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s. Mai\Desktop\"/>
    </mc:Choice>
  </mc:AlternateContent>
  <bookViews>
    <workbookView xWindow="0" yWindow="0" windowWidth="23040" windowHeight="9192" activeTab="6"/>
  </bookViews>
  <sheets>
    <sheet name="K39" sheetId="1" r:id="rId1"/>
    <sheet name="K41" sheetId="2" r:id="rId2"/>
    <sheet name="K42" sheetId="3" r:id="rId3"/>
    <sheet name="K43" sheetId="4" r:id="rId4"/>
    <sheet name="K44" sheetId="5" r:id="rId5"/>
    <sheet name="K45" sheetId="6" r:id="rId6"/>
    <sheet name="K46" sheetId="7" r:id="rId7"/>
  </sheets>
  <externalReferences>
    <externalReference r:id="rId8"/>
    <externalReference r:id="rId9"/>
  </externalReferences>
  <definedNames>
    <definedName name="_xlnm._FilterDatabase" localSheetId="3" hidden="1">'K43'!$A$7:$S$1693</definedName>
    <definedName name="_xlnm._FilterDatabase" localSheetId="4" hidden="1">'K44'!$A$7:$R$2142</definedName>
    <definedName name="_xlnm._FilterDatabase" localSheetId="5" hidden="1">'K45'!$A$7:$S$2151</definedName>
    <definedName name="_xlnm._FilterDatabase" localSheetId="6" hidden="1">'K46'!$A$6:$R$2131</definedName>
    <definedName name="_xlnm.Print_Titles" localSheetId="3">'K43'!$6:$7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29" i="7" l="1"/>
  <c r="L2129" i="7"/>
  <c r="J2129" i="7"/>
  <c r="I2129" i="7"/>
  <c r="H2129" i="7"/>
  <c r="Q2128" i="7"/>
  <c r="O2128" i="7"/>
  <c r="K2128" i="7"/>
  <c r="K2127" i="7"/>
  <c r="O2127" i="7" s="1"/>
  <c r="Q2127" i="7" s="1"/>
  <c r="Q2126" i="7"/>
  <c r="O2126" i="7"/>
  <c r="K2126" i="7"/>
  <c r="K2125" i="7"/>
  <c r="O2125" i="7" s="1"/>
  <c r="Q2125" i="7" s="1"/>
  <c r="Q2124" i="7"/>
  <c r="O2124" i="7"/>
  <c r="K2124" i="7"/>
  <c r="K2123" i="7"/>
  <c r="O2123" i="7" s="1"/>
  <c r="Q2123" i="7" s="1"/>
  <c r="Q2122" i="7"/>
  <c r="O2122" i="7"/>
  <c r="K2122" i="7"/>
  <c r="K2121" i="7"/>
  <c r="O2121" i="7" s="1"/>
  <c r="Q2121" i="7" s="1"/>
  <c r="Q2120" i="7"/>
  <c r="O2120" i="7"/>
  <c r="K2120" i="7"/>
  <c r="K2119" i="7"/>
  <c r="O2119" i="7" s="1"/>
  <c r="Q2119" i="7" s="1"/>
  <c r="Q2118" i="7"/>
  <c r="O2118" i="7"/>
  <c r="K2118" i="7"/>
  <c r="K2117" i="7"/>
  <c r="O2117" i="7" s="1"/>
  <c r="Q2117" i="7" s="1"/>
  <c r="Q2116" i="7"/>
  <c r="O2116" i="7"/>
  <c r="K2116" i="7"/>
  <c r="K2115" i="7"/>
  <c r="O2115" i="7" s="1"/>
  <c r="Q2115" i="7" s="1"/>
  <c r="Q2114" i="7"/>
  <c r="O2114" i="7"/>
  <c r="K2114" i="7"/>
  <c r="K2113" i="7"/>
  <c r="O2113" i="7" s="1"/>
  <c r="Q2113" i="7" s="1"/>
  <c r="Q2112" i="7"/>
  <c r="O2112" i="7"/>
  <c r="K2112" i="7"/>
  <c r="K2111" i="7"/>
  <c r="O2111" i="7" s="1"/>
  <c r="Q2111" i="7" s="1"/>
  <c r="Q2110" i="7"/>
  <c r="O2110" i="7"/>
  <c r="K2110" i="7"/>
  <c r="K2109" i="7"/>
  <c r="O2109" i="7" s="1"/>
  <c r="Q2109" i="7" s="1"/>
  <c r="Q2108" i="7"/>
  <c r="O2108" i="7"/>
  <c r="K2108" i="7"/>
  <c r="K2107" i="7"/>
  <c r="O2107" i="7" s="1"/>
  <c r="Q2107" i="7" s="1"/>
  <c r="Q2106" i="7"/>
  <c r="O2106" i="7"/>
  <c r="K2106" i="7"/>
  <c r="K2105" i="7"/>
  <c r="O2105" i="7" s="1"/>
  <c r="Q2105" i="7" s="1"/>
  <c r="Q2104" i="7"/>
  <c r="O2104" i="7"/>
  <c r="K2104" i="7"/>
  <c r="K2103" i="7"/>
  <c r="O2103" i="7" s="1"/>
  <c r="Q2103" i="7" s="1"/>
  <c r="Q2102" i="7"/>
  <c r="O2102" i="7"/>
  <c r="K2102" i="7"/>
  <c r="K2101" i="7"/>
  <c r="O2101" i="7" s="1"/>
  <c r="Q2101" i="7" s="1"/>
  <c r="Q2100" i="7"/>
  <c r="O2100" i="7"/>
  <c r="K2100" i="7"/>
  <c r="N2099" i="7"/>
  <c r="K2099" i="7"/>
  <c r="K2098" i="7"/>
  <c r="O2098" i="7" s="1"/>
  <c r="Q2098" i="7" s="1"/>
  <c r="K2097" i="7"/>
  <c r="O2097" i="7" s="1"/>
  <c r="Q2097" i="7" s="1"/>
  <c r="Q2096" i="7"/>
  <c r="K2096" i="7"/>
  <c r="O2096" i="7" s="1"/>
  <c r="Q2095" i="7"/>
  <c r="O2095" i="7"/>
  <c r="K2095" i="7"/>
  <c r="Q2094" i="7"/>
  <c r="K2094" i="7"/>
  <c r="O2094" i="7" s="1"/>
  <c r="O2093" i="7"/>
  <c r="Q2093" i="7" s="1"/>
  <c r="K2093" i="7"/>
  <c r="K2092" i="7"/>
  <c r="O2092" i="7" s="1"/>
  <c r="Q2092" i="7" s="1"/>
  <c r="K2091" i="7"/>
  <c r="O2091" i="7" s="1"/>
  <c r="Q2091" i="7" s="1"/>
  <c r="K2090" i="7"/>
  <c r="K2089" i="7"/>
  <c r="O2089" i="7" s="1"/>
  <c r="Q2089" i="7" s="1"/>
  <c r="O2088" i="7"/>
  <c r="Q2088" i="7" s="1"/>
  <c r="K2088" i="7"/>
  <c r="Q2087" i="7"/>
  <c r="O2087" i="7"/>
  <c r="K2087" i="7"/>
  <c r="O2086" i="7"/>
  <c r="Q2086" i="7" s="1"/>
  <c r="K2086" i="7"/>
  <c r="O2085" i="7"/>
  <c r="Q2085" i="7" s="1"/>
  <c r="K2085" i="7"/>
  <c r="K2084" i="7"/>
  <c r="O2084" i="7" s="1"/>
  <c r="Q2084" i="7" s="1"/>
  <c r="K2083" i="7"/>
  <c r="O2083" i="7" s="1"/>
  <c r="Q2083" i="7" s="1"/>
  <c r="O2082" i="7"/>
  <c r="Q2082" i="7" s="1"/>
  <c r="K2082" i="7"/>
  <c r="Q2081" i="7"/>
  <c r="O2081" i="7"/>
  <c r="K2081" i="7"/>
  <c r="O2080" i="7"/>
  <c r="Q2080" i="7" s="1"/>
  <c r="K2080" i="7"/>
  <c r="O2079" i="7"/>
  <c r="Q2079" i="7" s="1"/>
  <c r="K2079" i="7"/>
  <c r="Q2078" i="7"/>
  <c r="Q2077" i="7"/>
  <c r="O2077" i="7"/>
  <c r="K2077" i="7"/>
  <c r="Q2076" i="7"/>
  <c r="O2076" i="7"/>
  <c r="K2076" i="7"/>
  <c r="Q2075" i="7"/>
  <c r="O2075" i="7"/>
  <c r="K2075" i="7"/>
  <c r="Q2074" i="7"/>
  <c r="O2074" i="7"/>
  <c r="K2074" i="7"/>
  <c r="Q2073" i="7"/>
  <c r="O2073" i="7"/>
  <c r="K2073" i="7"/>
  <c r="Q2072" i="7"/>
  <c r="O2072" i="7"/>
  <c r="K2072" i="7"/>
  <c r="Q2071" i="7"/>
  <c r="O2071" i="7"/>
  <c r="K2071" i="7"/>
  <c r="Q2070" i="7"/>
  <c r="O2070" i="7"/>
  <c r="K2070" i="7"/>
  <c r="Q2069" i="7"/>
  <c r="O2069" i="7"/>
  <c r="K2069" i="7"/>
  <c r="Q2068" i="7"/>
  <c r="O2068" i="7"/>
  <c r="K2068" i="7"/>
  <c r="Q2067" i="7"/>
  <c r="O2067" i="7"/>
  <c r="K2067" i="7"/>
  <c r="Q2066" i="7"/>
  <c r="O2066" i="7"/>
  <c r="K2066" i="7"/>
  <c r="Q2065" i="7"/>
  <c r="O2065" i="7"/>
  <c r="K2065" i="7"/>
  <c r="Q2064" i="7"/>
  <c r="O2064" i="7"/>
  <c r="K2064" i="7"/>
  <c r="Q2063" i="7"/>
  <c r="O2063" i="7"/>
  <c r="K2063" i="7"/>
  <c r="Q2062" i="7"/>
  <c r="O2062" i="7"/>
  <c r="K2062" i="7"/>
  <c r="Q2061" i="7"/>
  <c r="O2061" i="7"/>
  <c r="K2061" i="7"/>
  <c r="Q2060" i="7"/>
  <c r="O2060" i="7"/>
  <c r="K2060" i="7"/>
  <c r="Q2059" i="7"/>
  <c r="O2059" i="7"/>
  <c r="K2059" i="7"/>
  <c r="Q2058" i="7"/>
  <c r="O2058" i="7"/>
  <c r="K2058" i="7"/>
  <c r="Q2057" i="7"/>
  <c r="O2057" i="7"/>
  <c r="K2057" i="7"/>
  <c r="Q2056" i="7"/>
  <c r="O2056" i="7"/>
  <c r="K2056" i="7"/>
  <c r="Q2055" i="7"/>
  <c r="O2055" i="7"/>
  <c r="K2055" i="7"/>
  <c r="Q2054" i="7"/>
  <c r="O2054" i="7"/>
  <c r="K2054" i="7"/>
  <c r="Q2053" i="7"/>
  <c r="O2053" i="7"/>
  <c r="K2053" i="7"/>
  <c r="Q2052" i="7"/>
  <c r="O2052" i="7"/>
  <c r="K2052" i="7"/>
  <c r="Q2051" i="7"/>
  <c r="O2051" i="7"/>
  <c r="K2051" i="7"/>
  <c r="Q2050" i="7"/>
  <c r="O2050" i="7"/>
  <c r="K2050" i="7"/>
  <c r="Q2049" i="7"/>
  <c r="O2049" i="7"/>
  <c r="K2049" i="7"/>
  <c r="O2048" i="7"/>
  <c r="Q2048" i="7" s="1"/>
  <c r="K2048" i="7"/>
  <c r="Q2047" i="7"/>
  <c r="O2047" i="7"/>
  <c r="K2047" i="7"/>
  <c r="O2046" i="7"/>
  <c r="Q2046" i="7" s="1"/>
  <c r="K2046" i="7"/>
  <c r="Q2045" i="7"/>
  <c r="O2045" i="7"/>
  <c r="K2045" i="7"/>
  <c r="O2044" i="7"/>
  <c r="Q2044" i="7" s="1"/>
  <c r="K2044" i="7"/>
  <c r="Q2043" i="7"/>
  <c r="O2043" i="7"/>
  <c r="K2043" i="7"/>
  <c r="O2042" i="7"/>
  <c r="Q2042" i="7" s="1"/>
  <c r="K2042" i="7"/>
  <c r="Q2041" i="7"/>
  <c r="O2041" i="7"/>
  <c r="K2041" i="7"/>
  <c r="O2040" i="7"/>
  <c r="Q2040" i="7" s="1"/>
  <c r="K2040" i="7"/>
  <c r="Q2039" i="7"/>
  <c r="O2039" i="7"/>
  <c r="K2039" i="7"/>
  <c r="O2038" i="7"/>
  <c r="Q2038" i="7" s="1"/>
  <c r="K2038" i="7"/>
  <c r="Q2037" i="7"/>
  <c r="O2037" i="7"/>
  <c r="K2037" i="7"/>
  <c r="O2036" i="7"/>
  <c r="Q2036" i="7" s="1"/>
  <c r="K2036" i="7"/>
  <c r="N2036" i="7" s="1"/>
  <c r="Q2035" i="7"/>
  <c r="O2035" i="7"/>
  <c r="K2035" i="7"/>
  <c r="K2034" i="7"/>
  <c r="O2034" i="7" s="1"/>
  <c r="Q2034" i="7" s="1"/>
  <c r="O2033" i="7"/>
  <c r="Q2033" i="7" s="1"/>
  <c r="K2033" i="7"/>
  <c r="K2032" i="7"/>
  <c r="O2032" i="7" s="1"/>
  <c r="Q2032" i="7" s="1"/>
  <c r="K2031" i="7"/>
  <c r="O2031" i="7" s="1"/>
  <c r="Q2031" i="7" s="1"/>
  <c r="Q2030" i="7"/>
  <c r="K2030" i="7"/>
  <c r="O2030" i="7" s="1"/>
  <c r="O2029" i="7"/>
  <c r="Q2029" i="7" s="1"/>
  <c r="K2029" i="7"/>
  <c r="Q2028" i="7"/>
  <c r="K2028" i="7"/>
  <c r="O2028" i="7" s="1"/>
  <c r="K2027" i="7"/>
  <c r="O2027" i="7" s="1"/>
  <c r="Q2027" i="7" s="1"/>
  <c r="K2026" i="7"/>
  <c r="O2026" i="7" s="1"/>
  <c r="Q2026" i="7" s="1"/>
  <c r="K2025" i="7"/>
  <c r="O2025" i="7" s="1"/>
  <c r="Q2025" i="7" s="1"/>
  <c r="Q2024" i="7"/>
  <c r="K2024" i="7"/>
  <c r="O2024" i="7" s="1"/>
  <c r="Q2023" i="7"/>
  <c r="O2023" i="7"/>
  <c r="K2023" i="7"/>
  <c r="K2022" i="7"/>
  <c r="O2022" i="7" s="1"/>
  <c r="Q2022" i="7" s="1"/>
  <c r="O2021" i="7"/>
  <c r="Q2021" i="7" s="1"/>
  <c r="K2021" i="7"/>
  <c r="K2020" i="7"/>
  <c r="O2020" i="7" s="1"/>
  <c r="Q2020" i="7" s="1"/>
  <c r="Q2019" i="7"/>
  <c r="K2019" i="7"/>
  <c r="O2019" i="7" s="1"/>
  <c r="Q2018" i="7"/>
  <c r="K2018" i="7"/>
  <c r="O2018" i="7" s="1"/>
  <c r="O2017" i="7"/>
  <c r="Q2017" i="7" s="1"/>
  <c r="K2017" i="7"/>
  <c r="Q2016" i="7"/>
  <c r="K2016" i="7"/>
  <c r="O2016" i="7" s="1"/>
  <c r="O2015" i="7"/>
  <c r="Q2015" i="7" s="1"/>
  <c r="K2015" i="7"/>
  <c r="K2014" i="7"/>
  <c r="O2014" i="7" s="1"/>
  <c r="Q2014" i="7" s="1"/>
  <c r="K2013" i="7"/>
  <c r="O2013" i="7" s="1"/>
  <c r="Q2013" i="7" s="1"/>
  <c r="Q2012" i="7"/>
  <c r="K2012" i="7"/>
  <c r="O2012" i="7" s="1"/>
  <c r="Q2011" i="7"/>
  <c r="O2011" i="7"/>
  <c r="K2011" i="7"/>
  <c r="Q2010" i="7"/>
  <c r="K2010" i="7"/>
  <c r="O2010" i="7" s="1"/>
  <c r="O2009" i="7"/>
  <c r="Q2009" i="7" s="1"/>
  <c r="K2009" i="7"/>
  <c r="K2008" i="7"/>
  <c r="O2008" i="7" s="1"/>
  <c r="Q2008" i="7" s="1"/>
  <c r="K2007" i="7"/>
  <c r="O2007" i="7" s="1"/>
  <c r="Q2007" i="7" s="1"/>
  <c r="Q2006" i="7"/>
  <c r="K2006" i="7"/>
  <c r="O2006" i="7" s="1"/>
  <c r="Q2005" i="7"/>
  <c r="O2005" i="7"/>
  <c r="O2004" i="7"/>
  <c r="Q2004" i="7" s="1"/>
  <c r="K2004" i="7"/>
  <c r="N2004" i="7" s="1"/>
  <c r="K2003" i="7"/>
  <c r="O2003" i="7" s="1"/>
  <c r="Q2003" i="7" s="1"/>
  <c r="K2002" i="7"/>
  <c r="O2002" i="7" s="1"/>
  <c r="Q2002" i="7" s="1"/>
  <c r="K2001" i="7"/>
  <c r="O2001" i="7" s="1"/>
  <c r="Q2001" i="7" s="1"/>
  <c r="Q2000" i="7"/>
  <c r="K2000" i="7"/>
  <c r="O2000" i="7" s="1"/>
  <c r="Q1999" i="7"/>
  <c r="O1999" i="7"/>
  <c r="K1999" i="7"/>
  <c r="K1998" i="7"/>
  <c r="O1998" i="7" s="1"/>
  <c r="Q1998" i="7" s="1"/>
  <c r="O1997" i="7"/>
  <c r="Q1997" i="7" s="1"/>
  <c r="K1997" i="7"/>
  <c r="K1996" i="7"/>
  <c r="O1996" i="7" s="1"/>
  <c r="Q1996" i="7" s="1"/>
  <c r="Q1995" i="7"/>
  <c r="K1995" i="7"/>
  <c r="O1995" i="7" s="1"/>
  <c r="Q1994" i="7"/>
  <c r="K1994" i="7"/>
  <c r="O1994" i="7" s="1"/>
  <c r="O1993" i="7"/>
  <c r="Q1993" i="7" s="1"/>
  <c r="K1993" i="7"/>
  <c r="Q1992" i="7"/>
  <c r="K1992" i="7"/>
  <c r="O1992" i="7" s="1"/>
  <c r="O1991" i="7"/>
  <c r="Q1991" i="7" s="1"/>
  <c r="K1991" i="7"/>
  <c r="K1990" i="7"/>
  <c r="O1990" i="7" s="1"/>
  <c r="Q1990" i="7" s="1"/>
  <c r="K1989" i="7"/>
  <c r="O1989" i="7" s="1"/>
  <c r="Q1989" i="7" s="1"/>
  <c r="Q1988" i="7"/>
  <c r="K1988" i="7"/>
  <c r="O1988" i="7" s="1"/>
  <c r="Q1987" i="7"/>
  <c r="O1987" i="7"/>
  <c r="K1987" i="7"/>
  <c r="Q1986" i="7"/>
  <c r="K1986" i="7"/>
  <c r="O1986" i="7" s="1"/>
  <c r="O1985" i="7"/>
  <c r="Q1985" i="7" s="1"/>
  <c r="K1985" i="7"/>
  <c r="K1984" i="7"/>
  <c r="O1984" i="7" s="1"/>
  <c r="Q1984" i="7" s="1"/>
  <c r="Q1983" i="7"/>
  <c r="K1983" i="7"/>
  <c r="O1983" i="7" s="1"/>
  <c r="Q1982" i="7"/>
  <c r="K1982" i="7"/>
  <c r="O1982" i="7" s="1"/>
  <c r="Q1981" i="7"/>
  <c r="O1981" i="7"/>
  <c r="K1981" i="7"/>
  <c r="Q1980" i="7"/>
  <c r="K1980" i="7"/>
  <c r="O1980" i="7" s="1"/>
  <c r="K1979" i="7"/>
  <c r="O1979" i="7" s="1"/>
  <c r="Q1979" i="7" s="1"/>
  <c r="K1978" i="7"/>
  <c r="O1978" i="7" s="1"/>
  <c r="Q1978" i="7" s="1"/>
  <c r="K1977" i="7"/>
  <c r="O1977" i="7" s="1"/>
  <c r="Q1977" i="7" s="1"/>
  <c r="Q1976" i="7"/>
  <c r="K1976" i="7"/>
  <c r="O1976" i="7" s="1"/>
  <c r="Q1975" i="7"/>
  <c r="O1975" i="7"/>
  <c r="K1975" i="7"/>
  <c r="K1974" i="7"/>
  <c r="O1974" i="7" s="1"/>
  <c r="Q1974" i="7" s="1"/>
  <c r="O1973" i="7"/>
  <c r="Q1973" i="7" s="1"/>
  <c r="K1973" i="7"/>
  <c r="K1972" i="7"/>
  <c r="O1972" i="7" s="1"/>
  <c r="Q1972" i="7" s="1"/>
  <c r="K1971" i="7"/>
  <c r="O1971" i="7" s="1"/>
  <c r="Q1971" i="7" s="1"/>
  <c r="Q1970" i="7"/>
  <c r="K1970" i="7"/>
  <c r="O1970" i="7" s="1"/>
  <c r="O1969" i="7"/>
  <c r="Q1969" i="7" s="1"/>
  <c r="K1969" i="7"/>
  <c r="Q1968" i="7"/>
  <c r="K1968" i="7"/>
  <c r="O1968" i="7" s="1"/>
  <c r="K1967" i="7"/>
  <c r="O1967" i="7" s="1"/>
  <c r="Q1967" i="7" s="1"/>
  <c r="K1966" i="7"/>
  <c r="O1966" i="7" s="1"/>
  <c r="Q1966" i="7" s="1"/>
  <c r="K1965" i="7"/>
  <c r="O1965" i="7" s="1"/>
  <c r="Q1965" i="7" s="1"/>
  <c r="Q1964" i="7"/>
  <c r="K1964" i="7"/>
  <c r="O1964" i="7" s="1"/>
  <c r="Q1963" i="7"/>
  <c r="O1963" i="7"/>
  <c r="K1963" i="7"/>
  <c r="K1962" i="7"/>
  <c r="O1962" i="7" s="1"/>
  <c r="Q1962" i="7" s="1"/>
  <c r="O1961" i="7"/>
  <c r="Q1961" i="7" s="1"/>
  <c r="N1961" i="7"/>
  <c r="K1961" i="7"/>
  <c r="O1960" i="7"/>
  <c r="Q1960" i="7" s="1"/>
  <c r="K1960" i="7"/>
  <c r="O1959" i="7"/>
  <c r="Q1959" i="7" s="1"/>
  <c r="K1959" i="7"/>
  <c r="K1958" i="7"/>
  <c r="O1958" i="7" s="1"/>
  <c r="Q1958" i="7" s="1"/>
  <c r="K1957" i="7"/>
  <c r="O1957" i="7" s="1"/>
  <c r="Q1957" i="7" s="1"/>
  <c r="O1956" i="7"/>
  <c r="Q1956" i="7" s="1"/>
  <c r="K1956" i="7"/>
  <c r="Q1955" i="7"/>
  <c r="O1955" i="7"/>
  <c r="K1955" i="7"/>
  <c r="O1954" i="7"/>
  <c r="Q1954" i="7" s="1"/>
  <c r="K1954" i="7"/>
  <c r="O1953" i="7"/>
  <c r="Q1953" i="7" s="1"/>
  <c r="K1953" i="7"/>
  <c r="K1952" i="7"/>
  <c r="O1952" i="7" s="1"/>
  <c r="Q1952" i="7" s="1"/>
  <c r="K1951" i="7"/>
  <c r="O1951" i="7" s="1"/>
  <c r="Q1951" i="7" s="1"/>
  <c r="O1950" i="7"/>
  <c r="Q1950" i="7" s="1"/>
  <c r="K1950" i="7"/>
  <c r="Q1949" i="7"/>
  <c r="O1949" i="7"/>
  <c r="K1949" i="7"/>
  <c r="K1948" i="7"/>
  <c r="O1948" i="7" s="1"/>
  <c r="Q1948" i="7" s="1"/>
  <c r="O1947" i="7"/>
  <c r="Q1947" i="7" s="1"/>
  <c r="K1947" i="7"/>
  <c r="K1946" i="7"/>
  <c r="O1946" i="7" s="1"/>
  <c r="Q1946" i="7" s="1"/>
  <c r="K1945" i="7"/>
  <c r="O1945" i="7" s="1"/>
  <c r="Q1945" i="7" s="1"/>
  <c r="O1944" i="7"/>
  <c r="Q1944" i="7" s="1"/>
  <c r="K1944" i="7"/>
  <c r="Q1943" i="7"/>
  <c r="O1943" i="7"/>
  <c r="K1943" i="7"/>
  <c r="O1942" i="7"/>
  <c r="Q1942" i="7" s="1"/>
  <c r="K1942" i="7"/>
  <c r="K1941" i="7"/>
  <c r="O1941" i="7" s="1"/>
  <c r="Q1941" i="7" s="1"/>
  <c r="K1940" i="7"/>
  <c r="O1940" i="7" s="1"/>
  <c r="Q1940" i="7" s="1"/>
  <c r="K1939" i="7"/>
  <c r="O1939" i="7" s="1"/>
  <c r="Q1939" i="7" s="1"/>
  <c r="O1938" i="7"/>
  <c r="Q1938" i="7" s="1"/>
  <c r="K1938" i="7"/>
  <c r="Q1937" i="7"/>
  <c r="O1937" i="7"/>
  <c r="K1937" i="7"/>
  <c r="K1936" i="7"/>
  <c r="O1936" i="7" s="1"/>
  <c r="Q1936" i="7" s="1"/>
  <c r="O1935" i="7"/>
  <c r="Q1935" i="7" s="1"/>
  <c r="K1935" i="7"/>
  <c r="K1934" i="7"/>
  <c r="O1934" i="7" s="1"/>
  <c r="Q1934" i="7" s="1"/>
  <c r="Q1933" i="7"/>
  <c r="K1933" i="7"/>
  <c r="O1933" i="7" s="1"/>
  <c r="Q1932" i="7"/>
  <c r="O1931" i="7"/>
  <c r="Q1931" i="7" s="1"/>
  <c r="K1931" i="7"/>
  <c r="O1930" i="7"/>
  <c r="Q1930" i="7" s="1"/>
  <c r="K1930" i="7"/>
  <c r="O1929" i="7"/>
  <c r="Q1929" i="7" s="1"/>
  <c r="Q1928" i="7"/>
  <c r="O1928" i="7"/>
  <c r="Q1927" i="7"/>
  <c r="O1927" i="7"/>
  <c r="O1926" i="7"/>
  <c r="Q1926" i="7" s="1"/>
  <c r="Q1925" i="7"/>
  <c r="O1925" i="7"/>
  <c r="Q1924" i="7"/>
  <c r="O1924" i="7"/>
  <c r="O1923" i="7"/>
  <c r="Q1923" i="7" s="1"/>
  <c r="Q1922" i="7"/>
  <c r="O1922" i="7"/>
  <c r="Q1921" i="7"/>
  <c r="O1921" i="7"/>
  <c r="O1920" i="7"/>
  <c r="Q1920" i="7" s="1"/>
  <c r="Q1919" i="7"/>
  <c r="O1919" i="7"/>
  <c r="Q1918" i="7"/>
  <c r="O1918" i="7"/>
  <c r="O1917" i="7"/>
  <c r="Q1917" i="7" s="1"/>
  <c r="Q1916" i="7"/>
  <c r="O1916" i="7"/>
  <c r="Q1915" i="7"/>
  <c r="O1915" i="7"/>
  <c r="O1914" i="7"/>
  <c r="Q1914" i="7" s="1"/>
  <c r="Q1913" i="7"/>
  <c r="O1913" i="7"/>
  <c r="Q1912" i="7"/>
  <c r="O1912" i="7"/>
  <c r="O1911" i="7"/>
  <c r="Q1911" i="7" s="1"/>
  <c r="Q1910" i="7"/>
  <c r="O1910" i="7"/>
  <c r="Q1909" i="7"/>
  <c r="O1909" i="7"/>
  <c r="O1908" i="7"/>
  <c r="Q1908" i="7" s="1"/>
  <c r="Q1907" i="7"/>
  <c r="O1907" i="7"/>
  <c r="Q1906" i="7"/>
  <c r="O1906" i="7"/>
  <c r="O1905" i="7"/>
  <c r="Q1905" i="7" s="1"/>
  <c r="Q1904" i="7"/>
  <c r="O1904" i="7"/>
  <c r="Q1903" i="7"/>
  <c r="O1903" i="7"/>
  <c r="O1902" i="7"/>
  <c r="Q1902" i="7" s="1"/>
  <c r="Q1901" i="7"/>
  <c r="O1901" i="7"/>
  <c r="Q1900" i="7"/>
  <c r="O1900" i="7"/>
  <c r="O1899" i="7"/>
  <c r="Q1899" i="7" s="1"/>
  <c r="Q1898" i="7"/>
  <c r="O1898" i="7"/>
  <c r="Q1897" i="7"/>
  <c r="O1897" i="7"/>
  <c r="O1896" i="7"/>
  <c r="Q1896" i="7" s="1"/>
  <c r="Q1895" i="7"/>
  <c r="O1895" i="7"/>
  <c r="Q1894" i="7"/>
  <c r="O1894" i="7"/>
  <c r="O1893" i="7"/>
  <c r="Q1893" i="7" s="1"/>
  <c r="Q1892" i="7"/>
  <c r="O1892" i="7"/>
  <c r="Q1891" i="7"/>
  <c r="O1891" i="7"/>
  <c r="O1890" i="7"/>
  <c r="Q1890" i="7" s="1"/>
  <c r="Q1889" i="7"/>
  <c r="O1889" i="7"/>
  <c r="Q1888" i="7"/>
  <c r="O1888" i="7"/>
  <c r="O1887" i="7"/>
  <c r="Q1887" i="7" s="1"/>
  <c r="Q1886" i="7"/>
  <c r="O1886" i="7"/>
  <c r="Q1885" i="7"/>
  <c r="O1885" i="7"/>
  <c r="O1884" i="7"/>
  <c r="Q1884" i="7" s="1"/>
  <c r="K1883" i="7"/>
  <c r="O1883" i="7" s="1"/>
  <c r="Q1883" i="7" s="1"/>
  <c r="O1882" i="7"/>
  <c r="Q1882" i="7" s="1"/>
  <c r="K1882" i="7"/>
  <c r="Q1881" i="7"/>
  <c r="O1881" i="7"/>
  <c r="K1881" i="7"/>
  <c r="O1880" i="7"/>
  <c r="Q1880" i="7" s="1"/>
  <c r="K1880" i="7"/>
  <c r="K1879" i="7"/>
  <c r="O1879" i="7" s="1"/>
  <c r="Q1879" i="7" s="1"/>
  <c r="K1878" i="7"/>
  <c r="O1878" i="7" s="1"/>
  <c r="Q1878" i="7" s="1"/>
  <c r="K1877" i="7"/>
  <c r="O1877" i="7" s="1"/>
  <c r="Q1877" i="7" s="1"/>
  <c r="O1876" i="7"/>
  <c r="Q1876" i="7" s="1"/>
  <c r="K1876" i="7"/>
  <c r="Q1875" i="7"/>
  <c r="O1875" i="7"/>
  <c r="K1875" i="7"/>
  <c r="K1874" i="7"/>
  <c r="O1874" i="7" s="1"/>
  <c r="Q1874" i="7" s="1"/>
  <c r="O1873" i="7"/>
  <c r="Q1873" i="7" s="1"/>
  <c r="K1873" i="7"/>
  <c r="K1872" i="7"/>
  <c r="O1872" i="7" s="1"/>
  <c r="Q1872" i="7" s="1"/>
  <c r="N1871" i="7"/>
  <c r="O1871" i="7" s="1"/>
  <c r="Q1871" i="7" s="1"/>
  <c r="K1871" i="7"/>
  <c r="G1871" i="7"/>
  <c r="O1870" i="7"/>
  <c r="Q1870" i="7" s="1"/>
  <c r="K1870" i="7"/>
  <c r="Q1869" i="7"/>
  <c r="K1869" i="7"/>
  <c r="O1869" i="7" s="1"/>
  <c r="K1868" i="7"/>
  <c r="O1868" i="7" s="1"/>
  <c r="Q1868" i="7" s="1"/>
  <c r="K1867" i="7"/>
  <c r="O1867" i="7" s="1"/>
  <c r="Q1867" i="7" s="1"/>
  <c r="O1866" i="7"/>
  <c r="Q1866" i="7" s="1"/>
  <c r="K1866" i="7"/>
  <c r="Q1865" i="7"/>
  <c r="K1865" i="7"/>
  <c r="O1865" i="7" s="1"/>
  <c r="Q1864" i="7"/>
  <c r="K1864" i="7"/>
  <c r="O1864" i="7" s="1"/>
  <c r="Q1863" i="7"/>
  <c r="K1863" i="7"/>
  <c r="O1863" i="7" s="1"/>
  <c r="O1862" i="7"/>
  <c r="Q1862" i="7" s="1"/>
  <c r="K1862" i="7"/>
  <c r="Q1861" i="7"/>
  <c r="K1861" i="7"/>
  <c r="O1861" i="7" s="1"/>
  <c r="Q1860" i="7"/>
  <c r="K1860" i="7"/>
  <c r="O1860" i="7" s="1"/>
  <c r="K1859" i="7"/>
  <c r="O1859" i="7" s="1"/>
  <c r="Q1859" i="7" s="1"/>
  <c r="O1858" i="7"/>
  <c r="Q1858" i="7" s="1"/>
  <c r="K1858" i="7"/>
  <c r="Q1857" i="7"/>
  <c r="K1857" i="7"/>
  <c r="O1857" i="7" s="1"/>
  <c r="K1856" i="7"/>
  <c r="O1856" i="7" s="1"/>
  <c r="Q1856" i="7" s="1"/>
  <c r="K1855" i="7"/>
  <c r="O1855" i="7" s="1"/>
  <c r="Q1855" i="7" s="1"/>
  <c r="O1854" i="7"/>
  <c r="Q1854" i="7" s="1"/>
  <c r="K1854" i="7"/>
  <c r="Q1853" i="7"/>
  <c r="K1853" i="7"/>
  <c r="O1853" i="7" s="1"/>
  <c r="Q1852" i="7"/>
  <c r="K1852" i="7"/>
  <c r="O1852" i="7" s="1"/>
  <c r="Q1851" i="7"/>
  <c r="K1851" i="7"/>
  <c r="O1851" i="7" s="1"/>
  <c r="O1850" i="7"/>
  <c r="Q1850" i="7" s="1"/>
  <c r="K1850" i="7"/>
  <c r="Q1849" i="7"/>
  <c r="K1849" i="7"/>
  <c r="O1849" i="7" s="1"/>
  <c r="Q1848" i="7"/>
  <c r="K1848" i="7"/>
  <c r="O1848" i="7" s="1"/>
  <c r="K1847" i="7"/>
  <c r="O1847" i="7" s="1"/>
  <c r="Q1847" i="7" s="1"/>
  <c r="O1846" i="7"/>
  <c r="Q1846" i="7" s="1"/>
  <c r="K1846" i="7"/>
  <c r="Q1845" i="7"/>
  <c r="K1845" i="7"/>
  <c r="O1845" i="7" s="1"/>
  <c r="K1844" i="7"/>
  <c r="O1844" i="7" s="1"/>
  <c r="Q1844" i="7" s="1"/>
  <c r="K1843" i="7"/>
  <c r="O1843" i="7" s="1"/>
  <c r="Q1843" i="7" s="1"/>
  <c r="O1842" i="7"/>
  <c r="Q1842" i="7" s="1"/>
  <c r="K1842" i="7"/>
  <c r="Q1841" i="7"/>
  <c r="K1841" i="7"/>
  <c r="O1841" i="7" s="1"/>
  <c r="Q1840" i="7"/>
  <c r="K1840" i="7"/>
  <c r="O1840" i="7" s="1"/>
  <c r="Q1839" i="7"/>
  <c r="K1839" i="7"/>
  <c r="O1839" i="7" s="1"/>
  <c r="O1838" i="7"/>
  <c r="Q1838" i="7" s="1"/>
  <c r="K1838" i="7"/>
  <c r="K1837" i="7"/>
  <c r="O1837" i="7" s="1"/>
  <c r="Q1837" i="7" s="1"/>
  <c r="O1836" i="7"/>
  <c r="Q1836" i="7" s="1"/>
  <c r="K1836" i="7"/>
  <c r="O1835" i="7"/>
  <c r="Q1835" i="7" s="1"/>
  <c r="K1835" i="7"/>
  <c r="O1834" i="7"/>
  <c r="Q1834" i="7" s="1"/>
  <c r="K1834" i="7"/>
  <c r="K1833" i="7"/>
  <c r="O1833" i="7" s="1"/>
  <c r="Q1833" i="7" s="1"/>
  <c r="O1832" i="7"/>
  <c r="Q1832" i="7" s="1"/>
  <c r="K1832" i="7"/>
  <c r="Q1831" i="7"/>
  <c r="O1831" i="7"/>
  <c r="K1831" i="7"/>
  <c r="O1830" i="7"/>
  <c r="Q1830" i="7" s="1"/>
  <c r="K1830" i="7"/>
  <c r="O1829" i="7"/>
  <c r="Q1829" i="7" s="1"/>
  <c r="K1829" i="7"/>
  <c r="O1828" i="7"/>
  <c r="Q1828" i="7" s="1"/>
  <c r="K1828" i="7"/>
  <c r="O1827" i="7"/>
  <c r="Q1827" i="7" s="1"/>
  <c r="K1827" i="7"/>
  <c r="O1826" i="7"/>
  <c r="Q1826" i="7" s="1"/>
  <c r="K1826" i="7"/>
  <c r="K1825" i="7"/>
  <c r="O1825" i="7" s="1"/>
  <c r="Q1825" i="7" s="1"/>
  <c r="O1824" i="7"/>
  <c r="Q1824" i="7" s="1"/>
  <c r="K1824" i="7"/>
  <c r="O1823" i="7"/>
  <c r="Q1823" i="7" s="1"/>
  <c r="K1823" i="7"/>
  <c r="O1822" i="7"/>
  <c r="Q1822" i="7" s="1"/>
  <c r="K1822" i="7"/>
  <c r="K1821" i="7"/>
  <c r="O1821" i="7" s="1"/>
  <c r="Q1821" i="7" s="1"/>
  <c r="O1820" i="7"/>
  <c r="Q1820" i="7" s="1"/>
  <c r="K1820" i="7"/>
  <c r="Q1819" i="7"/>
  <c r="O1819" i="7"/>
  <c r="K1819" i="7"/>
  <c r="O1818" i="7"/>
  <c r="Q1818" i="7" s="1"/>
  <c r="K1818" i="7"/>
  <c r="Q1817" i="7"/>
  <c r="O1817" i="7"/>
  <c r="K1817" i="7"/>
  <c r="O1816" i="7"/>
  <c r="Q1816" i="7" s="1"/>
  <c r="K1816" i="7"/>
  <c r="K1815" i="7"/>
  <c r="O1815" i="7" s="1"/>
  <c r="Q1815" i="7" s="1"/>
  <c r="O1814" i="7"/>
  <c r="Q1814" i="7" s="1"/>
  <c r="K1814" i="7"/>
  <c r="K1813" i="7"/>
  <c r="O1813" i="7" s="1"/>
  <c r="Q1813" i="7" s="1"/>
  <c r="O1812" i="7"/>
  <c r="Q1812" i="7" s="1"/>
  <c r="K1812" i="7"/>
  <c r="O1811" i="7"/>
  <c r="Q1811" i="7" s="1"/>
  <c r="K1811" i="7"/>
  <c r="O1810" i="7"/>
  <c r="Q1810" i="7" s="1"/>
  <c r="K1810" i="7"/>
  <c r="K1809" i="7"/>
  <c r="O1809" i="7" s="1"/>
  <c r="Q1809" i="7" s="1"/>
  <c r="O1808" i="7"/>
  <c r="Q1808" i="7" s="1"/>
  <c r="K1808" i="7"/>
  <c r="Q1807" i="7"/>
  <c r="O1807" i="7"/>
  <c r="K1807" i="7"/>
  <c r="O1806" i="7"/>
  <c r="Q1806" i="7" s="1"/>
  <c r="K1806" i="7"/>
  <c r="O1805" i="7"/>
  <c r="Q1805" i="7" s="1"/>
  <c r="K1805" i="7"/>
  <c r="O1804" i="7"/>
  <c r="Q1804" i="7" s="1"/>
  <c r="K1804" i="7"/>
  <c r="O1803" i="7"/>
  <c r="Q1803" i="7" s="1"/>
  <c r="K1803" i="7"/>
  <c r="O1802" i="7"/>
  <c r="Q1802" i="7" s="1"/>
  <c r="K1802" i="7"/>
  <c r="Q1801" i="7"/>
  <c r="K1801" i="7"/>
  <c r="O1801" i="7" s="1"/>
  <c r="O1800" i="7"/>
  <c r="Q1800" i="7" s="1"/>
  <c r="K1800" i="7"/>
  <c r="O1799" i="7"/>
  <c r="Q1799" i="7" s="1"/>
  <c r="K1799" i="7"/>
  <c r="O1798" i="7"/>
  <c r="Q1798" i="7" s="1"/>
  <c r="K1798" i="7"/>
  <c r="K1797" i="7"/>
  <c r="O1797" i="7" s="1"/>
  <c r="Q1797" i="7" s="1"/>
  <c r="O1796" i="7"/>
  <c r="Q1796" i="7" s="1"/>
  <c r="K1796" i="7"/>
  <c r="Q1795" i="7"/>
  <c r="O1795" i="7"/>
  <c r="K1795" i="7"/>
  <c r="O1794" i="7"/>
  <c r="Q1794" i="7" s="1"/>
  <c r="K1794" i="7"/>
  <c r="O1793" i="7"/>
  <c r="Q1793" i="7" s="1"/>
  <c r="K1793" i="7"/>
  <c r="O1792" i="7"/>
  <c r="Q1792" i="7" s="1"/>
  <c r="K1792" i="7"/>
  <c r="K1791" i="7"/>
  <c r="O1791" i="7" s="1"/>
  <c r="Q1791" i="7" s="1"/>
  <c r="O1790" i="7"/>
  <c r="Q1790" i="7" s="1"/>
  <c r="K1790" i="7"/>
  <c r="K1789" i="7"/>
  <c r="O1789" i="7" s="1"/>
  <c r="Q1789" i="7" s="1"/>
  <c r="Q1788" i="7"/>
  <c r="O1788" i="7"/>
  <c r="K1788" i="7"/>
  <c r="Q1787" i="7"/>
  <c r="K1787" i="7"/>
  <c r="O1787" i="7" s="1"/>
  <c r="Q1786" i="7"/>
  <c r="N1786" i="7"/>
  <c r="K1786" i="7"/>
  <c r="O1786" i="7" s="1"/>
  <c r="G1786" i="7"/>
  <c r="Q1785" i="7"/>
  <c r="O1785" i="7"/>
  <c r="K1785" i="7"/>
  <c r="K1784" i="7"/>
  <c r="O1784" i="7" s="1"/>
  <c r="Q1784" i="7" s="1"/>
  <c r="K1783" i="7"/>
  <c r="O1783" i="7" s="1"/>
  <c r="Q1783" i="7" s="1"/>
  <c r="K1782" i="7"/>
  <c r="O1782" i="7" s="1"/>
  <c r="Q1782" i="7" s="1"/>
  <c r="Q1781" i="7"/>
  <c r="K1781" i="7"/>
  <c r="O1781" i="7" s="1"/>
  <c r="K1780" i="7"/>
  <c r="O1780" i="7" s="1"/>
  <c r="Q1780" i="7" s="1"/>
  <c r="K1779" i="7"/>
  <c r="O1779" i="7" s="1"/>
  <c r="Q1779" i="7" s="1"/>
  <c r="K1778" i="7"/>
  <c r="O1778" i="7" s="1"/>
  <c r="Q1778" i="7" s="1"/>
  <c r="O1777" i="7"/>
  <c r="Q1777" i="7" s="1"/>
  <c r="K1777" i="7"/>
  <c r="K1776" i="7"/>
  <c r="O1776" i="7" s="1"/>
  <c r="Q1776" i="7" s="1"/>
  <c r="K1775" i="7"/>
  <c r="O1775" i="7" s="1"/>
  <c r="Q1775" i="7" s="1"/>
  <c r="K1774" i="7"/>
  <c r="O1774" i="7" s="1"/>
  <c r="Q1774" i="7" s="1"/>
  <c r="Q1773" i="7"/>
  <c r="K1773" i="7"/>
  <c r="O1773" i="7" s="1"/>
  <c r="K1772" i="7"/>
  <c r="O1772" i="7" s="1"/>
  <c r="Q1772" i="7" s="1"/>
  <c r="K1771" i="7"/>
  <c r="O1771" i="7" s="1"/>
  <c r="Q1771" i="7" s="1"/>
  <c r="K1770" i="7"/>
  <c r="O1770" i="7" s="1"/>
  <c r="Q1770" i="7" s="1"/>
  <c r="Q1769" i="7"/>
  <c r="K1769" i="7"/>
  <c r="O1769" i="7" s="1"/>
  <c r="K1768" i="7"/>
  <c r="O1768" i="7" s="1"/>
  <c r="Q1768" i="7" s="1"/>
  <c r="K1767" i="7"/>
  <c r="O1767" i="7" s="1"/>
  <c r="Q1767" i="7" s="1"/>
  <c r="K1766" i="7"/>
  <c r="O1766" i="7" s="1"/>
  <c r="Q1766" i="7" s="1"/>
  <c r="O1765" i="7"/>
  <c r="Q1765" i="7" s="1"/>
  <c r="K1765" i="7"/>
  <c r="K1764" i="7"/>
  <c r="O1764" i="7" s="1"/>
  <c r="Q1764" i="7" s="1"/>
  <c r="K1763" i="7"/>
  <c r="O1763" i="7" s="1"/>
  <c r="Q1763" i="7" s="1"/>
  <c r="K1762" i="7"/>
  <c r="O1762" i="7" s="1"/>
  <c r="Q1762" i="7" s="1"/>
  <c r="Q1761" i="7"/>
  <c r="K1761" i="7"/>
  <c r="O1761" i="7" s="1"/>
  <c r="K1760" i="7"/>
  <c r="O1760" i="7" s="1"/>
  <c r="Q1760" i="7" s="1"/>
  <c r="K1759" i="7"/>
  <c r="O1759" i="7" s="1"/>
  <c r="Q1759" i="7" s="1"/>
  <c r="K1758" i="7"/>
  <c r="O1758" i="7" s="1"/>
  <c r="Q1758" i="7" s="1"/>
  <c r="Q1757" i="7"/>
  <c r="K1757" i="7"/>
  <c r="O1757" i="7" s="1"/>
  <c r="K1756" i="7"/>
  <c r="O1756" i="7" s="1"/>
  <c r="Q1756" i="7" s="1"/>
  <c r="K1755" i="7"/>
  <c r="O1755" i="7" s="1"/>
  <c r="Q1755" i="7" s="1"/>
  <c r="K1754" i="7"/>
  <c r="O1754" i="7" s="1"/>
  <c r="Q1754" i="7" s="1"/>
  <c r="O1753" i="7"/>
  <c r="Q1753" i="7" s="1"/>
  <c r="K1753" i="7"/>
  <c r="K1752" i="7"/>
  <c r="O1752" i="7" s="1"/>
  <c r="Q1752" i="7" s="1"/>
  <c r="K1751" i="7"/>
  <c r="O1751" i="7" s="1"/>
  <c r="Q1751" i="7" s="1"/>
  <c r="K1750" i="7"/>
  <c r="O1750" i="7" s="1"/>
  <c r="Q1750" i="7" s="1"/>
  <c r="Q1749" i="7"/>
  <c r="O1748" i="7"/>
  <c r="Q1748" i="7" s="1"/>
  <c r="K1748" i="7"/>
  <c r="K1747" i="7"/>
  <c r="O1747" i="7" s="1"/>
  <c r="Q1747" i="7" s="1"/>
  <c r="Q1746" i="7"/>
  <c r="O1746" i="7"/>
  <c r="K1746" i="7"/>
  <c r="K1745" i="7"/>
  <c r="O1745" i="7" s="1"/>
  <c r="Q1745" i="7" s="1"/>
  <c r="O1744" i="7"/>
  <c r="Q1744" i="7" s="1"/>
  <c r="K1744" i="7"/>
  <c r="O1743" i="7"/>
  <c r="Q1743" i="7" s="1"/>
  <c r="K1743" i="7"/>
  <c r="O1742" i="7"/>
  <c r="Q1742" i="7" s="1"/>
  <c r="K1742" i="7"/>
  <c r="K1741" i="7"/>
  <c r="O1741" i="7" s="1"/>
  <c r="Q1741" i="7" s="1"/>
  <c r="O1740" i="7"/>
  <c r="Q1740" i="7" s="1"/>
  <c r="K1740" i="7"/>
  <c r="O1739" i="7"/>
  <c r="Q1739" i="7" s="1"/>
  <c r="K1739" i="7"/>
  <c r="Q1738" i="7"/>
  <c r="O1738" i="7"/>
  <c r="K1738" i="7"/>
  <c r="O1737" i="7"/>
  <c r="Q1737" i="7" s="1"/>
  <c r="K1737" i="7"/>
  <c r="O1736" i="7"/>
  <c r="Q1736" i="7" s="1"/>
  <c r="K1736" i="7"/>
  <c r="K1735" i="7"/>
  <c r="O1735" i="7" s="1"/>
  <c r="Q1735" i="7" s="1"/>
  <c r="Q1734" i="7"/>
  <c r="O1734" i="7"/>
  <c r="K1734" i="7"/>
  <c r="K1733" i="7"/>
  <c r="O1733" i="7" s="1"/>
  <c r="Q1733" i="7" s="1"/>
  <c r="O1732" i="7"/>
  <c r="Q1732" i="7" s="1"/>
  <c r="K1732" i="7"/>
  <c r="O1731" i="7"/>
  <c r="Q1731" i="7" s="1"/>
  <c r="K1731" i="7"/>
  <c r="O1730" i="7"/>
  <c r="Q1730" i="7" s="1"/>
  <c r="K1730" i="7"/>
  <c r="K1729" i="7"/>
  <c r="O1729" i="7" s="1"/>
  <c r="Q1729" i="7" s="1"/>
  <c r="O1728" i="7"/>
  <c r="Q1728" i="7" s="1"/>
  <c r="K1728" i="7"/>
  <c r="O1727" i="7"/>
  <c r="Q1727" i="7" s="1"/>
  <c r="K1727" i="7"/>
  <c r="Q1726" i="7"/>
  <c r="O1726" i="7"/>
  <c r="K1726" i="7"/>
  <c r="O1725" i="7"/>
  <c r="Q1725" i="7" s="1"/>
  <c r="K1725" i="7"/>
  <c r="O1724" i="7"/>
  <c r="Q1724" i="7" s="1"/>
  <c r="K1724" i="7"/>
  <c r="K1723" i="7"/>
  <c r="O1723" i="7" s="1"/>
  <c r="Q1723" i="7" s="1"/>
  <c r="Q1722" i="7"/>
  <c r="O1722" i="7"/>
  <c r="K1722" i="7"/>
  <c r="K1721" i="7"/>
  <c r="O1721" i="7" s="1"/>
  <c r="Q1721" i="7" s="1"/>
  <c r="O1720" i="7"/>
  <c r="Q1720" i="7" s="1"/>
  <c r="K1720" i="7"/>
  <c r="O1719" i="7"/>
  <c r="Q1719" i="7" s="1"/>
  <c r="K1719" i="7"/>
  <c r="O1718" i="7"/>
  <c r="Q1718" i="7" s="1"/>
  <c r="K1718" i="7"/>
  <c r="K1717" i="7"/>
  <c r="O1717" i="7" s="1"/>
  <c r="Q1717" i="7" s="1"/>
  <c r="O1716" i="7"/>
  <c r="Q1716" i="7" s="1"/>
  <c r="K1716" i="7"/>
  <c r="O1715" i="7"/>
  <c r="Q1715" i="7" s="1"/>
  <c r="K1715" i="7"/>
  <c r="Q1714" i="7"/>
  <c r="O1714" i="7"/>
  <c r="K1714" i="7"/>
  <c r="O1713" i="7"/>
  <c r="Q1713" i="7" s="1"/>
  <c r="K1713" i="7"/>
  <c r="O1712" i="7"/>
  <c r="Q1712" i="7" s="1"/>
  <c r="K1712" i="7"/>
  <c r="K1711" i="7"/>
  <c r="O1711" i="7" s="1"/>
  <c r="Q1711" i="7" s="1"/>
  <c r="Q1710" i="7"/>
  <c r="O1710" i="7"/>
  <c r="K1710" i="7"/>
  <c r="K1709" i="7"/>
  <c r="O1709" i="7" s="1"/>
  <c r="Q1709" i="7" s="1"/>
  <c r="O1708" i="7"/>
  <c r="Q1708" i="7" s="1"/>
  <c r="K1708" i="7"/>
  <c r="O1707" i="7"/>
  <c r="Q1707" i="7" s="1"/>
  <c r="K1707" i="7"/>
  <c r="O1706" i="7"/>
  <c r="Q1706" i="7" s="1"/>
  <c r="K1706" i="7"/>
  <c r="K1705" i="7"/>
  <c r="O1705" i="7" s="1"/>
  <c r="Q1705" i="7" s="1"/>
  <c r="O1704" i="7"/>
  <c r="Q1704" i="7" s="1"/>
  <c r="K1704" i="7"/>
  <c r="O1703" i="7"/>
  <c r="Q1703" i="7" s="1"/>
  <c r="K1703" i="7"/>
  <c r="Q1702" i="7"/>
  <c r="O1702" i="7"/>
  <c r="K1702" i="7"/>
  <c r="O1701" i="7"/>
  <c r="Q1701" i="7" s="1"/>
  <c r="K1701" i="7"/>
  <c r="O1700" i="7"/>
  <c r="Q1700" i="7" s="1"/>
  <c r="K1700" i="7"/>
  <c r="K1699" i="7"/>
  <c r="O1699" i="7" s="1"/>
  <c r="Q1699" i="7" s="1"/>
  <c r="Q1698" i="7"/>
  <c r="O1698" i="7"/>
  <c r="K1698" i="7"/>
  <c r="K1697" i="7"/>
  <c r="O1697" i="7" s="1"/>
  <c r="Q1697" i="7" s="1"/>
  <c r="O1696" i="7"/>
  <c r="Q1696" i="7" s="1"/>
  <c r="K1696" i="7"/>
  <c r="O1695" i="7"/>
  <c r="Q1695" i="7" s="1"/>
  <c r="K1695" i="7"/>
  <c r="O1694" i="7"/>
  <c r="Q1694" i="7" s="1"/>
  <c r="K1694" i="7"/>
  <c r="K1693" i="7"/>
  <c r="O1693" i="7" s="1"/>
  <c r="Q1693" i="7" s="1"/>
  <c r="O1692" i="7"/>
  <c r="Q1692" i="7" s="1"/>
  <c r="K1692" i="7"/>
  <c r="O1691" i="7"/>
  <c r="Q1691" i="7" s="1"/>
  <c r="K1691" i="7"/>
  <c r="Q1690" i="7"/>
  <c r="O1690" i="7"/>
  <c r="K1690" i="7"/>
  <c r="O1689" i="7"/>
  <c r="Q1689" i="7" s="1"/>
  <c r="K1689" i="7"/>
  <c r="O1688" i="7"/>
  <c r="Q1688" i="7" s="1"/>
  <c r="K1688" i="7"/>
  <c r="K1687" i="7"/>
  <c r="O1687" i="7" s="1"/>
  <c r="Q1687" i="7" s="1"/>
  <c r="Q1686" i="7"/>
  <c r="O1686" i="7"/>
  <c r="K1686" i="7"/>
  <c r="K1685" i="7"/>
  <c r="O1685" i="7" s="1"/>
  <c r="Q1685" i="7" s="1"/>
  <c r="O1684" i="7"/>
  <c r="Q1684" i="7" s="1"/>
  <c r="K1684" i="7"/>
  <c r="O1683" i="7"/>
  <c r="Q1683" i="7" s="1"/>
  <c r="K1683" i="7"/>
  <c r="O1682" i="7"/>
  <c r="Q1682" i="7" s="1"/>
  <c r="K1682" i="7"/>
  <c r="K1681" i="7"/>
  <c r="O1681" i="7" s="1"/>
  <c r="Q1681" i="7" s="1"/>
  <c r="O1680" i="7"/>
  <c r="Q1680" i="7" s="1"/>
  <c r="K1680" i="7"/>
  <c r="O1679" i="7"/>
  <c r="Q1679" i="7" s="1"/>
  <c r="K1679" i="7"/>
  <c r="Q1678" i="7"/>
  <c r="O1678" i="7"/>
  <c r="K1678" i="7"/>
  <c r="O1677" i="7"/>
  <c r="Q1677" i="7" s="1"/>
  <c r="K1677" i="7"/>
  <c r="O1676" i="7"/>
  <c r="Q1676" i="7" s="1"/>
  <c r="K1676" i="7"/>
  <c r="K1675" i="7"/>
  <c r="O1675" i="7" s="1"/>
  <c r="Q1675" i="7" s="1"/>
  <c r="Q1674" i="7"/>
  <c r="K1674" i="7"/>
  <c r="O1674" i="7" s="1"/>
  <c r="K1673" i="7"/>
  <c r="O1673" i="7" s="1"/>
  <c r="Q1673" i="7" s="1"/>
  <c r="O1672" i="7"/>
  <c r="Q1672" i="7" s="1"/>
  <c r="K1672" i="7"/>
  <c r="O1671" i="7"/>
  <c r="Q1671" i="7" s="1"/>
  <c r="K1671" i="7"/>
  <c r="K1670" i="7"/>
  <c r="O1670" i="7" s="1"/>
  <c r="Q1670" i="7" s="1"/>
  <c r="K1669" i="7"/>
  <c r="O1669" i="7" s="1"/>
  <c r="Q1669" i="7" s="1"/>
  <c r="K1668" i="7"/>
  <c r="O1668" i="7" s="1"/>
  <c r="Q1668" i="7" s="1"/>
  <c r="O1667" i="7"/>
  <c r="Q1667" i="7" s="1"/>
  <c r="K1667" i="7"/>
  <c r="K1666" i="7"/>
  <c r="O1666" i="7" s="1"/>
  <c r="Q1666" i="7" s="1"/>
  <c r="K1665" i="7"/>
  <c r="O1665" i="7" s="1"/>
  <c r="Q1665" i="7" s="1"/>
  <c r="O1664" i="7"/>
  <c r="Q1664" i="7" s="1"/>
  <c r="K1664" i="7"/>
  <c r="K1663" i="7"/>
  <c r="O1663" i="7" s="1"/>
  <c r="Q1663" i="7" s="1"/>
  <c r="K1662" i="7"/>
  <c r="O1662" i="7" s="1"/>
  <c r="Q1662" i="7" s="1"/>
  <c r="K1661" i="7"/>
  <c r="O1661" i="7" s="1"/>
  <c r="Q1661" i="7" s="1"/>
  <c r="Q1660" i="7"/>
  <c r="O1660" i="7"/>
  <c r="K1660" i="7"/>
  <c r="O1659" i="7"/>
  <c r="Q1659" i="7" s="1"/>
  <c r="K1659" i="7"/>
  <c r="K1658" i="7"/>
  <c r="O1658" i="7" s="1"/>
  <c r="Q1658" i="7" s="1"/>
  <c r="K1657" i="7"/>
  <c r="O1657" i="7" s="1"/>
  <c r="Q1657" i="7" s="1"/>
  <c r="K1656" i="7"/>
  <c r="O1656" i="7" s="1"/>
  <c r="Q1656" i="7" s="1"/>
  <c r="K1655" i="7"/>
  <c r="O1655" i="7" s="1"/>
  <c r="Q1655" i="7" s="1"/>
  <c r="O1654" i="7"/>
  <c r="Q1654" i="7" s="1"/>
  <c r="Q1653" i="7"/>
  <c r="O1653" i="7"/>
  <c r="K1653" i="7"/>
  <c r="K1652" i="7"/>
  <c r="O1652" i="7" s="1"/>
  <c r="Q1652" i="7" s="1"/>
  <c r="O1651" i="7"/>
  <c r="Q1651" i="7" s="1"/>
  <c r="K1651" i="7"/>
  <c r="K1650" i="7"/>
  <c r="O1650" i="7" s="1"/>
  <c r="Q1650" i="7" s="1"/>
  <c r="O1649" i="7"/>
  <c r="Q1649" i="7" s="1"/>
  <c r="K1649" i="7"/>
  <c r="Q1648" i="7"/>
  <c r="K1648" i="7"/>
  <c r="O1648" i="7" s="1"/>
  <c r="O1647" i="7"/>
  <c r="Q1647" i="7" s="1"/>
  <c r="K1647" i="7"/>
  <c r="Q1646" i="7"/>
  <c r="K1646" i="7"/>
  <c r="O1646" i="7" s="1"/>
  <c r="O1645" i="7"/>
  <c r="Q1645" i="7" s="1"/>
  <c r="K1645" i="7"/>
  <c r="Q1644" i="7"/>
  <c r="K1644" i="7"/>
  <c r="O1644" i="7" s="1"/>
  <c r="Q1643" i="7"/>
  <c r="O1643" i="7"/>
  <c r="K1643" i="7"/>
  <c r="K1642" i="7"/>
  <c r="O1642" i="7" s="1"/>
  <c r="Q1642" i="7" s="1"/>
  <c r="Q1641" i="7"/>
  <c r="O1641" i="7"/>
  <c r="K1641" i="7"/>
  <c r="K1640" i="7"/>
  <c r="O1640" i="7" s="1"/>
  <c r="Q1640" i="7" s="1"/>
  <c r="O1639" i="7"/>
  <c r="Q1639" i="7" s="1"/>
  <c r="K1639" i="7"/>
  <c r="K1638" i="7"/>
  <c r="O1638" i="7" s="1"/>
  <c r="Q1638" i="7" s="1"/>
  <c r="Q1637" i="7"/>
  <c r="O1637" i="7"/>
  <c r="K1637" i="7"/>
  <c r="Q1636" i="7"/>
  <c r="K1636" i="7"/>
  <c r="O1636" i="7" s="1"/>
  <c r="O1635" i="7"/>
  <c r="Q1635" i="7" s="1"/>
  <c r="K1635" i="7"/>
  <c r="Q1634" i="7"/>
  <c r="K1634" i="7"/>
  <c r="O1634" i="7" s="1"/>
  <c r="O1633" i="7"/>
  <c r="Q1633" i="7" s="1"/>
  <c r="K1633" i="7"/>
  <c r="K1632" i="7"/>
  <c r="O1632" i="7" s="1"/>
  <c r="Q1632" i="7" s="1"/>
  <c r="Q1631" i="7"/>
  <c r="O1631" i="7"/>
  <c r="K1631" i="7"/>
  <c r="K1630" i="7"/>
  <c r="O1630" i="7" s="1"/>
  <c r="Q1630" i="7" s="1"/>
  <c r="Q1629" i="7"/>
  <c r="O1629" i="7"/>
  <c r="K1629" i="7"/>
  <c r="K1628" i="7"/>
  <c r="O1628" i="7" s="1"/>
  <c r="Q1628" i="7" s="1"/>
  <c r="O1627" i="7"/>
  <c r="Q1627" i="7" s="1"/>
  <c r="K1627" i="7"/>
  <c r="K1626" i="7"/>
  <c r="O1626" i="7" s="1"/>
  <c r="Q1626" i="7" s="1"/>
  <c r="O1625" i="7"/>
  <c r="Q1625" i="7" s="1"/>
  <c r="K1625" i="7"/>
  <c r="Q1624" i="7"/>
  <c r="K1624" i="7"/>
  <c r="O1624" i="7" s="1"/>
  <c r="O1623" i="7"/>
  <c r="Q1623" i="7" s="1"/>
  <c r="K1623" i="7"/>
  <c r="Q1622" i="7"/>
  <c r="K1622" i="7"/>
  <c r="O1622" i="7" s="1"/>
  <c r="O1621" i="7"/>
  <c r="Q1621" i="7" s="1"/>
  <c r="K1621" i="7"/>
  <c r="Q1620" i="7"/>
  <c r="K1620" i="7"/>
  <c r="O1620" i="7" s="1"/>
  <c r="Q1619" i="7"/>
  <c r="O1619" i="7"/>
  <c r="K1619" i="7"/>
  <c r="Q1618" i="7"/>
  <c r="K1618" i="7"/>
  <c r="O1618" i="7" s="1"/>
  <c r="Q1617" i="7"/>
  <c r="O1617" i="7"/>
  <c r="K1617" i="7"/>
  <c r="K1616" i="7"/>
  <c r="O1616" i="7" s="1"/>
  <c r="Q1616" i="7" s="1"/>
  <c r="Q1615" i="7"/>
  <c r="O1615" i="7"/>
  <c r="K1615" i="7"/>
  <c r="K1614" i="7"/>
  <c r="O1614" i="7" s="1"/>
  <c r="Q1614" i="7" s="1"/>
  <c r="O1613" i="7"/>
  <c r="Q1613" i="7" s="1"/>
  <c r="K1613" i="7"/>
  <c r="Q1612" i="7"/>
  <c r="K1612" i="7"/>
  <c r="O1612" i="7" s="1"/>
  <c r="O1611" i="7"/>
  <c r="Q1611" i="7" s="1"/>
  <c r="K1611" i="7"/>
  <c r="Q1610" i="7"/>
  <c r="K1610" i="7"/>
  <c r="O1610" i="7" s="1"/>
  <c r="O1609" i="7"/>
  <c r="Q1609" i="7" s="1"/>
  <c r="K1609" i="7"/>
  <c r="Q1608" i="7"/>
  <c r="K1608" i="7"/>
  <c r="O1608" i="7" s="1"/>
  <c r="Q1607" i="7"/>
  <c r="O1607" i="7"/>
  <c r="K1607" i="7"/>
  <c r="K1606" i="7"/>
  <c r="O1606" i="7" s="1"/>
  <c r="Q1606" i="7" s="1"/>
  <c r="Q1605" i="7"/>
  <c r="O1605" i="7"/>
  <c r="K1605" i="7"/>
  <c r="K1604" i="7"/>
  <c r="O1604" i="7" s="1"/>
  <c r="Q1604" i="7" s="1"/>
  <c r="O1603" i="7"/>
  <c r="Q1603" i="7" s="1"/>
  <c r="K1603" i="7"/>
  <c r="K1602" i="7"/>
  <c r="O1602" i="7" s="1"/>
  <c r="Q1602" i="7" s="1"/>
  <c r="O1601" i="7"/>
  <c r="Q1601" i="7" s="1"/>
  <c r="K1601" i="7"/>
  <c r="Q1600" i="7"/>
  <c r="K1600" i="7"/>
  <c r="O1600" i="7" s="1"/>
  <c r="O1599" i="7"/>
  <c r="Q1599" i="7" s="1"/>
  <c r="K1599" i="7"/>
  <c r="Q1598" i="7"/>
  <c r="K1598" i="7"/>
  <c r="O1598" i="7" s="1"/>
  <c r="O1597" i="7"/>
  <c r="Q1597" i="7" s="1"/>
  <c r="K1597" i="7"/>
  <c r="K1596" i="7"/>
  <c r="O1596" i="7" s="1"/>
  <c r="Q1596" i="7" s="1"/>
  <c r="Q1595" i="7"/>
  <c r="O1595" i="7"/>
  <c r="K1595" i="7"/>
  <c r="K1594" i="7"/>
  <c r="O1594" i="7" s="1"/>
  <c r="Q1594" i="7" s="1"/>
  <c r="Q1593" i="7"/>
  <c r="O1593" i="7"/>
  <c r="K1593" i="7"/>
  <c r="Q1592" i="7"/>
  <c r="O1592" i="7"/>
  <c r="K1592" i="7"/>
  <c r="Q1591" i="7"/>
  <c r="O1591" i="7"/>
  <c r="K1591" i="7"/>
  <c r="Q1590" i="7"/>
  <c r="O1590" i="7"/>
  <c r="K1590" i="7"/>
  <c r="Q1589" i="7"/>
  <c r="O1589" i="7"/>
  <c r="K1589" i="7"/>
  <c r="Q1588" i="7"/>
  <c r="O1588" i="7"/>
  <c r="K1588" i="7"/>
  <c r="Q1587" i="7"/>
  <c r="O1587" i="7"/>
  <c r="K1587" i="7"/>
  <c r="Q1586" i="7"/>
  <c r="O1586" i="7"/>
  <c r="K1586" i="7"/>
  <c r="Q1585" i="7"/>
  <c r="O1585" i="7"/>
  <c r="K1585" i="7"/>
  <c r="Q1584" i="7"/>
  <c r="O1584" i="7"/>
  <c r="K1584" i="7"/>
  <c r="Q1583" i="7"/>
  <c r="O1583" i="7"/>
  <c r="K1583" i="7"/>
  <c r="Q1582" i="7"/>
  <c r="O1582" i="7"/>
  <c r="K1582" i="7"/>
  <c r="Q1581" i="7"/>
  <c r="O1581" i="7"/>
  <c r="K1581" i="7"/>
  <c r="Q1580" i="7"/>
  <c r="O1580" i="7"/>
  <c r="K1580" i="7"/>
  <c r="Q1579" i="7"/>
  <c r="O1579" i="7"/>
  <c r="K1579" i="7"/>
  <c r="Q1578" i="7"/>
  <c r="O1578" i="7"/>
  <c r="K1578" i="7"/>
  <c r="Q1577" i="7"/>
  <c r="O1577" i="7"/>
  <c r="K1577" i="7"/>
  <c r="Q1576" i="7"/>
  <c r="O1576" i="7"/>
  <c r="K1576" i="7"/>
  <c r="Q1575" i="7"/>
  <c r="O1575" i="7"/>
  <c r="K1575" i="7"/>
  <c r="Q1574" i="7"/>
  <c r="O1574" i="7"/>
  <c r="K1574" i="7"/>
  <c r="Q1573" i="7"/>
  <c r="O1573" i="7"/>
  <c r="K1573" i="7"/>
  <c r="Q1572" i="7"/>
  <c r="O1572" i="7"/>
  <c r="K1572" i="7"/>
  <c r="Q1571" i="7"/>
  <c r="O1571" i="7"/>
  <c r="K1571" i="7"/>
  <c r="Q1570" i="7"/>
  <c r="O1570" i="7"/>
  <c r="K1570" i="7"/>
  <c r="Q1569" i="7"/>
  <c r="O1569" i="7"/>
  <c r="K1569" i="7"/>
  <c r="Q1568" i="7"/>
  <c r="O1568" i="7"/>
  <c r="K1568" i="7"/>
  <c r="Q1567" i="7"/>
  <c r="O1567" i="7"/>
  <c r="K1567" i="7"/>
  <c r="Q1566" i="7"/>
  <c r="O1566" i="7"/>
  <c r="K1566" i="7"/>
  <c r="Q1565" i="7"/>
  <c r="O1565" i="7"/>
  <c r="K1565" i="7"/>
  <c r="Q1564" i="7"/>
  <c r="O1564" i="7"/>
  <c r="K1564" i="7"/>
  <c r="Q1563" i="7"/>
  <c r="O1563" i="7"/>
  <c r="K1563" i="7"/>
  <c r="Q1562" i="7"/>
  <c r="O1562" i="7"/>
  <c r="K1562" i="7"/>
  <c r="Q1561" i="7"/>
  <c r="O1561" i="7"/>
  <c r="K1561" i="7"/>
  <c r="Q1560" i="7"/>
  <c r="O1560" i="7"/>
  <c r="K1560" i="7"/>
  <c r="Q1559" i="7"/>
  <c r="O1559" i="7"/>
  <c r="K1559" i="7"/>
  <c r="Q1558" i="7"/>
  <c r="O1558" i="7"/>
  <c r="K1558" i="7"/>
  <c r="Q1557" i="7"/>
  <c r="O1557" i="7"/>
  <c r="K1557" i="7"/>
  <c r="Q1556" i="7"/>
  <c r="O1556" i="7"/>
  <c r="K1556" i="7"/>
  <c r="Q1555" i="7"/>
  <c r="O1555" i="7"/>
  <c r="K1555" i="7"/>
  <c r="Q1554" i="7"/>
  <c r="O1554" i="7"/>
  <c r="K1554" i="7"/>
  <c r="Q1553" i="7"/>
  <c r="O1553" i="7"/>
  <c r="K1553" i="7"/>
  <c r="Q1552" i="7"/>
  <c r="O1552" i="7"/>
  <c r="K1552" i="7"/>
  <c r="Q1551" i="7"/>
  <c r="O1551" i="7"/>
  <c r="K1551" i="7"/>
  <c r="Q1550" i="7"/>
  <c r="O1550" i="7"/>
  <c r="K1550" i="7"/>
  <c r="Q1549" i="7"/>
  <c r="O1549" i="7"/>
  <c r="K1549" i="7"/>
  <c r="Q1548" i="7"/>
  <c r="O1548" i="7"/>
  <c r="K1548" i="7"/>
  <c r="Q1547" i="7"/>
  <c r="O1547" i="7"/>
  <c r="K1547" i="7"/>
  <c r="Q1546" i="7"/>
  <c r="O1546" i="7"/>
  <c r="K1546" i="7"/>
  <c r="Q1545" i="7"/>
  <c r="O1545" i="7"/>
  <c r="K1545" i="7"/>
  <c r="Q1544" i="7"/>
  <c r="O1544" i="7"/>
  <c r="K1544" i="7"/>
  <c r="Q1543" i="7"/>
  <c r="O1543" i="7"/>
  <c r="K1543" i="7"/>
  <c r="Q1542" i="7"/>
  <c r="O1542" i="7"/>
  <c r="K1542" i="7"/>
  <c r="Q1541" i="7"/>
  <c r="O1541" i="7"/>
  <c r="K1541" i="7"/>
  <c r="Q1540" i="7"/>
  <c r="O1540" i="7"/>
  <c r="K1540" i="7"/>
  <c r="Q1539" i="7"/>
  <c r="O1539" i="7"/>
  <c r="K1539" i="7"/>
  <c r="Q1538" i="7"/>
  <c r="O1538" i="7"/>
  <c r="K1538" i="7"/>
  <c r="Q1537" i="7"/>
  <c r="O1537" i="7"/>
  <c r="K1537" i="7"/>
  <c r="Q1536" i="7"/>
  <c r="O1536" i="7"/>
  <c r="K1536" i="7"/>
  <c r="Q1535" i="7"/>
  <c r="O1535" i="7"/>
  <c r="K1535" i="7"/>
  <c r="Q1534" i="7"/>
  <c r="O1534" i="7"/>
  <c r="K1534" i="7"/>
  <c r="Q1533" i="7"/>
  <c r="O1533" i="7"/>
  <c r="K1533" i="7"/>
  <c r="Q1532" i="7"/>
  <c r="O1532" i="7"/>
  <c r="K1532" i="7"/>
  <c r="Q1531" i="7"/>
  <c r="O1531" i="7"/>
  <c r="K1531" i="7"/>
  <c r="Q1530" i="7"/>
  <c r="O1530" i="7"/>
  <c r="K1530" i="7"/>
  <c r="Q1529" i="7"/>
  <c r="O1529" i="7"/>
  <c r="K1529" i="7"/>
  <c r="Q1528" i="7"/>
  <c r="O1528" i="7"/>
  <c r="K1528" i="7"/>
  <c r="Q1527" i="7"/>
  <c r="O1527" i="7"/>
  <c r="K1527" i="7"/>
  <c r="Q1526" i="7"/>
  <c r="O1526" i="7"/>
  <c r="K1526" i="7"/>
  <c r="Q1525" i="7"/>
  <c r="O1525" i="7"/>
  <c r="K1525" i="7"/>
  <c r="Q1524" i="7"/>
  <c r="O1524" i="7"/>
  <c r="K1524" i="7"/>
  <c r="Q1523" i="7"/>
  <c r="O1523" i="7"/>
  <c r="K1523" i="7"/>
  <c r="Q1522" i="7"/>
  <c r="O1522" i="7"/>
  <c r="K1522" i="7"/>
  <c r="Q1521" i="7"/>
  <c r="O1521" i="7"/>
  <c r="K1521" i="7"/>
  <c r="Q1520" i="7"/>
  <c r="O1520" i="7"/>
  <c r="K1520" i="7"/>
  <c r="Q1519" i="7"/>
  <c r="O1519" i="7"/>
  <c r="K1519" i="7"/>
  <c r="Q1518" i="7"/>
  <c r="O1518" i="7"/>
  <c r="K1518" i="7"/>
  <c r="Q1517" i="7"/>
  <c r="O1517" i="7"/>
  <c r="K1517" i="7"/>
  <c r="Q1516" i="7"/>
  <c r="O1516" i="7"/>
  <c r="K1516" i="7"/>
  <c r="Q1515" i="7"/>
  <c r="O1515" i="7"/>
  <c r="K1515" i="7"/>
  <c r="Q1514" i="7"/>
  <c r="O1514" i="7"/>
  <c r="K1514" i="7"/>
  <c r="Q1513" i="7"/>
  <c r="O1513" i="7"/>
  <c r="K1513" i="7"/>
  <c r="Q1512" i="7"/>
  <c r="O1512" i="7"/>
  <c r="K1512" i="7"/>
  <c r="Q1511" i="7"/>
  <c r="O1511" i="7"/>
  <c r="K1511" i="7"/>
  <c r="Q1510" i="7"/>
  <c r="O1510" i="7"/>
  <c r="K1510" i="7"/>
  <c r="Q1509" i="7"/>
  <c r="O1509" i="7"/>
  <c r="K1509" i="7"/>
  <c r="Q1508" i="7"/>
  <c r="O1508" i="7"/>
  <c r="K1508" i="7"/>
  <c r="Q1507" i="7"/>
  <c r="O1507" i="7"/>
  <c r="K1507" i="7"/>
  <c r="Q1506" i="7"/>
  <c r="O1506" i="7"/>
  <c r="K1506" i="7"/>
  <c r="Q1505" i="7"/>
  <c r="O1505" i="7"/>
  <c r="K1505" i="7"/>
  <c r="Q1504" i="7"/>
  <c r="O1504" i="7"/>
  <c r="K1504" i="7"/>
  <c r="Q1503" i="7"/>
  <c r="O1503" i="7"/>
  <c r="K1503" i="7"/>
  <c r="Q1502" i="7"/>
  <c r="O1502" i="7"/>
  <c r="K1502" i="7"/>
  <c r="Q1501" i="7"/>
  <c r="O1501" i="7"/>
  <c r="K1501" i="7"/>
  <c r="Q1500" i="7"/>
  <c r="O1500" i="7"/>
  <c r="K1500" i="7"/>
  <c r="Q1499" i="7"/>
  <c r="O1499" i="7"/>
  <c r="K1499" i="7"/>
  <c r="Q1498" i="7"/>
  <c r="O1498" i="7"/>
  <c r="K1498" i="7"/>
  <c r="Q1497" i="7"/>
  <c r="O1497" i="7"/>
  <c r="K1497" i="7"/>
  <c r="Q1496" i="7"/>
  <c r="O1496" i="7"/>
  <c r="K1496" i="7"/>
  <c r="Q1495" i="7"/>
  <c r="O1495" i="7"/>
  <c r="K1495" i="7"/>
  <c r="N1495" i="7" s="1"/>
  <c r="Q1494" i="7"/>
  <c r="K1493" i="7"/>
  <c r="O1493" i="7" s="1"/>
  <c r="Q1493" i="7" s="1"/>
  <c r="O1492" i="7"/>
  <c r="Q1492" i="7" s="1"/>
  <c r="K1492" i="7"/>
  <c r="K1491" i="7"/>
  <c r="O1491" i="7" s="1"/>
  <c r="Q1491" i="7" s="1"/>
  <c r="O1490" i="7"/>
  <c r="Q1490" i="7" s="1"/>
  <c r="K1490" i="7"/>
  <c r="O1489" i="7"/>
  <c r="Q1489" i="7" s="1"/>
  <c r="K1489" i="7"/>
  <c r="O1488" i="7"/>
  <c r="Q1488" i="7" s="1"/>
  <c r="K1488" i="7"/>
  <c r="O1487" i="7"/>
  <c r="Q1487" i="7" s="1"/>
  <c r="K1487" i="7"/>
  <c r="O1486" i="7"/>
  <c r="Q1486" i="7" s="1"/>
  <c r="K1486" i="7"/>
  <c r="K1485" i="7"/>
  <c r="O1485" i="7" s="1"/>
  <c r="Q1485" i="7" s="1"/>
  <c r="O1484" i="7"/>
  <c r="Q1484" i="7" s="1"/>
  <c r="K1484" i="7"/>
  <c r="O1483" i="7"/>
  <c r="Q1483" i="7" s="1"/>
  <c r="K1483" i="7"/>
  <c r="O1482" i="7"/>
  <c r="Q1482" i="7" s="1"/>
  <c r="K1482" i="7"/>
  <c r="K1481" i="7"/>
  <c r="O1481" i="7" s="1"/>
  <c r="Q1481" i="7" s="1"/>
  <c r="O1480" i="7"/>
  <c r="Q1480" i="7" s="1"/>
  <c r="K1480" i="7"/>
  <c r="K1479" i="7"/>
  <c r="O1479" i="7" s="1"/>
  <c r="Q1479" i="7" s="1"/>
  <c r="O1478" i="7"/>
  <c r="Q1478" i="7" s="1"/>
  <c r="K1478" i="7"/>
  <c r="O1477" i="7"/>
  <c r="Q1477" i="7" s="1"/>
  <c r="K1477" i="7"/>
  <c r="O1476" i="7"/>
  <c r="Q1476" i="7" s="1"/>
  <c r="K1476" i="7"/>
  <c r="O1475" i="7"/>
  <c r="Q1475" i="7" s="1"/>
  <c r="K1475" i="7"/>
  <c r="O1474" i="7"/>
  <c r="Q1474" i="7" s="1"/>
  <c r="K1474" i="7"/>
  <c r="K1473" i="7"/>
  <c r="O1473" i="7" s="1"/>
  <c r="Q1473" i="7" s="1"/>
  <c r="O1472" i="7"/>
  <c r="Q1472" i="7" s="1"/>
  <c r="K1472" i="7"/>
  <c r="Q1471" i="7"/>
  <c r="Q1470" i="7"/>
  <c r="O1470" i="7"/>
  <c r="K1470" i="7"/>
  <c r="Q1469" i="7"/>
  <c r="O1469" i="7"/>
  <c r="K1469" i="7"/>
  <c r="Q1468" i="7"/>
  <c r="O1468" i="7"/>
  <c r="K1468" i="7"/>
  <c r="Q1467" i="7"/>
  <c r="O1467" i="7"/>
  <c r="K1467" i="7"/>
  <c r="Q1466" i="7"/>
  <c r="O1466" i="7"/>
  <c r="K1466" i="7"/>
  <c r="Q1465" i="7"/>
  <c r="O1465" i="7"/>
  <c r="K1465" i="7"/>
  <c r="Q1464" i="7"/>
  <c r="O1464" i="7"/>
  <c r="K1464" i="7"/>
  <c r="Q1463" i="7"/>
  <c r="O1463" i="7"/>
  <c r="K1463" i="7"/>
  <c r="Q1462" i="7"/>
  <c r="O1462" i="7"/>
  <c r="K1462" i="7"/>
  <c r="Q1461" i="7"/>
  <c r="O1461" i="7"/>
  <c r="K1461" i="7"/>
  <c r="Q1460" i="7"/>
  <c r="O1460" i="7"/>
  <c r="K1460" i="7"/>
  <c r="K1459" i="7"/>
  <c r="Q1458" i="7"/>
  <c r="K1458" i="7"/>
  <c r="O1458" i="7" s="1"/>
  <c r="K1457" i="7"/>
  <c r="O1457" i="7" s="1"/>
  <c r="Q1457" i="7" s="1"/>
  <c r="K1456" i="7"/>
  <c r="O1456" i="7" s="1"/>
  <c r="Q1456" i="7" s="1"/>
  <c r="K1455" i="7"/>
  <c r="O1455" i="7" s="1"/>
  <c r="Q1455" i="7" s="1"/>
  <c r="Q1454" i="7"/>
  <c r="K1454" i="7"/>
  <c r="O1454" i="7" s="1"/>
  <c r="K1453" i="7"/>
  <c r="O1453" i="7" s="1"/>
  <c r="Q1453" i="7" s="1"/>
  <c r="K1452" i="7"/>
  <c r="O1452" i="7" s="1"/>
  <c r="Q1452" i="7" s="1"/>
  <c r="K1451" i="7"/>
  <c r="O1450" i="7"/>
  <c r="Q1450" i="7" s="1"/>
  <c r="K1450" i="7"/>
  <c r="K1449" i="7"/>
  <c r="O1449" i="7" s="1"/>
  <c r="Q1449" i="7" s="1"/>
  <c r="O1448" i="7"/>
  <c r="Q1448" i="7" s="1"/>
  <c r="K1448" i="7"/>
  <c r="O1447" i="7"/>
  <c r="Q1447" i="7" s="1"/>
  <c r="K1447" i="7"/>
  <c r="O1446" i="7"/>
  <c r="Q1446" i="7" s="1"/>
  <c r="K1446" i="7"/>
  <c r="K1445" i="7"/>
  <c r="O1445" i="7" s="1"/>
  <c r="Q1445" i="7" s="1"/>
  <c r="O1444" i="7"/>
  <c r="Q1444" i="7" s="1"/>
  <c r="K1444" i="7"/>
  <c r="K1443" i="7"/>
  <c r="O1443" i="7" s="1"/>
  <c r="Q1443" i="7" s="1"/>
  <c r="O1442" i="7"/>
  <c r="Q1442" i="7" s="1"/>
  <c r="K1442" i="7"/>
  <c r="O1441" i="7"/>
  <c r="Q1441" i="7" s="1"/>
  <c r="K1441" i="7"/>
  <c r="O1440" i="7"/>
  <c r="Q1440" i="7" s="1"/>
  <c r="K1440" i="7"/>
  <c r="O1439" i="7"/>
  <c r="Q1439" i="7" s="1"/>
  <c r="K1439" i="7"/>
  <c r="O1438" i="7"/>
  <c r="Q1438" i="7" s="1"/>
  <c r="K1438" i="7"/>
  <c r="K1437" i="7"/>
  <c r="O1437" i="7" s="1"/>
  <c r="Q1437" i="7" s="1"/>
  <c r="O1436" i="7"/>
  <c r="Q1436" i="7" s="1"/>
  <c r="K1436" i="7"/>
  <c r="O1435" i="7"/>
  <c r="Q1435" i="7" s="1"/>
  <c r="K1435" i="7"/>
  <c r="O1434" i="7"/>
  <c r="Q1434" i="7" s="1"/>
  <c r="K1434" i="7"/>
  <c r="K1433" i="7"/>
  <c r="O1433" i="7" s="1"/>
  <c r="Q1433" i="7" s="1"/>
  <c r="O1432" i="7"/>
  <c r="Q1432" i="7" s="1"/>
  <c r="K1432" i="7"/>
  <c r="K1431" i="7"/>
  <c r="O1431" i="7" s="1"/>
  <c r="Q1431" i="7" s="1"/>
  <c r="O1430" i="7"/>
  <c r="Q1430" i="7" s="1"/>
  <c r="K1430" i="7"/>
  <c r="O1429" i="7"/>
  <c r="Q1429" i="7" s="1"/>
  <c r="K1429" i="7"/>
  <c r="O1428" i="7"/>
  <c r="Q1428" i="7" s="1"/>
  <c r="K1428" i="7"/>
  <c r="O1427" i="7"/>
  <c r="Q1427" i="7" s="1"/>
  <c r="K1427" i="7"/>
  <c r="O1426" i="7"/>
  <c r="Q1426" i="7" s="1"/>
  <c r="K1426" i="7"/>
  <c r="K1425" i="7"/>
  <c r="O1425" i="7" s="1"/>
  <c r="Q1425" i="7" s="1"/>
  <c r="O1424" i="7"/>
  <c r="Q1424" i="7" s="1"/>
  <c r="K1424" i="7"/>
  <c r="O1423" i="7"/>
  <c r="Q1423" i="7" s="1"/>
  <c r="K1423" i="7"/>
  <c r="O1422" i="7"/>
  <c r="Q1422" i="7" s="1"/>
  <c r="K1422" i="7"/>
  <c r="K1421" i="7"/>
  <c r="O1421" i="7" s="1"/>
  <c r="Q1421" i="7" s="1"/>
  <c r="O1420" i="7"/>
  <c r="Q1420" i="7" s="1"/>
  <c r="K1420" i="7"/>
  <c r="K1419" i="7"/>
  <c r="O1419" i="7" s="1"/>
  <c r="Q1419" i="7" s="1"/>
  <c r="O1418" i="7"/>
  <c r="Q1418" i="7" s="1"/>
  <c r="K1418" i="7"/>
  <c r="O1417" i="7"/>
  <c r="Q1417" i="7" s="1"/>
  <c r="K1417" i="7"/>
  <c r="O1416" i="7"/>
  <c r="Q1416" i="7" s="1"/>
  <c r="K1416" i="7"/>
  <c r="K1415" i="7"/>
  <c r="O1415" i="7" s="1"/>
  <c r="Q1415" i="7" s="1"/>
  <c r="O1414" i="7"/>
  <c r="Q1414" i="7" s="1"/>
  <c r="K1414" i="7"/>
  <c r="K1413" i="7"/>
  <c r="O1413" i="7" s="1"/>
  <c r="Q1413" i="7" s="1"/>
  <c r="O1412" i="7"/>
  <c r="Q1412" i="7" s="1"/>
  <c r="K1412" i="7"/>
  <c r="O1411" i="7"/>
  <c r="Q1411" i="7" s="1"/>
  <c r="K1411" i="7"/>
  <c r="O1410" i="7"/>
  <c r="Q1410" i="7" s="1"/>
  <c r="K1410" i="7"/>
  <c r="N1409" i="7"/>
  <c r="O1409" i="7" s="1"/>
  <c r="Q1409" i="7" s="1"/>
  <c r="K1409" i="7"/>
  <c r="Q1408" i="7"/>
  <c r="O1408" i="7"/>
  <c r="K1408" i="7"/>
  <c r="O1407" i="7"/>
  <c r="Q1407" i="7" s="1"/>
  <c r="K1407" i="7"/>
  <c r="Q1406" i="7"/>
  <c r="O1406" i="7"/>
  <c r="K1406" i="7"/>
  <c r="O1405" i="7"/>
  <c r="Q1405" i="7" s="1"/>
  <c r="K1405" i="7"/>
  <c r="Q1404" i="7"/>
  <c r="O1404" i="7"/>
  <c r="K1404" i="7"/>
  <c r="O1403" i="7"/>
  <c r="Q1403" i="7" s="1"/>
  <c r="K1403" i="7"/>
  <c r="Q1402" i="7"/>
  <c r="O1402" i="7"/>
  <c r="K1402" i="7"/>
  <c r="O1401" i="7"/>
  <c r="Q1401" i="7" s="1"/>
  <c r="K1401" i="7"/>
  <c r="Q1400" i="7"/>
  <c r="O1400" i="7"/>
  <c r="K1400" i="7"/>
  <c r="O1399" i="7"/>
  <c r="Q1399" i="7" s="1"/>
  <c r="K1399" i="7"/>
  <c r="Q1398" i="7"/>
  <c r="O1398" i="7"/>
  <c r="K1398" i="7"/>
  <c r="O1397" i="7"/>
  <c r="Q1397" i="7" s="1"/>
  <c r="K1397" i="7"/>
  <c r="Q1396" i="7"/>
  <c r="O1396" i="7"/>
  <c r="K1396" i="7"/>
  <c r="O1395" i="7"/>
  <c r="Q1395" i="7" s="1"/>
  <c r="K1395" i="7"/>
  <c r="Q1394" i="7"/>
  <c r="O1394" i="7"/>
  <c r="K1394" i="7"/>
  <c r="O1393" i="7"/>
  <c r="Q1393" i="7" s="1"/>
  <c r="K1393" i="7"/>
  <c r="N1393" i="7" s="1"/>
  <c r="K1392" i="7"/>
  <c r="O1392" i="7" s="1"/>
  <c r="Q1392" i="7" s="1"/>
  <c r="K1391" i="7"/>
  <c r="O1391" i="7" s="1"/>
  <c r="Q1391" i="7" s="1"/>
  <c r="N1390" i="7"/>
  <c r="K1390" i="7"/>
  <c r="O1389" i="7"/>
  <c r="Q1389" i="7" s="1"/>
  <c r="K1389" i="7"/>
  <c r="N1388" i="7"/>
  <c r="O1388" i="7" s="1"/>
  <c r="Q1388" i="7" s="1"/>
  <c r="K1388" i="7"/>
  <c r="Q1387" i="7"/>
  <c r="O1387" i="7"/>
  <c r="K1387" i="7"/>
  <c r="O1386" i="7"/>
  <c r="Q1386" i="7" s="1"/>
  <c r="K1386" i="7"/>
  <c r="Q1385" i="7"/>
  <c r="O1385" i="7"/>
  <c r="K1385" i="7"/>
  <c r="O1384" i="7"/>
  <c r="Q1384" i="7" s="1"/>
  <c r="K1384" i="7"/>
  <c r="Q1383" i="7"/>
  <c r="O1383" i="7"/>
  <c r="K1383" i="7"/>
  <c r="O1382" i="7"/>
  <c r="Q1382" i="7" s="1"/>
  <c r="K1382" i="7"/>
  <c r="Q1381" i="7"/>
  <c r="O1381" i="7"/>
  <c r="K1381" i="7"/>
  <c r="O1380" i="7"/>
  <c r="Q1380" i="7" s="1"/>
  <c r="K1380" i="7"/>
  <c r="Q1379" i="7"/>
  <c r="O1379" i="7"/>
  <c r="K1379" i="7"/>
  <c r="O1378" i="7"/>
  <c r="Q1378" i="7" s="1"/>
  <c r="K1378" i="7"/>
  <c r="Q1377" i="7"/>
  <c r="O1377" i="7"/>
  <c r="K1377" i="7"/>
  <c r="O1376" i="7"/>
  <c r="Q1376" i="7" s="1"/>
  <c r="K1376" i="7"/>
  <c r="K1375" i="7"/>
  <c r="K1374" i="7"/>
  <c r="O1374" i="7" s="1"/>
  <c r="Q1374" i="7" s="1"/>
  <c r="K1373" i="7"/>
  <c r="O1373" i="7" s="1"/>
  <c r="Q1373" i="7" s="1"/>
  <c r="N1372" i="7"/>
  <c r="K1372" i="7"/>
  <c r="K1371" i="7"/>
  <c r="O1371" i="7" s="1"/>
  <c r="Q1371" i="7" s="1"/>
  <c r="O1370" i="7"/>
  <c r="Q1370" i="7" s="1"/>
  <c r="K1370" i="7"/>
  <c r="O1369" i="7"/>
  <c r="Q1369" i="7" s="1"/>
  <c r="K1369" i="7"/>
  <c r="O1368" i="7"/>
  <c r="Q1368" i="7" s="1"/>
  <c r="N1368" i="7"/>
  <c r="K1368" i="7"/>
  <c r="O1367" i="7"/>
  <c r="Q1367" i="7" s="1"/>
  <c r="K1367" i="7"/>
  <c r="Q1366" i="7"/>
  <c r="O1366" i="7"/>
  <c r="K1366" i="7"/>
  <c r="O1365" i="7"/>
  <c r="Q1365" i="7" s="1"/>
  <c r="K1365" i="7"/>
  <c r="Q1364" i="7"/>
  <c r="O1364" i="7"/>
  <c r="K1364" i="7"/>
  <c r="O1363" i="7"/>
  <c r="Q1363" i="7" s="1"/>
  <c r="K1363" i="7"/>
  <c r="Q1362" i="7"/>
  <c r="O1362" i="7"/>
  <c r="K1362" i="7"/>
  <c r="O1361" i="7"/>
  <c r="Q1361" i="7" s="1"/>
  <c r="K1361" i="7"/>
  <c r="Q1360" i="7"/>
  <c r="O1360" i="7"/>
  <c r="K1360" i="7"/>
  <c r="O1359" i="7"/>
  <c r="Q1359" i="7" s="1"/>
  <c r="K1359" i="7"/>
  <c r="Q1358" i="7"/>
  <c r="O1358" i="7"/>
  <c r="K1358" i="7"/>
  <c r="O1357" i="7"/>
  <c r="Q1357" i="7" s="1"/>
  <c r="K1357" i="7"/>
  <c r="Q1356" i="7"/>
  <c r="O1356" i="7"/>
  <c r="K1356" i="7"/>
  <c r="O1355" i="7"/>
  <c r="Q1355" i="7" s="1"/>
  <c r="K1355" i="7"/>
  <c r="Q1354" i="7"/>
  <c r="O1354" i="7"/>
  <c r="K1354" i="7"/>
  <c r="O1353" i="7"/>
  <c r="Q1353" i="7" s="1"/>
  <c r="K1353" i="7"/>
  <c r="Q1352" i="7"/>
  <c r="O1352" i="7"/>
  <c r="K1352" i="7"/>
  <c r="O1351" i="7"/>
  <c r="Q1351" i="7" s="1"/>
  <c r="K1351" i="7"/>
  <c r="Q1350" i="7"/>
  <c r="O1350" i="7"/>
  <c r="K1350" i="7"/>
  <c r="O1349" i="7"/>
  <c r="Q1349" i="7" s="1"/>
  <c r="K1349" i="7"/>
  <c r="Q1348" i="7"/>
  <c r="O1348" i="7"/>
  <c r="K1348" i="7"/>
  <c r="O1347" i="7"/>
  <c r="Q1347" i="7" s="1"/>
  <c r="K1347" i="7"/>
  <c r="Q1346" i="7"/>
  <c r="O1346" i="7"/>
  <c r="K1346" i="7"/>
  <c r="O1345" i="7"/>
  <c r="Q1345" i="7" s="1"/>
  <c r="K1345" i="7"/>
  <c r="O1344" i="7"/>
  <c r="Q1344" i="7" s="1"/>
  <c r="K1344" i="7"/>
  <c r="O1343" i="7"/>
  <c r="Q1343" i="7" s="1"/>
  <c r="K1343" i="7"/>
  <c r="O1342" i="7"/>
  <c r="Q1342" i="7" s="1"/>
  <c r="K1342" i="7"/>
  <c r="O1341" i="7"/>
  <c r="Q1341" i="7" s="1"/>
  <c r="K1341" i="7"/>
  <c r="O1340" i="7"/>
  <c r="Q1340" i="7" s="1"/>
  <c r="K1340" i="7"/>
  <c r="Q1339" i="7"/>
  <c r="O1339" i="7"/>
  <c r="K1339" i="7"/>
  <c r="O1338" i="7"/>
  <c r="Q1338" i="7" s="1"/>
  <c r="K1338" i="7"/>
  <c r="O1337" i="7"/>
  <c r="Q1337" i="7" s="1"/>
  <c r="K1337" i="7"/>
  <c r="O1336" i="7"/>
  <c r="Q1336" i="7" s="1"/>
  <c r="K1336" i="7"/>
  <c r="Q1335" i="7"/>
  <c r="O1335" i="7"/>
  <c r="K1335" i="7"/>
  <c r="O1334" i="7"/>
  <c r="Q1334" i="7" s="1"/>
  <c r="K1334" i="7"/>
  <c r="O1333" i="7"/>
  <c r="Q1333" i="7" s="1"/>
  <c r="K1333" i="7"/>
  <c r="O1332" i="7"/>
  <c r="Q1332" i="7" s="1"/>
  <c r="K1332" i="7"/>
  <c r="O1331" i="7"/>
  <c r="Q1331" i="7" s="1"/>
  <c r="K1331" i="7"/>
  <c r="O1330" i="7"/>
  <c r="Q1330" i="7" s="1"/>
  <c r="K1330" i="7"/>
  <c r="O1329" i="7"/>
  <c r="Q1329" i="7" s="1"/>
  <c r="K1329" i="7"/>
  <c r="O1328" i="7"/>
  <c r="Q1328" i="7" s="1"/>
  <c r="K1328" i="7"/>
  <c r="Q1327" i="7"/>
  <c r="O1327" i="7"/>
  <c r="K1327" i="7"/>
  <c r="K1326" i="7"/>
  <c r="Q1325" i="7"/>
  <c r="K1325" i="7"/>
  <c r="O1325" i="7" s="1"/>
  <c r="Q1324" i="7"/>
  <c r="K1324" i="7"/>
  <c r="O1324" i="7" s="1"/>
  <c r="K1323" i="7"/>
  <c r="O1322" i="7"/>
  <c r="Q1322" i="7" s="1"/>
  <c r="K1322" i="7"/>
  <c r="K1321" i="7"/>
  <c r="O1321" i="7" s="1"/>
  <c r="Q1321" i="7" s="1"/>
  <c r="K1320" i="7"/>
  <c r="O1320" i="7" s="1"/>
  <c r="Q1320" i="7" s="1"/>
  <c r="O1319" i="7"/>
  <c r="Q1319" i="7" s="1"/>
  <c r="K1319" i="7"/>
  <c r="N1318" i="7"/>
  <c r="O1318" i="7" s="1"/>
  <c r="Q1318" i="7" s="1"/>
  <c r="K1318" i="7"/>
  <c r="O1317" i="7"/>
  <c r="Q1317" i="7" s="1"/>
  <c r="K1317" i="7"/>
  <c r="O1316" i="7"/>
  <c r="Q1316" i="7" s="1"/>
  <c r="K1316" i="7"/>
  <c r="Q1315" i="7"/>
  <c r="O1315" i="7"/>
  <c r="K1315" i="7"/>
  <c r="O1314" i="7"/>
  <c r="Q1314" i="7" s="1"/>
  <c r="K1314" i="7"/>
  <c r="O1313" i="7"/>
  <c r="Q1313" i="7" s="1"/>
  <c r="K1313" i="7"/>
  <c r="O1312" i="7"/>
  <c r="Q1312" i="7" s="1"/>
  <c r="K1312" i="7"/>
  <c r="Q1311" i="7"/>
  <c r="O1311" i="7"/>
  <c r="K1311" i="7"/>
  <c r="O1310" i="7"/>
  <c r="Q1310" i="7" s="1"/>
  <c r="K1310" i="7"/>
  <c r="O1309" i="7"/>
  <c r="Q1309" i="7" s="1"/>
  <c r="K1309" i="7"/>
  <c r="O1308" i="7"/>
  <c r="Q1308" i="7" s="1"/>
  <c r="K1308" i="7"/>
  <c r="O1307" i="7"/>
  <c r="Q1307" i="7" s="1"/>
  <c r="K1307" i="7"/>
  <c r="O1306" i="7"/>
  <c r="Q1306" i="7" s="1"/>
  <c r="K1306" i="7"/>
  <c r="O1305" i="7"/>
  <c r="Q1305" i="7" s="1"/>
  <c r="K1305" i="7"/>
  <c r="K1304" i="7"/>
  <c r="Q1303" i="7"/>
  <c r="O1302" i="7"/>
  <c r="Q1302" i="7" s="1"/>
  <c r="K1302" i="7"/>
  <c r="K1301" i="7"/>
  <c r="O1301" i="7" s="1"/>
  <c r="Q1301" i="7" s="1"/>
  <c r="K1300" i="7"/>
  <c r="O1300" i="7" s="1"/>
  <c r="Q1300" i="7" s="1"/>
  <c r="O1299" i="7"/>
  <c r="Q1299" i="7" s="1"/>
  <c r="K1299" i="7"/>
  <c r="K1298" i="7"/>
  <c r="O1298" i="7" s="1"/>
  <c r="Q1298" i="7" s="1"/>
  <c r="K1297" i="7"/>
  <c r="O1297" i="7" s="1"/>
  <c r="Q1297" i="7" s="1"/>
  <c r="O1296" i="7"/>
  <c r="Q1296" i="7" s="1"/>
  <c r="K1296" i="7"/>
  <c r="N1295" i="7"/>
  <c r="O1295" i="7" s="1"/>
  <c r="Q1295" i="7" s="1"/>
  <c r="K1295" i="7"/>
  <c r="O1294" i="7"/>
  <c r="Q1294" i="7" s="1"/>
  <c r="K1294" i="7"/>
  <c r="O1293" i="7"/>
  <c r="Q1293" i="7" s="1"/>
  <c r="K1293" i="7"/>
  <c r="O1292" i="7"/>
  <c r="Q1292" i="7" s="1"/>
  <c r="K1292" i="7"/>
  <c r="O1291" i="7"/>
  <c r="Q1291" i="7" s="1"/>
  <c r="K1291" i="7"/>
  <c r="Q1290" i="7"/>
  <c r="O1290" i="7"/>
  <c r="K1290" i="7"/>
  <c r="O1289" i="7"/>
  <c r="Q1289" i="7" s="1"/>
  <c r="K1289" i="7"/>
  <c r="O1288" i="7"/>
  <c r="Q1288" i="7" s="1"/>
  <c r="K1288" i="7"/>
  <c r="O1287" i="7"/>
  <c r="Q1287" i="7" s="1"/>
  <c r="K1287" i="7"/>
  <c r="Q1286" i="7"/>
  <c r="O1286" i="7"/>
  <c r="K1286" i="7"/>
  <c r="O1285" i="7"/>
  <c r="Q1285" i="7" s="1"/>
  <c r="K1285" i="7"/>
  <c r="O1284" i="7"/>
  <c r="Q1284" i="7" s="1"/>
  <c r="K1284" i="7"/>
  <c r="O1283" i="7"/>
  <c r="Q1283" i="7" s="1"/>
  <c r="K1283" i="7"/>
  <c r="O1282" i="7"/>
  <c r="Q1282" i="7" s="1"/>
  <c r="K1282" i="7"/>
  <c r="O1281" i="7"/>
  <c r="Q1281" i="7" s="1"/>
  <c r="K1281" i="7"/>
  <c r="O1280" i="7"/>
  <c r="Q1280" i="7" s="1"/>
  <c r="K1280" i="7"/>
  <c r="O1279" i="7"/>
  <c r="Q1279" i="7" s="1"/>
  <c r="K1279" i="7"/>
  <c r="Q1278" i="7"/>
  <c r="O1278" i="7"/>
  <c r="K1278" i="7"/>
  <c r="O1277" i="7"/>
  <c r="Q1277" i="7" s="1"/>
  <c r="K1277" i="7"/>
  <c r="O1276" i="7"/>
  <c r="Q1276" i="7" s="1"/>
  <c r="K1276" i="7"/>
  <c r="K1275" i="7"/>
  <c r="K1274" i="7"/>
  <c r="O1274" i="7" s="1"/>
  <c r="Q1274" i="7" s="1"/>
  <c r="Q1273" i="7"/>
  <c r="K1273" i="7"/>
  <c r="O1273" i="7" s="1"/>
  <c r="K1272" i="7"/>
  <c r="O1272" i="7" s="1"/>
  <c r="Q1272" i="7" s="1"/>
  <c r="K1271" i="7"/>
  <c r="O1271" i="7" s="1"/>
  <c r="Q1271" i="7" s="1"/>
  <c r="K1270" i="7"/>
  <c r="N1269" i="7"/>
  <c r="O1269" i="7" s="1"/>
  <c r="Q1269" i="7" s="1"/>
  <c r="K1269" i="7"/>
  <c r="Q1268" i="7"/>
  <c r="O1268" i="7"/>
  <c r="K1268" i="7"/>
  <c r="O1267" i="7"/>
  <c r="Q1267" i="7" s="1"/>
  <c r="K1267" i="7"/>
  <c r="Q1266" i="7"/>
  <c r="O1266" i="7"/>
  <c r="K1266" i="7"/>
  <c r="O1265" i="7"/>
  <c r="Q1265" i="7" s="1"/>
  <c r="K1265" i="7"/>
  <c r="Q1264" i="7"/>
  <c r="O1264" i="7"/>
  <c r="K1264" i="7"/>
  <c r="O1263" i="7"/>
  <c r="Q1263" i="7" s="1"/>
  <c r="K1263" i="7"/>
  <c r="Q1262" i="7"/>
  <c r="O1262" i="7"/>
  <c r="K1262" i="7"/>
  <c r="O1261" i="7"/>
  <c r="Q1261" i="7" s="1"/>
  <c r="K1261" i="7"/>
  <c r="Q1260" i="7"/>
  <c r="O1260" i="7"/>
  <c r="K1260" i="7"/>
  <c r="O1259" i="7"/>
  <c r="Q1259" i="7" s="1"/>
  <c r="K1259" i="7"/>
  <c r="N1259" i="7" s="1"/>
  <c r="Q1258" i="7"/>
  <c r="K1258" i="7"/>
  <c r="O1258" i="7" s="1"/>
  <c r="K1257" i="7"/>
  <c r="K1256" i="7"/>
  <c r="O1256" i="7" s="1"/>
  <c r="Q1256" i="7" s="1"/>
  <c r="K1255" i="7"/>
  <c r="O1255" i="7" s="1"/>
  <c r="Q1255" i="7" s="1"/>
  <c r="K1254" i="7"/>
  <c r="O1254" i="7" s="1"/>
  <c r="Q1254" i="7" s="1"/>
  <c r="K1253" i="7"/>
  <c r="O1253" i="7" s="1"/>
  <c r="Q1253" i="7" s="1"/>
  <c r="K1252" i="7"/>
  <c r="O1252" i="7" s="1"/>
  <c r="Q1252" i="7" s="1"/>
  <c r="K1251" i="7"/>
  <c r="O1251" i="7" s="1"/>
  <c r="Q1251" i="7" s="1"/>
  <c r="K1250" i="7"/>
  <c r="O1249" i="7"/>
  <c r="Q1249" i="7" s="1"/>
  <c r="K1249" i="7"/>
  <c r="K1248" i="7"/>
  <c r="O1248" i="7" s="1"/>
  <c r="Q1248" i="7" s="1"/>
  <c r="Q1247" i="7"/>
  <c r="O1247" i="7"/>
  <c r="K1247" i="7"/>
  <c r="K1246" i="7"/>
  <c r="O1246" i="7" s="1"/>
  <c r="Q1246" i="7" s="1"/>
  <c r="Q1245" i="7"/>
  <c r="O1245" i="7"/>
  <c r="K1245" i="7"/>
  <c r="K1244" i="7"/>
  <c r="O1244" i="7" s="1"/>
  <c r="Q1244" i="7" s="1"/>
  <c r="O1243" i="7"/>
  <c r="Q1243" i="7" s="1"/>
  <c r="N1243" i="7"/>
  <c r="K1243" i="7"/>
  <c r="O1242" i="7"/>
  <c r="Q1242" i="7" s="1"/>
  <c r="K1242" i="7"/>
  <c r="Q1241" i="7"/>
  <c r="O1241" i="7"/>
  <c r="K1241" i="7"/>
  <c r="K1240" i="7"/>
  <c r="O1240" i="7" s="1"/>
  <c r="Q1240" i="7" s="1"/>
  <c r="Q1239" i="7"/>
  <c r="O1239" i="7"/>
  <c r="K1239" i="7"/>
  <c r="O1238" i="7"/>
  <c r="Q1238" i="7" s="1"/>
  <c r="K1238" i="7"/>
  <c r="Q1237" i="7"/>
  <c r="O1237" i="7"/>
  <c r="K1237" i="7"/>
  <c r="O1236" i="7"/>
  <c r="Q1236" i="7" s="1"/>
  <c r="N1236" i="7"/>
  <c r="K1236" i="7"/>
  <c r="K1235" i="7"/>
  <c r="O1234" i="7"/>
  <c r="Q1234" i="7" s="1"/>
  <c r="K1234" i="7"/>
  <c r="K1233" i="7"/>
  <c r="O1233" i="7" s="1"/>
  <c r="Q1233" i="7" s="1"/>
  <c r="O1232" i="7"/>
  <c r="Q1232" i="7" s="1"/>
  <c r="K1232" i="7"/>
  <c r="K1231" i="7"/>
  <c r="O1231" i="7" s="1"/>
  <c r="Q1231" i="7" s="1"/>
  <c r="Q1230" i="7"/>
  <c r="O1230" i="7"/>
  <c r="K1230" i="7"/>
  <c r="K1229" i="7"/>
  <c r="O1229" i="7" s="1"/>
  <c r="Q1229" i="7" s="1"/>
  <c r="O1228" i="7"/>
  <c r="Q1228" i="7" s="1"/>
  <c r="K1228" i="7"/>
  <c r="N1227" i="7"/>
  <c r="K1227" i="7"/>
  <c r="Q1226" i="7"/>
  <c r="O1226" i="7"/>
  <c r="K1226" i="7"/>
  <c r="K1225" i="7"/>
  <c r="O1225" i="7" s="1"/>
  <c r="Q1225" i="7" s="1"/>
  <c r="Q1224" i="7"/>
  <c r="O1224" i="7"/>
  <c r="K1224" i="7"/>
  <c r="K1223" i="7"/>
  <c r="K1222" i="7"/>
  <c r="O1222" i="7" s="1"/>
  <c r="Q1222" i="7" s="1"/>
  <c r="K1221" i="7"/>
  <c r="O1221" i="7" s="1"/>
  <c r="Q1221" i="7" s="1"/>
  <c r="Q1220" i="7"/>
  <c r="K1220" i="7"/>
  <c r="O1220" i="7" s="1"/>
  <c r="K1219" i="7"/>
  <c r="O1219" i="7" s="1"/>
  <c r="Q1219" i="7" s="1"/>
  <c r="K1218" i="7"/>
  <c r="O1217" i="7"/>
  <c r="Q1217" i="7" s="1"/>
  <c r="K1217" i="7"/>
  <c r="K1216" i="7"/>
  <c r="O1216" i="7" s="1"/>
  <c r="Q1216" i="7" s="1"/>
  <c r="Q1215" i="7"/>
  <c r="O1215" i="7"/>
  <c r="K1215" i="7"/>
  <c r="K1214" i="7"/>
  <c r="O1214" i="7" s="1"/>
  <c r="Q1214" i="7" s="1"/>
  <c r="K1213" i="7"/>
  <c r="O1213" i="7" s="1"/>
  <c r="Q1213" i="7" s="1"/>
  <c r="K1212" i="7"/>
  <c r="O1212" i="7" s="1"/>
  <c r="Q1212" i="7" s="1"/>
  <c r="O1211" i="7"/>
  <c r="Q1211" i="7" s="1"/>
  <c r="K1211" i="7"/>
  <c r="K1210" i="7"/>
  <c r="O1210" i="7" s="1"/>
  <c r="Q1210" i="7" s="1"/>
  <c r="Q1209" i="7"/>
  <c r="O1209" i="7"/>
  <c r="K1209" i="7"/>
  <c r="K1208" i="7"/>
  <c r="O1208" i="7" s="1"/>
  <c r="Q1208" i="7" s="1"/>
  <c r="N1207" i="7"/>
  <c r="O1207" i="7" s="1"/>
  <c r="Q1207" i="7" s="1"/>
  <c r="K1207" i="7"/>
  <c r="K1206" i="7"/>
  <c r="O1206" i="7" s="1"/>
  <c r="Q1206" i="7" s="1"/>
  <c r="K1205" i="7"/>
  <c r="N1205" i="7" s="1"/>
  <c r="O1205" i="7" s="1"/>
  <c r="Q1205" i="7" s="1"/>
  <c r="K1204" i="7"/>
  <c r="O1204" i="7" s="1"/>
  <c r="Q1204" i="7" s="1"/>
  <c r="K1203" i="7"/>
  <c r="O1203" i="7" s="1"/>
  <c r="Q1203" i="7" s="1"/>
  <c r="O1202" i="7"/>
  <c r="Q1202" i="7" s="1"/>
  <c r="K1202" i="7"/>
  <c r="K1201" i="7"/>
  <c r="O1200" i="7"/>
  <c r="Q1200" i="7" s="1"/>
  <c r="K1200" i="7"/>
  <c r="K1199" i="7"/>
  <c r="O1199" i="7" s="1"/>
  <c r="Q1199" i="7" s="1"/>
  <c r="K1198" i="7"/>
  <c r="O1198" i="7" s="1"/>
  <c r="Q1198" i="7" s="1"/>
  <c r="K1197" i="7"/>
  <c r="O1197" i="7" s="1"/>
  <c r="Q1197" i="7" s="1"/>
  <c r="Q1196" i="7"/>
  <c r="K1196" i="7"/>
  <c r="O1196" i="7" s="1"/>
  <c r="K1195" i="7"/>
  <c r="O1195" i="7" s="1"/>
  <c r="Q1195" i="7" s="1"/>
  <c r="K1194" i="7"/>
  <c r="O1194" i="7" s="1"/>
  <c r="Q1194" i="7" s="1"/>
  <c r="K1193" i="7"/>
  <c r="O1192" i="7"/>
  <c r="Q1192" i="7" s="1"/>
  <c r="K1192" i="7"/>
  <c r="O1191" i="7"/>
  <c r="Q1191" i="7" s="1"/>
  <c r="K1191" i="7"/>
  <c r="K1190" i="7"/>
  <c r="N1190" i="7" s="1"/>
  <c r="O1190" i="7" s="1"/>
  <c r="Q1190" i="7" s="1"/>
  <c r="Q1189" i="7"/>
  <c r="O1189" i="7"/>
  <c r="K1189" i="7"/>
  <c r="Q1188" i="7"/>
  <c r="K1188" i="7"/>
  <c r="O1188" i="7" s="1"/>
  <c r="O1187" i="7"/>
  <c r="Q1187" i="7" s="1"/>
  <c r="K1187" i="7"/>
  <c r="K1186" i="7"/>
  <c r="O1186" i="7" s="1"/>
  <c r="Q1186" i="7" s="1"/>
  <c r="K1185" i="7"/>
  <c r="O1185" i="7" s="1"/>
  <c r="Q1185" i="7" s="1"/>
  <c r="Q1184" i="7"/>
  <c r="K1184" i="7"/>
  <c r="O1184" i="7" s="1"/>
  <c r="Q1183" i="7"/>
  <c r="K1183" i="7"/>
  <c r="O1183" i="7" s="1"/>
  <c r="K1182" i="7"/>
  <c r="O1182" i="7" s="1"/>
  <c r="Q1182" i="7" s="1"/>
  <c r="O1181" i="7"/>
  <c r="Q1181" i="7" s="1"/>
  <c r="K1181" i="7"/>
  <c r="K1180" i="7"/>
  <c r="O1180" i="7" s="1"/>
  <c r="Q1180" i="7" s="1"/>
  <c r="Q1179" i="7"/>
  <c r="K1179" i="7"/>
  <c r="O1179" i="7" s="1"/>
  <c r="K1178" i="7"/>
  <c r="O1178" i="7" s="1"/>
  <c r="Q1178" i="7" s="1"/>
  <c r="O1177" i="7"/>
  <c r="Q1177" i="7" s="1"/>
  <c r="K1177" i="7"/>
  <c r="K1176" i="7"/>
  <c r="O1175" i="7"/>
  <c r="Q1175" i="7" s="1"/>
  <c r="K1175" i="7"/>
  <c r="K1174" i="7"/>
  <c r="O1174" i="7" s="1"/>
  <c r="Q1174" i="7" s="1"/>
  <c r="K1173" i="7"/>
  <c r="O1173" i="7" s="1"/>
  <c r="Q1173" i="7" s="1"/>
  <c r="K1172" i="7"/>
  <c r="N1172" i="7" s="1"/>
  <c r="O1171" i="7"/>
  <c r="Q1171" i="7" s="1"/>
  <c r="K1171" i="7"/>
  <c r="K1170" i="7"/>
  <c r="O1170" i="7" s="1"/>
  <c r="Q1170" i="7" s="1"/>
  <c r="Q1169" i="7"/>
  <c r="O1169" i="7"/>
  <c r="K1169" i="7"/>
  <c r="K1168" i="7"/>
  <c r="Q1167" i="7"/>
  <c r="K1167" i="7"/>
  <c r="O1167" i="7" s="1"/>
  <c r="Q1166" i="7"/>
  <c r="K1166" i="7"/>
  <c r="O1166" i="7" s="1"/>
  <c r="Q1165" i="7"/>
  <c r="K1165" i="7"/>
  <c r="O1165" i="7" s="1"/>
  <c r="O1164" i="7"/>
  <c r="Q1164" i="7" s="1"/>
  <c r="K1164" i="7"/>
  <c r="K1163" i="7"/>
  <c r="O1163" i="7" s="1"/>
  <c r="Q1163" i="7" s="1"/>
  <c r="N1162" i="7"/>
  <c r="O1162" i="7" s="1"/>
  <c r="Q1162" i="7" s="1"/>
  <c r="K1162" i="7"/>
  <c r="K1161" i="7"/>
  <c r="Q1160" i="7"/>
  <c r="O1160" i="7"/>
  <c r="K1160" i="7"/>
  <c r="K1159" i="7"/>
  <c r="O1159" i="7" s="1"/>
  <c r="Q1159" i="7" s="1"/>
  <c r="O1158" i="7"/>
  <c r="Q1158" i="7" s="1"/>
  <c r="K1158" i="7"/>
  <c r="O1157" i="7"/>
  <c r="Q1157" i="7" s="1"/>
  <c r="K1157" i="7"/>
  <c r="O1156" i="7"/>
  <c r="Q1156" i="7" s="1"/>
  <c r="K1156" i="7"/>
  <c r="K1155" i="7"/>
  <c r="O1155" i="7" s="1"/>
  <c r="Q1155" i="7" s="1"/>
  <c r="O1154" i="7"/>
  <c r="Q1154" i="7" s="1"/>
  <c r="K1154" i="7"/>
  <c r="O1153" i="7"/>
  <c r="Q1153" i="7" s="1"/>
  <c r="K1153" i="7"/>
  <c r="Q1152" i="7"/>
  <c r="O1152" i="7"/>
  <c r="K1152" i="7"/>
  <c r="O1151" i="7"/>
  <c r="Q1151" i="7" s="1"/>
  <c r="K1151" i="7"/>
  <c r="O1150" i="7"/>
  <c r="Q1150" i="7" s="1"/>
  <c r="K1150" i="7"/>
  <c r="K1149" i="7"/>
  <c r="K1148" i="7"/>
  <c r="O1148" i="7" s="1"/>
  <c r="Q1148" i="7" s="1"/>
  <c r="K1147" i="7"/>
  <c r="O1147" i="7" s="1"/>
  <c r="Q1147" i="7" s="1"/>
  <c r="Q1146" i="7"/>
  <c r="K1146" i="7"/>
  <c r="O1146" i="7" s="1"/>
  <c r="K1145" i="7"/>
  <c r="O1145" i="7" s="1"/>
  <c r="Q1145" i="7" s="1"/>
  <c r="Q1144" i="7"/>
  <c r="K1144" i="7"/>
  <c r="O1144" i="7" s="1"/>
  <c r="O1143" i="7"/>
  <c r="Q1143" i="7" s="1"/>
  <c r="K1143" i="7"/>
  <c r="K1142" i="7"/>
  <c r="O1142" i="7" s="1"/>
  <c r="Q1142" i="7" s="1"/>
  <c r="Q1141" i="7"/>
  <c r="K1141" i="7"/>
  <c r="O1141" i="7" s="1"/>
  <c r="K1140" i="7"/>
  <c r="O1140" i="7" s="1"/>
  <c r="Q1140" i="7" s="1"/>
  <c r="Q1139" i="7"/>
  <c r="O1139" i="7"/>
  <c r="K1139" i="7"/>
  <c r="Q1138" i="7"/>
  <c r="K1138" i="7"/>
  <c r="O1138" i="7" s="1"/>
  <c r="K1137" i="7"/>
  <c r="O1137" i="7" s="1"/>
  <c r="Q1137" i="7" s="1"/>
  <c r="K1136" i="7"/>
  <c r="O1136" i="7" s="1"/>
  <c r="Q1136" i="7" s="1"/>
  <c r="K1135" i="7"/>
  <c r="K1134" i="7"/>
  <c r="O1134" i="7" s="1"/>
  <c r="Q1134" i="7" s="1"/>
  <c r="K1133" i="7"/>
  <c r="O1133" i="7" s="1"/>
  <c r="Q1133" i="7" s="1"/>
  <c r="K1132" i="7"/>
  <c r="O1132" i="7" s="1"/>
  <c r="Q1132" i="7" s="1"/>
  <c r="K1131" i="7"/>
  <c r="O1131" i="7" s="1"/>
  <c r="Q1131" i="7" s="1"/>
  <c r="K1130" i="7"/>
  <c r="O1130" i="7" s="1"/>
  <c r="Q1130" i="7" s="1"/>
  <c r="K1129" i="7"/>
  <c r="O1129" i="7" s="1"/>
  <c r="Q1129" i="7" s="1"/>
  <c r="K1128" i="7"/>
  <c r="O1128" i="7" s="1"/>
  <c r="Q1128" i="7" s="1"/>
  <c r="K1127" i="7"/>
  <c r="O1127" i="7" s="1"/>
  <c r="Q1127" i="7" s="1"/>
  <c r="K1126" i="7"/>
  <c r="O1126" i="7" s="1"/>
  <c r="Q1126" i="7" s="1"/>
  <c r="K1125" i="7"/>
  <c r="O1125" i="7" s="1"/>
  <c r="Q1125" i="7" s="1"/>
  <c r="K1124" i="7"/>
  <c r="O1124" i="7" s="1"/>
  <c r="Q1124" i="7" s="1"/>
  <c r="K1123" i="7"/>
  <c r="O1123" i="7" s="1"/>
  <c r="Q1123" i="7" s="1"/>
  <c r="K1122" i="7"/>
  <c r="O1122" i="7" s="1"/>
  <c r="Q1122" i="7" s="1"/>
  <c r="K1121" i="7"/>
  <c r="O1121" i="7" s="1"/>
  <c r="Q1121" i="7" s="1"/>
  <c r="Q1120" i="7"/>
  <c r="O1119" i="7"/>
  <c r="Q1119" i="7" s="1"/>
  <c r="K1119" i="7"/>
  <c r="Q1118" i="7"/>
  <c r="O1118" i="7"/>
  <c r="K1118" i="7"/>
  <c r="O1117" i="7"/>
  <c r="Q1117" i="7" s="1"/>
  <c r="K1117" i="7"/>
  <c r="Q1116" i="7"/>
  <c r="O1116" i="7"/>
  <c r="K1116" i="7"/>
  <c r="O1115" i="7"/>
  <c r="Q1115" i="7" s="1"/>
  <c r="K1115" i="7"/>
  <c r="Q1114" i="7"/>
  <c r="O1114" i="7"/>
  <c r="K1114" i="7"/>
  <c r="O1113" i="7"/>
  <c r="Q1113" i="7" s="1"/>
  <c r="K1113" i="7"/>
  <c r="Q1112" i="7"/>
  <c r="O1112" i="7"/>
  <c r="K1112" i="7"/>
  <c r="O1111" i="7"/>
  <c r="Q1111" i="7" s="1"/>
  <c r="K1111" i="7"/>
  <c r="Q1110" i="7"/>
  <c r="O1110" i="7"/>
  <c r="K1110" i="7"/>
  <c r="O1109" i="7"/>
  <c r="Q1109" i="7" s="1"/>
  <c r="K1109" i="7"/>
  <c r="Q1108" i="7"/>
  <c r="O1108" i="7"/>
  <c r="K1108" i="7"/>
  <c r="O1107" i="7"/>
  <c r="Q1107" i="7" s="1"/>
  <c r="K1107" i="7"/>
  <c r="K1106" i="7"/>
  <c r="N1106" i="7" s="1"/>
  <c r="K1105" i="7"/>
  <c r="N1105" i="7" s="1"/>
  <c r="K1104" i="7"/>
  <c r="O1104" i="7" s="1"/>
  <c r="Q1104" i="7" s="1"/>
  <c r="Q1103" i="7"/>
  <c r="Q1102" i="7"/>
  <c r="O1102" i="7"/>
  <c r="K1102" i="7"/>
  <c r="K1101" i="7"/>
  <c r="O1101" i="7" s="1"/>
  <c r="Q1101" i="7" s="1"/>
  <c r="Q1100" i="7"/>
  <c r="O1100" i="7"/>
  <c r="K1100" i="7"/>
  <c r="O1099" i="7"/>
  <c r="Q1099" i="7" s="1"/>
  <c r="O1098" i="7"/>
  <c r="Q1098" i="7" s="1"/>
  <c r="K1098" i="7"/>
  <c r="Q1097" i="7"/>
  <c r="K1096" i="7"/>
  <c r="O1096" i="7" s="1"/>
  <c r="Q1096" i="7" s="1"/>
  <c r="Q1095" i="7"/>
  <c r="O1095" i="7"/>
  <c r="K1095" i="7"/>
  <c r="K1094" i="7"/>
  <c r="O1094" i="7" s="1"/>
  <c r="Q1094" i="7" s="1"/>
  <c r="Q1093" i="7"/>
  <c r="O1093" i="7"/>
  <c r="K1093" i="7"/>
  <c r="K1092" i="7"/>
  <c r="O1092" i="7" s="1"/>
  <c r="Q1092" i="7" s="1"/>
  <c r="Q1091" i="7"/>
  <c r="K1090" i="7"/>
  <c r="O1090" i="7" s="1"/>
  <c r="Q1090" i="7" s="1"/>
  <c r="K1089" i="7"/>
  <c r="O1089" i="7" s="1"/>
  <c r="Q1089" i="7" s="1"/>
  <c r="Q1088" i="7"/>
  <c r="K1088" i="7"/>
  <c r="O1088" i="7" s="1"/>
  <c r="K1087" i="7"/>
  <c r="O1087" i="7" s="1"/>
  <c r="Q1087" i="7" s="1"/>
  <c r="K1086" i="7"/>
  <c r="O1086" i="7" s="1"/>
  <c r="Q1086" i="7" s="1"/>
  <c r="O1085" i="7"/>
  <c r="Q1085" i="7" s="1"/>
  <c r="K1085" i="7"/>
  <c r="K1084" i="7"/>
  <c r="O1084" i="7" s="1"/>
  <c r="Q1084" i="7" s="1"/>
  <c r="O1083" i="7"/>
  <c r="Q1083" i="7" s="1"/>
  <c r="K1083" i="7"/>
  <c r="K1082" i="7"/>
  <c r="O1082" i="7" s="1"/>
  <c r="Q1082" i="7" s="1"/>
  <c r="O1081" i="7"/>
  <c r="Q1081" i="7" s="1"/>
  <c r="K1081" i="7"/>
  <c r="N1080" i="7"/>
  <c r="O1080" i="7" s="1"/>
  <c r="Q1080" i="7" s="1"/>
  <c r="K1080" i="7"/>
  <c r="Q1079" i="7"/>
  <c r="K1079" i="7"/>
  <c r="O1079" i="7" s="1"/>
  <c r="O1078" i="7"/>
  <c r="Q1078" i="7" s="1"/>
  <c r="K1078" i="7"/>
  <c r="K1077" i="7"/>
  <c r="K1076" i="7"/>
  <c r="O1076" i="7" s="1"/>
  <c r="Q1076" i="7" s="1"/>
  <c r="K1075" i="7"/>
  <c r="O1075" i="7" s="1"/>
  <c r="Q1075" i="7" s="1"/>
  <c r="Q1074" i="7"/>
  <c r="K1074" i="7"/>
  <c r="O1074" i="7" s="1"/>
  <c r="K1073" i="7"/>
  <c r="O1073" i="7" s="1"/>
  <c r="Q1073" i="7" s="1"/>
  <c r="K1072" i="7"/>
  <c r="O1072" i="7" s="1"/>
  <c r="Q1072" i="7" s="1"/>
  <c r="K1071" i="7"/>
  <c r="O1071" i="7" s="1"/>
  <c r="Q1071" i="7" s="1"/>
  <c r="Q1070" i="7"/>
  <c r="K1070" i="7"/>
  <c r="O1070" i="7" s="1"/>
  <c r="K1069" i="7"/>
  <c r="O1069" i="7" s="1"/>
  <c r="Q1069" i="7" s="1"/>
  <c r="N1068" i="7"/>
  <c r="O1068" i="7" s="1"/>
  <c r="Q1068" i="7" s="1"/>
  <c r="K1068" i="7"/>
  <c r="O1067" i="7"/>
  <c r="Q1067" i="7" s="1"/>
  <c r="K1067" i="7"/>
  <c r="Q1066" i="7"/>
  <c r="K1065" i="7"/>
  <c r="O1065" i="7" s="1"/>
  <c r="Q1065" i="7" s="1"/>
  <c r="O1064" i="7"/>
  <c r="Q1064" i="7" s="1"/>
  <c r="K1064" i="7"/>
  <c r="K1063" i="7"/>
  <c r="K1062" i="7"/>
  <c r="O1062" i="7" s="1"/>
  <c r="Q1062" i="7" s="1"/>
  <c r="N1061" i="7"/>
  <c r="K1061" i="7"/>
  <c r="O1060" i="7"/>
  <c r="Q1060" i="7" s="1"/>
  <c r="K1060" i="7"/>
  <c r="K1059" i="7"/>
  <c r="O1059" i="7" s="1"/>
  <c r="Q1059" i="7" s="1"/>
  <c r="O1058" i="7"/>
  <c r="Q1058" i="7" s="1"/>
  <c r="K1058" i="7"/>
  <c r="O1057" i="7"/>
  <c r="Q1057" i="7" s="1"/>
  <c r="K1057" i="7"/>
  <c r="O1056" i="7"/>
  <c r="Q1056" i="7" s="1"/>
  <c r="K1056" i="7"/>
  <c r="O1055" i="7"/>
  <c r="Q1055" i="7" s="1"/>
  <c r="K1055" i="7"/>
  <c r="O1054" i="7"/>
  <c r="Q1054" i="7" s="1"/>
  <c r="K1054" i="7"/>
  <c r="K1053" i="7"/>
  <c r="O1053" i="7" s="1"/>
  <c r="Q1053" i="7" s="1"/>
  <c r="O1052" i="7"/>
  <c r="Q1052" i="7" s="1"/>
  <c r="K1052" i="7"/>
  <c r="O1051" i="7"/>
  <c r="Q1051" i="7" s="1"/>
  <c r="N1051" i="7"/>
  <c r="K1051" i="7"/>
  <c r="K1050" i="7"/>
  <c r="O1050" i="7" s="1"/>
  <c r="Q1050" i="7" s="1"/>
  <c r="O1049" i="7"/>
  <c r="Q1049" i="7" s="1"/>
  <c r="K1049" i="7"/>
  <c r="K1048" i="7"/>
  <c r="Q1047" i="7"/>
  <c r="K1047" i="7"/>
  <c r="O1047" i="7" s="1"/>
  <c r="K1046" i="7"/>
  <c r="O1046" i="7" s="1"/>
  <c r="Q1046" i="7" s="1"/>
  <c r="K1045" i="7"/>
  <c r="O1045" i="7" s="1"/>
  <c r="Q1045" i="7" s="1"/>
  <c r="K1044" i="7"/>
  <c r="O1044" i="7" s="1"/>
  <c r="Q1044" i="7" s="1"/>
  <c r="Q1043" i="7"/>
  <c r="K1043" i="7"/>
  <c r="O1043" i="7" s="1"/>
  <c r="K1042" i="7"/>
  <c r="O1042" i="7" s="1"/>
  <c r="Q1042" i="7" s="1"/>
  <c r="N1041" i="7"/>
  <c r="O1041" i="7" s="1"/>
  <c r="Q1041" i="7" s="1"/>
  <c r="K1041" i="7"/>
  <c r="O1040" i="7"/>
  <c r="Q1040" i="7" s="1"/>
  <c r="N1040" i="7"/>
  <c r="K1040" i="7"/>
  <c r="K1039" i="7"/>
  <c r="Q1038" i="7"/>
  <c r="N1038" i="7"/>
  <c r="O1038" i="7" s="1"/>
  <c r="K1038" i="7"/>
  <c r="O1037" i="7"/>
  <c r="Q1037" i="7" s="1"/>
  <c r="K1037" i="7"/>
  <c r="O1036" i="7"/>
  <c r="Q1036" i="7" s="1"/>
  <c r="K1036" i="7"/>
  <c r="O1035" i="7"/>
  <c r="Q1035" i="7" s="1"/>
  <c r="K1035" i="7"/>
  <c r="O1034" i="7"/>
  <c r="Q1034" i="7" s="1"/>
  <c r="K1034" i="7"/>
  <c r="K1033" i="7"/>
  <c r="O1033" i="7" s="1"/>
  <c r="Q1033" i="7" s="1"/>
  <c r="O1032" i="7"/>
  <c r="Q1032" i="7" s="1"/>
  <c r="K1032" i="7"/>
  <c r="O1031" i="7"/>
  <c r="Q1031" i="7" s="1"/>
  <c r="N1031" i="7"/>
  <c r="K1031" i="7"/>
  <c r="K1030" i="7"/>
  <c r="O1030" i="7" s="1"/>
  <c r="Q1030" i="7" s="1"/>
  <c r="O1029" i="7"/>
  <c r="Q1029" i="7" s="1"/>
  <c r="K1029" i="7"/>
  <c r="K1028" i="7"/>
  <c r="O1028" i="7" s="1"/>
  <c r="Q1028" i="7" s="1"/>
  <c r="Q1027" i="7"/>
  <c r="O1027" i="7"/>
  <c r="K1027" i="7"/>
  <c r="K1026" i="7"/>
  <c r="O1026" i="7" s="1"/>
  <c r="Q1026" i="7" s="1"/>
  <c r="Q1025" i="7"/>
  <c r="Q1024" i="7"/>
  <c r="K1024" i="7"/>
  <c r="O1024" i="7" s="1"/>
  <c r="K1023" i="7"/>
  <c r="O1023" i="7" s="1"/>
  <c r="Q1023" i="7" s="1"/>
  <c r="Q1022" i="7"/>
  <c r="K1021" i="7"/>
  <c r="N1021" i="7" s="1"/>
  <c r="O1021" i="7" s="1"/>
  <c r="Q1021" i="7" s="1"/>
  <c r="Q1020" i="7"/>
  <c r="O1020" i="7"/>
  <c r="K1020" i="7"/>
  <c r="K1019" i="7"/>
  <c r="O1019" i="7" s="1"/>
  <c r="Q1019" i="7" s="1"/>
  <c r="Q1018" i="7"/>
  <c r="O1018" i="7"/>
  <c r="K1018" i="7"/>
  <c r="Q1017" i="7"/>
  <c r="K1017" i="7"/>
  <c r="O1017" i="7" s="1"/>
  <c r="O1016" i="7"/>
  <c r="Q1016" i="7" s="1"/>
  <c r="K1016" i="7"/>
  <c r="K1015" i="7"/>
  <c r="O1015" i="7" s="1"/>
  <c r="Q1015" i="7" s="1"/>
  <c r="O1014" i="7"/>
  <c r="Q1014" i="7" s="1"/>
  <c r="K1014" i="7"/>
  <c r="Q1013" i="7"/>
  <c r="K1013" i="7"/>
  <c r="O1013" i="7" s="1"/>
  <c r="Q1012" i="7"/>
  <c r="O1012" i="7"/>
  <c r="K1012" i="7"/>
  <c r="K1011" i="7"/>
  <c r="O1011" i="7" s="1"/>
  <c r="Q1011" i="7" s="1"/>
  <c r="O1010" i="7"/>
  <c r="Q1010" i="7" s="1"/>
  <c r="K1010" i="7"/>
  <c r="K1009" i="7"/>
  <c r="O1009" i="7" s="1"/>
  <c r="Q1009" i="7" s="1"/>
  <c r="Q1008" i="7"/>
  <c r="O1008" i="7"/>
  <c r="K1008" i="7"/>
  <c r="K1007" i="7"/>
  <c r="O1007" i="7" s="1"/>
  <c r="Q1007" i="7" s="1"/>
  <c r="Q1006" i="7"/>
  <c r="Q1005" i="7"/>
  <c r="K1005" i="7"/>
  <c r="O1005" i="7" s="1"/>
  <c r="K1004" i="7"/>
  <c r="O1004" i="7" s="1"/>
  <c r="Q1004" i="7" s="1"/>
  <c r="K1003" i="7"/>
  <c r="O1003" i="7" s="1"/>
  <c r="Q1003" i="7" s="1"/>
  <c r="K1002" i="7"/>
  <c r="O1002" i="7" s="1"/>
  <c r="Q1002" i="7" s="1"/>
  <c r="Q1001" i="7"/>
  <c r="K1001" i="7"/>
  <c r="O1001" i="7" s="1"/>
  <c r="K1000" i="7"/>
  <c r="O1000" i="7" s="1"/>
  <c r="Q1000" i="7" s="1"/>
  <c r="K999" i="7"/>
  <c r="O999" i="7" s="1"/>
  <c r="Q999" i="7" s="1"/>
  <c r="K998" i="7"/>
  <c r="O998" i="7" s="1"/>
  <c r="Q998" i="7" s="1"/>
  <c r="Q997" i="7"/>
  <c r="K997" i="7"/>
  <c r="O997" i="7" s="1"/>
  <c r="K996" i="7"/>
  <c r="O996" i="7" s="1"/>
  <c r="Q996" i="7" s="1"/>
  <c r="K995" i="7"/>
  <c r="O995" i="7" s="1"/>
  <c r="Q995" i="7" s="1"/>
  <c r="K994" i="7"/>
  <c r="O994" i="7" s="1"/>
  <c r="Q994" i="7" s="1"/>
  <c r="Q993" i="7"/>
  <c r="K993" i="7"/>
  <c r="O993" i="7" s="1"/>
  <c r="K992" i="7"/>
  <c r="O992" i="7" s="1"/>
  <c r="Q992" i="7" s="1"/>
  <c r="K991" i="7"/>
  <c r="O991" i="7" s="1"/>
  <c r="Q991" i="7" s="1"/>
  <c r="K990" i="7"/>
  <c r="O990" i="7" s="1"/>
  <c r="Q990" i="7" s="1"/>
  <c r="Q989" i="7"/>
  <c r="K989" i="7"/>
  <c r="O989" i="7" s="1"/>
  <c r="N988" i="7"/>
  <c r="K988" i="7"/>
  <c r="O987" i="7"/>
  <c r="Q987" i="7" s="1"/>
  <c r="K987" i="7"/>
  <c r="O986" i="7"/>
  <c r="Q986" i="7" s="1"/>
  <c r="K986" i="7"/>
  <c r="O985" i="7"/>
  <c r="Q985" i="7" s="1"/>
  <c r="K985" i="7"/>
  <c r="K984" i="7"/>
  <c r="O984" i="7" s="1"/>
  <c r="Q984" i="7" s="1"/>
  <c r="O983" i="7"/>
  <c r="Q983" i="7" s="1"/>
  <c r="K983" i="7"/>
  <c r="O982" i="7"/>
  <c r="Q982" i="7" s="1"/>
  <c r="K982" i="7"/>
  <c r="O981" i="7"/>
  <c r="Q981" i="7" s="1"/>
  <c r="K981" i="7"/>
  <c r="O980" i="7"/>
  <c r="Q980" i="7" s="1"/>
  <c r="K980" i="7"/>
  <c r="O979" i="7"/>
  <c r="Q979" i="7" s="1"/>
  <c r="K979" i="7"/>
  <c r="K978" i="7"/>
  <c r="O978" i="7" s="1"/>
  <c r="Q978" i="7" s="1"/>
  <c r="O977" i="7"/>
  <c r="Q977" i="7" s="1"/>
  <c r="K977" i="7"/>
  <c r="O976" i="7"/>
  <c r="Q976" i="7" s="1"/>
  <c r="K976" i="7"/>
  <c r="O975" i="7"/>
  <c r="Q975" i="7" s="1"/>
  <c r="K975" i="7"/>
  <c r="O974" i="7"/>
  <c r="Q974" i="7" s="1"/>
  <c r="K974" i="7"/>
  <c r="O973" i="7"/>
  <c r="Q973" i="7" s="1"/>
  <c r="K973" i="7"/>
  <c r="K972" i="7"/>
  <c r="O972" i="7" s="1"/>
  <c r="Q972" i="7" s="1"/>
  <c r="O971" i="7"/>
  <c r="Q971" i="7" s="1"/>
  <c r="K971" i="7"/>
  <c r="O970" i="7"/>
  <c r="Q970" i="7" s="1"/>
  <c r="K970" i="7"/>
  <c r="Q969" i="7"/>
  <c r="K968" i="7"/>
  <c r="O968" i="7" s="1"/>
  <c r="Q968" i="7" s="1"/>
  <c r="O967" i="7"/>
  <c r="Q967" i="7" s="1"/>
  <c r="K967" i="7"/>
  <c r="K966" i="7"/>
  <c r="O966" i="7" s="1"/>
  <c r="Q966" i="7" s="1"/>
  <c r="Q965" i="7"/>
  <c r="O965" i="7"/>
  <c r="K965" i="7"/>
  <c r="K964" i="7"/>
  <c r="O964" i="7" s="1"/>
  <c r="Q964" i="7" s="1"/>
  <c r="Q963" i="7"/>
  <c r="O963" i="7"/>
  <c r="K963" i="7"/>
  <c r="Q962" i="7"/>
  <c r="K962" i="7"/>
  <c r="O962" i="7" s="1"/>
  <c r="O961" i="7"/>
  <c r="Q961" i="7" s="1"/>
  <c r="K961" i="7"/>
  <c r="K960" i="7"/>
  <c r="O960" i="7" s="1"/>
  <c r="Q960" i="7" s="1"/>
  <c r="O959" i="7"/>
  <c r="Q959" i="7" s="1"/>
  <c r="K959" i="7"/>
  <c r="Q958" i="7"/>
  <c r="K958" i="7"/>
  <c r="O958" i="7" s="1"/>
  <c r="Q957" i="7"/>
  <c r="O957" i="7"/>
  <c r="K957" i="7"/>
  <c r="K956" i="7"/>
  <c r="O956" i="7" s="1"/>
  <c r="Q956" i="7" s="1"/>
  <c r="O955" i="7"/>
  <c r="Q955" i="7" s="1"/>
  <c r="K955" i="7"/>
  <c r="K954" i="7"/>
  <c r="O954" i="7" s="1"/>
  <c r="Q954" i="7" s="1"/>
  <c r="Q953" i="7"/>
  <c r="O953" i="7"/>
  <c r="K953" i="7"/>
  <c r="K952" i="7"/>
  <c r="O952" i="7" s="1"/>
  <c r="Q952" i="7" s="1"/>
  <c r="Q951" i="7"/>
  <c r="O951" i="7"/>
  <c r="K951" i="7"/>
  <c r="Q950" i="7"/>
  <c r="K950" i="7"/>
  <c r="O950" i="7" s="1"/>
  <c r="O949" i="7"/>
  <c r="Q949" i="7" s="1"/>
  <c r="K949" i="7"/>
  <c r="K948" i="7"/>
  <c r="O948" i="7" s="1"/>
  <c r="Q948" i="7" s="1"/>
  <c r="O947" i="7"/>
  <c r="Q947" i="7" s="1"/>
  <c r="K947" i="7"/>
  <c r="K946" i="7"/>
  <c r="Q945" i="7"/>
  <c r="K945" i="7"/>
  <c r="O945" i="7" s="1"/>
  <c r="K944" i="7"/>
  <c r="O944" i="7" s="1"/>
  <c r="Q944" i="7" s="1"/>
  <c r="K943" i="7"/>
  <c r="O943" i="7" s="1"/>
  <c r="Q943" i="7" s="1"/>
  <c r="K942" i="7"/>
  <c r="O942" i="7" s="1"/>
  <c r="Q942" i="7" s="1"/>
  <c r="Q941" i="7"/>
  <c r="K941" i="7"/>
  <c r="O941" i="7" s="1"/>
  <c r="K940" i="7"/>
  <c r="O940" i="7" s="1"/>
  <c r="Q940" i="7" s="1"/>
  <c r="K939" i="7"/>
  <c r="O939" i="7" s="1"/>
  <c r="Q939" i="7" s="1"/>
  <c r="K938" i="7"/>
  <c r="O938" i="7" s="1"/>
  <c r="Q938" i="7" s="1"/>
  <c r="Q937" i="7"/>
  <c r="K937" i="7"/>
  <c r="O937" i="7" s="1"/>
  <c r="K936" i="7"/>
  <c r="O936" i="7" s="1"/>
  <c r="Q936" i="7" s="1"/>
  <c r="K935" i="7"/>
  <c r="O935" i="7" s="1"/>
  <c r="Q935" i="7" s="1"/>
  <c r="K934" i="7"/>
  <c r="O934" i="7" s="1"/>
  <c r="Q934" i="7" s="1"/>
  <c r="Q933" i="7"/>
  <c r="K933" i="7"/>
  <c r="O933" i="7" s="1"/>
  <c r="K932" i="7"/>
  <c r="O932" i="7" s="1"/>
  <c r="Q932" i="7" s="1"/>
  <c r="Q931" i="7"/>
  <c r="K931" i="7"/>
  <c r="O931" i="7" s="1"/>
  <c r="O930" i="7"/>
  <c r="Q930" i="7" s="1"/>
  <c r="K930" i="7"/>
  <c r="K929" i="7"/>
  <c r="O929" i="7" s="1"/>
  <c r="Q929" i="7" s="1"/>
  <c r="O928" i="7"/>
  <c r="Q928" i="7" s="1"/>
  <c r="K928" i="7"/>
  <c r="Q927" i="7"/>
  <c r="K927" i="7"/>
  <c r="O927" i="7" s="1"/>
  <c r="K926" i="7"/>
  <c r="O926" i="7" s="1"/>
  <c r="Q926" i="7" s="1"/>
  <c r="Q925" i="7"/>
  <c r="K925" i="7"/>
  <c r="O925" i="7" s="1"/>
  <c r="O924" i="7"/>
  <c r="Q924" i="7" s="1"/>
  <c r="K924" i="7"/>
  <c r="K923" i="7"/>
  <c r="O923" i="7" s="1"/>
  <c r="Q923" i="7" s="1"/>
  <c r="O922" i="7"/>
  <c r="Q922" i="7" s="1"/>
  <c r="K922" i="7"/>
  <c r="Q921" i="7"/>
  <c r="K921" i="7"/>
  <c r="O921" i="7" s="1"/>
  <c r="K920" i="7"/>
  <c r="O920" i="7" s="1"/>
  <c r="Q920" i="7" s="1"/>
  <c r="Q919" i="7"/>
  <c r="K919" i="7"/>
  <c r="O919" i="7" s="1"/>
  <c r="O918" i="7"/>
  <c r="Q918" i="7" s="1"/>
  <c r="K918" i="7"/>
  <c r="K917" i="7"/>
  <c r="O917" i="7" s="1"/>
  <c r="Q917" i="7" s="1"/>
  <c r="O916" i="7"/>
  <c r="Q916" i="7" s="1"/>
  <c r="K916" i="7"/>
  <c r="Q915" i="7"/>
  <c r="K915" i="7"/>
  <c r="O915" i="7" s="1"/>
  <c r="K914" i="7"/>
  <c r="O914" i="7" s="1"/>
  <c r="Q914" i="7" s="1"/>
  <c r="Q913" i="7"/>
  <c r="K913" i="7"/>
  <c r="O913" i="7" s="1"/>
  <c r="O912" i="7"/>
  <c r="Q912" i="7" s="1"/>
  <c r="K912" i="7"/>
  <c r="K911" i="7"/>
  <c r="O911" i="7" s="1"/>
  <c r="Q911" i="7" s="1"/>
  <c r="O910" i="7"/>
  <c r="Q910" i="7" s="1"/>
  <c r="K910" i="7"/>
  <c r="Q909" i="7"/>
  <c r="K909" i="7"/>
  <c r="O909" i="7" s="1"/>
  <c r="K908" i="7"/>
  <c r="O908" i="7" s="1"/>
  <c r="Q908" i="7" s="1"/>
  <c r="Q907" i="7"/>
  <c r="K907" i="7"/>
  <c r="O907" i="7" s="1"/>
  <c r="O906" i="7"/>
  <c r="Q906" i="7" s="1"/>
  <c r="K906" i="7"/>
  <c r="K905" i="7"/>
  <c r="O905" i="7" s="1"/>
  <c r="Q905" i="7" s="1"/>
  <c r="O904" i="7"/>
  <c r="Q904" i="7" s="1"/>
  <c r="K904" i="7"/>
  <c r="Q903" i="7"/>
  <c r="K903" i="7"/>
  <c r="O903" i="7" s="1"/>
  <c r="K902" i="7"/>
  <c r="O902" i="7" s="1"/>
  <c r="Q902" i="7" s="1"/>
  <c r="Q901" i="7"/>
  <c r="K901" i="7"/>
  <c r="O901" i="7" s="1"/>
  <c r="O900" i="7"/>
  <c r="Q900" i="7" s="1"/>
  <c r="K900" i="7"/>
  <c r="K899" i="7"/>
  <c r="O899" i="7" s="1"/>
  <c r="Q899" i="7" s="1"/>
  <c r="O898" i="7"/>
  <c r="Q898" i="7" s="1"/>
  <c r="K898" i="7"/>
  <c r="Q897" i="7"/>
  <c r="K897" i="7"/>
  <c r="O897" i="7" s="1"/>
  <c r="K896" i="7"/>
  <c r="O896" i="7" s="1"/>
  <c r="Q896" i="7" s="1"/>
  <c r="Q895" i="7"/>
  <c r="K895" i="7"/>
  <c r="O895" i="7" s="1"/>
  <c r="O894" i="7"/>
  <c r="Q894" i="7" s="1"/>
  <c r="K894" i="7"/>
  <c r="K893" i="7"/>
  <c r="O893" i="7" s="1"/>
  <c r="Q893" i="7" s="1"/>
  <c r="O892" i="7"/>
  <c r="Q892" i="7" s="1"/>
  <c r="K892" i="7"/>
  <c r="Q891" i="7"/>
  <c r="K891" i="7"/>
  <c r="O891" i="7" s="1"/>
  <c r="K890" i="7"/>
  <c r="O890" i="7" s="1"/>
  <c r="Q890" i="7" s="1"/>
  <c r="Q889" i="7"/>
  <c r="K889" i="7"/>
  <c r="O889" i="7" s="1"/>
  <c r="O888" i="7"/>
  <c r="Q888" i="7" s="1"/>
  <c r="K888" i="7"/>
  <c r="K887" i="7"/>
  <c r="O887" i="7" s="1"/>
  <c r="Q887" i="7" s="1"/>
  <c r="O886" i="7"/>
  <c r="Q886" i="7" s="1"/>
  <c r="K886" i="7"/>
  <c r="N886" i="7" s="1"/>
  <c r="O885" i="7"/>
  <c r="Q885" i="7" s="1"/>
  <c r="K885" i="7"/>
  <c r="O884" i="7"/>
  <c r="Q884" i="7" s="1"/>
  <c r="K884" i="7"/>
  <c r="O883" i="7"/>
  <c r="Q883" i="7" s="1"/>
  <c r="K883" i="7"/>
  <c r="K882" i="7"/>
  <c r="O882" i="7" s="1"/>
  <c r="Q882" i="7" s="1"/>
  <c r="O881" i="7"/>
  <c r="Q881" i="7" s="1"/>
  <c r="K881" i="7"/>
  <c r="O880" i="7"/>
  <c r="Q880" i="7" s="1"/>
  <c r="K880" i="7"/>
  <c r="O879" i="7"/>
  <c r="Q879" i="7" s="1"/>
  <c r="K879" i="7"/>
  <c r="N878" i="7"/>
  <c r="O878" i="7" s="1"/>
  <c r="Q878" i="7" s="1"/>
  <c r="K878" i="7"/>
  <c r="Q877" i="7"/>
  <c r="K877" i="7"/>
  <c r="O877" i="7" s="1"/>
  <c r="Q876" i="7"/>
  <c r="O876" i="7"/>
  <c r="K876" i="7"/>
  <c r="Q875" i="7"/>
  <c r="K875" i="7"/>
  <c r="O875" i="7" s="1"/>
  <c r="O874" i="7"/>
  <c r="Q874" i="7" s="1"/>
  <c r="K874" i="7"/>
  <c r="K873" i="7"/>
  <c r="O873" i="7" s="1"/>
  <c r="Q873" i="7" s="1"/>
  <c r="Q872" i="7"/>
  <c r="O872" i="7"/>
  <c r="K872" i="7"/>
  <c r="K871" i="7"/>
  <c r="N871" i="7" s="1"/>
  <c r="Q870" i="7"/>
  <c r="K870" i="7"/>
  <c r="O870" i="7" s="1"/>
  <c r="O869" i="7"/>
  <c r="Q869" i="7" s="1"/>
  <c r="K869" i="7"/>
  <c r="K868" i="7"/>
  <c r="O868" i="7" s="1"/>
  <c r="Q868" i="7" s="1"/>
  <c r="O867" i="7"/>
  <c r="Q867" i="7" s="1"/>
  <c r="K867" i="7"/>
  <c r="N867" i="7" s="1"/>
  <c r="O866" i="7"/>
  <c r="Q866" i="7" s="1"/>
  <c r="K866" i="7"/>
  <c r="O865" i="7"/>
  <c r="Q865" i="7" s="1"/>
  <c r="N865" i="7"/>
  <c r="K865" i="7"/>
  <c r="K864" i="7"/>
  <c r="O864" i="7" s="1"/>
  <c r="Q864" i="7" s="1"/>
  <c r="O863" i="7"/>
  <c r="Q863" i="7" s="1"/>
  <c r="K863" i="7"/>
  <c r="K862" i="7"/>
  <c r="Q861" i="7"/>
  <c r="K861" i="7"/>
  <c r="O861" i="7" s="1"/>
  <c r="K860" i="7"/>
  <c r="O860" i="7" s="1"/>
  <c r="Q860" i="7" s="1"/>
  <c r="K859" i="7"/>
  <c r="O859" i="7" s="1"/>
  <c r="Q859" i="7" s="1"/>
  <c r="K858" i="7"/>
  <c r="O858" i="7" s="1"/>
  <c r="Q858" i="7" s="1"/>
  <c r="K857" i="7"/>
  <c r="O857" i="7" s="1"/>
  <c r="Q857" i="7" s="1"/>
  <c r="K856" i="7"/>
  <c r="O856" i="7" s="1"/>
  <c r="Q856" i="7" s="1"/>
  <c r="K855" i="7"/>
  <c r="O855" i="7" s="1"/>
  <c r="Q855" i="7" s="1"/>
  <c r="N854" i="7"/>
  <c r="K854" i="7"/>
  <c r="O854" i="7" s="1"/>
  <c r="Q854" i="7" s="1"/>
  <c r="O853" i="7"/>
  <c r="Q853" i="7" s="1"/>
  <c r="K853" i="7"/>
  <c r="K852" i="7"/>
  <c r="O852" i="7" s="1"/>
  <c r="Q852" i="7" s="1"/>
  <c r="O851" i="7"/>
  <c r="Q851" i="7" s="1"/>
  <c r="K851" i="7"/>
  <c r="Q850" i="7"/>
  <c r="O850" i="7"/>
  <c r="K850" i="7"/>
  <c r="O849" i="7"/>
  <c r="Q849" i="7" s="1"/>
  <c r="K849" i="7"/>
  <c r="Q848" i="7"/>
  <c r="O848" i="7"/>
  <c r="K848" i="7"/>
  <c r="O847" i="7"/>
  <c r="Q847" i="7" s="1"/>
  <c r="K847" i="7"/>
  <c r="K846" i="7"/>
  <c r="O846" i="7" s="1"/>
  <c r="Q846" i="7" s="1"/>
  <c r="O845" i="7"/>
  <c r="Q845" i="7" s="1"/>
  <c r="K845" i="7"/>
  <c r="K844" i="7"/>
  <c r="O844" i="7" s="1"/>
  <c r="Q844" i="7" s="1"/>
  <c r="O843" i="7"/>
  <c r="Q843" i="7" s="1"/>
  <c r="K843" i="7"/>
  <c r="O842" i="7"/>
  <c r="Q842" i="7" s="1"/>
  <c r="K842" i="7"/>
  <c r="O841" i="7"/>
  <c r="Q841" i="7" s="1"/>
  <c r="K841" i="7"/>
  <c r="K840" i="7"/>
  <c r="O840" i="7" s="1"/>
  <c r="Q840" i="7" s="1"/>
  <c r="O839" i="7"/>
  <c r="Q839" i="7" s="1"/>
  <c r="K839" i="7"/>
  <c r="Q838" i="7"/>
  <c r="O838" i="7"/>
  <c r="K838" i="7"/>
  <c r="O837" i="7"/>
  <c r="Q837" i="7" s="1"/>
  <c r="K837" i="7"/>
  <c r="Q836" i="7"/>
  <c r="O836" i="7"/>
  <c r="K836" i="7"/>
  <c r="O835" i="7"/>
  <c r="Q835" i="7" s="1"/>
  <c r="K835" i="7"/>
  <c r="O834" i="7"/>
  <c r="Q834" i="7" s="1"/>
  <c r="K834" i="7"/>
  <c r="O833" i="7"/>
  <c r="Q833" i="7" s="1"/>
  <c r="K833" i="7"/>
  <c r="K832" i="7"/>
  <c r="O832" i="7" s="1"/>
  <c r="Q832" i="7" s="1"/>
  <c r="O831" i="7"/>
  <c r="Q831" i="7" s="1"/>
  <c r="K831" i="7"/>
  <c r="O830" i="7"/>
  <c r="Q830" i="7" s="1"/>
  <c r="K830" i="7"/>
  <c r="O829" i="7"/>
  <c r="Q829" i="7" s="1"/>
  <c r="K829" i="7"/>
  <c r="K828" i="7"/>
  <c r="O828" i="7" s="1"/>
  <c r="Q828" i="7" s="1"/>
  <c r="O827" i="7"/>
  <c r="Q827" i="7" s="1"/>
  <c r="K827" i="7"/>
  <c r="O826" i="7"/>
  <c r="Q826" i="7" s="1"/>
  <c r="K826" i="7"/>
  <c r="O825" i="7"/>
  <c r="Q825" i="7" s="1"/>
  <c r="K825" i="7"/>
  <c r="K824" i="7"/>
  <c r="O824" i="7" s="1"/>
  <c r="Q824" i="7" s="1"/>
  <c r="O823" i="7"/>
  <c r="Q823" i="7" s="1"/>
  <c r="K823" i="7"/>
  <c r="O822" i="7"/>
  <c r="Q822" i="7" s="1"/>
  <c r="N822" i="7"/>
  <c r="K822" i="7"/>
  <c r="K821" i="7"/>
  <c r="O821" i="7" s="1"/>
  <c r="Q821" i="7" s="1"/>
  <c r="O820" i="7"/>
  <c r="Q820" i="7" s="1"/>
  <c r="K820" i="7"/>
  <c r="Q819" i="7"/>
  <c r="K819" i="7"/>
  <c r="O819" i="7" s="1"/>
  <c r="Q818" i="7"/>
  <c r="O818" i="7"/>
  <c r="K818" i="7"/>
  <c r="Q817" i="7"/>
  <c r="K817" i="7"/>
  <c r="O817" i="7" s="1"/>
  <c r="O816" i="7"/>
  <c r="Q816" i="7" s="1"/>
  <c r="K816" i="7"/>
  <c r="K815" i="7"/>
  <c r="O815" i="7" s="1"/>
  <c r="Q815" i="7" s="1"/>
  <c r="Q814" i="7"/>
  <c r="O814" i="7"/>
  <c r="K814" i="7"/>
  <c r="K813" i="7"/>
  <c r="O813" i="7" s="1"/>
  <c r="Q813" i="7" s="1"/>
  <c r="O812" i="7"/>
  <c r="Q812" i="7" s="1"/>
  <c r="K812" i="7"/>
  <c r="Q811" i="7"/>
  <c r="K811" i="7"/>
  <c r="O811" i="7" s="1"/>
  <c r="O810" i="7"/>
  <c r="Q810" i="7" s="1"/>
  <c r="K810" i="7"/>
  <c r="K809" i="7"/>
  <c r="O809" i="7" s="1"/>
  <c r="Q809" i="7" s="1"/>
  <c r="O808" i="7"/>
  <c r="Q808" i="7" s="1"/>
  <c r="K808" i="7"/>
  <c r="Q807" i="7"/>
  <c r="K807" i="7"/>
  <c r="O807" i="7" s="1"/>
  <c r="Q806" i="7"/>
  <c r="O806" i="7"/>
  <c r="K806" i="7"/>
  <c r="Q805" i="7"/>
  <c r="K805" i="7"/>
  <c r="O805" i="7" s="1"/>
  <c r="O804" i="7"/>
  <c r="Q804" i="7" s="1"/>
  <c r="K804" i="7"/>
  <c r="N804" i="7" s="1"/>
  <c r="O803" i="7"/>
  <c r="Q803" i="7" s="1"/>
  <c r="N803" i="7"/>
  <c r="K803" i="7"/>
  <c r="O802" i="7"/>
  <c r="Q802" i="7" s="1"/>
  <c r="K802" i="7"/>
  <c r="K801" i="7"/>
  <c r="O801" i="7" s="1"/>
  <c r="Q801" i="7" s="1"/>
  <c r="O800" i="7"/>
  <c r="Q800" i="7" s="1"/>
  <c r="K800" i="7"/>
  <c r="K799" i="7"/>
  <c r="O799" i="7" s="1"/>
  <c r="Q799" i="7" s="1"/>
  <c r="O798" i="7"/>
  <c r="Q798" i="7" s="1"/>
  <c r="K798" i="7"/>
  <c r="O797" i="7"/>
  <c r="Q797" i="7" s="1"/>
  <c r="K797" i="7"/>
  <c r="O796" i="7"/>
  <c r="Q796" i="7" s="1"/>
  <c r="K796" i="7"/>
  <c r="K795" i="7"/>
  <c r="O795" i="7" s="1"/>
  <c r="Q795" i="7" s="1"/>
  <c r="O794" i="7"/>
  <c r="Q794" i="7" s="1"/>
  <c r="K794" i="7"/>
  <c r="Q793" i="7"/>
  <c r="O793" i="7"/>
  <c r="K793" i="7"/>
  <c r="O792" i="7"/>
  <c r="Q792" i="7" s="1"/>
  <c r="K792" i="7"/>
  <c r="Q791" i="7"/>
  <c r="O791" i="7"/>
  <c r="K791" i="7"/>
  <c r="O790" i="7"/>
  <c r="Q790" i="7" s="1"/>
  <c r="K790" i="7"/>
  <c r="O789" i="7"/>
  <c r="Q789" i="7" s="1"/>
  <c r="K789" i="7"/>
  <c r="O788" i="7"/>
  <c r="Q788" i="7" s="1"/>
  <c r="K788" i="7"/>
  <c r="K787" i="7"/>
  <c r="O787" i="7" s="1"/>
  <c r="Q787" i="7" s="1"/>
  <c r="O786" i="7"/>
  <c r="Q786" i="7" s="1"/>
  <c r="K786" i="7"/>
  <c r="O785" i="7"/>
  <c r="Q785" i="7" s="1"/>
  <c r="K785" i="7"/>
  <c r="O784" i="7"/>
  <c r="Q784" i="7" s="1"/>
  <c r="K784" i="7"/>
  <c r="Q783" i="7"/>
  <c r="K783" i="7"/>
  <c r="O783" i="7" s="1"/>
  <c r="O782" i="7"/>
  <c r="Q782" i="7" s="1"/>
  <c r="K782" i="7"/>
  <c r="O781" i="7"/>
  <c r="Q781" i="7" s="1"/>
  <c r="K781" i="7"/>
  <c r="O780" i="7"/>
  <c r="Q780" i="7" s="1"/>
  <c r="K780" i="7"/>
  <c r="K779" i="7"/>
  <c r="O779" i="7" s="1"/>
  <c r="Q779" i="7" s="1"/>
  <c r="O778" i="7"/>
  <c r="Q778" i="7" s="1"/>
  <c r="K778" i="7"/>
  <c r="O777" i="7"/>
  <c r="Q777" i="7" s="1"/>
  <c r="K777" i="7"/>
  <c r="O776" i="7"/>
  <c r="Q776" i="7" s="1"/>
  <c r="K776" i="7"/>
  <c r="K775" i="7"/>
  <c r="O775" i="7" s="1"/>
  <c r="Q775" i="7" s="1"/>
  <c r="O774" i="7"/>
  <c r="Q774" i="7" s="1"/>
  <c r="K774" i="7"/>
  <c r="O773" i="7"/>
  <c r="Q773" i="7" s="1"/>
  <c r="K773" i="7"/>
  <c r="O772" i="7"/>
  <c r="Q772" i="7" s="1"/>
  <c r="K772" i="7"/>
  <c r="Q771" i="7"/>
  <c r="K771" i="7"/>
  <c r="O771" i="7" s="1"/>
  <c r="O770" i="7"/>
  <c r="Q770" i="7" s="1"/>
  <c r="K770" i="7"/>
  <c r="O769" i="7"/>
  <c r="Q769" i="7" s="1"/>
  <c r="K769" i="7"/>
  <c r="O768" i="7"/>
  <c r="Q768" i="7" s="1"/>
  <c r="K768" i="7"/>
  <c r="K767" i="7"/>
  <c r="O767" i="7" s="1"/>
  <c r="Q767" i="7" s="1"/>
  <c r="O766" i="7"/>
  <c r="Q766" i="7" s="1"/>
  <c r="K766" i="7"/>
  <c r="O765" i="7"/>
  <c r="Q765" i="7" s="1"/>
  <c r="K765" i="7"/>
  <c r="O764" i="7"/>
  <c r="Q764" i="7" s="1"/>
  <c r="K764" i="7"/>
  <c r="K763" i="7"/>
  <c r="O763" i="7" s="1"/>
  <c r="Q763" i="7" s="1"/>
  <c r="O762" i="7"/>
  <c r="Q762" i="7" s="1"/>
  <c r="K762" i="7"/>
  <c r="O761" i="7"/>
  <c r="Q761" i="7" s="1"/>
  <c r="K761" i="7"/>
  <c r="O760" i="7"/>
  <c r="Q760" i="7" s="1"/>
  <c r="K760" i="7"/>
  <c r="N760" i="7" s="1"/>
  <c r="Q759" i="7"/>
  <c r="O759" i="7"/>
  <c r="K759" i="7"/>
  <c r="K758" i="7"/>
  <c r="O758" i="7" s="1"/>
  <c r="Q758" i="7" s="1"/>
  <c r="Q757" i="7"/>
  <c r="O757" i="7"/>
  <c r="K757" i="7"/>
  <c r="Q756" i="7"/>
  <c r="K756" i="7"/>
  <c r="O756" i="7" s="1"/>
  <c r="O755" i="7"/>
  <c r="Q755" i="7" s="1"/>
  <c r="K755" i="7"/>
  <c r="K754" i="7"/>
  <c r="O754" i="7" s="1"/>
  <c r="Q754" i="7" s="1"/>
  <c r="O753" i="7"/>
  <c r="Q753" i="7" s="1"/>
  <c r="K753" i="7"/>
  <c r="Q752" i="7"/>
  <c r="K752" i="7"/>
  <c r="O752" i="7" s="1"/>
  <c r="K751" i="7"/>
  <c r="O751" i="7" s="1"/>
  <c r="Q751" i="7" s="1"/>
  <c r="Q750" i="7"/>
  <c r="K750" i="7"/>
  <c r="O750" i="7" s="1"/>
  <c r="K749" i="7"/>
  <c r="K748" i="7"/>
  <c r="O748" i="7" s="1"/>
  <c r="Q748" i="7" s="1"/>
  <c r="O747" i="7"/>
  <c r="Q747" i="7" s="1"/>
  <c r="K747" i="7"/>
  <c r="O746" i="7"/>
  <c r="Q746" i="7" s="1"/>
  <c r="K746" i="7"/>
  <c r="K745" i="7"/>
  <c r="O745" i="7" s="1"/>
  <c r="Q745" i="7" s="1"/>
  <c r="K744" i="7"/>
  <c r="O744" i="7" s="1"/>
  <c r="Q744" i="7" s="1"/>
  <c r="Q743" i="7"/>
  <c r="O743" i="7"/>
  <c r="K743" i="7"/>
  <c r="K742" i="7"/>
  <c r="O742" i="7" s="1"/>
  <c r="Q742" i="7" s="1"/>
  <c r="O741" i="7"/>
  <c r="Q741" i="7" s="1"/>
  <c r="K741" i="7"/>
  <c r="K740" i="7"/>
  <c r="O740" i="7" s="1"/>
  <c r="Q740" i="7" s="1"/>
  <c r="O739" i="7"/>
  <c r="Q739" i="7" s="1"/>
  <c r="K739" i="7"/>
  <c r="K738" i="7"/>
  <c r="O738" i="7" s="1"/>
  <c r="Q738" i="7" s="1"/>
  <c r="Q737" i="7"/>
  <c r="O737" i="7"/>
  <c r="K737" i="7"/>
  <c r="N737" i="7" s="1"/>
  <c r="K736" i="7"/>
  <c r="O736" i="7" s="1"/>
  <c r="Q736" i="7" s="1"/>
  <c r="Q735" i="7"/>
  <c r="K735" i="7"/>
  <c r="O735" i="7" s="1"/>
  <c r="O734" i="7"/>
  <c r="Q734" i="7" s="1"/>
  <c r="K734" i="7"/>
  <c r="K733" i="7"/>
  <c r="O733" i="7" s="1"/>
  <c r="Q733" i="7" s="1"/>
  <c r="O732" i="7"/>
  <c r="Q732" i="7" s="1"/>
  <c r="K732" i="7"/>
  <c r="Q731" i="7"/>
  <c r="K731" i="7"/>
  <c r="O731" i="7" s="1"/>
  <c r="K730" i="7"/>
  <c r="O730" i="7" s="1"/>
  <c r="Q730" i="7" s="1"/>
  <c r="Q729" i="7"/>
  <c r="K729" i="7"/>
  <c r="O729" i="7" s="1"/>
  <c r="O728" i="7"/>
  <c r="Q728" i="7" s="1"/>
  <c r="K728" i="7"/>
  <c r="K727" i="7"/>
  <c r="O727" i="7" s="1"/>
  <c r="Q727" i="7" s="1"/>
  <c r="O726" i="7"/>
  <c r="Q726" i="7" s="1"/>
  <c r="K726" i="7"/>
  <c r="Q725" i="7"/>
  <c r="K725" i="7"/>
  <c r="O725" i="7" s="1"/>
  <c r="K724" i="7"/>
  <c r="O724" i="7" s="1"/>
  <c r="Q724" i="7" s="1"/>
  <c r="Q723" i="7"/>
  <c r="K723" i="7"/>
  <c r="O723" i="7" s="1"/>
  <c r="O722" i="7"/>
  <c r="Q722" i="7" s="1"/>
  <c r="K722" i="7"/>
  <c r="K721" i="7"/>
  <c r="O721" i="7" s="1"/>
  <c r="Q721" i="7" s="1"/>
  <c r="O720" i="7"/>
  <c r="Q720" i="7" s="1"/>
  <c r="K720" i="7"/>
  <c r="Q719" i="7"/>
  <c r="K719" i="7"/>
  <c r="O719" i="7" s="1"/>
  <c r="K718" i="7"/>
  <c r="O718" i="7" s="1"/>
  <c r="Q718" i="7" s="1"/>
  <c r="Q717" i="7"/>
  <c r="K717" i="7"/>
  <c r="O717" i="7" s="1"/>
  <c r="O716" i="7"/>
  <c r="Q716" i="7" s="1"/>
  <c r="K716" i="7"/>
  <c r="K715" i="7"/>
  <c r="O715" i="7" s="1"/>
  <c r="Q715" i="7" s="1"/>
  <c r="O714" i="7"/>
  <c r="Q714" i="7" s="1"/>
  <c r="K714" i="7"/>
  <c r="Q713" i="7"/>
  <c r="K713" i="7"/>
  <c r="O713" i="7" s="1"/>
  <c r="K712" i="7"/>
  <c r="O712" i="7" s="1"/>
  <c r="Q712" i="7" s="1"/>
  <c r="Q711" i="7"/>
  <c r="K711" i="7"/>
  <c r="O711" i="7" s="1"/>
  <c r="K710" i="7"/>
  <c r="O709" i="7"/>
  <c r="Q709" i="7" s="1"/>
  <c r="K709" i="7"/>
  <c r="Q708" i="7"/>
  <c r="O708" i="7"/>
  <c r="K708" i="7"/>
  <c r="O707" i="7"/>
  <c r="Q707" i="7" s="1"/>
  <c r="K707" i="7"/>
  <c r="Q706" i="7"/>
  <c r="O706" i="7"/>
  <c r="K706" i="7"/>
  <c r="K705" i="7"/>
  <c r="O704" i="7"/>
  <c r="Q704" i="7" s="1"/>
  <c r="K704" i="7"/>
  <c r="K703" i="7"/>
  <c r="O703" i="7" s="1"/>
  <c r="Q703" i="7" s="1"/>
  <c r="Q702" i="7"/>
  <c r="O702" i="7"/>
  <c r="K702" i="7"/>
  <c r="K701" i="7"/>
  <c r="O701" i="7" s="1"/>
  <c r="Q701" i="7" s="1"/>
  <c r="Q700" i="7"/>
  <c r="O700" i="7"/>
  <c r="K700" i="7"/>
  <c r="K699" i="7"/>
  <c r="O699" i="7" s="1"/>
  <c r="Q699" i="7" s="1"/>
  <c r="O698" i="7"/>
  <c r="Q698" i="7" s="1"/>
  <c r="K698" i="7"/>
  <c r="K697" i="7"/>
  <c r="O697" i="7" s="1"/>
  <c r="Q697" i="7" s="1"/>
  <c r="Q696" i="7"/>
  <c r="O696" i="7"/>
  <c r="K696" i="7"/>
  <c r="Q695" i="7"/>
  <c r="O694" i="7"/>
  <c r="Q694" i="7" s="1"/>
  <c r="K694" i="7"/>
  <c r="Q693" i="7"/>
  <c r="K693" i="7"/>
  <c r="O693" i="7" s="1"/>
  <c r="K692" i="7"/>
  <c r="O692" i="7" s="1"/>
  <c r="Q692" i="7" s="1"/>
  <c r="Q691" i="7"/>
  <c r="K691" i="7"/>
  <c r="O691" i="7" s="1"/>
  <c r="O690" i="7"/>
  <c r="Q690" i="7" s="1"/>
  <c r="K690" i="7"/>
  <c r="K689" i="7"/>
  <c r="O689" i="7" s="1"/>
  <c r="Q689" i="7" s="1"/>
  <c r="O688" i="7"/>
  <c r="Q688" i="7" s="1"/>
  <c r="K688" i="7"/>
  <c r="Q687" i="7"/>
  <c r="K687" i="7"/>
  <c r="O687" i="7" s="1"/>
  <c r="K686" i="7"/>
  <c r="O686" i="7" s="1"/>
  <c r="Q686" i="7" s="1"/>
  <c r="Q685" i="7"/>
  <c r="K685" i="7"/>
  <c r="O685" i="7" s="1"/>
  <c r="O684" i="7"/>
  <c r="Q684" i="7" s="1"/>
  <c r="K684" i="7"/>
  <c r="K683" i="7"/>
  <c r="O683" i="7" s="1"/>
  <c r="Q683" i="7" s="1"/>
  <c r="O682" i="7"/>
  <c r="Q682" i="7" s="1"/>
  <c r="K682" i="7"/>
  <c r="Q681" i="7"/>
  <c r="K681" i="7"/>
  <c r="O681" i="7" s="1"/>
  <c r="K680" i="7"/>
  <c r="O680" i="7" s="1"/>
  <c r="Q680" i="7" s="1"/>
  <c r="Q679" i="7"/>
  <c r="K679" i="7"/>
  <c r="O679" i="7" s="1"/>
  <c r="O678" i="7"/>
  <c r="Q678" i="7" s="1"/>
  <c r="K678" i="7"/>
  <c r="K677" i="7"/>
  <c r="O677" i="7" s="1"/>
  <c r="Q677" i="7" s="1"/>
  <c r="O676" i="7"/>
  <c r="Q676" i="7" s="1"/>
  <c r="K676" i="7"/>
  <c r="Q675" i="7"/>
  <c r="K675" i="7"/>
  <c r="O675" i="7" s="1"/>
  <c r="K674" i="7"/>
  <c r="O674" i="7" s="1"/>
  <c r="Q674" i="7" s="1"/>
  <c r="Q673" i="7"/>
  <c r="K673" i="7"/>
  <c r="O673" i="7" s="1"/>
  <c r="O672" i="7"/>
  <c r="Q672" i="7" s="1"/>
  <c r="K672" i="7"/>
  <c r="K671" i="7"/>
  <c r="O671" i="7" s="1"/>
  <c r="Q671" i="7" s="1"/>
  <c r="O670" i="7"/>
  <c r="Q670" i="7" s="1"/>
  <c r="K670" i="7"/>
  <c r="Q669" i="7"/>
  <c r="K669" i="7"/>
  <c r="O669" i="7" s="1"/>
  <c r="K668" i="7"/>
  <c r="O668" i="7" s="1"/>
  <c r="Q668" i="7" s="1"/>
  <c r="Q667" i="7"/>
  <c r="K667" i="7"/>
  <c r="O667" i="7" s="1"/>
  <c r="O666" i="7"/>
  <c r="Q666" i="7" s="1"/>
  <c r="K666" i="7"/>
  <c r="K665" i="7"/>
  <c r="O665" i="7" s="1"/>
  <c r="Q665" i="7" s="1"/>
  <c r="O664" i="7"/>
  <c r="Q664" i="7" s="1"/>
  <c r="K664" i="7"/>
  <c r="Q663" i="7"/>
  <c r="K663" i="7"/>
  <c r="O663" i="7" s="1"/>
  <c r="K662" i="7"/>
  <c r="O662" i="7" s="1"/>
  <c r="Q662" i="7" s="1"/>
  <c r="Q661" i="7"/>
  <c r="K661" i="7"/>
  <c r="O661" i="7" s="1"/>
  <c r="O660" i="7"/>
  <c r="Q660" i="7" s="1"/>
  <c r="K660" i="7"/>
  <c r="Q659" i="7"/>
  <c r="O658" i="7"/>
  <c r="Q658" i="7" s="1"/>
  <c r="K658" i="7"/>
  <c r="Q657" i="7"/>
  <c r="O657" i="7"/>
  <c r="K657" i="7"/>
  <c r="O656" i="7"/>
  <c r="Q656" i="7" s="1"/>
  <c r="K656" i="7"/>
  <c r="Q655" i="7"/>
  <c r="O655" i="7"/>
  <c r="K655" i="7"/>
  <c r="O654" i="7"/>
  <c r="Q654" i="7" s="1"/>
  <c r="K654" i="7"/>
  <c r="O653" i="7"/>
  <c r="Q653" i="7" s="1"/>
  <c r="K653" i="7"/>
  <c r="O652" i="7"/>
  <c r="Q652" i="7" s="1"/>
  <c r="K652" i="7"/>
  <c r="N651" i="7"/>
  <c r="O651" i="7" s="1"/>
  <c r="Q651" i="7" s="1"/>
  <c r="K651" i="7"/>
  <c r="N650" i="7"/>
  <c r="K650" i="7"/>
  <c r="K649" i="7"/>
  <c r="O649" i="7" s="1"/>
  <c r="Q649" i="7" s="1"/>
  <c r="O648" i="7"/>
  <c r="Q648" i="7" s="1"/>
  <c r="K648" i="7"/>
  <c r="Q647" i="7"/>
  <c r="K647" i="7"/>
  <c r="O647" i="7" s="1"/>
  <c r="K646" i="7"/>
  <c r="O646" i="7" s="1"/>
  <c r="Q646" i="7" s="1"/>
  <c r="Q645" i="7"/>
  <c r="K645" i="7"/>
  <c r="O645" i="7" s="1"/>
  <c r="K644" i="7"/>
  <c r="O643" i="7"/>
  <c r="Q643" i="7" s="1"/>
  <c r="K643" i="7"/>
  <c r="Q642" i="7"/>
  <c r="O642" i="7"/>
  <c r="K642" i="7"/>
  <c r="K641" i="7"/>
  <c r="O640" i="7"/>
  <c r="Q640" i="7" s="1"/>
  <c r="K640" i="7"/>
  <c r="N640" i="7" s="1"/>
  <c r="O639" i="7"/>
  <c r="Q639" i="7" s="1"/>
  <c r="K639" i="7"/>
  <c r="N638" i="7"/>
  <c r="K638" i="7"/>
  <c r="O638" i="7" s="1"/>
  <c r="Q638" i="7" s="1"/>
  <c r="Q637" i="7"/>
  <c r="O637" i="7"/>
  <c r="K637" i="7"/>
  <c r="O636" i="7"/>
  <c r="Q636" i="7" s="1"/>
  <c r="K636" i="7"/>
  <c r="Q635" i="7"/>
  <c r="O635" i="7"/>
  <c r="K635" i="7"/>
  <c r="O634" i="7"/>
  <c r="Q634" i="7" s="1"/>
  <c r="K634" i="7"/>
  <c r="O633" i="7"/>
  <c r="Q633" i="7" s="1"/>
  <c r="K633" i="7"/>
  <c r="O632" i="7"/>
  <c r="Q632" i="7" s="1"/>
  <c r="K632" i="7"/>
  <c r="K631" i="7"/>
  <c r="O631" i="7" s="1"/>
  <c r="Q631" i="7" s="1"/>
  <c r="O630" i="7"/>
  <c r="Q630" i="7" s="1"/>
  <c r="K630" i="7"/>
  <c r="K629" i="7"/>
  <c r="O629" i="7" s="1"/>
  <c r="Q629" i="7" s="1"/>
  <c r="O628" i="7"/>
  <c r="Q628" i="7" s="1"/>
  <c r="K628" i="7"/>
  <c r="K627" i="7"/>
  <c r="O627" i="7" s="1"/>
  <c r="Q627" i="7" s="1"/>
  <c r="O626" i="7"/>
  <c r="Q626" i="7" s="1"/>
  <c r="K626" i="7"/>
  <c r="Q625" i="7"/>
  <c r="O625" i="7"/>
  <c r="K625" i="7"/>
  <c r="O624" i="7"/>
  <c r="Q624" i="7" s="1"/>
  <c r="K624" i="7"/>
  <c r="Q623" i="7"/>
  <c r="O623" i="7"/>
  <c r="K623" i="7"/>
  <c r="O622" i="7"/>
  <c r="Q622" i="7" s="1"/>
  <c r="K622" i="7"/>
  <c r="O621" i="7"/>
  <c r="Q621" i="7" s="1"/>
  <c r="K621" i="7"/>
  <c r="O620" i="7"/>
  <c r="Q620" i="7" s="1"/>
  <c r="K620" i="7"/>
  <c r="K619" i="7"/>
  <c r="O619" i="7" s="1"/>
  <c r="Q619" i="7" s="1"/>
  <c r="O618" i="7"/>
  <c r="Q618" i="7" s="1"/>
  <c r="K618" i="7"/>
  <c r="K617" i="7"/>
  <c r="O617" i="7" s="1"/>
  <c r="Q617" i="7" s="1"/>
  <c r="K616" i="7"/>
  <c r="Q615" i="7"/>
  <c r="O615" i="7"/>
  <c r="K615" i="7"/>
  <c r="K614" i="7"/>
  <c r="O614" i="7" s="1"/>
  <c r="Q614" i="7" s="1"/>
  <c r="Q613" i="7"/>
  <c r="O613" i="7"/>
  <c r="K613" i="7"/>
  <c r="N612" i="7"/>
  <c r="K612" i="7"/>
  <c r="K611" i="7"/>
  <c r="O611" i="7" s="1"/>
  <c r="Q611" i="7" s="1"/>
  <c r="O610" i="7"/>
  <c r="Q610" i="7" s="1"/>
  <c r="K610" i="7"/>
  <c r="Q609" i="7"/>
  <c r="K609" i="7"/>
  <c r="O609" i="7" s="1"/>
  <c r="K608" i="7"/>
  <c r="O608" i="7" s="1"/>
  <c r="Q608" i="7" s="1"/>
  <c r="Q607" i="7"/>
  <c r="K607" i="7"/>
  <c r="O607" i="7" s="1"/>
  <c r="O606" i="7"/>
  <c r="Q606" i="7" s="1"/>
  <c r="K606" i="7"/>
  <c r="K605" i="7"/>
  <c r="O605" i="7" s="1"/>
  <c r="Q605" i="7" s="1"/>
  <c r="O604" i="7"/>
  <c r="Q604" i="7" s="1"/>
  <c r="K604" i="7"/>
  <c r="Q603" i="7"/>
  <c r="K603" i="7"/>
  <c r="O603" i="7" s="1"/>
  <c r="K602" i="7"/>
  <c r="O602" i="7" s="1"/>
  <c r="Q602" i="7" s="1"/>
  <c r="Q601" i="7"/>
  <c r="K601" i="7"/>
  <c r="O601" i="7" s="1"/>
  <c r="O600" i="7"/>
  <c r="Q600" i="7" s="1"/>
  <c r="K600" i="7"/>
  <c r="K599" i="7"/>
  <c r="O599" i="7" s="1"/>
  <c r="Q599" i="7" s="1"/>
  <c r="O598" i="7"/>
  <c r="Q598" i="7" s="1"/>
  <c r="K598" i="7"/>
  <c r="Q597" i="7"/>
  <c r="K597" i="7"/>
  <c r="O597" i="7" s="1"/>
  <c r="K596" i="7"/>
  <c r="O596" i="7" s="1"/>
  <c r="Q596" i="7" s="1"/>
  <c r="Q595" i="7"/>
  <c r="K595" i="7"/>
  <c r="O595" i="7" s="1"/>
  <c r="O594" i="7"/>
  <c r="Q594" i="7" s="1"/>
  <c r="K594" i="7"/>
  <c r="K593" i="7"/>
  <c r="O593" i="7" s="1"/>
  <c r="Q593" i="7" s="1"/>
  <c r="O592" i="7"/>
  <c r="Q592" i="7" s="1"/>
  <c r="K592" i="7"/>
  <c r="Q591" i="7"/>
  <c r="K591" i="7"/>
  <c r="O591" i="7" s="1"/>
  <c r="K590" i="7"/>
  <c r="O590" i="7" s="1"/>
  <c r="Q590" i="7" s="1"/>
  <c r="Q589" i="7"/>
  <c r="K589" i="7"/>
  <c r="O589" i="7" s="1"/>
  <c r="O588" i="7"/>
  <c r="Q588" i="7" s="1"/>
  <c r="K588" i="7"/>
  <c r="K587" i="7"/>
  <c r="O587" i="7" s="1"/>
  <c r="Q587" i="7" s="1"/>
  <c r="O586" i="7"/>
  <c r="Q586" i="7" s="1"/>
  <c r="K586" i="7"/>
  <c r="N585" i="7"/>
  <c r="K585" i="7"/>
  <c r="O585" i="7" s="1"/>
  <c r="Q585" i="7" s="1"/>
  <c r="O584" i="7"/>
  <c r="Q584" i="7" s="1"/>
  <c r="K584" i="7"/>
  <c r="O583" i="7"/>
  <c r="Q583" i="7" s="1"/>
  <c r="K583" i="7"/>
  <c r="K582" i="7"/>
  <c r="O582" i="7" s="1"/>
  <c r="Q582" i="7" s="1"/>
  <c r="K581" i="7"/>
  <c r="K580" i="7"/>
  <c r="N580" i="7" s="1"/>
  <c r="O580" i="7" s="1"/>
  <c r="Q580" i="7" s="1"/>
  <c r="O579" i="7"/>
  <c r="Q579" i="7" s="1"/>
  <c r="K579" i="7"/>
  <c r="Q578" i="7"/>
  <c r="K578" i="7"/>
  <c r="O578" i="7" s="1"/>
  <c r="K577" i="7"/>
  <c r="K576" i="7"/>
  <c r="Q575" i="7"/>
  <c r="Q574" i="7"/>
  <c r="K574" i="7"/>
  <c r="O574" i="7" s="1"/>
  <c r="K573" i="7"/>
  <c r="O573" i="7" s="1"/>
  <c r="Q573" i="7" s="1"/>
  <c r="Q572" i="7"/>
  <c r="K572" i="7"/>
  <c r="O572" i="7" s="1"/>
  <c r="O571" i="7"/>
  <c r="Q571" i="7" s="1"/>
  <c r="K571" i="7"/>
  <c r="K570" i="7"/>
  <c r="O570" i="7" s="1"/>
  <c r="Q570" i="7" s="1"/>
  <c r="O569" i="7"/>
  <c r="Q569" i="7" s="1"/>
  <c r="N569" i="7"/>
  <c r="K569" i="7"/>
  <c r="O568" i="7"/>
  <c r="Q568" i="7" s="1"/>
  <c r="K568" i="7"/>
  <c r="O567" i="7"/>
  <c r="Q567" i="7" s="1"/>
  <c r="K567" i="7"/>
  <c r="O566" i="7"/>
  <c r="Q566" i="7" s="1"/>
  <c r="K566" i="7"/>
  <c r="O565" i="7"/>
  <c r="Q565" i="7" s="1"/>
  <c r="K565" i="7"/>
  <c r="O564" i="7"/>
  <c r="Q564" i="7" s="1"/>
  <c r="K564" i="7"/>
  <c r="K563" i="7"/>
  <c r="O563" i="7" s="1"/>
  <c r="Q563" i="7" s="1"/>
  <c r="O562" i="7"/>
  <c r="Q562" i="7" s="1"/>
  <c r="K562" i="7"/>
  <c r="K561" i="7"/>
  <c r="O561" i="7" s="1"/>
  <c r="Q561" i="7" s="1"/>
  <c r="O560" i="7"/>
  <c r="Q560" i="7" s="1"/>
  <c r="K560" i="7"/>
  <c r="Q559" i="7"/>
  <c r="O559" i="7"/>
  <c r="K559" i="7"/>
  <c r="O558" i="7"/>
  <c r="Q558" i="7" s="1"/>
  <c r="K558" i="7"/>
  <c r="Q557" i="7"/>
  <c r="O557" i="7"/>
  <c r="K557" i="7"/>
  <c r="O556" i="7"/>
  <c r="Q556" i="7" s="1"/>
  <c r="K556" i="7"/>
  <c r="O555" i="7"/>
  <c r="Q555" i="7" s="1"/>
  <c r="K555" i="7"/>
  <c r="O554" i="7"/>
  <c r="Q554" i="7" s="1"/>
  <c r="K554" i="7"/>
  <c r="K553" i="7"/>
  <c r="O553" i="7" s="1"/>
  <c r="Q553" i="7" s="1"/>
  <c r="O552" i="7"/>
  <c r="Q552" i="7" s="1"/>
  <c r="K552" i="7"/>
  <c r="K551" i="7"/>
  <c r="O551" i="7" s="1"/>
  <c r="Q551" i="7" s="1"/>
  <c r="O550" i="7"/>
  <c r="Q550" i="7" s="1"/>
  <c r="K550" i="7"/>
  <c r="K549" i="7"/>
  <c r="O549" i="7" s="1"/>
  <c r="Q549" i="7" s="1"/>
  <c r="O548" i="7"/>
  <c r="Q548" i="7" s="1"/>
  <c r="K548" i="7"/>
  <c r="Q547" i="7"/>
  <c r="O547" i="7"/>
  <c r="K547" i="7"/>
  <c r="O546" i="7"/>
  <c r="Q546" i="7" s="1"/>
  <c r="K546" i="7"/>
  <c r="Q545" i="7"/>
  <c r="O545" i="7"/>
  <c r="K545" i="7"/>
  <c r="O544" i="7"/>
  <c r="Q544" i="7" s="1"/>
  <c r="K544" i="7"/>
  <c r="O543" i="7"/>
  <c r="Q543" i="7" s="1"/>
  <c r="K543" i="7"/>
  <c r="O542" i="7"/>
  <c r="Q542" i="7" s="1"/>
  <c r="K542" i="7"/>
  <c r="K541" i="7"/>
  <c r="O541" i="7" s="1"/>
  <c r="Q541" i="7" s="1"/>
  <c r="O540" i="7"/>
  <c r="Q540" i="7" s="1"/>
  <c r="K540" i="7"/>
  <c r="K539" i="7"/>
  <c r="O539" i="7" s="1"/>
  <c r="Q539" i="7" s="1"/>
  <c r="O538" i="7"/>
  <c r="Q538" i="7" s="1"/>
  <c r="K538" i="7"/>
  <c r="K537" i="7"/>
  <c r="O537" i="7" s="1"/>
  <c r="Q537" i="7" s="1"/>
  <c r="O536" i="7"/>
  <c r="Q536" i="7" s="1"/>
  <c r="K536" i="7"/>
  <c r="Q535" i="7"/>
  <c r="O535" i="7"/>
  <c r="K535" i="7"/>
  <c r="O534" i="7"/>
  <c r="Q534" i="7" s="1"/>
  <c r="K534" i="7"/>
  <c r="Q533" i="7"/>
  <c r="O533" i="7"/>
  <c r="K533" i="7"/>
  <c r="O532" i="7"/>
  <c r="Q532" i="7" s="1"/>
  <c r="K532" i="7"/>
  <c r="O531" i="7"/>
  <c r="Q531" i="7" s="1"/>
  <c r="K531" i="7"/>
  <c r="O530" i="7"/>
  <c r="Q530" i="7" s="1"/>
  <c r="K530" i="7"/>
  <c r="K529" i="7"/>
  <c r="O529" i="7" s="1"/>
  <c r="Q529" i="7" s="1"/>
  <c r="O528" i="7"/>
  <c r="Q528" i="7" s="1"/>
  <c r="K528" i="7"/>
  <c r="K527" i="7"/>
  <c r="O527" i="7" s="1"/>
  <c r="Q527" i="7" s="1"/>
  <c r="O526" i="7"/>
  <c r="Q526" i="7" s="1"/>
  <c r="K526" i="7"/>
  <c r="K525" i="7"/>
  <c r="O525" i="7" s="1"/>
  <c r="Q525" i="7" s="1"/>
  <c r="O524" i="7"/>
  <c r="Q524" i="7" s="1"/>
  <c r="K524" i="7"/>
  <c r="Q523" i="7"/>
  <c r="O523" i="7"/>
  <c r="K522" i="7"/>
  <c r="O522" i="7" s="1"/>
  <c r="Q522" i="7" s="1"/>
  <c r="K521" i="7"/>
  <c r="O521" i="7" s="1"/>
  <c r="Q521" i="7" s="1"/>
  <c r="Q520" i="7"/>
  <c r="K520" i="7"/>
  <c r="O520" i="7" s="1"/>
  <c r="K519" i="7"/>
  <c r="O519" i="7" s="1"/>
  <c r="Q519" i="7" s="1"/>
  <c r="K518" i="7"/>
  <c r="O518" i="7" s="1"/>
  <c r="Q518" i="7" s="1"/>
  <c r="O517" i="7"/>
  <c r="Q517" i="7" s="1"/>
  <c r="K517" i="7"/>
  <c r="K516" i="7"/>
  <c r="O516" i="7" s="1"/>
  <c r="Q516" i="7" s="1"/>
  <c r="K515" i="7"/>
  <c r="O515" i="7" s="1"/>
  <c r="Q515" i="7" s="1"/>
  <c r="Q514" i="7"/>
  <c r="K514" i="7"/>
  <c r="O514" i="7" s="1"/>
  <c r="K513" i="7"/>
  <c r="O513" i="7" s="1"/>
  <c r="Q513" i="7" s="1"/>
  <c r="K512" i="7"/>
  <c r="O512" i="7" s="1"/>
  <c r="Q512" i="7" s="1"/>
  <c r="O511" i="7"/>
  <c r="Q511" i="7" s="1"/>
  <c r="K511" i="7"/>
  <c r="K510" i="7"/>
  <c r="O510" i="7" s="1"/>
  <c r="Q510" i="7" s="1"/>
  <c r="O509" i="7"/>
  <c r="Q509" i="7" s="1"/>
  <c r="K509" i="7"/>
  <c r="Q508" i="7"/>
  <c r="K508" i="7"/>
  <c r="O508" i="7" s="1"/>
  <c r="K507" i="7"/>
  <c r="O507" i="7" s="1"/>
  <c r="Q507" i="7" s="1"/>
  <c r="Q506" i="7"/>
  <c r="K506" i="7"/>
  <c r="O506" i="7" s="1"/>
  <c r="O505" i="7"/>
  <c r="Q505" i="7" s="1"/>
  <c r="K505" i="7"/>
  <c r="K504" i="7"/>
  <c r="O504" i="7" s="1"/>
  <c r="Q504" i="7" s="1"/>
  <c r="K503" i="7"/>
  <c r="O503" i="7" s="1"/>
  <c r="Q503" i="7" s="1"/>
  <c r="Q502" i="7"/>
  <c r="K502" i="7"/>
  <c r="O502" i="7" s="1"/>
  <c r="K501" i="7"/>
  <c r="O501" i="7" s="1"/>
  <c r="Q501" i="7" s="1"/>
  <c r="N500" i="7"/>
  <c r="K500" i="7"/>
  <c r="K499" i="7"/>
  <c r="O499" i="7" s="1"/>
  <c r="Q499" i="7" s="1"/>
  <c r="O498" i="7"/>
  <c r="Q498" i="7" s="1"/>
  <c r="K498" i="7"/>
  <c r="Q497" i="7"/>
  <c r="O497" i="7"/>
  <c r="K497" i="7"/>
  <c r="O496" i="7"/>
  <c r="Q496" i="7" s="1"/>
  <c r="K496" i="7"/>
  <c r="Q495" i="7"/>
  <c r="O495" i="7"/>
  <c r="K495" i="7"/>
  <c r="O494" i="7"/>
  <c r="Q494" i="7" s="1"/>
  <c r="K494" i="7"/>
  <c r="O493" i="7"/>
  <c r="Q493" i="7" s="1"/>
  <c r="K493" i="7"/>
  <c r="O492" i="7"/>
  <c r="Q492" i="7" s="1"/>
  <c r="K492" i="7"/>
  <c r="O491" i="7"/>
  <c r="Q491" i="7" s="1"/>
  <c r="K491" i="7"/>
  <c r="O490" i="7"/>
  <c r="Q490" i="7" s="1"/>
  <c r="K490" i="7"/>
  <c r="K489" i="7"/>
  <c r="O489" i="7" s="1"/>
  <c r="Q489" i="7" s="1"/>
  <c r="Q488" i="7"/>
  <c r="Q487" i="7"/>
  <c r="K487" i="7"/>
  <c r="O487" i="7" s="1"/>
  <c r="K486" i="7"/>
  <c r="O486" i="7" s="1"/>
  <c r="Q486" i="7" s="1"/>
  <c r="Q485" i="7"/>
  <c r="K485" i="7"/>
  <c r="O485" i="7" s="1"/>
  <c r="K484" i="7"/>
  <c r="O484" i="7" s="1"/>
  <c r="Q484" i="7" s="1"/>
  <c r="Q483" i="7"/>
  <c r="O483" i="7"/>
  <c r="K483" i="7"/>
  <c r="K482" i="7"/>
  <c r="O482" i="7" s="1"/>
  <c r="Q482" i="7" s="1"/>
  <c r="O481" i="7"/>
  <c r="Q481" i="7" s="1"/>
  <c r="K481" i="7"/>
  <c r="K480" i="7"/>
  <c r="O480" i="7" s="1"/>
  <c r="Q480" i="7" s="1"/>
  <c r="O479" i="7"/>
  <c r="Q479" i="7" s="1"/>
  <c r="N479" i="7"/>
  <c r="K479" i="7"/>
  <c r="K478" i="7"/>
  <c r="O478" i="7" s="1"/>
  <c r="Q478" i="7" s="1"/>
  <c r="Q477" i="7"/>
  <c r="O477" i="7"/>
  <c r="K477" i="7"/>
  <c r="K476" i="7"/>
  <c r="O476" i="7" s="1"/>
  <c r="Q476" i="7" s="1"/>
  <c r="Q475" i="7"/>
  <c r="O475" i="7"/>
  <c r="K475" i="7"/>
  <c r="K474" i="7"/>
  <c r="O474" i="7" s="1"/>
  <c r="Q474" i="7" s="1"/>
  <c r="Q473" i="7"/>
  <c r="O473" i="7"/>
  <c r="K473" i="7"/>
  <c r="K472" i="7"/>
  <c r="O472" i="7" s="1"/>
  <c r="Q472" i="7" s="1"/>
  <c r="Q471" i="7"/>
  <c r="O471" i="7"/>
  <c r="K471" i="7"/>
  <c r="K470" i="7"/>
  <c r="O470" i="7" s="1"/>
  <c r="Q470" i="7" s="1"/>
  <c r="Q469" i="7"/>
  <c r="O469" i="7"/>
  <c r="K469" i="7"/>
  <c r="K468" i="7"/>
  <c r="O468" i="7" s="1"/>
  <c r="Q468" i="7" s="1"/>
  <c r="Q467" i="7"/>
  <c r="O467" i="7"/>
  <c r="N467" i="7"/>
  <c r="K467" i="7"/>
  <c r="K466" i="7"/>
  <c r="O466" i="7" s="1"/>
  <c r="Q466" i="7" s="1"/>
  <c r="Q465" i="7"/>
  <c r="O465" i="7"/>
  <c r="K465" i="7"/>
  <c r="O464" i="7"/>
  <c r="Q464" i="7" s="1"/>
  <c r="K464" i="7"/>
  <c r="Q463" i="7"/>
  <c r="O463" i="7"/>
  <c r="K463" i="7"/>
  <c r="O462" i="7"/>
  <c r="Q462" i="7" s="1"/>
  <c r="N462" i="7"/>
  <c r="K462" i="7"/>
  <c r="K461" i="7"/>
  <c r="O461" i="7" s="1"/>
  <c r="Q461" i="7" s="1"/>
  <c r="O460" i="7"/>
  <c r="Q460" i="7" s="1"/>
  <c r="K460" i="7"/>
  <c r="Q459" i="7"/>
  <c r="O459" i="7"/>
  <c r="K458" i="7"/>
  <c r="O458" i="7" s="1"/>
  <c r="Q458" i="7" s="1"/>
  <c r="Q457" i="7"/>
  <c r="O457" i="7"/>
  <c r="K457" i="7"/>
  <c r="K456" i="7"/>
  <c r="O456" i="7" s="1"/>
  <c r="Q456" i="7" s="1"/>
  <c r="K455" i="7"/>
  <c r="O454" i="7"/>
  <c r="Q454" i="7" s="1"/>
  <c r="K454" i="7"/>
  <c r="K453" i="7"/>
  <c r="O453" i="7" s="1"/>
  <c r="Q453" i="7" s="1"/>
  <c r="O452" i="7"/>
  <c r="Q452" i="7" s="1"/>
  <c r="N452" i="7"/>
  <c r="K452" i="7"/>
  <c r="N451" i="7"/>
  <c r="K451" i="7"/>
  <c r="K450" i="7"/>
  <c r="O449" i="7"/>
  <c r="Q449" i="7" s="1"/>
  <c r="K449" i="7"/>
  <c r="K448" i="7"/>
  <c r="O448" i="7" s="1"/>
  <c r="Q448" i="7" s="1"/>
  <c r="O447" i="7"/>
  <c r="Q447" i="7" s="1"/>
  <c r="K447" i="7"/>
  <c r="K446" i="7"/>
  <c r="O446" i="7" s="1"/>
  <c r="Q446" i="7" s="1"/>
  <c r="Q445" i="7"/>
  <c r="O445" i="7"/>
  <c r="K445" i="7"/>
  <c r="K444" i="7"/>
  <c r="O444" i="7" s="1"/>
  <c r="Q444" i="7" s="1"/>
  <c r="O443" i="7"/>
  <c r="Q443" i="7" s="1"/>
  <c r="K443" i="7"/>
  <c r="K442" i="7"/>
  <c r="O442" i="7" s="1"/>
  <c r="Q442" i="7" s="1"/>
  <c r="O441" i="7"/>
  <c r="Q441" i="7" s="1"/>
  <c r="K441" i="7"/>
  <c r="K440" i="7"/>
  <c r="O440" i="7" s="1"/>
  <c r="Q440" i="7" s="1"/>
  <c r="Q439" i="7"/>
  <c r="O439" i="7"/>
  <c r="K439" i="7"/>
  <c r="K438" i="7"/>
  <c r="O438" i="7" s="1"/>
  <c r="Q438" i="7" s="1"/>
  <c r="O437" i="7"/>
  <c r="Q437" i="7" s="1"/>
  <c r="K437" i="7"/>
  <c r="K436" i="7"/>
  <c r="O436" i="7" s="1"/>
  <c r="Q436" i="7" s="1"/>
  <c r="O435" i="7"/>
  <c r="Q435" i="7" s="1"/>
  <c r="K435" i="7"/>
  <c r="K434" i="7"/>
  <c r="O434" i="7" s="1"/>
  <c r="Q434" i="7" s="1"/>
  <c r="Q433" i="7"/>
  <c r="O433" i="7"/>
  <c r="K433" i="7"/>
  <c r="K432" i="7"/>
  <c r="O432" i="7" s="1"/>
  <c r="Q432" i="7" s="1"/>
  <c r="O431" i="7"/>
  <c r="Q431" i="7" s="1"/>
  <c r="K431" i="7"/>
  <c r="K430" i="7"/>
  <c r="Q429" i="7"/>
  <c r="O429" i="7"/>
  <c r="K429" i="7"/>
  <c r="K428" i="7"/>
  <c r="O428" i="7" s="1"/>
  <c r="Q428" i="7" s="1"/>
  <c r="Q427" i="7"/>
  <c r="O427" i="7"/>
  <c r="K427" i="7"/>
  <c r="K426" i="7"/>
  <c r="O426" i="7" s="1"/>
  <c r="Q426" i="7" s="1"/>
  <c r="Q425" i="7"/>
  <c r="O425" i="7"/>
  <c r="K425" i="7"/>
  <c r="K424" i="7"/>
  <c r="O424" i="7" s="1"/>
  <c r="Q424" i="7" s="1"/>
  <c r="Q423" i="7"/>
  <c r="Q422" i="7"/>
  <c r="O422" i="7"/>
  <c r="K422" i="7"/>
  <c r="O421" i="7"/>
  <c r="Q421" i="7" s="1"/>
  <c r="K421" i="7"/>
  <c r="Q420" i="7"/>
  <c r="O420" i="7"/>
  <c r="K420" i="7"/>
  <c r="K419" i="7"/>
  <c r="O419" i="7" s="1"/>
  <c r="Q419" i="7" s="1"/>
  <c r="Q418" i="7"/>
  <c r="O418" i="7"/>
  <c r="K418" i="7"/>
  <c r="K417" i="7"/>
  <c r="O417" i="7" s="1"/>
  <c r="Q417" i="7" s="1"/>
  <c r="Q416" i="7"/>
  <c r="O416" i="7"/>
  <c r="K416" i="7"/>
  <c r="Q415" i="7"/>
  <c r="O414" i="7"/>
  <c r="Q414" i="7" s="1"/>
  <c r="K414" i="7"/>
  <c r="K413" i="7"/>
  <c r="O413" i="7" s="1"/>
  <c r="Q413" i="7" s="1"/>
  <c r="O412" i="7"/>
  <c r="Q412" i="7" s="1"/>
  <c r="K412" i="7"/>
  <c r="K411" i="7"/>
  <c r="O411" i="7" s="1"/>
  <c r="Q411" i="7" s="1"/>
  <c r="Q410" i="7"/>
  <c r="O410" i="7"/>
  <c r="K410" i="7"/>
  <c r="K409" i="7"/>
  <c r="O409" i="7" s="1"/>
  <c r="Q409" i="7" s="1"/>
  <c r="O408" i="7"/>
  <c r="Q408" i="7" s="1"/>
  <c r="K408" i="7"/>
  <c r="K407" i="7"/>
  <c r="O407" i="7" s="1"/>
  <c r="Q407" i="7" s="1"/>
  <c r="O406" i="7"/>
  <c r="Q406" i="7" s="1"/>
  <c r="K406" i="7"/>
  <c r="K405" i="7"/>
  <c r="O405" i="7" s="1"/>
  <c r="Q405" i="7" s="1"/>
  <c r="Q404" i="7"/>
  <c r="O404" i="7"/>
  <c r="K404" i="7"/>
  <c r="K403" i="7"/>
  <c r="Q402" i="7"/>
  <c r="O402" i="7"/>
  <c r="K402" i="7"/>
  <c r="K401" i="7"/>
  <c r="O401" i="7" s="1"/>
  <c r="Q401" i="7" s="1"/>
  <c r="Q400" i="7"/>
  <c r="O400" i="7"/>
  <c r="K400" i="7"/>
  <c r="K399" i="7"/>
  <c r="O399" i="7" s="1"/>
  <c r="Q399" i="7" s="1"/>
  <c r="Q398" i="7"/>
  <c r="O398" i="7"/>
  <c r="N398" i="7"/>
  <c r="K398" i="7"/>
  <c r="K397" i="7"/>
  <c r="O397" i="7" s="1"/>
  <c r="Q397" i="7" s="1"/>
  <c r="Q396" i="7"/>
  <c r="O396" i="7"/>
  <c r="K396" i="7"/>
  <c r="O395" i="7"/>
  <c r="Q395" i="7" s="1"/>
  <c r="Q394" i="7"/>
  <c r="O394" i="7"/>
  <c r="K394" i="7"/>
  <c r="N393" i="7"/>
  <c r="K393" i="7"/>
  <c r="Q392" i="7"/>
  <c r="O392" i="7"/>
  <c r="K392" i="7"/>
  <c r="O391" i="7"/>
  <c r="Q391" i="7" s="1"/>
  <c r="K391" i="7"/>
  <c r="Q390" i="7"/>
  <c r="O390" i="7"/>
  <c r="K390" i="7"/>
  <c r="K389" i="7"/>
  <c r="O389" i="7" s="1"/>
  <c r="Q389" i="7" s="1"/>
  <c r="K388" i="7"/>
  <c r="O387" i="7"/>
  <c r="Q387" i="7" s="1"/>
  <c r="K387" i="7"/>
  <c r="K386" i="7"/>
  <c r="O386" i="7" s="1"/>
  <c r="Q386" i="7" s="1"/>
  <c r="Q385" i="7"/>
  <c r="O385" i="7"/>
  <c r="K385" i="7"/>
  <c r="K384" i="7"/>
  <c r="O384" i="7" s="1"/>
  <c r="Q384" i="7" s="1"/>
  <c r="O383" i="7"/>
  <c r="Q383" i="7" s="1"/>
  <c r="K383" i="7"/>
  <c r="K382" i="7"/>
  <c r="O382" i="7" s="1"/>
  <c r="Q382" i="7" s="1"/>
  <c r="O381" i="7"/>
  <c r="Q381" i="7" s="1"/>
  <c r="K381" i="7"/>
  <c r="K380" i="7"/>
  <c r="O380" i="7" s="1"/>
  <c r="Q380" i="7" s="1"/>
  <c r="Q379" i="7"/>
  <c r="O379" i="7"/>
  <c r="K379" i="7"/>
  <c r="K378" i="7"/>
  <c r="O378" i="7" s="1"/>
  <c r="Q378" i="7" s="1"/>
  <c r="O377" i="7"/>
  <c r="Q377" i="7" s="1"/>
  <c r="K377" i="7"/>
  <c r="K376" i="7"/>
  <c r="O376" i="7" s="1"/>
  <c r="Q376" i="7" s="1"/>
  <c r="O375" i="7"/>
  <c r="Q375" i="7" s="1"/>
  <c r="K375" i="7"/>
  <c r="K374" i="7"/>
  <c r="O374" i="7" s="1"/>
  <c r="Q374" i="7" s="1"/>
  <c r="Q373" i="7"/>
  <c r="O373" i="7"/>
  <c r="K373" i="7"/>
  <c r="K372" i="7"/>
  <c r="Q371" i="7"/>
  <c r="Q370" i="7"/>
  <c r="O370" i="7"/>
  <c r="K370" i="7"/>
  <c r="K369" i="7"/>
  <c r="O369" i="7" s="1"/>
  <c r="Q369" i="7" s="1"/>
  <c r="Q368" i="7"/>
  <c r="O368" i="7"/>
  <c r="K368" i="7"/>
  <c r="O367" i="7"/>
  <c r="Q367" i="7" s="1"/>
  <c r="K367" i="7"/>
  <c r="Q366" i="7"/>
  <c r="O366" i="7"/>
  <c r="K366" i="7"/>
  <c r="O365" i="7"/>
  <c r="Q365" i="7" s="1"/>
  <c r="K365" i="7"/>
  <c r="Q364" i="7"/>
  <c r="O364" i="7"/>
  <c r="K364" i="7"/>
  <c r="K363" i="7"/>
  <c r="O363" i="7" s="1"/>
  <c r="Q363" i="7" s="1"/>
  <c r="Q362" i="7"/>
  <c r="O362" i="7"/>
  <c r="K362" i="7"/>
  <c r="K361" i="7"/>
  <c r="O361" i="7" s="1"/>
  <c r="Q361" i="7" s="1"/>
  <c r="Q360" i="7"/>
  <c r="O360" i="7"/>
  <c r="K360" i="7"/>
  <c r="K359" i="7"/>
  <c r="O359" i="7" s="1"/>
  <c r="Q359" i="7" s="1"/>
  <c r="Q358" i="7"/>
  <c r="O358" i="7"/>
  <c r="K358" i="7"/>
  <c r="K357" i="7"/>
  <c r="O357" i="7" s="1"/>
  <c r="Q357" i="7" s="1"/>
  <c r="Q356" i="7"/>
  <c r="O356" i="7"/>
  <c r="K356" i="7"/>
  <c r="O355" i="7"/>
  <c r="Q355" i="7" s="1"/>
  <c r="K355" i="7"/>
  <c r="Q354" i="7"/>
  <c r="O354" i="7"/>
  <c r="K354" i="7"/>
  <c r="O353" i="7"/>
  <c r="Q353" i="7" s="1"/>
  <c r="K353" i="7"/>
  <c r="Q352" i="7"/>
  <c r="O352" i="7"/>
  <c r="K352" i="7"/>
  <c r="K351" i="7"/>
  <c r="O351" i="7" s="1"/>
  <c r="Q351" i="7" s="1"/>
  <c r="Q350" i="7"/>
  <c r="O350" i="7"/>
  <c r="K350" i="7"/>
  <c r="O349" i="7"/>
  <c r="Q349" i="7" s="1"/>
  <c r="Q348" i="7"/>
  <c r="O348" i="7"/>
  <c r="K348" i="7"/>
  <c r="K347" i="7"/>
  <c r="O347" i="7" s="1"/>
  <c r="Q347" i="7" s="1"/>
  <c r="Q346" i="7"/>
  <c r="O346" i="7"/>
  <c r="K346" i="7"/>
  <c r="K345" i="7"/>
  <c r="O345" i="7" s="1"/>
  <c r="Q345" i="7" s="1"/>
  <c r="Q344" i="7"/>
  <c r="O344" i="7"/>
  <c r="K344" i="7"/>
  <c r="K343" i="7"/>
  <c r="O343" i="7" s="1"/>
  <c r="Q343" i="7" s="1"/>
  <c r="Q342" i="7"/>
  <c r="O342" i="7"/>
  <c r="K342" i="7"/>
  <c r="K341" i="7"/>
  <c r="O341" i="7" s="1"/>
  <c r="Q341" i="7" s="1"/>
  <c r="Q340" i="7"/>
  <c r="O340" i="7"/>
  <c r="N340" i="7"/>
  <c r="K340" i="7"/>
  <c r="O339" i="7"/>
  <c r="Q339" i="7" s="1"/>
  <c r="K339" i="7"/>
  <c r="Q338" i="7"/>
  <c r="O338" i="7"/>
  <c r="K338" i="7"/>
  <c r="O337" i="7"/>
  <c r="Q337" i="7" s="1"/>
  <c r="K337" i="7"/>
  <c r="Q336" i="7"/>
  <c r="O336" i="7"/>
  <c r="K336" i="7"/>
  <c r="K335" i="7"/>
  <c r="O335" i="7" s="1"/>
  <c r="Q335" i="7" s="1"/>
  <c r="Q334" i="7"/>
  <c r="O334" i="7"/>
  <c r="K334" i="7"/>
  <c r="K333" i="7"/>
  <c r="O333" i="7" s="1"/>
  <c r="Q333" i="7" s="1"/>
  <c r="Q332" i="7"/>
  <c r="O332" i="7"/>
  <c r="K332" i="7"/>
  <c r="K331" i="7"/>
  <c r="O331" i="7" s="1"/>
  <c r="Q331" i="7" s="1"/>
  <c r="Q330" i="7"/>
  <c r="O330" i="7"/>
  <c r="N329" i="7"/>
  <c r="K329" i="7"/>
  <c r="Q328" i="7"/>
  <c r="O328" i="7"/>
  <c r="K328" i="7"/>
  <c r="O327" i="7"/>
  <c r="Q327" i="7" s="1"/>
  <c r="K327" i="7"/>
  <c r="Q326" i="7"/>
  <c r="O326" i="7"/>
  <c r="K326" i="7"/>
  <c r="K325" i="7"/>
  <c r="O325" i="7" s="1"/>
  <c r="Q325" i="7" s="1"/>
  <c r="Q324" i="7"/>
  <c r="O324" i="7"/>
  <c r="K324" i="7"/>
  <c r="K323" i="7"/>
  <c r="O323" i="7" s="1"/>
  <c r="Q323" i="7" s="1"/>
  <c r="Q322" i="7"/>
  <c r="O322" i="7"/>
  <c r="K322" i="7"/>
  <c r="K321" i="7"/>
  <c r="O321" i="7" s="1"/>
  <c r="Q321" i="7" s="1"/>
  <c r="Q320" i="7"/>
  <c r="O320" i="7"/>
  <c r="K320" i="7"/>
  <c r="K319" i="7"/>
  <c r="O319" i="7" s="1"/>
  <c r="Q319" i="7" s="1"/>
  <c r="Q318" i="7"/>
  <c r="O318" i="7"/>
  <c r="K318" i="7"/>
  <c r="O317" i="7"/>
  <c r="Q317" i="7" s="1"/>
  <c r="K317" i="7"/>
  <c r="Q316" i="7"/>
  <c r="K315" i="7"/>
  <c r="O315" i="7" s="1"/>
  <c r="Q315" i="7" s="1"/>
  <c r="O314" i="7"/>
  <c r="Q314" i="7" s="1"/>
  <c r="K314" i="7"/>
  <c r="K313" i="7"/>
  <c r="O313" i="7" s="1"/>
  <c r="Q313" i="7" s="1"/>
  <c r="O312" i="7"/>
  <c r="Q312" i="7" s="1"/>
  <c r="K312" i="7"/>
  <c r="K311" i="7"/>
  <c r="O311" i="7" s="1"/>
  <c r="Q311" i="7" s="1"/>
  <c r="Q310" i="7"/>
  <c r="O310" i="7"/>
  <c r="K310" i="7"/>
  <c r="K309" i="7"/>
  <c r="O309" i="7" s="1"/>
  <c r="Q309" i="7" s="1"/>
  <c r="O308" i="7"/>
  <c r="Q308" i="7" s="1"/>
  <c r="K308" i="7"/>
  <c r="K307" i="7"/>
  <c r="O307" i="7" s="1"/>
  <c r="Q307" i="7" s="1"/>
  <c r="O306" i="7"/>
  <c r="Q306" i="7" s="1"/>
  <c r="K306" i="7"/>
  <c r="K305" i="7"/>
  <c r="O305" i="7" s="1"/>
  <c r="Q305" i="7" s="1"/>
  <c r="Q304" i="7"/>
  <c r="O304" i="7"/>
  <c r="K304" i="7"/>
  <c r="K303" i="7"/>
  <c r="O303" i="7" s="1"/>
  <c r="Q303" i="7" s="1"/>
  <c r="O302" i="7"/>
  <c r="Q302" i="7" s="1"/>
  <c r="K302" i="7"/>
  <c r="K301" i="7"/>
  <c r="O301" i="7" s="1"/>
  <c r="Q301" i="7" s="1"/>
  <c r="O300" i="7"/>
  <c r="Q300" i="7" s="1"/>
  <c r="K300" i="7"/>
  <c r="K299" i="7"/>
  <c r="O299" i="7" s="1"/>
  <c r="Q299" i="7" s="1"/>
  <c r="Q298" i="7"/>
  <c r="O298" i="7"/>
  <c r="K298" i="7"/>
  <c r="K297" i="7"/>
  <c r="O297" i="7" s="1"/>
  <c r="Q297" i="7" s="1"/>
  <c r="O296" i="7"/>
  <c r="Q296" i="7" s="1"/>
  <c r="K296" i="7"/>
  <c r="K295" i="7"/>
  <c r="O295" i="7" s="1"/>
  <c r="Q295" i="7" s="1"/>
  <c r="O294" i="7"/>
  <c r="Q294" i="7" s="1"/>
  <c r="K294" i="7"/>
  <c r="K293" i="7"/>
  <c r="O293" i="7" s="1"/>
  <c r="Q293" i="7" s="1"/>
  <c r="Q292" i="7"/>
  <c r="O292" i="7"/>
  <c r="N292" i="7"/>
  <c r="K292" i="7"/>
  <c r="K291" i="7"/>
  <c r="O291" i="7" s="1"/>
  <c r="Q291" i="7" s="1"/>
  <c r="Q290" i="7"/>
  <c r="O290" i="7"/>
  <c r="K290" i="7"/>
  <c r="K289" i="7"/>
  <c r="O289" i="7" s="1"/>
  <c r="Q289" i="7" s="1"/>
  <c r="Q288" i="7"/>
  <c r="O288" i="7"/>
  <c r="K288" i="7"/>
  <c r="K287" i="7"/>
  <c r="O287" i="7" s="1"/>
  <c r="Q287" i="7" s="1"/>
  <c r="Q286" i="7"/>
  <c r="O286" i="7"/>
  <c r="K286" i="7"/>
  <c r="K285" i="7"/>
  <c r="O285" i="7" s="1"/>
  <c r="Q285" i="7" s="1"/>
  <c r="Q284" i="7"/>
  <c r="O284" i="7"/>
  <c r="K284" i="7"/>
  <c r="K283" i="7"/>
  <c r="O283" i="7" s="1"/>
  <c r="Q283" i="7" s="1"/>
  <c r="Q282" i="7"/>
  <c r="O282" i="7"/>
  <c r="K282" i="7"/>
  <c r="K281" i="7"/>
  <c r="O281" i="7" s="1"/>
  <c r="Q281" i="7" s="1"/>
  <c r="Q280" i="7"/>
  <c r="O280" i="7"/>
  <c r="K280" i="7"/>
  <c r="K279" i="7"/>
  <c r="O279" i="7" s="1"/>
  <c r="Q279" i="7" s="1"/>
  <c r="Q278" i="7"/>
  <c r="O278" i="7"/>
  <c r="K278" i="7"/>
  <c r="K277" i="7"/>
  <c r="O277" i="7" s="1"/>
  <c r="Q277" i="7" s="1"/>
  <c r="Q276" i="7"/>
  <c r="O276" i="7"/>
  <c r="K276" i="7"/>
  <c r="K275" i="7"/>
  <c r="O275" i="7" s="1"/>
  <c r="Q275" i="7" s="1"/>
  <c r="Q274" i="7"/>
  <c r="O274" i="7"/>
  <c r="K274" i="7"/>
  <c r="K273" i="7"/>
  <c r="O273" i="7" s="1"/>
  <c r="Q273" i="7" s="1"/>
  <c r="Q272" i="7"/>
  <c r="O272" i="7"/>
  <c r="K272" i="7"/>
  <c r="K271" i="7"/>
  <c r="O271" i="7" s="1"/>
  <c r="Q271" i="7" s="1"/>
  <c r="Q270" i="7"/>
  <c r="O270" i="7"/>
  <c r="K270" i="7"/>
  <c r="K269" i="7"/>
  <c r="O269" i="7" s="1"/>
  <c r="Q269" i="7" s="1"/>
  <c r="Q268" i="7"/>
  <c r="O268" i="7"/>
  <c r="K268" i="7"/>
  <c r="K267" i="7"/>
  <c r="O267" i="7" s="1"/>
  <c r="Q267" i="7" s="1"/>
  <c r="Q266" i="7"/>
  <c r="O266" i="7"/>
  <c r="K265" i="7"/>
  <c r="O265" i="7" s="1"/>
  <c r="Q265" i="7" s="1"/>
  <c r="O264" i="7"/>
  <c r="Q264" i="7" s="1"/>
  <c r="K264" i="7"/>
  <c r="K263" i="7"/>
  <c r="O263" i="7" s="1"/>
  <c r="Q263" i="7" s="1"/>
  <c r="Q262" i="7"/>
  <c r="O262" i="7"/>
  <c r="K262" i="7"/>
  <c r="K261" i="7"/>
  <c r="O261" i="7" s="1"/>
  <c r="Q261" i="7" s="1"/>
  <c r="O260" i="7"/>
  <c r="Q260" i="7" s="1"/>
  <c r="K260" i="7"/>
  <c r="K259" i="7"/>
  <c r="O259" i="7" s="1"/>
  <c r="Q259" i="7" s="1"/>
  <c r="O258" i="7"/>
  <c r="Q258" i="7" s="1"/>
  <c r="K258" i="7"/>
  <c r="K257" i="7"/>
  <c r="O257" i="7" s="1"/>
  <c r="Q257" i="7" s="1"/>
  <c r="Q256" i="7"/>
  <c r="O256" i="7"/>
  <c r="K256" i="7"/>
  <c r="K255" i="7"/>
  <c r="O255" i="7" s="1"/>
  <c r="Q255" i="7" s="1"/>
  <c r="O254" i="7"/>
  <c r="Q254" i="7" s="1"/>
  <c r="K254" i="7"/>
  <c r="K253" i="7"/>
  <c r="O253" i="7" s="1"/>
  <c r="Q253" i="7" s="1"/>
  <c r="O252" i="7"/>
  <c r="Q252" i="7" s="1"/>
  <c r="K252" i="7"/>
  <c r="K251" i="7"/>
  <c r="O251" i="7" s="1"/>
  <c r="Q251" i="7" s="1"/>
  <c r="Q250" i="7"/>
  <c r="O250" i="7"/>
  <c r="K250" i="7"/>
  <c r="K249" i="7"/>
  <c r="O249" i="7" s="1"/>
  <c r="Q249" i="7" s="1"/>
  <c r="O248" i="7"/>
  <c r="Q248" i="7" s="1"/>
  <c r="K248" i="7"/>
  <c r="K247" i="7"/>
  <c r="O247" i="7" s="1"/>
  <c r="Q247" i="7" s="1"/>
  <c r="O246" i="7"/>
  <c r="Q246" i="7" s="1"/>
  <c r="K246" i="7"/>
  <c r="K245" i="7"/>
  <c r="O245" i="7" s="1"/>
  <c r="Q245" i="7" s="1"/>
  <c r="Q244" i="7"/>
  <c r="O244" i="7"/>
  <c r="K244" i="7"/>
  <c r="K243" i="7"/>
  <c r="O243" i="7" s="1"/>
  <c r="Q243" i="7" s="1"/>
  <c r="O242" i="7"/>
  <c r="Q242" i="7" s="1"/>
  <c r="K242" i="7"/>
  <c r="K241" i="7"/>
  <c r="O241" i="7" s="1"/>
  <c r="Q241" i="7" s="1"/>
  <c r="O240" i="7"/>
  <c r="Q240" i="7" s="1"/>
  <c r="K240" i="7"/>
  <c r="K239" i="7"/>
  <c r="O239" i="7" s="1"/>
  <c r="Q239" i="7" s="1"/>
  <c r="Q238" i="7"/>
  <c r="O238" i="7"/>
  <c r="K238" i="7"/>
  <c r="K237" i="7"/>
  <c r="O237" i="7" s="1"/>
  <c r="Q237" i="7" s="1"/>
  <c r="O236" i="7"/>
  <c r="Q236" i="7" s="1"/>
  <c r="K236" i="7"/>
  <c r="K235" i="7"/>
  <c r="O235" i="7" s="1"/>
  <c r="Q235" i="7" s="1"/>
  <c r="O234" i="7"/>
  <c r="Q234" i="7" s="1"/>
  <c r="K234" i="7"/>
  <c r="K233" i="7"/>
  <c r="O233" i="7" s="1"/>
  <c r="Q233" i="7" s="1"/>
  <c r="Q232" i="7"/>
  <c r="O232" i="7"/>
  <c r="K232" i="7"/>
  <c r="K231" i="7"/>
  <c r="O231" i="7" s="1"/>
  <c r="Q231" i="7" s="1"/>
  <c r="O230" i="7"/>
  <c r="Q230" i="7" s="1"/>
  <c r="K230" i="7"/>
  <c r="K229" i="7"/>
  <c r="O229" i="7" s="1"/>
  <c r="Q229" i="7" s="1"/>
  <c r="O228" i="7"/>
  <c r="Q228" i="7" s="1"/>
  <c r="K228" i="7"/>
  <c r="K227" i="7"/>
  <c r="O227" i="7" s="1"/>
  <c r="Q227" i="7" s="1"/>
  <c r="Q226" i="7"/>
  <c r="O226" i="7"/>
  <c r="K226" i="7"/>
  <c r="K225" i="7"/>
  <c r="O225" i="7" s="1"/>
  <c r="Q225" i="7" s="1"/>
  <c r="O224" i="7"/>
  <c r="Q224" i="7" s="1"/>
  <c r="K224" i="7"/>
  <c r="K223" i="7"/>
  <c r="O223" i="7" s="1"/>
  <c r="Q223" i="7" s="1"/>
  <c r="O222" i="7"/>
  <c r="Q222" i="7" s="1"/>
  <c r="K222" i="7"/>
  <c r="K221" i="7"/>
  <c r="O221" i="7" s="1"/>
  <c r="Q221" i="7" s="1"/>
  <c r="Q220" i="7"/>
  <c r="Q219" i="7"/>
  <c r="O219" i="7"/>
  <c r="K219" i="7"/>
  <c r="K218" i="7"/>
  <c r="O218" i="7" s="1"/>
  <c r="Q218" i="7" s="1"/>
  <c r="Q217" i="7"/>
  <c r="O217" i="7"/>
  <c r="K217" i="7"/>
  <c r="K216" i="7"/>
  <c r="O216" i="7" s="1"/>
  <c r="Q216" i="7" s="1"/>
  <c r="Q215" i="7"/>
  <c r="O215" i="7"/>
  <c r="K215" i="7"/>
  <c r="K214" i="7"/>
  <c r="O214" i="7" s="1"/>
  <c r="Q214" i="7" s="1"/>
  <c r="Q213" i="7"/>
  <c r="O213" i="7"/>
  <c r="K213" i="7"/>
  <c r="K212" i="7"/>
  <c r="O212" i="7" s="1"/>
  <c r="Q212" i="7" s="1"/>
  <c r="Q211" i="7"/>
  <c r="O211" i="7"/>
  <c r="K211" i="7"/>
  <c r="K210" i="7"/>
  <c r="O210" i="7" s="1"/>
  <c r="Q210" i="7" s="1"/>
  <c r="Q209" i="7"/>
  <c r="O209" i="7"/>
  <c r="K209" i="7"/>
  <c r="K208" i="7"/>
  <c r="O208" i="7" s="1"/>
  <c r="Q208" i="7" s="1"/>
  <c r="Q207" i="7"/>
  <c r="O207" i="7"/>
  <c r="K207" i="7"/>
  <c r="K206" i="7"/>
  <c r="O206" i="7" s="1"/>
  <c r="Q206" i="7" s="1"/>
  <c r="Q205" i="7"/>
  <c r="O205" i="7"/>
  <c r="K205" i="7"/>
  <c r="K204" i="7"/>
  <c r="O204" i="7" s="1"/>
  <c r="Q204" i="7" s="1"/>
  <c r="Q203" i="7"/>
  <c r="O203" i="7"/>
  <c r="K203" i="7"/>
  <c r="O202" i="7"/>
  <c r="Q202" i="7" s="1"/>
  <c r="O201" i="7"/>
  <c r="Q201" i="7" s="1"/>
  <c r="K201" i="7"/>
  <c r="K200" i="7"/>
  <c r="O200" i="7" s="1"/>
  <c r="Q200" i="7" s="1"/>
  <c r="Q199" i="7"/>
  <c r="O199" i="7"/>
  <c r="K199" i="7"/>
  <c r="K198" i="7"/>
  <c r="O198" i="7" s="1"/>
  <c r="Q198" i="7" s="1"/>
  <c r="O197" i="7"/>
  <c r="Q197" i="7" s="1"/>
  <c r="K197" i="7"/>
  <c r="K196" i="7"/>
  <c r="O196" i="7" s="1"/>
  <c r="Q196" i="7" s="1"/>
  <c r="O195" i="7"/>
  <c r="Q195" i="7" s="1"/>
  <c r="K195" i="7"/>
  <c r="K194" i="7"/>
  <c r="O194" i="7" s="1"/>
  <c r="Q194" i="7" s="1"/>
  <c r="Q193" i="7"/>
  <c r="O193" i="7"/>
  <c r="K193" i="7"/>
  <c r="K192" i="7"/>
  <c r="O192" i="7" s="1"/>
  <c r="Q192" i="7" s="1"/>
  <c r="O191" i="7"/>
  <c r="Q191" i="7" s="1"/>
  <c r="K191" i="7"/>
  <c r="K190" i="7"/>
  <c r="O190" i="7" s="1"/>
  <c r="Q190" i="7" s="1"/>
  <c r="O189" i="7"/>
  <c r="Q189" i="7" s="1"/>
  <c r="K189" i="7"/>
  <c r="K188" i="7"/>
  <c r="O188" i="7" s="1"/>
  <c r="Q188" i="7" s="1"/>
  <c r="Q187" i="7"/>
  <c r="O187" i="7"/>
  <c r="K187" i="7"/>
  <c r="K186" i="7"/>
  <c r="O186" i="7" s="1"/>
  <c r="Q186" i="7" s="1"/>
  <c r="O185" i="7"/>
  <c r="Q185" i="7" s="1"/>
  <c r="K185" i="7"/>
  <c r="K184" i="7"/>
  <c r="O184" i="7" s="1"/>
  <c r="Q184" i="7" s="1"/>
  <c r="O183" i="7"/>
  <c r="Q183" i="7" s="1"/>
  <c r="K183" i="7"/>
  <c r="K182" i="7"/>
  <c r="O182" i="7" s="1"/>
  <c r="Q182" i="7" s="1"/>
  <c r="Q181" i="7"/>
  <c r="O181" i="7"/>
  <c r="K181" i="7"/>
  <c r="K180" i="7"/>
  <c r="O180" i="7" s="1"/>
  <c r="Q180" i="7" s="1"/>
  <c r="O179" i="7"/>
  <c r="Q179" i="7" s="1"/>
  <c r="K179" i="7"/>
  <c r="K178" i="7"/>
  <c r="O178" i="7" s="1"/>
  <c r="Q178" i="7" s="1"/>
  <c r="O177" i="7"/>
  <c r="Q177" i="7" s="1"/>
  <c r="K177" i="7"/>
  <c r="K176" i="7"/>
  <c r="O176" i="7" s="1"/>
  <c r="Q176" i="7" s="1"/>
  <c r="Q175" i="7"/>
  <c r="O175" i="7"/>
  <c r="K175" i="7"/>
  <c r="K174" i="7"/>
  <c r="O174" i="7" s="1"/>
  <c r="Q174" i="7" s="1"/>
  <c r="O173" i="7"/>
  <c r="Q173" i="7" s="1"/>
  <c r="K173" i="7"/>
  <c r="K172" i="7"/>
  <c r="O172" i="7" s="1"/>
  <c r="Q172" i="7" s="1"/>
  <c r="O171" i="7"/>
  <c r="Q171" i="7" s="1"/>
  <c r="K171" i="7"/>
  <c r="K170" i="7"/>
  <c r="O170" i="7" s="1"/>
  <c r="Q170" i="7" s="1"/>
  <c r="Q169" i="7"/>
  <c r="O169" i="7"/>
  <c r="K169" i="7"/>
  <c r="K168" i="7"/>
  <c r="O168" i="7" s="1"/>
  <c r="Q168" i="7" s="1"/>
  <c r="O167" i="7"/>
  <c r="Q167" i="7" s="1"/>
  <c r="K167" i="7"/>
  <c r="K166" i="7"/>
  <c r="O166" i="7" s="1"/>
  <c r="Q166" i="7" s="1"/>
  <c r="O165" i="7"/>
  <c r="Q165" i="7" s="1"/>
  <c r="K165" i="7"/>
  <c r="K164" i="7"/>
  <c r="O164" i="7" s="1"/>
  <c r="Q164" i="7" s="1"/>
  <c r="Q163" i="7"/>
  <c r="O163" i="7"/>
  <c r="K163" i="7"/>
  <c r="K162" i="7"/>
  <c r="O162" i="7" s="1"/>
  <c r="Q162" i="7" s="1"/>
  <c r="O161" i="7"/>
  <c r="Q161" i="7" s="1"/>
  <c r="K161" i="7"/>
  <c r="K160" i="7"/>
  <c r="Q159" i="7"/>
  <c r="O159" i="7"/>
  <c r="K159" i="7"/>
  <c r="K158" i="7"/>
  <c r="O158" i="7" s="1"/>
  <c r="Q158" i="7" s="1"/>
  <c r="Q157" i="7"/>
  <c r="O157" i="7"/>
  <c r="K157" i="7"/>
  <c r="K156" i="7"/>
  <c r="O156" i="7" s="1"/>
  <c r="Q156" i="7" s="1"/>
  <c r="Q155" i="7"/>
  <c r="O155" i="7"/>
  <c r="K155" i="7"/>
  <c r="K154" i="7"/>
  <c r="O154" i="7" s="1"/>
  <c r="Q154" i="7" s="1"/>
  <c r="Q153" i="7"/>
  <c r="O153" i="7"/>
  <c r="K153" i="7"/>
  <c r="K152" i="7"/>
  <c r="O152" i="7" s="1"/>
  <c r="Q152" i="7" s="1"/>
  <c r="Q151" i="7"/>
  <c r="O151" i="7"/>
  <c r="K151" i="7"/>
  <c r="K150" i="7"/>
  <c r="O150" i="7" s="1"/>
  <c r="Q150" i="7" s="1"/>
  <c r="Q149" i="7"/>
  <c r="O149" i="7"/>
  <c r="K149" i="7"/>
  <c r="K148" i="7"/>
  <c r="O148" i="7" s="1"/>
  <c r="Q148" i="7" s="1"/>
  <c r="Q147" i="7"/>
  <c r="O147" i="7"/>
  <c r="K147" i="7"/>
  <c r="K146" i="7"/>
  <c r="O146" i="7" s="1"/>
  <c r="Q146" i="7" s="1"/>
  <c r="Q145" i="7"/>
  <c r="O145" i="7"/>
  <c r="K145" i="7"/>
  <c r="K144" i="7"/>
  <c r="O144" i="7" s="1"/>
  <c r="Q144" i="7" s="1"/>
  <c r="Q143" i="7"/>
  <c r="O143" i="7"/>
  <c r="K143" i="7"/>
  <c r="K142" i="7"/>
  <c r="O142" i="7" s="1"/>
  <c r="Q142" i="7" s="1"/>
  <c r="Q141" i="7"/>
  <c r="O141" i="7"/>
  <c r="K141" i="7"/>
  <c r="K140" i="7"/>
  <c r="O140" i="7" s="1"/>
  <c r="Q140" i="7" s="1"/>
  <c r="Q139" i="7"/>
  <c r="O139" i="7"/>
  <c r="K139" i="7"/>
  <c r="K138" i="7"/>
  <c r="O138" i="7" s="1"/>
  <c r="Q138" i="7" s="1"/>
  <c r="Q137" i="7"/>
  <c r="O137" i="7"/>
  <c r="K136" i="7"/>
  <c r="O136" i="7" s="1"/>
  <c r="Q136" i="7" s="1"/>
  <c r="Q135" i="7"/>
  <c r="O135" i="7"/>
  <c r="K135" i="7"/>
  <c r="K134" i="7"/>
  <c r="O134" i="7" s="1"/>
  <c r="Q134" i="7" s="1"/>
  <c r="O133" i="7"/>
  <c r="Q133" i="7" s="1"/>
  <c r="K133" i="7"/>
  <c r="K132" i="7"/>
  <c r="O132" i="7" s="1"/>
  <c r="Q132" i="7" s="1"/>
  <c r="O131" i="7"/>
  <c r="Q131" i="7" s="1"/>
  <c r="K131" i="7"/>
  <c r="K130" i="7"/>
  <c r="O130" i="7" s="1"/>
  <c r="Q130" i="7" s="1"/>
  <c r="Q129" i="7"/>
  <c r="O129" i="7"/>
  <c r="K129" i="7"/>
  <c r="K128" i="7"/>
  <c r="O128" i="7" s="1"/>
  <c r="Q128" i="7" s="1"/>
  <c r="O127" i="7"/>
  <c r="Q127" i="7" s="1"/>
  <c r="K127" i="7"/>
  <c r="K126" i="7"/>
  <c r="O126" i="7" s="1"/>
  <c r="Q126" i="7" s="1"/>
  <c r="O125" i="7"/>
  <c r="Q125" i="7" s="1"/>
  <c r="K125" i="7"/>
  <c r="K124" i="7"/>
  <c r="O124" i="7" s="1"/>
  <c r="Q124" i="7" s="1"/>
  <c r="Q123" i="7"/>
  <c r="O123" i="7"/>
  <c r="K123" i="7"/>
  <c r="K122" i="7"/>
  <c r="O122" i="7" s="1"/>
  <c r="Q122" i="7" s="1"/>
  <c r="O121" i="7"/>
  <c r="Q121" i="7" s="1"/>
  <c r="K121" i="7"/>
  <c r="K120" i="7"/>
  <c r="O120" i="7" s="1"/>
  <c r="Q120" i="7" s="1"/>
  <c r="O119" i="7"/>
  <c r="Q119" i="7" s="1"/>
  <c r="K119" i="7"/>
  <c r="K118" i="7"/>
  <c r="O118" i="7" s="1"/>
  <c r="Q118" i="7" s="1"/>
  <c r="Q117" i="7"/>
  <c r="O117" i="7"/>
  <c r="K117" i="7"/>
  <c r="K116" i="7"/>
  <c r="O116" i="7" s="1"/>
  <c r="Q116" i="7" s="1"/>
  <c r="O115" i="7"/>
  <c r="Q115" i="7" s="1"/>
  <c r="K115" i="7"/>
  <c r="K114" i="7"/>
  <c r="O114" i="7" s="1"/>
  <c r="Q114" i="7" s="1"/>
  <c r="O113" i="7"/>
  <c r="Q113" i="7" s="1"/>
  <c r="K113" i="7"/>
  <c r="K112" i="7"/>
  <c r="O112" i="7" s="1"/>
  <c r="Q112" i="7" s="1"/>
  <c r="Q111" i="7"/>
  <c r="O111" i="7"/>
  <c r="K111" i="7"/>
  <c r="K110" i="7"/>
  <c r="O110" i="7" s="1"/>
  <c r="Q110" i="7" s="1"/>
  <c r="O109" i="7"/>
  <c r="Q109" i="7" s="1"/>
  <c r="K109" i="7"/>
  <c r="K108" i="7"/>
  <c r="Q107" i="7"/>
  <c r="O107" i="7"/>
  <c r="K107" i="7"/>
  <c r="K106" i="7"/>
  <c r="O106" i="7" s="1"/>
  <c r="Q106" i="7" s="1"/>
  <c r="Q105" i="7"/>
  <c r="O105" i="7"/>
  <c r="K105" i="7"/>
  <c r="K104" i="7"/>
  <c r="N104" i="7" s="1"/>
  <c r="Q103" i="7"/>
  <c r="O103" i="7"/>
  <c r="K103" i="7"/>
  <c r="K102" i="7"/>
  <c r="O102" i="7" s="1"/>
  <c r="Q102" i="7" s="1"/>
  <c r="Q101" i="7"/>
  <c r="O101" i="7"/>
  <c r="K101" i="7"/>
  <c r="K100" i="7"/>
  <c r="O100" i="7" s="1"/>
  <c r="Q100" i="7" s="1"/>
  <c r="Q99" i="7"/>
  <c r="O99" i="7"/>
  <c r="K99" i="7"/>
  <c r="O98" i="7"/>
  <c r="Q98" i="7" s="1"/>
  <c r="K98" i="7"/>
  <c r="Q97" i="7"/>
  <c r="O97" i="7"/>
  <c r="K97" i="7"/>
  <c r="O96" i="7"/>
  <c r="Q96" i="7" s="1"/>
  <c r="K96" i="7"/>
  <c r="Q95" i="7"/>
  <c r="O95" i="7"/>
  <c r="K95" i="7"/>
  <c r="K94" i="7"/>
  <c r="O94" i="7" s="1"/>
  <c r="Q94" i="7" s="1"/>
  <c r="Q93" i="7"/>
  <c r="O93" i="7"/>
  <c r="K93" i="7"/>
  <c r="K92" i="7"/>
  <c r="O92" i="7" s="1"/>
  <c r="Q92" i="7" s="1"/>
  <c r="Q91" i="7"/>
  <c r="O91" i="7"/>
  <c r="K91" i="7"/>
  <c r="K90" i="7"/>
  <c r="O90" i="7" s="1"/>
  <c r="Q90" i="7" s="1"/>
  <c r="K89" i="7"/>
  <c r="Q88" i="7"/>
  <c r="O88" i="7"/>
  <c r="K88" i="7"/>
  <c r="K87" i="7"/>
  <c r="O87" i="7" s="1"/>
  <c r="Q87" i="7" s="1"/>
  <c r="O86" i="7"/>
  <c r="Q86" i="7" s="1"/>
  <c r="K86" i="7"/>
  <c r="K85" i="7"/>
  <c r="O85" i="7" s="1"/>
  <c r="Q85" i="7" s="1"/>
  <c r="O84" i="7"/>
  <c r="Q84" i="7" s="1"/>
  <c r="K84" i="7"/>
  <c r="K83" i="7"/>
  <c r="O83" i="7" s="1"/>
  <c r="Q83" i="7" s="1"/>
  <c r="Q82" i="7"/>
  <c r="O82" i="7"/>
  <c r="K82" i="7"/>
  <c r="K81" i="7"/>
  <c r="O81" i="7" s="1"/>
  <c r="Q81" i="7" s="1"/>
  <c r="Q80" i="7"/>
  <c r="Q79" i="7"/>
  <c r="O79" i="7"/>
  <c r="K79" i="7"/>
  <c r="K78" i="7"/>
  <c r="O78" i="7" s="1"/>
  <c r="Q78" i="7" s="1"/>
  <c r="Q77" i="7"/>
  <c r="O77" i="7"/>
  <c r="K77" i="7"/>
  <c r="K76" i="7"/>
  <c r="O76" i="7" s="1"/>
  <c r="Q76" i="7" s="1"/>
  <c r="Q75" i="7"/>
  <c r="O75" i="7"/>
  <c r="K75" i="7"/>
  <c r="K74" i="7"/>
  <c r="O74" i="7" s="1"/>
  <c r="Q74" i="7" s="1"/>
  <c r="Q73" i="7"/>
  <c r="O73" i="7"/>
  <c r="K73" i="7"/>
  <c r="O72" i="7"/>
  <c r="Q72" i="7" s="1"/>
  <c r="O71" i="7"/>
  <c r="Q71" i="7" s="1"/>
  <c r="Q70" i="7"/>
  <c r="O70" i="7"/>
  <c r="K70" i="7"/>
  <c r="K69" i="7"/>
  <c r="O69" i="7" s="1"/>
  <c r="Q69" i="7" s="1"/>
  <c r="K68" i="7"/>
  <c r="O67" i="7"/>
  <c r="Q67" i="7" s="1"/>
  <c r="K67" i="7"/>
  <c r="K66" i="7"/>
  <c r="O66" i="7" s="1"/>
  <c r="Q66" i="7" s="1"/>
  <c r="O65" i="7"/>
  <c r="Q65" i="7" s="1"/>
  <c r="K65" i="7"/>
  <c r="K64" i="7"/>
  <c r="O64" i="7" s="1"/>
  <c r="Q64" i="7" s="1"/>
  <c r="Q63" i="7"/>
  <c r="O63" i="7"/>
  <c r="K63" i="7"/>
  <c r="K62" i="7"/>
  <c r="O62" i="7" s="1"/>
  <c r="Q62" i="7" s="1"/>
  <c r="O61" i="7"/>
  <c r="Q61" i="7" s="1"/>
  <c r="K61" i="7"/>
  <c r="K60" i="7"/>
  <c r="O60" i="7" s="1"/>
  <c r="Q60" i="7" s="1"/>
  <c r="O59" i="7"/>
  <c r="Q59" i="7" s="1"/>
  <c r="K59" i="7"/>
  <c r="Q58" i="7"/>
  <c r="K57" i="7"/>
  <c r="O57" i="7" s="1"/>
  <c r="Q57" i="7" s="1"/>
  <c r="Q56" i="7"/>
  <c r="O56" i="7"/>
  <c r="K56" i="7"/>
  <c r="K55" i="7"/>
  <c r="O55" i="7" s="1"/>
  <c r="Q55" i="7" s="1"/>
  <c r="Q54" i="7"/>
  <c r="O54" i="7"/>
  <c r="K54" i="7"/>
  <c r="K53" i="7"/>
  <c r="N53" i="7" s="1"/>
  <c r="Q52" i="7"/>
  <c r="O52" i="7"/>
  <c r="K52" i="7"/>
  <c r="K51" i="7"/>
  <c r="O51" i="7" s="1"/>
  <c r="Q51" i="7" s="1"/>
  <c r="K50" i="7"/>
  <c r="O49" i="7"/>
  <c r="Q49" i="7" s="1"/>
  <c r="K49" i="7"/>
  <c r="K48" i="7"/>
  <c r="O48" i="7" s="1"/>
  <c r="Q48" i="7" s="1"/>
  <c r="O47" i="7"/>
  <c r="Q47" i="7" s="1"/>
  <c r="K47" i="7"/>
  <c r="K46" i="7"/>
  <c r="O46" i="7" s="1"/>
  <c r="Q46" i="7" s="1"/>
  <c r="Q45" i="7"/>
  <c r="O45" i="7"/>
  <c r="K45" i="7"/>
  <c r="K44" i="7"/>
  <c r="O44" i="7" s="1"/>
  <c r="Q44" i="7" s="1"/>
  <c r="O43" i="7"/>
  <c r="Q43" i="7" s="1"/>
  <c r="K43" i="7"/>
  <c r="K42" i="7"/>
  <c r="O42" i="7" s="1"/>
  <c r="Q42" i="7" s="1"/>
  <c r="O41" i="7"/>
  <c r="Q41" i="7" s="1"/>
  <c r="K41" i="7"/>
  <c r="K40" i="7"/>
  <c r="O40" i="7" s="1"/>
  <c r="Q40" i="7" s="1"/>
  <c r="Q39" i="7"/>
  <c r="O39" i="7"/>
  <c r="K39" i="7"/>
  <c r="K38" i="7"/>
  <c r="O38" i="7" s="1"/>
  <c r="Q38" i="7" s="1"/>
  <c r="O37" i="7"/>
  <c r="Q37" i="7" s="1"/>
  <c r="K37" i="7"/>
  <c r="K36" i="7"/>
  <c r="O36" i="7" s="1"/>
  <c r="Q36" i="7" s="1"/>
  <c r="O35" i="7"/>
  <c r="Q35" i="7" s="1"/>
  <c r="K35" i="7"/>
  <c r="K34" i="7"/>
  <c r="O34" i="7" s="1"/>
  <c r="Q34" i="7" s="1"/>
  <c r="Q33" i="7"/>
  <c r="O33" i="7"/>
  <c r="K33" i="7"/>
  <c r="K32" i="7"/>
  <c r="O32" i="7" s="1"/>
  <c r="Q32" i="7" s="1"/>
  <c r="O31" i="7"/>
  <c r="Q31" i="7" s="1"/>
  <c r="K31" i="7"/>
  <c r="K30" i="7"/>
  <c r="O30" i="7" s="1"/>
  <c r="Q30" i="7" s="1"/>
  <c r="O29" i="7"/>
  <c r="Q29" i="7" s="1"/>
  <c r="K29" i="7"/>
  <c r="K28" i="7"/>
  <c r="O28" i="7" s="1"/>
  <c r="Q28" i="7" s="1"/>
  <c r="Q27" i="7"/>
  <c r="O27" i="7"/>
  <c r="K27" i="7"/>
  <c r="K26" i="7"/>
  <c r="O26" i="7" s="1"/>
  <c r="Q26" i="7" s="1"/>
  <c r="O25" i="7"/>
  <c r="Q25" i="7" s="1"/>
  <c r="K25" i="7"/>
  <c r="K24" i="7"/>
  <c r="O24" i="7" s="1"/>
  <c r="Q24" i="7" s="1"/>
  <c r="O23" i="7"/>
  <c r="Q23" i="7" s="1"/>
  <c r="K23" i="7"/>
  <c r="K22" i="7"/>
  <c r="O22" i="7" s="1"/>
  <c r="Q22" i="7" s="1"/>
  <c r="Q21" i="7"/>
  <c r="O21" i="7"/>
  <c r="K21" i="7"/>
  <c r="K20" i="7"/>
  <c r="O20" i="7" s="1"/>
  <c r="Q20" i="7" s="1"/>
  <c r="O19" i="7"/>
  <c r="Q19" i="7" s="1"/>
  <c r="K19" i="7"/>
  <c r="K18" i="7"/>
  <c r="O18" i="7" s="1"/>
  <c r="Q18" i="7" s="1"/>
  <c r="O17" i="7"/>
  <c r="Q17" i="7" s="1"/>
  <c r="K17" i="7"/>
  <c r="K16" i="7"/>
  <c r="O16" i="7" s="1"/>
  <c r="Q16" i="7" s="1"/>
  <c r="Q15" i="7"/>
  <c r="O15" i="7"/>
  <c r="K15" i="7"/>
  <c r="K14" i="7"/>
  <c r="O14" i="7" s="1"/>
  <c r="Q14" i="7" s="1"/>
  <c r="O13" i="7"/>
  <c r="Q13" i="7" s="1"/>
  <c r="K13" i="7"/>
  <c r="K12" i="7"/>
  <c r="O12" i="7" s="1"/>
  <c r="Q12" i="7" s="1"/>
  <c r="O11" i="7"/>
  <c r="Q11" i="7" s="1"/>
  <c r="K11" i="7"/>
  <c r="K10" i="7"/>
  <c r="O10" i="7" s="1"/>
  <c r="Q10" i="7" s="1"/>
  <c r="Q9" i="7"/>
  <c r="O9" i="7"/>
  <c r="K9" i="7"/>
  <c r="K8" i="7"/>
  <c r="O8" i="7" s="1"/>
  <c r="Q8" i="7" s="1"/>
  <c r="O7" i="7"/>
  <c r="Q7" i="7" s="1"/>
  <c r="K7" i="7"/>
  <c r="N160" i="7" l="1"/>
  <c r="O160" i="7" s="1"/>
  <c r="Q160" i="7" s="1"/>
  <c r="O430" i="7"/>
  <c r="Q430" i="7" s="1"/>
  <c r="N430" i="7"/>
  <c r="N1257" i="7"/>
  <c r="O1257" i="7" s="1"/>
  <c r="Q1257" i="7" s="1"/>
  <c r="O104" i="7"/>
  <c r="Q104" i="7" s="1"/>
  <c r="O455" i="7"/>
  <c r="Q455" i="7" s="1"/>
  <c r="N577" i="7"/>
  <c r="O577" i="7" s="1"/>
  <c r="Q577" i="7" s="1"/>
  <c r="N862" i="7"/>
  <c r="O862" i="7" s="1"/>
  <c r="Q862" i="7" s="1"/>
  <c r="O576" i="7"/>
  <c r="Q576" i="7" s="1"/>
  <c r="N576" i="7"/>
  <c r="O53" i="7"/>
  <c r="Q53" i="7" s="1"/>
  <c r="N372" i="7"/>
  <c r="O372" i="7" s="1"/>
  <c r="Q372" i="7" s="1"/>
  <c r="O403" i="7"/>
  <c r="Q403" i="7" s="1"/>
  <c r="N403" i="7"/>
  <c r="N1451" i="7"/>
  <c r="O1451" i="7" s="1"/>
  <c r="Q1451" i="7" s="1"/>
  <c r="O50" i="7"/>
  <c r="Q50" i="7" s="1"/>
  <c r="O108" i="7"/>
  <c r="Q108" i="7" s="1"/>
  <c r="N108" i="7"/>
  <c r="O329" i="7"/>
  <c r="Q329" i="7" s="1"/>
  <c r="O393" i="7"/>
  <c r="Q393" i="7" s="1"/>
  <c r="O451" i="7"/>
  <c r="Q451" i="7" s="1"/>
  <c r="O616" i="7"/>
  <c r="Q616" i="7" s="1"/>
  <c r="N616" i="7"/>
  <c r="K2129" i="7"/>
  <c r="O500" i="7"/>
  <c r="Q500" i="7" s="1"/>
  <c r="N581" i="7"/>
  <c r="O581" i="7" s="1"/>
  <c r="Q581" i="7" s="1"/>
  <c r="O1149" i="7"/>
  <c r="Q1149" i="7" s="1"/>
  <c r="N1149" i="7"/>
  <c r="O641" i="7"/>
  <c r="Q641" i="7" s="1"/>
  <c r="N641" i="7"/>
  <c r="N1135" i="7"/>
  <c r="O1135" i="7" s="1"/>
  <c r="Q1135" i="7" s="1"/>
  <c r="N1304" i="7"/>
  <c r="O1304" i="7" s="1"/>
  <c r="Q1304" i="7" s="1"/>
  <c r="N1326" i="7"/>
  <c r="O1326" i="7" s="1"/>
  <c r="Q1326" i="7" s="1"/>
  <c r="N50" i="7"/>
  <c r="N68" i="7"/>
  <c r="O68" i="7" s="1"/>
  <c r="Q68" i="7" s="1"/>
  <c r="N89" i="7"/>
  <c r="O89" i="7" s="1"/>
  <c r="Q89" i="7" s="1"/>
  <c r="N388" i="7"/>
  <c r="O388" i="7" s="1"/>
  <c r="Q388" i="7" s="1"/>
  <c r="N450" i="7"/>
  <c r="O450" i="7" s="1"/>
  <c r="Q450" i="7" s="1"/>
  <c r="N455" i="7"/>
  <c r="O612" i="7"/>
  <c r="Q612" i="7" s="1"/>
  <c r="N644" i="7"/>
  <c r="O644" i="7" s="1"/>
  <c r="Q644" i="7" s="1"/>
  <c r="O650" i="7"/>
  <c r="Q650" i="7" s="1"/>
  <c r="N705" i="7"/>
  <c r="O705" i="7" s="1"/>
  <c r="Q705" i="7" s="1"/>
  <c r="N710" i="7"/>
  <c r="O710" i="7" s="1"/>
  <c r="Q710" i="7" s="1"/>
  <c r="N749" i="7"/>
  <c r="O749" i="7" s="1"/>
  <c r="Q749" i="7" s="1"/>
  <c r="O1048" i="7"/>
  <c r="Q1048" i="7" s="1"/>
  <c r="N1048" i="7"/>
  <c r="O1235" i="7"/>
  <c r="Q1235" i="7" s="1"/>
  <c r="N1235" i="7"/>
  <c r="O871" i="7"/>
  <c r="Q871" i="7" s="1"/>
  <c r="O1193" i="7"/>
  <c r="Q1193" i="7" s="1"/>
  <c r="N1193" i="7"/>
  <c r="N1223" i="7"/>
  <c r="O1223" i="7" s="1"/>
  <c r="Q1223" i="7" s="1"/>
  <c r="N946" i="7"/>
  <c r="O946" i="7" s="1"/>
  <c r="Q946" i="7" s="1"/>
  <c r="O1061" i="7"/>
  <c r="Q1061" i="7" s="1"/>
  <c r="O1218" i="7"/>
  <c r="Q1218" i="7" s="1"/>
  <c r="N1218" i="7"/>
  <c r="O1459" i="7"/>
  <c r="Q1459" i="7" s="1"/>
  <c r="N1459" i="7"/>
  <c r="N1039" i="7"/>
  <c r="O1039" i="7" s="1"/>
  <c r="Q1039" i="7" s="1"/>
  <c r="O1161" i="7"/>
  <c r="Q1161" i="7" s="1"/>
  <c r="N1161" i="7"/>
  <c r="O1323" i="7"/>
  <c r="Q1323" i="7" s="1"/>
  <c r="N1323" i="7"/>
  <c r="O988" i="7"/>
  <c r="Q988" i="7" s="1"/>
  <c r="O1063" i="7"/>
  <c r="Q1063" i="7" s="1"/>
  <c r="N1063" i="7"/>
  <c r="O1105" i="7"/>
  <c r="Q1105" i="7" s="1"/>
  <c r="O1168" i="7"/>
  <c r="Q1168" i="7" s="1"/>
  <c r="N1168" i="7"/>
  <c r="N1077" i="7"/>
  <c r="O1077" i="7" s="1"/>
  <c r="Q1077" i="7" s="1"/>
  <c r="O1172" i="7"/>
  <c r="Q1172" i="7" s="1"/>
  <c r="O1227" i="7"/>
  <c r="Q1227" i="7" s="1"/>
  <c r="N1275" i="7"/>
  <c r="O1275" i="7" s="1"/>
  <c r="Q1275" i="7" s="1"/>
  <c r="O1106" i="7"/>
  <c r="Q1106" i="7" s="1"/>
  <c r="O1176" i="7"/>
  <c r="Q1176" i="7" s="1"/>
  <c r="N1176" i="7"/>
  <c r="N1201" i="7"/>
  <c r="O1201" i="7" s="1"/>
  <c r="Q1201" i="7" s="1"/>
  <c r="N1250" i="7"/>
  <c r="O1250" i="7" s="1"/>
  <c r="Q1250" i="7" s="1"/>
  <c r="O1390" i="7"/>
  <c r="Q1390" i="7" s="1"/>
  <c r="O1372" i="7"/>
  <c r="Q1372" i="7" s="1"/>
  <c r="N1375" i="7"/>
  <c r="O1375" i="7" s="1"/>
  <c r="Q1375" i="7" s="1"/>
  <c r="N1270" i="7"/>
  <c r="O1270" i="7" s="1"/>
  <c r="Q1270" i="7" s="1"/>
  <c r="O2099" i="7"/>
  <c r="Q2099" i="7" s="1"/>
  <c r="O2090" i="7"/>
  <c r="Q2090" i="7" s="1"/>
  <c r="N2090" i="7"/>
  <c r="Q2129" i="7" l="1"/>
  <c r="N2129" i="7"/>
  <c r="O2129" i="7"/>
  <c r="P2149" i="6" l="1"/>
  <c r="M2149" i="6"/>
  <c r="I2149" i="6"/>
  <c r="H2149" i="6"/>
  <c r="G2149" i="6"/>
  <c r="L2148" i="6"/>
  <c r="K2148" i="6"/>
  <c r="J2148" i="6"/>
  <c r="L2147" i="6"/>
  <c r="K2147" i="6"/>
  <c r="J2147" i="6"/>
  <c r="L2146" i="6"/>
  <c r="K2146" i="6"/>
  <c r="J2146" i="6"/>
  <c r="L2145" i="6"/>
  <c r="O2145" i="6" s="1"/>
  <c r="Q2145" i="6" s="1"/>
  <c r="K2145" i="6"/>
  <c r="J2145" i="6"/>
  <c r="L2144" i="6"/>
  <c r="K2144" i="6"/>
  <c r="J2144" i="6"/>
  <c r="L2143" i="6"/>
  <c r="K2143" i="6"/>
  <c r="J2143" i="6"/>
  <c r="L2142" i="6"/>
  <c r="K2142" i="6"/>
  <c r="J2142" i="6"/>
  <c r="L2141" i="6"/>
  <c r="K2141" i="6"/>
  <c r="J2141" i="6"/>
  <c r="L2140" i="6"/>
  <c r="K2140" i="6"/>
  <c r="J2140" i="6"/>
  <c r="N2140" i="6" s="1"/>
  <c r="L2139" i="6"/>
  <c r="K2139" i="6"/>
  <c r="J2139" i="6"/>
  <c r="L2138" i="6"/>
  <c r="K2138" i="6"/>
  <c r="J2138" i="6"/>
  <c r="L2137" i="6"/>
  <c r="K2137" i="6"/>
  <c r="J2137" i="6"/>
  <c r="L2136" i="6"/>
  <c r="K2136" i="6"/>
  <c r="J2136" i="6"/>
  <c r="L2135" i="6"/>
  <c r="K2135" i="6"/>
  <c r="J2135" i="6"/>
  <c r="L2134" i="6"/>
  <c r="K2134" i="6"/>
  <c r="J2134" i="6"/>
  <c r="L2133" i="6"/>
  <c r="K2133" i="6"/>
  <c r="J2133" i="6"/>
  <c r="L2132" i="6"/>
  <c r="K2132" i="6"/>
  <c r="J2132" i="6"/>
  <c r="L2131" i="6"/>
  <c r="K2131" i="6"/>
  <c r="J2131" i="6"/>
  <c r="L2130" i="6"/>
  <c r="K2130" i="6"/>
  <c r="J2130" i="6"/>
  <c r="L2129" i="6"/>
  <c r="K2129" i="6"/>
  <c r="J2129" i="6"/>
  <c r="L2128" i="6"/>
  <c r="K2128" i="6"/>
  <c r="J2128" i="6"/>
  <c r="L2127" i="6"/>
  <c r="K2127" i="6"/>
  <c r="J2127" i="6"/>
  <c r="L2126" i="6"/>
  <c r="K2126" i="6"/>
  <c r="J2126" i="6"/>
  <c r="L2125" i="6"/>
  <c r="K2125" i="6"/>
  <c r="J2125" i="6"/>
  <c r="L2124" i="6"/>
  <c r="K2124" i="6"/>
  <c r="J2124" i="6"/>
  <c r="L2123" i="6"/>
  <c r="K2123" i="6"/>
  <c r="J2123" i="6"/>
  <c r="L2122" i="6"/>
  <c r="K2122" i="6"/>
  <c r="J2122" i="6"/>
  <c r="L2121" i="6"/>
  <c r="K2121" i="6"/>
  <c r="J2121" i="6"/>
  <c r="L2120" i="6"/>
  <c r="K2120" i="6"/>
  <c r="J2120" i="6"/>
  <c r="O2120" i="6" s="1"/>
  <c r="Q2120" i="6" s="1"/>
  <c r="L2119" i="6"/>
  <c r="K2119" i="6"/>
  <c r="J2119" i="6"/>
  <c r="L2118" i="6"/>
  <c r="K2118" i="6"/>
  <c r="J2118" i="6"/>
  <c r="L2117" i="6"/>
  <c r="K2117" i="6"/>
  <c r="J2117" i="6"/>
  <c r="L2116" i="6"/>
  <c r="K2116" i="6"/>
  <c r="J2116" i="6"/>
  <c r="L2115" i="6"/>
  <c r="K2115" i="6"/>
  <c r="J2115" i="6"/>
  <c r="L2114" i="6"/>
  <c r="K2114" i="6"/>
  <c r="J2114" i="6"/>
  <c r="L2113" i="6"/>
  <c r="K2113" i="6"/>
  <c r="J2113" i="6"/>
  <c r="L2112" i="6"/>
  <c r="K2112" i="6"/>
  <c r="J2112" i="6"/>
  <c r="O2112" i="6" s="1"/>
  <c r="Q2112" i="6" s="1"/>
  <c r="L2111" i="6"/>
  <c r="K2111" i="6"/>
  <c r="J2111" i="6"/>
  <c r="L2110" i="6"/>
  <c r="K2110" i="6"/>
  <c r="J2110" i="6"/>
  <c r="L2109" i="6"/>
  <c r="K2109" i="6"/>
  <c r="J2109" i="6"/>
  <c r="L2108" i="6"/>
  <c r="K2108" i="6"/>
  <c r="J2108" i="6"/>
  <c r="N2108" i="6" s="1"/>
  <c r="L2107" i="6"/>
  <c r="K2107" i="6"/>
  <c r="J2107" i="6"/>
  <c r="N2107" i="6" s="1"/>
  <c r="L2106" i="6"/>
  <c r="K2106" i="6"/>
  <c r="J2106" i="6"/>
  <c r="L2105" i="6"/>
  <c r="K2105" i="6"/>
  <c r="J2105" i="6"/>
  <c r="L2104" i="6"/>
  <c r="K2104" i="6"/>
  <c r="J2104" i="6"/>
  <c r="L2103" i="6"/>
  <c r="K2103" i="6"/>
  <c r="J2103" i="6"/>
  <c r="L2102" i="6"/>
  <c r="K2102" i="6"/>
  <c r="J2102" i="6"/>
  <c r="L2101" i="6"/>
  <c r="K2101" i="6"/>
  <c r="J2101" i="6"/>
  <c r="L2100" i="6"/>
  <c r="K2100" i="6"/>
  <c r="J2100" i="6"/>
  <c r="L2099" i="6"/>
  <c r="K2099" i="6"/>
  <c r="J2099" i="6"/>
  <c r="L2098" i="6"/>
  <c r="K2098" i="6"/>
  <c r="J2098" i="6"/>
  <c r="L2097" i="6"/>
  <c r="K2097" i="6"/>
  <c r="J2097" i="6"/>
  <c r="L2096" i="6"/>
  <c r="K2096" i="6"/>
  <c r="J2096" i="6"/>
  <c r="L2095" i="6"/>
  <c r="K2095" i="6"/>
  <c r="J2095" i="6"/>
  <c r="L2094" i="6"/>
  <c r="K2094" i="6"/>
  <c r="J2094" i="6"/>
  <c r="L2093" i="6"/>
  <c r="K2093" i="6"/>
  <c r="J2093" i="6"/>
  <c r="L2092" i="6"/>
  <c r="K2092" i="6"/>
  <c r="J2092" i="6"/>
  <c r="L2091" i="6"/>
  <c r="K2091" i="6"/>
  <c r="J2091" i="6"/>
  <c r="O2091" i="6" s="1"/>
  <c r="Q2091" i="6" s="1"/>
  <c r="L2090" i="6"/>
  <c r="K2090" i="6"/>
  <c r="J2090" i="6"/>
  <c r="L2089" i="6"/>
  <c r="K2089" i="6"/>
  <c r="J2089" i="6"/>
  <c r="L2088" i="6"/>
  <c r="K2088" i="6"/>
  <c r="J2088" i="6"/>
  <c r="L2087" i="6"/>
  <c r="K2087" i="6"/>
  <c r="J2087" i="6"/>
  <c r="L2086" i="6"/>
  <c r="K2086" i="6"/>
  <c r="J2086" i="6"/>
  <c r="L2085" i="6"/>
  <c r="K2085" i="6"/>
  <c r="J2085" i="6"/>
  <c r="L2084" i="6"/>
  <c r="K2084" i="6"/>
  <c r="J2084" i="6"/>
  <c r="L2083" i="6"/>
  <c r="K2083" i="6"/>
  <c r="J2083" i="6"/>
  <c r="L2082" i="6"/>
  <c r="K2082" i="6"/>
  <c r="J2082" i="6"/>
  <c r="L2081" i="6"/>
  <c r="K2081" i="6"/>
  <c r="J2081" i="6"/>
  <c r="L2080" i="6"/>
  <c r="K2080" i="6"/>
  <c r="J2080" i="6"/>
  <c r="L2079" i="6"/>
  <c r="K2079" i="6"/>
  <c r="J2079" i="6"/>
  <c r="L2078" i="6"/>
  <c r="K2078" i="6"/>
  <c r="J2078" i="6"/>
  <c r="L2077" i="6"/>
  <c r="K2077" i="6"/>
  <c r="J2077" i="6"/>
  <c r="L2076" i="6"/>
  <c r="K2076" i="6"/>
  <c r="J2076" i="6"/>
  <c r="L2075" i="6"/>
  <c r="K2075" i="6"/>
  <c r="J2075" i="6"/>
  <c r="O2075" i="6" s="1"/>
  <c r="Q2075" i="6" s="1"/>
  <c r="L2074" i="6"/>
  <c r="K2074" i="6"/>
  <c r="J2074" i="6"/>
  <c r="L2073" i="6"/>
  <c r="K2073" i="6"/>
  <c r="J2073" i="6"/>
  <c r="L2072" i="6"/>
  <c r="K2072" i="6"/>
  <c r="J2072" i="6"/>
  <c r="L2071" i="6"/>
  <c r="K2071" i="6"/>
  <c r="J2071" i="6"/>
  <c r="L2070" i="6"/>
  <c r="K2070" i="6"/>
  <c r="J2070" i="6"/>
  <c r="L2069" i="6"/>
  <c r="K2069" i="6"/>
  <c r="J2069" i="6"/>
  <c r="L2068" i="6"/>
  <c r="K2068" i="6"/>
  <c r="J2068" i="6"/>
  <c r="L2067" i="6"/>
  <c r="K2067" i="6"/>
  <c r="J2067" i="6"/>
  <c r="L2066" i="6"/>
  <c r="K2066" i="6"/>
  <c r="J2066" i="6"/>
  <c r="O2066" i="6" s="1"/>
  <c r="Q2066" i="6" s="1"/>
  <c r="L2065" i="6"/>
  <c r="K2065" i="6"/>
  <c r="J2065" i="6"/>
  <c r="L2064" i="6"/>
  <c r="K2064" i="6"/>
  <c r="J2064" i="6"/>
  <c r="L2063" i="6"/>
  <c r="K2063" i="6"/>
  <c r="O2063" i="6" s="1"/>
  <c r="Q2063" i="6" s="1"/>
  <c r="J2063" i="6"/>
  <c r="L2062" i="6"/>
  <c r="K2062" i="6"/>
  <c r="J2062" i="6"/>
  <c r="L2061" i="6"/>
  <c r="K2061" i="6"/>
  <c r="J2061" i="6"/>
  <c r="L2060" i="6"/>
  <c r="K2060" i="6"/>
  <c r="J2060" i="6"/>
  <c r="L2059" i="6"/>
  <c r="K2059" i="6"/>
  <c r="J2059" i="6"/>
  <c r="L2058" i="6"/>
  <c r="K2058" i="6"/>
  <c r="J2058" i="6"/>
  <c r="L2057" i="6"/>
  <c r="K2057" i="6"/>
  <c r="J2057" i="6"/>
  <c r="L2056" i="6"/>
  <c r="K2056" i="6"/>
  <c r="O2056" i="6" s="1"/>
  <c r="Q2056" i="6" s="1"/>
  <c r="J2056" i="6"/>
  <c r="L2055" i="6"/>
  <c r="K2055" i="6"/>
  <c r="J2055" i="6"/>
  <c r="O2055" i="6" s="1"/>
  <c r="Q2055" i="6" s="1"/>
  <c r="L2054" i="6"/>
  <c r="K2054" i="6"/>
  <c r="J2054" i="6"/>
  <c r="L2053" i="6"/>
  <c r="K2053" i="6"/>
  <c r="J2053" i="6"/>
  <c r="L2052" i="6"/>
  <c r="K2052" i="6"/>
  <c r="J2052" i="6"/>
  <c r="L2051" i="6"/>
  <c r="K2051" i="6"/>
  <c r="J2051" i="6"/>
  <c r="L2050" i="6"/>
  <c r="K2050" i="6"/>
  <c r="J2050" i="6"/>
  <c r="L2049" i="6"/>
  <c r="K2049" i="6"/>
  <c r="J2049" i="6"/>
  <c r="L2048" i="6"/>
  <c r="K2048" i="6"/>
  <c r="J2048" i="6"/>
  <c r="L2047" i="6"/>
  <c r="K2047" i="6"/>
  <c r="J2047" i="6"/>
  <c r="L2046" i="6"/>
  <c r="K2046" i="6"/>
  <c r="J2046" i="6"/>
  <c r="L2045" i="6"/>
  <c r="K2045" i="6"/>
  <c r="J2045" i="6"/>
  <c r="L2044" i="6"/>
  <c r="O2044" i="6" s="1"/>
  <c r="Q2044" i="6" s="1"/>
  <c r="K2044" i="6"/>
  <c r="J2044" i="6"/>
  <c r="L2043" i="6"/>
  <c r="K2043" i="6"/>
  <c r="J2043" i="6"/>
  <c r="L2042" i="6"/>
  <c r="O2042" i="6" s="1"/>
  <c r="Q2042" i="6" s="1"/>
  <c r="K2042" i="6"/>
  <c r="J2042" i="6"/>
  <c r="L2041" i="6"/>
  <c r="K2041" i="6"/>
  <c r="J2041" i="6"/>
  <c r="L2040" i="6"/>
  <c r="K2040" i="6"/>
  <c r="J2040" i="6"/>
  <c r="L2039" i="6"/>
  <c r="K2039" i="6"/>
  <c r="J2039" i="6"/>
  <c r="L2038" i="6"/>
  <c r="K2038" i="6"/>
  <c r="J2038" i="6"/>
  <c r="L2037" i="6"/>
  <c r="K2037" i="6"/>
  <c r="J2037" i="6"/>
  <c r="L2036" i="6"/>
  <c r="K2036" i="6"/>
  <c r="J2036" i="6"/>
  <c r="L2035" i="6"/>
  <c r="K2035" i="6"/>
  <c r="J2035" i="6"/>
  <c r="L2034" i="6"/>
  <c r="K2034" i="6"/>
  <c r="J2034" i="6"/>
  <c r="L2033" i="6"/>
  <c r="K2033" i="6"/>
  <c r="J2033" i="6"/>
  <c r="L2032" i="6"/>
  <c r="K2032" i="6"/>
  <c r="J2032" i="6"/>
  <c r="L2031" i="6"/>
  <c r="K2031" i="6"/>
  <c r="J2031" i="6"/>
  <c r="O2030" i="6"/>
  <c r="Q2030" i="6" s="1"/>
  <c r="L2030" i="6"/>
  <c r="K2030" i="6"/>
  <c r="J2030" i="6"/>
  <c r="L2029" i="6"/>
  <c r="K2029" i="6"/>
  <c r="J2029" i="6"/>
  <c r="L2028" i="6"/>
  <c r="K2028" i="6"/>
  <c r="J2028" i="6"/>
  <c r="L2027" i="6"/>
  <c r="K2027" i="6"/>
  <c r="J2027" i="6"/>
  <c r="L2026" i="6"/>
  <c r="K2026" i="6"/>
  <c r="J2026" i="6"/>
  <c r="O2026" i="6" s="1"/>
  <c r="Q2026" i="6" s="1"/>
  <c r="L2025" i="6"/>
  <c r="K2025" i="6"/>
  <c r="J2025" i="6"/>
  <c r="L2024" i="6"/>
  <c r="K2024" i="6"/>
  <c r="J2024" i="6"/>
  <c r="O2024" i="6" s="1"/>
  <c r="Q2024" i="6" s="1"/>
  <c r="O2023" i="6"/>
  <c r="Q2023" i="6" s="1"/>
  <c r="J2023" i="6"/>
  <c r="J2022" i="6"/>
  <c r="O2022" i="6" s="1"/>
  <c r="Q2022" i="6" s="1"/>
  <c r="J2021" i="6"/>
  <c r="O2021" i="6" s="1"/>
  <c r="Q2021" i="6" s="1"/>
  <c r="J2020" i="6"/>
  <c r="O2020" i="6" s="1"/>
  <c r="Q2020" i="6" s="1"/>
  <c r="J2019" i="6"/>
  <c r="O2019" i="6" s="1"/>
  <c r="Q2019" i="6" s="1"/>
  <c r="J2018" i="6"/>
  <c r="O2018" i="6" s="1"/>
  <c r="Q2018" i="6" s="1"/>
  <c r="J2017" i="6"/>
  <c r="O2017" i="6" s="1"/>
  <c r="Q2017" i="6" s="1"/>
  <c r="J2016" i="6"/>
  <c r="O2016" i="6" s="1"/>
  <c r="Q2016" i="6" s="1"/>
  <c r="J2015" i="6"/>
  <c r="O2015" i="6" s="1"/>
  <c r="Q2015" i="6" s="1"/>
  <c r="J2014" i="6"/>
  <c r="O2014" i="6" s="1"/>
  <c r="Q2014" i="6" s="1"/>
  <c r="J2013" i="6"/>
  <c r="O2013" i="6" s="1"/>
  <c r="Q2013" i="6" s="1"/>
  <c r="J2012" i="6"/>
  <c r="O2012" i="6" s="1"/>
  <c r="Q2012" i="6" s="1"/>
  <c r="J2011" i="6"/>
  <c r="O2011" i="6" s="1"/>
  <c r="Q2011" i="6" s="1"/>
  <c r="J2010" i="6"/>
  <c r="O2010" i="6" s="1"/>
  <c r="Q2010" i="6" s="1"/>
  <c r="J2009" i="6"/>
  <c r="O2009" i="6" s="1"/>
  <c r="Q2009" i="6" s="1"/>
  <c r="J2008" i="6"/>
  <c r="O2008" i="6" s="1"/>
  <c r="Q2008" i="6" s="1"/>
  <c r="J2007" i="6"/>
  <c r="O2007" i="6" s="1"/>
  <c r="Q2007" i="6" s="1"/>
  <c r="J2006" i="6"/>
  <c r="O2006" i="6" s="1"/>
  <c r="Q2006" i="6" s="1"/>
  <c r="J2005" i="6"/>
  <c r="O2005" i="6" s="1"/>
  <c r="Q2005" i="6" s="1"/>
  <c r="J2004" i="6"/>
  <c r="O2004" i="6" s="1"/>
  <c r="Q2004" i="6" s="1"/>
  <c r="J2003" i="6"/>
  <c r="O2003" i="6" s="1"/>
  <c r="Q2003" i="6" s="1"/>
  <c r="O2002" i="6"/>
  <c r="Q2002" i="6" s="1"/>
  <c r="J2002" i="6"/>
  <c r="J2001" i="6"/>
  <c r="O2001" i="6" s="1"/>
  <c r="Q2001" i="6" s="1"/>
  <c r="J2000" i="6"/>
  <c r="O2000" i="6" s="1"/>
  <c r="Q2000" i="6" s="1"/>
  <c r="J1999" i="6"/>
  <c r="O1999" i="6" s="1"/>
  <c r="Q1999" i="6" s="1"/>
  <c r="J1998" i="6"/>
  <c r="O1998" i="6" s="1"/>
  <c r="Q1998" i="6" s="1"/>
  <c r="J1997" i="6"/>
  <c r="O1997" i="6" s="1"/>
  <c r="Q1997" i="6" s="1"/>
  <c r="J1996" i="6"/>
  <c r="O1996" i="6" s="1"/>
  <c r="Q1996" i="6" s="1"/>
  <c r="J1995" i="6"/>
  <c r="O1995" i="6" s="1"/>
  <c r="Q1995" i="6" s="1"/>
  <c r="J1994" i="6"/>
  <c r="O1994" i="6" s="1"/>
  <c r="Q1994" i="6" s="1"/>
  <c r="J1993" i="6"/>
  <c r="O1993" i="6" s="1"/>
  <c r="Q1993" i="6" s="1"/>
  <c r="J1992" i="6"/>
  <c r="O1992" i="6" s="1"/>
  <c r="Q1992" i="6" s="1"/>
  <c r="J1991" i="6"/>
  <c r="O1991" i="6" s="1"/>
  <c r="Q1991" i="6" s="1"/>
  <c r="J1990" i="6"/>
  <c r="O1990" i="6" s="1"/>
  <c r="Q1990" i="6" s="1"/>
  <c r="J1989" i="6"/>
  <c r="O1989" i="6" s="1"/>
  <c r="Q1989" i="6" s="1"/>
  <c r="J1988" i="6"/>
  <c r="O1988" i="6" s="1"/>
  <c r="Q1988" i="6" s="1"/>
  <c r="J1987" i="6"/>
  <c r="O1987" i="6" s="1"/>
  <c r="Q1987" i="6" s="1"/>
  <c r="O1986" i="6"/>
  <c r="Q1986" i="6" s="1"/>
  <c r="J1986" i="6"/>
  <c r="J1985" i="6"/>
  <c r="O1985" i="6" s="1"/>
  <c r="Q1985" i="6" s="1"/>
  <c r="J1984" i="6"/>
  <c r="O1984" i="6" s="1"/>
  <c r="Q1984" i="6" s="1"/>
  <c r="J1983" i="6"/>
  <c r="O1983" i="6" s="1"/>
  <c r="Q1983" i="6" s="1"/>
  <c r="J1982" i="6"/>
  <c r="O1982" i="6" s="1"/>
  <c r="Q1982" i="6" s="1"/>
  <c r="J1981" i="6"/>
  <c r="O1981" i="6" s="1"/>
  <c r="Q1981" i="6" s="1"/>
  <c r="J1980" i="6"/>
  <c r="O1980" i="6" s="1"/>
  <c r="Q1980" i="6" s="1"/>
  <c r="O1979" i="6"/>
  <c r="Q1979" i="6" s="1"/>
  <c r="J1978" i="6"/>
  <c r="O1978" i="6" s="1"/>
  <c r="Q1978" i="6" s="1"/>
  <c r="J1977" i="6"/>
  <c r="O1977" i="6" s="1"/>
  <c r="Q1977" i="6" s="1"/>
  <c r="J1976" i="6"/>
  <c r="O1976" i="6" s="1"/>
  <c r="Q1976" i="6" s="1"/>
  <c r="J1975" i="6"/>
  <c r="O1975" i="6" s="1"/>
  <c r="Q1975" i="6" s="1"/>
  <c r="O1974" i="6"/>
  <c r="Q1974" i="6" s="1"/>
  <c r="J1974" i="6"/>
  <c r="J1973" i="6"/>
  <c r="O1973" i="6" s="1"/>
  <c r="Q1973" i="6" s="1"/>
  <c r="Q1972" i="6"/>
  <c r="J1972" i="6"/>
  <c r="O1972" i="6" s="1"/>
  <c r="J1971" i="6"/>
  <c r="O1971" i="6" s="1"/>
  <c r="Q1971" i="6" s="1"/>
  <c r="J1970" i="6"/>
  <c r="O1970" i="6" s="1"/>
  <c r="Q1970" i="6" s="1"/>
  <c r="J1969" i="6"/>
  <c r="O1969" i="6" s="1"/>
  <c r="Q1969" i="6" s="1"/>
  <c r="J1968" i="6"/>
  <c r="O1968" i="6" s="1"/>
  <c r="Q1968" i="6" s="1"/>
  <c r="J1967" i="6"/>
  <c r="O1967" i="6" s="1"/>
  <c r="Q1967" i="6" s="1"/>
  <c r="J1966" i="6"/>
  <c r="O1966" i="6" s="1"/>
  <c r="Q1966" i="6" s="1"/>
  <c r="J1965" i="6"/>
  <c r="O1965" i="6" s="1"/>
  <c r="Q1965" i="6" s="1"/>
  <c r="J1964" i="6"/>
  <c r="O1964" i="6" s="1"/>
  <c r="Q1964" i="6" s="1"/>
  <c r="J1963" i="6"/>
  <c r="O1963" i="6" s="1"/>
  <c r="Q1963" i="6" s="1"/>
  <c r="J1962" i="6"/>
  <c r="O1962" i="6" s="1"/>
  <c r="Q1962" i="6" s="1"/>
  <c r="J1961" i="6"/>
  <c r="O1961" i="6" s="1"/>
  <c r="Q1961" i="6" s="1"/>
  <c r="J1960" i="6"/>
  <c r="O1960" i="6" s="1"/>
  <c r="Q1960" i="6" s="1"/>
  <c r="J1959" i="6"/>
  <c r="O1959" i="6" s="1"/>
  <c r="Q1959" i="6" s="1"/>
  <c r="J1958" i="6"/>
  <c r="O1958" i="6" s="1"/>
  <c r="Q1958" i="6" s="1"/>
  <c r="J1957" i="6"/>
  <c r="O1957" i="6" s="1"/>
  <c r="Q1957" i="6" s="1"/>
  <c r="J1956" i="6"/>
  <c r="O1956" i="6" s="1"/>
  <c r="Q1956" i="6" s="1"/>
  <c r="J1955" i="6"/>
  <c r="O1955" i="6" s="1"/>
  <c r="Q1955" i="6" s="1"/>
  <c r="J1954" i="6"/>
  <c r="O1954" i="6" s="1"/>
  <c r="Q1954" i="6" s="1"/>
  <c r="J1953" i="6"/>
  <c r="O1953" i="6" s="1"/>
  <c r="Q1953" i="6" s="1"/>
  <c r="J1952" i="6"/>
  <c r="O1952" i="6" s="1"/>
  <c r="Q1952" i="6" s="1"/>
  <c r="J1951" i="6"/>
  <c r="O1951" i="6" s="1"/>
  <c r="Q1951" i="6" s="1"/>
  <c r="O1950" i="6"/>
  <c r="Q1950" i="6" s="1"/>
  <c r="J1950" i="6"/>
  <c r="J1949" i="6"/>
  <c r="O1949" i="6" s="1"/>
  <c r="Q1949" i="6" s="1"/>
  <c r="J1948" i="6"/>
  <c r="O1948" i="6" s="1"/>
  <c r="Q1948" i="6" s="1"/>
  <c r="J1947" i="6"/>
  <c r="O1947" i="6" s="1"/>
  <c r="Q1947" i="6" s="1"/>
  <c r="J1946" i="6"/>
  <c r="O1946" i="6" s="1"/>
  <c r="Q1946" i="6" s="1"/>
  <c r="J1945" i="6"/>
  <c r="O1945" i="6" s="1"/>
  <c r="Q1945" i="6" s="1"/>
  <c r="J1944" i="6"/>
  <c r="O1944" i="6" s="1"/>
  <c r="Q1944" i="6" s="1"/>
  <c r="J1943" i="6"/>
  <c r="O1943" i="6" s="1"/>
  <c r="Q1943" i="6" s="1"/>
  <c r="O1942" i="6"/>
  <c r="Q1942" i="6" s="1"/>
  <c r="J1942" i="6"/>
  <c r="J1941" i="6"/>
  <c r="O1941" i="6" s="1"/>
  <c r="Q1941" i="6" s="1"/>
  <c r="J1940" i="6"/>
  <c r="O1940" i="6" s="1"/>
  <c r="Q1940" i="6" s="1"/>
  <c r="J1939" i="6"/>
  <c r="O1939" i="6" s="1"/>
  <c r="Q1939" i="6" s="1"/>
  <c r="J1938" i="6"/>
  <c r="O1938" i="6" s="1"/>
  <c r="Q1938" i="6" s="1"/>
  <c r="J1937" i="6"/>
  <c r="O1937" i="6" s="1"/>
  <c r="Q1937" i="6" s="1"/>
  <c r="O1936" i="6"/>
  <c r="Q1936" i="6" s="1"/>
  <c r="J1936" i="6"/>
  <c r="J1935" i="6"/>
  <c r="O1935" i="6" s="1"/>
  <c r="Q1935" i="6" s="1"/>
  <c r="J1934" i="6"/>
  <c r="O1934" i="6" s="1"/>
  <c r="Q1934" i="6" s="1"/>
  <c r="J1933" i="6"/>
  <c r="O1933" i="6" s="1"/>
  <c r="Q1933" i="6" s="1"/>
  <c r="J1932" i="6"/>
  <c r="O1932" i="6" s="1"/>
  <c r="Q1932" i="6" s="1"/>
  <c r="J1931" i="6"/>
  <c r="O1931" i="6" s="1"/>
  <c r="Q1931" i="6" s="1"/>
  <c r="J1930" i="6"/>
  <c r="O1930" i="6" s="1"/>
  <c r="Q1930" i="6" s="1"/>
  <c r="J1929" i="6"/>
  <c r="O1929" i="6" s="1"/>
  <c r="Q1929" i="6" s="1"/>
  <c r="J1928" i="6"/>
  <c r="O1928" i="6" s="1"/>
  <c r="Q1928" i="6" s="1"/>
  <c r="J1927" i="6"/>
  <c r="O1927" i="6" s="1"/>
  <c r="Q1927" i="6" s="1"/>
  <c r="J1926" i="6"/>
  <c r="O1926" i="6" s="1"/>
  <c r="Q1926" i="6" s="1"/>
  <c r="J1925" i="6"/>
  <c r="O1925" i="6" s="1"/>
  <c r="Q1925" i="6" s="1"/>
  <c r="J1924" i="6"/>
  <c r="O1924" i="6" s="1"/>
  <c r="Q1924" i="6" s="1"/>
  <c r="J1923" i="6"/>
  <c r="O1923" i="6" s="1"/>
  <c r="Q1923" i="6" s="1"/>
  <c r="J1922" i="6"/>
  <c r="O1922" i="6" s="1"/>
  <c r="Q1922" i="6" s="1"/>
  <c r="J1921" i="6"/>
  <c r="O1921" i="6" s="1"/>
  <c r="Q1921" i="6" s="1"/>
  <c r="J1920" i="6"/>
  <c r="O1920" i="6" s="1"/>
  <c r="Q1920" i="6" s="1"/>
  <c r="J1919" i="6"/>
  <c r="O1919" i="6" s="1"/>
  <c r="Q1919" i="6" s="1"/>
  <c r="J1918" i="6"/>
  <c r="O1918" i="6" s="1"/>
  <c r="Q1918" i="6" s="1"/>
  <c r="J1917" i="6"/>
  <c r="O1917" i="6" s="1"/>
  <c r="Q1917" i="6" s="1"/>
  <c r="J1916" i="6"/>
  <c r="O1916" i="6" s="1"/>
  <c r="Q1916" i="6" s="1"/>
  <c r="J1915" i="6"/>
  <c r="O1915" i="6" s="1"/>
  <c r="Q1915" i="6" s="1"/>
  <c r="J1914" i="6"/>
  <c r="O1914" i="6" s="1"/>
  <c r="Q1914" i="6" s="1"/>
  <c r="O1913" i="6"/>
  <c r="Q1913" i="6" s="1"/>
  <c r="J1913" i="6"/>
  <c r="J1912" i="6"/>
  <c r="O1912" i="6" s="1"/>
  <c r="Q1912" i="6" s="1"/>
  <c r="O1911" i="6"/>
  <c r="Q1911" i="6" s="1"/>
  <c r="J1911" i="6"/>
  <c r="J1910" i="6"/>
  <c r="O1910" i="6" s="1"/>
  <c r="Q1910" i="6" s="1"/>
  <c r="O1909" i="6"/>
  <c r="Q1909" i="6" s="1"/>
  <c r="J1909" i="6"/>
  <c r="J1908" i="6"/>
  <c r="O1908" i="6" s="1"/>
  <c r="Q1908" i="6" s="1"/>
  <c r="O1907" i="6"/>
  <c r="Q1907" i="6" s="1"/>
  <c r="J1907" i="6"/>
  <c r="J1906" i="6"/>
  <c r="O1906" i="6" s="1"/>
  <c r="Q1906" i="6" s="1"/>
  <c r="J1905" i="6"/>
  <c r="O1905" i="6" s="1"/>
  <c r="Q1905" i="6" s="1"/>
  <c r="J1904" i="6"/>
  <c r="O1904" i="6" s="1"/>
  <c r="Q1904" i="6" s="1"/>
  <c r="O1903" i="6"/>
  <c r="Q1903" i="6" s="1"/>
  <c r="J1903" i="6"/>
  <c r="J1902" i="6"/>
  <c r="O1902" i="6" s="1"/>
  <c r="Q1902" i="6" s="1"/>
  <c r="J1901" i="6"/>
  <c r="O1901" i="6" s="1"/>
  <c r="Q1901" i="6" s="1"/>
  <c r="J1900" i="6"/>
  <c r="O1900" i="6" s="1"/>
  <c r="Q1900" i="6" s="1"/>
  <c r="J1899" i="6"/>
  <c r="O1899" i="6" s="1"/>
  <c r="Q1899" i="6" s="1"/>
  <c r="J1898" i="6"/>
  <c r="O1898" i="6" s="1"/>
  <c r="Q1898" i="6" s="1"/>
  <c r="J1897" i="6"/>
  <c r="O1897" i="6" s="1"/>
  <c r="Q1897" i="6" s="1"/>
  <c r="J1896" i="6"/>
  <c r="O1896" i="6" s="1"/>
  <c r="Q1896" i="6" s="1"/>
  <c r="J1895" i="6"/>
  <c r="O1895" i="6" s="1"/>
  <c r="Q1895" i="6" s="1"/>
  <c r="J1894" i="6"/>
  <c r="O1894" i="6" s="1"/>
  <c r="Q1894" i="6" s="1"/>
  <c r="J1893" i="6"/>
  <c r="O1893" i="6" s="1"/>
  <c r="Q1893" i="6" s="1"/>
  <c r="J1892" i="6"/>
  <c r="O1892" i="6" s="1"/>
  <c r="Q1892" i="6" s="1"/>
  <c r="J1891" i="6"/>
  <c r="O1891" i="6" s="1"/>
  <c r="Q1891" i="6" s="1"/>
  <c r="J1890" i="6"/>
  <c r="O1890" i="6" s="1"/>
  <c r="Q1890" i="6" s="1"/>
  <c r="J1889" i="6"/>
  <c r="O1889" i="6" s="1"/>
  <c r="Q1889" i="6" s="1"/>
  <c r="J1888" i="6"/>
  <c r="O1888" i="6" s="1"/>
  <c r="Q1888" i="6" s="1"/>
  <c r="J1887" i="6"/>
  <c r="O1887" i="6" s="1"/>
  <c r="Q1887" i="6" s="1"/>
  <c r="J1886" i="6"/>
  <c r="O1886" i="6" s="1"/>
  <c r="Q1886" i="6" s="1"/>
  <c r="J1885" i="6"/>
  <c r="O1885" i="6" s="1"/>
  <c r="Q1885" i="6" s="1"/>
  <c r="J1884" i="6"/>
  <c r="O1884" i="6" s="1"/>
  <c r="Q1884" i="6" s="1"/>
  <c r="J1883" i="6"/>
  <c r="O1883" i="6" s="1"/>
  <c r="Q1883" i="6" s="1"/>
  <c r="J1882" i="6"/>
  <c r="O1882" i="6" s="1"/>
  <c r="Q1882" i="6" s="1"/>
  <c r="J1881" i="6"/>
  <c r="O1881" i="6" s="1"/>
  <c r="Q1881" i="6" s="1"/>
  <c r="J1880" i="6"/>
  <c r="O1880" i="6" s="1"/>
  <c r="Q1880" i="6" s="1"/>
  <c r="J1879" i="6"/>
  <c r="O1879" i="6" s="1"/>
  <c r="Q1879" i="6" s="1"/>
  <c r="J1878" i="6"/>
  <c r="O1878" i="6" s="1"/>
  <c r="Q1878" i="6" s="1"/>
  <c r="J1877" i="6"/>
  <c r="O1877" i="6" s="1"/>
  <c r="Q1877" i="6" s="1"/>
  <c r="J1876" i="6"/>
  <c r="O1876" i="6" s="1"/>
  <c r="Q1876" i="6" s="1"/>
  <c r="J1875" i="6"/>
  <c r="O1875" i="6" s="1"/>
  <c r="Q1875" i="6" s="1"/>
  <c r="J1874" i="6"/>
  <c r="O1874" i="6" s="1"/>
  <c r="Q1874" i="6" s="1"/>
  <c r="O1873" i="6"/>
  <c r="Q1873" i="6" s="1"/>
  <c r="J1873" i="6"/>
  <c r="J1872" i="6"/>
  <c r="O1872" i="6" s="1"/>
  <c r="Q1872" i="6" s="1"/>
  <c r="J1871" i="6"/>
  <c r="O1871" i="6" s="1"/>
  <c r="Q1871" i="6" s="1"/>
  <c r="J1870" i="6"/>
  <c r="O1870" i="6" s="1"/>
  <c r="Q1870" i="6" s="1"/>
  <c r="J1869" i="6"/>
  <c r="O1869" i="6" s="1"/>
  <c r="Q1869" i="6" s="1"/>
  <c r="J1868" i="6"/>
  <c r="O1868" i="6" s="1"/>
  <c r="Q1868" i="6" s="1"/>
  <c r="J1867" i="6"/>
  <c r="O1867" i="6" s="1"/>
  <c r="Q1867" i="6" s="1"/>
  <c r="J1866" i="6"/>
  <c r="O1866" i="6" s="1"/>
  <c r="Q1866" i="6" s="1"/>
  <c r="J1865" i="6"/>
  <c r="O1865" i="6" s="1"/>
  <c r="Q1865" i="6" s="1"/>
  <c r="J1864" i="6"/>
  <c r="O1864" i="6" s="1"/>
  <c r="Q1864" i="6" s="1"/>
  <c r="J1863" i="6"/>
  <c r="O1863" i="6" s="1"/>
  <c r="Q1863" i="6" s="1"/>
  <c r="J1862" i="6"/>
  <c r="O1862" i="6" s="1"/>
  <c r="Q1862" i="6" s="1"/>
  <c r="J1861" i="6"/>
  <c r="O1861" i="6" s="1"/>
  <c r="Q1861" i="6" s="1"/>
  <c r="Q1860" i="6"/>
  <c r="J1860" i="6"/>
  <c r="O1860" i="6" s="1"/>
  <c r="J1859" i="6"/>
  <c r="O1859" i="6" s="1"/>
  <c r="Q1859" i="6" s="1"/>
  <c r="O1858" i="6"/>
  <c r="Q1858" i="6" s="1"/>
  <c r="J1858" i="6"/>
  <c r="J1857" i="6"/>
  <c r="O1857" i="6" s="1"/>
  <c r="Q1857" i="6" s="1"/>
  <c r="J1856" i="6"/>
  <c r="O1856" i="6" s="1"/>
  <c r="Q1856" i="6" s="1"/>
  <c r="J1855" i="6"/>
  <c r="O1855" i="6" s="1"/>
  <c r="Q1855" i="6" s="1"/>
  <c r="J1854" i="6"/>
  <c r="O1854" i="6" s="1"/>
  <c r="Q1854" i="6" s="1"/>
  <c r="J1853" i="6"/>
  <c r="O1853" i="6" s="1"/>
  <c r="Q1853" i="6" s="1"/>
  <c r="J1852" i="6"/>
  <c r="O1852" i="6" s="1"/>
  <c r="Q1852" i="6" s="1"/>
  <c r="J1851" i="6"/>
  <c r="O1851" i="6" s="1"/>
  <c r="Q1851" i="6" s="1"/>
  <c r="J1850" i="6"/>
  <c r="O1850" i="6" s="1"/>
  <c r="Q1850" i="6" s="1"/>
  <c r="J1849" i="6"/>
  <c r="O1849" i="6" s="1"/>
  <c r="Q1849" i="6" s="1"/>
  <c r="J1848" i="6"/>
  <c r="O1848" i="6" s="1"/>
  <c r="Q1848" i="6" s="1"/>
  <c r="J1847" i="6"/>
  <c r="O1847" i="6" s="1"/>
  <c r="Q1847" i="6" s="1"/>
  <c r="J1846" i="6"/>
  <c r="O1846" i="6" s="1"/>
  <c r="Q1846" i="6" s="1"/>
  <c r="J1845" i="6"/>
  <c r="O1845" i="6" s="1"/>
  <c r="Q1845" i="6" s="1"/>
  <c r="J1844" i="6"/>
  <c r="O1844" i="6" s="1"/>
  <c r="Q1844" i="6" s="1"/>
  <c r="O1843" i="6"/>
  <c r="Q1843" i="6" s="1"/>
  <c r="J1843" i="6"/>
  <c r="J1842" i="6"/>
  <c r="O1842" i="6" s="1"/>
  <c r="Q1842" i="6" s="1"/>
  <c r="J1841" i="6"/>
  <c r="O1841" i="6" s="1"/>
  <c r="Q1841" i="6" s="1"/>
  <c r="J1840" i="6"/>
  <c r="O1840" i="6" s="1"/>
  <c r="Q1840" i="6" s="1"/>
  <c r="J1839" i="6"/>
  <c r="O1839" i="6" s="1"/>
  <c r="Q1839" i="6" s="1"/>
  <c r="J1838" i="6"/>
  <c r="O1838" i="6" s="1"/>
  <c r="Q1838" i="6" s="1"/>
  <c r="J1837" i="6"/>
  <c r="O1837" i="6" s="1"/>
  <c r="Q1837" i="6" s="1"/>
  <c r="J1836" i="6"/>
  <c r="O1836" i="6" s="1"/>
  <c r="Q1836" i="6" s="1"/>
  <c r="O1835" i="6"/>
  <c r="Q1835" i="6" s="1"/>
  <c r="J1835" i="6"/>
  <c r="J1834" i="6"/>
  <c r="O1834" i="6" s="1"/>
  <c r="Q1834" i="6" s="1"/>
  <c r="J1833" i="6"/>
  <c r="O1833" i="6" s="1"/>
  <c r="Q1833" i="6" s="1"/>
  <c r="J1832" i="6"/>
  <c r="O1832" i="6" s="1"/>
  <c r="Q1832" i="6" s="1"/>
  <c r="J1831" i="6"/>
  <c r="O1831" i="6" s="1"/>
  <c r="Q1831" i="6" s="1"/>
  <c r="J1830" i="6"/>
  <c r="O1830" i="6" s="1"/>
  <c r="Q1830" i="6" s="1"/>
  <c r="J1829" i="6"/>
  <c r="O1829" i="6" s="1"/>
  <c r="Q1829" i="6" s="1"/>
  <c r="L1828" i="6"/>
  <c r="K1828" i="6"/>
  <c r="J1828" i="6"/>
  <c r="L1827" i="6"/>
  <c r="K1827" i="6"/>
  <c r="J1827" i="6"/>
  <c r="L1826" i="6"/>
  <c r="K1826" i="6"/>
  <c r="J1826" i="6"/>
  <c r="L1825" i="6"/>
  <c r="K1825" i="6"/>
  <c r="J1825" i="6"/>
  <c r="L1824" i="6"/>
  <c r="K1824" i="6"/>
  <c r="J1824" i="6"/>
  <c r="L1823" i="6"/>
  <c r="K1823" i="6"/>
  <c r="O1823" i="6" s="1"/>
  <c r="Q1823" i="6" s="1"/>
  <c r="J1823" i="6"/>
  <c r="L1822" i="6"/>
  <c r="K1822" i="6"/>
  <c r="J1822" i="6"/>
  <c r="L1821" i="6"/>
  <c r="K1821" i="6"/>
  <c r="J1821" i="6"/>
  <c r="L1820" i="6"/>
  <c r="K1820" i="6"/>
  <c r="J1820" i="6"/>
  <c r="L1819" i="6"/>
  <c r="K1819" i="6"/>
  <c r="J1819" i="6"/>
  <c r="L1818" i="6"/>
  <c r="K1818" i="6"/>
  <c r="J1818" i="6"/>
  <c r="Q1817" i="6"/>
  <c r="L1817" i="6"/>
  <c r="K1817" i="6"/>
  <c r="L1816" i="6"/>
  <c r="K1816" i="6"/>
  <c r="J1816" i="6"/>
  <c r="L1815" i="6"/>
  <c r="K1815" i="6"/>
  <c r="J1815" i="6"/>
  <c r="L1814" i="6"/>
  <c r="K1814" i="6"/>
  <c r="J1814" i="6"/>
  <c r="L1813" i="6"/>
  <c r="K1813" i="6"/>
  <c r="O1813" i="6" s="1"/>
  <c r="Q1813" i="6" s="1"/>
  <c r="J1813" i="6"/>
  <c r="L1812" i="6"/>
  <c r="K1812" i="6"/>
  <c r="J1812" i="6"/>
  <c r="L1811" i="6"/>
  <c r="K1811" i="6"/>
  <c r="O1811" i="6" s="1"/>
  <c r="Q1811" i="6" s="1"/>
  <c r="J1811" i="6"/>
  <c r="L1810" i="6"/>
  <c r="K1810" i="6"/>
  <c r="J1810" i="6"/>
  <c r="L1809" i="6"/>
  <c r="K1809" i="6"/>
  <c r="J1809" i="6"/>
  <c r="L1808" i="6"/>
  <c r="K1808" i="6"/>
  <c r="J1808" i="6"/>
  <c r="L1807" i="6"/>
  <c r="K1807" i="6"/>
  <c r="J1807" i="6"/>
  <c r="L1806" i="6"/>
  <c r="K1806" i="6"/>
  <c r="J1806" i="6"/>
  <c r="L1805" i="6"/>
  <c r="K1805" i="6"/>
  <c r="J1805" i="6"/>
  <c r="L1804" i="6"/>
  <c r="K1804" i="6"/>
  <c r="J1804" i="6"/>
  <c r="L1803" i="6"/>
  <c r="K1803" i="6"/>
  <c r="J1803" i="6"/>
  <c r="O1803" i="6" s="1"/>
  <c r="Q1803" i="6" s="1"/>
  <c r="L1802" i="6"/>
  <c r="O1802" i="6" s="1"/>
  <c r="Q1802" i="6" s="1"/>
  <c r="K1802" i="6"/>
  <c r="J1802" i="6"/>
  <c r="L1801" i="6"/>
  <c r="K1801" i="6"/>
  <c r="J1801" i="6"/>
  <c r="L1800" i="6"/>
  <c r="K1800" i="6"/>
  <c r="J1800" i="6"/>
  <c r="L1799" i="6"/>
  <c r="K1799" i="6"/>
  <c r="J1799" i="6"/>
  <c r="L1798" i="6"/>
  <c r="K1798" i="6"/>
  <c r="J1798" i="6"/>
  <c r="L1797" i="6"/>
  <c r="K1797" i="6"/>
  <c r="J1797" i="6"/>
  <c r="L1796" i="6"/>
  <c r="K1796" i="6"/>
  <c r="J1796" i="6"/>
  <c r="L1795" i="6"/>
  <c r="K1795" i="6"/>
  <c r="J1795" i="6"/>
  <c r="L1794" i="6"/>
  <c r="K1794" i="6"/>
  <c r="J1794" i="6"/>
  <c r="L1793" i="6"/>
  <c r="K1793" i="6"/>
  <c r="J1793" i="6"/>
  <c r="L1792" i="6"/>
  <c r="K1792" i="6"/>
  <c r="J1792" i="6"/>
  <c r="L1791" i="6"/>
  <c r="K1791" i="6"/>
  <c r="J1791" i="6"/>
  <c r="L1790" i="6"/>
  <c r="K1790" i="6"/>
  <c r="J1790" i="6"/>
  <c r="L1789" i="6"/>
  <c r="K1789" i="6"/>
  <c r="J1789" i="6"/>
  <c r="L1788" i="6"/>
  <c r="K1788" i="6"/>
  <c r="J1788" i="6"/>
  <c r="L1787" i="6"/>
  <c r="K1787" i="6"/>
  <c r="J1787" i="6"/>
  <c r="L1786" i="6"/>
  <c r="K1786" i="6"/>
  <c r="J1786" i="6"/>
  <c r="Q1785" i="6"/>
  <c r="L1784" i="6"/>
  <c r="K1784" i="6"/>
  <c r="J1784" i="6"/>
  <c r="L1783" i="6"/>
  <c r="K1783" i="6"/>
  <c r="J1783" i="6"/>
  <c r="L1782" i="6"/>
  <c r="K1782" i="6"/>
  <c r="J1782" i="6"/>
  <c r="L1781" i="6"/>
  <c r="K1781" i="6"/>
  <c r="J1781" i="6"/>
  <c r="L1780" i="6"/>
  <c r="K1780" i="6"/>
  <c r="J1780" i="6"/>
  <c r="L1779" i="6"/>
  <c r="K1779" i="6"/>
  <c r="J1779" i="6"/>
  <c r="L1778" i="6"/>
  <c r="K1778" i="6"/>
  <c r="J1778" i="6"/>
  <c r="L1777" i="6"/>
  <c r="K1777" i="6"/>
  <c r="J1777" i="6"/>
  <c r="L1776" i="6"/>
  <c r="K1776" i="6"/>
  <c r="J1776" i="6"/>
  <c r="L1775" i="6"/>
  <c r="K1775" i="6"/>
  <c r="J1775" i="6"/>
  <c r="L1774" i="6"/>
  <c r="K1774" i="6"/>
  <c r="J1774" i="6"/>
  <c r="L1773" i="6"/>
  <c r="K1773" i="6"/>
  <c r="J1773" i="6"/>
  <c r="L1772" i="6"/>
  <c r="K1772" i="6"/>
  <c r="J1772" i="6"/>
  <c r="L1771" i="6"/>
  <c r="K1771" i="6"/>
  <c r="J1771" i="6"/>
  <c r="L1770" i="6"/>
  <c r="K1770" i="6"/>
  <c r="J1770" i="6"/>
  <c r="L1769" i="6"/>
  <c r="K1769" i="6"/>
  <c r="J1769" i="6"/>
  <c r="L1768" i="6"/>
  <c r="K1768" i="6"/>
  <c r="J1768" i="6"/>
  <c r="L1767" i="6"/>
  <c r="K1767" i="6"/>
  <c r="J1767" i="6"/>
  <c r="L1766" i="6"/>
  <c r="K1766" i="6"/>
  <c r="J1766" i="6"/>
  <c r="L1765" i="6"/>
  <c r="K1765" i="6"/>
  <c r="J1765" i="6"/>
  <c r="L1764" i="6"/>
  <c r="K1764" i="6"/>
  <c r="J1764" i="6"/>
  <c r="L1763" i="6"/>
  <c r="K1763" i="6"/>
  <c r="J1763" i="6"/>
  <c r="L1762" i="6"/>
  <c r="K1762" i="6"/>
  <c r="J1762" i="6"/>
  <c r="L1761" i="6"/>
  <c r="K1761" i="6"/>
  <c r="J1761" i="6"/>
  <c r="L1760" i="6"/>
  <c r="K1760" i="6"/>
  <c r="J1760" i="6"/>
  <c r="L1759" i="6"/>
  <c r="K1759" i="6"/>
  <c r="J1759" i="6"/>
  <c r="L1758" i="6"/>
  <c r="K1758" i="6"/>
  <c r="J1758" i="6"/>
  <c r="L1757" i="6"/>
  <c r="K1757" i="6"/>
  <c r="J1757" i="6"/>
  <c r="L1756" i="6"/>
  <c r="K1756" i="6"/>
  <c r="J1756" i="6"/>
  <c r="L1755" i="6"/>
  <c r="K1755" i="6"/>
  <c r="J1755" i="6"/>
  <c r="L1754" i="6"/>
  <c r="K1754" i="6"/>
  <c r="J1754" i="6"/>
  <c r="L1753" i="6"/>
  <c r="K1753" i="6"/>
  <c r="J1753" i="6"/>
  <c r="L1752" i="6"/>
  <c r="K1752" i="6"/>
  <c r="J1752" i="6"/>
  <c r="L1751" i="6"/>
  <c r="K1751" i="6"/>
  <c r="J1751" i="6"/>
  <c r="L1750" i="6"/>
  <c r="K1750" i="6"/>
  <c r="J1750" i="6"/>
  <c r="L1749" i="6"/>
  <c r="K1749" i="6"/>
  <c r="J1749" i="6"/>
  <c r="L1748" i="6"/>
  <c r="K1748" i="6"/>
  <c r="J1748" i="6"/>
  <c r="L1747" i="6"/>
  <c r="K1747" i="6"/>
  <c r="J1747" i="6"/>
  <c r="L1746" i="6"/>
  <c r="K1746" i="6"/>
  <c r="J1746" i="6"/>
  <c r="L1745" i="6"/>
  <c r="K1745" i="6"/>
  <c r="J1745" i="6"/>
  <c r="L1744" i="6"/>
  <c r="K1744" i="6"/>
  <c r="J1744" i="6"/>
  <c r="L1743" i="6"/>
  <c r="K1743" i="6"/>
  <c r="J1743" i="6"/>
  <c r="L1742" i="6"/>
  <c r="K1742" i="6"/>
  <c r="J1742" i="6"/>
  <c r="L1741" i="6"/>
  <c r="K1741" i="6"/>
  <c r="J1741" i="6"/>
  <c r="L1740" i="6"/>
  <c r="K1740" i="6"/>
  <c r="J1740" i="6"/>
  <c r="L1739" i="6"/>
  <c r="K1739" i="6"/>
  <c r="J1739" i="6"/>
  <c r="L1738" i="6"/>
  <c r="K1738" i="6"/>
  <c r="J1738" i="6"/>
  <c r="L1737" i="6"/>
  <c r="K1737" i="6"/>
  <c r="J1737" i="6"/>
  <c r="L1736" i="6"/>
  <c r="K1736" i="6"/>
  <c r="J1736" i="6"/>
  <c r="L1735" i="6"/>
  <c r="K1735" i="6"/>
  <c r="J1735" i="6"/>
  <c r="L1734" i="6"/>
  <c r="K1734" i="6"/>
  <c r="J1734" i="6"/>
  <c r="L1733" i="6"/>
  <c r="K1733" i="6"/>
  <c r="J1733" i="6"/>
  <c r="L1732" i="6"/>
  <c r="K1732" i="6"/>
  <c r="J1732" i="6"/>
  <c r="L1731" i="6"/>
  <c r="K1731" i="6"/>
  <c r="J1731" i="6"/>
  <c r="L1730" i="6"/>
  <c r="K1730" i="6"/>
  <c r="J1730" i="6"/>
  <c r="L1729" i="6"/>
  <c r="K1729" i="6"/>
  <c r="J1729" i="6"/>
  <c r="L1728" i="6"/>
  <c r="K1728" i="6"/>
  <c r="J1728" i="6"/>
  <c r="L1727" i="6"/>
  <c r="K1727" i="6"/>
  <c r="J1727" i="6"/>
  <c r="L1726" i="6"/>
  <c r="K1726" i="6"/>
  <c r="J1726" i="6"/>
  <c r="L1725" i="6"/>
  <c r="K1725" i="6"/>
  <c r="J1725" i="6"/>
  <c r="L1724" i="6"/>
  <c r="K1724" i="6"/>
  <c r="J1724" i="6"/>
  <c r="L1723" i="6"/>
  <c r="K1723" i="6"/>
  <c r="J1723" i="6"/>
  <c r="L1722" i="6"/>
  <c r="K1722" i="6"/>
  <c r="J1722" i="6"/>
  <c r="L1721" i="6"/>
  <c r="K1721" i="6"/>
  <c r="J1721" i="6"/>
  <c r="L1720" i="6"/>
  <c r="K1720" i="6"/>
  <c r="J1720" i="6"/>
  <c r="L1719" i="6"/>
  <c r="K1719" i="6"/>
  <c r="J1719" i="6"/>
  <c r="L1718" i="6"/>
  <c r="K1718" i="6"/>
  <c r="J1718" i="6"/>
  <c r="L1717" i="6"/>
  <c r="K1717" i="6"/>
  <c r="J1717" i="6"/>
  <c r="L1716" i="6"/>
  <c r="K1716" i="6"/>
  <c r="J1716" i="6"/>
  <c r="L1715" i="6"/>
  <c r="K1715" i="6"/>
  <c r="J1715" i="6"/>
  <c r="L1714" i="6"/>
  <c r="K1714" i="6"/>
  <c r="J1714" i="6"/>
  <c r="L1713" i="6"/>
  <c r="K1713" i="6"/>
  <c r="J1713" i="6"/>
  <c r="L1712" i="6"/>
  <c r="K1712" i="6"/>
  <c r="J1712" i="6"/>
  <c r="L1711" i="6"/>
  <c r="K1711" i="6"/>
  <c r="J1711" i="6"/>
  <c r="L1710" i="6"/>
  <c r="K1710" i="6"/>
  <c r="J1710" i="6"/>
  <c r="L1709" i="6"/>
  <c r="K1709" i="6"/>
  <c r="J1709" i="6"/>
  <c r="L1708" i="6"/>
  <c r="K1708" i="6"/>
  <c r="J1708" i="6"/>
  <c r="L1707" i="6"/>
  <c r="K1707" i="6"/>
  <c r="J1707" i="6"/>
  <c r="L1706" i="6"/>
  <c r="K1706" i="6"/>
  <c r="J1706" i="6"/>
  <c r="L1705" i="6"/>
  <c r="K1705" i="6"/>
  <c r="J1705" i="6"/>
  <c r="L1704" i="6"/>
  <c r="K1704" i="6"/>
  <c r="J1704" i="6"/>
  <c r="L1703" i="6"/>
  <c r="K1703" i="6"/>
  <c r="J1703" i="6"/>
  <c r="L1702" i="6"/>
  <c r="K1702" i="6"/>
  <c r="J1702" i="6"/>
  <c r="L1701" i="6"/>
  <c r="K1701" i="6"/>
  <c r="J1701" i="6"/>
  <c r="L1700" i="6"/>
  <c r="K1700" i="6"/>
  <c r="J1700" i="6"/>
  <c r="L1699" i="6"/>
  <c r="K1699" i="6"/>
  <c r="J1699" i="6"/>
  <c r="L1698" i="6"/>
  <c r="K1698" i="6"/>
  <c r="J1698" i="6"/>
  <c r="O1698" i="6" s="1"/>
  <c r="Q1698" i="6" s="1"/>
  <c r="L1697" i="6"/>
  <c r="K1697" i="6"/>
  <c r="J1697" i="6"/>
  <c r="L1696" i="6"/>
  <c r="K1696" i="6"/>
  <c r="J1696" i="6"/>
  <c r="L1695" i="6"/>
  <c r="K1695" i="6"/>
  <c r="J1695" i="6"/>
  <c r="L1694" i="6"/>
  <c r="K1694" i="6"/>
  <c r="J1694" i="6"/>
  <c r="L1693" i="6"/>
  <c r="K1693" i="6"/>
  <c r="J1693" i="6"/>
  <c r="L1692" i="6"/>
  <c r="K1692" i="6"/>
  <c r="J1692" i="6"/>
  <c r="L1691" i="6"/>
  <c r="K1691" i="6"/>
  <c r="J1691" i="6"/>
  <c r="L1690" i="6"/>
  <c r="K1690" i="6"/>
  <c r="J1690" i="6"/>
  <c r="O1690" i="6" s="1"/>
  <c r="Q1690" i="6" s="1"/>
  <c r="L1689" i="6"/>
  <c r="K1689" i="6"/>
  <c r="J1689" i="6"/>
  <c r="L1688" i="6"/>
  <c r="K1688" i="6"/>
  <c r="J1688" i="6"/>
  <c r="L1687" i="6"/>
  <c r="K1687" i="6"/>
  <c r="J1687" i="6"/>
  <c r="L1686" i="6"/>
  <c r="K1686" i="6"/>
  <c r="J1686" i="6"/>
  <c r="L1685" i="6"/>
  <c r="K1685" i="6"/>
  <c r="J1685" i="6"/>
  <c r="L1684" i="6"/>
  <c r="K1684" i="6"/>
  <c r="J1684" i="6"/>
  <c r="L1683" i="6"/>
  <c r="K1683" i="6"/>
  <c r="J1683" i="6"/>
  <c r="L1682" i="6"/>
  <c r="K1682" i="6"/>
  <c r="J1682" i="6"/>
  <c r="L1681" i="6"/>
  <c r="K1681" i="6"/>
  <c r="J1681" i="6"/>
  <c r="L1680" i="6"/>
  <c r="K1680" i="6"/>
  <c r="J1680" i="6"/>
  <c r="L1679" i="6"/>
  <c r="K1679" i="6"/>
  <c r="J1679" i="6"/>
  <c r="L1678" i="6"/>
  <c r="K1678" i="6"/>
  <c r="J1678" i="6"/>
  <c r="L1677" i="6"/>
  <c r="K1677" i="6"/>
  <c r="J1677" i="6"/>
  <c r="L1676" i="6"/>
  <c r="K1676" i="6"/>
  <c r="J1676" i="6"/>
  <c r="L1675" i="6"/>
  <c r="K1675" i="6"/>
  <c r="J1675" i="6"/>
  <c r="L1674" i="6"/>
  <c r="K1674" i="6"/>
  <c r="J1674" i="6"/>
  <c r="N1674" i="6" s="1"/>
  <c r="L1673" i="6"/>
  <c r="K1673" i="6"/>
  <c r="J1673" i="6"/>
  <c r="L1672" i="6"/>
  <c r="K1672" i="6"/>
  <c r="J1672" i="6"/>
  <c r="O1672" i="6" s="1"/>
  <c r="Q1672" i="6" s="1"/>
  <c r="L1671" i="6"/>
  <c r="K1671" i="6"/>
  <c r="J1671" i="6"/>
  <c r="L1670" i="6"/>
  <c r="K1670" i="6"/>
  <c r="J1670" i="6"/>
  <c r="L1669" i="6"/>
  <c r="K1669" i="6"/>
  <c r="J1669" i="6"/>
  <c r="L1668" i="6"/>
  <c r="K1668" i="6"/>
  <c r="J1668" i="6"/>
  <c r="O1668" i="6" s="1"/>
  <c r="Q1668" i="6" s="1"/>
  <c r="L1667" i="6"/>
  <c r="K1667" i="6"/>
  <c r="J1667" i="6"/>
  <c r="L1666" i="6"/>
  <c r="K1666" i="6"/>
  <c r="J1666" i="6"/>
  <c r="L1665" i="6"/>
  <c r="K1665" i="6"/>
  <c r="J1665" i="6"/>
  <c r="L1664" i="6"/>
  <c r="K1664" i="6"/>
  <c r="J1664" i="6"/>
  <c r="L1663" i="6"/>
  <c r="K1663" i="6"/>
  <c r="J1663" i="6"/>
  <c r="L1662" i="6"/>
  <c r="K1662" i="6"/>
  <c r="J1662" i="6"/>
  <c r="L1661" i="6"/>
  <c r="K1661" i="6"/>
  <c r="J1661" i="6"/>
  <c r="L1660" i="6"/>
  <c r="K1660" i="6"/>
  <c r="J1660" i="6"/>
  <c r="L1659" i="6"/>
  <c r="K1659" i="6"/>
  <c r="J1659" i="6"/>
  <c r="L1658" i="6"/>
  <c r="K1658" i="6"/>
  <c r="J1658" i="6"/>
  <c r="O1658" i="6" s="1"/>
  <c r="Q1658" i="6" s="1"/>
  <c r="L1657" i="6"/>
  <c r="K1657" i="6"/>
  <c r="J1657" i="6"/>
  <c r="L1656" i="6"/>
  <c r="K1656" i="6"/>
  <c r="J1656" i="6"/>
  <c r="L1655" i="6"/>
  <c r="K1655" i="6"/>
  <c r="J1655" i="6"/>
  <c r="L1654" i="6"/>
  <c r="K1654" i="6"/>
  <c r="J1654" i="6"/>
  <c r="O1654" i="6" s="1"/>
  <c r="Q1654" i="6" s="1"/>
  <c r="L1653" i="6"/>
  <c r="K1653" i="6"/>
  <c r="L1652" i="6"/>
  <c r="K1652" i="6"/>
  <c r="J1652" i="6"/>
  <c r="L1651" i="6"/>
  <c r="K1651" i="6"/>
  <c r="J1651" i="6"/>
  <c r="L1650" i="6"/>
  <c r="K1650" i="6"/>
  <c r="J1650" i="6"/>
  <c r="L1649" i="6"/>
  <c r="K1649" i="6"/>
  <c r="J1649" i="6"/>
  <c r="L1648" i="6"/>
  <c r="O1648" i="6" s="1"/>
  <c r="Q1648" i="6" s="1"/>
  <c r="K1648" i="6"/>
  <c r="J1648" i="6"/>
  <c r="L1647" i="6"/>
  <c r="K1647" i="6"/>
  <c r="J1647" i="6"/>
  <c r="L1646" i="6"/>
  <c r="K1646" i="6"/>
  <c r="J1646" i="6"/>
  <c r="L1645" i="6"/>
  <c r="K1645" i="6"/>
  <c r="J1645" i="6"/>
  <c r="L1644" i="6"/>
  <c r="K1644" i="6"/>
  <c r="J1644" i="6"/>
  <c r="L1643" i="6"/>
  <c r="K1643" i="6"/>
  <c r="J1643" i="6"/>
  <c r="L1642" i="6"/>
  <c r="K1642" i="6"/>
  <c r="J1642" i="6"/>
  <c r="L1641" i="6"/>
  <c r="K1641" i="6"/>
  <c r="J1641" i="6"/>
  <c r="L1640" i="6"/>
  <c r="K1640" i="6"/>
  <c r="J1640" i="6"/>
  <c r="L1639" i="6"/>
  <c r="K1639" i="6"/>
  <c r="J1639" i="6"/>
  <c r="L1638" i="6"/>
  <c r="K1638" i="6"/>
  <c r="J1638" i="6"/>
  <c r="L1637" i="6"/>
  <c r="K1637" i="6"/>
  <c r="J1637" i="6"/>
  <c r="L1636" i="6"/>
  <c r="K1636" i="6"/>
  <c r="J1636" i="6"/>
  <c r="L1635" i="6"/>
  <c r="K1635" i="6"/>
  <c r="J1635" i="6"/>
  <c r="L1634" i="6"/>
  <c r="K1634" i="6"/>
  <c r="J1634" i="6"/>
  <c r="L1633" i="6"/>
  <c r="K1633" i="6"/>
  <c r="J1633" i="6"/>
  <c r="L1632" i="6"/>
  <c r="K1632" i="6"/>
  <c r="J1632" i="6"/>
  <c r="L1631" i="6"/>
  <c r="K1631" i="6"/>
  <c r="J1631" i="6"/>
  <c r="L1630" i="6"/>
  <c r="K1630" i="6"/>
  <c r="J1630" i="6"/>
  <c r="L1629" i="6"/>
  <c r="K1629" i="6"/>
  <c r="J1629" i="6"/>
  <c r="L1628" i="6"/>
  <c r="K1628" i="6"/>
  <c r="J1628" i="6"/>
  <c r="L1627" i="6"/>
  <c r="K1627" i="6"/>
  <c r="J1627" i="6"/>
  <c r="L1626" i="6"/>
  <c r="K1626" i="6"/>
  <c r="J1626" i="6"/>
  <c r="L1625" i="6"/>
  <c r="K1625" i="6"/>
  <c r="J1625" i="6"/>
  <c r="L1624" i="6"/>
  <c r="K1624" i="6"/>
  <c r="J1624" i="6"/>
  <c r="L1623" i="6"/>
  <c r="K1623" i="6"/>
  <c r="J1623" i="6"/>
  <c r="L1622" i="6"/>
  <c r="K1622" i="6"/>
  <c r="J1622" i="6"/>
  <c r="L1621" i="6"/>
  <c r="K1621" i="6"/>
  <c r="J1621" i="6"/>
  <c r="L1620" i="6"/>
  <c r="K1620" i="6"/>
  <c r="J1620" i="6"/>
  <c r="L1619" i="6"/>
  <c r="K1619" i="6"/>
  <c r="J1619" i="6"/>
  <c r="L1618" i="6"/>
  <c r="K1618" i="6"/>
  <c r="J1618" i="6"/>
  <c r="L1617" i="6"/>
  <c r="K1617" i="6"/>
  <c r="J1617" i="6"/>
  <c r="L1616" i="6"/>
  <c r="K1616" i="6"/>
  <c r="J1616" i="6"/>
  <c r="L1615" i="6"/>
  <c r="K1615" i="6"/>
  <c r="J1615" i="6"/>
  <c r="L1614" i="6"/>
  <c r="K1614" i="6"/>
  <c r="J1614" i="6"/>
  <c r="L1613" i="6"/>
  <c r="K1613" i="6"/>
  <c r="J1613" i="6"/>
  <c r="L1612" i="6"/>
  <c r="K1612" i="6"/>
  <c r="J1612" i="6"/>
  <c r="L1611" i="6"/>
  <c r="K1611" i="6"/>
  <c r="J1611" i="6"/>
  <c r="L1610" i="6"/>
  <c r="K1610" i="6"/>
  <c r="J1610" i="6"/>
  <c r="L1609" i="6"/>
  <c r="K1609" i="6"/>
  <c r="J1609" i="6"/>
  <c r="L1608" i="6"/>
  <c r="K1608" i="6"/>
  <c r="J1608" i="6"/>
  <c r="L1607" i="6"/>
  <c r="K1607" i="6"/>
  <c r="J1607" i="6"/>
  <c r="L1606" i="6"/>
  <c r="K1606" i="6"/>
  <c r="J1606" i="6"/>
  <c r="L1605" i="6"/>
  <c r="K1605" i="6"/>
  <c r="J1605" i="6"/>
  <c r="L1604" i="6"/>
  <c r="K1604" i="6"/>
  <c r="J1604" i="6"/>
  <c r="L1603" i="6"/>
  <c r="K1603" i="6"/>
  <c r="J1603" i="6"/>
  <c r="L1602" i="6"/>
  <c r="K1602" i="6"/>
  <c r="J1602" i="6"/>
  <c r="L1601" i="6"/>
  <c r="K1601" i="6"/>
  <c r="J1601" i="6"/>
  <c r="L1600" i="6"/>
  <c r="K1600" i="6"/>
  <c r="J1600" i="6"/>
  <c r="L1599" i="6"/>
  <c r="K1599" i="6"/>
  <c r="J1599" i="6"/>
  <c r="L1598" i="6"/>
  <c r="K1598" i="6"/>
  <c r="J1598" i="6"/>
  <c r="L1597" i="6"/>
  <c r="K1597" i="6"/>
  <c r="J1597" i="6"/>
  <c r="L1596" i="6"/>
  <c r="K1596" i="6"/>
  <c r="J1596" i="6"/>
  <c r="L1595" i="6"/>
  <c r="K1595" i="6"/>
  <c r="J1595" i="6"/>
  <c r="L1594" i="6"/>
  <c r="K1594" i="6"/>
  <c r="J1594" i="6"/>
  <c r="L1593" i="6"/>
  <c r="K1593" i="6"/>
  <c r="J1593" i="6"/>
  <c r="L1592" i="6"/>
  <c r="K1592" i="6"/>
  <c r="J1592" i="6"/>
  <c r="L1591" i="6"/>
  <c r="K1591" i="6"/>
  <c r="J1591" i="6"/>
  <c r="L1590" i="6"/>
  <c r="K1590" i="6"/>
  <c r="J1590" i="6"/>
  <c r="L1589" i="6"/>
  <c r="K1589" i="6"/>
  <c r="J1589" i="6"/>
  <c r="L1588" i="6"/>
  <c r="K1588" i="6"/>
  <c r="J1588" i="6"/>
  <c r="L1587" i="6"/>
  <c r="K1587" i="6"/>
  <c r="J1587" i="6"/>
  <c r="L1586" i="6"/>
  <c r="K1586" i="6"/>
  <c r="J1586" i="6"/>
  <c r="L1585" i="6"/>
  <c r="K1585" i="6"/>
  <c r="J1585" i="6"/>
  <c r="L1584" i="6"/>
  <c r="K1584" i="6"/>
  <c r="J1584" i="6"/>
  <c r="N1584" i="6" s="1"/>
  <c r="L1583" i="6"/>
  <c r="K1583" i="6"/>
  <c r="J1583" i="6"/>
  <c r="L1582" i="6"/>
  <c r="K1582" i="6"/>
  <c r="J1582" i="6"/>
  <c r="L1581" i="6"/>
  <c r="K1581" i="6"/>
  <c r="J1581" i="6"/>
  <c r="L1580" i="6"/>
  <c r="K1580" i="6"/>
  <c r="J1580" i="6"/>
  <c r="L1579" i="6"/>
  <c r="K1579" i="6"/>
  <c r="J1579" i="6"/>
  <c r="L1578" i="6"/>
  <c r="K1578" i="6"/>
  <c r="J1578" i="6"/>
  <c r="L1577" i="6"/>
  <c r="K1577" i="6"/>
  <c r="J1577" i="6"/>
  <c r="L1576" i="6"/>
  <c r="K1576" i="6"/>
  <c r="J1576" i="6"/>
  <c r="L1575" i="6"/>
  <c r="K1575" i="6"/>
  <c r="J1575" i="6"/>
  <c r="L1574" i="6"/>
  <c r="K1574" i="6"/>
  <c r="J1574" i="6"/>
  <c r="N1574" i="6" s="1"/>
  <c r="L1573" i="6"/>
  <c r="K1573" i="6"/>
  <c r="J1573" i="6"/>
  <c r="L1572" i="6"/>
  <c r="K1572" i="6"/>
  <c r="J1572" i="6"/>
  <c r="L1571" i="6"/>
  <c r="K1571" i="6"/>
  <c r="J1571" i="6"/>
  <c r="L1570" i="6"/>
  <c r="K1570" i="6"/>
  <c r="J1570" i="6"/>
  <c r="L1569" i="6"/>
  <c r="K1569" i="6"/>
  <c r="J1569" i="6"/>
  <c r="L1568" i="6"/>
  <c r="K1568" i="6"/>
  <c r="J1568" i="6"/>
  <c r="L1567" i="6"/>
  <c r="K1567" i="6"/>
  <c r="J1567" i="6"/>
  <c r="L1566" i="6"/>
  <c r="K1566" i="6"/>
  <c r="J1566" i="6"/>
  <c r="L1565" i="6"/>
  <c r="K1565" i="6"/>
  <c r="J1565" i="6"/>
  <c r="L1564" i="6"/>
  <c r="K1564" i="6"/>
  <c r="J1564" i="6"/>
  <c r="L1563" i="6"/>
  <c r="K1563" i="6"/>
  <c r="J1563" i="6"/>
  <c r="L1562" i="6"/>
  <c r="K1562" i="6"/>
  <c r="J1562" i="6"/>
  <c r="L1561" i="6"/>
  <c r="K1561" i="6"/>
  <c r="J1561" i="6"/>
  <c r="L1560" i="6"/>
  <c r="K1560" i="6"/>
  <c r="J1560" i="6"/>
  <c r="N1560" i="6" s="1"/>
  <c r="L1559" i="6"/>
  <c r="K1559" i="6"/>
  <c r="J1559" i="6"/>
  <c r="L1558" i="6"/>
  <c r="K1558" i="6"/>
  <c r="J1558" i="6"/>
  <c r="L1557" i="6"/>
  <c r="K1557" i="6"/>
  <c r="J1557" i="6"/>
  <c r="L1556" i="6"/>
  <c r="K1556" i="6"/>
  <c r="J1556" i="6"/>
  <c r="L1555" i="6"/>
  <c r="K1555" i="6"/>
  <c r="J1555" i="6"/>
  <c r="L1554" i="6"/>
  <c r="K1554" i="6"/>
  <c r="J1554" i="6"/>
  <c r="L1553" i="6"/>
  <c r="K1553" i="6"/>
  <c r="J1553" i="6"/>
  <c r="L1552" i="6"/>
  <c r="K1552" i="6"/>
  <c r="J1552" i="6"/>
  <c r="L1551" i="6"/>
  <c r="K1551" i="6"/>
  <c r="J1551" i="6"/>
  <c r="L1550" i="6"/>
  <c r="K1550" i="6"/>
  <c r="J1550" i="6"/>
  <c r="L1549" i="6"/>
  <c r="K1549" i="6"/>
  <c r="J1549" i="6"/>
  <c r="L1548" i="6"/>
  <c r="K1548" i="6"/>
  <c r="J1548" i="6"/>
  <c r="L1547" i="6"/>
  <c r="K1547" i="6"/>
  <c r="J1547" i="6"/>
  <c r="N1547" i="6" s="1"/>
  <c r="L1546" i="6"/>
  <c r="K1546" i="6"/>
  <c r="J1546" i="6"/>
  <c r="L1545" i="6"/>
  <c r="K1545" i="6"/>
  <c r="J1545" i="6"/>
  <c r="L1544" i="6"/>
  <c r="K1544" i="6"/>
  <c r="J1544" i="6"/>
  <c r="N1544" i="6" s="1"/>
  <c r="L1543" i="6"/>
  <c r="K1543" i="6"/>
  <c r="J1543" i="6"/>
  <c r="L1542" i="6"/>
  <c r="K1542" i="6"/>
  <c r="J1542" i="6"/>
  <c r="L1541" i="6"/>
  <c r="K1541" i="6"/>
  <c r="J1541" i="6"/>
  <c r="L1540" i="6"/>
  <c r="K1540" i="6"/>
  <c r="J1540" i="6"/>
  <c r="L1539" i="6"/>
  <c r="K1539" i="6"/>
  <c r="J1539" i="6"/>
  <c r="L1538" i="6"/>
  <c r="K1538" i="6"/>
  <c r="J1538" i="6"/>
  <c r="L1537" i="6"/>
  <c r="K1537" i="6"/>
  <c r="J1537" i="6"/>
  <c r="L1536" i="6"/>
  <c r="K1536" i="6"/>
  <c r="J1536" i="6"/>
  <c r="L1535" i="6"/>
  <c r="K1535" i="6"/>
  <c r="J1535" i="6"/>
  <c r="L1534" i="6"/>
  <c r="K1534" i="6"/>
  <c r="J1534" i="6"/>
  <c r="L1533" i="6"/>
  <c r="K1533" i="6"/>
  <c r="J1533" i="6"/>
  <c r="L1532" i="6"/>
  <c r="K1532" i="6"/>
  <c r="J1532" i="6"/>
  <c r="L1531" i="6"/>
  <c r="K1531" i="6"/>
  <c r="J1531" i="6"/>
  <c r="L1530" i="6"/>
  <c r="K1530" i="6"/>
  <c r="J1530" i="6"/>
  <c r="L1529" i="6"/>
  <c r="K1529" i="6"/>
  <c r="J1529" i="6"/>
  <c r="L1528" i="6"/>
  <c r="K1528" i="6"/>
  <c r="J1528" i="6"/>
  <c r="L1527" i="6"/>
  <c r="K1527" i="6"/>
  <c r="J1527" i="6"/>
  <c r="L1526" i="6"/>
  <c r="K1526" i="6"/>
  <c r="J1526" i="6"/>
  <c r="L1525" i="6"/>
  <c r="K1525" i="6"/>
  <c r="J1525" i="6"/>
  <c r="L1524" i="6"/>
  <c r="K1524" i="6"/>
  <c r="J1524" i="6"/>
  <c r="L1523" i="6"/>
  <c r="K1523" i="6"/>
  <c r="J1523" i="6"/>
  <c r="L1522" i="6"/>
  <c r="K1522" i="6"/>
  <c r="J1522" i="6"/>
  <c r="L1521" i="6"/>
  <c r="O1521" i="6" s="1"/>
  <c r="Q1521" i="6" s="1"/>
  <c r="K1521" i="6"/>
  <c r="J1521" i="6"/>
  <c r="L1520" i="6"/>
  <c r="K1520" i="6"/>
  <c r="J1520" i="6"/>
  <c r="L1519" i="6"/>
  <c r="K1519" i="6"/>
  <c r="J1519" i="6"/>
  <c r="L1518" i="6"/>
  <c r="K1518" i="6"/>
  <c r="J1518" i="6"/>
  <c r="L1517" i="6"/>
  <c r="K1517" i="6"/>
  <c r="J1517" i="6"/>
  <c r="L1516" i="6"/>
  <c r="K1516" i="6"/>
  <c r="J1516" i="6"/>
  <c r="L1515" i="6"/>
  <c r="K1515" i="6"/>
  <c r="J1515" i="6"/>
  <c r="L1514" i="6"/>
  <c r="K1514" i="6"/>
  <c r="J1514" i="6"/>
  <c r="L1513" i="6"/>
  <c r="K1513" i="6"/>
  <c r="J1513" i="6"/>
  <c r="L1512" i="6"/>
  <c r="K1512" i="6"/>
  <c r="J1512" i="6"/>
  <c r="L1511" i="6"/>
  <c r="K1511" i="6"/>
  <c r="J1511" i="6"/>
  <c r="L1510" i="6"/>
  <c r="K1510" i="6"/>
  <c r="J1510" i="6"/>
  <c r="L1509" i="6"/>
  <c r="K1509" i="6"/>
  <c r="J1509" i="6"/>
  <c r="L1508" i="6"/>
  <c r="K1508" i="6"/>
  <c r="J1508" i="6"/>
  <c r="L1507" i="6"/>
  <c r="K1507" i="6"/>
  <c r="J1507" i="6"/>
  <c r="L1506" i="6"/>
  <c r="K1506" i="6"/>
  <c r="J1506" i="6"/>
  <c r="L1505" i="6"/>
  <c r="K1505" i="6"/>
  <c r="J1505" i="6"/>
  <c r="L1504" i="6"/>
  <c r="K1504" i="6"/>
  <c r="J1504" i="6"/>
  <c r="L1503" i="6"/>
  <c r="K1503" i="6"/>
  <c r="J1503" i="6"/>
  <c r="L1502" i="6"/>
  <c r="K1502" i="6"/>
  <c r="J1502" i="6"/>
  <c r="L1501" i="6"/>
  <c r="K1501" i="6"/>
  <c r="J1501" i="6"/>
  <c r="L1500" i="6"/>
  <c r="K1500" i="6"/>
  <c r="J1500" i="6"/>
  <c r="L1499" i="6"/>
  <c r="K1499" i="6"/>
  <c r="J1499" i="6"/>
  <c r="L1498" i="6"/>
  <c r="K1498" i="6"/>
  <c r="J1498" i="6"/>
  <c r="L1497" i="6"/>
  <c r="K1497" i="6"/>
  <c r="J1497" i="6"/>
  <c r="L1496" i="6"/>
  <c r="K1496" i="6"/>
  <c r="J1496" i="6"/>
  <c r="L1495" i="6"/>
  <c r="O1495" i="6" s="1"/>
  <c r="Q1495" i="6" s="1"/>
  <c r="K1495" i="6"/>
  <c r="J1495" i="6"/>
  <c r="L1494" i="6"/>
  <c r="K1494" i="6"/>
  <c r="J1494" i="6"/>
  <c r="L1493" i="6"/>
  <c r="K1493" i="6"/>
  <c r="J1493" i="6"/>
  <c r="O1493" i="6" s="1"/>
  <c r="Q1493" i="6" s="1"/>
  <c r="L1492" i="6"/>
  <c r="K1492" i="6"/>
  <c r="J1492" i="6"/>
  <c r="O1492" i="6" s="1"/>
  <c r="Q1492" i="6" s="1"/>
  <c r="L1491" i="6"/>
  <c r="K1491" i="6"/>
  <c r="J1491" i="6"/>
  <c r="O1491" i="6" s="1"/>
  <c r="Q1491" i="6" s="1"/>
  <c r="L1490" i="6"/>
  <c r="K1490" i="6"/>
  <c r="J1490" i="6"/>
  <c r="L1489" i="6"/>
  <c r="K1489" i="6"/>
  <c r="J1489" i="6"/>
  <c r="L1488" i="6"/>
  <c r="K1488" i="6"/>
  <c r="J1488" i="6"/>
  <c r="L1487" i="6"/>
  <c r="K1487" i="6"/>
  <c r="J1487" i="6"/>
  <c r="L1486" i="6"/>
  <c r="K1486" i="6"/>
  <c r="J1486" i="6"/>
  <c r="L1485" i="6"/>
  <c r="K1485" i="6"/>
  <c r="J1485" i="6"/>
  <c r="N1485" i="6" s="1"/>
  <c r="L1484" i="6"/>
  <c r="K1484" i="6"/>
  <c r="J1484" i="6"/>
  <c r="L1483" i="6"/>
  <c r="K1483" i="6"/>
  <c r="J1483" i="6"/>
  <c r="O1483" i="6" s="1"/>
  <c r="Q1483" i="6" s="1"/>
  <c r="L1482" i="6"/>
  <c r="K1482" i="6"/>
  <c r="J1482" i="6"/>
  <c r="L1481" i="6"/>
  <c r="K1481" i="6"/>
  <c r="J1481" i="6"/>
  <c r="L1480" i="6"/>
  <c r="K1480" i="6"/>
  <c r="J1480" i="6"/>
  <c r="O1480" i="6" s="1"/>
  <c r="Q1480" i="6" s="1"/>
  <c r="L1479" i="6"/>
  <c r="K1479" i="6"/>
  <c r="J1479" i="6"/>
  <c r="L1478" i="6"/>
  <c r="K1478" i="6"/>
  <c r="J1478" i="6"/>
  <c r="L1477" i="6"/>
  <c r="K1477" i="6"/>
  <c r="J1477" i="6"/>
  <c r="L1476" i="6"/>
  <c r="K1476" i="6"/>
  <c r="J1476" i="6"/>
  <c r="L1475" i="6"/>
  <c r="K1475" i="6"/>
  <c r="J1475" i="6"/>
  <c r="L1474" i="6"/>
  <c r="K1474" i="6"/>
  <c r="J1474" i="6"/>
  <c r="L1473" i="6"/>
  <c r="K1473" i="6"/>
  <c r="J1473" i="6"/>
  <c r="L1472" i="6"/>
  <c r="K1472" i="6"/>
  <c r="J1472" i="6"/>
  <c r="L1471" i="6"/>
  <c r="K1471" i="6"/>
  <c r="J1471" i="6"/>
  <c r="N1471" i="6" s="1"/>
  <c r="L1470" i="6"/>
  <c r="K1470" i="6"/>
  <c r="J1470" i="6"/>
  <c r="L1469" i="6"/>
  <c r="K1469" i="6"/>
  <c r="J1469" i="6"/>
  <c r="L1468" i="6"/>
  <c r="K1468" i="6"/>
  <c r="J1468" i="6"/>
  <c r="L1467" i="6"/>
  <c r="K1467" i="6"/>
  <c r="J1467" i="6"/>
  <c r="L1466" i="6"/>
  <c r="K1466" i="6"/>
  <c r="J1466" i="6"/>
  <c r="L1465" i="6"/>
  <c r="K1465" i="6"/>
  <c r="J1465" i="6"/>
  <c r="L1464" i="6"/>
  <c r="K1464" i="6"/>
  <c r="J1464" i="6"/>
  <c r="L1463" i="6"/>
  <c r="K1463" i="6"/>
  <c r="J1463" i="6"/>
  <c r="L1462" i="6"/>
  <c r="K1462" i="6"/>
  <c r="J1462" i="6"/>
  <c r="L1461" i="6"/>
  <c r="K1461" i="6"/>
  <c r="J1461" i="6"/>
  <c r="L1460" i="6"/>
  <c r="K1460" i="6"/>
  <c r="J1460" i="6"/>
  <c r="L1459" i="6"/>
  <c r="K1459" i="6"/>
  <c r="J1459" i="6"/>
  <c r="O1459" i="6" s="1"/>
  <c r="Q1459" i="6" s="1"/>
  <c r="L1458" i="6"/>
  <c r="K1458" i="6"/>
  <c r="J1458" i="6"/>
  <c r="L1457" i="6"/>
  <c r="K1457" i="6"/>
  <c r="J1457" i="6"/>
  <c r="L1456" i="6"/>
  <c r="K1456" i="6"/>
  <c r="J1456" i="6"/>
  <c r="O1456" i="6" s="1"/>
  <c r="Q1456" i="6" s="1"/>
  <c r="L1455" i="6"/>
  <c r="K1455" i="6"/>
  <c r="J1455" i="6"/>
  <c r="L1454" i="6"/>
  <c r="K1454" i="6"/>
  <c r="J1454" i="6"/>
  <c r="L1453" i="6"/>
  <c r="K1453" i="6"/>
  <c r="J1453" i="6"/>
  <c r="L1452" i="6"/>
  <c r="K1452" i="6"/>
  <c r="J1452" i="6"/>
  <c r="L1451" i="6"/>
  <c r="K1451" i="6"/>
  <c r="J1451" i="6"/>
  <c r="L1450" i="6"/>
  <c r="K1450" i="6"/>
  <c r="J1450" i="6"/>
  <c r="L1449" i="6"/>
  <c r="K1449" i="6"/>
  <c r="J1449" i="6"/>
  <c r="L1448" i="6"/>
  <c r="K1448" i="6"/>
  <c r="J1448" i="6"/>
  <c r="L1447" i="6"/>
  <c r="K1447" i="6"/>
  <c r="J1447" i="6"/>
  <c r="O1447" i="6" s="1"/>
  <c r="Q1447" i="6" s="1"/>
  <c r="L1446" i="6"/>
  <c r="K1446" i="6"/>
  <c r="J1446" i="6"/>
  <c r="O1446" i="6" s="1"/>
  <c r="Q1446" i="6" s="1"/>
  <c r="L1445" i="6"/>
  <c r="K1445" i="6"/>
  <c r="J1445" i="6"/>
  <c r="L1444" i="6"/>
  <c r="K1444" i="6"/>
  <c r="J1444" i="6"/>
  <c r="N1444" i="6" s="1"/>
  <c r="L1443" i="6"/>
  <c r="K1443" i="6"/>
  <c r="J1443" i="6"/>
  <c r="O1443" i="6" s="1"/>
  <c r="Q1443" i="6" s="1"/>
  <c r="L1442" i="6"/>
  <c r="K1442" i="6"/>
  <c r="J1442" i="6"/>
  <c r="O1442" i="6" s="1"/>
  <c r="Q1442" i="6" s="1"/>
  <c r="L1441" i="6"/>
  <c r="K1441" i="6"/>
  <c r="J1441" i="6"/>
  <c r="L1440" i="6"/>
  <c r="K1440" i="6"/>
  <c r="J1440" i="6"/>
  <c r="L1439" i="6"/>
  <c r="K1439" i="6"/>
  <c r="J1439" i="6"/>
  <c r="L1438" i="6"/>
  <c r="K1438" i="6"/>
  <c r="J1438" i="6"/>
  <c r="O1438" i="6" s="1"/>
  <c r="Q1438" i="6" s="1"/>
  <c r="L1437" i="6"/>
  <c r="K1437" i="6"/>
  <c r="J1437" i="6"/>
  <c r="O1437" i="6" s="1"/>
  <c r="Q1437" i="6" s="1"/>
  <c r="L1436" i="6"/>
  <c r="K1436" i="6"/>
  <c r="J1436" i="6"/>
  <c r="L1435" i="6"/>
  <c r="K1435" i="6"/>
  <c r="J1435" i="6"/>
  <c r="L1434" i="6"/>
  <c r="K1434" i="6"/>
  <c r="J1434" i="6"/>
  <c r="L1433" i="6"/>
  <c r="K1433" i="6"/>
  <c r="J1433" i="6"/>
  <c r="L1432" i="6"/>
  <c r="K1432" i="6"/>
  <c r="J1432" i="6"/>
  <c r="L1431" i="6"/>
  <c r="K1431" i="6"/>
  <c r="J1431" i="6"/>
  <c r="L1430" i="6"/>
  <c r="K1430" i="6"/>
  <c r="J1430" i="6"/>
  <c r="L1429" i="6"/>
  <c r="K1429" i="6"/>
  <c r="J1429" i="6"/>
  <c r="L1428" i="6"/>
  <c r="K1428" i="6"/>
  <c r="J1428" i="6"/>
  <c r="L1427" i="6"/>
  <c r="K1427" i="6"/>
  <c r="J1427" i="6"/>
  <c r="L1426" i="6"/>
  <c r="K1426" i="6"/>
  <c r="J1426" i="6"/>
  <c r="L1425" i="6"/>
  <c r="K1425" i="6"/>
  <c r="J1425" i="6"/>
  <c r="L1424" i="6"/>
  <c r="K1424" i="6"/>
  <c r="J1424" i="6"/>
  <c r="N1424" i="6" s="1"/>
  <c r="L1423" i="6"/>
  <c r="K1423" i="6"/>
  <c r="J1423" i="6"/>
  <c r="L1422" i="6"/>
  <c r="K1422" i="6"/>
  <c r="J1422" i="6"/>
  <c r="L1421" i="6"/>
  <c r="K1421" i="6"/>
  <c r="J1421" i="6"/>
  <c r="L1420" i="6"/>
  <c r="K1420" i="6"/>
  <c r="J1420" i="6"/>
  <c r="L1419" i="6"/>
  <c r="K1419" i="6"/>
  <c r="J1419" i="6"/>
  <c r="L1418" i="6"/>
  <c r="K1418" i="6"/>
  <c r="J1418" i="6"/>
  <c r="L1417" i="6"/>
  <c r="K1417" i="6"/>
  <c r="J1417" i="6"/>
  <c r="L1416" i="6"/>
  <c r="K1416" i="6"/>
  <c r="J1416" i="6"/>
  <c r="L1415" i="6"/>
  <c r="K1415" i="6"/>
  <c r="J1415" i="6"/>
  <c r="L1414" i="6"/>
  <c r="K1414" i="6"/>
  <c r="J1414" i="6"/>
  <c r="L1413" i="6"/>
  <c r="K1413" i="6"/>
  <c r="J1413" i="6"/>
  <c r="L1412" i="6"/>
  <c r="K1412" i="6"/>
  <c r="J1412" i="6"/>
  <c r="L1411" i="6"/>
  <c r="K1411" i="6"/>
  <c r="J1411" i="6"/>
  <c r="O1411" i="6" s="1"/>
  <c r="Q1411" i="6" s="1"/>
  <c r="L1410" i="6"/>
  <c r="K1410" i="6"/>
  <c r="J1410" i="6"/>
  <c r="L1409" i="6"/>
  <c r="K1409" i="6"/>
  <c r="J1409" i="6"/>
  <c r="L1408" i="6"/>
  <c r="K1408" i="6"/>
  <c r="J1408" i="6"/>
  <c r="L1407" i="6"/>
  <c r="K1407" i="6"/>
  <c r="J1407" i="6"/>
  <c r="L1406" i="6"/>
  <c r="K1406" i="6"/>
  <c r="J1406" i="6"/>
  <c r="L1405" i="6"/>
  <c r="K1405" i="6"/>
  <c r="J1405" i="6"/>
  <c r="L1404" i="6"/>
  <c r="K1404" i="6"/>
  <c r="J1404" i="6"/>
  <c r="L1403" i="6"/>
  <c r="K1403" i="6"/>
  <c r="J1403" i="6"/>
  <c r="L1402" i="6"/>
  <c r="K1402" i="6"/>
  <c r="J1402" i="6"/>
  <c r="L1401" i="6"/>
  <c r="K1401" i="6"/>
  <c r="J1401" i="6"/>
  <c r="L1400" i="6"/>
  <c r="K1400" i="6"/>
  <c r="J1400" i="6"/>
  <c r="L1399" i="6"/>
  <c r="K1399" i="6"/>
  <c r="J1399" i="6"/>
  <c r="L1398" i="6"/>
  <c r="K1398" i="6"/>
  <c r="J1398" i="6"/>
  <c r="L1397" i="6"/>
  <c r="K1397" i="6"/>
  <c r="J1397" i="6"/>
  <c r="L1396" i="6"/>
  <c r="K1396" i="6"/>
  <c r="J1396" i="6"/>
  <c r="L1395" i="6"/>
  <c r="K1395" i="6"/>
  <c r="J1395" i="6"/>
  <c r="L1394" i="6"/>
  <c r="K1394" i="6"/>
  <c r="J1394" i="6"/>
  <c r="L1393" i="6"/>
  <c r="K1393" i="6"/>
  <c r="J1393" i="6"/>
  <c r="L1392" i="6"/>
  <c r="K1392" i="6"/>
  <c r="J1392" i="6"/>
  <c r="L1391" i="6"/>
  <c r="K1391" i="6"/>
  <c r="J1391" i="6"/>
  <c r="L1390" i="6"/>
  <c r="K1390" i="6"/>
  <c r="J1390" i="6"/>
  <c r="L1389" i="6"/>
  <c r="K1389" i="6"/>
  <c r="J1389" i="6"/>
  <c r="L1388" i="6"/>
  <c r="K1388" i="6"/>
  <c r="J1388" i="6"/>
  <c r="L1387" i="6"/>
  <c r="K1387" i="6"/>
  <c r="J1387" i="6"/>
  <c r="L1386" i="6"/>
  <c r="K1386" i="6"/>
  <c r="J1386" i="6"/>
  <c r="L1385" i="6"/>
  <c r="K1385" i="6"/>
  <c r="J1385" i="6"/>
  <c r="L1384" i="6"/>
  <c r="K1384" i="6"/>
  <c r="J1384" i="6"/>
  <c r="L1383" i="6"/>
  <c r="K1383" i="6"/>
  <c r="J1383" i="6"/>
  <c r="L1382" i="6"/>
  <c r="K1382" i="6"/>
  <c r="J1382" i="6"/>
  <c r="L1381" i="6"/>
  <c r="K1381" i="6"/>
  <c r="J1381" i="6"/>
  <c r="L1380" i="6"/>
  <c r="K1380" i="6"/>
  <c r="J1380" i="6"/>
  <c r="L1379" i="6"/>
  <c r="K1379" i="6"/>
  <c r="J1379" i="6"/>
  <c r="L1378" i="6"/>
  <c r="K1378" i="6"/>
  <c r="J1378" i="6"/>
  <c r="L1377" i="6"/>
  <c r="K1377" i="6"/>
  <c r="J1377" i="6"/>
  <c r="L1376" i="6"/>
  <c r="K1376" i="6"/>
  <c r="J1376" i="6"/>
  <c r="L1375" i="6"/>
  <c r="K1375" i="6"/>
  <c r="J1375" i="6"/>
  <c r="L1374" i="6"/>
  <c r="K1374" i="6"/>
  <c r="J1374" i="6"/>
  <c r="L1373" i="6"/>
  <c r="K1373" i="6"/>
  <c r="J1373" i="6"/>
  <c r="L1372" i="6"/>
  <c r="K1372" i="6"/>
  <c r="J1372" i="6"/>
  <c r="L1371" i="6"/>
  <c r="K1371" i="6"/>
  <c r="J1371" i="6"/>
  <c r="L1370" i="6"/>
  <c r="K1370" i="6"/>
  <c r="J1370" i="6"/>
  <c r="L1369" i="6"/>
  <c r="K1369" i="6"/>
  <c r="J1369" i="6"/>
  <c r="L1368" i="6"/>
  <c r="K1368" i="6"/>
  <c r="O1368" i="6" s="1"/>
  <c r="Q1368" i="6" s="1"/>
  <c r="J1368" i="6"/>
  <c r="L1367" i="6"/>
  <c r="K1367" i="6"/>
  <c r="J1367" i="6"/>
  <c r="N1367" i="6" s="1"/>
  <c r="L1366" i="6"/>
  <c r="K1366" i="6"/>
  <c r="J1366" i="6"/>
  <c r="L1365" i="6"/>
  <c r="K1365" i="6"/>
  <c r="J1365" i="6"/>
  <c r="L1364" i="6"/>
  <c r="K1364" i="6"/>
  <c r="J1364" i="6"/>
  <c r="L1363" i="6"/>
  <c r="K1363" i="6"/>
  <c r="J1363" i="6"/>
  <c r="L1362" i="6"/>
  <c r="K1362" i="6"/>
  <c r="J1362" i="6"/>
  <c r="L1361" i="6"/>
  <c r="K1361" i="6"/>
  <c r="J1361" i="6"/>
  <c r="L1360" i="6"/>
  <c r="K1360" i="6"/>
  <c r="J1360" i="6"/>
  <c r="L1359" i="6"/>
  <c r="K1359" i="6"/>
  <c r="J1359" i="6"/>
  <c r="L1358" i="6"/>
  <c r="K1358" i="6"/>
  <c r="J1358" i="6"/>
  <c r="L1357" i="6"/>
  <c r="K1357" i="6"/>
  <c r="J1357" i="6"/>
  <c r="L1356" i="6"/>
  <c r="K1356" i="6"/>
  <c r="J1356" i="6"/>
  <c r="L1355" i="6"/>
  <c r="K1355" i="6"/>
  <c r="J1355" i="6"/>
  <c r="L1354" i="6"/>
  <c r="K1354" i="6"/>
  <c r="J1354" i="6"/>
  <c r="L1353" i="6"/>
  <c r="K1353" i="6"/>
  <c r="J1353" i="6"/>
  <c r="L1352" i="6"/>
  <c r="K1352" i="6"/>
  <c r="J1352" i="6"/>
  <c r="O1351" i="6"/>
  <c r="Q1351" i="6" s="1"/>
  <c r="L1351" i="6"/>
  <c r="K1351" i="6"/>
  <c r="J1351" i="6"/>
  <c r="L1350" i="6"/>
  <c r="K1350" i="6"/>
  <c r="J1350" i="6"/>
  <c r="L1349" i="6"/>
  <c r="K1349" i="6"/>
  <c r="J1349" i="6"/>
  <c r="O1349" i="6" s="1"/>
  <c r="Q1349" i="6" s="1"/>
  <c r="L1348" i="6"/>
  <c r="K1348" i="6"/>
  <c r="J1348" i="6"/>
  <c r="L1347" i="6"/>
  <c r="K1347" i="6"/>
  <c r="J1347" i="6"/>
  <c r="L1346" i="6"/>
  <c r="K1346" i="6"/>
  <c r="J1346" i="6"/>
  <c r="L1345" i="6"/>
  <c r="K1345" i="6"/>
  <c r="J1345" i="6"/>
  <c r="L1344" i="6"/>
  <c r="K1344" i="6"/>
  <c r="J1344" i="6"/>
  <c r="L1343" i="6"/>
  <c r="K1343" i="6"/>
  <c r="L1342" i="6"/>
  <c r="K1342" i="6"/>
  <c r="J1342" i="6"/>
  <c r="L1341" i="6"/>
  <c r="K1341" i="6"/>
  <c r="J1341" i="6"/>
  <c r="L1340" i="6"/>
  <c r="K1340" i="6"/>
  <c r="J1340" i="6"/>
  <c r="L1339" i="6"/>
  <c r="K1339" i="6"/>
  <c r="J1339" i="6"/>
  <c r="L1338" i="6"/>
  <c r="K1338" i="6"/>
  <c r="J1338" i="6"/>
  <c r="L1337" i="6"/>
  <c r="O1337" i="6" s="1"/>
  <c r="Q1337" i="6" s="1"/>
  <c r="K1337" i="6"/>
  <c r="J1337" i="6"/>
  <c r="L1336" i="6"/>
  <c r="K1336" i="6"/>
  <c r="J1336" i="6"/>
  <c r="L1335" i="6"/>
  <c r="K1335" i="6"/>
  <c r="J1335" i="6"/>
  <c r="L1334" i="6"/>
  <c r="K1334" i="6"/>
  <c r="J1334" i="6"/>
  <c r="L1333" i="6"/>
  <c r="K1333" i="6"/>
  <c r="J1333" i="6"/>
  <c r="L1332" i="6"/>
  <c r="K1332" i="6"/>
  <c r="J1332" i="6"/>
  <c r="L1331" i="6"/>
  <c r="K1331" i="6"/>
  <c r="J1331" i="6"/>
  <c r="L1330" i="6"/>
  <c r="K1330" i="6"/>
  <c r="J1330" i="6"/>
  <c r="L1329" i="6"/>
  <c r="K1329" i="6"/>
  <c r="J1329" i="6"/>
  <c r="L1328" i="6"/>
  <c r="K1328" i="6"/>
  <c r="J1328" i="6"/>
  <c r="L1327" i="6"/>
  <c r="K1327" i="6"/>
  <c r="J1327" i="6"/>
  <c r="L1326" i="6"/>
  <c r="K1326" i="6"/>
  <c r="J1326" i="6"/>
  <c r="O1325" i="6"/>
  <c r="Q1325" i="6" s="1"/>
  <c r="L1325" i="6"/>
  <c r="K1325" i="6"/>
  <c r="J1325" i="6"/>
  <c r="L1324" i="6"/>
  <c r="K1324" i="6"/>
  <c r="J1324" i="6"/>
  <c r="L1323" i="6"/>
  <c r="K1323" i="6"/>
  <c r="J1323" i="6"/>
  <c r="L1322" i="6"/>
  <c r="K1322" i="6"/>
  <c r="J1322" i="6"/>
  <c r="N1322" i="6" s="1"/>
  <c r="L1321" i="6"/>
  <c r="K1321" i="6"/>
  <c r="J1321" i="6"/>
  <c r="L1320" i="6"/>
  <c r="K1320" i="6"/>
  <c r="J1320" i="6"/>
  <c r="L1319" i="6"/>
  <c r="K1319" i="6"/>
  <c r="J1319" i="6"/>
  <c r="L1318" i="6"/>
  <c r="K1318" i="6"/>
  <c r="J1318" i="6"/>
  <c r="L1317" i="6"/>
  <c r="K1317" i="6"/>
  <c r="J1317" i="6"/>
  <c r="L1316" i="6"/>
  <c r="K1316" i="6"/>
  <c r="J1316" i="6"/>
  <c r="L1315" i="6"/>
  <c r="K1315" i="6"/>
  <c r="J1315" i="6"/>
  <c r="O1315" i="6" s="1"/>
  <c r="Q1315" i="6" s="1"/>
  <c r="L1314" i="6"/>
  <c r="K1314" i="6"/>
  <c r="J1314" i="6"/>
  <c r="L1313" i="6"/>
  <c r="K1313" i="6"/>
  <c r="J1313" i="6"/>
  <c r="L1312" i="6"/>
  <c r="K1312" i="6"/>
  <c r="J1312" i="6"/>
  <c r="L1311" i="6"/>
  <c r="K1311" i="6"/>
  <c r="J1311" i="6"/>
  <c r="L1310" i="6"/>
  <c r="K1310" i="6"/>
  <c r="J1310" i="6"/>
  <c r="L1309" i="6"/>
  <c r="K1309" i="6"/>
  <c r="J1309" i="6"/>
  <c r="O1309" i="6" s="1"/>
  <c r="Q1309" i="6" s="1"/>
  <c r="L1308" i="6"/>
  <c r="K1308" i="6"/>
  <c r="J1308" i="6"/>
  <c r="L1307" i="6"/>
  <c r="K1307" i="6"/>
  <c r="J1307" i="6"/>
  <c r="O1307" i="6" s="1"/>
  <c r="Q1307" i="6" s="1"/>
  <c r="L1306" i="6"/>
  <c r="K1306" i="6"/>
  <c r="J1306" i="6"/>
  <c r="L1305" i="6"/>
  <c r="K1305" i="6"/>
  <c r="J1305" i="6"/>
  <c r="O1305" i="6" s="1"/>
  <c r="Q1305" i="6" s="1"/>
  <c r="L1304" i="6"/>
  <c r="K1304" i="6"/>
  <c r="J1304" i="6"/>
  <c r="L1303" i="6"/>
  <c r="K1303" i="6"/>
  <c r="J1303" i="6"/>
  <c r="L1302" i="6"/>
  <c r="K1302" i="6"/>
  <c r="J1302" i="6"/>
  <c r="L1301" i="6"/>
  <c r="K1301" i="6"/>
  <c r="J1301" i="6"/>
  <c r="L1300" i="6"/>
  <c r="K1300" i="6"/>
  <c r="J1300" i="6"/>
  <c r="L1299" i="6"/>
  <c r="K1299" i="6"/>
  <c r="J1299" i="6"/>
  <c r="L1298" i="6"/>
  <c r="K1298" i="6"/>
  <c r="J1298" i="6"/>
  <c r="L1297" i="6"/>
  <c r="K1297" i="6"/>
  <c r="J1297" i="6"/>
  <c r="L1296" i="6"/>
  <c r="K1296" i="6"/>
  <c r="J1296" i="6"/>
  <c r="L1295" i="6"/>
  <c r="K1295" i="6"/>
  <c r="J1295" i="6"/>
  <c r="L1294" i="6"/>
  <c r="K1294" i="6"/>
  <c r="J1294" i="6"/>
  <c r="L1293" i="6"/>
  <c r="K1293" i="6"/>
  <c r="J1293" i="6"/>
  <c r="L1292" i="6"/>
  <c r="K1292" i="6"/>
  <c r="J1292" i="6"/>
  <c r="L1291" i="6"/>
  <c r="K1291" i="6"/>
  <c r="J1291" i="6"/>
  <c r="L1290" i="6"/>
  <c r="K1290" i="6"/>
  <c r="J1290" i="6"/>
  <c r="L1289" i="6"/>
  <c r="K1289" i="6"/>
  <c r="J1289" i="6"/>
  <c r="L1288" i="6"/>
  <c r="K1288" i="6"/>
  <c r="J1288" i="6"/>
  <c r="L1287" i="6"/>
  <c r="K1287" i="6"/>
  <c r="J1287" i="6"/>
  <c r="L1286" i="6"/>
  <c r="K1286" i="6"/>
  <c r="J1286" i="6"/>
  <c r="L1285" i="6"/>
  <c r="K1285" i="6"/>
  <c r="J1285" i="6"/>
  <c r="L1284" i="6"/>
  <c r="K1284" i="6"/>
  <c r="J1284" i="6"/>
  <c r="L1283" i="6"/>
  <c r="K1283" i="6"/>
  <c r="J1283" i="6"/>
  <c r="L1282" i="6"/>
  <c r="K1282" i="6"/>
  <c r="J1282" i="6"/>
  <c r="L1281" i="6"/>
  <c r="K1281" i="6"/>
  <c r="J1281" i="6"/>
  <c r="L1280" i="6"/>
  <c r="K1280" i="6"/>
  <c r="J1280" i="6"/>
  <c r="L1279" i="6"/>
  <c r="K1279" i="6"/>
  <c r="J1279" i="6"/>
  <c r="L1278" i="6"/>
  <c r="K1278" i="6"/>
  <c r="J1278" i="6"/>
  <c r="L1277" i="6"/>
  <c r="K1277" i="6"/>
  <c r="J1277" i="6"/>
  <c r="L1276" i="6"/>
  <c r="K1276" i="6"/>
  <c r="J1276" i="6"/>
  <c r="O1276" i="6" s="1"/>
  <c r="Q1276" i="6" s="1"/>
  <c r="L1275" i="6"/>
  <c r="K1275" i="6"/>
  <c r="J1275" i="6"/>
  <c r="L1274" i="6"/>
  <c r="K1274" i="6"/>
  <c r="J1274" i="6"/>
  <c r="O1274" i="6" s="1"/>
  <c r="Q1274" i="6" s="1"/>
  <c r="L1273" i="6"/>
  <c r="K1273" i="6"/>
  <c r="J1273" i="6"/>
  <c r="L1272" i="6"/>
  <c r="K1272" i="6"/>
  <c r="J1272" i="6"/>
  <c r="O1272" i="6" s="1"/>
  <c r="Q1272" i="6" s="1"/>
  <c r="L1271" i="6"/>
  <c r="K1271" i="6"/>
  <c r="J1271" i="6"/>
  <c r="L1270" i="6"/>
  <c r="K1270" i="6"/>
  <c r="J1270" i="6"/>
  <c r="L1269" i="6"/>
  <c r="K1269" i="6"/>
  <c r="J1269" i="6"/>
  <c r="L1268" i="6"/>
  <c r="K1268" i="6"/>
  <c r="J1268" i="6"/>
  <c r="N1268" i="6" s="1"/>
  <c r="L1267" i="6"/>
  <c r="K1267" i="6"/>
  <c r="O1267" i="6" s="1"/>
  <c r="Q1267" i="6" s="1"/>
  <c r="J1267" i="6"/>
  <c r="L1266" i="6"/>
  <c r="K1266" i="6"/>
  <c r="J1266" i="6"/>
  <c r="N1266" i="6" s="1"/>
  <c r="L1265" i="6"/>
  <c r="K1265" i="6"/>
  <c r="J1265" i="6"/>
  <c r="N1265" i="6" s="1"/>
  <c r="L1264" i="6"/>
  <c r="K1264" i="6"/>
  <c r="J1264" i="6"/>
  <c r="L1263" i="6"/>
  <c r="K1263" i="6"/>
  <c r="J1263" i="6"/>
  <c r="L1262" i="6"/>
  <c r="K1262" i="6"/>
  <c r="J1262" i="6"/>
  <c r="L1261" i="6"/>
  <c r="K1261" i="6"/>
  <c r="J1261" i="6"/>
  <c r="L1260" i="6"/>
  <c r="K1260" i="6"/>
  <c r="J1260" i="6"/>
  <c r="L1259" i="6"/>
  <c r="K1259" i="6"/>
  <c r="J1259" i="6"/>
  <c r="L1258" i="6"/>
  <c r="K1258" i="6"/>
  <c r="J1258" i="6"/>
  <c r="L1257" i="6"/>
  <c r="K1257" i="6"/>
  <c r="J1257" i="6"/>
  <c r="L1256" i="6"/>
  <c r="K1256" i="6"/>
  <c r="J1256" i="6"/>
  <c r="L1255" i="6"/>
  <c r="K1255" i="6"/>
  <c r="J1255" i="6"/>
  <c r="L1254" i="6"/>
  <c r="K1254" i="6"/>
  <c r="J1254" i="6"/>
  <c r="L1253" i="6"/>
  <c r="K1253" i="6"/>
  <c r="J1253" i="6"/>
  <c r="L1252" i="6"/>
  <c r="K1252" i="6"/>
  <c r="J1252" i="6"/>
  <c r="L1251" i="6"/>
  <c r="K1251" i="6"/>
  <c r="J1251" i="6"/>
  <c r="L1250" i="6"/>
  <c r="K1250" i="6"/>
  <c r="J1250" i="6"/>
  <c r="L1249" i="6"/>
  <c r="K1249" i="6"/>
  <c r="J1249" i="6"/>
  <c r="L1248" i="6"/>
  <c r="K1248" i="6"/>
  <c r="J1248" i="6"/>
  <c r="L1247" i="6"/>
  <c r="K1247" i="6"/>
  <c r="J1247" i="6"/>
  <c r="L1246" i="6"/>
  <c r="K1246" i="6"/>
  <c r="J1246" i="6"/>
  <c r="L1245" i="6"/>
  <c r="K1245" i="6"/>
  <c r="J1245" i="6"/>
  <c r="L1244" i="6"/>
  <c r="K1244" i="6"/>
  <c r="J1244" i="6"/>
  <c r="L1243" i="6"/>
  <c r="K1243" i="6"/>
  <c r="J1243" i="6"/>
  <c r="L1242" i="6"/>
  <c r="K1242" i="6"/>
  <c r="J1242" i="6"/>
  <c r="L1241" i="6"/>
  <c r="K1241" i="6"/>
  <c r="J1241" i="6"/>
  <c r="L1240" i="6"/>
  <c r="O1240" i="6" s="1"/>
  <c r="Q1240" i="6" s="1"/>
  <c r="K1240" i="6"/>
  <c r="J1240" i="6"/>
  <c r="N1240" i="6" s="1"/>
  <c r="L1239" i="6"/>
  <c r="K1239" i="6"/>
  <c r="J1239" i="6"/>
  <c r="L1238" i="6"/>
  <c r="K1238" i="6"/>
  <c r="J1238" i="6"/>
  <c r="L1237" i="6"/>
  <c r="K1237" i="6"/>
  <c r="J1237" i="6"/>
  <c r="L1236" i="6"/>
  <c r="K1236" i="6"/>
  <c r="J1236" i="6"/>
  <c r="L1235" i="6"/>
  <c r="K1235" i="6"/>
  <c r="J1235" i="6"/>
  <c r="L1234" i="6"/>
  <c r="K1234" i="6"/>
  <c r="J1234" i="6"/>
  <c r="L1233" i="6"/>
  <c r="K1233" i="6"/>
  <c r="J1233" i="6"/>
  <c r="N1233" i="6" s="1"/>
  <c r="L1232" i="6"/>
  <c r="K1232" i="6"/>
  <c r="J1232" i="6"/>
  <c r="N1232" i="6" s="1"/>
  <c r="L1231" i="6"/>
  <c r="K1231" i="6"/>
  <c r="J1231" i="6"/>
  <c r="L1230" i="6"/>
  <c r="K1230" i="6"/>
  <c r="J1230" i="6"/>
  <c r="L1229" i="6"/>
  <c r="K1229" i="6"/>
  <c r="J1229" i="6"/>
  <c r="L1228" i="6"/>
  <c r="K1228" i="6"/>
  <c r="J1228" i="6"/>
  <c r="L1227" i="6"/>
  <c r="K1227" i="6"/>
  <c r="J1227" i="6"/>
  <c r="L1226" i="6"/>
  <c r="K1226" i="6"/>
  <c r="J1226" i="6"/>
  <c r="L1225" i="6"/>
  <c r="K1225" i="6"/>
  <c r="J1225" i="6"/>
  <c r="L1224" i="6"/>
  <c r="K1224" i="6"/>
  <c r="J1224" i="6"/>
  <c r="L1223" i="6"/>
  <c r="K1223" i="6"/>
  <c r="J1223" i="6"/>
  <c r="L1222" i="6"/>
  <c r="K1222" i="6"/>
  <c r="J1222" i="6"/>
  <c r="L1221" i="6"/>
  <c r="K1221" i="6"/>
  <c r="J1221" i="6"/>
  <c r="O1221" i="6" s="1"/>
  <c r="Q1221" i="6" s="1"/>
  <c r="L1220" i="6"/>
  <c r="K1220" i="6"/>
  <c r="J1220" i="6"/>
  <c r="O1220" i="6" s="1"/>
  <c r="Q1220" i="6" s="1"/>
  <c r="L1219" i="6"/>
  <c r="K1219" i="6"/>
  <c r="J1219" i="6"/>
  <c r="L1218" i="6"/>
  <c r="K1218" i="6"/>
  <c r="J1218" i="6"/>
  <c r="L1217" i="6"/>
  <c r="K1217" i="6"/>
  <c r="J1217" i="6"/>
  <c r="L1216" i="6"/>
  <c r="K1216" i="6"/>
  <c r="J1216" i="6"/>
  <c r="N1216" i="6" s="1"/>
  <c r="L1215" i="6"/>
  <c r="K1215" i="6"/>
  <c r="J1215" i="6"/>
  <c r="L1214" i="6"/>
  <c r="K1214" i="6"/>
  <c r="J1214" i="6"/>
  <c r="L1213" i="6"/>
  <c r="K1213" i="6"/>
  <c r="J1213" i="6"/>
  <c r="L1212" i="6"/>
  <c r="K1212" i="6"/>
  <c r="J1212" i="6"/>
  <c r="L1211" i="6"/>
  <c r="K1211" i="6"/>
  <c r="J1211" i="6"/>
  <c r="L1210" i="6"/>
  <c r="K1210" i="6"/>
  <c r="O1210" i="6" s="1"/>
  <c r="Q1210" i="6" s="1"/>
  <c r="J1210" i="6"/>
  <c r="L1209" i="6"/>
  <c r="K1209" i="6"/>
  <c r="J1209" i="6"/>
  <c r="L1208" i="6"/>
  <c r="K1208" i="6"/>
  <c r="J1208" i="6"/>
  <c r="L1207" i="6"/>
  <c r="K1207" i="6"/>
  <c r="J1207" i="6"/>
  <c r="L1206" i="6"/>
  <c r="K1206" i="6"/>
  <c r="J1206" i="6"/>
  <c r="L1205" i="6"/>
  <c r="K1205" i="6"/>
  <c r="J1205" i="6"/>
  <c r="L1204" i="6"/>
  <c r="K1204" i="6"/>
  <c r="J1204" i="6"/>
  <c r="L1203" i="6"/>
  <c r="K1203" i="6"/>
  <c r="J1203" i="6"/>
  <c r="L1202" i="6"/>
  <c r="K1202" i="6"/>
  <c r="J1202" i="6"/>
  <c r="L1201" i="6"/>
  <c r="K1201" i="6"/>
  <c r="J1201" i="6"/>
  <c r="L1200" i="6"/>
  <c r="K1200" i="6"/>
  <c r="J1200" i="6"/>
  <c r="N1200" i="6" s="1"/>
  <c r="L1199" i="6"/>
  <c r="K1199" i="6"/>
  <c r="J1199" i="6"/>
  <c r="L1198" i="6"/>
  <c r="K1198" i="6"/>
  <c r="J1198" i="6"/>
  <c r="L1197" i="6"/>
  <c r="K1197" i="6"/>
  <c r="J1197" i="6"/>
  <c r="L1196" i="6"/>
  <c r="K1196" i="6"/>
  <c r="J1196" i="6"/>
  <c r="L1195" i="6"/>
  <c r="K1195" i="6"/>
  <c r="J1195" i="6"/>
  <c r="L1194" i="6"/>
  <c r="K1194" i="6"/>
  <c r="J1194" i="6"/>
  <c r="L1193" i="6"/>
  <c r="K1193" i="6"/>
  <c r="J1193" i="6"/>
  <c r="L1192" i="6"/>
  <c r="K1192" i="6"/>
  <c r="J1192" i="6"/>
  <c r="L1191" i="6"/>
  <c r="K1191" i="6"/>
  <c r="J1191" i="6"/>
  <c r="L1190" i="6"/>
  <c r="K1190" i="6"/>
  <c r="J1190" i="6"/>
  <c r="L1189" i="6"/>
  <c r="K1189" i="6"/>
  <c r="J1189" i="6"/>
  <c r="L1188" i="6"/>
  <c r="K1188" i="6"/>
  <c r="J1188" i="6"/>
  <c r="L1187" i="6"/>
  <c r="K1187" i="6"/>
  <c r="J1187" i="6"/>
  <c r="L1186" i="6"/>
  <c r="K1186" i="6"/>
  <c r="J1186" i="6"/>
  <c r="L1185" i="6"/>
  <c r="K1185" i="6"/>
  <c r="J1185" i="6"/>
  <c r="L1184" i="6"/>
  <c r="K1184" i="6"/>
  <c r="J1184" i="6"/>
  <c r="L1183" i="6"/>
  <c r="K1183" i="6"/>
  <c r="O1183" i="6" s="1"/>
  <c r="Q1183" i="6" s="1"/>
  <c r="J1183" i="6"/>
  <c r="L1182" i="6"/>
  <c r="K1182" i="6"/>
  <c r="J1182" i="6"/>
  <c r="L1181" i="6"/>
  <c r="K1181" i="6"/>
  <c r="J1181" i="6"/>
  <c r="L1180" i="6"/>
  <c r="K1180" i="6"/>
  <c r="J1180" i="6"/>
  <c r="L1179" i="6"/>
  <c r="K1179" i="6"/>
  <c r="O1179" i="6" s="1"/>
  <c r="Q1179" i="6" s="1"/>
  <c r="J1179" i="6"/>
  <c r="L1178" i="6"/>
  <c r="K1178" i="6"/>
  <c r="J1178" i="6"/>
  <c r="L1177" i="6"/>
  <c r="K1177" i="6"/>
  <c r="J1177" i="6"/>
  <c r="L1176" i="6"/>
  <c r="K1176" i="6"/>
  <c r="J1176" i="6"/>
  <c r="L1175" i="6"/>
  <c r="K1175" i="6"/>
  <c r="J1175" i="6"/>
  <c r="L1174" i="6"/>
  <c r="K1174" i="6"/>
  <c r="J1174" i="6"/>
  <c r="L1173" i="6"/>
  <c r="K1173" i="6"/>
  <c r="J1173" i="6"/>
  <c r="L1172" i="6"/>
  <c r="K1172" i="6"/>
  <c r="J1172" i="6"/>
  <c r="L1171" i="6"/>
  <c r="K1171" i="6"/>
  <c r="J1171" i="6"/>
  <c r="L1170" i="6"/>
  <c r="K1170" i="6"/>
  <c r="J1170" i="6"/>
  <c r="L1169" i="6"/>
  <c r="K1169" i="6"/>
  <c r="J1169" i="6"/>
  <c r="L1168" i="6"/>
  <c r="K1168" i="6"/>
  <c r="J1168" i="6"/>
  <c r="L1167" i="6"/>
  <c r="K1167" i="6"/>
  <c r="J1167" i="6"/>
  <c r="L1166" i="6"/>
  <c r="K1166" i="6"/>
  <c r="J1166" i="6"/>
  <c r="L1165" i="6"/>
  <c r="K1165" i="6"/>
  <c r="J1165" i="6"/>
  <c r="O1165" i="6" s="1"/>
  <c r="Q1165" i="6" s="1"/>
  <c r="L1164" i="6"/>
  <c r="K1164" i="6"/>
  <c r="J1164" i="6"/>
  <c r="L1163" i="6"/>
  <c r="K1163" i="6"/>
  <c r="J1163" i="6"/>
  <c r="L1162" i="6"/>
  <c r="K1162" i="6"/>
  <c r="J1162" i="6"/>
  <c r="L1161" i="6"/>
  <c r="K1161" i="6"/>
  <c r="J1161" i="6"/>
  <c r="L1160" i="6"/>
  <c r="K1160" i="6"/>
  <c r="J1160" i="6"/>
  <c r="L1159" i="6"/>
  <c r="K1159" i="6"/>
  <c r="J1159" i="6"/>
  <c r="L1158" i="6"/>
  <c r="K1158" i="6"/>
  <c r="J1158" i="6"/>
  <c r="L1157" i="6"/>
  <c r="K1157" i="6"/>
  <c r="J1157" i="6"/>
  <c r="L1156" i="6"/>
  <c r="K1156" i="6"/>
  <c r="J1156" i="6"/>
  <c r="L1155" i="6"/>
  <c r="K1155" i="6"/>
  <c r="J1155" i="6"/>
  <c r="L1154" i="6"/>
  <c r="K1154" i="6"/>
  <c r="J1154" i="6"/>
  <c r="L1153" i="6"/>
  <c r="K1153" i="6"/>
  <c r="J1153" i="6"/>
  <c r="L1152" i="6"/>
  <c r="K1152" i="6"/>
  <c r="J1152" i="6"/>
  <c r="L1151" i="6"/>
  <c r="K1151" i="6"/>
  <c r="J1151" i="6"/>
  <c r="L1150" i="6"/>
  <c r="K1150" i="6"/>
  <c r="J1150" i="6"/>
  <c r="L1149" i="6"/>
  <c r="K1149" i="6"/>
  <c r="J1149" i="6"/>
  <c r="L1148" i="6"/>
  <c r="K1148" i="6"/>
  <c r="J1148" i="6"/>
  <c r="L1147" i="6"/>
  <c r="K1147" i="6"/>
  <c r="J1147" i="6"/>
  <c r="L1146" i="6"/>
  <c r="K1146" i="6"/>
  <c r="J1146" i="6"/>
  <c r="L1145" i="6"/>
  <c r="K1145" i="6"/>
  <c r="J1145" i="6"/>
  <c r="L1144" i="6"/>
  <c r="K1144" i="6"/>
  <c r="J1144" i="6"/>
  <c r="L1143" i="6"/>
  <c r="K1143" i="6"/>
  <c r="J1143" i="6"/>
  <c r="L1142" i="6"/>
  <c r="K1142" i="6"/>
  <c r="J1142" i="6"/>
  <c r="L1141" i="6"/>
  <c r="K1141" i="6"/>
  <c r="J1141" i="6"/>
  <c r="L1140" i="6"/>
  <c r="K1140" i="6"/>
  <c r="J1140" i="6"/>
  <c r="L1139" i="6"/>
  <c r="K1139" i="6"/>
  <c r="J1139" i="6"/>
  <c r="L1138" i="6"/>
  <c r="K1138" i="6"/>
  <c r="J1138" i="6"/>
  <c r="L1137" i="6"/>
  <c r="K1137" i="6"/>
  <c r="J1137" i="6"/>
  <c r="L1136" i="6"/>
  <c r="K1136" i="6"/>
  <c r="J1136" i="6"/>
  <c r="L1135" i="6"/>
  <c r="K1135" i="6"/>
  <c r="J1135" i="6"/>
  <c r="L1134" i="6"/>
  <c r="K1134" i="6"/>
  <c r="J1134" i="6"/>
  <c r="L1133" i="6"/>
  <c r="K1133" i="6"/>
  <c r="J1133" i="6"/>
  <c r="L1132" i="6"/>
  <c r="K1132" i="6"/>
  <c r="J1132" i="6"/>
  <c r="L1131" i="6"/>
  <c r="K1131" i="6"/>
  <c r="J1131" i="6"/>
  <c r="L1130" i="6"/>
  <c r="K1130" i="6"/>
  <c r="J1130" i="6"/>
  <c r="N1130" i="6" s="1"/>
  <c r="O1130" i="6" s="1"/>
  <c r="Q1130" i="6" s="1"/>
  <c r="L1129" i="6"/>
  <c r="K1129" i="6"/>
  <c r="J1129" i="6"/>
  <c r="L1128" i="6"/>
  <c r="K1128" i="6"/>
  <c r="J1128" i="6"/>
  <c r="O1128" i="6" s="1"/>
  <c r="Q1128" i="6" s="1"/>
  <c r="L1127" i="6"/>
  <c r="K1127" i="6"/>
  <c r="J1127" i="6"/>
  <c r="L1126" i="6"/>
  <c r="K1126" i="6"/>
  <c r="J1126" i="6"/>
  <c r="L1125" i="6"/>
  <c r="K1125" i="6"/>
  <c r="J1125" i="6"/>
  <c r="O1125" i="6" s="1"/>
  <c r="Q1125" i="6" s="1"/>
  <c r="L1124" i="6"/>
  <c r="K1124" i="6"/>
  <c r="J1124" i="6"/>
  <c r="L1123" i="6"/>
  <c r="K1123" i="6"/>
  <c r="J1123" i="6"/>
  <c r="L1122" i="6"/>
  <c r="K1122" i="6"/>
  <c r="J1122" i="6"/>
  <c r="N1121" i="6"/>
  <c r="L1121" i="6"/>
  <c r="K1121" i="6"/>
  <c r="J1121" i="6"/>
  <c r="L1120" i="6"/>
  <c r="K1120" i="6"/>
  <c r="J1120" i="6"/>
  <c r="L1119" i="6"/>
  <c r="K1119" i="6"/>
  <c r="J1119" i="6"/>
  <c r="L1118" i="6"/>
  <c r="K1118" i="6"/>
  <c r="J1118" i="6"/>
  <c r="L1117" i="6"/>
  <c r="K1117" i="6"/>
  <c r="O1117" i="6" s="1"/>
  <c r="Q1117" i="6" s="1"/>
  <c r="J1117" i="6"/>
  <c r="L1116" i="6"/>
  <c r="K1116" i="6"/>
  <c r="J1116" i="6"/>
  <c r="L1115" i="6"/>
  <c r="K1115" i="6"/>
  <c r="J1115" i="6"/>
  <c r="L1114" i="6"/>
  <c r="K1114" i="6"/>
  <c r="J1114" i="6"/>
  <c r="L1113" i="6"/>
  <c r="K1113" i="6"/>
  <c r="J1113" i="6"/>
  <c r="L1112" i="6"/>
  <c r="K1112" i="6"/>
  <c r="J1112" i="6"/>
  <c r="L1111" i="6"/>
  <c r="K1111" i="6"/>
  <c r="J1111" i="6"/>
  <c r="L1110" i="6"/>
  <c r="K1110" i="6"/>
  <c r="J1110" i="6"/>
  <c r="L1109" i="6"/>
  <c r="K1109" i="6"/>
  <c r="O1109" i="6" s="1"/>
  <c r="Q1109" i="6" s="1"/>
  <c r="J1109" i="6"/>
  <c r="L1108" i="6"/>
  <c r="K1108" i="6"/>
  <c r="J1108" i="6"/>
  <c r="L1107" i="6"/>
  <c r="K1107" i="6"/>
  <c r="J1107" i="6"/>
  <c r="L1106" i="6"/>
  <c r="K1106" i="6"/>
  <c r="J1106" i="6"/>
  <c r="L1105" i="6"/>
  <c r="K1105" i="6"/>
  <c r="O1105" i="6" s="1"/>
  <c r="Q1105" i="6" s="1"/>
  <c r="J1105" i="6"/>
  <c r="L1104" i="6"/>
  <c r="K1104" i="6"/>
  <c r="J1104" i="6"/>
  <c r="L1103" i="6"/>
  <c r="K1103" i="6"/>
  <c r="J1103" i="6"/>
  <c r="L1102" i="6"/>
  <c r="K1102" i="6"/>
  <c r="J1102" i="6"/>
  <c r="L1101" i="6"/>
  <c r="K1101" i="6"/>
  <c r="J1101" i="6"/>
  <c r="L1100" i="6"/>
  <c r="K1100" i="6"/>
  <c r="J1100" i="6"/>
  <c r="L1099" i="6"/>
  <c r="K1099" i="6"/>
  <c r="J1099" i="6"/>
  <c r="L1098" i="6"/>
  <c r="K1098" i="6"/>
  <c r="J1098" i="6"/>
  <c r="N1098" i="6" s="1"/>
  <c r="L1097" i="6"/>
  <c r="K1097" i="6"/>
  <c r="J1097" i="6"/>
  <c r="L1096" i="6"/>
  <c r="K1096" i="6"/>
  <c r="J1096" i="6"/>
  <c r="L1095" i="6"/>
  <c r="K1095" i="6"/>
  <c r="J1095" i="6"/>
  <c r="L1094" i="6"/>
  <c r="K1094" i="6"/>
  <c r="J1094" i="6"/>
  <c r="N1094" i="6" s="1"/>
  <c r="L1093" i="6"/>
  <c r="K1093" i="6"/>
  <c r="J1093" i="6"/>
  <c r="L1092" i="6"/>
  <c r="K1092" i="6"/>
  <c r="J1092" i="6"/>
  <c r="L1091" i="6"/>
  <c r="K1091" i="6"/>
  <c r="J1091" i="6"/>
  <c r="L1090" i="6"/>
  <c r="K1090" i="6"/>
  <c r="J1090" i="6"/>
  <c r="L1089" i="6"/>
  <c r="K1089" i="6"/>
  <c r="J1089" i="6"/>
  <c r="L1088" i="6"/>
  <c r="K1088" i="6"/>
  <c r="J1088" i="6"/>
  <c r="L1087" i="6"/>
  <c r="K1087" i="6"/>
  <c r="J1087" i="6"/>
  <c r="L1086" i="6"/>
  <c r="K1086" i="6"/>
  <c r="J1086" i="6"/>
  <c r="L1085" i="6"/>
  <c r="K1085" i="6"/>
  <c r="J1085" i="6"/>
  <c r="L1084" i="6"/>
  <c r="O1084" i="6" s="1"/>
  <c r="Q1084" i="6" s="1"/>
  <c r="K1084" i="6"/>
  <c r="J1084" i="6"/>
  <c r="L1083" i="6"/>
  <c r="K1083" i="6"/>
  <c r="J1083" i="6"/>
  <c r="L1082" i="6"/>
  <c r="K1082" i="6"/>
  <c r="J1082" i="6"/>
  <c r="L1081" i="6"/>
  <c r="K1081" i="6"/>
  <c r="J1081" i="6"/>
  <c r="L1080" i="6"/>
  <c r="K1080" i="6"/>
  <c r="J1080" i="6"/>
  <c r="L1079" i="6"/>
  <c r="K1079" i="6"/>
  <c r="J1079" i="6"/>
  <c r="O1078" i="6"/>
  <c r="Q1078" i="6" s="1"/>
  <c r="L1078" i="6"/>
  <c r="K1078" i="6"/>
  <c r="J1078" i="6"/>
  <c r="L1077" i="6"/>
  <c r="K1077" i="6"/>
  <c r="J1077" i="6"/>
  <c r="L1076" i="6"/>
  <c r="K1076" i="6"/>
  <c r="J1076" i="6"/>
  <c r="L1075" i="6"/>
  <c r="K1075" i="6"/>
  <c r="J1075" i="6"/>
  <c r="L1074" i="6"/>
  <c r="K1074" i="6"/>
  <c r="J1074" i="6"/>
  <c r="L1073" i="6"/>
  <c r="K1073" i="6"/>
  <c r="J1073" i="6"/>
  <c r="L1072" i="6"/>
  <c r="K1072" i="6"/>
  <c r="J1072" i="6"/>
  <c r="O1072" i="6" s="1"/>
  <c r="Q1072" i="6" s="1"/>
  <c r="L1071" i="6"/>
  <c r="K1071" i="6"/>
  <c r="J1071" i="6"/>
  <c r="L1070" i="6"/>
  <c r="K1070" i="6"/>
  <c r="J1070" i="6"/>
  <c r="L1069" i="6"/>
  <c r="K1069" i="6"/>
  <c r="J1069" i="6"/>
  <c r="L1068" i="6"/>
  <c r="K1068" i="6"/>
  <c r="J1068" i="6"/>
  <c r="O1068" i="6" s="1"/>
  <c r="Q1068" i="6" s="1"/>
  <c r="L1067" i="6"/>
  <c r="K1067" i="6"/>
  <c r="J1067" i="6"/>
  <c r="N1067" i="6" s="1"/>
  <c r="L1066" i="6"/>
  <c r="K1066" i="6"/>
  <c r="J1066" i="6"/>
  <c r="L1065" i="6"/>
  <c r="K1065" i="6"/>
  <c r="J1065" i="6"/>
  <c r="L1064" i="6"/>
  <c r="K1064" i="6"/>
  <c r="J1064" i="6"/>
  <c r="L1063" i="6"/>
  <c r="K1063" i="6"/>
  <c r="J1063" i="6"/>
  <c r="L1062" i="6"/>
  <c r="K1062" i="6"/>
  <c r="J1062" i="6"/>
  <c r="N1062" i="6" s="1"/>
  <c r="L1061" i="6"/>
  <c r="K1061" i="6"/>
  <c r="J1061" i="6"/>
  <c r="L1060" i="6"/>
  <c r="K1060" i="6"/>
  <c r="J1060" i="6"/>
  <c r="L1059" i="6"/>
  <c r="K1059" i="6"/>
  <c r="J1059" i="6"/>
  <c r="L1058" i="6"/>
  <c r="K1058" i="6"/>
  <c r="J1058" i="6"/>
  <c r="L1057" i="6"/>
  <c r="K1057" i="6"/>
  <c r="J1057" i="6"/>
  <c r="O1057" i="6" s="1"/>
  <c r="Q1057" i="6" s="1"/>
  <c r="L1056" i="6"/>
  <c r="K1056" i="6"/>
  <c r="J1056" i="6"/>
  <c r="N1056" i="6" s="1"/>
  <c r="L1055" i="6"/>
  <c r="K1055" i="6"/>
  <c r="J1055" i="6"/>
  <c r="L1054" i="6"/>
  <c r="K1054" i="6"/>
  <c r="J1054" i="6"/>
  <c r="L1053" i="6"/>
  <c r="K1053" i="6"/>
  <c r="J1053" i="6"/>
  <c r="L1052" i="6"/>
  <c r="K1052" i="6"/>
  <c r="J1052" i="6"/>
  <c r="L1051" i="6"/>
  <c r="K1051" i="6"/>
  <c r="J1051" i="6"/>
  <c r="L1050" i="6"/>
  <c r="K1050" i="6"/>
  <c r="J1050" i="6"/>
  <c r="L1049" i="6"/>
  <c r="K1049" i="6"/>
  <c r="J1049" i="6"/>
  <c r="L1048" i="6"/>
  <c r="K1048" i="6"/>
  <c r="O1048" i="6" s="1"/>
  <c r="Q1048" i="6" s="1"/>
  <c r="J1048" i="6"/>
  <c r="L1047" i="6"/>
  <c r="K1047" i="6"/>
  <c r="J1047" i="6"/>
  <c r="L1046" i="6"/>
  <c r="K1046" i="6"/>
  <c r="J1046" i="6"/>
  <c r="L1045" i="6"/>
  <c r="K1045" i="6"/>
  <c r="J1045" i="6"/>
  <c r="L1044" i="6"/>
  <c r="K1044" i="6"/>
  <c r="J1044" i="6"/>
  <c r="L1043" i="6"/>
  <c r="K1043" i="6"/>
  <c r="J1043" i="6"/>
  <c r="L1042" i="6"/>
  <c r="K1042" i="6"/>
  <c r="J1042" i="6"/>
  <c r="L1041" i="6"/>
  <c r="K1041" i="6"/>
  <c r="J1041" i="6"/>
  <c r="L1040" i="6"/>
  <c r="K1040" i="6"/>
  <c r="J1040" i="6"/>
  <c r="L1039" i="6"/>
  <c r="K1039" i="6"/>
  <c r="J1039" i="6"/>
  <c r="L1038" i="6"/>
  <c r="K1038" i="6"/>
  <c r="O1038" i="6" s="1"/>
  <c r="Q1038" i="6" s="1"/>
  <c r="J1038" i="6"/>
  <c r="L1037" i="6"/>
  <c r="K1037" i="6"/>
  <c r="J1037" i="6"/>
  <c r="O1037" i="6" s="1"/>
  <c r="Q1037" i="6" s="1"/>
  <c r="L1036" i="6"/>
  <c r="K1036" i="6"/>
  <c r="J1036" i="6"/>
  <c r="L1035" i="6"/>
  <c r="K1035" i="6"/>
  <c r="J1035" i="6"/>
  <c r="L1034" i="6"/>
  <c r="K1034" i="6"/>
  <c r="J1034" i="6"/>
  <c r="L1033" i="6"/>
  <c r="K1033" i="6"/>
  <c r="J1033" i="6"/>
  <c r="L1032" i="6"/>
  <c r="K1032" i="6"/>
  <c r="J1032" i="6"/>
  <c r="L1031" i="6"/>
  <c r="K1031" i="6"/>
  <c r="J1031" i="6"/>
  <c r="L1030" i="6"/>
  <c r="K1030" i="6"/>
  <c r="J1030" i="6"/>
  <c r="L1029" i="6"/>
  <c r="K1029" i="6"/>
  <c r="J1029" i="6"/>
  <c r="L1028" i="6"/>
  <c r="K1028" i="6"/>
  <c r="J1028" i="6"/>
  <c r="L1027" i="6"/>
  <c r="K1027" i="6"/>
  <c r="J1027" i="6"/>
  <c r="L1026" i="6"/>
  <c r="K1026" i="6"/>
  <c r="J1026" i="6"/>
  <c r="L1025" i="6"/>
  <c r="K1025" i="6"/>
  <c r="J1025" i="6"/>
  <c r="L1024" i="6"/>
  <c r="K1024" i="6"/>
  <c r="J1024" i="6"/>
  <c r="L1023" i="6"/>
  <c r="K1023" i="6"/>
  <c r="J1023" i="6"/>
  <c r="L1022" i="6"/>
  <c r="K1022" i="6"/>
  <c r="J1022" i="6"/>
  <c r="L1021" i="6"/>
  <c r="K1021" i="6"/>
  <c r="J1021" i="6"/>
  <c r="L1020" i="6"/>
  <c r="K1020" i="6"/>
  <c r="J1020" i="6"/>
  <c r="L1019" i="6"/>
  <c r="K1019" i="6"/>
  <c r="J1019" i="6"/>
  <c r="L1018" i="6"/>
  <c r="K1018" i="6"/>
  <c r="J1018" i="6"/>
  <c r="L1017" i="6"/>
  <c r="K1017" i="6"/>
  <c r="J1017" i="6"/>
  <c r="L1016" i="6"/>
  <c r="K1016" i="6"/>
  <c r="J1016" i="6"/>
  <c r="N1016" i="6" s="1"/>
  <c r="L1015" i="6"/>
  <c r="K1015" i="6"/>
  <c r="J1015" i="6"/>
  <c r="L1014" i="6"/>
  <c r="K1014" i="6"/>
  <c r="J1014" i="6"/>
  <c r="L1013" i="6"/>
  <c r="K1013" i="6"/>
  <c r="J1013" i="6"/>
  <c r="L1012" i="6"/>
  <c r="K1012" i="6"/>
  <c r="J1012" i="6"/>
  <c r="L1011" i="6"/>
  <c r="K1011" i="6"/>
  <c r="J1011" i="6"/>
  <c r="L1010" i="6"/>
  <c r="K1010" i="6"/>
  <c r="J1010" i="6"/>
  <c r="L1009" i="6"/>
  <c r="K1009" i="6"/>
  <c r="J1009" i="6"/>
  <c r="L1008" i="6"/>
  <c r="K1008" i="6"/>
  <c r="J1008" i="6"/>
  <c r="L1007" i="6"/>
  <c r="K1007" i="6"/>
  <c r="J1007" i="6"/>
  <c r="N1007" i="6" s="1"/>
  <c r="L1006" i="6"/>
  <c r="K1006" i="6"/>
  <c r="J1006" i="6"/>
  <c r="L1005" i="6"/>
  <c r="K1005" i="6"/>
  <c r="J1005" i="6"/>
  <c r="L1004" i="6"/>
  <c r="K1004" i="6"/>
  <c r="J1004" i="6"/>
  <c r="L1003" i="6"/>
  <c r="K1003" i="6"/>
  <c r="J1003" i="6"/>
  <c r="L1002" i="6"/>
  <c r="K1002" i="6"/>
  <c r="J1002" i="6"/>
  <c r="L1001" i="6"/>
  <c r="K1001" i="6"/>
  <c r="J1001" i="6"/>
  <c r="L1000" i="6"/>
  <c r="K1000" i="6"/>
  <c r="J1000" i="6"/>
  <c r="L999" i="6"/>
  <c r="K999" i="6"/>
  <c r="J999" i="6"/>
  <c r="L998" i="6"/>
  <c r="K998" i="6"/>
  <c r="J998" i="6"/>
  <c r="L997" i="6"/>
  <c r="K997" i="6"/>
  <c r="J997" i="6"/>
  <c r="L996" i="6"/>
  <c r="K996" i="6"/>
  <c r="J996" i="6"/>
  <c r="L995" i="6"/>
  <c r="K995" i="6"/>
  <c r="J995" i="6"/>
  <c r="L994" i="6"/>
  <c r="K994" i="6"/>
  <c r="J994" i="6"/>
  <c r="L993" i="6"/>
  <c r="K993" i="6"/>
  <c r="J993" i="6"/>
  <c r="L992" i="6"/>
  <c r="K992" i="6"/>
  <c r="J992" i="6"/>
  <c r="N992" i="6" s="1"/>
  <c r="L991" i="6"/>
  <c r="K991" i="6"/>
  <c r="J991" i="6"/>
  <c r="L990" i="6"/>
  <c r="K990" i="6"/>
  <c r="J990" i="6"/>
  <c r="O990" i="6" s="1"/>
  <c r="Q990" i="6" s="1"/>
  <c r="L989" i="6"/>
  <c r="K989" i="6"/>
  <c r="J989" i="6"/>
  <c r="L988" i="6"/>
  <c r="K988" i="6"/>
  <c r="J988" i="6"/>
  <c r="L987" i="6"/>
  <c r="K987" i="6"/>
  <c r="J987" i="6"/>
  <c r="L986" i="6"/>
  <c r="K986" i="6"/>
  <c r="J986" i="6"/>
  <c r="L985" i="6"/>
  <c r="K985" i="6"/>
  <c r="J985" i="6"/>
  <c r="N985" i="6" s="1"/>
  <c r="L984" i="6"/>
  <c r="K984" i="6"/>
  <c r="J984" i="6"/>
  <c r="L983" i="6"/>
  <c r="K983" i="6"/>
  <c r="J983" i="6"/>
  <c r="L982" i="6"/>
  <c r="K982" i="6"/>
  <c r="J982" i="6"/>
  <c r="L981" i="6"/>
  <c r="K981" i="6"/>
  <c r="O981" i="6" s="1"/>
  <c r="Q981" i="6" s="1"/>
  <c r="J981" i="6"/>
  <c r="L980" i="6"/>
  <c r="K980" i="6"/>
  <c r="J980" i="6"/>
  <c r="L979" i="6"/>
  <c r="K979" i="6"/>
  <c r="J979" i="6"/>
  <c r="L978" i="6"/>
  <c r="K978" i="6"/>
  <c r="J978" i="6"/>
  <c r="L977" i="6"/>
  <c r="K977" i="6"/>
  <c r="J977" i="6"/>
  <c r="L976" i="6"/>
  <c r="K976" i="6"/>
  <c r="J976" i="6"/>
  <c r="L975" i="6"/>
  <c r="K975" i="6"/>
  <c r="O975" i="6" s="1"/>
  <c r="Q975" i="6" s="1"/>
  <c r="J975" i="6"/>
  <c r="L974" i="6"/>
  <c r="K974" i="6"/>
  <c r="J974" i="6"/>
  <c r="L973" i="6"/>
  <c r="K973" i="6"/>
  <c r="J973" i="6"/>
  <c r="L972" i="6"/>
  <c r="K972" i="6"/>
  <c r="J972" i="6"/>
  <c r="L971" i="6"/>
  <c r="K971" i="6"/>
  <c r="J971" i="6"/>
  <c r="L970" i="6"/>
  <c r="K970" i="6"/>
  <c r="J970" i="6"/>
  <c r="L969" i="6"/>
  <c r="K969" i="6"/>
  <c r="O969" i="6" s="1"/>
  <c r="Q969" i="6" s="1"/>
  <c r="J969" i="6"/>
  <c r="L968" i="6"/>
  <c r="K968" i="6"/>
  <c r="J968" i="6"/>
  <c r="L967" i="6"/>
  <c r="K967" i="6"/>
  <c r="J967" i="6"/>
  <c r="L966" i="6"/>
  <c r="K966" i="6"/>
  <c r="J966" i="6"/>
  <c r="L965" i="6"/>
  <c r="K965" i="6"/>
  <c r="J965" i="6"/>
  <c r="L964" i="6"/>
  <c r="K964" i="6"/>
  <c r="J964" i="6"/>
  <c r="L963" i="6"/>
  <c r="K963" i="6"/>
  <c r="J963" i="6"/>
  <c r="L962" i="6"/>
  <c r="K962" i="6"/>
  <c r="J962" i="6"/>
  <c r="L961" i="6"/>
  <c r="K961" i="6"/>
  <c r="J961" i="6"/>
  <c r="L960" i="6"/>
  <c r="K960" i="6"/>
  <c r="O960" i="6" s="1"/>
  <c r="Q960" i="6" s="1"/>
  <c r="J960" i="6"/>
  <c r="L959" i="6"/>
  <c r="K959" i="6"/>
  <c r="J959" i="6"/>
  <c r="L958" i="6"/>
  <c r="K958" i="6"/>
  <c r="J958" i="6"/>
  <c r="L957" i="6"/>
  <c r="K957" i="6"/>
  <c r="J957" i="6"/>
  <c r="L956" i="6"/>
  <c r="K956" i="6"/>
  <c r="J956" i="6"/>
  <c r="L955" i="6"/>
  <c r="K955" i="6"/>
  <c r="J955" i="6"/>
  <c r="L954" i="6"/>
  <c r="K954" i="6"/>
  <c r="J954" i="6"/>
  <c r="L953" i="6"/>
  <c r="K953" i="6"/>
  <c r="J953" i="6"/>
  <c r="L952" i="6"/>
  <c r="K952" i="6"/>
  <c r="J952" i="6"/>
  <c r="L951" i="6"/>
  <c r="K951" i="6"/>
  <c r="J951" i="6"/>
  <c r="O951" i="6" s="1"/>
  <c r="Q951" i="6" s="1"/>
  <c r="L950" i="6"/>
  <c r="K950" i="6"/>
  <c r="J950" i="6"/>
  <c r="L949" i="6"/>
  <c r="K949" i="6"/>
  <c r="J949" i="6"/>
  <c r="N949" i="6" s="1"/>
  <c r="L948" i="6"/>
  <c r="K948" i="6"/>
  <c r="J948" i="6"/>
  <c r="L947" i="6"/>
  <c r="K947" i="6"/>
  <c r="J947" i="6"/>
  <c r="L946" i="6"/>
  <c r="K946" i="6"/>
  <c r="J946" i="6"/>
  <c r="L945" i="6"/>
  <c r="K945" i="6"/>
  <c r="J945" i="6"/>
  <c r="L944" i="6"/>
  <c r="K944" i="6"/>
  <c r="J944" i="6"/>
  <c r="L943" i="6"/>
  <c r="K943" i="6"/>
  <c r="J943" i="6"/>
  <c r="L942" i="6"/>
  <c r="K942" i="6"/>
  <c r="J942" i="6"/>
  <c r="L941" i="6"/>
  <c r="K941" i="6"/>
  <c r="J941" i="6"/>
  <c r="L940" i="6"/>
  <c r="K940" i="6"/>
  <c r="J940" i="6"/>
  <c r="L939" i="6"/>
  <c r="K939" i="6"/>
  <c r="J939" i="6"/>
  <c r="L938" i="6"/>
  <c r="K938" i="6"/>
  <c r="J938" i="6"/>
  <c r="L937" i="6"/>
  <c r="K937" i="6"/>
  <c r="J937" i="6"/>
  <c r="L936" i="6"/>
  <c r="K936" i="6"/>
  <c r="J936" i="6"/>
  <c r="L935" i="6"/>
  <c r="K935" i="6"/>
  <c r="J935" i="6"/>
  <c r="L934" i="6"/>
  <c r="K934" i="6"/>
  <c r="J934" i="6"/>
  <c r="L933" i="6"/>
  <c r="K933" i="6"/>
  <c r="J933" i="6"/>
  <c r="L932" i="6"/>
  <c r="K932" i="6"/>
  <c r="J932" i="6"/>
  <c r="L931" i="6"/>
  <c r="K931" i="6"/>
  <c r="J931" i="6"/>
  <c r="L930" i="6"/>
  <c r="K930" i="6"/>
  <c r="J930" i="6"/>
  <c r="L929" i="6"/>
  <c r="K929" i="6"/>
  <c r="J929" i="6"/>
  <c r="L928" i="6"/>
  <c r="K928" i="6"/>
  <c r="J928" i="6"/>
  <c r="L927" i="6"/>
  <c r="K927" i="6"/>
  <c r="J927" i="6"/>
  <c r="L926" i="6"/>
  <c r="K926" i="6"/>
  <c r="J926" i="6"/>
  <c r="L925" i="6"/>
  <c r="K925" i="6"/>
  <c r="J925" i="6"/>
  <c r="L924" i="6"/>
  <c r="K924" i="6"/>
  <c r="J924" i="6"/>
  <c r="L923" i="6"/>
  <c r="K923" i="6"/>
  <c r="J923" i="6"/>
  <c r="L922" i="6"/>
  <c r="K922" i="6"/>
  <c r="J922" i="6"/>
  <c r="L921" i="6"/>
  <c r="K921" i="6"/>
  <c r="J921" i="6"/>
  <c r="L920" i="6"/>
  <c r="K920" i="6"/>
  <c r="J920" i="6"/>
  <c r="L919" i="6"/>
  <c r="K919" i="6"/>
  <c r="J919" i="6"/>
  <c r="L918" i="6"/>
  <c r="K918" i="6"/>
  <c r="J918" i="6"/>
  <c r="L917" i="6"/>
  <c r="K917" i="6"/>
  <c r="J917" i="6"/>
  <c r="L916" i="6"/>
  <c r="K916" i="6"/>
  <c r="J916" i="6"/>
  <c r="L915" i="6"/>
  <c r="K915" i="6"/>
  <c r="J915" i="6"/>
  <c r="N915" i="6" s="1"/>
  <c r="L914" i="6"/>
  <c r="K914" i="6"/>
  <c r="J914" i="6"/>
  <c r="N914" i="6" s="1"/>
  <c r="L913" i="6"/>
  <c r="K913" i="6"/>
  <c r="J913" i="6"/>
  <c r="L912" i="6"/>
  <c r="K912" i="6"/>
  <c r="J912" i="6"/>
  <c r="L911" i="6"/>
  <c r="K911" i="6"/>
  <c r="J911" i="6"/>
  <c r="L910" i="6"/>
  <c r="K910" i="6"/>
  <c r="J910" i="6"/>
  <c r="L909" i="6"/>
  <c r="K909" i="6"/>
  <c r="J909" i="6"/>
  <c r="L908" i="6"/>
  <c r="K908" i="6"/>
  <c r="J908" i="6"/>
  <c r="L907" i="6"/>
  <c r="K907" i="6"/>
  <c r="J907" i="6"/>
  <c r="L906" i="6"/>
  <c r="K906" i="6"/>
  <c r="J906" i="6"/>
  <c r="L905" i="6"/>
  <c r="K905" i="6"/>
  <c r="J905" i="6"/>
  <c r="L904" i="6"/>
  <c r="K904" i="6"/>
  <c r="J904" i="6"/>
  <c r="L903" i="6"/>
  <c r="K903" i="6"/>
  <c r="J903" i="6"/>
  <c r="L902" i="6"/>
  <c r="K902" i="6"/>
  <c r="J902" i="6"/>
  <c r="L901" i="6"/>
  <c r="K901" i="6"/>
  <c r="J901" i="6"/>
  <c r="L900" i="6"/>
  <c r="K900" i="6"/>
  <c r="J900" i="6"/>
  <c r="L899" i="6"/>
  <c r="K899" i="6"/>
  <c r="J899" i="6"/>
  <c r="L898" i="6"/>
  <c r="K898" i="6"/>
  <c r="J898" i="6"/>
  <c r="L897" i="6"/>
  <c r="K897" i="6"/>
  <c r="J897" i="6"/>
  <c r="L896" i="6"/>
  <c r="K896" i="6"/>
  <c r="J896" i="6"/>
  <c r="L895" i="6"/>
  <c r="K895" i="6"/>
  <c r="J895" i="6"/>
  <c r="L894" i="6"/>
  <c r="K894" i="6"/>
  <c r="J894" i="6"/>
  <c r="L893" i="6"/>
  <c r="K893" i="6"/>
  <c r="J893" i="6"/>
  <c r="L892" i="6"/>
  <c r="K892" i="6"/>
  <c r="J892" i="6"/>
  <c r="L891" i="6"/>
  <c r="K891" i="6"/>
  <c r="J891" i="6"/>
  <c r="L890" i="6"/>
  <c r="K890" i="6"/>
  <c r="J890" i="6"/>
  <c r="L889" i="6"/>
  <c r="K889" i="6"/>
  <c r="J889" i="6"/>
  <c r="L888" i="6"/>
  <c r="K888" i="6"/>
  <c r="J888" i="6"/>
  <c r="L887" i="6"/>
  <c r="K887" i="6"/>
  <c r="J887" i="6"/>
  <c r="L886" i="6"/>
  <c r="K886" i="6"/>
  <c r="J886" i="6"/>
  <c r="L885" i="6"/>
  <c r="K885" i="6"/>
  <c r="J885" i="6"/>
  <c r="L884" i="6"/>
  <c r="K884" i="6"/>
  <c r="J884" i="6"/>
  <c r="L883" i="6"/>
  <c r="K883" i="6"/>
  <c r="J883" i="6"/>
  <c r="L882" i="6"/>
  <c r="K882" i="6"/>
  <c r="J882" i="6"/>
  <c r="N882" i="6" s="1"/>
  <c r="L881" i="6"/>
  <c r="K881" i="6"/>
  <c r="J881" i="6"/>
  <c r="N881" i="6" s="1"/>
  <c r="L880" i="6"/>
  <c r="K880" i="6"/>
  <c r="J880" i="6"/>
  <c r="L879" i="6"/>
  <c r="K879" i="6"/>
  <c r="J879" i="6"/>
  <c r="L878" i="6"/>
  <c r="K878" i="6"/>
  <c r="J878" i="6"/>
  <c r="L877" i="6"/>
  <c r="K877" i="6"/>
  <c r="J877" i="6"/>
  <c r="L876" i="6"/>
  <c r="K876" i="6"/>
  <c r="J876" i="6"/>
  <c r="L875" i="6"/>
  <c r="K875" i="6"/>
  <c r="J875" i="6"/>
  <c r="L874" i="6"/>
  <c r="K874" i="6"/>
  <c r="J874" i="6"/>
  <c r="L873" i="6"/>
  <c r="K873" i="6"/>
  <c r="J873" i="6"/>
  <c r="L872" i="6"/>
  <c r="K872" i="6"/>
  <c r="J872" i="6"/>
  <c r="L871" i="6"/>
  <c r="K871" i="6"/>
  <c r="J871" i="6"/>
  <c r="L870" i="6"/>
  <c r="K870" i="6"/>
  <c r="J870" i="6"/>
  <c r="L869" i="6"/>
  <c r="K869" i="6"/>
  <c r="J869" i="6"/>
  <c r="L868" i="6"/>
  <c r="K868" i="6"/>
  <c r="J868" i="6"/>
  <c r="L867" i="6"/>
  <c r="K867" i="6"/>
  <c r="J867" i="6"/>
  <c r="L866" i="6"/>
  <c r="K866" i="6"/>
  <c r="J866" i="6"/>
  <c r="L865" i="6"/>
  <c r="K865" i="6"/>
  <c r="J865" i="6"/>
  <c r="L864" i="6"/>
  <c r="K864" i="6"/>
  <c r="J864" i="6"/>
  <c r="L863" i="6"/>
  <c r="K863" i="6"/>
  <c r="J863" i="6"/>
  <c r="N863" i="6" s="1"/>
  <c r="L862" i="6"/>
  <c r="K862" i="6"/>
  <c r="J862" i="6"/>
  <c r="L861" i="6"/>
  <c r="K861" i="6"/>
  <c r="J861" i="6"/>
  <c r="L860" i="6"/>
  <c r="K860" i="6"/>
  <c r="J860" i="6"/>
  <c r="L859" i="6"/>
  <c r="K859" i="6"/>
  <c r="J859" i="6"/>
  <c r="L858" i="6"/>
  <c r="K858" i="6"/>
  <c r="J858" i="6"/>
  <c r="L857" i="6"/>
  <c r="K857" i="6"/>
  <c r="J857" i="6"/>
  <c r="L856" i="6"/>
  <c r="K856" i="6"/>
  <c r="J856" i="6"/>
  <c r="L855" i="6"/>
  <c r="K855" i="6"/>
  <c r="J855" i="6"/>
  <c r="L854" i="6"/>
  <c r="K854" i="6"/>
  <c r="J854" i="6"/>
  <c r="L853" i="6"/>
  <c r="K853" i="6"/>
  <c r="J853" i="6"/>
  <c r="L852" i="6"/>
  <c r="K852" i="6"/>
  <c r="J852" i="6"/>
  <c r="L851" i="6"/>
  <c r="K851" i="6"/>
  <c r="J851" i="6"/>
  <c r="L850" i="6"/>
  <c r="K850" i="6"/>
  <c r="J850" i="6"/>
  <c r="L849" i="6"/>
  <c r="K849" i="6"/>
  <c r="J849" i="6"/>
  <c r="L848" i="6"/>
  <c r="O848" i="6" s="1"/>
  <c r="Q848" i="6" s="1"/>
  <c r="K848" i="6"/>
  <c r="J848" i="6"/>
  <c r="L847" i="6"/>
  <c r="K847" i="6"/>
  <c r="J847" i="6"/>
  <c r="L846" i="6"/>
  <c r="K846" i="6"/>
  <c r="J846" i="6"/>
  <c r="L845" i="6"/>
  <c r="K845" i="6"/>
  <c r="J845" i="6"/>
  <c r="L844" i="6"/>
  <c r="K844" i="6"/>
  <c r="J844" i="6"/>
  <c r="N844" i="6" s="1"/>
  <c r="L843" i="6"/>
  <c r="K843" i="6"/>
  <c r="J843" i="6"/>
  <c r="L842" i="6"/>
  <c r="K842" i="6"/>
  <c r="J842" i="6"/>
  <c r="L841" i="6"/>
  <c r="K841" i="6"/>
  <c r="J841" i="6"/>
  <c r="L840" i="6"/>
  <c r="K840" i="6"/>
  <c r="J840" i="6"/>
  <c r="L839" i="6"/>
  <c r="K839" i="6"/>
  <c r="J839" i="6"/>
  <c r="L838" i="6"/>
  <c r="K838" i="6"/>
  <c r="J838" i="6"/>
  <c r="L837" i="6"/>
  <c r="K837" i="6"/>
  <c r="J837" i="6"/>
  <c r="L836" i="6"/>
  <c r="K836" i="6"/>
  <c r="J836" i="6"/>
  <c r="L835" i="6"/>
  <c r="K835" i="6"/>
  <c r="J835" i="6"/>
  <c r="L834" i="6"/>
  <c r="K834" i="6"/>
  <c r="J834" i="6"/>
  <c r="L833" i="6"/>
  <c r="K833" i="6"/>
  <c r="J833" i="6"/>
  <c r="L832" i="6"/>
  <c r="K832" i="6"/>
  <c r="J832" i="6"/>
  <c r="L831" i="6"/>
  <c r="K831" i="6"/>
  <c r="J831" i="6"/>
  <c r="L830" i="6"/>
  <c r="K830" i="6"/>
  <c r="J830" i="6"/>
  <c r="L829" i="6"/>
  <c r="K829" i="6"/>
  <c r="J829" i="6"/>
  <c r="N829" i="6" s="1"/>
  <c r="L828" i="6"/>
  <c r="K828" i="6"/>
  <c r="J828" i="6"/>
  <c r="L827" i="6"/>
  <c r="K827" i="6"/>
  <c r="J827" i="6"/>
  <c r="L826" i="6"/>
  <c r="K826" i="6"/>
  <c r="J826" i="6"/>
  <c r="L825" i="6"/>
  <c r="K825" i="6"/>
  <c r="J825" i="6"/>
  <c r="L824" i="6"/>
  <c r="K824" i="6"/>
  <c r="J824" i="6"/>
  <c r="L823" i="6"/>
  <c r="K823" i="6"/>
  <c r="J823" i="6"/>
  <c r="L822" i="6"/>
  <c r="K822" i="6"/>
  <c r="J822" i="6"/>
  <c r="L821" i="6"/>
  <c r="K821" i="6"/>
  <c r="J821" i="6"/>
  <c r="L820" i="6"/>
  <c r="K820" i="6"/>
  <c r="J820" i="6"/>
  <c r="L819" i="6"/>
  <c r="K819" i="6"/>
  <c r="J819" i="6"/>
  <c r="L818" i="6"/>
  <c r="K818" i="6"/>
  <c r="J818" i="6"/>
  <c r="L817" i="6"/>
  <c r="K817" i="6"/>
  <c r="J817" i="6"/>
  <c r="L816" i="6"/>
  <c r="K816" i="6"/>
  <c r="J816" i="6"/>
  <c r="L815" i="6"/>
  <c r="K815" i="6"/>
  <c r="J815" i="6"/>
  <c r="N815" i="6" s="1"/>
  <c r="L814" i="6"/>
  <c r="K814" i="6"/>
  <c r="J814" i="6"/>
  <c r="L813" i="6"/>
  <c r="K813" i="6"/>
  <c r="J813" i="6"/>
  <c r="L812" i="6"/>
  <c r="K812" i="6"/>
  <c r="J812" i="6"/>
  <c r="L811" i="6"/>
  <c r="K811" i="6"/>
  <c r="J811" i="6"/>
  <c r="L810" i="6"/>
  <c r="K810" i="6"/>
  <c r="J810" i="6"/>
  <c r="L809" i="6"/>
  <c r="K809" i="6"/>
  <c r="J809" i="6"/>
  <c r="L808" i="6"/>
  <c r="K808" i="6"/>
  <c r="J808" i="6"/>
  <c r="L807" i="6"/>
  <c r="K807" i="6"/>
  <c r="J807" i="6"/>
  <c r="L806" i="6"/>
  <c r="K806" i="6"/>
  <c r="J806" i="6"/>
  <c r="L805" i="6"/>
  <c r="K805" i="6"/>
  <c r="J805" i="6"/>
  <c r="L804" i="6"/>
  <c r="K804" i="6"/>
  <c r="J804" i="6"/>
  <c r="L803" i="6"/>
  <c r="K803" i="6"/>
  <c r="J803" i="6"/>
  <c r="L802" i="6"/>
  <c r="K802" i="6"/>
  <c r="J802" i="6"/>
  <c r="L801" i="6"/>
  <c r="K801" i="6"/>
  <c r="J801" i="6"/>
  <c r="L800" i="6"/>
  <c r="K800" i="6"/>
  <c r="J800" i="6"/>
  <c r="N800" i="6" s="1"/>
  <c r="L799" i="6"/>
  <c r="K799" i="6"/>
  <c r="J799" i="6"/>
  <c r="L798" i="6"/>
  <c r="K798" i="6"/>
  <c r="J798" i="6"/>
  <c r="L797" i="6"/>
  <c r="K797" i="6"/>
  <c r="J797" i="6"/>
  <c r="L796" i="6"/>
  <c r="K796" i="6"/>
  <c r="J796" i="6"/>
  <c r="L795" i="6"/>
  <c r="K795" i="6"/>
  <c r="J795" i="6"/>
  <c r="L794" i="6"/>
  <c r="K794" i="6"/>
  <c r="J794" i="6"/>
  <c r="L793" i="6"/>
  <c r="K793" i="6"/>
  <c r="J793" i="6"/>
  <c r="L792" i="6"/>
  <c r="K792" i="6"/>
  <c r="J792" i="6"/>
  <c r="L791" i="6"/>
  <c r="K791" i="6"/>
  <c r="J791" i="6"/>
  <c r="L790" i="6"/>
  <c r="K790" i="6"/>
  <c r="J790" i="6"/>
  <c r="L789" i="6"/>
  <c r="K789" i="6"/>
  <c r="J789" i="6"/>
  <c r="L788" i="6"/>
  <c r="K788" i="6"/>
  <c r="J788" i="6"/>
  <c r="L787" i="6"/>
  <c r="K787" i="6"/>
  <c r="J787" i="6"/>
  <c r="N787" i="6" s="1"/>
  <c r="L786" i="6"/>
  <c r="K786" i="6"/>
  <c r="J786" i="6"/>
  <c r="N786" i="6" s="1"/>
  <c r="L785" i="6"/>
  <c r="K785" i="6"/>
  <c r="J785" i="6"/>
  <c r="L784" i="6"/>
  <c r="K784" i="6"/>
  <c r="J784" i="6"/>
  <c r="L783" i="6"/>
  <c r="K783" i="6"/>
  <c r="J783" i="6"/>
  <c r="L782" i="6"/>
  <c r="K782" i="6"/>
  <c r="J782" i="6"/>
  <c r="L781" i="6"/>
  <c r="K781" i="6"/>
  <c r="J781" i="6"/>
  <c r="L780" i="6"/>
  <c r="K780" i="6"/>
  <c r="J780" i="6"/>
  <c r="L779" i="6"/>
  <c r="K779" i="6"/>
  <c r="J779" i="6"/>
  <c r="L778" i="6"/>
  <c r="K778" i="6"/>
  <c r="J778" i="6"/>
  <c r="N778" i="6" s="1"/>
  <c r="L777" i="6"/>
  <c r="K777" i="6"/>
  <c r="J777" i="6"/>
  <c r="L776" i="6"/>
  <c r="K776" i="6"/>
  <c r="J776" i="6"/>
  <c r="L775" i="6"/>
  <c r="K775" i="6"/>
  <c r="J775" i="6"/>
  <c r="L774" i="6"/>
  <c r="K774" i="6"/>
  <c r="J774" i="6"/>
  <c r="L773" i="6"/>
  <c r="K773" i="6"/>
  <c r="J773" i="6"/>
  <c r="O773" i="6" s="1"/>
  <c r="Q773" i="6" s="1"/>
  <c r="L772" i="6"/>
  <c r="K772" i="6"/>
  <c r="J772" i="6"/>
  <c r="L771" i="6"/>
  <c r="K771" i="6"/>
  <c r="J771" i="6"/>
  <c r="L770" i="6"/>
  <c r="K770" i="6"/>
  <c r="J770" i="6"/>
  <c r="L769" i="6"/>
  <c r="K769" i="6"/>
  <c r="J769" i="6"/>
  <c r="O769" i="6" s="1"/>
  <c r="Q769" i="6" s="1"/>
  <c r="L768" i="6"/>
  <c r="K768" i="6"/>
  <c r="J768" i="6"/>
  <c r="L767" i="6"/>
  <c r="K767" i="6"/>
  <c r="J767" i="6"/>
  <c r="L766" i="6"/>
  <c r="K766" i="6"/>
  <c r="J766" i="6"/>
  <c r="L765" i="6"/>
  <c r="K765" i="6"/>
  <c r="J765" i="6"/>
  <c r="L764" i="6"/>
  <c r="K764" i="6"/>
  <c r="J764" i="6"/>
  <c r="L763" i="6"/>
  <c r="K763" i="6"/>
  <c r="J763" i="6"/>
  <c r="L762" i="6"/>
  <c r="K762" i="6"/>
  <c r="J762" i="6"/>
  <c r="L761" i="6"/>
  <c r="K761" i="6"/>
  <c r="J761" i="6"/>
  <c r="L760" i="6"/>
  <c r="K760" i="6"/>
  <c r="J760" i="6"/>
  <c r="L759" i="6"/>
  <c r="K759" i="6"/>
  <c r="J759" i="6"/>
  <c r="L758" i="6"/>
  <c r="K758" i="6"/>
  <c r="J758" i="6"/>
  <c r="L757" i="6"/>
  <c r="K757" i="6"/>
  <c r="J757" i="6"/>
  <c r="L756" i="6"/>
  <c r="K756" i="6"/>
  <c r="J756" i="6"/>
  <c r="L755" i="6"/>
  <c r="K755" i="6"/>
  <c r="J755" i="6"/>
  <c r="L754" i="6"/>
  <c r="K754" i="6"/>
  <c r="J754" i="6"/>
  <c r="L753" i="6"/>
  <c r="K753" i="6"/>
  <c r="J753" i="6"/>
  <c r="L752" i="6"/>
  <c r="K752" i="6"/>
  <c r="J752" i="6"/>
  <c r="L751" i="6"/>
  <c r="K751" i="6"/>
  <c r="J751" i="6"/>
  <c r="L750" i="6"/>
  <c r="K750" i="6"/>
  <c r="J750" i="6"/>
  <c r="L749" i="6"/>
  <c r="K749" i="6"/>
  <c r="J749" i="6"/>
  <c r="L748" i="6"/>
  <c r="K748" i="6"/>
  <c r="J748" i="6"/>
  <c r="L747" i="6"/>
  <c r="K747" i="6"/>
  <c r="J747" i="6"/>
  <c r="O747" i="6" s="1"/>
  <c r="Q747" i="6" s="1"/>
  <c r="L746" i="6"/>
  <c r="K746" i="6"/>
  <c r="J746" i="6"/>
  <c r="N746" i="6" s="1"/>
  <c r="L745" i="6"/>
  <c r="K745" i="6"/>
  <c r="J745" i="6"/>
  <c r="L744" i="6"/>
  <c r="K744" i="6"/>
  <c r="O744" i="6" s="1"/>
  <c r="Q744" i="6" s="1"/>
  <c r="J744" i="6"/>
  <c r="L743" i="6"/>
  <c r="K743" i="6"/>
  <c r="J743" i="6"/>
  <c r="L742" i="6"/>
  <c r="K742" i="6"/>
  <c r="J742" i="6"/>
  <c r="L741" i="6"/>
  <c r="K741" i="6"/>
  <c r="J741" i="6"/>
  <c r="L740" i="6"/>
  <c r="K740" i="6"/>
  <c r="O740" i="6" s="1"/>
  <c r="Q740" i="6" s="1"/>
  <c r="J740" i="6"/>
  <c r="L739" i="6"/>
  <c r="K739" i="6"/>
  <c r="J739" i="6"/>
  <c r="L738" i="6"/>
  <c r="K738" i="6"/>
  <c r="J738" i="6"/>
  <c r="L737" i="6"/>
  <c r="K737" i="6"/>
  <c r="O737" i="6" s="1"/>
  <c r="Q737" i="6" s="1"/>
  <c r="J737" i="6"/>
  <c r="L736" i="6"/>
  <c r="K736" i="6"/>
  <c r="J736" i="6"/>
  <c r="L735" i="6"/>
  <c r="K735" i="6"/>
  <c r="J735" i="6"/>
  <c r="L734" i="6"/>
  <c r="K734" i="6"/>
  <c r="J734" i="6"/>
  <c r="L733" i="6"/>
  <c r="K733" i="6"/>
  <c r="J733" i="6"/>
  <c r="N733" i="6" s="1"/>
  <c r="L732" i="6"/>
  <c r="K732" i="6"/>
  <c r="J732" i="6"/>
  <c r="N732" i="6" s="1"/>
  <c r="L731" i="6"/>
  <c r="K731" i="6"/>
  <c r="J731" i="6"/>
  <c r="L730" i="6"/>
  <c r="K730" i="6"/>
  <c r="J730" i="6"/>
  <c r="L729" i="6"/>
  <c r="K729" i="6"/>
  <c r="J729" i="6"/>
  <c r="N729" i="6" s="1"/>
  <c r="L728" i="6"/>
  <c r="K728" i="6"/>
  <c r="J728" i="6"/>
  <c r="L727" i="6"/>
  <c r="K727" i="6"/>
  <c r="J727" i="6"/>
  <c r="L726" i="6"/>
  <c r="K726" i="6"/>
  <c r="O726" i="6" s="1"/>
  <c r="Q726" i="6" s="1"/>
  <c r="J726" i="6"/>
  <c r="L725" i="6"/>
  <c r="K725" i="6"/>
  <c r="J725" i="6"/>
  <c r="L724" i="6"/>
  <c r="K724" i="6"/>
  <c r="J724" i="6"/>
  <c r="L723" i="6"/>
  <c r="K723" i="6"/>
  <c r="J723" i="6"/>
  <c r="L722" i="6"/>
  <c r="K722" i="6"/>
  <c r="O722" i="6" s="1"/>
  <c r="Q722" i="6" s="1"/>
  <c r="J722" i="6"/>
  <c r="L721" i="6"/>
  <c r="K721" i="6"/>
  <c r="J721" i="6"/>
  <c r="L720" i="6"/>
  <c r="K720" i="6"/>
  <c r="J720" i="6"/>
  <c r="L719" i="6"/>
  <c r="K719" i="6"/>
  <c r="J719" i="6"/>
  <c r="L718" i="6"/>
  <c r="K718" i="6"/>
  <c r="J718" i="6"/>
  <c r="L717" i="6"/>
  <c r="K717" i="6"/>
  <c r="J717" i="6"/>
  <c r="L716" i="6"/>
  <c r="K716" i="6"/>
  <c r="J716" i="6"/>
  <c r="L715" i="6"/>
  <c r="K715" i="6"/>
  <c r="J715" i="6"/>
  <c r="L714" i="6"/>
  <c r="K714" i="6"/>
  <c r="J714" i="6"/>
  <c r="L713" i="6"/>
  <c r="K713" i="6"/>
  <c r="J713" i="6"/>
  <c r="L712" i="6"/>
  <c r="K712" i="6"/>
  <c r="J712" i="6"/>
  <c r="L711" i="6"/>
  <c r="K711" i="6"/>
  <c r="J711" i="6"/>
  <c r="L710" i="6"/>
  <c r="K710" i="6"/>
  <c r="O710" i="6" s="1"/>
  <c r="Q710" i="6" s="1"/>
  <c r="J710" i="6"/>
  <c r="L709" i="6"/>
  <c r="K709" i="6"/>
  <c r="J709" i="6"/>
  <c r="L708" i="6"/>
  <c r="K708" i="6"/>
  <c r="J708" i="6"/>
  <c r="L707" i="6"/>
  <c r="K707" i="6"/>
  <c r="J707" i="6"/>
  <c r="L706" i="6"/>
  <c r="K706" i="6"/>
  <c r="J706" i="6"/>
  <c r="L705" i="6"/>
  <c r="K705" i="6"/>
  <c r="J705" i="6"/>
  <c r="L704" i="6"/>
  <c r="K704" i="6"/>
  <c r="O704" i="6" s="1"/>
  <c r="Q704" i="6" s="1"/>
  <c r="J704" i="6"/>
  <c r="L703" i="6"/>
  <c r="K703" i="6"/>
  <c r="J703" i="6"/>
  <c r="L702" i="6"/>
  <c r="K702" i="6"/>
  <c r="O702" i="6" s="1"/>
  <c r="Q702" i="6" s="1"/>
  <c r="J702" i="6"/>
  <c r="L701" i="6"/>
  <c r="K701" i="6"/>
  <c r="J701" i="6"/>
  <c r="N701" i="6" s="1"/>
  <c r="L700" i="6"/>
  <c r="K700" i="6"/>
  <c r="J700" i="6"/>
  <c r="L699" i="6"/>
  <c r="K699" i="6"/>
  <c r="J699" i="6"/>
  <c r="L698" i="6"/>
  <c r="K698" i="6"/>
  <c r="J698" i="6"/>
  <c r="L697" i="6"/>
  <c r="K697" i="6"/>
  <c r="J697" i="6"/>
  <c r="L696" i="6"/>
  <c r="K696" i="6"/>
  <c r="J696" i="6"/>
  <c r="L695" i="6"/>
  <c r="K695" i="6"/>
  <c r="J695" i="6"/>
  <c r="L694" i="6"/>
  <c r="K694" i="6"/>
  <c r="O694" i="6" s="1"/>
  <c r="Q694" i="6" s="1"/>
  <c r="J694" i="6"/>
  <c r="N694" i="6" s="1"/>
  <c r="L693" i="6"/>
  <c r="K693" i="6"/>
  <c r="J693" i="6"/>
  <c r="L692" i="6"/>
  <c r="K692" i="6"/>
  <c r="J692" i="6"/>
  <c r="L691" i="6"/>
  <c r="K691" i="6"/>
  <c r="J691" i="6"/>
  <c r="L690" i="6"/>
  <c r="K690" i="6"/>
  <c r="J690" i="6"/>
  <c r="L689" i="6"/>
  <c r="K689" i="6"/>
  <c r="J689" i="6"/>
  <c r="L688" i="6"/>
  <c r="K688" i="6"/>
  <c r="J688" i="6"/>
  <c r="L687" i="6"/>
  <c r="K687" i="6"/>
  <c r="J687" i="6"/>
  <c r="N687" i="6" s="1"/>
  <c r="L686" i="6"/>
  <c r="K686" i="6"/>
  <c r="J686" i="6"/>
  <c r="N686" i="6" s="1"/>
  <c r="L685" i="6"/>
  <c r="K685" i="6"/>
  <c r="J685" i="6"/>
  <c r="L684" i="6"/>
  <c r="K684" i="6"/>
  <c r="J684" i="6"/>
  <c r="L683" i="6"/>
  <c r="K683" i="6"/>
  <c r="J683" i="6"/>
  <c r="L682" i="6"/>
  <c r="K682" i="6"/>
  <c r="J682" i="6"/>
  <c r="L681" i="6"/>
  <c r="K681" i="6"/>
  <c r="J681" i="6"/>
  <c r="L680" i="6"/>
  <c r="K680" i="6"/>
  <c r="J680" i="6"/>
  <c r="L679" i="6"/>
  <c r="K679" i="6"/>
  <c r="J679" i="6"/>
  <c r="L678" i="6"/>
  <c r="K678" i="6"/>
  <c r="J678" i="6"/>
  <c r="L677" i="6"/>
  <c r="K677" i="6"/>
  <c r="J677" i="6"/>
  <c r="L676" i="6"/>
  <c r="K676" i="6"/>
  <c r="J676" i="6"/>
  <c r="L675" i="6"/>
  <c r="K675" i="6"/>
  <c r="O675" i="6" s="1"/>
  <c r="Q675" i="6" s="1"/>
  <c r="J675" i="6"/>
  <c r="L674" i="6"/>
  <c r="K674" i="6"/>
  <c r="J674" i="6"/>
  <c r="L673" i="6"/>
  <c r="K673" i="6"/>
  <c r="J673" i="6"/>
  <c r="L672" i="6"/>
  <c r="K672" i="6"/>
  <c r="J672" i="6"/>
  <c r="L671" i="6"/>
  <c r="K671" i="6"/>
  <c r="J671" i="6"/>
  <c r="L670" i="6"/>
  <c r="K670" i="6"/>
  <c r="J670" i="6"/>
  <c r="L669" i="6"/>
  <c r="K669" i="6"/>
  <c r="J669" i="6"/>
  <c r="L668" i="6"/>
  <c r="K668" i="6"/>
  <c r="J668" i="6"/>
  <c r="L667" i="6"/>
  <c r="K667" i="6"/>
  <c r="J667" i="6"/>
  <c r="L666" i="6"/>
  <c r="K666" i="6"/>
  <c r="J666" i="6"/>
  <c r="L665" i="6"/>
  <c r="K665" i="6"/>
  <c r="J665" i="6"/>
  <c r="L664" i="6"/>
  <c r="K664" i="6"/>
  <c r="J664" i="6"/>
  <c r="L663" i="6"/>
  <c r="K663" i="6"/>
  <c r="J663" i="6"/>
  <c r="L662" i="6"/>
  <c r="K662" i="6"/>
  <c r="J662" i="6"/>
  <c r="N662" i="6" s="1"/>
  <c r="L661" i="6"/>
  <c r="K661" i="6"/>
  <c r="O661" i="6" s="1"/>
  <c r="Q661" i="6" s="1"/>
  <c r="J661" i="6"/>
  <c r="L660" i="6"/>
  <c r="K660" i="6"/>
  <c r="J660" i="6"/>
  <c r="L659" i="6"/>
  <c r="K659" i="6"/>
  <c r="J659" i="6"/>
  <c r="L658" i="6"/>
  <c r="K658" i="6"/>
  <c r="J658" i="6"/>
  <c r="L657" i="6"/>
  <c r="K657" i="6"/>
  <c r="J657" i="6"/>
  <c r="L656" i="6"/>
  <c r="K656" i="6"/>
  <c r="J656" i="6"/>
  <c r="L655" i="6"/>
  <c r="K655" i="6"/>
  <c r="O655" i="6" s="1"/>
  <c r="Q655" i="6" s="1"/>
  <c r="J655" i="6"/>
  <c r="L654" i="6"/>
  <c r="K654" i="6"/>
  <c r="J654" i="6"/>
  <c r="L653" i="6"/>
  <c r="K653" i="6"/>
  <c r="J653" i="6"/>
  <c r="N653" i="6" s="1"/>
  <c r="L652" i="6"/>
  <c r="K652" i="6"/>
  <c r="J652" i="6"/>
  <c r="L651" i="6"/>
  <c r="K651" i="6"/>
  <c r="J651" i="6"/>
  <c r="L650" i="6"/>
  <c r="K650" i="6"/>
  <c r="J650" i="6"/>
  <c r="N650" i="6" s="1"/>
  <c r="L649" i="6"/>
  <c r="K649" i="6"/>
  <c r="J649" i="6"/>
  <c r="L648" i="6"/>
  <c r="K648" i="6"/>
  <c r="J648" i="6"/>
  <c r="L647" i="6"/>
  <c r="K647" i="6"/>
  <c r="J647" i="6"/>
  <c r="L646" i="6"/>
  <c r="K646" i="6"/>
  <c r="J646" i="6"/>
  <c r="L645" i="6"/>
  <c r="K645" i="6"/>
  <c r="J645" i="6"/>
  <c r="L644" i="6"/>
  <c r="K644" i="6"/>
  <c r="J644" i="6"/>
  <c r="L643" i="6"/>
  <c r="K643" i="6"/>
  <c r="J643" i="6"/>
  <c r="L642" i="6"/>
  <c r="K642" i="6"/>
  <c r="J642" i="6"/>
  <c r="L641" i="6"/>
  <c r="K641" i="6"/>
  <c r="J641" i="6"/>
  <c r="L640" i="6"/>
  <c r="K640" i="6"/>
  <c r="J640" i="6"/>
  <c r="L639" i="6"/>
  <c r="K639" i="6"/>
  <c r="J639" i="6"/>
  <c r="L638" i="6"/>
  <c r="K638" i="6"/>
  <c r="J638" i="6"/>
  <c r="L637" i="6"/>
  <c r="K637" i="6"/>
  <c r="J637" i="6"/>
  <c r="L636" i="6"/>
  <c r="K636" i="6"/>
  <c r="J636" i="6"/>
  <c r="L635" i="6"/>
  <c r="K635" i="6"/>
  <c r="J635" i="6"/>
  <c r="L634" i="6"/>
  <c r="K634" i="6"/>
  <c r="J634" i="6"/>
  <c r="L633" i="6"/>
  <c r="K633" i="6"/>
  <c r="J633" i="6"/>
  <c r="L632" i="6"/>
  <c r="K632" i="6"/>
  <c r="J632" i="6"/>
  <c r="L631" i="6"/>
  <c r="K631" i="6"/>
  <c r="J631" i="6"/>
  <c r="L630" i="6"/>
  <c r="K630" i="6"/>
  <c r="J630" i="6"/>
  <c r="L629" i="6"/>
  <c r="K629" i="6"/>
  <c r="J629" i="6"/>
  <c r="L628" i="6"/>
  <c r="K628" i="6"/>
  <c r="J628" i="6"/>
  <c r="L627" i="6"/>
  <c r="K627" i="6"/>
  <c r="J627" i="6"/>
  <c r="L626" i="6"/>
  <c r="K626" i="6"/>
  <c r="O626" i="6" s="1"/>
  <c r="Q626" i="6" s="1"/>
  <c r="J626" i="6"/>
  <c r="L625" i="6"/>
  <c r="K625" i="6"/>
  <c r="J625" i="6"/>
  <c r="L624" i="6"/>
  <c r="K624" i="6"/>
  <c r="J624" i="6"/>
  <c r="L623" i="6"/>
  <c r="K623" i="6"/>
  <c r="J623" i="6"/>
  <c r="L622" i="6"/>
  <c r="K622" i="6"/>
  <c r="O622" i="6" s="1"/>
  <c r="Q622" i="6" s="1"/>
  <c r="J622" i="6"/>
  <c r="L621" i="6"/>
  <c r="K621" i="6"/>
  <c r="J621" i="6"/>
  <c r="L620" i="6"/>
  <c r="K620" i="6"/>
  <c r="J620" i="6"/>
  <c r="L619" i="6"/>
  <c r="K619" i="6"/>
  <c r="J619" i="6"/>
  <c r="L618" i="6"/>
  <c r="K618" i="6"/>
  <c r="J618" i="6"/>
  <c r="N618" i="6" s="1"/>
  <c r="L617" i="6"/>
  <c r="K617" i="6"/>
  <c r="J617" i="6"/>
  <c r="N617" i="6" s="1"/>
  <c r="L616" i="6"/>
  <c r="K616" i="6"/>
  <c r="J616" i="6"/>
  <c r="L615" i="6"/>
  <c r="K615" i="6"/>
  <c r="J615" i="6"/>
  <c r="L614" i="6"/>
  <c r="K614" i="6"/>
  <c r="J614" i="6"/>
  <c r="L613" i="6"/>
  <c r="K613" i="6"/>
  <c r="J613" i="6"/>
  <c r="L612" i="6"/>
  <c r="K612" i="6"/>
  <c r="J612" i="6"/>
  <c r="L611" i="6"/>
  <c r="K611" i="6"/>
  <c r="J611" i="6"/>
  <c r="L610" i="6"/>
  <c r="K610" i="6"/>
  <c r="J610" i="6"/>
  <c r="L609" i="6"/>
  <c r="K609" i="6"/>
  <c r="J609" i="6"/>
  <c r="L608" i="6"/>
  <c r="K608" i="6"/>
  <c r="J608" i="6"/>
  <c r="L607" i="6"/>
  <c r="K607" i="6"/>
  <c r="J607" i="6"/>
  <c r="N607" i="6" s="1"/>
  <c r="L606" i="6"/>
  <c r="K606" i="6"/>
  <c r="J606" i="6"/>
  <c r="L605" i="6"/>
  <c r="K605" i="6"/>
  <c r="J605" i="6"/>
  <c r="L604" i="6"/>
  <c r="K604" i="6"/>
  <c r="J604" i="6"/>
  <c r="L603" i="6"/>
  <c r="K603" i="6"/>
  <c r="J603" i="6"/>
  <c r="L602" i="6"/>
  <c r="K602" i="6"/>
  <c r="J602" i="6"/>
  <c r="L601" i="6"/>
  <c r="K601" i="6"/>
  <c r="J601" i="6"/>
  <c r="L600" i="6"/>
  <c r="K600" i="6"/>
  <c r="J600" i="6"/>
  <c r="L599" i="6"/>
  <c r="K599" i="6"/>
  <c r="J599" i="6"/>
  <c r="L598" i="6"/>
  <c r="K598" i="6"/>
  <c r="J598" i="6"/>
  <c r="L597" i="6"/>
  <c r="K597" i="6"/>
  <c r="J597" i="6"/>
  <c r="L596" i="6"/>
  <c r="K596" i="6"/>
  <c r="J596" i="6"/>
  <c r="L595" i="6"/>
  <c r="K595" i="6"/>
  <c r="J595" i="6"/>
  <c r="L594" i="6"/>
  <c r="K594" i="6"/>
  <c r="J594" i="6"/>
  <c r="N594" i="6" s="1"/>
  <c r="L593" i="6"/>
  <c r="K593" i="6"/>
  <c r="J593" i="6"/>
  <c r="L592" i="6"/>
  <c r="K592" i="6"/>
  <c r="J592" i="6"/>
  <c r="L591" i="6"/>
  <c r="K591" i="6"/>
  <c r="J591" i="6"/>
  <c r="L590" i="6"/>
  <c r="K590" i="6"/>
  <c r="J590" i="6"/>
  <c r="L589" i="6"/>
  <c r="K589" i="6"/>
  <c r="J589" i="6"/>
  <c r="L588" i="6"/>
  <c r="K588" i="6"/>
  <c r="J588" i="6"/>
  <c r="L587" i="6"/>
  <c r="K587" i="6"/>
  <c r="J587" i="6"/>
  <c r="L586" i="6"/>
  <c r="K586" i="6"/>
  <c r="J586" i="6"/>
  <c r="L585" i="6"/>
  <c r="K585" i="6"/>
  <c r="J585" i="6"/>
  <c r="L584" i="6"/>
  <c r="K584" i="6"/>
  <c r="J584" i="6"/>
  <c r="N584" i="6" s="1"/>
  <c r="L583" i="6"/>
  <c r="K583" i="6"/>
  <c r="J583" i="6"/>
  <c r="L582" i="6"/>
  <c r="K582" i="6"/>
  <c r="J582" i="6"/>
  <c r="L581" i="6"/>
  <c r="K581" i="6"/>
  <c r="J581" i="6"/>
  <c r="L580" i="6"/>
  <c r="K580" i="6"/>
  <c r="J580" i="6"/>
  <c r="L579" i="6"/>
  <c r="K579" i="6"/>
  <c r="J579" i="6"/>
  <c r="L578" i="6"/>
  <c r="K578" i="6"/>
  <c r="J578" i="6"/>
  <c r="L577" i="6"/>
  <c r="K577" i="6"/>
  <c r="J577" i="6"/>
  <c r="L576" i="6"/>
  <c r="K576" i="6"/>
  <c r="J576" i="6"/>
  <c r="L575" i="6"/>
  <c r="K575" i="6"/>
  <c r="J575" i="6"/>
  <c r="L574" i="6"/>
  <c r="K574" i="6"/>
  <c r="J574" i="6"/>
  <c r="L573" i="6"/>
  <c r="K573" i="6"/>
  <c r="J573" i="6"/>
  <c r="L572" i="6"/>
  <c r="K572" i="6"/>
  <c r="J572" i="6"/>
  <c r="L571" i="6"/>
  <c r="K571" i="6"/>
  <c r="J571" i="6"/>
  <c r="L570" i="6"/>
  <c r="K570" i="6"/>
  <c r="J570" i="6"/>
  <c r="L569" i="6"/>
  <c r="K569" i="6"/>
  <c r="J569" i="6"/>
  <c r="L568" i="6"/>
  <c r="K568" i="6"/>
  <c r="J568" i="6"/>
  <c r="L567" i="6"/>
  <c r="K567" i="6"/>
  <c r="J567" i="6"/>
  <c r="L566" i="6"/>
  <c r="K566" i="6"/>
  <c r="J566" i="6"/>
  <c r="L565" i="6"/>
  <c r="K565" i="6"/>
  <c r="J565" i="6"/>
  <c r="L564" i="6"/>
  <c r="K564" i="6"/>
  <c r="J564" i="6"/>
  <c r="L563" i="6"/>
  <c r="K563" i="6"/>
  <c r="J563" i="6"/>
  <c r="L562" i="6"/>
  <c r="K562" i="6"/>
  <c r="J562" i="6"/>
  <c r="L561" i="6"/>
  <c r="K561" i="6"/>
  <c r="J561" i="6"/>
  <c r="L560" i="6"/>
  <c r="K560" i="6"/>
  <c r="J560" i="6"/>
  <c r="L559" i="6"/>
  <c r="K559" i="6"/>
  <c r="J559" i="6"/>
  <c r="L558" i="6"/>
  <c r="K558" i="6"/>
  <c r="J558" i="6"/>
  <c r="L557" i="6"/>
  <c r="K557" i="6"/>
  <c r="J557" i="6"/>
  <c r="N557" i="6" s="1"/>
  <c r="L556" i="6"/>
  <c r="K556" i="6"/>
  <c r="J556" i="6"/>
  <c r="L555" i="6"/>
  <c r="K555" i="6"/>
  <c r="J555" i="6"/>
  <c r="L554" i="6"/>
  <c r="K554" i="6"/>
  <c r="J554" i="6"/>
  <c r="L553" i="6"/>
  <c r="K553" i="6"/>
  <c r="J553" i="6"/>
  <c r="L552" i="6"/>
  <c r="K552" i="6"/>
  <c r="J552" i="6"/>
  <c r="L551" i="6"/>
  <c r="K551" i="6"/>
  <c r="J551" i="6"/>
  <c r="L550" i="6"/>
  <c r="K550" i="6"/>
  <c r="J550" i="6"/>
  <c r="L549" i="6"/>
  <c r="K549" i="6"/>
  <c r="J549" i="6"/>
  <c r="L548" i="6"/>
  <c r="K548" i="6"/>
  <c r="J548" i="6"/>
  <c r="L547" i="6"/>
  <c r="K547" i="6"/>
  <c r="J547" i="6"/>
  <c r="L546" i="6"/>
  <c r="K546" i="6"/>
  <c r="J546" i="6"/>
  <c r="L545" i="6"/>
  <c r="K545" i="6"/>
  <c r="O545" i="6" s="1"/>
  <c r="Q545" i="6" s="1"/>
  <c r="J545" i="6"/>
  <c r="L544" i="6"/>
  <c r="K544" i="6"/>
  <c r="J544" i="6"/>
  <c r="L543" i="6"/>
  <c r="K543" i="6"/>
  <c r="J543" i="6"/>
  <c r="L542" i="6"/>
  <c r="K542" i="6"/>
  <c r="J542" i="6"/>
  <c r="L541" i="6"/>
  <c r="K541" i="6"/>
  <c r="J541" i="6"/>
  <c r="L540" i="6"/>
  <c r="K540" i="6"/>
  <c r="J540" i="6"/>
  <c r="L539" i="6"/>
  <c r="K539" i="6"/>
  <c r="J539" i="6"/>
  <c r="L538" i="6"/>
  <c r="K538" i="6"/>
  <c r="J538" i="6"/>
  <c r="L537" i="6"/>
  <c r="K537" i="6"/>
  <c r="J537" i="6"/>
  <c r="L536" i="6"/>
  <c r="K536" i="6"/>
  <c r="J536" i="6"/>
  <c r="L535" i="6"/>
  <c r="K535" i="6"/>
  <c r="J535" i="6"/>
  <c r="L534" i="6"/>
  <c r="K534" i="6"/>
  <c r="J534" i="6"/>
  <c r="L533" i="6"/>
  <c r="K533" i="6"/>
  <c r="J533" i="6"/>
  <c r="L532" i="6"/>
  <c r="K532" i="6"/>
  <c r="J532" i="6"/>
  <c r="L531" i="6"/>
  <c r="K531" i="6"/>
  <c r="J531" i="6"/>
  <c r="L530" i="6"/>
  <c r="K530" i="6"/>
  <c r="J530" i="6"/>
  <c r="L529" i="6"/>
  <c r="K529" i="6"/>
  <c r="J529" i="6"/>
  <c r="L528" i="6"/>
  <c r="K528" i="6"/>
  <c r="J528" i="6"/>
  <c r="L527" i="6"/>
  <c r="K527" i="6"/>
  <c r="J527" i="6"/>
  <c r="L526" i="6"/>
  <c r="K526" i="6"/>
  <c r="J526" i="6"/>
  <c r="L525" i="6"/>
  <c r="K525" i="6"/>
  <c r="J525" i="6"/>
  <c r="L524" i="6"/>
  <c r="K524" i="6"/>
  <c r="J524" i="6"/>
  <c r="L523" i="6"/>
  <c r="K523" i="6"/>
  <c r="J523" i="6"/>
  <c r="L522" i="6"/>
  <c r="K522" i="6"/>
  <c r="J522" i="6"/>
  <c r="L521" i="6"/>
  <c r="K521" i="6"/>
  <c r="J521" i="6"/>
  <c r="L520" i="6"/>
  <c r="K520" i="6"/>
  <c r="J520" i="6"/>
  <c r="N520" i="6" s="1"/>
  <c r="L519" i="6"/>
  <c r="K519" i="6"/>
  <c r="J519" i="6"/>
  <c r="L518" i="6"/>
  <c r="K518" i="6"/>
  <c r="J518" i="6"/>
  <c r="L517" i="6"/>
  <c r="K517" i="6"/>
  <c r="J517" i="6"/>
  <c r="L516" i="6"/>
  <c r="K516" i="6"/>
  <c r="J516" i="6"/>
  <c r="N516" i="6" s="1"/>
  <c r="L515" i="6"/>
  <c r="K515" i="6"/>
  <c r="J515" i="6"/>
  <c r="L514" i="6"/>
  <c r="K514" i="6"/>
  <c r="J514" i="6"/>
  <c r="L513" i="6"/>
  <c r="K513" i="6"/>
  <c r="J513" i="6"/>
  <c r="L512" i="6"/>
  <c r="K512" i="6"/>
  <c r="J512" i="6"/>
  <c r="L511" i="6"/>
  <c r="K511" i="6"/>
  <c r="J511" i="6"/>
  <c r="N511" i="6" s="1"/>
  <c r="L510" i="6"/>
  <c r="K510" i="6"/>
  <c r="J510" i="6"/>
  <c r="L509" i="6"/>
  <c r="K509" i="6"/>
  <c r="J509" i="6"/>
  <c r="L508" i="6"/>
  <c r="K508" i="6"/>
  <c r="J508" i="6"/>
  <c r="L507" i="6"/>
  <c r="K507" i="6"/>
  <c r="J507" i="6"/>
  <c r="L506" i="6"/>
  <c r="K506" i="6"/>
  <c r="J506" i="6"/>
  <c r="N506" i="6" s="1"/>
  <c r="L505" i="6"/>
  <c r="K505" i="6"/>
  <c r="J505" i="6"/>
  <c r="N505" i="6" s="1"/>
  <c r="L504" i="6"/>
  <c r="K504" i="6"/>
  <c r="J504" i="6"/>
  <c r="L503" i="6"/>
  <c r="K503" i="6"/>
  <c r="J503" i="6"/>
  <c r="L502" i="6"/>
  <c r="K502" i="6"/>
  <c r="J502" i="6"/>
  <c r="L501" i="6"/>
  <c r="K501" i="6"/>
  <c r="J501" i="6"/>
  <c r="L500" i="6"/>
  <c r="K500" i="6"/>
  <c r="J500" i="6"/>
  <c r="L499" i="6"/>
  <c r="K499" i="6"/>
  <c r="J499" i="6"/>
  <c r="L498" i="6"/>
  <c r="K498" i="6"/>
  <c r="J498" i="6"/>
  <c r="L497" i="6"/>
  <c r="K497" i="6"/>
  <c r="J497" i="6"/>
  <c r="L496" i="6"/>
  <c r="K496" i="6"/>
  <c r="J496" i="6"/>
  <c r="L495" i="6"/>
  <c r="K495" i="6"/>
  <c r="J495" i="6"/>
  <c r="L494" i="6"/>
  <c r="K494" i="6"/>
  <c r="J494" i="6"/>
  <c r="L493" i="6"/>
  <c r="K493" i="6"/>
  <c r="J493" i="6"/>
  <c r="L492" i="6"/>
  <c r="K492" i="6"/>
  <c r="J492" i="6"/>
  <c r="L491" i="6"/>
  <c r="K491" i="6"/>
  <c r="J491" i="6"/>
  <c r="L490" i="6"/>
  <c r="K490" i="6"/>
  <c r="J490" i="6"/>
  <c r="L489" i="6"/>
  <c r="K489" i="6"/>
  <c r="J489" i="6"/>
  <c r="L488" i="6"/>
  <c r="K488" i="6"/>
  <c r="J488" i="6"/>
  <c r="L487" i="6"/>
  <c r="K487" i="6"/>
  <c r="J487" i="6"/>
  <c r="L486" i="6"/>
  <c r="K486" i="6"/>
  <c r="J486" i="6"/>
  <c r="L485" i="6"/>
  <c r="K485" i="6"/>
  <c r="J485" i="6"/>
  <c r="L484" i="6"/>
  <c r="K484" i="6"/>
  <c r="J484" i="6"/>
  <c r="L483" i="6"/>
  <c r="K483" i="6"/>
  <c r="J483" i="6"/>
  <c r="L482" i="6"/>
  <c r="K482" i="6"/>
  <c r="J482" i="6"/>
  <c r="L481" i="6"/>
  <c r="K481" i="6"/>
  <c r="J481" i="6"/>
  <c r="L480" i="6"/>
  <c r="K480" i="6"/>
  <c r="J480" i="6"/>
  <c r="L479" i="6"/>
  <c r="K479" i="6"/>
  <c r="J479" i="6"/>
  <c r="L478" i="6"/>
  <c r="K478" i="6"/>
  <c r="J478" i="6"/>
  <c r="L477" i="6"/>
  <c r="K477" i="6"/>
  <c r="J477" i="6"/>
  <c r="L476" i="6"/>
  <c r="K476" i="6"/>
  <c r="J476" i="6"/>
  <c r="L475" i="6"/>
  <c r="K475" i="6"/>
  <c r="J475" i="6"/>
  <c r="L474" i="6"/>
  <c r="K474" i="6"/>
  <c r="J474" i="6"/>
  <c r="L473" i="6"/>
  <c r="K473" i="6"/>
  <c r="J473" i="6"/>
  <c r="L472" i="6"/>
  <c r="K472" i="6"/>
  <c r="J472" i="6"/>
  <c r="L471" i="6"/>
  <c r="K471" i="6"/>
  <c r="J471" i="6"/>
  <c r="L470" i="6"/>
  <c r="K470" i="6"/>
  <c r="J470" i="6"/>
  <c r="L469" i="6"/>
  <c r="K469" i="6"/>
  <c r="J469" i="6"/>
  <c r="L468" i="6"/>
  <c r="K468" i="6"/>
  <c r="J468" i="6"/>
  <c r="L467" i="6"/>
  <c r="K467" i="6"/>
  <c r="J467" i="6"/>
  <c r="L466" i="6"/>
  <c r="K466" i="6"/>
  <c r="J466" i="6"/>
  <c r="L465" i="6"/>
  <c r="K465" i="6"/>
  <c r="J465" i="6"/>
  <c r="L464" i="6"/>
  <c r="K464" i="6"/>
  <c r="J464" i="6"/>
  <c r="L463" i="6"/>
  <c r="K463" i="6"/>
  <c r="J463" i="6"/>
  <c r="L462" i="6"/>
  <c r="K462" i="6"/>
  <c r="J462" i="6"/>
  <c r="L461" i="6"/>
  <c r="K461" i="6"/>
  <c r="J461" i="6"/>
  <c r="L460" i="6"/>
  <c r="K460" i="6"/>
  <c r="J460" i="6"/>
  <c r="L459" i="6"/>
  <c r="K459" i="6"/>
  <c r="J459" i="6"/>
  <c r="L458" i="6"/>
  <c r="K458" i="6"/>
  <c r="J458" i="6"/>
  <c r="N458" i="6" s="1"/>
  <c r="L457" i="6"/>
  <c r="K457" i="6"/>
  <c r="J457" i="6"/>
  <c r="L456" i="6"/>
  <c r="K456" i="6"/>
  <c r="J456" i="6"/>
  <c r="L455" i="6"/>
  <c r="K455" i="6"/>
  <c r="J455" i="6"/>
  <c r="L454" i="6"/>
  <c r="K454" i="6"/>
  <c r="J454" i="6"/>
  <c r="L453" i="6"/>
  <c r="K453" i="6"/>
  <c r="J453" i="6"/>
  <c r="L452" i="6"/>
  <c r="K452" i="6"/>
  <c r="J452" i="6"/>
  <c r="L451" i="6"/>
  <c r="K451" i="6"/>
  <c r="J451" i="6"/>
  <c r="L450" i="6"/>
  <c r="K450" i="6"/>
  <c r="J450" i="6"/>
  <c r="L449" i="6"/>
  <c r="K449" i="6"/>
  <c r="J449" i="6"/>
  <c r="L448" i="6"/>
  <c r="K448" i="6"/>
  <c r="J448" i="6"/>
  <c r="L447" i="6"/>
  <c r="K447" i="6"/>
  <c r="J447" i="6"/>
  <c r="L446" i="6"/>
  <c r="K446" i="6"/>
  <c r="J446" i="6"/>
  <c r="L445" i="6"/>
  <c r="K445" i="6"/>
  <c r="J445" i="6"/>
  <c r="L444" i="6"/>
  <c r="K444" i="6"/>
  <c r="J444" i="6"/>
  <c r="L443" i="6"/>
  <c r="K443" i="6"/>
  <c r="J443" i="6"/>
  <c r="L442" i="6"/>
  <c r="K442" i="6"/>
  <c r="J442" i="6"/>
  <c r="L441" i="6"/>
  <c r="K441" i="6"/>
  <c r="J441" i="6"/>
  <c r="N440" i="6"/>
  <c r="L440" i="6"/>
  <c r="K440" i="6"/>
  <c r="J440" i="6"/>
  <c r="L439" i="6"/>
  <c r="K439" i="6"/>
  <c r="J439" i="6"/>
  <c r="L438" i="6"/>
  <c r="K438" i="6"/>
  <c r="J438" i="6"/>
  <c r="L437" i="6"/>
  <c r="K437" i="6"/>
  <c r="J437" i="6"/>
  <c r="L436" i="6"/>
  <c r="K436" i="6"/>
  <c r="J436" i="6"/>
  <c r="L435" i="6"/>
  <c r="K435" i="6"/>
  <c r="J435" i="6"/>
  <c r="L434" i="6"/>
  <c r="K434" i="6"/>
  <c r="J434" i="6"/>
  <c r="L433" i="6"/>
  <c r="K433" i="6"/>
  <c r="J433" i="6"/>
  <c r="L432" i="6"/>
  <c r="K432" i="6"/>
  <c r="J432" i="6"/>
  <c r="L431" i="6"/>
  <c r="K431" i="6"/>
  <c r="J431" i="6"/>
  <c r="L430" i="6"/>
  <c r="K430" i="6"/>
  <c r="J430" i="6"/>
  <c r="L429" i="6"/>
  <c r="K429" i="6"/>
  <c r="J429" i="6"/>
  <c r="L428" i="6"/>
  <c r="K428" i="6"/>
  <c r="J428" i="6"/>
  <c r="L427" i="6"/>
  <c r="K427" i="6"/>
  <c r="J427" i="6"/>
  <c r="L426" i="6"/>
  <c r="K426" i="6"/>
  <c r="J426" i="6"/>
  <c r="L425" i="6"/>
  <c r="K425" i="6"/>
  <c r="J425" i="6"/>
  <c r="L424" i="6"/>
  <c r="K424" i="6"/>
  <c r="J424" i="6"/>
  <c r="L423" i="6"/>
  <c r="K423" i="6"/>
  <c r="J423" i="6"/>
  <c r="L422" i="6"/>
  <c r="K422" i="6"/>
  <c r="J422" i="6"/>
  <c r="L421" i="6"/>
  <c r="K421" i="6"/>
  <c r="J421" i="6"/>
  <c r="L420" i="6"/>
  <c r="K420" i="6"/>
  <c r="J420" i="6"/>
  <c r="L419" i="6"/>
  <c r="K419" i="6"/>
  <c r="J419" i="6"/>
  <c r="L418" i="6"/>
  <c r="K418" i="6"/>
  <c r="J418" i="6"/>
  <c r="L417" i="6"/>
  <c r="K417" i="6"/>
  <c r="J417" i="6"/>
  <c r="L416" i="6"/>
  <c r="K416" i="6"/>
  <c r="J416" i="6"/>
  <c r="N416" i="6" s="1"/>
  <c r="L415" i="6"/>
  <c r="K415" i="6"/>
  <c r="J415" i="6"/>
  <c r="L414" i="6"/>
  <c r="K414" i="6"/>
  <c r="J414" i="6"/>
  <c r="L413" i="6"/>
  <c r="K413" i="6"/>
  <c r="J413" i="6"/>
  <c r="L412" i="6"/>
  <c r="K412" i="6"/>
  <c r="J412" i="6"/>
  <c r="L411" i="6"/>
  <c r="K411" i="6"/>
  <c r="J411" i="6"/>
  <c r="L410" i="6"/>
  <c r="K410" i="6"/>
  <c r="J410" i="6"/>
  <c r="N410" i="6" s="1"/>
  <c r="L409" i="6"/>
  <c r="K409" i="6"/>
  <c r="J409" i="6"/>
  <c r="L408" i="6"/>
  <c r="K408" i="6"/>
  <c r="J408" i="6"/>
  <c r="L407" i="6"/>
  <c r="K407" i="6"/>
  <c r="J407" i="6"/>
  <c r="L406" i="6"/>
  <c r="K406" i="6"/>
  <c r="J406" i="6"/>
  <c r="L405" i="6"/>
  <c r="K405" i="6"/>
  <c r="J405" i="6"/>
  <c r="L404" i="6"/>
  <c r="K404" i="6"/>
  <c r="J404" i="6"/>
  <c r="L403" i="6"/>
  <c r="K403" i="6"/>
  <c r="J403" i="6"/>
  <c r="L402" i="6"/>
  <c r="K402" i="6"/>
  <c r="J402" i="6"/>
  <c r="L401" i="6"/>
  <c r="K401" i="6"/>
  <c r="J401" i="6"/>
  <c r="N401" i="6" s="1"/>
  <c r="L400" i="6"/>
  <c r="K400" i="6"/>
  <c r="J400" i="6"/>
  <c r="L399" i="6"/>
  <c r="K399" i="6"/>
  <c r="J399" i="6"/>
  <c r="L398" i="6"/>
  <c r="K398" i="6"/>
  <c r="J398" i="6"/>
  <c r="L397" i="6"/>
  <c r="K397" i="6"/>
  <c r="J397" i="6"/>
  <c r="L396" i="6"/>
  <c r="K396" i="6"/>
  <c r="J396" i="6"/>
  <c r="L395" i="6"/>
  <c r="K395" i="6"/>
  <c r="J395" i="6"/>
  <c r="L394" i="6"/>
  <c r="K394" i="6"/>
  <c r="J394" i="6"/>
  <c r="L393" i="6"/>
  <c r="K393" i="6"/>
  <c r="J393" i="6"/>
  <c r="L392" i="6"/>
  <c r="K392" i="6"/>
  <c r="J392" i="6"/>
  <c r="L391" i="6"/>
  <c r="K391" i="6"/>
  <c r="J391" i="6"/>
  <c r="N391" i="6" s="1"/>
  <c r="L390" i="6"/>
  <c r="K390" i="6"/>
  <c r="J390" i="6"/>
  <c r="L389" i="6"/>
  <c r="K389" i="6"/>
  <c r="J389" i="6"/>
  <c r="L388" i="6"/>
  <c r="K388" i="6"/>
  <c r="J388" i="6"/>
  <c r="N388" i="6" s="1"/>
  <c r="L387" i="6"/>
  <c r="K387" i="6"/>
  <c r="J387" i="6"/>
  <c r="L386" i="6"/>
  <c r="K386" i="6"/>
  <c r="J386" i="6"/>
  <c r="O386" i="6" s="1"/>
  <c r="Q386" i="6" s="1"/>
  <c r="L385" i="6"/>
  <c r="K385" i="6"/>
  <c r="J385" i="6"/>
  <c r="N385" i="6" s="1"/>
  <c r="L384" i="6"/>
  <c r="K384" i="6"/>
  <c r="J384" i="6"/>
  <c r="L383" i="6"/>
  <c r="K383" i="6"/>
  <c r="O383" i="6" s="1"/>
  <c r="Q383" i="6" s="1"/>
  <c r="J383" i="6"/>
  <c r="L382" i="6"/>
  <c r="K382" i="6"/>
  <c r="J382" i="6"/>
  <c r="L381" i="6"/>
  <c r="K381" i="6"/>
  <c r="J381" i="6"/>
  <c r="L380" i="6"/>
  <c r="K380" i="6"/>
  <c r="J380" i="6"/>
  <c r="L379" i="6"/>
  <c r="K379" i="6"/>
  <c r="J379" i="6"/>
  <c r="L378" i="6"/>
  <c r="K378" i="6"/>
  <c r="J378" i="6"/>
  <c r="L377" i="6"/>
  <c r="K377" i="6"/>
  <c r="J377" i="6"/>
  <c r="L376" i="6"/>
  <c r="K376" i="6"/>
  <c r="J376" i="6"/>
  <c r="L375" i="6"/>
  <c r="K375" i="6"/>
  <c r="J375" i="6"/>
  <c r="L374" i="6"/>
  <c r="K374" i="6"/>
  <c r="J374" i="6"/>
  <c r="L373" i="6"/>
  <c r="K373" i="6"/>
  <c r="J373" i="6"/>
  <c r="L372" i="6"/>
  <c r="K372" i="6"/>
  <c r="J372" i="6"/>
  <c r="L371" i="6"/>
  <c r="K371" i="6"/>
  <c r="J371" i="6"/>
  <c r="L370" i="6"/>
  <c r="K370" i="6"/>
  <c r="J370" i="6"/>
  <c r="L369" i="6"/>
  <c r="K369" i="6"/>
  <c r="J369" i="6"/>
  <c r="L368" i="6"/>
  <c r="K368" i="6"/>
  <c r="J368" i="6"/>
  <c r="L367" i="6"/>
  <c r="K367" i="6"/>
  <c r="J367" i="6"/>
  <c r="L366" i="6"/>
  <c r="K366" i="6"/>
  <c r="J366" i="6"/>
  <c r="L365" i="6"/>
  <c r="K365" i="6"/>
  <c r="O365" i="6" s="1"/>
  <c r="Q365" i="6" s="1"/>
  <c r="J365" i="6"/>
  <c r="L364" i="6"/>
  <c r="K364" i="6"/>
  <c r="J364" i="6"/>
  <c r="L363" i="6"/>
  <c r="K363" i="6"/>
  <c r="J363" i="6"/>
  <c r="L362" i="6"/>
  <c r="K362" i="6"/>
  <c r="J362" i="6"/>
  <c r="L361" i="6"/>
  <c r="K361" i="6"/>
  <c r="J361" i="6"/>
  <c r="L360" i="6"/>
  <c r="K360" i="6"/>
  <c r="J360" i="6"/>
  <c r="L359" i="6"/>
  <c r="K359" i="6"/>
  <c r="J359" i="6"/>
  <c r="L358" i="6"/>
  <c r="K358" i="6"/>
  <c r="J358" i="6"/>
  <c r="L357" i="6"/>
  <c r="K357" i="6"/>
  <c r="J357" i="6"/>
  <c r="L356" i="6"/>
  <c r="K356" i="6"/>
  <c r="J356" i="6"/>
  <c r="L355" i="6"/>
  <c r="K355" i="6"/>
  <c r="J355" i="6"/>
  <c r="L354" i="6"/>
  <c r="K354" i="6"/>
  <c r="J354" i="6"/>
  <c r="L353" i="6"/>
  <c r="K353" i="6"/>
  <c r="O353" i="6" s="1"/>
  <c r="Q353" i="6" s="1"/>
  <c r="J353" i="6"/>
  <c r="L352" i="6"/>
  <c r="K352" i="6"/>
  <c r="J352" i="6"/>
  <c r="L351" i="6"/>
  <c r="K351" i="6"/>
  <c r="J351" i="6"/>
  <c r="L350" i="6"/>
  <c r="K350" i="6"/>
  <c r="J350" i="6"/>
  <c r="L349" i="6"/>
  <c r="K349" i="6"/>
  <c r="J349" i="6"/>
  <c r="L348" i="6"/>
  <c r="K348" i="6"/>
  <c r="J348" i="6"/>
  <c r="L347" i="6"/>
  <c r="K347" i="6"/>
  <c r="J347" i="6"/>
  <c r="N347" i="6" s="1"/>
  <c r="L346" i="6"/>
  <c r="K346" i="6"/>
  <c r="J346" i="6"/>
  <c r="L345" i="6"/>
  <c r="K345" i="6"/>
  <c r="J345" i="6"/>
  <c r="L344" i="6"/>
  <c r="K344" i="6"/>
  <c r="J344" i="6"/>
  <c r="L343" i="6"/>
  <c r="K343" i="6"/>
  <c r="J343" i="6"/>
  <c r="L342" i="6"/>
  <c r="K342" i="6"/>
  <c r="O342" i="6" s="1"/>
  <c r="Q342" i="6" s="1"/>
  <c r="J342" i="6"/>
  <c r="L341" i="6"/>
  <c r="K341" i="6"/>
  <c r="J341" i="6"/>
  <c r="L340" i="6"/>
  <c r="K340" i="6"/>
  <c r="J340" i="6"/>
  <c r="L339" i="6"/>
  <c r="K339" i="6"/>
  <c r="J339" i="6"/>
  <c r="L338" i="6"/>
  <c r="K338" i="6"/>
  <c r="J338" i="6"/>
  <c r="L337" i="6"/>
  <c r="K337" i="6"/>
  <c r="J337" i="6"/>
  <c r="N337" i="6" s="1"/>
  <c r="L336" i="6"/>
  <c r="K336" i="6"/>
  <c r="J336" i="6"/>
  <c r="L335" i="6"/>
  <c r="K335" i="6"/>
  <c r="J335" i="6"/>
  <c r="L334" i="6"/>
  <c r="K334" i="6"/>
  <c r="J334" i="6"/>
  <c r="L333" i="6"/>
  <c r="K333" i="6"/>
  <c r="J333" i="6"/>
  <c r="L332" i="6"/>
  <c r="K332" i="6"/>
  <c r="J332" i="6"/>
  <c r="L331" i="6"/>
  <c r="K331" i="6"/>
  <c r="J331" i="6"/>
  <c r="L330" i="6"/>
  <c r="K330" i="6"/>
  <c r="J330" i="6"/>
  <c r="L329" i="6"/>
  <c r="K329" i="6"/>
  <c r="O329" i="6" s="1"/>
  <c r="Q329" i="6" s="1"/>
  <c r="J329" i="6"/>
  <c r="L328" i="6"/>
  <c r="K328" i="6"/>
  <c r="J328" i="6"/>
  <c r="L327" i="6"/>
  <c r="K327" i="6"/>
  <c r="O327" i="6" s="1"/>
  <c r="Q327" i="6" s="1"/>
  <c r="J327" i="6"/>
  <c r="L326" i="6"/>
  <c r="K326" i="6"/>
  <c r="J326" i="6"/>
  <c r="L325" i="6"/>
  <c r="K325" i="6"/>
  <c r="J325" i="6"/>
  <c r="L324" i="6"/>
  <c r="K324" i="6"/>
  <c r="J324" i="6"/>
  <c r="L323" i="6"/>
  <c r="K323" i="6"/>
  <c r="J323" i="6"/>
  <c r="L322" i="6"/>
  <c r="K322" i="6"/>
  <c r="J322" i="6"/>
  <c r="L321" i="6"/>
  <c r="K321" i="6"/>
  <c r="J321" i="6"/>
  <c r="L320" i="6"/>
  <c r="K320" i="6"/>
  <c r="J320" i="6"/>
  <c r="L319" i="6"/>
  <c r="K319" i="6"/>
  <c r="J319" i="6"/>
  <c r="L318" i="6"/>
  <c r="K318" i="6"/>
  <c r="J318" i="6"/>
  <c r="L317" i="6"/>
  <c r="K317" i="6"/>
  <c r="J317" i="6"/>
  <c r="L316" i="6"/>
  <c r="K316" i="6"/>
  <c r="J316" i="6"/>
  <c r="L315" i="6"/>
  <c r="K315" i="6"/>
  <c r="J315" i="6"/>
  <c r="L314" i="6"/>
  <c r="K314" i="6"/>
  <c r="J314" i="6"/>
  <c r="L313" i="6"/>
  <c r="K313" i="6"/>
  <c r="J313" i="6"/>
  <c r="L312" i="6"/>
  <c r="K312" i="6"/>
  <c r="J312" i="6"/>
  <c r="L311" i="6"/>
  <c r="K311" i="6"/>
  <c r="O311" i="6" s="1"/>
  <c r="Q311" i="6" s="1"/>
  <c r="J311" i="6"/>
  <c r="L310" i="6"/>
  <c r="K310" i="6"/>
  <c r="J310" i="6"/>
  <c r="L309" i="6"/>
  <c r="K309" i="6"/>
  <c r="O309" i="6" s="1"/>
  <c r="Q309" i="6" s="1"/>
  <c r="J309" i="6"/>
  <c r="L308" i="6"/>
  <c r="K308" i="6"/>
  <c r="J308" i="6"/>
  <c r="L307" i="6"/>
  <c r="K307" i="6"/>
  <c r="J307" i="6"/>
  <c r="L306" i="6"/>
  <c r="K306" i="6"/>
  <c r="J306" i="6"/>
  <c r="L305" i="6"/>
  <c r="K305" i="6"/>
  <c r="J305" i="6"/>
  <c r="L304" i="6"/>
  <c r="K304" i="6"/>
  <c r="J304" i="6"/>
  <c r="L303" i="6"/>
  <c r="K303" i="6"/>
  <c r="J303" i="6"/>
  <c r="L302" i="6"/>
  <c r="K302" i="6"/>
  <c r="J302" i="6"/>
  <c r="L301" i="6"/>
  <c r="K301" i="6"/>
  <c r="J301" i="6"/>
  <c r="L300" i="6"/>
  <c r="K300" i="6"/>
  <c r="J300" i="6"/>
  <c r="L299" i="6"/>
  <c r="K299" i="6"/>
  <c r="J299" i="6"/>
  <c r="L298" i="6"/>
  <c r="K298" i="6"/>
  <c r="J298" i="6"/>
  <c r="L297" i="6"/>
  <c r="K297" i="6"/>
  <c r="J297" i="6"/>
  <c r="L296" i="6"/>
  <c r="K296" i="6"/>
  <c r="J296" i="6"/>
  <c r="L295" i="6"/>
  <c r="K295" i="6"/>
  <c r="J295" i="6"/>
  <c r="L294" i="6"/>
  <c r="K294" i="6"/>
  <c r="J294" i="6"/>
  <c r="N294" i="6" s="1"/>
  <c r="L293" i="6"/>
  <c r="K293" i="6"/>
  <c r="J293" i="6"/>
  <c r="L292" i="6"/>
  <c r="K292" i="6"/>
  <c r="J292" i="6"/>
  <c r="L291" i="6"/>
  <c r="K291" i="6"/>
  <c r="J291" i="6"/>
  <c r="L290" i="6"/>
  <c r="K290" i="6"/>
  <c r="J290" i="6"/>
  <c r="N290" i="6" s="1"/>
  <c r="L289" i="6"/>
  <c r="K289" i="6"/>
  <c r="J289" i="6"/>
  <c r="L288" i="6"/>
  <c r="K288" i="6"/>
  <c r="J288" i="6"/>
  <c r="L287" i="6"/>
  <c r="K287" i="6"/>
  <c r="J287" i="6"/>
  <c r="L286" i="6"/>
  <c r="K286" i="6"/>
  <c r="J286" i="6"/>
  <c r="L285" i="6"/>
  <c r="K285" i="6"/>
  <c r="J285" i="6"/>
  <c r="L284" i="6"/>
  <c r="K284" i="6"/>
  <c r="J284" i="6"/>
  <c r="L283" i="6"/>
  <c r="K283" i="6"/>
  <c r="J283" i="6"/>
  <c r="L282" i="6"/>
  <c r="K282" i="6"/>
  <c r="J282" i="6"/>
  <c r="L281" i="6"/>
  <c r="K281" i="6"/>
  <c r="J281" i="6"/>
  <c r="L280" i="6"/>
  <c r="K280" i="6"/>
  <c r="J280" i="6"/>
  <c r="L279" i="6"/>
  <c r="K279" i="6"/>
  <c r="O279" i="6" s="1"/>
  <c r="Q279" i="6" s="1"/>
  <c r="J279" i="6"/>
  <c r="L278" i="6"/>
  <c r="K278" i="6"/>
  <c r="J278" i="6"/>
  <c r="L277" i="6"/>
  <c r="K277" i="6"/>
  <c r="J277" i="6"/>
  <c r="N277" i="6" s="1"/>
  <c r="L276" i="6"/>
  <c r="K276" i="6"/>
  <c r="J276" i="6"/>
  <c r="L275" i="6"/>
  <c r="K275" i="6"/>
  <c r="J275" i="6"/>
  <c r="L274" i="6"/>
  <c r="K274" i="6"/>
  <c r="J274" i="6"/>
  <c r="L273" i="6"/>
  <c r="K273" i="6"/>
  <c r="J273" i="6"/>
  <c r="N273" i="6" s="1"/>
  <c r="L272" i="6"/>
  <c r="K272" i="6"/>
  <c r="J272" i="6"/>
  <c r="L271" i="6"/>
  <c r="K271" i="6"/>
  <c r="J271" i="6"/>
  <c r="L270" i="6"/>
  <c r="K270" i="6"/>
  <c r="J270" i="6"/>
  <c r="L269" i="6"/>
  <c r="K269" i="6"/>
  <c r="J269" i="6"/>
  <c r="L268" i="6"/>
  <c r="K268" i="6"/>
  <c r="J268" i="6"/>
  <c r="L267" i="6"/>
  <c r="K267" i="6"/>
  <c r="J267" i="6"/>
  <c r="L266" i="6"/>
  <c r="K266" i="6"/>
  <c r="J266" i="6"/>
  <c r="L265" i="6"/>
  <c r="K265" i="6"/>
  <c r="J265" i="6"/>
  <c r="L264" i="6"/>
  <c r="K264" i="6"/>
  <c r="J264" i="6"/>
  <c r="L263" i="6"/>
  <c r="K263" i="6"/>
  <c r="J263" i="6"/>
  <c r="L262" i="6"/>
  <c r="K262" i="6"/>
  <c r="J262" i="6"/>
  <c r="L261" i="6"/>
  <c r="K261" i="6"/>
  <c r="J261" i="6"/>
  <c r="L260" i="6"/>
  <c r="K260" i="6"/>
  <c r="J260" i="6"/>
  <c r="L259" i="6"/>
  <c r="K259" i="6"/>
  <c r="J259" i="6"/>
  <c r="L258" i="6"/>
  <c r="K258" i="6"/>
  <c r="J258" i="6"/>
  <c r="L257" i="6"/>
  <c r="K257" i="6"/>
  <c r="J257" i="6"/>
  <c r="L256" i="6"/>
  <c r="K256" i="6"/>
  <c r="J256" i="6"/>
  <c r="L255" i="6"/>
  <c r="K255" i="6"/>
  <c r="J255" i="6"/>
  <c r="L254" i="6"/>
  <c r="K254" i="6"/>
  <c r="J254" i="6"/>
  <c r="L253" i="6"/>
  <c r="K253" i="6"/>
  <c r="J253" i="6"/>
  <c r="L252" i="6"/>
  <c r="K252" i="6"/>
  <c r="J252" i="6"/>
  <c r="L251" i="6"/>
  <c r="K251" i="6"/>
  <c r="J251" i="6"/>
  <c r="L250" i="6"/>
  <c r="K250" i="6"/>
  <c r="J250" i="6"/>
  <c r="L249" i="6"/>
  <c r="K249" i="6"/>
  <c r="J249" i="6"/>
  <c r="L248" i="6"/>
  <c r="K248" i="6"/>
  <c r="J248" i="6"/>
  <c r="L247" i="6"/>
  <c r="K247" i="6"/>
  <c r="J247" i="6"/>
  <c r="L246" i="6"/>
  <c r="K246" i="6"/>
  <c r="J246" i="6"/>
  <c r="L245" i="6"/>
  <c r="K245" i="6"/>
  <c r="J245" i="6"/>
  <c r="L244" i="6"/>
  <c r="K244" i="6"/>
  <c r="J244" i="6"/>
  <c r="L243" i="6"/>
  <c r="K243" i="6"/>
  <c r="J243" i="6"/>
  <c r="L242" i="6"/>
  <c r="K242" i="6"/>
  <c r="J242" i="6"/>
  <c r="L241" i="6"/>
  <c r="K241" i="6"/>
  <c r="J241" i="6"/>
  <c r="L240" i="6"/>
  <c r="K240" i="6"/>
  <c r="J240" i="6"/>
  <c r="L239" i="6"/>
  <c r="K239" i="6"/>
  <c r="J239" i="6"/>
  <c r="L238" i="6"/>
  <c r="K238" i="6"/>
  <c r="J238" i="6"/>
  <c r="L237" i="6"/>
  <c r="K237" i="6"/>
  <c r="J237" i="6"/>
  <c r="L236" i="6"/>
  <c r="K236" i="6"/>
  <c r="J236" i="6"/>
  <c r="L235" i="6"/>
  <c r="K235" i="6"/>
  <c r="J235" i="6"/>
  <c r="L234" i="6"/>
  <c r="K234" i="6"/>
  <c r="J234" i="6"/>
  <c r="L233" i="6"/>
  <c r="K233" i="6"/>
  <c r="J233" i="6"/>
  <c r="L232" i="6"/>
  <c r="K232" i="6"/>
  <c r="J232" i="6"/>
  <c r="L231" i="6"/>
  <c r="K231" i="6"/>
  <c r="J231" i="6"/>
  <c r="K230" i="6"/>
  <c r="O230" i="6" s="1"/>
  <c r="Q230" i="6" s="1"/>
  <c r="L229" i="6"/>
  <c r="K229" i="6"/>
  <c r="J229" i="6"/>
  <c r="L228" i="6"/>
  <c r="K228" i="6"/>
  <c r="J228" i="6"/>
  <c r="L227" i="6"/>
  <c r="K227" i="6"/>
  <c r="J227" i="6"/>
  <c r="L226" i="6"/>
  <c r="K226" i="6"/>
  <c r="J226" i="6"/>
  <c r="L225" i="6"/>
  <c r="K225" i="6"/>
  <c r="J225" i="6"/>
  <c r="L224" i="6"/>
  <c r="K224" i="6"/>
  <c r="J224" i="6"/>
  <c r="L223" i="6"/>
  <c r="K223" i="6"/>
  <c r="J223" i="6"/>
  <c r="L222" i="6"/>
  <c r="K222" i="6"/>
  <c r="J222" i="6"/>
  <c r="L221" i="6"/>
  <c r="K221" i="6"/>
  <c r="J221" i="6"/>
  <c r="L220" i="6"/>
  <c r="K220" i="6"/>
  <c r="J220" i="6"/>
  <c r="L219" i="6"/>
  <c r="K219" i="6"/>
  <c r="J219" i="6"/>
  <c r="L218" i="6"/>
  <c r="K218" i="6"/>
  <c r="J218" i="6"/>
  <c r="L217" i="6"/>
  <c r="K217" i="6"/>
  <c r="J217" i="6"/>
  <c r="L216" i="6"/>
  <c r="K216" i="6"/>
  <c r="J216" i="6"/>
  <c r="L215" i="6"/>
  <c r="K215" i="6"/>
  <c r="J215" i="6"/>
  <c r="L214" i="6"/>
  <c r="K214" i="6"/>
  <c r="J214" i="6"/>
  <c r="L213" i="6"/>
  <c r="K213" i="6"/>
  <c r="J213" i="6"/>
  <c r="L212" i="6"/>
  <c r="K212" i="6"/>
  <c r="J212" i="6"/>
  <c r="L211" i="6"/>
  <c r="K211" i="6"/>
  <c r="J211" i="6"/>
  <c r="L210" i="6"/>
  <c r="K210" i="6"/>
  <c r="J210" i="6"/>
  <c r="L209" i="6"/>
  <c r="K209" i="6"/>
  <c r="J209" i="6"/>
  <c r="L208" i="6"/>
  <c r="K208" i="6"/>
  <c r="J208" i="6"/>
  <c r="L207" i="6"/>
  <c r="K207" i="6"/>
  <c r="J207" i="6"/>
  <c r="L206" i="6"/>
  <c r="K206" i="6"/>
  <c r="J206" i="6"/>
  <c r="L205" i="6"/>
  <c r="K205" i="6"/>
  <c r="J205" i="6"/>
  <c r="L204" i="6"/>
  <c r="K204" i="6"/>
  <c r="J204" i="6"/>
  <c r="L203" i="6"/>
  <c r="K203" i="6"/>
  <c r="J203" i="6"/>
  <c r="L202" i="6"/>
  <c r="K202" i="6"/>
  <c r="J202" i="6"/>
  <c r="L201" i="6"/>
  <c r="K201" i="6"/>
  <c r="J201" i="6"/>
  <c r="L200" i="6"/>
  <c r="K200" i="6"/>
  <c r="J200" i="6"/>
  <c r="L199" i="6"/>
  <c r="K199" i="6"/>
  <c r="J199" i="6"/>
  <c r="L198" i="6"/>
  <c r="K198" i="6"/>
  <c r="J198" i="6"/>
  <c r="L197" i="6"/>
  <c r="K197" i="6"/>
  <c r="J197" i="6"/>
  <c r="L196" i="6"/>
  <c r="K196" i="6"/>
  <c r="J196" i="6"/>
  <c r="L195" i="6"/>
  <c r="K195" i="6"/>
  <c r="J195" i="6"/>
  <c r="N195" i="6" s="1"/>
  <c r="L194" i="6"/>
  <c r="K194" i="6"/>
  <c r="J194" i="6"/>
  <c r="L193" i="6"/>
  <c r="K193" i="6"/>
  <c r="J193" i="6"/>
  <c r="L192" i="6"/>
  <c r="K192" i="6"/>
  <c r="J192" i="6"/>
  <c r="L191" i="6"/>
  <c r="K191" i="6"/>
  <c r="J191" i="6"/>
  <c r="L190" i="6"/>
  <c r="K190" i="6"/>
  <c r="J190" i="6"/>
  <c r="L189" i="6"/>
  <c r="K189" i="6"/>
  <c r="J189" i="6"/>
  <c r="L188" i="6"/>
  <c r="K188" i="6"/>
  <c r="J188" i="6"/>
  <c r="L187" i="6"/>
  <c r="K187" i="6"/>
  <c r="J187" i="6"/>
  <c r="L186" i="6"/>
  <c r="O186" i="6" s="1"/>
  <c r="Q186" i="6" s="1"/>
  <c r="K186" i="6"/>
  <c r="J186" i="6"/>
  <c r="L185" i="6"/>
  <c r="K185" i="6"/>
  <c r="J185" i="6"/>
  <c r="L184" i="6"/>
  <c r="K184" i="6"/>
  <c r="J184" i="6"/>
  <c r="L183" i="6"/>
  <c r="K183" i="6"/>
  <c r="J183" i="6"/>
  <c r="L182" i="6"/>
  <c r="K182" i="6"/>
  <c r="J182" i="6"/>
  <c r="L181" i="6"/>
  <c r="K181" i="6"/>
  <c r="J181" i="6"/>
  <c r="L180" i="6"/>
  <c r="K180" i="6"/>
  <c r="J180" i="6"/>
  <c r="L179" i="6"/>
  <c r="K179" i="6"/>
  <c r="J179" i="6"/>
  <c r="L178" i="6"/>
  <c r="K178" i="6"/>
  <c r="J178" i="6"/>
  <c r="L177" i="6"/>
  <c r="K177" i="6"/>
  <c r="J177" i="6"/>
  <c r="O176" i="6"/>
  <c r="Q176" i="6" s="1"/>
  <c r="L175" i="6"/>
  <c r="K175" i="6"/>
  <c r="J175" i="6"/>
  <c r="L174" i="6"/>
  <c r="K174" i="6"/>
  <c r="J174" i="6"/>
  <c r="O174" i="6" s="1"/>
  <c r="Q174" i="6" s="1"/>
  <c r="L173" i="6"/>
  <c r="K173" i="6"/>
  <c r="J173" i="6"/>
  <c r="N173" i="6" s="1"/>
  <c r="L172" i="6"/>
  <c r="K172" i="6"/>
  <c r="J172" i="6"/>
  <c r="O172" i="6" s="1"/>
  <c r="Q172" i="6" s="1"/>
  <c r="L171" i="6"/>
  <c r="K171" i="6"/>
  <c r="J171" i="6"/>
  <c r="L170" i="6"/>
  <c r="K170" i="6"/>
  <c r="J170" i="6"/>
  <c r="L169" i="6"/>
  <c r="K169" i="6"/>
  <c r="J169" i="6"/>
  <c r="L168" i="6"/>
  <c r="K168" i="6"/>
  <c r="J168" i="6"/>
  <c r="O168" i="6" s="1"/>
  <c r="Q168" i="6" s="1"/>
  <c r="L167" i="6"/>
  <c r="K167" i="6"/>
  <c r="J167" i="6"/>
  <c r="L166" i="6"/>
  <c r="K166" i="6"/>
  <c r="J166" i="6"/>
  <c r="O166" i="6" s="1"/>
  <c r="Q166" i="6" s="1"/>
  <c r="L165" i="6"/>
  <c r="K165" i="6"/>
  <c r="J165" i="6"/>
  <c r="L164" i="6"/>
  <c r="K164" i="6"/>
  <c r="J164" i="6"/>
  <c r="L163" i="6"/>
  <c r="K163" i="6"/>
  <c r="J163" i="6"/>
  <c r="L162" i="6"/>
  <c r="K162" i="6"/>
  <c r="J162" i="6"/>
  <c r="L161" i="6"/>
  <c r="K161" i="6"/>
  <c r="J161" i="6"/>
  <c r="L160" i="6"/>
  <c r="K160" i="6"/>
  <c r="J160" i="6"/>
  <c r="L159" i="6"/>
  <c r="K159" i="6"/>
  <c r="J159" i="6"/>
  <c r="L158" i="6"/>
  <c r="K158" i="6"/>
  <c r="J158" i="6"/>
  <c r="L157" i="6"/>
  <c r="K157" i="6"/>
  <c r="J157" i="6"/>
  <c r="L156" i="6"/>
  <c r="K156" i="6"/>
  <c r="J156" i="6"/>
  <c r="L155" i="6"/>
  <c r="K155" i="6"/>
  <c r="J155" i="6"/>
  <c r="L154" i="6"/>
  <c r="K154" i="6"/>
  <c r="J154" i="6"/>
  <c r="L153" i="6"/>
  <c r="K153" i="6"/>
  <c r="J153" i="6"/>
  <c r="L152" i="6"/>
  <c r="K152" i="6"/>
  <c r="J152" i="6"/>
  <c r="N152" i="6" s="1"/>
  <c r="L151" i="6"/>
  <c r="K151" i="6"/>
  <c r="J151" i="6"/>
  <c r="L150" i="6"/>
  <c r="K150" i="6"/>
  <c r="J150" i="6"/>
  <c r="L149" i="6"/>
  <c r="K149" i="6"/>
  <c r="J149" i="6"/>
  <c r="L148" i="6"/>
  <c r="K148" i="6"/>
  <c r="J148" i="6"/>
  <c r="L147" i="6"/>
  <c r="K147" i="6"/>
  <c r="J147" i="6"/>
  <c r="L146" i="6"/>
  <c r="K146" i="6"/>
  <c r="J146" i="6"/>
  <c r="L145" i="6"/>
  <c r="K145" i="6"/>
  <c r="J145" i="6"/>
  <c r="L144" i="6"/>
  <c r="K144" i="6"/>
  <c r="J144" i="6"/>
  <c r="L143" i="6"/>
  <c r="K143" i="6"/>
  <c r="J143" i="6"/>
  <c r="L142" i="6"/>
  <c r="K142" i="6"/>
  <c r="J142" i="6"/>
  <c r="L141" i="6"/>
  <c r="K141" i="6"/>
  <c r="J141" i="6"/>
  <c r="L140" i="6"/>
  <c r="K140" i="6"/>
  <c r="J140" i="6"/>
  <c r="L139" i="6"/>
  <c r="K139" i="6"/>
  <c r="J139" i="6"/>
  <c r="L138" i="6"/>
  <c r="K138" i="6"/>
  <c r="J138" i="6"/>
  <c r="L137" i="6"/>
  <c r="K137" i="6"/>
  <c r="J137" i="6"/>
  <c r="L136" i="6"/>
  <c r="K136" i="6"/>
  <c r="J136" i="6"/>
  <c r="L135" i="6"/>
  <c r="K135" i="6"/>
  <c r="J135" i="6"/>
  <c r="L134" i="6"/>
  <c r="K134" i="6"/>
  <c r="J134" i="6"/>
  <c r="L133" i="6"/>
  <c r="K133" i="6"/>
  <c r="J133" i="6"/>
  <c r="L132" i="6"/>
  <c r="K132" i="6"/>
  <c r="J132" i="6"/>
  <c r="L131" i="6"/>
  <c r="K131" i="6"/>
  <c r="J131" i="6"/>
  <c r="L130" i="6"/>
  <c r="K130" i="6"/>
  <c r="J130" i="6"/>
  <c r="L129" i="6"/>
  <c r="K129" i="6"/>
  <c r="J129" i="6"/>
  <c r="L128" i="6"/>
  <c r="K128" i="6"/>
  <c r="J128" i="6"/>
  <c r="N128" i="6" s="1"/>
  <c r="L127" i="6"/>
  <c r="K127" i="6"/>
  <c r="J127" i="6"/>
  <c r="L126" i="6"/>
  <c r="K126" i="6"/>
  <c r="J126" i="6"/>
  <c r="L125" i="6"/>
  <c r="K125" i="6"/>
  <c r="J125" i="6"/>
  <c r="L124" i="6"/>
  <c r="K124" i="6"/>
  <c r="J124" i="6"/>
  <c r="L123" i="6"/>
  <c r="K123" i="6"/>
  <c r="J123" i="6"/>
  <c r="L122" i="6"/>
  <c r="K122" i="6"/>
  <c r="J122" i="6"/>
  <c r="L121" i="6"/>
  <c r="K121" i="6"/>
  <c r="J121" i="6"/>
  <c r="L120" i="6"/>
  <c r="K120" i="6"/>
  <c r="J120" i="6"/>
  <c r="N120" i="6" s="1"/>
  <c r="L119" i="6"/>
  <c r="K119" i="6"/>
  <c r="J119" i="6"/>
  <c r="O118" i="6"/>
  <c r="Q118" i="6" s="1"/>
  <c r="L117" i="6"/>
  <c r="K117" i="6"/>
  <c r="J117" i="6"/>
  <c r="L116" i="6"/>
  <c r="K116" i="6"/>
  <c r="J116" i="6"/>
  <c r="L115" i="6"/>
  <c r="K115" i="6"/>
  <c r="J115" i="6"/>
  <c r="L114" i="6"/>
  <c r="K114" i="6"/>
  <c r="J114" i="6"/>
  <c r="L113" i="6"/>
  <c r="K113" i="6"/>
  <c r="J113" i="6"/>
  <c r="L112" i="6"/>
  <c r="K112" i="6"/>
  <c r="J112" i="6"/>
  <c r="L111" i="6"/>
  <c r="K111" i="6"/>
  <c r="J111" i="6"/>
  <c r="L110" i="6"/>
  <c r="K110" i="6"/>
  <c r="J110" i="6"/>
  <c r="L109" i="6"/>
  <c r="K109" i="6"/>
  <c r="J109" i="6"/>
  <c r="L108" i="6"/>
  <c r="K108" i="6"/>
  <c r="J108" i="6"/>
  <c r="L107" i="6"/>
  <c r="K107" i="6"/>
  <c r="J107" i="6"/>
  <c r="L106" i="6"/>
  <c r="K106" i="6"/>
  <c r="J106" i="6"/>
  <c r="L105" i="6"/>
  <c r="K105" i="6"/>
  <c r="J105" i="6"/>
  <c r="L104" i="6"/>
  <c r="K104" i="6"/>
  <c r="J104" i="6"/>
  <c r="L103" i="6"/>
  <c r="K103" i="6"/>
  <c r="J103" i="6"/>
  <c r="L102" i="6"/>
  <c r="K102" i="6"/>
  <c r="J102" i="6"/>
  <c r="L101" i="6"/>
  <c r="K101" i="6"/>
  <c r="J101" i="6"/>
  <c r="L100" i="6"/>
  <c r="K100" i="6"/>
  <c r="J100" i="6"/>
  <c r="L99" i="6"/>
  <c r="K99" i="6"/>
  <c r="J99" i="6"/>
  <c r="L98" i="6"/>
  <c r="K98" i="6"/>
  <c r="J98" i="6"/>
  <c r="L97" i="6"/>
  <c r="K97" i="6"/>
  <c r="J97" i="6"/>
  <c r="L96" i="6"/>
  <c r="K96" i="6"/>
  <c r="O96" i="6" s="1"/>
  <c r="Q96" i="6" s="1"/>
  <c r="J96" i="6"/>
  <c r="L95" i="6"/>
  <c r="K95" i="6"/>
  <c r="J95" i="6"/>
  <c r="L94" i="6"/>
  <c r="K94" i="6"/>
  <c r="J94" i="6"/>
  <c r="L93" i="6"/>
  <c r="K93" i="6"/>
  <c r="J93" i="6"/>
  <c r="L92" i="6"/>
  <c r="K92" i="6"/>
  <c r="J92" i="6"/>
  <c r="L91" i="6"/>
  <c r="K91" i="6"/>
  <c r="J91" i="6"/>
  <c r="L90" i="6"/>
  <c r="K90" i="6"/>
  <c r="J90" i="6"/>
  <c r="L89" i="6"/>
  <c r="K89" i="6"/>
  <c r="J89" i="6"/>
  <c r="L88" i="6"/>
  <c r="K88" i="6"/>
  <c r="J88" i="6"/>
  <c r="L87" i="6"/>
  <c r="K87" i="6"/>
  <c r="J87" i="6"/>
  <c r="L86" i="6"/>
  <c r="K86" i="6"/>
  <c r="J86" i="6"/>
  <c r="L85" i="6"/>
  <c r="K85" i="6"/>
  <c r="J85" i="6"/>
  <c r="L84" i="6"/>
  <c r="K84" i="6"/>
  <c r="J84" i="6"/>
  <c r="L83" i="6"/>
  <c r="K83" i="6"/>
  <c r="J83" i="6"/>
  <c r="L82" i="6"/>
  <c r="K82" i="6"/>
  <c r="J82" i="6"/>
  <c r="L81" i="6"/>
  <c r="K81" i="6"/>
  <c r="J81" i="6"/>
  <c r="L80" i="6"/>
  <c r="K80" i="6"/>
  <c r="J80" i="6"/>
  <c r="N80" i="6" s="1"/>
  <c r="L79" i="6"/>
  <c r="K79" i="6"/>
  <c r="J79" i="6"/>
  <c r="L78" i="6"/>
  <c r="K78" i="6"/>
  <c r="J78" i="6"/>
  <c r="L77" i="6"/>
  <c r="K77" i="6"/>
  <c r="J77" i="6"/>
  <c r="L76" i="6"/>
  <c r="K76" i="6"/>
  <c r="J76" i="6"/>
  <c r="L75" i="6"/>
  <c r="K75" i="6"/>
  <c r="J75" i="6"/>
  <c r="L74" i="6"/>
  <c r="K74" i="6"/>
  <c r="J74" i="6"/>
  <c r="N74" i="6" s="1"/>
  <c r="L73" i="6"/>
  <c r="K73" i="6"/>
  <c r="J73" i="6"/>
  <c r="L72" i="6"/>
  <c r="K72" i="6"/>
  <c r="J72" i="6"/>
  <c r="L71" i="6"/>
  <c r="K71" i="6"/>
  <c r="J71" i="6"/>
  <c r="L70" i="6"/>
  <c r="K70" i="6"/>
  <c r="J70" i="6"/>
  <c r="N70" i="6" s="1"/>
  <c r="L69" i="6"/>
  <c r="K69" i="6"/>
  <c r="J69" i="6"/>
  <c r="L68" i="6"/>
  <c r="K68" i="6"/>
  <c r="J68" i="6"/>
  <c r="L67" i="6"/>
  <c r="K67" i="6"/>
  <c r="J67" i="6"/>
  <c r="L66" i="6"/>
  <c r="K66" i="6"/>
  <c r="J66" i="6"/>
  <c r="L65" i="6"/>
  <c r="K65" i="6"/>
  <c r="J65" i="6"/>
  <c r="O64" i="6"/>
  <c r="Q64" i="6" s="1"/>
  <c r="L63" i="6"/>
  <c r="K63" i="6"/>
  <c r="J63" i="6"/>
  <c r="L62" i="6"/>
  <c r="K62" i="6"/>
  <c r="J62" i="6"/>
  <c r="L61" i="6"/>
  <c r="K61" i="6"/>
  <c r="J61" i="6"/>
  <c r="L60" i="6"/>
  <c r="K60" i="6"/>
  <c r="J60" i="6"/>
  <c r="L59" i="6"/>
  <c r="K59" i="6"/>
  <c r="J59" i="6"/>
  <c r="N59" i="6" s="1"/>
  <c r="L58" i="6"/>
  <c r="K58" i="6"/>
  <c r="O58" i="6" s="1"/>
  <c r="Q58" i="6" s="1"/>
  <c r="J58" i="6"/>
  <c r="L57" i="6"/>
  <c r="K57" i="6"/>
  <c r="J57" i="6"/>
  <c r="L56" i="6"/>
  <c r="K56" i="6"/>
  <c r="J56" i="6"/>
  <c r="L55" i="6"/>
  <c r="K55" i="6"/>
  <c r="J55" i="6"/>
  <c r="L54" i="6"/>
  <c r="K54" i="6"/>
  <c r="J54" i="6"/>
  <c r="L53" i="6"/>
  <c r="K53" i="6"/>
  <c r="J53" i="6"/>
  <c r="L52" i="6"/>
  <c r="K52" i="6"/>
  <c r="J52" i="6"/>
  <c r="L51" i="6"/>
  <c r="K51" i="6"/>
  <c r="J51" i="6"/>
  <c r="L50" i="6"/>
  <c r="K50" i="6"/>
  <c r="J50" i="6"/>
  <c r="L49" i="6"/>
  <c r="K49" i="6"/>
  <c r="J49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O40" i="6" s="1"/>
  <c r="Q40" i="6" s="1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O30" i="6" s="1"/>
  <c r="Q30" i="6" s="1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13" i="6"/>
  <c r="K13" i="6"/>
  <c r="J13" i="6"/>
  <c r="L12" i="6"/>
  <c r="K12" i="6"/>
  <c r="J12" i="6"/>
  <c r="L11" i="6"/>
  <c r="K11" i="6"/>
  <c r="J11" i="6"/>
  <c r="L10" i="6"/>
  <c r="K10" i="6"/>
  <c r="J10" i="6"/>
  <c r="L9" i="6"/>
  <c r="K9" i="6"/>
  <c r="J9" i="6"/>
  <c r="L8" i="6"/>
  <c r="K8" i="6"/>
  <c r="J8" i="6"/>
  <c r="N97" i="3"/>
  <c r="O97" i="3"/>
  <c r="P97" i="3"/>
  <c r="P1691" i="4"/>
  <c r="Q1691" i="4"/>
  <c r="O2087" i="5"/>
  <c r="O2088" i="5"/>
  <c r="O2089" i="5"/>
  <c r="O2090" i="5"/>
  <c r="O2091" i="5"/>
  <c r="O2092" i="5"/>
  <c r="O2093" i="5"/>
  <c r="O2094" i="5"/>
  <c r="O2095" i="5"/>
  <c r="O2096" i="5"/>
  <c r="O2097" i="5"/>
  <c r="O2098" i="5"/>
  <c r="O2099" i="5"/>
  <c r="O2100" i="5"/>
  <c r="O2102" i="5"/>
  <c r="O2103" i="5"/>
  <c r="O2104" i="5"/>
  <c r="O2105" i="5"/>
  <c r="O2106" i="5"/>
  <c r="O2107" i="5"/>
  <c r="O2108" i="5"/>
  <c r="O2109" i="5"/>
  <c r="O2110" i="5"/>
  <c r="O2111" i="5"/>
  <c r="O2112" i="5"/>
  <c r="O2113" i="5"/>
  <c r="O2114" i="5"/>
  <c r="O2115" i="5"/>
  <c r="O2116" i="5"/>
  <c r="O2117" i="5"/>
  <c r="O2118" i="5"/>
  <c r="O2119" i="5"/>
  <c r="O2120" i="5"/>
  <c r="O2121" i="5"/>
  <c r="O2122" i="5"/>
  <c r="O2123" i="5"/>
  <c r="O2124" i="5"/>
  <c r="O2125" i="5"/>
  <c r="O2126" i="5"/>
  <c r="O2127" i="5"/>
  <c r="O2128" i="5"/>
  <c r="O2129" i="5"/>
  <c r="O2130" i="5"/>
  <c r="O2131" i="5"/>
  <c r="O2132" i="5"/>
  <c r="O2133" i="5"/>
  <c r="O2134" i="5"/>
  <c r="O2135" i="5"/>
  <c r="O2136" i="5"/>
  <c r="O2137" i="5"/>
  <c r="O2086" i="5"/>
  <c r="O2078" i="5"/>
  <c r="O2079" i="5"/>
  <c r="O2080" i="5"/>
  <c r="O2081" i="5"/>
  <c r="O2082" i="5"/>
  <c r="O2083" i="5"/>
  <c r="O2084" i="5"/>
  <c r="O2077" i="5"/>
  <c r="I2140" i="5"/>
  <c r="H2140" i="5"/>
  <c r="G2140" i="5"/>
  <c r="L2139" i="5"/>
  <c r="K2139" i="5"/>
  <c r="J2139" i="5"/>
  <c r="L2138" i="5"/>
  <c r="K2138" i="5"/>
  <c r="J2138" i="5"/>
  <c r="L2137" i="5"/>
  <c r="K2137" i="5"/>
  <c r="J2137" i="5"/>
  <c r="L2136" i="5"/>
  <c r="K2136" i="5"/>
  <c r="J2136" i="5"/>
  <c r="L2135" i="5"/>
  <c r="K2135" i="5"/>
  <c r="J2135" i="5"/>
  <c r="L2134" i="5"/>
  <c r="K2134" i="5"/>
  <c r="J2134" i="5"/>
  <c r="L2133" i="5"/>
  <c r="K2133" i="5"/>
  <c r="J2133" i="5"/>
  <c r="N2132" i="5"/>
  <c r="L2132" i="5"/>
  <c r="K2132" i="5"/>
  <c r="J2132" i="5"/>
  <c r="L2131" i="5"/>
  <c r="K2131" i="5"/>
  <c r="J2131" i="5"/>
  <c r="L2130" i="5"/>
  <c r="K2130" i="5"/>
  <c r="J2130" i="5"/>
  <c r="L2129" i="5"/>
  <c r="K2129" i="5"/>
  <c r="J2129" i="5"/>
  <c r="L2128" i="5"/>
  <c r="K2128" i="5"/>
  <c r="J2128" i="5"/>
  <c r="L2127" i="5"/>
  <c r="K2127" i="5"/>
  <c r="J2127" i="5"/>
  <c r="L2126" i="5"/>
  <c r="K2126" i="5"/>
  <c r="J2126" i="5"/>
  <c r="M2126" i="5" s="1"/>
  <c r="L2125" i="5"/>
  <c r="K2125" i="5"/>
  <c r="J2125" i="5"/>
  <c r="L2124" i="5"/>
  <c r="K2124" i="5"/>
  <c r="J2124" i="5"/>
  <c r="M2123" i="5"/>
  <c r="L2123" i="5"/>
  <c r="K2123" i="5"/>
  <c r="J2123" i="5"/>
  <c r="L2122" i="5"/>
  <c r="K2122" i="5"/>
  <c r="J2122" i="5"/>
  <c r="L2121" i="5"/>
  <c r="K2121" i="5"/>
  <c r="J2121" i="5"/>
  <c r="L2120" i="5"/>
  <c r="K2120" i="5"/>
  <c r="J2120" i="5"/>
  <c r="N2120" i="5" s="1"/>
  <c r="L2119" i="5"/>
  <c r="K2119" i="5"/>
  <c r="J2119" i="5"/>
  <c r="L2118" i="5"/>
  <c r="K2118" i="5"/>
  <c r="J2118" i="5"/>
  <c r="L2117" i="5"/>
  <c r="K2117" i="5"/>
  <c r="J2117" i="5"/>
  <c r="L2116" i="5"/>
  <c r="K2116" i="5"/>
  <c r="J2116" i="5"/>
  <c r="L2115" i="5"/>
  <c r="K2115" i="5"/>
  <c r="J2115" i="5"/>
  <c r="L2114" i="5"/>
  <c r="K2114" i="5"/>
  <c r="J2114" i="5"/>
  <c r="L2113" i="5"/>
  <c r="K2113" i="5"/>
  <c r="J2113" i="5"/>
  <c r="L2112" i="5"/>
  <c r="K2112" i="5"/>
  <c r="J2112" i="5"/>
  <c r="L2111" i="5"/>
  <c r="K2111" i="5"/>
  <c r="J2111" i="5"/>
  <c r="L2110" i="5"/>
  <c r="K2110" i="5"/>
  <c r="J2110" i="5"/>
  <c r="L2109" i="5"/>
  <c r="K2109" i="5"/>
  <c r="J2109" i="5"/>
  <c r="L2108" i="5"/>
  <c r="K2108" i="5"/>
  <c r="J2108" i="5"/>
  <c r="L2107" i="5"/>
  <c r="K2107" i="5"/>
  <c r="J2107" i="5"/>
  <c r="L2106" i="5"/>
  <c r="K2106" i="5"/>
  <c r="J2106" i="5"/>
  <c r="L2105" i="5"/>
  <c r="K2105" i="5"/>
  <c r="J2105" i="5"/>
  <c r="L2104" i="5"/>
  <c r="K2104" i="5"/>
  <c r="J2104" i="5"/>
  <c r="L2103" i="5"/>
  <c r="K2103" i="5"/>
  <c r="J2103" i="5"/>
  <c r="L2102" i="5"/>
  <c r="K2102" i="5"/>
  <c r="J2102" i="5"/>
  <c r="L2101" i="5"/>
  <c r="K2101" i="5"/>
  <c r="J2101" i="5"/>
  <c r="L2100" i="5"/>
  <c r="K2100" i="5"/>
  <c r="J2100" i="5"/>
  <c r="L2099" i="5"/>
  <c r="K2099" i="5"/>
  <c r="J2099" i="5"/>
  <c r="L2098" i="5"/>
  <c r="K2098" i="5"/>
  <c r="J2098" i="5"/>
  <c r="L2097" i="5"/>
  <c r="K2097" i="5"/>
  <c r="J2097" i="5"/>
  <c r="M2097" i="5" s="1"/>
  <c r="L2096" i="5"/>
  <c r="K2096" i="5"/>
  <c r="J2096" i="5"/>
  <c r="M2096" i="5" s="1"/>
  <c r="L2095" i="5"/>
  <c r="K2095" i="5"/>
  <c r="J2095" i="5"/>
  <c r="L2094" i="5"/>
  <c r="K2094" i="5"/>
  <c r="J2094" i="5"/>
  <c r="L2093" i="5"/>
  <c r="K2093" i="5"/>
  <c r="J2093" i="5"/>
  <c r="L2092" i="5"/>
  <c r="K2092" i="5"/>
  <c r="J2092" i="5"/>
  <c r="L2091" i="5"/>
  <c r="K2091" i="5"/>
  <c r="J2091" i="5"/>
  <c r="L2090" i="5"/>
  <c r="K2090" i="5"/>
  <c r="J2090" i="5"/>
  <c r="L2089" i="5"/>
  <c r="K2089" i="5"/>
  <c r="J2089" i="5"/>
  <c r="L2088" i="5"/>
  <c r="K2088" i="5"/>
  <c r="J2088" i="5"/>
  <c r="L2087" i="5"/>
  <c r="K2087" i="5"/>
  <c r="J2087" i="5"/>
  <c r="L2086" i="5"/>
  <c r="K2086" i="5"/>
  <c r="J2086" i="5"/>
  <c r="L2085" i="5"/>
  <c r="K2085" i="5"/>
  <c r="J2085" i="5"/>
  <c r="L2084" i="5"/>
  <c r="K2084" i="5"/>
  <c r="J2084" i="5"/>
  <c r="L2083" i="5"/>
  <c r="K2083" i="5"/>
  <c r="J2083" i="5"/>
  <c r="L2082" i="5"/>
  <c r="K2082" i="5"/>
  <c r="J2082" i="5"/>
  <c r="L2081" i="5"/>
  <c r="K2081" i="5"/>
  <c r="J2081" i="5"/>
  <c r="L2080" i="5"/>
  <c r="K2080" i="5"/>
  <c r="J2080" i="5"/>
  <c r="L2079" i="5"/>
  <c r="K2079" i="5"/>
  <c r="J2079" i="5"/>
  <c r="L2078" i="5"/>
  <c r="K2078" i="5"/>
  <c r="J2078" i="5"/>
  <c r="L2077" i="5"/>
  <c r="K2077" i="5"/>
  <c r="J2077" i="5"/>
  <c r="L2076" i="5"/>
  <c r="K2076" i="5"/>
  <c r="J2076" i="5"/>
  <c r="L2075" i="5"/>
  <c r="K2075" i="5"/>
  <c r="J2075" i="5"/>
  <c r="L2074" i="5"/>
  <c r="K2074" i="5"/>
  <c r="J2074" i="5"/>
  <c r="L2073" i="5"/>
  <c r="N2073" i="5" s="1"/>
  <c r="P2073" i="5" s="1"/>
  <c r="K2073" i="5"/>
  <c r="J2073" i="5"/>
  <c r="L2072" i="5"/>
  <c r="K2072" i="5"/>
  <c r="J2072" i="5"/>
  <c r="L2071" i="5"/>
  <c r="K2071" i="5"/>
  <c r="J2071" i="5"/>
  <c r="L2070" i="5"/>
  <c r="K2070" i="5"/>
  <c r="J2070" i="5"/>
  <c r="L2069" i="5"/>
  <c r="K2069" i="5"/>
  <c r="J2069" i="5"/>
  <c r="L2068" i="5"/>
  <c r="K2068" i="5"/>
  <c r="J2068" i="5"/>
  <c r="L2067" i="5"/>
  <c r="K2067" i="5"/>
  <c r="J2067" i="5"/>
  <c r="L2066" i="5"/>
  <c r="K2066" i="5"/>
  <c r="J2066" i="5"/>
  <c r="L2065" i="5"/>
  <c r="K2065" i="5"/>
  <c r="J2065" i="5"/>
  <c r="L2064" i="5"/>
  <c r="K2064" i="5"/>
  <c r="J2064" i="5"/>
  <c r="L2063" i="5"/>
  <c r="K2063" i="5"/>
  <c r="J2063" i="5"/>
  <c r="L2062" i="5"/>
  <c r="K2062" i="5"/>
  <c r="J2062" i="5"/>
  <c r="L2061" i="5"/>
  <c r="K2061" i="5"/>
  <c r="J2061" i="5"/>
  <c r="L2060" i="5"/>
  <c r="K2060" i="5"/>
  <c r="J2060" i="5"/>
  <c r="L2059" i="5"/>
  <c r="K2059" i="5"/>
  <c r="J2059" i="5"/>
  <c r="L2058" i="5"/>
  <c r="K2058" i="5"/>
  <c r="J2058" i="5"/>
  <c r="L2057" i="5"/>
  <c r="K2057" i="5"/>
  <c r="J2057" i="5"/>
  <c r="L2056" i="5"/>
  <c r="K2056" i="5"/>
  <c r="J2056" i="5"/>
  <c r="L2055" i="5"/>
  <c r="K2055" i="5"/>
  <c r="J2055" i="5"/>
  <c r="L2054" i="5"/>
  <c r="K2054" i="5"/>
  <c r="J2054" i="5"/>
  <c r="L2053" i="5"/>
  <c r="K2053" i="5"/>
  <c r="J2053" i="5"/>
  <c r="L2052" i="5"/>
  <c r="K2052" i="5"/>
  <c r="J2052" i="5"/>
  <c r="L2051" i="5"/>
  <c r="K2051" i="5"/>
  <c r="J2051" i="5"/>
  <c r="L2050" i="5"/>
  <c r="K2050" i="5"/>
  <c r="J2050" i="5"/>
  <c r="L2049" i="5"/>
  <c r="K2049" i="5"/>
  <c r="J2049" i="5"/>
  <c r="L2048" i="5"/>
  <c r="K2048" i="5"/>
  <c r="J2048" i="5"/>
  <c r="L2047" i="5"/>
  <c r="K2047" i="5"/>
  <c r="J2047" i="5"/>
  <c r="L2046" i="5"/>
  <c r="K2046" i="5"/>
  <c r="J2046" i="5"/>
  <c r="L2045" i="5"/>
  <c r="K2045" i="5"/>
  <c r="J2045" i="5"/>
  <c r="L2044" i="5"/>
  <c r="K2044" i="5"/>
  <c r="J2044" i="5"/>
  <c r="L2043" i="5"/>
  <c r="N2043" i="5" s="1"/>
  <c r="P2043" i="5" s="1"/>
  <c r="K2043" i="5"/>
  <c r="J2043" i="5"/>
  <c r="L2042" i="5"/>
  <c r="K2042" i="5"/>
  <c r="J2042" i="5"/>
  <c r="N2041" i="5"/>
  <c r="P2041" i="5" s="1"/>
  <c r="L2041" i="5"/>
  <c r="K2041" i="5"/>
  <c r="J2041" i="5"/>
  <c r="L2040" i="5"/>
  <c r="K2040" i="5"/>
  <c r="J2040" i="5"/>
  <c r="L2039" i="5"/>
  <c r="K2039" i="5"/>
  <c r="J2039" i="5"/>
  <c r="L2038" i="5"/>
  <c r="K2038" i="5"/>
  <c r="J2038" i="5"/>
  <c r="L2037" i="5"/>
  <c r="K2037" i="5"/>
  <c r="J2037" i="5"/>
  <c r="L2036" i="5"/>
  <c r="K2036" i="5"/>
  <c r="J2036" i="5"/>
  <c r="L2035" i="5"/>
  <c r="K2035" i="5"/>
  <c r="J2035" i="5"/>
  <c r="L2034" i="5"/>
  <c r="K2034" i="5"/>
  <c r="J2034" i="5"/>
  <c r="L2033" i="5"/>
  <c r="K2033" i="5"/>
  <c r="J2033" i="5"/>
  <c r="L2032" i="5"/>
  <c r="K2032" i="5"/>
  <c r="J2032" i="5"/>
  <c r="L2031" i="5"/>
  <c r="K2031" i="5"/>
  <c r="J2031" i="5"/>
  <c r="L2030" i="5"/>
  <c r="K2030" i="5"/>
  <c r="J2030" i="5"/>
  <c r="L2029" i="5"/>
  <c r="K2029" i="5"/>
  <c r="J2029" i="5"/>
  <c r="L2028" i="5"/>
  <c r="K2028" i="5"/>
  <c r="J2028" i="5"/>
  <c r="L2027" i="5"/>
  <c r="K2027" i="5"/>
  <c r="J2027" i="5"/>
  <c r="L2026" i="5"/>
  <c r="K2026" i="5"/>
  <c r="J2026" i="5"/>
  <c r="L2025" i="5"/>
  <c r="N2025" i="5" s="1"/>
  <c r="P2025" i="5" s="1"/>
  <c r="K2025" i="5"/>
  <c r="J2025" i="5"/>
  <c r="L2024" i="5"/>
  <c r="K2024" i="5"/>
  <c r="J2024" i="5"/>
  <c r="L2023" i="5"/>
  <c r="K2023" i="5"/>
  <c r="J2023" i="5"/>
  <c r="L2022" i="5"/>
  <c r="K2022" i="5"/>
  <c r="J2022" i="5"/>
  <c r="L2021" i="5"/>
  <c r="K2021" i="5"/>
  <c r="J2021" i="5"/>
  <c r="L2020" i="5"/>
  <c r="K2020" i="5"/>
  <c r="J2020" i="5"/>
  <c r="L2019" i="5"/>
  <c r="N2019" i="5" s="1"/>
  <c r="P2019" i="5" s="1"/>
  <c r="K2019" i="5"/>
  <c r="J2019" i="5"/>
  <c r="L2018" i="5"/>
  <c r="K2018" i="5"/>
  <c r="J2018" i="5"/>
  <c r="L2017" i="5"/>
  <c r="K2017" i="5"/>
  <c r="J2017" i="5"/>
  <c r="L2016" i="5"/>
  <c r="K2016" i="5"/>
  <c r="J2016" i="5"/>
  <c r="L2015" i="5"/>
  <c r="K2015" i="5"/>
  <c r="J2015" i="5"/>
  <c r="L2014" i="5"/>
  <c r="K2014" i="5"/>
  <c r="J2014" i="5"/>
  <c r="L2013" i="5"/>
  <c r="K2013" i="5"/>
  <c r="J2013" i="5"/>
  <c r="L2012" i="5"/>
  <c r="K2012" i="5"/>
  <c r="J2012" i="5"/>
  <c r="L2011" i="5"/>
  <c r="K2011" i="5"/>
  <c r="J2011" i="5"/>
  <c r="L2010" i="5"/>
  <c r="K2010" i="5"/>
  <c r="J2010" i="5"/>
  <c r="L2009" i="5"/>
  <c r="K2009" i="5"/>
  <c r="J2009" i="5"/>
  <c r="L2008" i="5"/>
  <c r="K2008" i="5"/>
  <c r="J2008" i="5"/>
  <c r="L2007" i="5"/>
  <c r="K2007" i="5"/>
  <c r="J2007" i="5"/>
  <c r="L2006" i="5"/>
  <c r="K2006" i="5"/>
  <c r="J2006" i="5"/>
  <c r="L2005" i="5"/>
  <c r="K2005" i="5"/>
  <c r="J2005" i="5"/>
  <c r="L2004" i="5"/>
  <c r="K2004" i="5"/>
  <c r="J2004" i="5"/>
  <c r="L2003" i="5"/>
  <c r="K2003" i="5"/>
  <c r="J2003" i="5"/>
  <c r="L2002" i="5"/>
  <c r="K2002" i="5"/>
  <c r="J2002" i="5"/>
  <c r="L2001" i="5"/>
  <c r="K2001" i="5"/>
  <c r="J2001" i="5"/>
  <c r="N2001" i="5" s="1"/>
  <c r="P2001" i="5" s="1"/>
  <c r="L2000" i="5"/>
  <c r="K2000" i="5"/>
  <c r="J2000" i="5"/>
  <c r="L1999" i="5"/>
  <c r="K1999" i="5"/>
  <c r="J1999" i="5"/>
  <c r="L1998" i="5"/>
  <c r="K1998" i="5"/>
  <c r="J1998" i="5"/>
  <c r="L1997" i="5"/>
  <c r="K1997" i="5"/>
  <c r="J1997" i="5"/>
  <c r="N1997" i="5" s="1"/>
  <c r="P1997" i="5" s="1"/>
  <c r="L1996" i="5"/>
  <c r="K1996" i="5"/>
  <c r="J1996" i="5"/>
  <c r="L1995" i="5"/>
  <c r="K1995" i="5"/>
  <c r="J1995" i="5"/>
  <c r="N1995" i="5" s="1"/>
  <c r="P1995" i="5" s="1"/>
  <c r="L1994" i="5"/>
  <c r="K1994" i="5"/>
  <c r="J1994" i="5"/>
  <c r="L1993" i="5"/>
  <c r="K1993" i="5"/>
  <c r="J1993" i="5"/>
  <c r="N1993" i="5" s="1"/>
  <c r="P1993" i="5" s="1"/>
  <c r="L1992" i="5"/>
  <c r="K1992" i="5"/>
  <c r="J1992" i="5"/>
  <c r="L1991" i="5"/>
  <c r="K1991" i="5"/>
  <c r="J1991" i="5"/>
  <c r="L1990" i="5"/>
  <c r="K1990" i="5"/>
  <c r="J1990" i="5"/>
  <c r="L1989" i="5"/>
  <c r="K1989" i="5"/>
  <c r="J1989" i="5"/>
  <c r="L1988" i="5"/>
  <c r="K1988" i="5"/>
  <c r="J1988" i="5"/>
  <c r="L1987" i="5"/>
  <c r="K1987" i="5"/>
  <c r="J1987" i="5"/>
  <c r="L1986" i="5"/>
  <c r="K1986" i="5"/>
  <c r="J1986" i="5"/>
  <c r="L1985" i="5"/>
  <c r="K1985" i="5"/>
  <c r="J1985" i="5"/>
  <c r="L1984" i="5"/>
  <c r="K1984" i="5"/>
  <c r="J1984" i="5"/>
  <c r="L1983" i="5"/>
  <c r="K1983" i="5"/>
  <c r="J1983" i="5"/>
  <c r="L1982" i="5"/>
  <c r="K1982" i="5"/>
  <c r="J1982" i="5"/>
  <c r="L1981" i="5"/>
  <c r="K1981" i="5"/>
  <c r="J1981" i="5"/>
  <c r="L1980" i="5"/>
  <c r="K1980" i="5"/>
  <c r="J1980" i="5"/>
  <c r="L1979" i="5"/>
  <c r="K1979" i="5"/>
  <c r="J1979" i="5"/>
  <c r="L1978" i="5"/>
  <c r="K1978" i="5"/>
  <c r="J1978" i="5"/>
  <c r="L1977" i="5"/>
  <c r="K1977" i="5"/>
  <c r="J1977" i="5"/>
  <c r="L1976" i="5"/>
  <c r="K1976" i="5"/>
  <c r="J1976" i="5"/>
  <c r="L1975" i="5"/>
  <c r="K1975" i="5"/>
  <c r="J1975" i="5"/>
  <c r="L1974" i="5"/>
  <c r="K1974" i="5"/>
  <c r="J1974" i="5"/>
  <c r="L1973" i="5"/>
  <c r="K1973" i="5"/>
  <c r="J1973" i="5"/>
  <c r="L1972" i="5"/>
  <c r="K1972" i="5"/>
  <c r="J1972" i="5"/>
  <c r="L1971" i="5"/>
  <c r="K1971" i="5"/>
  <c r="J1971" i="5"/>
  <c r="L1970" i="5"/>
  <c r="K1970" i="5"/>
  <c r="J1970" i="5"/>
  <c r="L1969" i="5"/>
  <c r="K1969" i="5"/>
  <c r="J1969" i="5"/>
  <c r="L1968" i="5"/>
  <c r="K1968" i="5"/>
  <c r="J1968" i="5"/>
  <c r="L1967" i="5"/>
  <c r="K1967" i="5"/>
  <c r="J1967" i="5"/>
  <c r="L1966" i="5"/>
  <c r="K1966" i="5"/>
  <c r="J1966" i="5"/>
  <c r="L1965" i="5"/>
  <c r="K1965" i="5"/>
  <c r="J1965" i="5"/>
  <c r="L1964" i="5"/>
  <c r="K1964" i="5"/>
  <c r="J1964" i="5"/>
  <c r="L1963" i="5"/>
  <c r="K1963" i="5"/>
  <c r="J1963" i="5"/>
  <c r="L1962" i="5"/>
  <c r="K1962" i="5"/>
  <c r="J1962" i="5"/>
  <c r="L1961" i="5"/>
  <c r="K1961" i="5"/>
  <c r="J1961" i="5"/>
  <c r="L1960" i="5"/>
  <c r="K1960" i="5"/>
  <c r="J1960" i="5"/>
  <c r="L1959" i="5"/>
  <c r="K1959" i="5"/>
  <c r="N1959" i="5" s="1"/>
  <c r="P1959" i="5" s="1"/>
  <c r="J1959" i="5"/>
  <c r="L1958" i="5"/>
  <c r="K1958" i="5"/>
  <c r="J1958" i="5"/>
  <c r="L1957" i="5"/>
  <c r="K1957" i="5"/>
  <c r="J1957" i="5"/>
  <c r="L1956" i="5"/>
  <c r="K1956" i="5"/>
  <c r="J1956" i="5"/>
  <c r="L1955" i="5"/>
  <c r="K1955" i="5"/>
  <c r="J1955" i="5"/>
  <c r="L1954" i="5"/>
  <c r="K1954" i="5"/>
  <c r="J1954" i="5"/>
  <c r="L1953" i="5"/>
  <c r="K1953" i="5"/>
  <c r="J1953" i="5"/>
  <c r="L1952" i="5"/>
  <c r="K1952" i="5"/>
  <c r="J1952" i="5"/>
  <c r="L1951" i="5"/>
  <c r="K1951" i="5"/>
  <c r="J1951" i="5"/>
  <c r="L1950" i="5"/>
  <c r="K1950" i="5"/>
  <c r="J1950" i="5"/>
  <c r="L1949" i="5"/>
  <c r="K1949" i="5"/>
  <c r="J1949" i="5"/>
  <c r="L1948" i="5"/>
  <c r="K1948" i="5"/>
  <c r="J1948" i="5"/>
  <c r="L1947" i="5"/>
  <c r="K1947" i="5"/>
  <c r="J1947" i="5"/>
  <c r="N1947" i="5" s="1"/>
  <c r="P1947" i="5" s="1"/>
  <c r="L1946" i="5"/>
  <c r="K1946" i="5"/>
  <c r="J1946" i="5"/>
  <c r="L1945" i="5"/>
  <c r="K1945" i="5"/>
  <c r="J1945" i="5"/>
  <c r="L1944" i="5"/>
  <c r="K1944" i="5"/>
  <c r="J1944" i="5"/>
  <c r="L1943" i="5"/>
  <c r="K1943" i="5"/>
  <c r="J1943" i="5"/>
  <c r="L1942" i="5"/>
  <c r="K1942" i="5"/>
  <c r="J1942" i="5"/>
  <c r="L1941" i="5"/>
  <c r="K1941" i="5"/>
  <c r="J1941" i="5"/>
  <c r="L1940" i="5"/>
  <c r="K1940" i="5"/>
  <c r="J1940" i="5"/>
  <c r="L1939" i="5"/>
  <c r="K1939" i="5"/>
  <c r="J1939" i="5"/>
  <c r="L1938" i="5"/>
  <c r="K1938" i="5"/>
  <c r="J1938" i="5"/>
  <c r="L1937" i="5"/>
  <c r="K1937" i="5"/>
  <c r="J1937" i="5"/>
  <c r="L1936" i="5"/>
  <c r="K1936" i="5"/>
  <c r="J1936" i="5"/>
  <c r="L1935" i="5"/>
  <c r="N1935" i="5" s="1"/>
  <c r="P1935" i="5" s="1"/>
  <c r="K1935" i="5"/>
  <c r="J1935" i="5"/>
  <c r="L1934" i="5"/>
  <c r="K1934" i="5"/>
  <c r="J1934" i="5"/>
  <c r="N1933" i="5"/>
  <c r="P1933" i="5" s="1"/>
  <c r="L1933" i="5"/>
  <c r="K1933" i="5"/>
  <c r="J1933" i="5"/>
  <c r="L1932" i="5"/>
  <c r="K1932" i="5"/>
  <c r="J1932" i="5"/>
  <c r="L1931" i="5"/>
  <c r="K1931" i="5"/>
  <c r="J1931" i="5"/>
  <c r="L1930" i="5"/>
  <c r="K1930" i="5"/>
  <c r="J1930" i="5"/>
  <c r="L1929" i="5"/>
  <c r="K1929" i="5"/>
  <c r="J1929" i="5"/>
  <c r="L1928" i="5"/>
  <c r="K1928" i="5"/>
  <c r="J1928" i="5"/>
  <c r="L1927" i="5"/>
  <c r="K1927" i="5"/>
  <c r="J1927" i="5"/>
  <c r="L1926" i="5"/>
  <c r="K1926" i="5"/>
  <c r="J1926" i="5"/>
  <c r="L1925" i="5"/>
  <c r="K1925" i="5"/>
  <c r="J1925" i="5"/>
  <c r="L1924" i="5"/>
  <c r="K1924" i="5"/>
  <c r="J1924" i="5"/>
  <c r="L1923" i="5"/>
  <c r="K1923" i="5"/>
  <c r="J1923" i="5"/>
  <c r="L1922" i="5"/>
  <c r="K1922" i="5"/>
  <c r="J1922" i="5"/>
  <c r="L1921" i="5"/>
  <c r="K1921" i="5"/>
  <c r="J1921" i="5"/>
  <c r="L1920" i="5"/>
  <c r="K1920" i="5"/>
  <c r="J1920" i="5"/>
  <c r="L1919" i="5"/>
  <c r="K1919" i="5"/>
  <c r="J1919" i="5"/>
  <c r="L1918" i="5"/>
  <c r="K1918" i="5"/>
  <c r="J1918" i="5"/>
  <c r="L1917" i="5"/>
  <c r="K1917" i="5"/>
  <c r="J1917" i="5"/>
  <c r="L1916" i="5"/>
  <c r="K1916" i="5"/>
  <c r="J1916" i="5"/>
  <c r="L1915" i="5"/>
  <c r="K1915" i="5"/>
  <c r="J1915" i="5"/>
  <c r="L1914" i="5"/>
  <c r="K1914" i="5"/>
  <c r="J1914" i="5"/>
  <c r="L1913" i="5"/>
  <c r="K1913" i="5"/>
  <c r="J1913" i="5"/>
  <c r="L1912" i="5"/>
  <c r="K1912" i="5"/>
  <c r="J1912" i="5"/>
  <c r="L1911" i="5"/>
  <c r="K1911" i="5"/>
  <c r="J1911" i="5"/>
  <c r="L1910" i="5"/>
  <c r="K1910" i="5"/>
  <c r="J1910" i="5"/>
  <c r="L1909" i="5"/>
  <c r="K1909" i="5"/>
  <c r="J1909" i="5"/>
  <c r="L1908" i="5"/>
  <c r="K1908" i="5"/>
  <c r="J1908" i="5"/>
  <c r="L1907" i="5"/>
  <c r="K1907" i="5"/>
  <c r="J1907" i="5"/>
  <c r="L1906" i="5"/>
  <c r="K1906" i="5"/>
  <c r="J1906" i="5"/>
  <c r="L1905" i="5"/>
  <c r="K1905" i="5"/>
  <c r="J1905" i="5"/>
  <c r="L1904" i="5"/>
  <c r="K1904" i="5"/>
  <c r="J1904" i="5"/>
  <c r="L1903" i="5"/>
  <c r="K1903" i="5"/>
  <c r="J1903" i="5"/>
  <c r="L1902" i="5"/>
  <c r="K1902" i="5"/>
  <c r="J1902" i="5"/>
  <c r="L1901" i="5"/>
  <c r="K1901" i="5"/>
  <c r="J1901" i="5"/>
  <c r="L1900" i="5"/>
  <c r="K1900" i="5"/>
  <c r="J1900" i="5"/>
  <c r="L1899" i="5"/>
  <c r="K1899" i="5"/>
  <c r="J1899" i="5"/>
  <c r="L1898" i="5"/>
  <c r="K1898" i="5"/>
  <c r="J1898" i="5"/>
  <c r="L1897" i="5"/>
  <c r="K1897" i="5"/>
  <c r="J1897" i="5"/>
  <c r="L1896" i="5"/>
  <c r="K1896" i="5"/>
  <c r="J1896" i="5"/>
  <c r="L1895" i="5"/>
  <c r="K1895" i="5"/>
  <c r="J1895" i="5"/>
  <c r="L1894" i="5"/>
  <c r="K1894" i="5"/>
  <c r="J1894" i="5"/>
  <c r="N1893" i="5"/>
  <c r="P1893" i="5" s="1"/>
  <c r="L1893" i="5"/>
  <c r="K1893" i="5"/>
  <c r="J1893" i="5"/>
  <c r="L1892" i="5"/>
  <c r="K1892" i="5"/>
  <c r="J1892" i="5"/>
  <c r="L1891" i="5"/>
  <c r="K1891" i="5"/>
  <c r="J1891" i="5"/>
  <c r="L1890" i="5"/>
  <c r="K1890" i="5"/>
  <c r="J1890" i="5"/>
  <c r="L1889" i="5"/>
  <c r="K1889" i="5"/>
  <c r="J1889" i="5"/>
  <c r="L1888" i="5"/>
  <c r="K1888" i="5"/>
  <c r="J1888" i="5"/>
  <c r="L1887" i="5"/>
  <c r="K1887" i="5"/>
  <c r="J1887" i="5"/>
  <c r="L1886" i="5"/>
  <c r="K1886" i="5"/>
  <c r="J1886" i="5"/>
  <c r="L1885" i="5"/>
  <c r="K1885" i="5"/>
  <c r="J1885" i="5"/>
  <c r="L1884" i="5"/>
  <c r="K1884" i="5"/>
  <c r="J1884" i="5"/>
  <c r="L1883" i="5"/>
  <c r="K1883" i="5"/>
  <c r="J1883" i="5"/>
  <c r="L1882" i="5"/>
  <c r="K1882" i="5"/>
  <c r="J1882" i="5"/>
  <c r="L1881" i="5"/>
  <c r="K1881" i="5"/>
  <c r="J1881" i="5"/>
  <c r="L1880" i="5"/>
  <c r="K1880" i="5"/>
  <c r="J1880" i="5"/>
  <c r="L1879" i="5"/>
  <c r="K1879" i="5"/>
  <c r="J1879" i="5"/>
  <c r="N1879" i="5" s="1"/>
  <c r="P1879" i="5" s="1"/>
  <c r="L1878" i="5"/>
  <c r="K1878" i="5"/>
  <c r="J1878" i="5"/>
  <c r="L1877" i="5"/>
  <c r="K1877" i="5"/>
  <c r="J1877" i="5"/>
  <c r="L1876" i="5"/>
  <c r="K1876" i="5"/>
  <c r="J1876" i="5"/>
  <c r="L1875" i="5"/>
  <c r="K1875" i="5"/>
  <c r="J1875" i="5"/>
  <c r="L1874" i="5"/>
  <c r="K1874" i="5"/>
  <c r="J1874" i="5"/>
  <c r="L1873" i="5"/>
  <c r="K1873" i="5"/>
  <c r="J1873" i="5"/>
  <c r="L1872" i="5"/>
  <c r="K1872" i="5"/>
  <c r="N1872" i="5" s="1"/>
  <c r="P1872" i="5" s="1"/>
  <c r="J1872" i="5"/>
  <c r="L1871" i="5"/>
  <c r="K1871" i="5"/>
  <c r="J1871" i="5"/>
  <c r="L1870" i="5"/>
  <c r="K1870" i="5"/>
  <c r="J1870" i="5"/>
  <c r="L1869" i="5"/>
  <c r="K1869" i="5"/>
  <c r="J1869" i="5"/>
  <c r="L1868" i="5"/>
  <c r="K1868" i="5"/>
  <c r="J1868" i="5"/>
  <c r="L1867" i="5"/>
  <c r="K1867" i="5"/>
  <c r="J1867" i="5"/>
  <c r="N1867" i="5" s="1"/>
  <c r="P1867" i="5" s="1"/>
  <c r="L1866" i="5"/>
  <c r="K1866" i="5"/>
  <c r="J1866" i="5"/>
  <c r="L1865" i="5"/>
  <c r="K1865" i="5"/>
  <c r="J1865" i="5"/>
  <c r="L1864" i="5"/>
  <c r="K1864" i="5"/>
  <c r="J1864" i="5"/>
  <c r="L1863" i="5"/>
  <c r="K1863" i="5"/>
  <c r="J1863" i="5"/>
  <c r="L1862" i="5"/>
  <c r="K1862" i="5"/>
  <c r="J1862" i="5"/>
  <c r="L1861" i="5"/>
  <c r="K1861" i="5"/>
  <c r="J1861" i="5"/>
  <c r="L1860" i="5"/>
  <c r="K1860" i="5"/>
  <c r="J1860" i="5"/>
  <c r="L1859" i="5"/>
  <c r="K1859" i="5"/>
  <c r="J1859" i="5"/>
  <c r="L1858" i="5"/>
  <c r="K1858" i="5"/>
  <c r="J1858" i="5"/>
  <c r="L1857" i="5"/>
  <c r="K1857" i="5"/>
  <c r="J1857" i="5"/>
  <c r="L1856" i="5"/>
  <c r="K1856" i="5"/>
  <c r="J1856" i="5"/>
  <c r="L1855" i="5"/>
  <c r="K1855" i="5"/>
  <c r="J1855" i="5"/>
  <c r="L1854" i="5"/>
  <c r="K1854" i="5"/>
  <c r="J1854" i="5"/>
  <c r="L1853" i="5"/>
  <c r="K1853" i="5"/>
  <c r="J1853" i="5"/>
  <c r="L1852" i="5"/>
  <c r="K1852" i="5"/>
  <c r="J1852" i="5"/>
  <c r="L1851" i="5"/>
  <c r="K1851" i="5"/>
  <c r="J1851" i="5"/>
  <c r="L1850" i="5"/>
  <c r="K1850" i="5"/>
  <c r="J1850" i="5"/>
  <c r="L1849" i="5"/>
  <c r="K1849" i="5"/>
  <c r="J1849" i="5"/>
  <c r="L1848" i="5"/>
  <c r="K1848" i="5"/>
  <c r="J1848" i="5"/>
  <c r="L1847" i="5"/>
  <c r="K1847" i="5"/>
  <c r="J1847" i="5"/>
  <c r="L1846" i="5"/>
  <c r="K1846" i="5"/>
  <c r="J1846" i="5"/>
  <c r="L1845" i="5"/>
  <c r="K1845" i="5"/>
  <c r="J1845" i="5"/>
  <c r="L1844" i="5"/>
  <c r="K1844" i="5"/>
  <c r="J1844" i="5"/>
  <c r="L1843" i="5"/>
  <c r="K1843" i="5"/>
  <c r="J1843" i="5"/>
  <c r="L1842" i="5"/>
  <c r="K1842" i="5"/>
  <c r="J1842" i="5"/>
  <c r="L1841" i="5"/>
  <c r="K1841" i="5"/>
  <c r="J1841" i="5"/>
  <c r="L1840" i="5"/>
  <c r="K1840" i="5"/>
  <c r="J1840" i="5"/>
  <c r="L1839" i="5"/>
  <c r="K1839" i="5"/>
  <c r="J1839" i="5"/>
  <c r="L1838" i="5"/>
  <c r="K1838" i="5"/>
  <c r="J1838" i="5"/>
  <c r="L1837" i="5"/>
  <c r="K1837" i="5"/>
  <c r="J1837" i="5"/>
  <c r="L1836" i="5"/>
  <c r="K1836" i="5"/>
  <c r="J1836" i="5"/>
  <c r="L1835" i="5"/>
  <c r="K1835" i="5"/>
  <c r="J1835" i="5"/>
  <c r="L1834" i="5"/>
  <c r="K1834" i="5"/>
  <c r="J1834" i="5"/>
  <c r="L1833" i="5"/>
  <c r="K1833" i="5"/>
  <c r="J1833" i="5"/>
  <c r="L1832" i="5"/>
  <c r="K1832" i="5"/>
  <c r="J1832" i="5"/>
  <c r="L1831" i="5"/>
  <c r="K1831" i="5"/>
  <c r="J1831" i="5"/>
  <c r="L1830" i="5"/>
  <c r="K1830" i="5"/>
  <c r="J1830" i="5"/>
  <c r="L1829" i="5"/>
  <c r="K1829" i="5"/>
  <c r="J1829" i="5"/>
  <c r="L1828" i="5"/>
  <c r="K1828" i="5"/>
  <c r="J1828" i="5"/>
  <c r="L1827" i="5"/>
  <c r="K1827" i="5"/>
  <c r="J1827" i="5"/>
  <c r="L1826" i="5"/>
  <c r="K1826" i="5"/>
  <c r="J1826" i="5"/>
  <c r="L1825" i="5"/>
  <c r="K1825" i="5"/>
  <c r="J1825" i="5"/>
  <c r="L1824" i="5"/>
  <c r="K1824" i="5"/>
  <c r="J1824" i="5"/>
  <c r="L1823" i="5"/>
  <c r="K1823" i="5"/>
  <c r="J1823" i="5"/>
  <c r="L1822" i="5"/>
  <c r="K1822" i="5"/>
  <c r="N1822" i="5" s="1"/>
  <c r="P1822" i="5" s="1"/>
  <c r="J1822" i="5"/>
  <c r="L1821" i="5"/>
  <c r="K1821" i="5"/>
  <c r="J1821" i="5"/>
  <c r="L1820" i="5"/>
  <c r="K1820" i="5"/>
  <c r="J1820" i="5"/>
  <c r="L1819" i="5"/>
  <c r="K1819" i="5"/>
  <c r="J1819" i="5"/>
  <c r="L1818" i="5"/>
  <c r="K1818" i="5"/>
  <c r="J1818" i="5"/>
  <c r="L1817" i="5"/>
  <c r="K1817" i="5"/>
  <c r="J1817" i="5"/>
  <c r="L1816" i="5"/>
  <c r="K1816" i="5"/>
  <c r="J1816" i="5"/>
  <c r="L1815" i="5"/>
  <c r="K1815" i="5"/>
  <c r="J1815" i="5"/>
  <c r="L1814" i="5"/>
  <c r="K1814" i="5"/>
  <c r="J1814" i="5"/>
  <c r="L1813" i="5"/>
  <c r="K1813" i="5"/>
  <c r="J1813" i="5"/>
  <c r="L1812" i="5"/>
  <c r="K1812" i="5"/>
  <c r="J1812" i="5"/>
  <c r="L1811" i="5"/>
  <c r="K1811" i="5"/>
  <c r="J1811" i="5"/>
  <c r="L1810" i="5"/>
  <c r="K1810" i="5"/>
  <c r="J1810" i="5"/>
  <c r="L1809" i="5"/>
  <c r="K1809" i="5"/>
  <c r="J1809" i="5"/>
  <c r="L1808" i="5"/>
  <c r="K1808" i="5"/>
  <c r="J1808" i="5"/>
  <c r="L1807" i="5"/>
  <c r="K1807" i="5"/>
  <c r="J1807" i="5"/>
  <c r="L1806" i="5"/>
  <c r="K1806" i="5"/>
  <c r="J1806" i="5"/>
  <c r="L1805" i="5"/>
  <c r="K1805" i="5"/>
  <c r="J1805" i="5"/>
  <c r="L1804" i="5"/>
  <c r="K1804" i="5"/>
  <c r="J1804" i="5"/>
  <c r="L1803" i="5"/>
  <c r="K1803" i="5"/>
  <c r="J1803" i="5"/>
  <c r="L1802" i="5"/>
  <c r="K1802" i="5"/>
  <c r="J1802" i="5"/>
  <c r="L1801" i="5"/>
  <c r="K1801" i="5"/>
  <c r="J1801" i="5"/>
  <c r="L1800" i="5"/>
  <c r="K1800" i="5"/>
  <c r="J1800" i="5"/>
  <c r="L1799" i="5"/>
  <c r="K1799" i="5"/>
  <c r="J1799" i="5"/>
  <c r="L1798" i="5"/>
  <c r="K1798" i="5"/>
  <c r="J1798" i="5"/>
  <c r="L1797" i="5"/>
  <c r="K1797" i="5"/>
  <c r="J1797" i="5"/>
  <c r="L1796" i="5"/>
  <c r="K1796" i="5"/>
  <c r="J1796" i="5"/>
  <c r="L1795" i="5"/>
  <c r="K1795" i="5"/>
  <c r="J1795" i="5"/>
  <c r="L1794" i="5"/>
  <c r="K1794" i="5"/>
  <c r="J1794" i="5"/>
  <c r="L1793" i="5"/>
  <c r="K1793" i="5"/>
  <c r="J1793" i="5"/>
  <c r="L1792" i="5"/>
  <c r="K1792" i="5"/>
  <c r="J1792" i="5"/>
  <c r="L1791" i="5"/>
  <c r="K1791" i="5"/>
  <c r="J1791" i="5"/>
  <c r="L1790" i="5"/>
  <c r="K1790" i="5"/>
  <c r="J1790" i="5"/>
  <c r="L1789" i="5"/>
  <c r="K1789" i="5"/>
  <c r="J1789" i="5"/>
  <c r="L1788" i="5"/>
  <c r="K1788" i="5"/>
  <c r="J1788" i="5"/>
  <c r="L1787" i="5"/>
  <c r="K1787" i="5"/>
  <c r="J1787" i="5"/>
  <c r="L1786" i="5"/>
  <c r="K1786" i="5"/>
  <c r="J1786" i="5"/>
  <c r="L1785" i="5"/>
  <c r="K1785" i="5"/>
  <c r="J1785" i="5"/>
  <c r="L1784" i="5"/>
  <c r="K1784" i="5"/>
  <c r="J1784" i="5"/>
  <c r="L1783" i="5"/>
  <c r="K1783" i="5"/>
  <c r="J1783" i="5"/>
  <c r="L1782" i="5"/>
  <c r="K1782" i="5"/>
  <c r="N1782" i="5" s="1"/>
  <c r="P1782" i="5" s="1"/>
  <c r="J1782" i="5"/>
  <c r="L1781" i="5"/>
  <c r="K1781" i="5"/>
  <c r="J1781" i="5"/>
  <c r="L1780" i="5"/>
  <c r="K1780" i="5"/>
  <c r="J1780" i="5"/>
  <c r="L1779" i="5"/>
  <c r="K1779" i="5"/>
  <c r="J1779" i="5"/>
  <c r="L1778" i="5"/>
  <c r="K1778" i="5"/>
  <c r="J1778" i="5"/>
  <c r="L1777" i="5"/>
  <c r="K1777" i="5"/>
  <c r="J1777" i="5"/>
  <c r="L1776" i="5"/>
  <c r="K1776" i="5"/>
  <c r="J1776" i="5"/>
  <c r="L1775" i="5"/>
  <c r="K1775" i="5"/>
  <c r="J1775" i="5"/>
  <c r="N1775" i="5" s="1"/>
  <c r="P1775" i="5" s="1"/>
  <c r="L1774" i="5"/>
  <c r="K1774" i="5"/>
  <c r="J1774" i="5"/>
  <c r="L1773" i="5"/>
  <c r="K1773" i="5"/>
  <c r="J1773" i="5"/>
  <c r="N1773" i="5" s="1"/>
  <c r="P1773" i="5" s="1"/>
  <c r="L1772" i="5"/>
  <c r="K1772" i="5"/>
  <c r="J1772" i="5"/>
  <c r="L1771" i="5"/>
  <c r="K1771" i="5"/>
  <c r="J1771" i="5"/>
  <c r="L1770" i="5"/>
  <c r="K1770" i="5"/>
  <c r="J1770" i="5"/>
  <c r="L1769" i="5"/>
  <c r="K1769" i="5"/>
  <c r="J1769" i="5"/>
  <c r="L1768" i="5"/>
  <c r="K1768" i="5"/>
  <c r="N1768" i="5" s="1"/>
  <c r="P1768" i="5" s="1"/>
  <c r="J1768" i="5"/>
  <c r="L1767" i="5"/>
  <c r="K1767" i="5"/>
  <c r="J1767" i="5"/>
  <c r="L1766" i="5"/>
  <c r="K1766" i="5"/>
  <c r="J1766" i="5"/>
  <c r="L1765" i="5"/>
  <c r="K1765" i="5"/>
  <c r="J1765" i="5"/>
  <c r="N1765" i="5" s="1"/>
  <c r="P1765" i="5" s="1"/>
  <c r="L1764" i="5"/>
  <c r="K1764" i="5"/>
  <c r="J1764" i="5"/>
  <c r="L1763" i="5"/>
  <c r="K1763" i="5"/>
  <c r="J1763" i="5"/>
  <c r="L1762" i="5"/>
  <c r="K1762" i="5"/>
  <c r="J1762" i="5"/>
  <c r="L1761" i="5"/>
  <c r="K1761" i="5"/>
  <c r="J1761" i="5"/>
  <c r="L1760" i="5"/>
  <c r="K1760" i="5"/>
  <c r="J1760" i="5"/>
  <c r="L1759" i="5"/>
  <c r="K1759" i="5"/>
  <c r="J1759" i="5"/>
  <c r="L1758" i="5"/>
  <c r="K1758" i="5"/>
  <c r="J1758" i="5"/>
  <c r="L1757" i="5"/>
  <c r="K1757" i="5"/>
  <c r="J1757" i="5"/>
  <c r="N1757" i="5" s="1"/>
  <c r="P1757" i="5" s="1"/>
  <c r="L1756" i="5"/>
  <c r="K1756" i="5"/>
  <c r="J1756" i="5"/>
  <c r="L1755" i="5"/>
  <c r="K1755" i="5"/>
  <c r="J1755" i="5"/>
  <c r="N1755" i="5" s="1"/>
  <c r="P1755" i="5" s="1"/>
  <c r="L1754" i="5"/>
  <c r="K1754" i="5"/>
  <c r="J1754" i="5"/>
  <c r="L1753" i="5"/>
  <c r="K1753" i="5"/>
  <c r="J1753" i="5"/>
  <c r="L1752" i="5"/>
  <c r="K1752" i="5"/>
  <c r="J1752" i="5"/>
  <c r="L1751" i="5"/>
  <c r="K1751" i="5"/>
  <c r="J1751" i="5"/>
  <c r="N1751" i="5" s="1"/>
  <c r="P1751" i="5" s="1"/>
  <c r="L1750" i="5"/>
  <c r="K1750" i="5"/>
  <c r="J1750" i="5"/>
  <c r="L1749" i="5"/>
  <c r="K1749" i="5"/>
  <c r="J1749" i="5"/>
  <c r="N1749" i="5" s="1"/>
  <c r="P1749" i="5" s="1"/>
  <c r="L1748" i="5"/>
  <c r="K1748" i="5"/>
  <c r="J1748" i="5"/>
  <c r="L1747" i="5"/>
  <c r="K1747" i="5"/>
  <c r="J1747" i="5"/>
  <c r="L1746" i="5"/>
  <c r="K1746" i="5"/>
  <c r="J1746" i="5"/>
  <c r="L1745" i="5"/>
  <c r="K1745" i="5"/>
  <c r="J1745" i="5"/>
  <c r="L1744" i="5"/>
  <c r="K1744" i="5"/>
  <c r="J1744" i="5"/>
  <c r="L1743" i="5"/>
  <c r="K1743" i="5"/>
  <c r="J1743" i="5"/>
  <c r="L1742" i="5"/>
  <c r="K1742" i="5"/>
  <c r="J1742" i="5"/>
  <c r="L1741" i="5"/>
  <c r="K1741" i="5"/>
  <c r="J1741" i="5"/>
  <c r="L1740" i="5"/>
  <c r="K1740" i="5"/>
  <c r="J1740" i="5"/>
  <c r="L1739" i="5"/>
  <c r="K1739" i="5"/>
  <c r="J1739" i="5"/>
  <c r="L1738" i="5"/>
  <c r="K1738" i="5"/>
  <c r="J1738" i="5"/>
  <c r="L1737" i="5"/>
  <c r="K1737" i="5"/>
  <c r="J1737" i="5"/>
  <c r="L1736" i="5"/>
  <c r="K1736" i="5"/>
  <c r="J1736" i="5"/>
  <c r="L1735" i="5"/>
  <c r="K1735" i="5"/>
  <c r="J1735" i="5"/>
  <c r="L1734" i="5"/>
  <c r="K1734" i="5"/>
  <c r="J1734" i="5"/>
  <c r="N1734" i="5" s="1"/>
  <c r="P1734" i="5" s="1"/>
  <c r="L1733" i="5"/>
  <c r="K1733" i="5"/>
  <c r="J1733" i="5"/>
  <c r="L1732" i="5"/>
  <c r="K1732" i="5"/>
  <c r="J1732" i="5"/>
  <c r="L1731" i="5"/>
  <c r="K1731" i="5"/>
  <c r="J1731" i="5"/>
  <c r="L1730" i="5"/>
  <c r="K1730" i="5"/>
  <c r="J1730" i="5"/>
  <c r="L1729" i="5"/>
  <c r="K1729" i="5"/>
  <c r="J1729" i="5"/>
  <c r="L1728" i="5"/>
  <c r="K1728" i="5"/>
  <c r="J1728" i="5"/>
  <c r="L1727" i="5"/>
  <c r="K1727" i="5"/>
  <c r="J1727" i="5"/>
  <c r="L1726" i="5"/>
  <c r="K1726" i="5"/>
  <c r="J1726" i="5"/>
  <c r="L1725" i="5"/>
  <c r="K1725" i="5"/>
  <c r="J1725" i="5"/>
  <c r="L1724" i="5"/>
  <c r="K1724" i="5"/>
  <c r="J1724" i="5"/>
  <c r="L1723" i="5"/>
  <c r="K1723" i="5"/>
  <c r="J1723" i="5"/>
  <c r="L1722" i="5"/>
  <c r="K1722" i="5"/>
  <c r="J1722" i="5"/>
  <c r="L1721" i="5"/>
  <c r="K1721" i="5"/>
  <c r="J1721" i="5"/>
  <c r="L1720" i="5"/>
  <c r="K1720" i="5"/>
  <c r="J1720" i="5"/>
  <c r="L1719" i="5"/>
  <c r="K1719" i="5"/>
  <c r="J1719" i="5"/>
  <c r="L1718" i="5"/>
  <c r="K1718" i="5"/>
  <c r="J1718" i="5"/>
  <c r="L1717" i="5"/>
  <c r="K1717" i="5"/>
  <c r="J1717" i="5"/>
  <c r="L1716" i="5"/>
  <c r="K1716" i="5"/>
  <c r="J1716" i="5"/>
  <c r="L1715" i="5"/>
  <c r="K1715" i="5"/>
  <c r="J1715" i="5"/>
  <c r="L1714" i="5"/>
  <c r="K1714" i="5"/>
  <c r="J1714" i="5"/>
  <c r="L1713" i="5"/>
  <c r="K1713" i="5"/>
  <c r="J1713" i="5"/>
  <c r="L1712" i="5"/>
  <c r="K1712" i="5"/>
  <c r="J1712" i="5"/>
  <c r="L1711" i="5"/>
  <c r="K1711" i="5"/>
  <c r="J1711" i="5"/>
  <c r="L1710" i="5"/>
  <c r="K1710" i="5"/>
  <c r="J1710" i="5"/>
  <c r="L1709" i="5"/>
  <c r="K1709" i="5"/>
  <c r="J1709" i="5"/>
  <c r="L1708" i="5"/>
  <c r="K1708" i="5"/>
  <c r="J1708" i="5"/>
  <c r="L1707" i="5"/>
  <c r="K1707" i="5"/>
  <c r="J1707" i="5"/>
  <c r="L1706" i="5"/>
  <c r="K1706" i="5"/>
  <c r="J1706" i="5"/>
  <c r="L1705" i="5"/>
  <c r="K1705" i="5"/>
  <c r="J1705" i="5"/>
  <c r="L1704" i="5"/>
  <c r="K1704" i="5"/>
  <c r="J1704" i="5"/>
  <c r="L1703" i="5"/>
  <c r="K1703" i="5"/>
  <c r="N1703" i="5" s="1"/>
  <c r="P1703" i="5" s="1"/>
  <c r="J1703" i="5"/>
  <c r="L1702" i="5"/>
  <c r="K1702" i="5"/>
  <c r="J1702" i="5"/>
  <c r="L1701" i="5"/>
  <c r="K1701" i="5"/>
  <c r="N1701" i="5" s="1"/>
  <c r="P1701" i="5" s="1"/>
  <c r="J1701" i="5"/>
  <c r="L1700" i="5"/>
  <c r="K1700" i="5"/>
  <c r="J1700" i="5"/>
  <c r="L1699" i="5"/>
  <c r="K1699" i="5"/>
  <c r="J1699" i="5"/>
  <c r="L1698" i="5"/>
  <c r="K1698" i="5"/>
  <c r="J1698" i="5"/>
  <c r="L1697" i="5"/>
  <c r="K1697" i="5"/>
  <c r="J1697" i="5"/>
  <c r="L1696" i="5"/>
  <c r="K1696" i="5"/>
  <c r="J1696" i="5"/>
  <c r="L1695" i="5"/>
  <c r="K1695" i="5"/>
  <c r="J1695" i="5"/>
  <c r="L1694" i="5"/>
  <c r="K1694" i="5"/>
  <c r="J1694" i="5"/>
  <c r="L1693" i="5"/>
  <c r="K1693" i="5"/>
  <c r="J1693" i="5"/>
  <c r="L1692" i="5"/>
  <c r="K1692" i="5"/>
  <c r="J1692" i="5"/>
  <c r="L1691" i="5"/>
  <c r="K1691" i="5"/>
  <c r="J1691" i="5"/>
  <c r="L1690" i="5"/>
  <c r="K1690" i="5"/>
  <c r="J1690" i="5"/>
  <c r="L1689" i="5"/>
  <c r="K1689" i="5"/>
  <c r="J1689" i="5"/>
  <c r="L1688" i="5"/>
  <c r="K1688" i="5"/>
  <c r="J1688" i="5"/>
  <c r="L1687" i="5"/>
  <c r="K1687" i="5"/>
  <c r="J1687" i="5"/>
  <c r="L1686" i="5"/>
  <c r="K1686" i="5"/>
  <c r="J1686" i="5"/>
  <c r="L1685" i="5"/>
  <c r="K1685" i="5"/>
  <c r="J1685" i="5"/>
  <c r="L1684" i="5"/>
  <c r="K1684" i="5"/>
  <c r="J1684" i="5"/>
  <c r="L1683" i="5"/>
  <c r="K1683" i="5"/>
  <c r="J1683" i="5"/>
  <c r="L1682" i="5"/>
  <c r="K1682" i="5"/>
  <c r="J1682" i="5"/>
  <c r="L1681" i="5"/>
  <c r="K1681" i="5"/>
  <c r="J1681" i="5"/>
  <c r="L1680" i="5"/>
  <c r="K1680" i="5"/>
  <c r="J1680" i="5"/>
  <c r="L1679" i="5"/>
  <c r="K1679" i="5"/>
  <c r="J1679" i="5"/>
  <c r="L1678" i="5"/>
  <c r="K1678" i="5"/>
  <c r="J1678" i="5"/>
  <c r="L1677" i="5"/>
  <c r="K1677" i="5"/>
  <c r="J1677" i="5"/>
  <c r="L1676" i="5"/>
  <c r="K1676" i="5"/>
  <c r="J1676" i="5"/>
  <c r="L1675" i="5"/>
  <c r="K1675" i="5"/>
  <c r="J1675" i="5"/>
  <c r="L1674" i="5"/>
  <c r="K1674" i="5"/>
  <c r="J1674" i="5"/>
  <c r="L1673" i="5"/>
  <c r="K1673" i="5"/>
  <c r="J1673" i="5"/>
  <c r="L1672" i="5"/>
  <c r="K1672" i="5"/>
  <c r="J1672" i="5"/>
  <c r="L1671" i="5"/>
  <c r="K1671" i="5"/>
  <c r="J1671" i="5"/>
  <c r="L1670" i="5"/>
  <c r="K1670" i="5"/>
  <c r="J1670" i="5"/>
  <c r="L1669" i="5"/>
  <c r="K1669" i="5"/>
  <c r="J1669" i="5"/>
  <c r="L1668" i="5"/>
  <c r="K1668" i="5"/>
  <c r="J1668" i="5"/>
  <c r="L1667" i="5"/>
  <c r="K1667" i="5"/>
  <c r="J1667" i="5"/>
  <c r="L1666" i="5"/>
  <c r="K1666" i="5"/>
  <c r="J1666" i="5"/>
  <c r="L1665" i="5"/>
  <c r="K1665" i="5"/>
  <c r="J1665" i="5"/>
  <c r="M1665" i="5" s="1"/>
  <c r="L1664" i="5"/>
  <c r="K1664" i="5"/>
  <c r="J1664" i="5"/>
  <c r="M1664" i="5" s="1"/>
  <c r="L1663" i="5"/>
  <c r="K1663" i="5"/>
  <c r="J1663" i="5"/>
  <c r="L1662" i="5"/>
  <c r="K1662" i="5"/>
  <c r="J1662" i="5"/>
  <c r="L1661" i="5"/>
  <c r="K1661" i="5"/>
  <c r="J1661" i="5"/>
  <c r="L1660" i="5"/>
  <c r="K1660" i="5"/>
  <c r="J1660" i="5"/>
  <c r="L1659" i="5"/>
  <c r="K1659" i="5"/>
  <c r="J1659" i="5"/>
  <c r="L1658" i="5"/>
  <c r="K1658" i="5"/>
  <c r="J1658" i="5"/>
  <c r="L1657" i="5"/>
  <c r="K1657" i="5"/>
  <c r="J1657" i="5"/>
  <c r="L1656" i="5"/>
  <c r="K1656" i="5"/>
  <c r="J1656" i="5"/>
  <c r="L1655" i="5"/>
  <c r="K1655" i="5"/>
  <c r="J1655" i="5"/>
  <c r="L1654" i="5"/>
  <c r="N1654" i="5" s="1"/>
  <c r="P1654" i="5" s="1"/>
  <c r="K1654" i="5"/>
  <c r="J1654" i="5"/>
  <c r="L1653" i="5"/>
  <c r="K1653" i="5"/>
  <c r="J1653" i="5"/>
  <c r="L1652" i="5"/>
  <c r="K1652" i="5"/>
  <c r="J1652" i="5"/>
  <c r="L1651" i="5"/>
  <c r="K1651" i="5"/>
  <c r="J1651" i="5"/>
  <c r="L1650" i="5"/>
  <c r="N1650" i="5" s="1"/>
  <c r="P1650" i="5" s="1"/>
  <c r="K1650" i="5"/>
  <c r="J1650" i="5"/>
  <c r="L1649" i="5"/>
  <c r="K1649" i="5"/>
  <c r="J1649" i="5"/>
  <c r="L1648" i="5"/>
  <c r="K1648" i="5"/>
  <c r="J1648" i="5"/>
  <c r="L1647" i="5"/>
  <c r="K1647" i="5"/>
  <c r="J1647" i="5"/>
  <c r="L1646" i="5"/>
  <c r="K1646" i="5"/>
  <c r="J1646" i="5"/>
  <c r="L1645" i="5"/>
  <c r="K1645" i="5"/>
  <c r="J1645" i="5"/>
  <c r="L1644" i="5"/>
  <c r="K1644" i="5"/>
  <c r="J1644" i="5"/>
  <c r="L1643" i="5"/>
  <c r="K1643" i="5"/>
  <c r="J1643" i="5"/>
  <c r="L1642" i="5"/>
  <c r="K1642" i="5"/>
  <c r="J1642" i="5"/>
  <c r="L1641" i="5"/>
  <c r="K1641" i="5"/>
  <c r="J1641" i="5"/>
  <c r="L1640" i="5"/>
  <c r="K1640" i="5"/>
  <c r="J1640" i="5"/>
  <c r="L1639" i="5"/>
  <c r="K1639" i="5"/>
  <c r="J1639" i="5"/>
  <c r="L1638" i="5"/>
  <c r="K1638" i="5"/>
  <c r="J1638" i="5"/>
  <c r="L1637" i="5"/>
  <c r="K1637" i="5"/>
  <c r="J1637" i="5"/>
  <c r="L1636" i="5"/>
  <c r="K1636" i="5"/>
  <c r="J1636" i="5"/>
  <c r="M1636" i="5" s="1"/>
  <c r="L1635" i="5"/>
  <c r="K1635" i="5"/>
  <c r="J1635" i="5"/>
  <c r="L1634" i="5"/>
  <c r="K1634" i="5"/>
  <c r="J1634" i="5"/>
  <c r="L1633" i="5"/>
  <c r="K1633" i="5"/>
  <c r="J1633" i="5"/>
  <c r="L1632" i="5"/>
  <c r="K1632" i="5"/>
  <c r="J1632" i="5"/>
  <c r="L1631" i="5"/>
  <c r="K1631" i="5"/>
  <c r="J1631" i="5"/>
  <c r="L1630" i="5"/>
  <c r="K1630" i="5"/>
  <c r="J1630" i="5"/>
  <c r="L1629" i="5"/>
  <c r="K1629" i="5"/>
  <c r="J1629" i="5"/>
  <c r="L1628" i="5"/>
  <c r="K1628" i="5"/>
  <c r="J1628" i="5"/>
  <c r="L1627" i="5"/>
  <c r="K1627" i="5"/>
  <c r="J1627" i="5"/>
  <c r="L1626" i="5"/>
  <c r="K1626" i="5"/>
  <c r="J1626" i="5"/>
  <c r="L1625" i="5"/>
  <c r="K1625" i="5"/>
  <c r="J1625" i="5"/>
  <c r="L1624" i="5"/>
  <c r="K1624" i="5"/>
  <c r="J1624" i="5"/>
  <c r="L1623" i="5"/>
  <c r="K1623" i="5"/>
  <c r="J1623" i="5"/>
  <c r="L1622" i="5"/>
  <c r="K1622" i="5"/>
  <c r="J1622" i="5"/>
  <c r="L1621" i="5"/>
  <c r="K1621" i="5"/>
  <c r="J1621" i="5"/>
  <c r="L1620" i="5"/>
  <c r="K1620" i="5"/>
  <c r="J1620" i="5"/>
  <c r="L1619" i="5"/>
  <c r="K1619" i="5"/>
  <c r="J1619" i="5"/>
  <c r="L1618" i="5"/>
  <c r="K1618" i="5"/>
  <c r="J1618" i="5"/>
  <c r="L1617" i="5"/>
  <c r="K1617" i="5"/>
  <c r="J1617" i="5"/>
  <c r="L1616" i="5"/>
  <c r="K1616" i="5"/>
  <c r="J1616" i="5"/>
  <c r="L1615" i="5"/>
  <c r="K1615" i="5"/>
  <c r="J1615" i="5"/>
  <c r="L1614" i="5"/>
  <c r="K1614" i="5"/>
  <c r="J1614" i="5"/>
  <c r="L1613" i="5"/>
  <c r="K1613" i="5"/>
  <c r="J1613" i="5"/>
  <c r="L1612" i="5"/>
  <c r="K1612" i="5"/>
  <c r="J1612" i="5"/>
  <c r="L1611" i="5"/>
  <c r="K1611" i="5"/>
  <c r="J1611" i="5"/>
  <c r="L1610" i="5"/>
  <c r="K1610" i="5"/>
  <c r="J1610" i="5"/>
  <c r="L1609" i="5"/>
  <c r="K1609" i="5"/>
  <c r="J1609" i="5"/>
  <c r="L1608" i="5"/>
  <c r="K1608" i="5"/>
  <c r="J1608" i="5"/>
  <c r="L1607" i="5"/>
  <c r="K1607" i="5"/>
  <c r="J1607" i="5"/>
  <c r="L1606" i="5"/>
  <c r="K1606" i="5"/>
  <c r="J1606" i="5"/>
  <c r="L1605" i="5"/>
  <c r="K1605" i="5"/>
  <c r="J1605" i="5"/>
  <c r="L1604" i="5"/>
  <c r="K1604" i="5"/>
  <c r="J1604" i="5"/>
  <c r="L1603" i="5"/>
  <c r="K1603" i="5"/>
  <c r="J1603" i="5"/>
  <c r="L1602" i="5"/>
  <c r="K1602" i="5"/>
  <c r="J1602" i="5"/>
  <c r="L1601" i="5"/>
  <c r="K1601" i="5"/>
  <c r="J1601" i="5"/>
  <c r="L1600" i="5"/>
  <c r="K1600" i="5"/>
  <c r="J1600" i="5"/>
  <c r="L1599" i="5"/>
  <c r="K1599" i="5"/>
  <c r="J1599" i="5"/>
  <c r="L1598" i="5"/>
  <c r="K1598" i="5"/>
  <c r="J1598" i="5"/>
  <c r="L1597" i="5"/>
  <c r="K1597" i="5"/>
  <c r="J1597" i="5"/>
  <c r="L1596" i="5"/>
  <c r="K1596" i="5"/>
  <c r="J1596" i="5"/>
  <c r="L1595" i="5"/>
  <c r="K1595" i="5"/>
  <c r="J1595" i="5"/>
  <c r="L1594" i="5"/>
  <c r="K1594" i="5"/>
  <c r="J1594" i="5"/>
  <c r="N1594" i="5" s="1"/>
  <c r="P1594" i="5" s="1"/>
  <c r="L1593" i="5"/>
  <c r="K1593" i="5"/>
  <c r="J1593" i="5"/>
  <c r="L1592" i="5"/>
  <c r="K1592" i="5"/>
  <c r="J1592" i="5"/>
  <c r="L1591" i="5"/>
  <c r="K1591" i="5"/>
  <c r="J1591" i="5"/>
  <c r="L1590" i="5"/>
  <c r="K1590" i="5"/>
  <c r="J1590" i="5"/>
  <c r="L1589" i="5"/>
  <c r="K1589" i="5"/>
  <c r="J1589" i="5"/>
  <c r="M1589" i="5" s="1"/>
  <c r="L1588" i="5"/>
  <c r="K1588" i="5"/>
  <c r="J1588" i="5"/>
  <c r="L1587" i="5"/>
  <c r="K1587" i="5"/>
  <c r="J1587" i="5"/>
  <c r="L1586" i="5"/>
  <c r="K1586" i="5"/>
  <c r="J1586" i="5"/>
  <c r="L1585" i="5"/>
  <c r="K1585" i="5"/>
  <c r="J1585" i="5"/>
  <c r="L1584" i="5"/>
  <c r="K1584" i="5"/>
  <c r="J1584" i="5"/>
  <c r="L1583" i="5"/>
  <c r="K1583" i="5"/>
  <c r="J1583" i="5"/>
  <c r="L1582" i="5"/>
  <c r="K1582" i="5"/>
  <c r="J1582" i="5"/>
  <c r="L1581" i="5"/>
  <c r="K1581" i="5"/>
  <c r="J1581" i="5"/>
  <c r="L1580" i="5"/>
  <c r="K1580" i="5"/>
  <c r="J1580" i="5"/>
  <c r="L1579" i="5"/>
  <c r="K1579" i="5"/>
  <c r="J1579" i="5"/>
  <c r="L1578" i="5"/>
  <c r="K1578" i="5"/>
  <c r="J1578" i="5"/>
  <c r="L1577" i="5"/>
  <c r="K1577" i="5"/>
  <c r="J1577" i="5"/>
  <c r="L1576" i="5"/>
  <c r="K1576" i="5"/>
  <c r="J1576" i="5"/>
  <c r="N1576" i="5" s="1"/>
  <c r="P1576" i="5" s="1"/>
  <c r="L1575" i="5"/>
  <c r="K1575" i="5"/>
  <c r="J1575" i="5"/>
  <c r="L1574" i="5"/>
  <c r="K1574" i="5"/>
  <c r="J1574" i="5"/>
  <c r="M1574" i="5" s="1"/>
  <c r="L1573" i="5"/>
  <c r="K1573" i="5"/>
  <c r="J1573" i="5"/>
  <c r="L1572" i="5"/>
  <c r="K1572" i="5"/>
  <c r="J1572" i="5"/>
  <c r="L1571" i="5"/>
  <c r="K1571" i="5"/>
  <c r="J1571" i="5"/>
  <c r="N1571" i="5" s="1"/>
  <c r="P1571" i="5" s="1"/>
  <c r="L1570" i="5"/>
  <c r="K1570" i="5"/>
  <c r="J1570" i="5"/>
  <c r="L1569" i="5"/>
  <c r="K1569" i="5"/>
  <c r="J1569" i="5"/>
  <c r="L1568" i="5"/>
  <c r="K1568" i="5"/>
  <c r="J1568" i="5"/>
  <c r="L1567" i="5"/>
  <c r="K1567" i="5"/>
  <c r="J1567" i="5"/>
  <c r="L1566" i="5"/>
  <c r="K1566" i="5"/>
  <c r="J1566" i="5"/>
  <c r="L1565" i="5"/>
  <c r="K1565" i="5"/>
  <c r="J1565" i="5"/>
  <c r="L1564" i="5"/>
  <c r="K1564" i="5"/>
  <c r="J1564" i="5"/>
  <c r="L1563" i="5"/>
  <c r="K1563" i="5"/>
  <c r="J1563" i="5"/>
  <c r="L1562" i="5"/>
  <c r="K1562" i="5"/>
  <c r="J1562" i="5"/>
  <c r="L1561" i="5"/>
  <c r="K1561" i="5"/>
  <c r="J1561" i="5"/>
  <c r="L1560" i="5"/>
  <c r="K1560" i="5"/>
  <c r="J1560" i="5"/>
  <c r="L1559" i="5"/>
  <c r="K1559" i="5"/>
  <c r="J1559" i="5"/>
  <c r="L1558" i="5"/>
  <c r="K1558" i="5"/>
  <c r="J1558" i="5"/>
  <c r="L1557" i="5"/>
  <c r="K1557" i="5"/>
  <c r="J1557" i="5"/>
  <c r="L1556" i="5"/>
  <c r="K1556" i="5"/>
  <c r="J1556" i="5"/>
  <c r="L1555" i="5"/>
  <c r="K1555" i="5"/>
  <c r="J1555" i="5"/>
  <c r="L1554" i="5"/>
  <c r="K1554" i="5"/>
  <c r="J1554" i="5"/>
  <c r="L1553" i="5"/>
  <c r="K1553" i="5"/>
  <c r="J1553" i="5"/>
  <c r="L1552" i="5"/>
  <c r="K1552" i="5"/>
  <c r="J1552" i="5"/>
  <c r="L1551" i="5"/>
  <c r="K1551" i="5"/>
  <c r="J1551" i="5"/>
  <c r="L1550" i="5"/>
  <c r="K1550" i="5"/>
  <c r="J1550" i="5"/>
  <c r="L1549" i="5"/>
  <c r="K1549" i="5"/>
  <c r="J1549" i="5"/>
  <c r="L1548" i="5"/>
  <c r="K1548" i="5"/>
  <c r="J1548" i="5"/>
  <c r="L1547" i="5"/>
  <c r="K1547" i="5"/>
  <c r="J1547" i="5"/>
  <c r="L1546" i="5"/>
  <c r="K1546" i="5"/>
  <c r="J1546" i="5"/>
  <c r="L1545" i="5"/>
  <c r="K1545" i="5"/>
  <c r="J1545" i="5"/>
  <c r="L1544" i="5"/>
  <c r="K1544" i="5"/>
  <c r="J1544" i="5"/>
  <c r="L1543" i="5"/>
  <c r="K1543" i="5"/>
  <c r="J1543" i="5"/>
  <c r="L1542" i="5"/>
  <c r="K1542" i="5"/>
  <c r="N1542" i="5" s="1"/>
  <c r="P1542" i="5" s="1"/>
  <c r="J1542" i="5"/>
  <c r="L1541" i="5"/>
  <c r="K1541" i="5"/>
  <c r="J1541" i="5"/>
  <c r="L1540" i="5"/>
  <c r="K1540" i="5"/>
  <c r="J1540" i="5"/>
  <c r="L1539" i="5"/>
  <c r="K1539" i="5"/>
  <c r="J1539" i="5"/>
  <c r="L1538" i="5"/>
  <c r="K1538" i="5"/>
  <c r="J1538" i="5"/>
  <c r="L1537" i="5"/>
  <c r="K1537" i="5"/>
  <c r="J1537" i="5"/>
  <c r="L1536" i="5"/>
  <c r="K1536" i="5"/>
  <c r="J1536" i="5"/>
  <c r="M1536" i="5" s="1"/>
  <c r="L1535" i="5"/>
  <c r="K1535" i="5"/>
  <c r="J1535" i="5"/>
  <c r="L1534" i="5"/>
  <c r="K1534" i="5"/>
  <c r="J1534" i="5"/>
  <c r="L1533" i="5"/>
  <c r="K1533" i="5"/>
  <c r="J1533" i="5"/>
  <c r="L1532" i="5"/>
  <c r="K1532" i="5"/>
  <c r="J1532" i="5"/>
  <c r="L1531" i="5"/>
  <c r="K1531" i="5"/>
  <c r="J1531" i="5"/>
  <c r="L1530" i="5"/>
  <c r="K1530" i="5"/>
  <c r="J1530" i="5"/>
  <c r="L1529" i="5"/>
  <c r="K1529" i="5"/>
  <c r="J1529" i="5"/>
  <c r="L1528" i="5"/>
  <c r="K1528" i="5"/>
  <c r="J1528" i="5"/>
  <c r="L1527" i="5"/>
  <c r="K1527" i="5"/>
  <c r="J1527" i="5"/>
  <c r="L1526" i="5"/>
  <c r="K1526" i="5"/>
  <c r="J1526" i="5"/>
  <c r="L1525" i="5"/>
  <c r="K1525" i="5"/>
  <c r="J1525" i="5"/>
  <c r="L1524" i="5"/>
  <c r="K1524" i="5"/>
  <c r="J1524" i="5"/>
  <c r="L1523" i="5"/>
  <c r="K1523" i="5"/>
  <c r="J1523" i="5"/>
  <c r="L1522" i="5"/>
  <c r="K1522" i="5"/>
  <c r="J1522" i="5"/>
  <c r="L1521" i="5"/>
  <c r="K1521" i="5"/>
  <c r="J1521" i="5"/>
  <c r="L1520" i="5"/>
  <c r="K1520" i="5"/>
  <c r="J1520" i="5"/>
  <c r="N1520" i="5" s="1"/>
  <c r="P1520" i="5" s="1"/>
  <c r="L1519" i="5"/>
  <c r="K1519" i="5"/>
  <c r="J1519" i="5"/>
  <c r="L1518" i="5"/>
  <c r="K1518" i="5"/>
  <c r="J1518" i="5"/>
  <c r="L1517" i="5"/>
  <c r="K1517" i="5"/>
  <c r="J1517" i="5"/>
  <c r="L1516" i="5"/>
  <c r="K1516" i="5"/>
  <c r="J1516" i="5"/>
  <c r="L1515" i="5"/>
  <c r="K1515" i="5"/>
  <c r="J1515" i="5"/>
  <c r="M1515" i="5" s="1"/>
  <c r="L1514" i="5"/>
  <c r="K1514" i="5"/>
  <c r="J1514" i="5"/>
  <c r="L1513" i="5"/>
  <c r="K1513" i="5"/>
  <c r="J1513" i="5"/>
  <c r="M1513" i="5" s="1"/>
  <c r="L1512" i="5"/>
  <c r="K1512" i="5"/>
  <c r="J1512" i="5"/>
  <c r="L1511" i="5"/>
  <c r="K1511" i="5"/>
  <c r="J1511" i="5"/>
  <c r="L1510" i="5"/>
  <c r="K1510" i="5"/>
  <c r="J1510" i="5"/>
  <c r="L1509" i="5"/>
  <c r="K1509" i="5"/>
  <c r="J1509" i="5"/>
  <c r="L1508" i="5"/>
  <c r="K1508" i="5"/>
  <c r="J1508" i="5"/>
  <c r="L1507" i="5"/>
  <c r="K1507" i="5"/>
  <c r="J1507" i="5"/>
  <c r="L1506" i="5"/>
  <c r="K1506" i="5"/>
  <c r="J1506" i="5"/>
  <c r="M1506" i="5" s="1"/>
  <c r="L1505" i="5"/>
  <c r="K1505" i="5"/>
  <c r="J1505" i="5"/>
  <c r="L1504" i="5"/>
  <c r="K1504" i="5"/>
  <c r="J1504" i="5"/>
  <c r="L1503" i="5"/>
  <c r="K1503" i="5"/>
  <c r="J1503" i="5"/>
  <c r="L1502" i="5"/>
  <c r="K1502" i="5"/>
  <c r="J1502" i="5"/>
  <c r="L1501" i="5"/>
  <c r="K1501" i="5"/>
  <c r="J1501" i="5"/>
  <c r="L1500" i="5"/>
  <c r="K1500" i="5"/>
  <c r="J1500" i="5"/>
  <c r="L1499" i="5"/>
  <c r="K1499" i="5"/>
  <c r="J1499" i="5"/>
  <c r="L1498" i="5"/>
  <c r="K1498" i="5"/>
  <c r="J1498" i="5"/>
  <c r="L1497" i="5"/>
  <c r="K1497" i="5"/>
  <c r="J1497" i="5"/>
  <c r="L1496" i="5"/>
  <c r="K1496" i="5"/>
  <c r="J1496" i="5"/>
  <c r="L1495" i="5"/>
  <c r="K1495" i="5"/>
  <c r="J1495" i="5"/>
  <c r="L1494" i="5"/>
  <c r="K1494" i="5"/>
  <c r="J1494" i="5"/>
  <c r="L1493" i="5"/>
  <c r="K1493" i="5"/>
  <c r="J1493" i="5"/>
  <c r="L1492" i="5"/>
  <c r="K1492" i="5"/>
  <c r="J1492" i="5"/>
  <c r="L1491" i="5"/>
  <c r="K1491" i="5"/>
  <c r="J1491" i="5"/>
  <c r="L1490" i="5"/>
  <c r="K1490" i="5"/>
  <c r="J1490" i="5"/>
  <c r="L1489" i="5"/>
  <c r="K1489" i="5"/>
  <c r="J1489" i="5"/>
  <c r="L1488" i="5"/>
  <c r="K1488" i="5"/>
  <c r="J1488" i="5"/>
  <c r="N1488" i="5" s="1"/>
  <c r="P1488" i="5" s="1"/>
  <c r="L1487" i="5"/>
  <c r="K1487" i="5"/>
  <c r="J1487" i="5"/>
  <c r="L1486" i="5"/>
  <c r="K1486" i="5"/>
  <c r="J1486" i="5"/>
  <c r="L1485" i="5"/>
  <c r="K1485" i="5"/>
  <c r="J1485" i="5"/>
  <c r="L1484" i="5"/>
  <c r="K1484" i="5"/>
  <c r="J1484" i="5"/>
  <c r="L1483" i="5"/>
  <c r="K1483" i="5"/>
  <c r="J1483" i="5"/>
  <c r="L1482" i="5"/>
  <c r="K1482" i="5"/>
  <c r="J1482" i="5"/>
  <c r="L1481" i="5"/>
  <c r="K1481" i="5"/>
  <c r="J1481" i="5"/>
  <c r="L1480" i="5"/>
  <c r="K1480" i="5"/>
  <c r="J1480" i="5"/>
  <c r="L1479" i="5"/>
  <c r="K1479" i="5"/>
  <c r="J1479" i="5"/>
  <c r="L1478" i="5"/>
  <c r="K1478" i="5"/>
  <c r="J1478" i="5"/>
  <c r="L1477" i="5"/>
  <c r="K1477" i="5"/>
  <c r="J1477" i="5"/>
  <c r="L1476" i="5"/>
  <c r="K1476" i="5"/>
  <c r="J1476" i="5"/>
  <c r="L1475" i="5"/>
  <c r="K1475" i="5"/>
  <c r="J1475" i="5"/>
  <c r="L1474" i="5"/>
  <c r="K1474" i="5"/>
  <c r="J1474" i="5"/>
  <c r="L1473" i="5"/>
  <c r="K1473" i="5"/>
  <c r="J1473" i="5"/>
  <c r="L1472" i="5"/>
  <c r="K1472" i="5"/>
  <c r="J1472" i="5"/>
  <c r="L1471" i="5"/>
  <c r="K1471" i="5"/>
  <c r="J1471" i="5"/>
  <c r="L1470" i="5"/>
  <c r="N1470" i="5" s="1"/>
  <c r="P1470" i="5" s="1"/>
  <c r="K1470" i="5"/>
  <c r="J1470" i="5"/>
  <c r="L1469" i="5"/>
  <c r="K1469" i="5"/>
  <c r="J1469" i="5"/>
  <c r="L1468" i="5"/>
  <c r="K1468" i="5"/>
  <c r="J1468" i="5"/>
  <c r="L1467" i="5"/>
  <c r="K1467" i="5"/>
  <c r="J1467" i="5"/>
  <c r="L1466" i="5"/>
  <c r="K1466" i="5"/>
  <c r="J1466" i="5"/>
  <c r="L1465" i="5"/>
  <c r="K1465" i="5"/>
  <c r="J1465" i="5"/>
  <c r="L1464" i="5"/>
  <c r="K1464" i="5"/>
  <c r="J1464" i="5"/>
  <c r="L1463" i="5"/>
  <c r="K1463" i="5"/>
  <c r="J1463" i="5"/>
  <c r="L1462" i="5"/>
  <c r="K1462" i="5"/>
  <c r="J1462" i="5"/>
  <c r="L1461" i="5"/>
  <c r="K1461" i="5"/>
  <c r="J1461" i="5"/>
  <c r="L1460" i="5"/>
  <c r="K1460" i="5"/>
  <c r="J1460" i="5"/>
  <c r="L1459" i="5"/>
  <c r="K1459" i="5"/>
  <c r="J1459" i="5"/>
  <c r="L1458" i="5"/>
  <c r="N1458" i="5" s="1"/>
  <c r="P1458" i="5" s="1"/>
  <c r="K1458" i="5"/>
  <c r="J1458" i="5"/>
  <c r="L1457" i="5"/>
  <c r="K1457" i="5"/>
  <c r="J1457" i="5"/>
  <c r="L1456" i="5"/>
  <c r="K1456" i="5"/>
  <c r="J1456" i="5"/>
  <c r="L1455" i="5"/>
  <c r="K1455" i="5"/>
  <c r="J1455" i="5"/>
  <c r="L1454" i="5"/>
  <c r="K1454" i="5"/>
  <c r="J1454" i="5"/>
  <c r="L1453" i="5"/>
  <c r="K1453" i="5"/>
  <c r="J1453" i="5"/>
  <c r="L1452" i="5"/>
  <c r="K1452" i="5"/>
  <c r="J1452" i="5"/>
  <c r="M1452" i="5" s="1"/>
  <c r="L1451" i="5"/>
  <c r="K1451" i="5"/>
  <c r="J1451" i="5"/>
  <c r="L1450" i="5"/>
  <c r="K1450" i="5"/>
  <c r="J1450" i="5"/>
  <c r="L1449" i="5"/>
  <c r="K1449" i="5"/>
  <c r="J1449" i="5"/>
  <c r="L1448" i="5"/>
  <c r="K1448" i="5"/>
  <c r="J1448" i="5"/>
  <c r="L1447" i="5"/>
  <c r="K1447" i="5"/>
  <c r="J1447" i="5"/>
  <c r="L1446" i="5"/>
  <c r="K1446" i="5"/>
  <c r="J1446" i="5"/>
  <c r="L1445" i="5"/>
  <c r="K1445" i="5"/>
  <c r="J1445" i="5"/>
  <c r="L1444" i="5"/>
  <c r="N1444" i="5" s="1"/>
  <c r="P1444" i="5" s="1"/>
  <c r="K1444" i="5"/>
  <c r="J1444" i="5"/>
  <c r="L1443" i="5"/>
  <c r="K1443" i="5"/>
  <c r="J1443" i="5"/>
  <c r="L1442" i="5"/>
  <c r="K1442" i="5"/>
  <c r="J1442" i="5"/>
  <c r="L1441" i="5"/>
  <c r="K1441" i="5"/>
  <c r="J1441" i="5"/>
  <c r="L1440" i="5"/>
  <c r="K1440" i="5"/>
  <c r="J1440" i="5"/>
  <c r="L1439" i="5"/>
  <c r="K1439" i="5"/>
  <c r="J1439" i="5"/>
  <c r="L1438" i="5"/>
  <c r="K1438" i="5"/>
  <c r="J1438" i="5"/>
  <c r="M1437" i="5"/>
  <c r="N1437" i="5" s="1"/>
  <c r="P1437" i="5" s="1"/>
  <c r="L1437" i="5"/>
  <c r="K1437" i="5"/>
  <c r="J1437" i="5"/>
  <c r="L1436" i="5"/>
  <c r="K1436" i="5"/>
  <c r="J1436" i="5"/>
  <c r="L1435" i="5"/>
  <c r="K1435" i="5"/>
  <c r="J1435" i="5"/>
  <c r="L1434" i="5"/>
  <c r="K1434" i="5"/>
  <c r="J1434" i="5"/>
  <c r="L1433" i="5"/>
  <c r="K1433" i="5"/>
  <c r="J1433" i="5"/>
  <c r="L1432" i="5"/>
  <c r="K1432" i="5"/>
  <c r="J1432" i="5"/>
  <c r="L1431" i="5"/>
  <c r="K1431" i="5"/>
  <c r="J1431" i="5"/>
  <c r="L1430" i="5"/>
  <c r="K1430" i="5"/>
  <c r="J1430" i="5"/>
  <c r="L1429" i="5"/>
  <c r="K1429" i="5"/>
  <c r="J1429" i="5"/>
  <c r="L1428" i="5"/>
  <c r="K1428" i="5"/>
  <c r="J1428" i="5"/>
  <c r="L1427" i="5"/>
  <c r="K1427" i="5"/>
  <c r="J1427" i="5"/>
  <c r="L1426" i="5"/>
  <c r="K1426" i="5"/>
  <c r="J1426" i="5"/>
  <c r="L1425" i="5"/>
  <c r="K1425" i="5"/>
  <c r="J1425" i="5"/>
  <c r="L1424" i="5"/>
  <c r="K1424" i="5"/>
  <c r="J1424" i="5"/>
  <c r="L1423" i="5"/>
  <c r="K1423" i="5"/>
  <c r="J1423" i="5"/>
  <c r="L1422" i="5"/>
  <c r="K1422" i="5"/>
  <c r="J1422" i="5"/>
  <c r="L1421" i="5"/>
  <c r="K1421" i="5"/>
  <c r="J1421" i="5"/>
  <c r="L1420" i="5"/>
  <c r="K1420" i="5"/>
  <c r="J1420" i="5"/>
  <c r="L1419" i="5"/>
  <c r="K1419" i="5"/>
  <c r="J1419" i="5"/>
  <c r="L1418" i="5"/>
  <c r="K1418" i="5"/>
  <c r="J1418" i="5"/>
  <c r="L1417" i="5"/>
  <c r="K1417" i="5"/>
  <c r="J1417" i="5"/>
  <c r="L1416" i="5"/>
  <c r="K1416" i="5"/>
  <c r="J1416" i="5"/>
  <c r="L1415" i="5"/>
  <c r="K1415" i="5"/>
  <c r="J1415" i="5"/>
  <c r="L1414" i="5"/>
  <c r="K1414" i="5"/>
  <c r="J1414" i="5"/>
  <c r="L1413" i="5"/>
  <c r="K1413" i="5"/>
  <c r="J1413" i="5"/>
  <c r="L1412" i="5"/>
  <c r="K1412" i="5"/>
  <c r="J1412" i="5"/>
  <c r="L1411" i="5"/>
  <c r="K1411" i="5"/>
  <c r="J1411" i="5"/>
  <c r="L1410" i="5"/>
  <c r="K1410" i="5"/>
  <c r="J1410" i="5"/>
  <c r="L1409" i="5"/>
  <c r="K1409" i="5"/>
  <c r="J1409" i="5"/>
  <c r="L1408" i="5"/>
  <c r="K1408" i="5"/>
  <c r="J1408" i="5"/>
  <c r="L1407" i="5"/>
  <c r="K1407" i="5"/>
  <c r="J1407" i="5"/>
  <c r="L1406" i="5"/>
  <c r="K1406" i="5"/>
  <c r="J1406" i="5"/>
  <c r="L1405" i="5"/>
  <c r="K1405" i="5"/>
  <c r="J1405" i="5"/>
  <c r="L1404" i="5"/>
  <c r="K1404" i="5"/>
  <c r="J1404" i="5"/>
  <c r="L1403" i="5"/>
  <c r="K1403" i="5"/>
  <c r="J1403" i="5"/>
  <c r="L1402" i="5"/>
  <c r="K1402" i="5"/>
  <c r="J1402" i="5"/>
  <c r="L1401" i="5"/>
  <c r="K1401" i="5"/>
  <c r="J1401" i="5"/>
  <c r="L1400" i="5"/>
  <c r="K1400" i="5"/>
  <c r="J1400" i="5"/>
  <c r="L1399" i="5"/>
  <c r="K1399" i="5"/>
  <c r="J1399" i="5"/>
  <c r="L1398" i="5"/>
  <c r="K1398" i="5"/>
  <c r="J1398" i="5"/>
  <c r="L1397" i="5"/>
  <c r="K1397" i="5"/>
  <c r="J1397" i="5"/>
  <c r="L1396" i="5"/>
  <c r="K1396" i="5"/>
  <c r="J1396" i="5"/>
  <c r="L1395" i="5"/>
  <c r="K1395" i="5"/>
  <c r="J1395" i="5"/>
  <c r="L1394" i="5"/>
  <c r="K1394" i="5"/>
  <c r="J1394" i="5"/>
  <c r="N1394" i="5" s="1"/>
  <c r="P1394" i="5" s="1"/>
  <c r="L1393" i="5"/>
  <c r="K1393" i="5"/>
  <c r="J1393" i="5"/>
  <c r="L1392" i="5"/>
  <c r="K1392" i="5"/>
  <c r="J1392" i="5"/>
  <c r="L1391" i="5"/>
  <c r="K1391" i="5"/>
  <c r="J1391" i="5"/>
  <c r="L1390" i="5"/>
  <c r="K1390" i="5"/>
  <c r="J1390" i="5"/>
  <c r="L1389" i="5"/>
  <c r="K1389" i="5"/>
  <c r="J1389" i="5"/>
  <c r="N1389" i="5" s="1"/>
  <c r="P1389" i="5" s="1"/>
  <c r="L1388" i="5"/>
  <c r="K1388" i="5"/>
  <c r="J1388" i="5"/>
  <c r="L1387" i="5"/>
  <c r="K1387" i="5"/>
  <c r="J1387" i="5"/>
  <c r="L1386" i="5"/>
  <c r="K1386" i="5"/>
  <c r="J1386" i="5"/>
  <c r="L1385" i="5"/>
  <c r="K1385" i="5"/>
  <c r="J1385" i="5"/>
  <c r="L1384" i="5"/>
  <c r="K1384" i="5"/>
  <c r="J1384" i="5"/>
  <c r="L1383" i="5"/>
  <c r="K1383" i="5"/>
  <c r="J1383" i="5"/>
  <c r="M1383" i="5" s="1"/>
  <c r="L1382" i="5"/>
  <c r="K1382" i="5"/>
  <c r="J1382" i="5"/>
  <c r="L1381" i="5"/>
  <c r="K1381" i="5"/>
  <c r="J1381" i="5"/>
  <c r="L1380" i="5"/>
  <c r="K1380" i="5"/>
  <c r="J1380" i="5"/>
  <c r="N1380" i="5" s="1"/>
  <c r="P1380" i="5" s="1"/>
  <c r="L1379" i="5"/>
  <c r="K1379" i="5"/>
  <c r="J1379" i="5"/>
  <c r="L1378" i="5"/>
  <c r="K1378" i="5"/>
  <c r="J1378" i="5"/>
  <c r="L1377" i="5"/>
  <c r="K1377" i="5"/>
  <c r="J1377" i="5"/>
  <c r="L1376" i="5"/>
  <c r="K1376" i="5"/>
  <c r="J1376" i="5"/>
  <c r="L1375" i="5"/>
  <c r="K1375" i="5"/>
  <c r="J1375" i="5"/>
  <c r="L1374" i="5"/>
  <c r="K1374" i="5"/>
  <c r="J1374" i="5"/>
  <c r="L1373" i="5"/>
  <c r="K1373" i="5"/>
  <c r="J1373" i="5"/>
  <c r="L1372" i="5"/>
  <c r="K1372" i="5"/>
  <c r="J1372" i="5"/>
  <c r="L1371" i="5"/>
  <c r="K1371" i="5"/>
  <c r="J1371" i="5"/>
  <c r="L1370" i="5"/>
  <c r="K1370" i="5"/>
  <c r="J1370" i="5"/>
  <c r="L1369" i="5"/>
  <c r="K1369" i="5"/>
  <c r="J1369" i="5"/>
  <c r="L1368" i="5"/>
  <c r="K1368" i="5"/>
  <c r="J1368" i="5"/>
  <c r="L1367" i="5"/>
  <c r="K1367" i="5"/>
  <c r="J1367" i="5"/>
  <c r="L1366" i="5"/>
  <c r="K1366" i="5"/>
  <c r="J1366" i="5"/>
  <c r="L1365" i="5"/>
  <c r="K1365" i="5"/>
  <c r="J1365" i="5"/>
  <c r="L1364" i="5"/>
  <c r="K1364" i="5"/>
  <c r="J1364" i="5"/>
  <c r="L1363" i="5"/>
  <c r="K1363" i="5"/>
  <c r="J1363" i="5"/>
  <c r="L1362" i="5"/>
  <c r="K1362" i="5"/>
  <c r="J1362" i="5"/>
  <c r="L1361" i="5"/>
  <c r="K1361" i="5"/>
  <c r="J1361" i="5"/>
  <c r="L1360" i="5"/>
  <c r="K1360" i="5"/>
  <c r="J1360" i="5"/>
  <c r="L1359" i="5"/>
  <c r="K1359" i="5"/>
  <c r="J1359" i="5"/>
  <c r="L1358" i="5"/>
  <c r="K1358" i="5"/>
  <c r="J1358" i="5"/>
  <c r="L1357" i="5"/>
  <c r="K1357" i="5"/>
  <c r="J1357" i="5"/>
  <c r="L1356" i="5"/>
  <c r="K1356" i="5"/>
  <c r="J1356" i="5"/>
  <c r="L1355" i="5"/>
  <c r="K1355" i="5"/>
  <c r="J1355" i="5"/>
  <c r="N1355" i="5" s="1"/>
  <c r="P1355" i="5" s="1"/>
  <c r="L1354" i="5"/>
  <c r="K1354" i="5"/>
  <c r="J1354" i="5"/>
  <c r="L1353" i="5"/>
  <c r="K1353" i="5"/>
  <c r="J1353" i="5"/>
  <c r="L1352" i="5"/>
  <c r="K1352" i="5"/>
  <c r="J1352" i="5"/>
  <c r="L1351" i="5"/>
  <c r="K1351" i="5"/>
  <c r="J1351" i="5"/>
  <c r="N1351" i="5" s="1"/>
  <c r="P1351" i="5" s="1"/>
  <c r="L1350" i="5"/>
  <c r="K1350" i="5"/>
  <c r="J1350" i="5"/>
  <c r="L1349" i="5"/>
  <c r="K1349" i="5"/>
  <c r="J1349" i="5"/>
  <c r="L1348" i="5"/>
  <c r="K1348" i="5"/>
  <c r="J1348" i="5"/>
  <c r="L1347" i="5"/>
  <c r="K1347" i="5"/>
  <c r="J1347" i="5"/>
  <c r="L1346" i="5"/>
  <c r="K1346" i="5"/>
  <c r="J1346" i="5"/>
  <c r="L1345" i="5"/>
  <c r="K1345" i="5"/>
  <c r="J1345" i="5"/>
  <c r="L1344" i="5"/>
  <c r="K1344" i="5"/>
  <c r="J1344" i="5"/>
  <c r="L1343" i="5"/>
  <c r="K1343" i="5"/>
  <c r="J1343" i="5"/>
  <c r="L1342" i="5"/>
  <c r="K1342" i="5"/>
  <c r="J1342" i="5"/>
  <c r="L1341" i="5"/>
  <c r="K1341" i="5"/>
  <c r="J1341" i="5"/>
  <c r="L1340" i="5"/>
  <c r="K1340" i="5"/>
  <c r="J1340" i="5"/>
  <c r="N1340" i="5" s="1"/>
  <c r="P1340" i="5" s="1"/>
  <c r="L1339" i="5"/>
  <c r="K1339" i="5"/>
  <c r="J1339" i="5"/>
  <c r="L1338" i="5"/>
  <c r="K1338" i="5"/>
  <c r="J1338" i="5"/>
  <c r="L1337" i="5"/>
  <c r="K1337" i="5"/>
  <c r="J1337" i="5"/>
  <c r="L1336" i="5"/>
  <c r="K1336" i="5"/>
  <c r="J1336" i="5"/>
  <c r="L1335" i="5"/>
  <c r="K1335" i="5"/>
  <c r="J1335" i="5"/>
  <c r="L1334" i="5"/>
  <c r="K1334" i="5"/>
  <c r="J1334" i="5"/>
  <c r="L1333" i="5"/>
  <c r="K1333" i="5"/>
  <c r="N1333" i="5" s="1"/>
  <c r="P1333" i="5" s="1"/>
  <c r="J1333" i="5"/>
  <c r="L1332" i="5"/>
  <c r="K1332" i="5"/>
  <c r="J1332" i="5"/>
  <c r="L1331" i="5"/>
  <c r="K1331" i="5"/>
  <c r="J1331" i="5"/>
  <c r="M1331" i="5" s="1"/>
  <c r="L1330" i="5"/>
  <c r="K1330" i="5"/>
  <c r="J1330" i="5"/>
  <c r="L1329" i="5"/>
  <c r="K1329" i="5"/>
  <c r="J1329" i="5"/>
  <c r="L1328" i="5"/>
  <c r="K1328" i="5"/>
  <c r="J1328" i="5"/>
  <c r="L1327" i="5"/>
  <c r="K1327" i="5"/>
  <c r="J1327" i="5"/>
  <c r="L1326" i="5"/>
  <c r="K1326" i="5"/>
  <c r="J1326" i="5"/>
  <c r="L1325" i="5"/>
  <c r="K1325" i="5"/>
  <c r="J1325" i="5"/>
  <c r="L1324" i="5"/>
  <c r="K1324" i="5"/>
  <c r="J1324" i="5"/>
  <c r="L1323" i="5"/>
  <c r="K1323" i="5"/>
  <c r="J1323" i="5"/>
  <c r="L1322" i="5"/>
  <c r="K1322" i="5"/>
  <c r="J1322" i="5"/>
  <c r="L1321" i="5"/>
  <c r="K1321" i="5"/>
  <c r="J1321" i="5"/>
  <c r="L1320" i="5"/>
  <c r="K1320" i="5"/>
  <c r="J1320" i="5"/>
  <c r="L1319" i="5"/>
  <c r="K1319" i="5"/>
  <c r="N1319" i="5" s="1"/>
  <c r="P1319" i="5" s="1"/>
  <c r="J1319" i="5"/>
  <c r="L1318" i="5"/>
  <c r="K1318" i="5"/>
  <c r="J1318" i="5"/>
  <c r="L1317" i="5"/>
  <c r="K1317" i="5"/>
  <c r="J1317" i="5"/>
  <c r="L1316" i="5"/>
  <c r="K1316" i="5"/>
  <c r="J1316" i="5"/>
  <c r="L1315" i="5"/>
  <c r="K1315" i="5"/>
  <c r="J1315" i="5"/>
  <c r="L1314" i="5"/>
  <c r="K1314" i="5"/>
  <c r="J1314" i="5"/>
  <c r="L1313" i="5"/>
  <c r="K1313" i="5"/>
  <c r="J1313" i="5"/>
  <c r="L1312" i="5"/>
  <c r="K1312" i="5"/>
  <c r="J1312" i="5"/>
  <c r="L1311" i="5"/>
  <c r="K1311" i="5"/>
  <c r="J1311" i="5"/>
  <c r="M1311" i="5" s="1"/>
  <c r="L1310" i="5"/>
  <c r="K1310" i="5"/>
  <c r="J1310" i="5"/>
  <c r="L1309" i="5"/>
  <c r="K1309" i="5"/>
  <c r="J1309" i="5"/>
  <c r="L1308" i="5"/>
  <c r="K1308" i="5"/>
  <c r="J1308" i="5"/>
  <c r="L1307" i="5"/>
  <c r="K1307" i="5"/>
  <c r="J1307" i="5"/>
  <c r="L1306" i="5"/>
  <c r="K1306" i="5"/>
  <c r="J1306" i="5"/>
  <c r="M1306" i="5" s="1"/>
  <c r="L1305" i="5"/>
  <c r="K1305" i="5"/>
  <c r="J1305" i="5"/>
  <c r="L1304" i="5"/>
  <c r="K1304" i="5"/>
  <c r="J1304" i="5"/>
  <c r="L1303" i="5"/>
  <c r="K1303" i="5"/>
  <c r="J1303" i="5"/>
  <c r="L1302" i="5"/>
  <c r="K1302" i="5"/>
  <c r="J1302" i="5"/>
  <c r="L1301" i="5"/>
  <c r="K1301" i="5"/>
  <c r="J1301" i="5"/>
  <c r="L1300" i="5"/>
  <c r="K1300" i="5"/>
  <c r="J1300" i="5"/>
  <c r="L1299" i="5"/>
  <c r="K1299" i="5"/>
  <c r="J1299" i="5"/>
  <c r="L1298" i="5"/>
  <c r="K1298" i="5"/>
  <c r="J1298" i="5"/>
  <c r="L1297" i="5"/>
  <c r="K1297" i="5"/>
  <c r="J1297" i="5"/>
  <c r="L1296" i="5"/>
  <c r="K1296" i="5"/>
  <c r="J1296" i="5"/>
  <c r="L1295" i="5"/>
  <c r="K1295" i="5"/>
  <c r="J1295" i="5"/>
  <c r="L1294" i="5"/>
  <c r="K1294" i="5"/>
  <c r="J1294" i="5"/>
  <c r="L1293" i="5"/>
  <c r="K1293" i="5"/>
  <c r="J1293" i="5"/>
  <c r="L1292" i="5"/>
  <c r="K1292" i="5"/>
  <c r="J1292" i="5"/>
  <c r="L1291" i="5"/>
  <c r="K1291" i="5"/>
  <c r="J1291" i="5"/>
  <c r="L1290" i="5"/>
  <c r="K1290" i="5"/>
  <c r="J1290" i="5"/>
  <c r="L1289" i="5"/>
  <c r="K1289" i="5"/>
  <c r="J1289" i="5"/>
  <c r="N1289" i="5" s="1"/>
  <c r="P1289" i="5" s="1"/>
  <c r="L1288" i="5"/>
  <c r="K1288" i="5"/>
  <c r="J1288" i="5"/>
  <c r="L1287" i="5"/>
  <c r="K1287" i="5"/>
  <c r="J1287" i="5"/>
  <c r="L1286" i="5"/>
  <c r="K1286" i="5"/>
  <c r="J1286" i="5"/>
  <c r="L1285" i="5"/>
  <c r="K1285" i="5"/>
  <c r="J1285" i="5"/>
  <c r="L1284" i="5"/>
  <c r="K1284" i="5"/>
  <c r="J1284" i="5"/>
  <c r="L1283" i="5"/>
  <c r="K1283" i="5"/>
  <c r="J1283" i="5"/>
  <c r="L1282" i="5"/>
  <c r="K1282" i="5"/>
  <c r="J1282" i="5"/>
  <c r="M1282" i="5" s="1"/>
  <c r="L1281" i="5"/>
  <c r="K1281" i="5"/>
  <c r="J1281" i="5"/>
  <c r="M1281" i="5" s="1"/>
  <c r="M1280" i="5"/>
  <c r="L1280" i="5"/>
  <c r="K1280" i="5"/>
  <c r="J1280" i="5"/>
  <c r="M1279" i="5"/>
  <c r="L1279" i="5"/>
  <c r="K1279" i="5"/>
  <c r="J1279" i="5"/>
  <c r="L1278" i="5"/>
  <c r="K1278" i="5"/>
  <c r="J1278" i="5"/>
  <c r="L1277" i="5"/>
  <c r="K1277" i="5"/>
  <c r="J1277" i="5"/>
  <c r="L1276" i="5"/>
  <c r="K1276" i="5"/>
  <c r="J1276" i="5"/>
  <c r="L1275" i="5"/>
  <c r="N1275" i="5" s="1"/>
  <c r="P1275" i="5" s="1"/>
  <c r="K1275" i="5"/>
  <c r="J1275" i="5"/>
  <c r="L1274" i="5"/>
  <c r="K1274" i="5"/>
  <c r="J1274" i="5"/>
  <c r="L1273" i="5"/>
  <c r="K1273" i="5"/>
  <c r="J1273" i="5"/>
  <c r="L1272" i="5"/>
  <c r="K1272" i="5"/>
  <c r="J1272" i="5"/>
  <c r="L1271" i="5"/>
  <c r="K1271" i="5"/>
  <c r="J1271" i="5"/>
  <c r="L1270" i="5"/>
  <c r="K1270" i="5"/>
  <c r="J1270" i="5"/>
  <c r="M1270" i="5" s="1"/>
  <c r="L1269" i="5"/>
  <c r="N1269" i="5" s="1"/>
  <c r="P1269" i="5" s="1"/>
  <c r="K1269" i="5"/>
  <c r="J1269" i="5"/>
  <c r="L1268" i="5"/>
  <c r="K1268" i="5"/>
  <c r="J1268" i="5"/>
  <c r="L1267" i="5"/>
  <c r="K1267" i="5"/>
  <c r="J1267" i="5"/>
  <c r="L1266" i="5"/>
  <c r="K1266" i="5"/>
  <c r="J1266" i="5"/>
  <c r="L1265" i="5"/>
  <c r="K1265" i="5"/>
  <c r="J1265" i="5"/>
  <c r="L1264" i="5"/>
  <c r="K1264" i="5"/>
  <c r="J1264" i="5"/>
  <c r="L1263" i="5"/>
  <c r="K1263" i="5"/>
  <c r="J1263" i="5"/>
  <c r="L1262" i="5"/>
  <c r="K1262" i="5"/>
  <c r="J1262" i="5"/>
  <c r="L1261" i="5"/>
  <c r="K1261" i="5"/>
  <c r="J1261" i="5"/>
  <c r="N1261" i="5" s="1"/>
  <c r="P1261" i="5" s="1"/>
  <c r="L1260" i="5"/>
  <c r="K1260" i="5"/>
  <c r="J1260" i="5"/>
  <c r="L1259" i="5"/>
  <c r="K1259" i="5"/>
  <c r="J1259" i="5"/>
  <c r="L1258" i="5"/>
  <c r="K1258" i="5"/>
  <c r="J1258" i="5"/>
  <c r="L1257" i="5"/>
  <c r="K1257" i="5"/>
  <c r="J1257" i="5"/>
  <c r="L1256" i="5"/>
  <c r="K1256" i="5"/>
  <c r="J1256" i="5"/>
  <c r="L1255" i="5"/>
  <c r="K1255" i="5"/>
  <c r="J1255" i="5"/>
  <c r="L1254" i="5"/>
  <c r="K1254" i="5"/>
  <c r="J1254" i="5"/>
  <c r="L1253" i="5"/>
  <c r="K1253" i="5"/>
  <c r="J1253" i="5"/>
  <c r="L1252" i="5"/>
  <c r="K1252" i="5"/>
  <c r="J1252" i="5"/>
  <c r="L1251" i="5"/>
  <c r="K1251" i="5"/>
  <c r="J1251" i="5"/>
  <c r="L1250" i="5"/>
  <c r="K1250" i="5"/>
  <c r="J1250" i="5"/>
  <c r="L1249" i="5"/>
  <c r="K1249" i="5"/>
  <c r="J1249" i="5"/>
  <c r="L1248" i="5"/>
  <c r="K1248" i="5"/>
  <c r="J1248" i="5"/>
  <c r="L1247" i="5"/>
  <c r="K1247" i="5"/>
  <c r="J1247" i="5"/>
  <c r="L1246" i="5"/>
  <c r="K1246" i="5"/>
  <c r="J1246" i="5"/>
  <c r="L1245" i="5"/>
  <c r="K1245" i="5"/>
  <c r="J1245" i="5"/>
  <c r="L1244" i="5"/>
  <c r="K1244" i="5"/>
  <c r="J1244" i="5"/>
  <c r="L1243" i="5"/>
  <c r="K1243" i="5"/>
  <c r="J1243" i="5"/>
  <c r="L1242" i="5"/>
  <c r="K1242" i="5"/>
  <c r="J1242" i="5"/>
  <c r="L1241" i="5"/>
  <c r="K1241" i="5"/>
  <c r="J1241" i="5"/>
  <c r="L1240" i="5"/>
  <c r="K1240" i="5"/>
  <c r="J1240" i="5"/>
  <c r="L1239" i="5"/>
  <c r="K1239" i="5"/>
  <c r="J1239" i="5"/>
  <c r="L1238" i="5"/>
  <c r="K1238" i="5"/>
  <c r="J1238" i="5"/>
  <c r="L1237" i="5"/>
  <c r="K1237" i="5"/>
  <c r="J1237" i="5"/>
  <c r="L1236" i="5"/>
  <c r="K1236" i="5"/>
  <c r="J1236" i="5"/>
  <c r="L1235" i="5"/>
  <c r="K1235" i="5"/>
  <c r="J1235" i="5"/>
  <c r="L1234" i="5"/>
  <c r="K1234" i="5"/>
  <c r="J1234" i="5"/>
  <c r="L1233" i="5"/>
  <c r="K1233" i="5"/>
  <c r="J1233" i="5"/>
  <c r="N1233" i="5" s="1"/>
  <c r="P1233" i="5" s="1"/>
  <c r="L1232" i="5"/>
  <c r="K1232" i="5"/>
  <c r="J1232" i="5"/>
  <c r="L1231" i="5"/>
  <c r="K1231" i="5"/>
  <c r="J1231" i="5"/>
  <c r="L1230" i="5"/>
  <c r="K1230" i="5"/>
  <c r="J1230" i="5"/>
  <c r="L1229" i="5"/>
  <c r="K1229" i="5"/>
  <c r="J1229" i="5"/>
  <c r="M1229" i="5" s="1"/>
  <c r="L1228" i="5"/>
  <c r="K1228" i="5"/>
  <c r="J1228" i="5"/>
  <c r="L1227" i="5"/>
  <c r="K1227" i="5"/>
  <c r="J1227" i="5"/>
  <c r="L1226" i="5"/>
  <c r="K1226" i="5"/>
  <c r="J1226" i="5"/>
  <c r="L1225" i="5"/>
  <c r="K1225" i="5"/>
  <c r="J1225" i="5"/>
  <c r="L1224" i="5"/>
  <c r="K1224" i="5"/>
  <c r="J1224" i="5"/>
  <c r="L1223" i="5"/>
  <c r="K1223" i="5"/>
  <c r="J1223" i="5"/>
  <c r="L1222" i="5"/>
  <c r="K1222" i="5"/>
  <c r="J1222" i="5"/>
  <c r="L1221" i="5"/>
  <c r="K1221" i="5"/>
  <c r="J1221" i="5"/>
  <c r="L1220" i="5"/>
  <c r="K1220" i="5"/>
  <c r="J1220" i="5"/>
  <c r="L1219" i="5"/>
  <c r="K1219" i="5"/>
  <c r="J1219" i="5"/>
  <c r="L1218" i="5"/>
  <c r="K1218" i="5"/>
  <c r="J1218" i="5"/>
  <c r="L1217" i="5"/>
  <c r="K1217" i="5"/>
  <c r="J1217" i="5"/>
  <c r="L1216" i="5"/>
  <c r="K1216" i="5"/>
  <c r="J1216" i="5"/>
  <c r="L1215" i="5"/>
  <c r="K1215" i="5"/>
  <c r="J1215" i="5"/>
  <c r="L1214" i="5"/>
  <c r="K1214" i="5"/>
  <c r="J1214" i="5"/>
  <c r="L1213" i="5"/>
  <c r="K1213" i="5"/>
  <c r="J1213" i="5"/>
  <c r="L1212" i="5"/>
  <c r="K1212" i="5"/>
  <c r="J1212" i="5"/>
  <c r="M1212" i="5" s="1"/>
  <c r="L1211" i="5"/>
  <c r="K1211" i="5"/>
  <c r="J1211" i="5"/>
  <c r="L1210" i="5"/>
  <c r="K1210" i="5"/>
  <c r="J1210" i="5"/>
  <c r="L1209" i="5"/>
  <c r="K1209" i="5"/>
  <c r="J1209" i="5"/>
  <c r="L1208" i="5"/>
  <c r="K1208" i="5"/>
  <c r="J1208" i="5"/>
  <c r="L1207" i="5"/>
  <c r="K1207" i="5"/>
  <c r="J1207" i="5"/>
  <c r="L1206" i="5"/>
  <c r="K1206" i="5"/>
  <c r="J1206" i="5"/>
  <c r="L1205" i="5"/>
  <c r="K1205" i="5"/>
  <c r="J1205" i="5"/>
  <c r="L1204" i="5"/>
  <c r="K1204" i="5"/>
  <c r="J1204" i="5"/>
  <c r="L1203" i="5"/>
  <c r="K1203" i="5"/>
  <c r="J1203" i="5"/>
  <c r="L1202" i="5"/>
  <c r="K1202" i="5"/>
  <c r="J1202" i="5"/>
  <c r="L1201" i="5"/>
  <c r="K1201" i="5"/>
  <c r="J1201" i="5"/>
  <c r="L1200" i="5"/>
  <c r="K1200" i="5"/>
  <c r="J1200" i="5"/>
  <c r="N1200" i="5" s="1"/>
  <c r="P1200" i="5" s="1"/>
  <c r="L1199" i="5"/>
  <c r="K1199" i="5"/>
  <c r="J1199" i="5"/>
  <c r="L1198" i="5"/>
  <c r="K1198" i="5"/>
  <c r="J1198" i="5"/>
  <c r="L1197" i="5"/>
  <c r="K1197" i="5"/>
  <c r="J1197" i="5"/>
  <c r="L1196" i="5"/>
  <c r="K1196" i="5"/>
  <c r="J1196" i="5"/>
  <c r="L1195" i="5"/>
  <c r="K1195" i="5"/>
  <c r="J1195" i="5"/>
  <c r="L1194" i="5"/>
  <c r="K1194" i="5"/>
  <c r="J1194" i="5"/>
  <c r="L1193" i="5"/>
  <c r="K1193" i="5"/>
  <c r="J1193" i="5"/>
  <c r="L1192" i="5"/>
  <c r="K1192" i="5"/>
  <c r="J1192" i="5"/>
  <c r="L1191" i="5"/>
  <c r="K1191" i="5"/>
  <c r="J1191" i="5"/>
  <c r="N1191" i="5" s="1"/>
  <c r="P1191" i="5" s="1"/>
  <c r="L1190" i="5"/>
  <c r="K1190" i="5"/>
  <c r="J1190" i="5"/>
  <c r="L1189" i="5"/>
  <c r="K1189" i="5"/>
  <c r="J1189" i="5"/>
  <c r="N1189" i="5" s="1"/>
  <c r="P1189" i="5" s="1"/>
  <c r="L1188" i="5"/>
  <c r="K1188" i="5"/>
  <c r="J1188" i="5"/>
  <c r="L1187" i="5"/>
  <c r="K1187" i="5"/>
  <c r="J1187" i="5"/>
  <c r="L1186" i="5"/>
  <c r="K1186" i="5"/>
  <c r="J1186" i="5"/>
  <c r="L1185" i="5"/>
  <c r="K1185" i="5"/>
  <c r="J1185" i="5"/>
  <c r="L1184" i="5"/>
  <c r="K1184" i="5"/>
  <c r="J1184" i="5"/>
  <c r="L1183" i="5"/>
  <c r="K1183" i="5"/>
  <c r="J1183" i="5"/>
  <c r="M1183" i="5" s="1"/>
  <c r="L1182" i="5"/>
  <c r="K1182" i="5"/>
  <c r="J1182" i="5"/>
  <c r="L1181" i="5"/>
  <c r="K1181" i="5"/>
  <c r="J1181" i="5"/>
  <c r="L1180" i="5"/>
  <c r="K1180" i="5"/>
  <c r="J1180" i="5"/>
  <c r="L1179" i="5"/>
  <c r="K1179" i="5"/>
  <c r="J1179" i="5"/>
  <c r="M1179" i="5" s="1"/>
  <c r="L1178" i="5"/>
  <c r="K1178" i="5"/>
  <c r="J1178" i="5"/>
  <c r="L1177" i="5"/>
  <c r="K1177" i="5"/>
  <c r="J1177" i="5"/>
  <c r="L1176" i="5"/>
  <c r="K1176" i="5"/>
  <c r="J1176" i="5"/>
  <c r="L1175" i="5"/>
  <c r="K1175" i="5"/>
  <c r="J1175" i="5"/>
  <c r="L1174" i="5"/>
  <c r="K1174" i="5"/>
  <c r="J1174" i="5"/>
  <c r="L1173" i="5"/>
  <c r="K1173" i="5"/>
  <c r="J1173" i="5"/>
  <c r="L1172" i="5"/>
  <c r="K1172" i="5"/>
  <c r="J1172" i="5"/>
  <c r="M1172" i="5" s="1"/>
  <c r="L1171" i="5"/>
  <c r="K1171" i="5"/>
  <c r="J1171" i="5"/>
  <c r="L1170" i="5"/>
  <c r="K1170" i="5"/>
  <c r="J1170" i="5"/>
  <c r="L1169" i="5"/>
  <c r="K1169" i="5"/>
  <c r="J1169" i="5"/>
  <c r="L1168" i="5"/>
  <c r="K1168" i="5"/>
  <c r="J1168" i="5"/>
  <c r="L1167" i="5"/>
  <c r="K1167" i="5"/>
  <c r="J1167" i="5"/>
  <c r="L1166" i="5"/>
  <c r="K1166" i="5"/>
  <c r="J1166" i="5"/>
  <c r="L1165" i="5"/>
  <c r="K1165" i="5"/>
  <c r="N1165" i="5" s="1"/>
  <c r="P1165" i="5" s="1"/>
  <c r="J1165" i="5"/>
  <c r="L1164" i="5"/>
  <c r="K1164" i="5"/>
  <c r="J1164" i="5"/>
  <c r="L1163" i="5"/>
  <c r="K1163" i="5"/>
  <c r="J1163" i="5"/>
  <c r="L1162" i="5"/>
  <c r="K1162" i="5"/>
  <c r="J1162" i="5"/>
  <c r="L1161" i="5"/>
  <c r="K1161" i="5"/>
  <c r="J1161" i="5"/>
  <c r="L1160" i="5"/>
  <c r="K1160" i="5"/>
  <c r="J1160" i="5"/>
  <c r="L1159" i="5"/>
  <c r="K1159" i="5"/>
  <c r="J1159" i="5"/>
  <c r="L1158" i="5"/>
  <c r="K1158" i="5"/>
  <c r="J1158" i="5"/>
  <c r="L1157" i="5"/>
  <c r="K1157" i="5"/>
  <c r="J1157" i="5"/>
  <c r="L1156" i="5"/>
  <c r="K1156" i="5"/>
  <c r="N1156" i="5" s="1"/>
  <c r="P1156" i="5" s="1"/>
  <c r="J1156" i="5"/>
  <c r="L1155" i="5"/>
  <c r="K1155" i="5"/>
  <c r="J1155" i="5"/>
  <c r="L1154" i="5"/>
  <c r="K1154" i="5"/>
  <c r="J1154" i="5"/>
  <c r="M1154" i="5" s="1"/>
  <c r="L1153" i="5"/>
  <c r="K1153" i="5"/>
  <c r="J1153" i="5"/>
  <c r="L1152" i="5"/>
  <c r="K1152" i="5"/>
  <c r="J1152" i="5"/>
  <c r="L1151" i="5"/>
  <c r="K1151" i="5"/>
  <c r="J1151" i="5"/>
  <c r="L1150" i="5"/>
  <c r="K1150" i="5"/>
  <c r="J1150" i="5"/>
  <c r="L1149" i="5"/>
  <c r="K1149" i="5"/>
  <c r="J1149" i="5"/>
  <c r="L1148" i="5"/>
  <c r="K1148" i="5"/>
  <c r="N1148" i="5" s="1"/>
  <c r="P1148" i="5" s="1"/>
  <c r="J1148" i="5"/>
  <c r="L1147" i="5"/>
  <c r="K1147" i="5"/>
  <c r="J1147" i="5"/>
  <c r="L1146" i="5"/>
  <c r="K1146" i="5"/>
  <c r="J1146" i="5"/>
  <c r="L1145" i="5"/>
  <c r="K1145" i="5"/>
  <c r="J1145" i="5"/>
  <c r="L1144" i="5"/>
  <c r="K1144" i="5"/>
  <c r="J1144" i="5"/>
  <c r="L1143" i="5"/>
  <c r="K1143" i="5"/>
  <c r="J1143" i="5"/>
  <c r="L1142" i="5"/>
  <c r="K1142" i="5"/>
  <c r="J1142" i="5"/>
  <c r="L1141" i="5"/>
  <c r="K1141" i="5"/>
  <c r="J1141" i="5"/>
  <c r="L1140" i="5"/>
  <c r="K1140" i="5"/>
  <c r="J1140" i="5"/>
  <c r="L1139" i="5"/>
  <c r="K1139" i="5"/>
  <c r="N1139" i="5" s="1"/>
  <c r="P1139" i="5" s="1"/>
  <c r="J1139" i="5"/>
  <c r="L1138" i="5"/>
  <c r="K1138" i="5"/>
  <c r="J1138" i="5"/>
  <c r="L1137" i="5"/>
  <c r="K1137" i="5"/>
  <c r="J1137" i="5"/>
  <c r="L1136" i="5"/>
  <c r="K1136" i="5"/>
  <c r="J1136" i="5"/>
  <c r="L1135" i="5"/>
  <c r="K1135" i="5"/>
  <c r="J1135" i="5"/>
  <c r="L1134" i="5"/>
  <c r="K1134" i="5"/>
  <c r="J1134" i="5"/>
  <c r="L1133" i="5"/>
  <c r="K1133" i="5"/>
  <c r="J1133" i="5"/>
  <c r="L1132" i="5"/>
  <c r="K1132" i="5"/>
  <c r="J1132" i="5"/>
  <c r="L1131" i="5"/>
  <c r="K1131" i="5"/>
  <c r="J1131" i="5"/>
  <c r="L1130" i="5"/>
  <c r="K1130" i="5"/>
  <c r="J1130" i="5"/>
  <c r="L1129" i="5"/>
  <c r="K1129" i="5"/>
  <c r="J1129" i="5"/>
  <c r="L1128" i="5"/>
  <c r="K1128" i="5"/>
  <c r="J1128" i="5"/>
  <c r="L1127" i="5"/>
  <c r="K1127" i="5"/>
  <c r="J1127" i="5"/>
  <c r="L1126" i="5"/>
  <c r="K1126" i="5"/>
  <c r="J1126" i="5"/>
  <c r="L1125" i="5"/>
  <c r="K1125" i="5"/>
  <c r="J1125" i="5"/>
  <c r="L1124" i="5"/>
  <c r="K1124" i="5"/>
  <c r="J1124" i="5"/>
  <c r="L1123" i="5"/>
  <c r="K1123" i="5"/>
  <c r="J1123" i="5"/>
  <c r="L1122" i="5"/>
  <c r="K1122" i="5"/>
  <c r="J1122" i="5"/>
  <c r="L1121" i="5"/>
  <c r="K1121" i="5"/>
  <c r="J1121" i="5"/>
  <c r="L1120" i="5"/>
  <c r="K1120" i="5"/>
  <c r="J1120" i="5"/>
  <c r="L1119" i="5"/>
  <c r="K1119" i="5"/>
  <c r="J1119" i="5"/>
  <c r="M1119" i="5" s="1"/>
  <c r="L1118" i="5"/>
  <c r="K1118" i="5"/>
  <c r="J1118" i="5"/>
  <c r="L1117" i="5"/>
  <c r="K1117" i="5"/>
  <c r="J1117" i="5"/>
  <c r="L1116" i="5"/>
  <c r="K1116" i="5"/>
  <c r="J1116" i="5"/>
  <c r="L1115" i="5"/>
  <c r="K1115" i="5"/>
  <c r="J1115" i="5"/>
  <c r="L1114" i="5"/>
  <c r="K1114" i="5"/>
  <c r="J1114" i="5"/>
  <c r="L1113" i="5"/>
  <c r="K1113" i="5"/>
  <c r="J1113" i="5"/>
  <c r="L1112" i="5"/>
  <c r="K1112" i="5"/>
  <c r="J1112" i="5"/>
  <c r="L1111" i="5"/>
  <c r="K1111" i="5"/>
  <c r="J1111" i="5"/>
  <c r="L1110" i="5"/>
  <c r="K1110" i="5"/>
  <c r="J1110" i="5"/>
  <c r="L1109" i="5"/>
  <c r="K1109" i="5"/>
  <c r="J1109" i="5"/>
  <c r="L1108" i="5"/>
  <c r="K1108" i="5"/>
  <c r="J1108" i="5"/>
  <c r="L1107" i="5"/>
  <c r="K1107" i="5"/>
  <c r="J1107" i="5"/>
  <c r="L1106" i="5"/>
  <c r="K1106" i="5"/>
  <c r="J1106" i="5"/>
  <c r="L1105" i="5"/>
  <c r="K1105" i="5"/>
  <c r="J1105" i="5"/>
  <c r="L1104" i="5"/>
  <c r="K1104" i="5"/>
  <c r="J1104" i="5"/>
  <c r="L1103" i="5"/>
  <c r="K1103" i="5"/>
  <c r="J1103" i="5"/>
  <c r="N1103" i="5" s="1"/>
  <c r="P1103" i="5" s="1"/>
  <c r="L1102" i="5"/>
  <c r="K1102" i="5"/>
  <c r="J1102" i="5"/>
  <c r="L1101" i="5"/>
  <c r="K1101" i="5"/>
  <c r="J1101" i="5"/>
  <c r="L1100" i="5"/>
  <c r="K1100" i="5"/>
  <c r="J1100" i="5"/>
  <c r="L1099" i="5"/>
  <c r="K1099" i="5"/>
  <c r="J1099" i="5"/>
  <c r="L1098" i="5"/>
  <c r="K1098" i="5"/>
  <c r="J1098" i="5"/>
  <c r="L1097" i="5"/>
  <c r="K1097" i="5"/>
  <c r="J1097" i="5"/>
  <c r="L1096" i="5"/>
  <c r="K1096" i="5"/>
  <c r="J1096" i="5"/>
  <c r="L1095" i="5"/>
  <c r="K1095" i="5"/>
  <c r="J1095" i="5"/>
  <c r="L1094" i="5"/>
  <c r="K1094" i="5"/>
  <c r="J1094" i="5"/>
  <c r="L1093" i="5"/>
  <c r="K1093" i="5"/>
  <c r="J1093" i="5"/>
  <c r="L1092" i="5"/>
  <c r="K1092" i="5"/>
  <c r="J1092" i="5"/>
  <c r="L1091" i="5"/>
  <c r="K1091" i="5"/>
  <c r="J1091" i="5"/>
  <c r="L1090" i="5"/>
  <c r="K1090" i="5"/>
  <c r="J1090" i="5"/>
  <c r="L1089" i="5"/>
  <c r="K1089" i="5"/>
  <c r="J1089" i="5"/>
  <c r="L1088" i="5"/>
  <c r="K1088" i="5"/>
  <c r="J1088" i="5"/>
  <c r="L1087" i="5"/>
  <c r="K1087" i="5"/>
  <c r="J1087" i="5"/>
  <c r="L1086" i="5"/>
  <c r="K1086" i="5"/>
  <c r="J1086" i="5"/>
  <c r="L1085" i="5"/>
  <c r="K1085" i="5"/>
  <c r="J1085" i="5"/>
  <c r="L1084" i="5"/>
  <c r="K1084" i="5"/>
  <c r="J1084" i="5"/>
  <c r="L1083" i="5"/>
  <c r="K1083" i="5"/>
  <c r="J1083" i="5"/>
  <c r="L1082" i="5"/>
  <c r="K1082" i="5"/>
  <c r="J1082" i="5"/>
  <c r="L1081" i="5"/>
  <c r="K1081" i="5"/>
  <c r="J1081" i="5"/>
  <c r="L1080" i="5"/>
  <c r="K1080" i="5"/>
  <c r="J1080" i="5"/>
  <c r="L1079" i="5"/>
  <c r="K1079" i="5"/>
  <c r="J1079" i="5"/>
  <c r="L1078" i="5"/>
  <c r="K1078" i="5"/>
  <c r="J1078" i="5"/>
  <c r="L1077" i="5"/>
  <c r="K1077" i="5"/>
  <c r="J1077" i="5"/>
  <c r="L1076" i="5"/>
  <c r="K1076" i="5"/>
  <c r="J1076" i="5"/>
  <c r="L1075" i="5"/>
  <c r="K1075" i="5"/>
  <c r="J1075" i="5"/>
  <c r="L1074" i="5"/>
  <c r="K1074" i="5"/>
  <c r="J1074" i="5"/>
  <c r="L1073" i="5"/>
  <c r="K1073" i="5"/>
  <c r="J1073" i="5"/>
  <c r="L1072" i="5"/>
  <c r="K1072" i="5"/>
  <c r="J1072" i="5"/>
  <c r="L1071" i="5"/>
  <c r="K1071" i="5"/>
  <c r="J1071" i="5"/>
  <c r="L1070" i="5"/>
  <c r="K1070" i="5"/>
  <c r="J1070" i="5"/>
  <c r="L1069" i="5"/>
  <c r="K1069" i="5"/>
  <c r="J1069" i="5"/>
  <c r="L1068" i="5"/>
  <c r="N1068" i="5" s="1"/>
  <c r="P1068" i="5" s="1"/>
  <c r="K1068" i="5"/>
  <c r="J1068" i="5"/>
  <c r="L1067" i="5"/>
  <c r="K1067" i="5"/>
  <c r="J1067" i="5"/>
  <c r="L1066" i="5"/>
  <c r="K1066" i="5"/>
  <c r="J1066" i="5"/>
  <c r="L1065" i="5"/>
  <c r="K1065" i="5"/>
  <c r="J1065" i="5"/>
  <c r="L1064" i="5"/>
  <c r="K1064" i="5"/>
  <c r="J1064" i="5"/>
  <c r="L1063" i="5"/>
  <c r="K1063" i="5"/>
  <c r="J1063" i="5"/>
  <c r="L1062" i="5"/>
  <c r="K1062" i="5"/>
  <c r="J1062" i="5"/>
  <c r="L1061" i="5"/>
  <c r="K1061" i="5"/>
  <c r="J1061" i="5"/>
  <c r="L1060" i="5"/>
  <c r="K1060" i="5"/>
  <c r="J1060" i="5"/>
  <c r="L1059" i="5"/>
  <c r="K1059" i="5"/>
  <c r="J1059" i="5"/>
  <c r="L1058" i="5"/>
  <c r="K1058" i="5"/>
  <c r="J1058" i="5"/>
  <c r="N1058" i="5" s="1"/>
  <c r="P1058" i="5" s="1"/>
  <c r="L1057" i="5"/>
  <c r="K1057" i="5"/>
  <c r="J1057" i="5"/>
  <c r="L1056" i="5"/>
  <c r="K1056" i="5"/>
  <c r="J1056" i="5"/>
  <c r="L1055" i="5"/>
  <c r="K1055" i="5"/>
  <c r="J1055" i="5"/>
  <c r="L1054" i="5"/>
  <c r="K1054" i="5"/>
  <c r="J1054" i="5"/>
  <c r="M1054" i="5" s="1"/>
  <c r="L1053" i="5"/>
  <c r="K1053" i="5"/>
  <c r="J1053" i="5"/>
  <c r="M1053" i="5" s="1"/>
  <c r="L1052" i="5"/>
  <c r="K1052" i="5"/>
  <c r="J1052" i="5"/>
  <c r="L1051" i="5"/>
  <c r="K1051" i="5"/>
  <c r="J1051" i="5"/>
  <c r="L1050" i="5"/>
  <c r="K1050" i="5"/>
  <c r="J1050" i="5"/>
  <c r="L1049" i="5"/>
  <c r="K1049" i="5"/>
  <c r="J1049" i="5"/>
  <c r="N1049" i="5" s="1"/>
  <c r="P1049" i="5" s="1"/>
  <c r="L1048" i="5"/>
  <c r="K1048" i="5"/>
  <c r="J1048" i="5"/>
  <c r="L1047" i="5"/>
  <c r="K1047" i="5"/>
  <c r="J1047" i="5"/>
  <c r="L1046" i="5"/>
  <c r="K1046" i="5"/>
  <c r="J1046" i="5"/>
  <c r="N1046" i="5" s="1"/>
  <c r="P1046" i="5" s="1"/>
  <c r="L1045" i="5"/>
  <c r="K1045" i="5"/>
  <c r="J1045" i="5"/>
  <c r="L1044" i="5"/>
  <c r="K1044" i="5"/>
  <c r="J1044" i="5"/>
  <c r="L1043" i="5"/>
  <c r="K1043" i="5"/>
  <c r="J1043" i="5"/>
  <c r="L1042" i="5"/>
  <c r="K1042" i="5"/>
  <c r="J1042" i="5"/>
  <c r="L1041" i="5"/>
  <c r="K1041" i="5"/>
  <c r="J1041" i="5"/>
  <c r="L1040" i="5"/>
  <c r="K1040" i="5"/>
  <c r="J1040" i="5"/>
  <c r="L1039" i="5"/>
  <c r="K1039" i="5"/>
  <c r="J1039" i="5"/>
  <c r="L1038" i="5"/>
  <c r="K1038" i="5"/>
  <c r="J1038" i="5"/>
  <c r="M1038" i="5" s="1"/>
  <c r="L1037" i="5"/>
  <c r="K1037" i="5"/>
  <c r="J1037" i="5"/>
  <c r="L1036" i="5"/>
  <c r="K1036" i="5"/>
  <c r="J1036" i="5"/>
  <c r="L1035" i="5"/>
  <c r="K1035" i="5"/>
  <c r="J1035" i="5"/>
  <c r="L1034" i="5"/>
  <c r="K1034" i="5"/>
  <c r="J1034" i="5"/>
  <c r="L1033" i="5"/>
  <c r="K1033" i="5"/>
  <c r="J1033" i="5"/>
  <c r="L1032" i="5"/>
  <c r="K1032" i="5"/>
  <c r="J1032" i="5"/>
  <c r="L1031" i="5"/>
  <c r="K1031" i="5"/>
  <c r="J1031" i="5"/>
  <c r="L1030" i="5"/>
  <c r="K1030" i="5"/>
  <c r="J1030" i="5"/>
  <c r="L1029" i="5"/>
  <c r="K1029" i="5"/>
  <c r="J1029" i="5"/>
  <c r="L1028" i="5"/>
  <c r="K1028" i="5"/>
  <c r="J1028" i="5"/>
  <c r="L1027" i="5"/>
  <c r="K1027" i="5"/>
  <c r="J1027" i="5"/>
  <c r="L1026" i="5"/>
  <c r="K1026" i="5"/>
  <c r="J1026" i="5"/>
  <c r="L1025" i="5"/>
  <c r="K1025" i="5"/>
  <c r="J1025" i="5"/>
  <c r="L1024" i="5"/>
  <c r="K1024" i="5"/>
  <c r="J1024" i="5"/>
  <c r="L1023" i="5"/>
  <c r="K1023" i="5"/>
  <c r="J1023" i="5"/>
  <c r="N1023" i="5" s="1"/>
  <c r="P1023" i="5" s="1"/>
  <c r="L1022" i="5"/>
  <c r="K1022" i="5"/>
  <c r="J1022" i="5"/>
  <c r="L1021" i="5"/>
  <c r="K1021" i="5"/>
  <c r="J1021" i="5"/>
  <c r="L1020" i="5"/>
  <c r="K1020" i="5"/>
  <c r="J1020" i="5"/>
  <c r="L1019" i="5"/>
  <c r="K1019" i="5"/>
  <c r="J1019" i="5"/>
  <c r="L1018" i="5"/>
  <c r="K1018" i="5"/>
  <c r="J1018" i="5"/>
  <c r="L1017" i="5"/>
  <c r="K1017" i="5"/>
  <c r="J1017" i="5"/>
  <c r="L1016" i="5"/>
  <c r="K1016" i="5"/>
  <c r="J1016" i="5"/>
  <c r="L1015" i="5"/>
  <c r="K1015" i="5"/>
  <c r="J1015" i="5"/>
  <c r="L1014" i="5"/>
  <c r="K1014" i="5"/>
  <c r="J1014" i="5"/>
  <c r="L1013" i="5"/>
  <c r="K1013" i="5"/>
  <c r="J1013" i="5"/>
  <c r="L1012" i="5"/>
  <c r="K1012" i="5"/>
  <c r="J1012" i="5"/>
  <c r="L1011" i="5"/>
  <c r="K1011" i="5"/>
  <c r="J1011" i="5"/>
  <c r="L1010" i="5"/>
  <c r="K1010" i="5"/>
  <c r="J1010" i="5"/>
  <c r="L1009" i="5"/>
  <c r="K1009" i="5"/>
  <c r="J1009" i="5"/>
  <c r="L1008" i="5"/>
  <c r="K1008" i="5"/>
  <c r="J1008" i="5"/>
  <c r="L1007" i="5"/>
  <c r="K1007" i="5"/>
  <c r="J1007" i="5"/>
  <c r="L1006" i="5"/>
  <c r="K1006" i="5"/>
  <c r="J1006" i="5"/>
  <c r="L1005" i="5"/>
  <c r="K1005" i="5"/>
  <c r="J1005" i="5"/>
  <c r="L1004" i="5"/>
  <c r="K1004" i="5"/>
  <c r="J1004" i="5"/>
  <c r="L1003" i="5"/>
  <c r="K1003" i="5"/>
  <c r="J1003" i="5"/>
  <c r="L1002" i="5"/>
  <c r="K1002" i="5"/>
  <c r="J1002" i="5"/>
  <c r="L1001" i="5"/>
  <c r="K1001" i="5"/>
  <c r="J1001" i="5"/>
  <c r="L1000" i="5"/>
  <c r="K1000" i="5"/>
  <c r="J1000" i="5"/>
  <c r="L999" i="5"/>
  <c r="K999" i="5"/>
  <c r="J999" i="5"/>
  <c r="L998" i="5"/>
  <c r="K998" i="5"/>
  <c r="J998" i="5"/>
  <c r="N998" i="5" s="1"/>
  <c r="P998" i="5" s="1"/>
  <c r="L997" i="5"/>
  <c r="K997" i="5"/>
  <c r="J997" i="5"/>
  <c r="M997" i="5" s="1"/>
  <c r="L996" i="5"/>
  <c r="K996" i="5"/>
  <c r="J996" i="5"/>
  <c r="L995" i="5"/>
  <c r="K995" i="5"/>
  <c r="J995" i="5"/>
  <c r="L994" i="5"/>
  <c r="K994" i="5"/>
  <c r="J994" i="5"/>
  <c r="N994" i="5" s="1"/>
  <c r="P994" i="5" s="1"/>
  <c r="L993" i="5"/>
  <c r="K993" i="5"/>
  <c r="J993" i="5"/>
  <c r="L992" i="5"/>
  <c r="K992" i="5"/>
  <c r="J992" i="5"/>
  <c r="N992" i="5" s="1"/>
  <c r="P992" i="5" s="1"/>
  <c r="L991" i="5"/>
  <c r="K991" i="5"/>
  <c r="N991" i="5" s="1"/>
  <c r="P991" i="5" s="1"/>
  <c r="J991" i="5"/>
  <c r="L990" i="5"/>
  <c r="K990" i="5"/>
  <c r="J990" i="5"/>
  <c r="L989" i="5"/>
  <c r="K989" i="5"/>
  <c r="J989" i="5"/>
  <c r="L988" i="5"/>
  <c r="K988" i="5"/>
  <c r="J988" i="5"/>
  <c r="L987" i="5"/>
  <c r="K987" i="5"/>
  <c r="J987" i="5"/>
  <c r="L986" i="5"/>
  <c r="K986" i="5"/>
  <c r="J986" i="5"/>
  <c r="L985" i="5"/>
  <c r="K985" i="5"/>
  <c r="J985" i="5"/>
  <c r="L984" i="5"/>
  <c r="K984" i="5"/>
  <c r="J984" i="5"/>
  <c r="L983" i="5"/>
  <c r="K983" i="5"/>
  <c r="J983" i="5"/>
  <c r="L982" i="5"/>
  <c r="K982" i="5"/>
  <c r="J982" i="5"/>
  <c r="L981" i="5"/>
  <c r="K981" i="5"/>
  <c r="J981" i="5"/>
  <c r="L980" i="5"/>
  <c r="K980" i="5"/>
  <c r="J980" i="5"/>
  <c r="L979" i="5"/>
  <c r="K979" i="5"/>
  <c r="J979" i="5"/>
  <c r="L978" i="5"/>
  <c r="K978" i="5"/>
  <c r="J978" i="5"/>
  <c r="L977" i="5"/>
  <c r="K977" i="5"/>
  <c r="J977" i="5"/>
  <c r="L976" i="5"/>
  <c r="K976" i="5"/>
  <c r="J976" i="5"/>
  <c r="L975" i="5"/>
  <c r="K975" i="5"/>
  <c r="J975" i="5"/>
  <c r="L974" i="5"/>
  <c r="K974" i="5"/>
  <c r="J974" i="5"/>
  <c r="L973" i="5"/>
  <c r="K973" i="5"/>
  <c r="J973" i="5"/>
  <c r="L972" i="5"/>
  <c r="K972" i="5"/>
  <c r="J972" i="5"/>
  <c r="L971" i="5"/>
  <c r="K971" i="5"/>
  <c r="J971" i="5"/>
  <c r="L970" i="5"/>
  <c r="K970" i="5"/>
  <c r="J970" i="5"/>
  <c r="L969" i="5"/>
  <c r="K969" i="5"/>
  <c r="J969" i="5"/>
  <c r="L968" i="5"/>
  <c r="K968" i="5"/>
  <c r="J968" i="5"/>
  <c r="L967" i="5"/>
  <c r="K967" i="5"/>
  <c r="J967" i="5"/>
  <c r="L966" i="5"/>
  <c r="K966" i="5"/>
  <c r="J966" i="5"/>
  <c r="M966" i="5" s="1"/>
  <c r="L965" i="5"/>
  <c r="K965" i="5"/>
  <c r="J965" i="5"/>
  <c r="L964" i="5"/>
  <c r="K964" i="5"/>
  <c r="J964" i="5"/>
  <c r="L963" i="5"/>
  <c r="K963" i="5"/>
  <c r="J963" i="5"/>
  <c r="L962" i="5"/>
  <c r="K962" i="5"/>
  <c r="J962" i="5"/>
  <c r="M962" i="5" s="1"/>
  <c r="L961" i="5"/>
  <c r="K961" i="5"/>
  <c r="J961" i="5"/>
  <c r="L960" i="5"/>
  <c r="K960" i="5"/>
  <c r="J960" i="5"/>
  <c r="L959" i="5"/>
  <c r="K959" i="5"/>
  <c r="J959" i="5"/>
  <c r="L958" i="5"/>
  <c r="K958" i="5"/>
  <c r="J958" i="5"/>
  <c r="L957" i="5"/>
  <c r="K957" i="5"/>
  <c r="J957" i="5"/>
  <c r="M956" i="5"/>
  <c r="L956" i="5"/>
  <c r="K956" i="5"/>
  <c r="J956" i="5"/>
  <c r="L955" i="5"/>
  <c r="K955" i="5"/>
  <c r="J955" i="5"/>
  <c r="M955" i="5" s="1"/>
  <c r="L954" i="5"/>
  <c r="K954" i="5"/>
  <c r="J954" i="5"/>
  <c r="L953" i="5"/>
  <c r="K953" i="5"/>
  <c r="J953" i="5"/>
  <c r="L952" i="5"/>
  <c r="K952" i="5"/>
  <c r="J952" i="5"/>
  <c r="L951" i="5"/>
  <c r="K951" i="5"/>
  <c r="J951" i="5"/>
  <c r="L950" i="5"/>
  <c r="K950" i="5"/>
  <c r="J950" i="5"/>
  <c r="L949" i="5"/>
  <c r="K949" i="5"/>
  <c r="J949" i="5"/>
  <c r="L948" i="5"/>
  <c r="K948" i="5"/>
  <c r="J948" i="5"/>
  <c r="L947" i="5"/>
  <c r="K947" i="5"/>
  <c r="J947" i="5"/>
  <c r="L946" i="5"/>
  <c r="K946" i="5"/>
  <c r="J946" i="5"/>
  <c r="L945" i="5"/>
  <c r="K945" i="5"/>
  <c r="J945" i="5"/>
  <c r="L944" i="5"/>
  <c r="K944" i="5"/>
  <c r="J944" i="5"/>
  <c r="L943" i="5"/>
  <c r="K943" i="5"/>
  <c r="J943" i="5"/>
  <c r="L942" i="5"/>
  <c r="K942" i="5"/>
  <c r="J942" i="5"/>
  <c r="L941" i="5"/>
  <c r="K941" i="5"/>
  <c r="J941" i="5"/>
  <c r="L940" i="5"/>
  <c r="K940" i="5"/>
  <c r="J940" i="5"/>
  <c r="L939" i="5"/>
  <c r="K939" i="5"/>
  <c r="J939" i="5"/>
  <c r="L938" i="5"/>
  <c r="K938" i="5"/>
  <c r="J938" i="5"/>
  <c r="L937" i="5"/>
  <c r="K937" i="5"/>
  <c r="J937" i="5"/>
  <c r="L936" i="5"/>
  <c r="K936" i="5"/>
  <c r="J936" i="5"/>
  <c r="L935" i="5"/>
  <c r="K935" i="5"/>
  <c r="J935" i="5"/>
  <c r="L934" i="5"/>
  <c r="K934" i="5"/>
  <c r="J934" i="5"/>
  <c r="L933" i="5"/>
  <c r="K933" i="5"/>
  <c r="J933" i="5"/>
  <c r="L932" i="5"/>
  <c r="K932" i="5"/>
  <c r="J932" i="5"/>
  <c r="L931" i="5"/>
  <c r="N931" i="5" s="1"/>
  <c r="P931" i="5" s="1"/>
  <c r="K931" i="5"/>
  <c r="J931" i="5"/>
  <c r="L930" i="5"/>
  <c r="K930" i="5"/>
  <c r="J930" i="5"/>
  <c r="M930" i="5" s="1"/>
  <c r="L929" i="5"/>
  <c r="K929" i="5"/>
  <c r="J929" i="5"/>
  <c r="L928" i="5"/>
  <c r="K928" i="5"/>
  <c r="J928" i="5"/>
  <c r="L927" i="5"/>
  <c r="K927" i="5"/>
  <c r="J927" i="5"/>
  <c r="L926" i="5"/>
  <c r="K926" i="5"/>
  <c r="J926" i="5"/>
  <c r="L925" i="5"/>
  <c r="K925" i="5"/>
  <c r="J925" i="5"/>
  <c r="L924" i="5"/>
  <c r="K924" i="5"/>
  <c r="J924" i="5"/>
  <c r="L923" i="5"/>
  <c r="K923" i="5"/>
  <c r="J923" i="5"/>
  <c r="L922" i="5"/>
  <c r="K922" i="5"/>
  <c r="J922" i="5"/>
  <c r="M922" i="5" s="1"/>
  <c r="L921" i="5"/>
  <c r="K921" i="5"/>
  <c r="J921" i="5"/>
  <c r="L920" i="5"/>
  <c r="K920" i="5"/>
  <c r="J920" i="5"/>
  <c r="L919" i="5"/>
  <c r="K919" i="5"/>
  <c r="J919" i="5"/>
  <c r="L918" i="5"/>
  <c r="K918" i="5"/>
  <c r="J918" i="5"/>
  <c r="L917" i="5"/>
  <c r="K917" i="5"/>
  <c r="J917" i="5"/>
  <c r="L916" i="5"/>
  <c r="K916" i="5"/>
  <c r="J916" i="5"/>
  <c r="L915" i="5"/>
  <c r="K915" i="5"/>
  <c r="J915" i="5"/>
  <c r="M915" i="5" s="1"/>
  <c r="L914" i="5"/>
  <c r="K914" i="5"/>
  <c r="J914" i="5"/>
  <c r="L913" i="5"/>
  <c r="K913" i="5"/>
  <c r="J913" i="5"/>
  <c r="L912" i="5"/>
  <c r="K912" i="5"/>
  <c r="J912" i="5"/>
  <c r="L911" i="5"/>
  <c r="K911" i="5"/>
  <c r="J911" i="5"/>
  <c r="L910" i="5"/>
  <c r="K910" i="5"/>
  <c r="J910" i="5"/>
  <c r="L909" i="5"/>
  <c r="K909" i="5"/>
  <c r="J909" i="5"/>
  <c r="L908" i="5"/>
  <c r="K908" i="5"/>
  <c r="J908" i="5"/>
  <c r="L907" i="5"/>
  <c r="K907" i="5"/>
  <c r="J907" i="5"/>
  <c r="L906" i="5"/>
  <c r="K906" i="5"/>
  <c r="J906" i="5"/>
  <c r="L905" i="5"/>
  <c r="K905" i="5"/>
  <c r="J905" i="5"/>
  <c r="L904" i="5"/>
  <c r="K904" i="5"/>
  <c r="J904" i="5"/>
  <c r="L903" i="5"/>
  <c r="K903" i="5"/>
  <c r="J903" i="5"/>
  <c r="L902" i="5"/>
  <c r="K902" i="5"/>
  <c r="J902" i="5"/>
  <c r="N901" i="5"/>
  <c r="P901" i="5" s="1"/>
  <c r="L901" i="5"/>
  <c r="K901" i="5"/>
  <c r="J901" i="5"/>
  <c r="M901" i="5" s="1"/>
  <c r="L900" i="5"/>
  <c r="K900" i="5"/>
  <c r="N900" i="5" s="1"/>
  <c r="P900" i="5" s="1"/>
  <c r="J900" i="5"/>
  <c r="L899" i="5"/>
  <c r="K899" i="5"/>
  <c r="J899" i="5"/>
  <c r="L898" i="5"/>
  <c r="K898" i="5"/>
  <c r="N898" i="5" s="1"/>
  <c r="P898" i="5" s="1"/>
  <c r="J898" i="5"/>
  <c r="L897" i="5"/>
  <c r="K897" i="5"/>
  <c r="J897" i="5"/>
  <c r="L896" i="5"/>
  <c r="K896" i="5"/>
  <c r="J896" i="5"/>
  <c r="L895" i="5"/>
  <c r="K895" i="5"/>
  <c r="J895" i="5"/>
  <c r="L894" i="5"/>
  <c r="K894" i="5"/>
  <c r="J894" i="5"/>
  <c r="L893" i="5"/>
  <c r="K893" i="5"/>
  <c r="J893" i="5"/>
  <c r="M893" i="5" s="1"/>
  <c r="L892" i="5"/>
  <c r="K892" i="5"/>
  <c r="J892" i="5"/>
  <c r="L891" i="5"/>
  <c r="K891" i="5"/>
  <c r="J891" i="5"/>
  <c r="M891" i="5" s="1"/>
  <c r="L890" i="5"/>
  <c r="K890" i="5"/>
  <c r="J890" i="5"/>
  <c r="L889" i="5"/>
  <c r="K889" i="5"/>
  <c r="J889" i="5"/>
  <c r="L888" i="5"/>
  <c r="K888" i="5"/>
  <c r="J888" i="5"/>
  <c r="L887" i="5"/>
  <c r="K887" i="5"/>
  <c r="J887" i="5"/>
  <c r="L886" i="5"/>
  <c r="K886" i="5"/>
  <c r="J886" i="5"/>
  <c r="L885" i="5"/>
  <c r="K885" i="5"/>
  <c r="J885" i="5"/>
  <c r="L884" i="5"/>
  <c r="K884" i="5"/>
  <c r="J884" i="5"/>
  <c r="L883" i="5"/>
  <c r="K883" i="5"/>
  <c r="J883" i="5"/>
  <c r="L882" i="5"/>
  <c r="K882" i="5"/>
  <c r="J882" i="5"/>
  <c r="L881" i="5"/>
  <c r="K881" i="5"/>
  <c r="J881" i="5"/>
  <c r="L880" i="5"/>
  <c r="K880" i="5"/>
  <c r="J880" i="5"/>
  <c r="N880" i="5" s="1"/>
  <c r="P880" i="5" s="1"/>
  <c r="L879" i="5"/>
  <c r="K879" i="5"/>
  <c r="J879" i="5"/>
  <c r="L878" i="5"/>
  <c r="K878" i="5"/>
  <c r="J878" i="5"/>
  <c r="L877" i="5"/>
  <c r="K877" i="5"/>
  <c r="J877" i="5"/>
  <c r="L876" i="5"/>
  <c r="K876" i="5"/>
  <c r="J876" i="5"/>
  <c r="L875" i="5"/>
  <c r="K875" i="5"/>
  <c r="J875" i="5"/>
  <c r="L874" i="5"/>
  <c r="K874" i="5"/>
  <c r="J874" i="5"/>
  <c r="L873" i="5"/>
  <c r="K873" i="5"/>
  <c r="J873" i="5"/>
  <c r="M873" i="5" s="1"/>
  <c r="L872" i="5"/>
  <c r="K872" i="5"/>
  <c r="J872" i="5"/>
  <c r="L871" i="5"/>
  <c r="K871" i="5"/>
  <c r="J871" i="5"/>
  <c r="L870" i="5"/>
  <c r="K870" i="5"/>
  <c r="J870" i="5"/>
  <c r="L869" i="5"/>
  <c r="K869" i="5"/>
  <c r="J869" i="5"/>
  <c r="L868" i="5"/>
  <c r="K868" i="5"/>
  <c r="J868" i="5"/>
  <c r="L867" i="5"/>
  <c r="K867" i="5"/>
  <c r="J867" i="5"/>
  <c r="M867" i="5" s="1"/>
  <c r="L866" i="5"/>
  <c r="K866" i="5"/>
  <c r="J866" i="5"/>
  <c r="L865" i="5"/>
  <c r="K865" i="5"/>
  <c r="J865" i="5"/>
  <c r="L864" i="5"/>
  <c r="K864" i="5"/>
  <c r="J864" i="5"/>
  <c r="L863" i="5"/>
  <c r="K863" i="5"/>
  <c r="J863" i="5"/>
  <c r="M863" i="5" s="1"/>
  <c r="L862" i="5"/>
  <c r="K862" i="5"/>
  <c r="J862" i="5"/>
  <c r="L861" i="5"/>
  <c r="K861" i="5"/>
  <c r="J861" i="5"/>
  <c r="L860" i="5"/>
  <c r="K860" i="5"/>
  <c r="J860" i="5"/>
  <c r="L859" i="5"/>
  <c r="K859" i="5"/>
  <c r="J859" i="5"/>
  <c r="M859" i="5" s="1"/>
  <c r="L858" i="5"/>
  <c r="K858" i="5"/>
  <c r="J858" i="5"/>
  <c r="L857" i="5"/>
  <c r="K857" i="5"/>
  <c r="J857" i="5"/>
  <c r="L856" i="5"/>
  <c r="K856" i="5"/>
  <c r="J856" i="5"/>
  <c r="L855" i="5"/>
  <c r="K855" i="5"/>
  <c r="J855" i="5"/>
  <c r="L854" i="5"/>
  <c r="K854" i="5"/>
  <c r="J854" i="5"/>
  <c r="L853" i="5"/>
  <c r="K853" i="5"/>
  <c r="J853" i="5"/>
  <c r="L852" i="5"/>
  <c r="K852" i="5"/>
  <c r="J852" i="5"/>
  <c r="L851" i="5"/>
  <c r="K851" i="5"/>
  <c r="J851" i="5"/>
  <c r="L850" i="5"/>
  <c r="K850" i="5"/>
  <c r="J850" i="5"/>
  <c r="M850" i="5" s="1"/>
  <c r="L849" i="5"/>
  <c r="K849" i="5"/>
  <c r="J849" i="5"/>
  <c r="L848" i="5"/>
  <c r="K848" i="5"/>
  <c r="J848" i="5"/>
  <c r="L847" i="5"/>
  <c r="K847" i="5"/>
  <c r="J847" i="5"/>
  <c r="L846" i="5"/>
  <c r="K846" i="5"/>
  <c r="J846" i="5"/>
  <c r="L845" i="5"/>
  <c r="K845" i="5"/>
  <c r="J845" i="5"/>
  <c r="L844" i="5"/>
  <c r="K844" i="5"/>
  <c r="J844" i="5"/>
  <c r="L843" i="5"/>
  <c r="K843" i="5"/>
  <c r="J843" i="5"/>
  <c r="L842" i="5"/>
  <c r="K842" i="5"/>
  <c r="J842" i="5"/>
  <c r="L841" i="5"/>
  <c r="K841" i="5"/>
  <c r="J841" i="5"/>
  <c r="L840" i="5"/>
  <c r="K840" i="5"/>
  <c r="J840" i="5"/>
  <c r="L839" i="5"/>
  <c r="K839" i="5"/>
  <c r="J839" i="5"/>
  <c r="M839" i="5" s="1"/>
  <c r="L838" i="5"/>
  <c r="K838" i="5"/>
  <c r="J838" i="5"/>
  <c r="M838" i="5" s="1"/>
  <c r="L837" i="5"/>
  <c r="K837" i="5"/>
  <c r="J837" i="5"/>
  <c r="L836" i="5"/>
  <c r="K836" i="5"/>
  <c r="N836" i="5" s="1"/>
  <c r="P836" i="5" s="1"/>
  <c r="J836" i="5"/>
  <c r="L835" i="5"/>
  <c r="K835" i="5"/>
  <c r="J835" i="5"/>
  <c r="L834" i="5"/>
  <c r="K834" i="5"/>
  <c r="J834" i="5"/>
  <c r="L833" i="5"/>
  <c r="K833" i="5"/>
  <c r="J833" i="5"/>
  <c r="L832" i="5"/>
  <c r="K832" i="5"/>
  <c r="J832" i="5"/>
  <c r="L831" i="5"/>
  <c r="K831" i="5"/>
  <c r="J831" i="5"/>
  <c r="L830" i="5"/>
  <c r="K830" i="5"/>
  <c r="J830" i="5"/>
  <c r="M830" i="5" s="1"/>
  <c r="L829" i="5"/>
  <c r="K829" i="5"/>
  <c r="J829" i="5"/>
  <c r="L828" i="5"/>
  <c r="K828" i="5"/>
  <c r="J828" i="5"/>
  <c r="M828" i="5" s="1"/>
  <c r="L827" i="5"/>
  <c r="K827" i="5"/>
  <c r="J827" i="5"/>
  <c r="L826" i="5"/>
  <c r="K826" i="5"/>
  <c r="J826" i="5"/>
  <c r="L825" i="5"/>
  <c r="K825" i="5"/>
  <c r="J825" i="5"/>
  <c r="L824" i="5"/>
  <c r="K824" i="5"/>
  <c r="J824" i="5"/>
  <c r="L823" i="5"/>
  <c r="K823" i="5"/>
  <c r="J823" i="5"/>
  <c r="L822" i="5"/>
  <c r="K822" i="5"/>
  <c r="J822" i="5"/>
  <c r="L821" i="5"/>
  <c r="K821" i="5"/>
  <c r="J821" i="5"/>
  <c r="L820" i="5"/>
  <c r="K820" i="5"/>
  <c r="J820" i="5"/>
  <c r="L819" i="5"/>
  <c r="K819" i="5"/>
  <c r="J819" i="5"/>
  <c r="L818" i="5"/>
  <c r="K818" i="5"/>
  <c r="J818" i="5"/>
  <c r="L817" i="5"/>
  <c r="K817" i="5"/>
  <c r="J817" i="5"/>
  <c r="L816" i="5"/>
  <c r="K816" i="5"/>
  <c r="J816" i="5"/>
  <c r="L815" i="5"/>
  <c r="K815" i="5"/>
  <c r="J815" i="5"/>
  <c r="L814" i="5"/>
  <c r="K814" i="5"/>
  <c r="J814" i="5"/>
  <c r="L813" i="5"/>
  <c r="K813" i="5"/>
  <c r="J813" i="5"/>
  <c r="L812" i="5"/>
  <c r="K812" i="5"/>
  <c r="J812" i="5"/>
  <c r="L811" i="5"/>
  <c r="K811" i="5"/>
  <c r="J811" i="5"/>
  <c r="L810" i="5"/>
  <c r="K810" i="5"/>
  <c r="J810" i="5"/>
  <c r="L809" i="5"/>
  <c r="K809" i="5"/>
  <c r="J809" i="5"/>
  <c r="L808" i="5"/>
  <c r="K808" i="5"/>
  <c r="J808" i="5"/>
  <c r="M808" i="5" s="1"/>
  <c r="L807" i="5"/>
  <c r="K807" i="5"/>
  <c r="J807" i="5"/>
  <c r="L806" i="5"/>
  <c r="K806" i="5"/>
  <c r="J806" i="5"/>
  <c r="L805" i="5"/>
  <c r="K805" i="5"/>
  <c r="J805" i="5"/>
  <c r="L804" i="5"/>
  <c r="K804" i="5"/>
  <c r="J804" i="5"/>
  <c r="M804" i="5" s="1"/>
  <c r="L803" i="5"/>
  <c r="K803" i="5"/>
  <c r="J803" i="5"/>
  <c r="L802" i="5"/>
  <c r="K802" i="5"/>
  <c r="J802" i="5"/>
  <c r="L801" i="5"/>
  <c r="N801" i="5" s="1"/>
  <c r="P801" i="5" s="1"/>
  <c r="K801" i="5"/>
  <c r="J801" i="5"/>
  <c r="L800" i="5"/>
  <c r="K800" i="5"/>
  <c r="J800" i="5"/>
  <c r="L799" i="5"/>
  <c r="K799" i="5"/>
  <c r="J799" i="5"/>
  <c r="L798" i="5"/>
  <c r="K798" i="5"/>
  <c r="J798" i="5"/>
  <c r="L797" i="5"/>
  <c r="K797" i="5"/>
  <c r="J797" i="5"/>
  <c r="L796" i="5"/>
  <c r="K796" i="5"/>
  <c r="J796" i="5"/>
  <c r="L795" i="5"/>
  <c r="K795" i="5"/>
  <c r="J795" i="5"/>
  <c r="L794" i="5"/>
  <c r="K794" i="5"/>
  <c r="J794" i="5"/>
  <c r="L793" i="5"/>
  <c r="K793" i="5"/>
  <c r="J793" i="5"/>
  <c r="L792" i="5"/>
  <c r="K792" i="5"/>
  <c r="J792" i="5"/>
  <c r="L791" i="5"/>
  <c r="K791" i="5"/>
  <c r="J791" i="5"/>
  <c r="L790" i="5"/>
  <c r="K790" i="5"/>
  <c r="J790" i="5"/>
  <c r="L789" i="5"/>
  <c r="K789" i="5"/>
  <c r="J789" i="5"/>
  <c r="L788" i="5"/>
  <c r="K788" i="5"/>
  <c r="J788" i="5"/>
  <c r="L787" i="5"/>
  <c r="K787" i="5"/>
  <c r="J787" i="5"/>
  <c r="L786" i="5"/>
  <c r="K786" i="5"/>
  <c r="J786" i="5"/>
  <c r="L785" i="5"/>
  <c r="K785" i="5"/>
  <c r="J785" i="5"/>
  <c r="L784" i="5"/>
  <c r="N784" i="5" s="1"/>
  <c r="P784" i="5" s="1"/>
  <c r="K784" i="5"/>
  <c r="J784" i="5"/>
  <c r="L783" i="5"/>
  <c r="K783" i="5"/>
  <c r="J783" i="5"/>
  <c r="L782" i="5"/>
  <c r="K782" i="5"/>
  <c r="J782" i="5"/>
  <c r="L781" i="5"/>
  <c r="K781" i="5"/>
  <c r="J781" i="5"/>
  <c r="L780" i="5"/>
  <c r="K780" i="5"/>
  <c r="J780" i="5"/>
  <c r="L779" i="5"/>
  <c r="K779" i="5"/>
  <c r="J779" i="5"/>
  <c r="L778" i="5"/>
  <c r="K778" i="5"/>
  <c r="J778" i="5"/>
  <c r="L777" i="5"/>
  <c r="K777" i="5"/>
  <c r="J777" i="5"/>
  <c r="L776" i="5"/>
  <c r="K776" i="5"/>
  <c r="J776" i="5"/>
  <c r="L775" i="5"/>
  <c r="K775" i="5"/>
  <c r="J775" i="5"/>
  <c r="L774" i="5"/>
  <c r="K774" i="5"/>
  <c r="J774" i="5"/>
  <c r="M774" i="5" s="1"/>
  <c r="L773" i="5"/>
  <c r="K773" i="5"/>
  <c r="J773" i="5"/>
  <c r="L772" i="5"/>
  <c r="K772" i="5"/>
  <c r="J772" i="5"/>
  <c r="L771" i="5"/>
  <c r="K771" i="5"/>
  <c r="J771" i="5"/>
  <c r="L770" i="5"/>
  <c r="N770" i="5" s="1"/>
  <c r="P770" i="5" s="1"/>
  <c r="K770" i="5"/>
  <c r="J770" i="5"/>
  <c r="L769" i="5"/>
  <c r="K769" i="5"/>
  <c r="J769" i="5"/>
  <c r="L768" i="5"/>
  <c r="K768" i="5"/>
  <c r="J768" i="5"/>
  <c r="N768" i="5" s="1"/>
  <c r="P768" i="5" s="1"/>
  <c r="L767" i="5"/>
  <c r="K767" i="5"/>
  <c r="J767" i="5"/>
  <c r="N767" i="5" s="1"/>
  <c r="P767" i="5" s="1"/>
  <c r="L766" i="5"/>
  <c r="K766" i="5"/>
  <c r="J766" i="5"/>
  <c r="L765" i="5"/>
  <c r="K765" i="5"/>
  <c r="J765" i="5"/>
  <c r="M765" i="5" s="1"/>
  <c r="L764" i="5"/>
  <c r="K764" i="5"/>
  <c r="J764" i="5"/>
  <c r="L763" i="5"/>
  <c r="K763" i="5"/>
  <c r="J763" i="5"/>
  <c r="L762" i="5"/>
  <c r="K762" i="5"/>
  <c r="J762" i="5"/>
  <c r="L761" i="5"/>
  <c r="K761" i="5"/>
  <c r="J761" i="5"/>
  <c r="L760" i="5"/>
  <c r="K760" i="5"/>
  <c r="J760" i="5"/>
  <c r="L759" i="5"/>
  <c r="K759" i="5"/>
  <c r="J759" i="5"/>
  <c r="L758" i="5"/>
  <c r="K758" i="5"/>
  <c r="J758" i="5"/>
  <c r="N758" i="5" s="1"/>
  <c r="P758" i="5" s="1"/>
  <c r="L757" i="5"/>
  <c r="K757" i="5"/>
  <c r="J757" i="5"/>
  <c r="L756" i="5"/>
  <c r="K756" i="5"/>
  <c r="J756" i="5"/>
  <c r="L755" i="5"/>
  <c r="K755" i="5"/>
  <c r="J755" i="5"/>
  <c r="L754" i="5"/>
  <c r="K754" i="5"/>
  <c r="J754" i="5"/>
  <c r="L753" i="5"/>
  <c r="K753" i="5"/>
  <c r="J753" i="5"/>
  <c r="L752" i="5"/>
  <c r="K752" i="5"/>
  <c r="J752" i="5"/>
  <c r="L751" i="5"/>
  <c r="K751" i="5"/>
  <c r="J751" i="5"/>
  <c r="L750" i="5"/>
  <c r="K750" i="5"/>
  <c r="J750" i="5"/>
  <c r="L749" i="5"/>
  <c r="K749" i="5"/>
  <c r="J749" i="5"/>
  <c r="L748" i="5"/>
  <c r="K748" i="5"/>
  <c r="J748" i="5"/>
  <c r="L747" i="5"/>
  <c r="K747" i="5"/>
  <c r="J747" i="5"/>
  <c r="L746" i="5"/>
  <c r="K746" i="5"/>
  <c r="J746" i="5"/>
  <c r="L745" i="5"/>
  <c r="K745" i="5"/>
  <c r="J745" i="5"/>
  <c r="L744" i="5"/>
  <c r="K744" i="5"/>
  <c r="J744" i="5"/>
  <c r="L743" i="5"/>
  <c r="K743" i="5"/>
  <c r="J743" i="5"/>
  <c r="L742" i="5"/>
  <c r="K742" i="5"/>
  <c r="J742" i="5"/>
  <c r="L741" i="5"/>
  <c r="K741" i="5"/>
  <c r="J741" i="5"/>
  <c r="L740" i="5"/>
  <c r="K740" i="5"/>
  <c r="J740" i="5"/>
  <c r="L739" i="5"/>
  <c r="K739" i="5"/>
  <c r="J739" i="5"/>
  <c r="L738" i="5"/>
  <c r="K738" i="5"/>
  <c r="J738" i="5"/>
  <c r="L737" i="5"/>
  <c r="K737" i="5"/>
  <c r="J737" i="5"/>
  <c r="M737" i="5" s="1"/>
  <c r="L736" i="5"/>
  <c r="K736" i="5"/>
  <c r="J736" i="5"/>
  <c r="L735" i="5"/>
  <c r="K735" i="5"/>
  <c r="J735" i="5"/>
  <c r="L734" i="5"/>
  <c r="K734" i="5"/>
  <c r="J734" i="5"/>
  <c r="M734" i="5" s="1"/>
  <c r="L733" i="5"/>
  <c r="K733" i="5"/>
  <c r="J733" i="5"/>
  <c r="L732" i="5"/>
  <c r="K732" i="5"/>
  <c r="N732" i="5" s="1"/>
  <c r="P732" i="5" s="1"/>
  <c r="J732" i="5"/>
  <c r="L731" i="5"/>
  <c r="K731" i="5"/>
  <c r="J731" i="5"/>
  <c r="L730" i="5"/>
  <c r="K730" i="5"/>
  <c r="J730" i="5"/>
  <c r="L729" i="5"/>
  <c r="K729" i="5"/>
  <c r="J729" i="5"/>
  <c r="L728" i="5"/>
  <c r="K728" i="5"/>
  <c r="J728" i="5"/>
  <c r="L727" i="5"/>
  <c r="K727" i="5"/>
  <c r="J727" i="5"/>
  <c r="L726" i="5"/>
  <c r="K726" i="5"/>
  <c r="J726" i="5"/>
  <c r="L725" i="5"/>
  <c r="K725" i="5"/>
  <c r="J725" i="5"/>
  <c r="L724" i="5"/>
  <c r="K724" i="5"/>
  <c r="J724" i="5"/>
  <c r="L723" i="5"/>
  <c r="K723" i="5"/>
  <c r="J723" i="5"/>
  <c r="L722" i="5"/>
  <c r="K722" i="5"/>
  <c r="J722" i="5"/>
  <c r="L721" i="5"/>
  <c r="K721" i="5"/>
  <c r="J721" i="5"/>
  <c r="L720" i="5"/>
  <c r="K720" i="5"/>
  <c r="J720" i="5"/>
  <c r="L719" i="5"/>
  <c r="K719" i="5"/>
  <c r="J719" i="5"/>
  <c r="L718" i="5"/>
  <c r="K718" i="5"/>
  <c r="J718" i="5"/>
  <c r="M718" i="5" s="1"/>
  <c r="L717" i="5"/>
  <c r="K717" i="5"/>
  <c r="J717" i="5"/>
  <c r="L716" i="5"/>
  <c r="K716" i="5"/>
  <c r="J716" i="5"/>
  <c r="L715" i="5"/>
  <c r="K715" i="5"/>
  <c r="J715" i="5"/>
  <c r="L714" i="5"/>
  <c r="K714" i="5"/>
  <c r="J714" i="5"/>
  <c r="L713" i="5"/>
  <c r="K713" i="5"/>
  <c r="J713" i="5"/>
  <c r="L712" i="5"/>
  <c r="K712" i="5"/>
  <c r="J712" i="5"/>
  <c r="L711" i="5"/>
  <c r="K711" i="5"/>
  <c r="J711" i="5"/>
  <c r="L710" i="5"/>
  <c r="K710" i="5"/>
  <c r="J710" i="5"/>
  <c r="L709" i="5"/>
  <c r="K709" i="5"/>
  <c r="J709" i="5"/>
  <c r="L708" i="5"/>
  <c r="K708" i="5"/>
  <c r="J708" i="5"/>
  <c r="L707" i="5"/>
  <c r="K707" i="5"/>
  <c r="N707" i="5" s="1"/>
  <c r="P707" i="5" s="1"/>
  <c r="J707" i="5"/>
  <c r="L706" i="5"/>
  <c r="K706" i="5"/>
  <c r="J706" i="5"/>
  <c r="L705" i="5"/>
  <c r="K705" i="5"/>
  <c r="J705" i="5"/>
  <c r="L704" i="5"/>
  <c r="K704" i="5"/>
  <c r="J704" i="5"/>
  <c r="L703" i="5"/>
  <c r="K703" i="5"/>
  <c r="J703" i="5"/>
  <c r="L702" i="5"/>
  <c r="K702" i="5"/>
  <c r="J702" i="5"/>
  <c r="L701" i="5"/>
  <c r="K701" i="5"/>
  <c r="J701" i="5"/>
  <c r="L700" i="5"/>
  <c r="K700" i="5"/>
  <c r="J700" i="5"/>
  <c r="L699" i="5"/>
  <c r="K699" i="5"/>
  <c r="J699" i="5"/>
  <c r="L698" i="5"/>
  <c r="N698" i="5" s="1"/>
  <c r="P698" i="5" s="1"/>
  <c r="K698" i="5"/>
  <c r="J698" i="5"/>
  <c r="L697" i="5"/>
  <c r="K697" i="5"/>
  <c r="J697" i="5"/>
  <c r="L696" i="5"/>
  <c r="K696" i="5"/>
  <c r="J696" i="5"/>
  <c r="L695" i="5"/>
  <c r="K695" i="5"/>
  <c r="J695" i="5"/>
  <c r="L694" i="5"/>
  <c r="K694" i="5"/>
  <c r="J694" i="5"/>
  <c r="L693" i="5"/>
  <c r="K693" i="5"/>
  <c r="J693" i="5"/>
  <c r="L692" i="5"/>
  <c r="K692" i="5"/>
  <c r="J692" i="5"/>
  <c r="L691" i="5"/>
  <c r="K691" i="5"/>
  <c r="J691" i="5"/>
  <c r="L690" i="5"/>
  <c r="K690" i="5"/>
  <c r="J690" i="5"/>
  <c r="L689" i="5"/>
  <c r="K689" i="5"/>
  <c r="J689" i="5"/>
  <c r="N689" i="5" s="1"/>
  <c r="P689" i="5" s="1"/>
  <c r="L688" i="5"/>
  <c r="K688" i="5"/>
  <c r="J688" i="5"/>
  <c r="L687" i="5"/>
  <c r="K687" i="5"/>
  <c r="J687" i="5"/>
  <c r="L686" i="5"/>
  <c r="K686" i="5"/>
  <c r="J686" i="5"/>
  <c r="L685" i="5"/>
  <c r="K685" i="5"/>
  <c r="J685" i="5"/>
  <c r="L684" i="5"/>
  <c r="K684" i="5"/>
  <c r="J684" i="5"/>
  <c r="L683" i="5"/>
  <c r="K683" i="5"/>
  <c r="J683" i="5"/>
  <c r="L682" i="5"/>
  <c r="K682" i="5"/>
  <c r="J682" i="5"/>
  <c r="L681" i="5"/>
  <c r="K681" i="5"/>
  <c r="J681" i="5"/>
  <c r="M681" i="5" s="1"/>
  <c r="L680" i="5"/>
  <c r="K680" i="5"/>
  <c r="J680" i="5"/>
  <c r="L679" i="5"/>
  <c r="K679" i="5"/>
  <c r="J679" i="5"/>
  <c r="L678" i="5"/>
  <c r="K678" i="5"/>
  <c r="J678" i="5"/>
  <c r="L677" i="5"/>
  <c r="K677" i="5"/>
  <c r="J677" i="5"/>
  <c r="L676" i="5"/>
  <c r="K676" i="5"/>
  <c r="J676" i="5"/>
  <c r="L675" i="5"/>
  <c r="K675" i="5"/>
  <c r="J675" i="5"/>
  <c r="L674" i="5"/>
  <c r="K674" i="5"/>
  <c r="J674" i="5"/>
  <c r="L673" i="5"/>
  <c r="K673" i="5"/>
  <c r="N673" i="5" s="1"/>
  <c r="P673" i="5" s="1"/>
  <c r="J673" i="5"/>
  <c r="L672" i="5"/>
  <c r="K672" i="5"/>
  <c r="J672" i="5"/>
  <c r="L671" i="5"/>
  <c r="K671" i="5"/>
  <c r="J671" i="5"/>
  <c r="L670" i="5"/>
  <c r="K670" i="5"/>
  <c r="J670" i="5"/>
  <c r="L669" i="5"/>
  <c r="K669" i="5"/>
  <c r="J669" i="5"/>
  <c r="L668" i="5"/>
  <c r="K668" i="5"/>
  <c r="J668" i="5"/>
  <c r="M668" i="5" s="1"/>
  <c r="L667" i="5"/>
  <c r="K667" i="5"/>
  <c r="N667" i="5" s="1"/>
  <c r="P667" i="5" s="1"/>
  <c r="J667" i="5"/>
  <c r="L666" i="5"/>
  <c r="K666" i="5"/>
  <c r="N666" i="5" s="1"/>
  <c r="P666" i="5" s="1"/>
  <c r="J666" i="5"/>
  <c r="L665" i="5"/>
  <c r="K665" i="5"/>
  <c r="J665" i="5"/>
  <c r="L664" i="5"/>
  <c r="K664" i="5"/>
  <c r="J664" i="5"/>
  <c r="L663" i="5"/>
  <c r="K663" i="5"/>
  <c r="J663" i="5"/>
  <c r="L662" i="5"/>
  <c r="K662" i="5"/>
  <c r="J662" i="5"/>
  <c r="L661" i="5"/>
  <c r="K661" i="5"/>
  <c r="J661" i="5"/>
  <c r="L660" i="5"/>
  <c r="K660" i="5"/>
  <c r="J660" i="5"/>
  <c r="L659" i="5"/>
  <c r="K659" i="5"/>
  <c r="J659" i="5"/>
  <c r="L658" i="5"/>
  <c r="K658" i="5"/>
  <c r="J658" i="5"/>
  <c r="L657" i="5"/>
  <c r="K657" i="5"/>
  <c r="J657" i="5"/>
  <c r="L656" i="5"/>
  <c r="K656" i="5"/>
  <c r="J656" i="5"/>
  <c r="L655" i="5"/>
  <c r="K655" i="5"/>
  <c r="J655" i="5"/>
  <c r="L654" i="5"/>
  <c r="K654" i="5"/>
  <c r="J654" i="5"/>
  <c r="L653" i="5"/>
  <c r="K653" i="5"/>
  <c r="J653" i="5"/>
  <c r="L652" i="5"/>
  <c r="K652" i="5"/>
  <c r="J652" i="5"/>
  <c r="L651" i="5"/>
  <c r="K651" i="5"/>
  <c r="J651" i="5"/>
  <c r="L650" i="5"/>
  <c r="K650" i="5"/>
  <c r="J650" i="5"/>
  <c r="L649" i="5"/>
  <c r="K649" i="5"/>
  <c r="J649" i="5"/>
  <c r="L648" i="5"/>
  <c r="K648" i="5"/>
  <c r="J648" i="5"/>
  <c r="L647" i="5"/>
  <c r="K647" i="5"/>
  <c r="J647" i="5"/>
  <c r="L646" i="5"/>
  <c r="K646" i="5"/>
  <c r="J646" i="5"/>
  <c r="L645" i="5"/>
  <c r="K645" i="5"/>
  <c r="J645" i="5"/>
  <c r="L644" i="5"/>
  <c r="K644" i="5"/>
  <c r="J644" i="5"/>
  <c r="L643" i="5"/>
  <c r="N643" i="5" s="1"/>
  <c r="P643" i="5" s="1"/>
  <c r="K643" i="5"/>
  <c r="J643" i="5"/>
  <c r="L642" i="5"/>
  <c r="K642" i="5"/>
  <c r="J642" i="5"/>
  <c r="L641" i="5"/>
  <c r="K641" i="5"/>
  <c r="J641" i="5"/>
  <c r="L640" i="5"/>
  <c r="K640" i="5"/>
  <c r="J640" i="5"/>
  <c r="L639" i="5"/>
  <c r="K639" i="5"/>
  <c r="J639" i="5"/>
  <c r="L638" i="5"/>
  <c r="K638" i="5"/>
  <c r="J638" i="5"/>
  <c r="L637" i="5"/>
  <c r="K637" i="5"/>
  <c r="J637" i="5"/>
  <c r="L636" i="5"/>
  <c r="K636" i="5"/>
  <c r="J636" i="5"/>
  <c r="L635" i="5"/>
  <c r="K635" i="5"/>
  <c r="J635" i="5"/>
  <c r="L634" i="5"/>
  <c r="K634" i="5"/>
  <c r="J634" i="5"/>
  <c r="L633" i="5"/>
  <c r="K633" i="5"/>
  <c r="J633" i="5"/>
  <c r="L632" i="5"/>
  <c r="K632" i="5"/>
  <c r="J632" i="5"/>
  <c r="L631" i="5"/>
  <c r="K631" i="5"/>
  <c r="J631" i="5"/>
  <c r="L630" i="5"/>
  <c r="K630" i="5"/>
  <c r="J630" i="5"/>
  <c r="L629" i="5"/>
  <c r="K629" i="5"/>
  <c r="J629" i="5"/>
  <c r="L628" i="5"/>
  <c r="K628" i="5"/>
  <c r="J628" i="5"/>
  <c r="L627" i="5"/>
  <c r="K627" i="5"/>
  <c r="J627" i="5"/>
  <c r="L626" i="5"/>
  <c r="K626" i="5"/>
  <c r="J626" i="5"/>
  <c r="L625" i="5"/>
  <c r="K625" i="5"/>
  <c r="J625" i="5"/>
  <c r="L624" i="5"/>
  <c r="K624" i="5"/>
  <c r="J624" i="5"/>
  <c r="L623" i="5"/>
  <c r="K623" i="5"/>
  <c r="J623" i="5"/>
  <c r="L622" i="5"/>
  <c r="K622" i="5"/>
  <c r="J622" i="5"/>
  <c r="L621" i="5"/>
  <c r="K621" i="5"/>
  <c r="J621" i="5"/>
  <c r="L620" i="5"/>
  <c r="K620" i="5"/>
  <c r="J620" i="5"/>
  <c r="M620" i="5" s="1"/>
  <c r="L619" i="5"/>
  <c r="K619" i="5"/>
  <c r="J619" i="5"/>
  <c r="L618" i="5"/>
  <c r="K618" i="5"/>
  <c r="J618" i="5"/>
  <c r="L617" i="5"/>
  <c r="K617" i="5"/>
  <c r="J617" i="5"/>
  <c r="L616" i="5"/>
  <c r="K616" i="5"/>
  <c r="J616" i="5"/>
  <c r="M616" i="5" s="1"/>
  <c r="L615" i="5"/>
  <c r="K615" i="5"/>
  <c r="J615" i="5"/>
  <c r="M615" i="5" s="1"/>
  <c r="L614" i="5"/>
  <c r="K614" i="5"/>
  <c r="J614" i="5"/>
  <c r="L613" i="5"/>
  <c r="K613" i="5"/>
  <c r="J613" i="5"/>
  <c r="L612" i="5"/>
  <c r="K612" i="5"/>
  <c r="J612" i="5"/>
  <c r="L611" i="5"/>
  <c r="K611" i="5"/>
  <c r="J611" i="5"/>
  <c r="L610" i="5"/>
  <c r="K610" i="5"/>
  <c r="J610" i="5"/>
  <c r="L609" i="5"/>
  <c r="K609" i="5"/>
  <c r="J609" i="5"/>
  <c r="L608" i="5"/>
  <c r="K608" i="5"/>
  <c r="J608" i="5"/>
  <c r="L607" i="5"/>
  <c r="K607" i="5"/>
  <c r="J607" i="5"/>
  <c r="L606" i="5"/>
  <c r="K606" i="5"/>
  <c r="J606" i="5"/>
  <c r="L605" i="5"/>
  <c r="K605" i="5"/>
  <c r="J605" i="5"/>
  <c r="L604" i="5"/>
  <c r="K604" i="5"/>
  <c r="J604" i="5"/>
  <c r="L603" i="5"/>
  <c r="K603" i="5"/>
  <c r="J603" i="5"/>
  <c r="L602" i="5"/>
  <c r="K602" i="5"/>
  <c r="J602" i="5"/>
  <c r="L601" i="5"/>
  <c r="K601" i="5"/>
  <c r="J601" i="5"/>
  <c r="L600" i="5"/>
  <c r="K600" i="5"/>
  <c r="J600" i="5"/>
  <c r="L599" i="5"/>
  <c r="K599" i="5"/>
  <c r="J599" i="5"/>
  <c r="L598" i="5"/>
  <c r="K598" i="5"/>
  <c r="N598" i="5" s="1"/>
  <c r="P598" i="5" s="1"/>
  <c r="J598" i="5"/>
  <c r="L597" i="5"/>
  <c r="K597" i="5"/>
  <c r="J597" i="5"/>
  <c r="L596" i="5"/>
  <c r="K596" i="5"/>
  <c r="J596" i="5"/>
  <c r="M595" i="5"/>
  <c r="L595" i="5"/>
  <c r="K595" i="5"/>
  <c r="J595" i="5"/>
  <c r="L594" i="5"/>
  <c r="K594" i="5"/>
  <c r="J594" i="5"/>
  <c r="L593" i="5"/>
  <c r="K593" i="5"/>
  <c r="J593" i="5"/>
  <c r="L592" i="5"/>
  <c r="K592" i="5"/>
  <c r="J592" i="5"/>
  <c r="L591" i="5"/>
  <c r="K591" i="5"/>
  <c r="J591" i="5"/>
  <c r="L590" i="5"/>
  <c r="K590" i="5"/>
  <c r="J590" i="5"/>
  <c r="L589" i="5"/>
  <c r="K589" i="5"/>
  <c r="J589" i="5"/>
  <c r="L588" i="5"/>
  <c r="K588" i="5"/>
  <c r="J588" i="5"/>
  <c r="M588" i="5" s="1"/>
  <c r="L587" i="5"/>
  <c r="K587" i="5"/>
  <c r="J587" i="5"/>
  <c r="L586" i="5"/>
  <c r="K586" i="5"/>
  <c r="J586" i="5"/>
  <c r="L585" i="5"/>
  <c r="K585" i="5"/>
  <c r="J585" i="5"/>
  <c r="L584" i="5"/>
  <c r="K584" i="5"/>
  <c r="J584" i="5"/>
  <c r="L583" i="5"/>
  <c r="K583" i="5"/>
  <c r="J583" i="5"/>
  <c r="L582" i="5"/>
  <c r="K582" i="5"/>
  <c r="J582" i="5"/>
  <c r="L581" i="5"/>
  <c r="N581" i="5" s="1"/>
  <c r="P581" i="5" s="1"/>
  <c r="K581" i="5"/>
  <c r="J581" i="5"/>
  <c r="L580" i="5"/>
  <c r="K580" i="5"/>
  <c r="J580" i="5"/>
  <c r="L579" i="5"/>
  <c r="K579" i="5"/>
  <c r="J579" i="5"/>
  <c r="L578" i="5"/>
  <c r="K578" i="5"/>
  <c r="J578" i="5"/>
  <c r="L577" i="5"/>
  <c r="K577" i="5"/>
  <c r="J577" i="5"/>
  <c r="L576" i="5"/>
  <c r="K576" i="5"/>
  <c r="J576" i="5"/>
  <c r="L575" i="5"/>
  <c r="K575" i="5"/>
  <c r="J575" i="5"/>
  <c r="L574" i="5"/>
  <c r="K574" i="5"/>
  <c r="J574" i="5"/>
  <c r="L573" i="5"/>
  <c r="K573" i="5"/>
  <c r="J573" i="5"/>
  <c r="L572" i="5"/>
  <c r="K572" i="5"/>
  <c r="J572" i="5"/>
  <c r="L571" i="5"/>
  <c r="K571" i="5"/>
  <c r="J571" i="5"/>
  <c r="L570" i="5"/>
  <c r="K570" i="5"/>
  <c r="J570" i="5"/>
  <c r="L569" i="5"/>
  <c r="K569" i="5"/>
  <c r="J569" i="5"/>
  <c r="L568" i="5"/>
  <c r="K568" i="5"/>
  <c r="J568" i="5"/>
  <c r="L567" i="5"/>
  <c r="K567" i="5"/>
  <c r="J567" i="5"/>
  <c r="L566" i="5"/>
  <c r="K566" i="5"/>
  <c r="J566" i="5"/>
  <c r="L565" i="5"/>
  <c r="K565" i="5"/>
  <c r="J565" i="5"/>
  <c r="L564" i="5"/>
  <c r="K564" i="5"/>
  <c r="J564" i="5"/>
  <c r="L563" i="5"/>
  <c r="N563" i="5" s="1"/>
  <c r="P563" i="5" s="1"/>
  <c r="K563" i="5"/>
  <c r="J563" i="5"/>
  <c r="L562" i="5"/>
  <c r="K562" i="5"/>
  <c r="J562" i="5"/>
  <c r="L561" i="5"/>
  <c r="K561" i="5"/>
  <c r="J561" i="5"/>
  <c r="L560" i="5"/>
  <c r="K560" i="5"/>
  <c r="J560" i="5"/>
  <c r="L559" i="5"/>
  <c r="K559" i="5"/>
  <c r="J559" i="5"/>
  <c r="L558" i="5"/>
  <c r="K558" i="5"/>
  <c r="J558" i="5"/>
  <c r="L557" i="5"/>
  <c r="K557" i="5"/>
  <c r="J557" i="5"/>
  <c r="L556" i="5"/>
  <c r="K556" i="5"/>
  <c r="J556" i="5"/>
  <c r="L555" i="5"/>
  <c r="K555" i="5"/>
  <c r="J555" i="5"/>
  <c r="L554" i="5"/>
  <c r="K554" i="5"/>
  <c r="J554" i="5"/>
  <c r="L553" i="5"/>
  <c r="K553" i="5"/>
  <c r="J553" i="5"/>
  <c r="L552" i="5"/>
  <c r="K552" i="5"/>
  <c r="J552" i="5"/>
  <c r="L551" i="5"/>
  <c r="K551" i="5"/>
  <c r="J551" i="5"/>
  <c r="L550" i="5"/>
  <c r="K550" i="5"/>
  <c r="J550" i="5"/>
  <c r="M550" i="5" s="1"/>
  <c r="L549" i="5"/>
  <c r="K549" i="5"/>
  <c r="J549" i="5"/>
  <c r="L548" i="5"/>
  <c r="K548" i="5"/>
  <c r="J548" i="5"/>
  <c r="L547" i="5"/>
  <c r="K547" i="5"/>
  <c r="J547" i="5"/>
  <c r="M547" i="5" s="1"/>
  <c r="L546" i="5"/>
  <c r="K546" i="5"/>
  <c r="J546" i="5"/>
  <c r="L545" i="5"/>
  <c r="K545" i="5"/>
  <c r="J545" i="5"/>
  <c r="L544" i="5"/>
  <c r="K544" i="5"/>
  <c r="J544" i="5"/>
  <c r="L543" i="5"/>
  <c r="K543" i="5"/>
  <c r="J543" i="5"/>
  <c r="L542" i="5"/>
  <c r="K542" i="5"/>
  <c r="J542" i="5"/>
  <c r="L541" i="5"/>
  <c r="K541" i="5"/>
  <c r="J541" i="5"/>
  <c r="L540" i="5"/>
  <c r="K540" i="5"/>
  <c r="J540" i="5"/>
  <c r="L539" i="5"/>
  <c r="K539" i="5"/>
  <c r="J539" i="5"/>
  <c r="L538" i="5"/>
  <c r="K538" i="5"/>
  <c r="J538" i="5"/>
  <c r="L537" i="5"/>
  <c r="K537" i="5"/>
  <c r="J537" i="5"/>
  <c r="L536" i="5"/>
  <c r="K536" i="5"/>
  <c r="J536" i="5"/>
  <c r="L535" i="5"/>
  <c r="K535" i="5"/>
  <c r="J535" i="5"/>
  <c r="L534" i="5"/>
  <c r="K534" i="5"/>
  <c r="J534" i="5"/>
  <c r="L533" i="5"/>
  <c r="K533" i="5"/>
  <c r="J533" i="5"/>
  <c r="L532" i="5"/>
  <c r="K532" i="5"/>
  <c r="J532" i="5"/>
  <c r="L531" i="5"/>
  <c r="K531" i="5"/>
  <c r="J531" i="5"/>
  <c r="L530" i="5"/>
  <c r="K530" i="5"/>
  <c r="J530" i="5"/>
  <c r="L529" i="5"/>
  <c r="K529" i="5"/>
  <c r="J529" i="5"/>
  <c r="L528" i="5"/>
  <c r="K528" i="5"/>
  <c r="J528" i="5"/>
  <c r="L527" i="5"/>
  <c r="K527" i="5"/>
  <c r="J527" i="5"/>
  <c r="M527" i="5" s="1"/>
  <c r="L526" i="5"/>
  <c r="K526" i="5"/>
  <c r="J526" i="5"/>
  <c r="L525" i="5"/>
  <c r="K525" i="5"/>
  <c r="J525" i="5"/>
  <c r="M524" i="5"/>
  <c r="L524" i="5"/>
  <c r="K524" i="5"/>
  <c r="J524" i="5"/>
  <c r="L523" i="5"/>
  <c r="K523" i="5"/>
  <c r="J523" i="5"/>
  <c r="M523" i="5" s="1"/>
  <c r="L522" i="5"/>
  <c r="K522" i="5"/>
  <c r="J522" i="5"/>
  <c r="L521" i="5"/>
  <c r="K521" i="5"/>
  <c r="J521" i="5"/>
  <c r="M521" i="5" s="1"/>
  <c r="L520" i="5"/>
  <c r="K520" i="5"/>
  <c r="J520" i="5"/>
  <c r="L519" i="5"/>
  <c r="K519" i="5"/>
  <c r="J519" i="5"/>
  <c r="L518" i="5"/>
  <c r="K518" i="5"/>
  <c r="J518" i="5"/>
  <c r="L517" i="5"/>
  <c r="K517" i="5"/>
  <c r="J517" i="5"/>
  <c r="L516" i="5"/>
  <c r="K516" i="5"/>
  <c r="J516" i="5"/>
  <c r="L515" i="5"/>
  <c r="K515" i="5"/>
  <c r="J515" i="5"/>
  <c r="L514" i="5"/>
  <c r="K514" i="5"/>
  <c r="J514" i="5"/>
  <c r="L513" i="5"/>
  <c r="K513" i="5"/>
  <c r="J513" i="5"/>
  <c r="L512" i="5"/>
  <c r="K512" i="5"/>
  <c r="J512" i="5"/>
  <c r="L511" i="5"/>
  <c r="K511" i="5"/>
  <c r="J511" i="5"/>
  <c r="L510" i="5"/>
  <c r="K510" i="5"/>
  <c r="J510" i="5"/>
  <c r="N510" i="5" s="1"/>
  <c r="P510" i="5" s="1"/>
  <c r="L509" i="5"/>
  <c r="K509" i="5"/>
  <c r="J509" i="5"/>
  <c r="L508" i="5"/>
  <c r="K508" i="5"/>
  <c r="J508" i="5"/>
  <c r="L507" i="5"/>
  <c r="K507" i="5"/>
  <c r="J507" i="5"/>
  <c r="L506" i="5"/>
  <c r="K506" i="5"/>
  <c r="J506" i="5"/>
  <c r="L505" i="5"/>
  <c r="K505" i="5"/>
  <c r="J505" i="5"/>
  <c r="L504" i="5"/>
  <c r="K504" i="5"/>
  <c r="J504" i="5"/>
  <c r="L503" i="5"/>
  <c r="K503" i="5"/>
  <c r="J503" i="5"/>
  <c r="L502" i="5"/>
  <c r="K502" i="5"/>
  <c r="J502" i="5"/>
  <c r="L501" i="5"/>
  <c r="K501" i="5"/>
  <c r="J501" i="5"/>
  <c r="L500" i="5"/>
  <c r="K500" i="5"/>
  <c r="J500" i="5"/>
  <c r="L499" i="5"/>
  <c r="K499" i="5"/>
  <c r="J499" i="5"/>
  <c r="L498" i="5"/>
  <c r="K498" i="5"/>
  <c r="J498" i="5"/>
  <c r="L497" i="5"/>
  <c r="K497" i="5"/>
  <c r="J497" i="5"/>
  <c r="L496" i="5"/>
  <c r="K496" i="5"/>
  <c r="J496" i="5"/>
  <c r="L495" i="5"/>
  <c r="K495" i="5"/>
  <c r="J495" i="5"/>
  <c r="L494" i="5"/>
  <c r="K494" i="5"/>
  <c r="J494" i="5"/>
  <c r="L493" i="5"/>
  <c r="K493" i="5"/>
  <c r="J493" i="5"/>
  <c r="M493" i="5" s="1"/>
  <c r="L492" i="5"/>
  <c r="K492" i="5"/>
  <c r="J492" i="5"/>
  <c r="L491" i="5"/>
  <c r="K491" i="5"/>
  <c r="J491" i="5"/>
  <c r="L490" i="5"/>
  <c r="K490" i="5"/>
  <c r="J490" i="5"/>
  <c r="L489" i="5"/>
  <c r="K489" i="5"/>
  <c r="J489" i="5"/>
  <c r="L488" i="5"/>
  <c r="K488" i="5"/>
  <c r="J488" i="5"/>
  <c r="L487" i="5"/>
  <c r="K487" i="5"/>
  <c r="J487" i="5"/>
  <c r="L486" i="5"/>
  <c r="K486" i="5"/>
  <c r="J486" i="5"/>
  <c r="L485" i="5"/>
  <c r="K485" i="5"/>
  <c r="J485" i="5"/>
  <c r="L484" i="5"/>
  <c r="K484" i="5"/>
  <c r="J484" i="5"/>
  <c r="L483" i="5"/>
  <c r="K483" i="5"/>
  <c r="J483" i="5"/>
  <c r="L482" i="5"/>
  <c r="K482" i="5"/>
  <c r="J482" i="5"/>
  <c r="L481" i="5"/>
  <c r="K481" i="5"/>
  <c r="J481" i="5"/>
  <c r="L480" i="5"/>
  <c r="K480" i="5"/>
  <c r="J480" i="5"/>
  <c r="L479" i="5"/>
  <c r="K479" i="5"/>
  <c r="J479" i="5"/>
  <c r="L478" i="5"/>
  <c r="K478" i="5"/>
  <c r="J478" i="5"/>
  <c r="L477" i="5"/>
  <c r="K477" i="5"/>
  <c r="J477" i="5"/>
  <c r="N477" i="5" s="1"/>
  <c r="P477" i="5" s="1"/>
  <c r="L476" i="5"/>
  <c r="K476" i="5"/>
  <c r="J476" i="5"/>
  <c r="L475" i="5"/>
  <c r="K475" i="5"/>
  <c r="J475" i="5"/>
  <c r="L474" i="5"/>
  <c r="K474" i="5"/>
  <c r="J474" i="5"/>
  <c r="L473" i="5"/>
  <c r="K473" i="5"/>
  <c r="J473" i="5"/>
  <c r="L472" i="5"/>
  <c r="K472" i="5"/>
  <c r="J472" i="5"/>
  <c r="L471" i="5"/>
  <c r="K471" i="5"/>
  <c r="J471" i="5"/>
  <c r="L470" i="5"/>
  <c r="K470" i="5"/>
  <c r="J470" i="5"/>
  <c r="L469" i="5"/>
  <c r="K469" i="5"/>
  <c r="J469" i="5"/>
  <c r="L468" i="5"/>
  <c r="K468" i="5"/>
  <c r="J468" i="5"/>
  <c r="L467" i="5"/>
  <c r="K467" i="5"/>
  <c r="J467" i="5"/>
  <c r="L466" i="5"/>
  <c r="K466" i="5"/>
  <c r="J466" i="5"/>
  <c r="L465" i="5"/>
  <c r="K465" i="5"/>
  <c r="J465" i="5"/>
  <c r="L464" i="5"/>
  <c r="K464" i="5"/>
  <c r="J464" i="5"/>
  <c r="L463" i="5"/>
  <c r="K463" i="5"/>
  <c r="J463" i="5"/>
  <c r="L462" i="5"/>
  <c r="K462" i="5"/>
  <c r="J462" i="5"/>
  <c r="L461" i="5"/>
  <c r="K461" i="5"/>
  <c r="J461" i="5"/>
  <c r="L460" i="5"/>
  <c r="K460" i="5"/>
  <c r="J460" i="5"/>
  <c r="L459" i="5"/>
  <c r="K459" i="5"/>
  <c r="J459" i="5"/>
  <c r="L458" i="5"/>
  <c r="K458" i="5"/>
  <c r="J458" i="5"/>
  <c r="L457" i="5"/>
  <c r="K457" i="5"/>
  <c r="J457" i="5"/>
  <c r="L456" i="5"/>
  <c r="K456" i="5"/>
  <c r="J456" i="5"/>
  <c r="L455" i="5"/>
  <c r="K455" i="5"/>
  <c r="J455" i="5"/>
  <c r="L454" i="5"/>
  <c r="K454" i="5"/>
  <c r="J454" i="5"/>
  <c r="L453" i="5"/>
  <c r="K453" i="5"/>
  <c r="J453" i="5"/>
  <c r="L452" i="5"/>
  <c r="K452" i="5"/>
  <c r="J452" i="5"/>
  <c r="N452" i="5" s="1"/>
  <c r="P452" i="5" s="1"/>
  <c r="L451" i="5"/>
  <c r="K451" i="5"/>
  <c r="J451" i="5"/>
  <c r="L450" i="5"/>
  <c r="K450" i="5"/>
  <c r="J450" i="5"/>
  <c r="N450" i="5" s="1"/>
  <c r="P450" i="5" s="1"/>
  <c r="L449" i="5"/>
  <c r="K449" i="5"/>
  <c r="J449" i="5"/>
  <c r="L448" i="5"/>
  <c r="K448" i="5"/>
  <c r="J448" i="5"/>
  <c r="N448" i="5" s="1"/>
  <c r="P448" i="5" s="1"/>
  <c r="L447" i="5"/>
  <c r="K447" i="5"/>
  <c r="J447" i="5"/>
  <c r="L446" i="5"/>
  <c r="K446" i="5"/>
  <c r="J446" i="5"/>
  <c r="N446" i="5" s="1"/>
  <c r="P446" i="5" s="1"/>
  <c r="L445" i="5"/>
  <c r="K445" i="5"/>
  <c r="J445" i="5"/>
  <c r="L444" i="5"/>
  <c r="K444" i="5"/>
  <c r="J444" i="5"/>
  <c r="L443" i="5"/>
  <c r="K443" i="5"/>
  <c r="J443" i="5"/>
  <c r="L442" i="5"/>
  <c r="K442" i="5"/>
  <c r="J442" i="5"/>
  <c r="L441" i="5"/>
  <c r="K441" i="5"/>
  <c r="J441" i="5"/>
  <c r="L440" i="5"/>
  <c r="K440" i="5"/>
  <c r="J440" i="5"/>
  <c r="L439" i="5"/>
  <c r="K439" i="5"/>
  <c r="J439" i="5"/>
  <c r="L438" i="5"/>
  <c r="K438" i="5"/>
  <c r="J438" i="5"/>
  <c r="L437" i="5"/>
  <c r="K437" i="5"/>
  <c r="J437" i="5"/>
  <c r="L436" i="5"/>
  <c r="K436" i="5"/>
  <c r="J436" i="5"/>
  <c r="L435" i="5"/>
  <c r="K435" i="5"/>
  <c r="J435" i="5"/>
  <c r="L434" i="5"/>
  <c r="K434" i="5"/>
  <c r="J434" i="5"/>
  <c r="L433" i="5"/>
  <c r="K433" i="5"/>
  <c r="J433" i="5"/>
  <c r="L432" i="5"/>
  <c r="K432" i="5"/>
  <c r="J432" i="5"/>
  <c r="L431" i="5"/>
  <c r="K431" i="5"/>
  <c r="J431" i="5"/>
  <c r="L430" i="5"/>
  <c r="K430" i="5"/>
  <c r="J430" i="5"/>
  <c r="L429" i="5"/>
  <c r="K429" i="5"/>
  <c r="J429" i="5"/>
  <c r="L428" i="5"/>
  <c r="K428" i="5"/>
  <c r="J428" i="5"/>
  <c r="L427" i="5"/>
  <c r="K427" i="5"/>
  <c r="J427" i="5"/>
  <c r="L426" i="5"/>
  <c r="K426" i="5"/>
  <c r="J426" i="5"/>
  <c r="L425" i="5"/>
  <c r="K425" i="5"/>
  <c r="J425" i="5"/>
  <c r="L424" i="5"/>
  <c r="K424" i="5"/>
  <c r="J424" i="5"/>
  <c r="N424" i="5" s="1"/>
  <c r="P424" i="5" s="1"/>
  <c r="L423" i="5"/>
  <c r="K423" i="5"/>
  <c r="J423" i="5"/>
  <c r="L422" i="5"/>
  <c r="K422" i="5"/>
  <c r="J422" i="5"/>
  <c r="L421" i="5"/>
  <c r="K421" i="5"/>
  <c r="J421" i="5"/>
  <c r="L420" i="5"/>
  <c r="K420" i="5"/>
  <c r="J420" i="5"/>
  <c r="L419" i="5"/>
  <c r="K419" i="5"/>
  <c r="J419" i="5"/>
  <c r="L418" i="5"/>
  <c r="K418" i="5"/>
  <c r="J418" i="5"/>
  <c r="L417" i="5"/>
  <c r="K417" i="5"/>
  <c r="J417" i="5"/>
  <c r="L416" i="5"/>
  <c r="K416" i="5"/>
  <c r="J416" i="5"/>
  <c r="L415" i="5"/>
  <c r="K415" i="5"/>
  <c r="J415" i="5"/>
  <c r="L414" i="5"/>
  <c r="K414" i="5"/>
  <c r="J414" i="5"/>
  <c r="N414" i="5" s="1"/>
  <c r="P414" i="5" s="1"/>
  <c r="L413" i="5"/>
  <c r="K413" i="5"/>
  <c r="J413" i="5"/>
  <c r="L412" i="5"/>
  <c r="K412" i="5"/>
  <c r="J412" i="5"/>
  <c r="N412" i="5" s="1"/>
  <c r="P412" i="5" s="1"/>
  <c r="L411" i="5"/>
  <c r="K411" i="5"/>
  <c r="J411" i="5"/>
  <c r="L410" i="5"/>
  <c r="K410" i="5"/>
  <c r="J410" i="5"/>
  <c r="L409" i="5"/>
  <c r="K409" i="5"/>
  <c r="J409" i="5"/>
  <c r="L408" i="5"/>
  <c r="K408" i="5"/>
  <c r="J408" i="5"/>
  <c r="L407" i="5"/>
  <c r="K407" i="5"/>
  <c r="J407" i="5"/>
  <c r="M407" i="5" s="1"/>
  <c r="L406" i="5"/>
  <c r="K406" i="5"/>
  <c r="J406" i="5"/>
  <c r="L405" i="5"/>
  <c r="K405" i="5"/>
  <c r="J405" i="5"/>
  <c r="L404" i="5"/>
  <c r="K404" i="5"/>
  <c r="J404" i="5"/>
  <c r="L403" i="5"/>
  <c r="K403" i="5"/>
  <c r="J403" i="5"/>
  <c r="L402" i="5"/>
  <c r="K402" i="5"/>
  <c r="J402" i="5"/>
  <c r="L401" i="5"/>
  <c r="K401" i="5"/>
  <c r="J401" i="5"/>
  <c r="L400" i="5"/>
  <c r="K400" i="5"/>
  <c r="J400" i="5"/>
  <c r="L399" i="5"/>
  <c r="K399" i="5"/>
  <c r="J399" i="5"/>
  <c r="L398" i="5"/>
  <c r="K398" i="5"/>
  <c r="J398" i="5"/>
  <c r="L397" i="5"/>
  <c r="K397" i="5"/>
  <c r="J397" i="5"/>
  <c r="L396" i="5"/>
  <c r="K396" i="5"/>
  <c r="J396" i="5"/>
  <c r="L395" i="5"/>
  <c r="K395" i="5"/>
  <c r="J395" i="5"/>
  <c r="L394" i="5"/>
  <c r="K394" i="5"/>
  <c r="J394" i="5"/>
  <c r="L393" i="5"/>
  <c r="K393" i="5"/>
  <c r="J393" i="5"/>
  <c r="L392" i="5"/>
  <c r="K392" i="5"/>
  <c r="J392" i="5"/>
  <c r="L391" i="5"/>
  <c r="K391" i="5"/>
  <c r="N391" i="5" s="1"/>
  <c r="P391" i="5" s="1"/>
  <c r="J391" i="5"/>
  <c r="L390" i="5"/>
  <c r="K390" i="5"/>
  <c r="J390" i="5"/>
  <c r="L389" i="5"/>
  <c r="K389" i="5"/>
  <c r="J389" i="5"/>
  <c r="L388" i="5"/>
  <c r="K388" i="5"/>
  <c r="J388" i="5"/>
  <c r="L387" i="5"/>
  <c r="K387" i="5"/>
  <c r="J387" i="5"/>
  <c r="L386" i="5"/>
  <c r="K386" i="5"/>
  <c r="J386" i="5"/>
  <c r="L385" i="5"/>
  <c r="K385" i="5"/>
  <c r="J385" i="5"/>
  <c r="L384" i="5"/>
  <c r="K384" i="5"/>
  <c r="J384" i="5"/>
  <c r="L383" i="5"/>
  <c r="K383" i="5"/>
  <c r="J383" i="5"/>
  <c r="L382" i="5"/>
  <c r="K382" i="5"/>
  <c r="J382" i="5"/>
  <c r="L381" i="5"/>
  <c r="K381" i="5"/>
  <c r="J381" i="5"/>
  <c r="L380" i="5"/>
  <c r="K380" i="5"/>
  <c r="J380" i="5"/>
  <c r="L379" i="5"/>
  <c r="K379" i="5"/>
  <c r="J379" i="5"/>
  <c r="L378" i="5"/>
  <c r="K378" i="5"/>
  <c r="J378" i="5"/>
  <c r="L377" i="5"/>
  <c r="K377" i="5"/>
  <c r="J377" i="5"/>
  <c r="L376" i="5"/>
  <c r="K376" i="5"/>
  <c r="J376" i="5"/>
  <c r="L375" i="5"/>
  <c r="K375" i="5"/>
  <c r="J375" i="5"/>
  <c r="L374" i="5"/>
  <c r="K374" i="5"/>
  <c r="J374" i="5"/>
  <c r="L373" i="5"/>
  <c r="K373" i="5"/>
  <c r="J373" i="5"/>
  <c r="L372" i="5"/>
  <c r="K372" i="5"/>
  <c r="J372" i="5"/>
  <c r="L371" i="5"/>
  <c r="K371" i="5"/>
  <c r="J371" i="5"/>
  <c r="L370" i="5"/>
  <c r="K370" i="5"/>
  <c r="J370" i="5"/>
  <c r="L369" i="5"/>
  <c r="K369" i="5"/>
  <c r="J369" i="5"/>
  <c r="L368" i="5"/>
  <c r="K368" i="5"/>
  <c r="J368" i="5"/>
  <c r="L367" i="5"/>
  <c r="K367" i="5"/>
  <c r="J367" i="5"/>
  <c r="L366" i="5"/>
  <c r="K366" i="5"/>
  <c r="J366" i="5"/>
  <c r="L365" i="5"/>
  <c r="K365" i="5"/>
  <c r="J365" i="5"/>
  <c r="L364" i="5"/>
  <c r="K364" i="5"/>
  <c r="J364" i="5"/>
  <c r="M364" i="5" s="1"/>
  <c r="L363" i="5"/>
  <c r="K363" i="5"/>
  <c r="J363" i="5"/>
  <c r="L362" i="5"/>
  <c r="K362" i="5"/>
  <c r="J362" i="5"/>
  <c r="L361" i="5"/>
  <c r="K361" i="5"/>
  <c r="J361" i="5"/>
  <c r="L360" i="5"/>
  <c r="K360" i="5"/>
  <c r="J360" i="5"/>
  <c r="L359" i="5"/>
  <c r="K359" i="5"/>
  <c r="J359" i="5"/>
  <c r="L358" i="5"/>
  <c r="K358" i="5"/>
  <c r="J358" i="5"/>
  <c r="L357" i="5"/>
  <c r="K357" i="5"/>
  <c r="N357" i="5" s="1"/>
  <c r="P357" i="5" s="1"/>
  <c r="J357" i="5"/>
  <c r="L356" i="5"/>
  <c r="K356" i="5"/>
  <c r="J356" i="5"/>
  <c r="L355" i="5"/>
  <c r="K355" i="5"/>
  <c r="J355" i="5"/>
  <c r="L354" i="5"/>
  <c r="K354" i="5"/>
  <c r="J354" i="5"/>
  <c r="L353" i="5"/>
  <c r="K353" i="5"/>
  <c r="N353" i="5" s="1"/>
  <c r="P353" i="5" s="1"/>
  <c r="J353" i="5"/>
  <c r="L352" i="5"/>
  <c r="K352" i="5"/>
  <c r="J352" i="5"/>
  <c r="L351" i="5"/>
  <c r="K351" i="5"/>
  <c r="J351" i="5"/>
  <c r="L350" i="5"/>
  <c r="K350" i="5"/>
  <c r="J350" i="5"/>
  <c r="L349" i="5"/>
  <c r="K349" i="5"/>
  <c r="J349" i="5"/>
  <c r="L348" i="5"/>
  <c r="K348" i="5"/>
  <c r="J348" i="5"/>
  <c r="L347" i="5"/>
  <c r="K347" i="5"/>
  <c r="J347" i="5"/>
  <c r="L346" i="5"/>
  <c r="K346" i="5"/>
  <c r="J346" i="5"/>
  <c r="L345" i="5"/>
  <c r="K345" i="5"/>
  <c r="J345" i="5"/>
  <c r="L344" i="5"/>
  <c r="K344" i="5"/>
  <c r="J344" i="5"/>
  <c r="L343" i="5"/>
  <c r="K343" i="5"/>
  <c r="J343" i="5"/>
  <c r="L342" i="5"/>
  <c r="K342" i="5"/>
  <c r="J342" i="5"/>
  <c r="L341" i="5"/>
  <c r="K341" i="5"/>
  <c r="J341" i="5"/>
  <c r="L340" i="5"/>
  <c r="K340" i="5"/>
  <c r="J340" i="5"/>
  <c r="L339" i="5"/>
  <c r="K339" i="5"/>
  <c r="N339" i="5" s="1"/>
  <c r="P339" i="5" s="1"/>
  <c r="J339" i="5"/>
  <c r="L338" i="5"/>
  <c r="K338" i="5"/>
  <c r="J338" i="5"/>
  <c r="L337" i="5"/>
  <c r="K337" i="5"/>
  <c r="J337" i="5"/>
  <c r="L336" i="5"/>
  <c r="K336" i="5"/>
  <c r="J336" i="5"/>
  <c r="L335" i="5"/>
  <c r="K335" i="5"/>
  <c r="J335" i="5"/>
  <c r="L334" i="5"/>
  <c r="K334" i="5"/>
  <c r="J334" i="5"/>
  <c r="L333" i="5"/>
  <c r="K333" i="5"/>
  <c r="J333" i="5"/>
  <c r="M333" i="5" s="1"/>
  <c r="L332" i="5"/>
  <c r="K332" i="5"/>
  <c r="J332" i="5"/>
  <c r="L331" i="5"/>
  <c r="K331" i="5"/>
  <c r="J331" i="5"/>
  <c r="L330" i="5"/>
  <c r="K330" i="5"/>
  <c r="J330" i="5"/>
  <c r="M330" i="5" s="1"/>
  <c r="L329" i="5"/>
  <c r="K329" i="5"/>
  <c r="N329" i="5" s="1"/>
  <c r="P329" i="5" s="1"/>
  <c r="J329" i="5"/>
  <c r="L328" i="5"/>
  <c r="K328" i="5"/>
  <c r="J328" i="5"/>
  <c r="L327" i="5"/>
  <c r="K327" i="5"/>
  <c r="J327" i="5"/>
  <c r="L326" i="5"/>
  <c r="K326" i="5"/>
  <c r="J326" i="5"/>
  <c r="N326" i="5" s="1"/>
  <c r="P326" i="5" s="1"/>
  <c r="L325" i="5"/>
  <c r="K325" i="5"/>
  <c r="J325" i="5"/>
  <c r="L324" i="5"/>
  <c r="K324" i="5"/>
  <c r="J324" i="5"/>
  <c r="L323" i="5"/>
  <c r="K323" i="5"/>
  <c r="J323" i="5"/>
  <c r="L322" i="5"/>
  <c r="K322" i="5"/>
  <c r="J322" i="5"/>
  <c r="L321" i="5"/>
  <c r="K321" i="5"/>
  <c r="J321" i="5"/>
  <c r="L320" i="5"/>
  <c r="K320" i="5"/>
  <c r="J320" i="5"/>
  <c r="L319" i="5"/>
  <c r="K319" i="5"/>
  <c r="J319" i="5"/>
  <c r="L318" i="5"/>
  <c r="K318" i="5"/>
  <c r="J318" i="5"/>
  <c r="L317" i="5"/>
  <c r="K317" i="5"/>
  <c r="J317" i="5"/>
  <c r="L316" i="5"/>
  <c r="K316" i="5"/>
  <c r="J316" i="5"/>
  <c r="L315" i="5"/>
  <c r="K315" i="5"/>
  <c r="J315" i="5"/>
  <c r="L314" i="5"/>
  <c r="K314" i="5"/>
  <c r="J314" i="5"/>
  <c r="N314" i="5" s="1"/>
  <c r="P314" i="5" s="1"/>
  <c r="L313" i="5"/>
  <c r="K313" i="5"/>
  <c r="J313" i="5"/>
  <c r="L312" i="5"/>
  <c r="K312" i="5"/>
  <c r="J312" i="5"/>
  <c r="L311" i="5"/>
  <c r="K311" i="5"/>
  <c r="J311" i="5"/>
  <c r="L310" i="5"/>
  <c r="K310" i="5"/>
  <c r="J310" i="5"/>
  <c r="L309" i="5"/>
  <c r="K309" i="5"/>
  <c r="J309" i="5"/>
  <c r="L308" i="5"/>
  <c r="K308" i="5"/>
  <c r="J308" i="5"/>
  <c r="N308" i="5" s="1"/>
  <c r="P308" i="5" s="1"/>
  <c r="L307" i="5"/>
  <c r="K307" i="5"/>
  <c r="J307" i="5"/>
  <c r="L306" i="5"/>
  <c r="K306" i="5"/>
  <c r="J306" i="5"/>
  <c r="M306" i="5" s="1"/>
  <c r="L305" i="5"/>
  <c r="K305" i="5"/>
  <c r="J305" i="5"/>
  <c r="L304" i="5"/>
  <c r="K304" i="5"/>
  <c r="J304" i="5"/>
  <c r="L303" i="5"/>
  <c r="K303" i="5"/>
  <c r="J303" i="5"/>
  <c r="M303" i="5" s="1"/>
  <c r="L302" i="5"/>
  <c r="K302" i="5"/>
  <c r="J302" i="5"/>
  <c r="L301" i="5"/>
  <c r="K301" i="5"/>
  <c r="J301" i="5"/>
  <c r="L300" i="5"/>
  <c r="K300" i="5"/>
  <c r="J300" i="5"/>
  <c r="L299" i="5"/>
  <c r="K299" i="5"/>
  <c r="J299" i="5"/>
  <c r="L298" i="5"/>
  <c r="K298" i="5"/>
  <c r="J298" i="5"/>
  <c r="L297" i="5"/>
  <c r="K297" i="5"/>
  <c r="J297" i="5"/>
  <c r="L296" i="5"/>
  <c r="K296" i="5"/>
  <c r="J296" i="5"/>
  <c r="N296" i="5" s="1"/>
  <c r="P296" i="5" s="1"/>
  <c r="L295" i="5"/>
  <c r="K295" i="5"/>
  <c r="J295" i="5"/>
  <c r="L294" i="5"/>
  <c r="K294" i="5"/>
  <c r="J294" i="5"/>
  <c r="L293" i="5"/>
  <c r="K293" i="5"/>
  <c r="J293" i="5"/>
  <c r="L292" i="5"/>
  <c r="K292" i="5"/>
  <c r="J292" i="5"/>
  <c r="L291" i="5"/>
  <c r="K291" i="5"/>
  <c r="J291" i="5"/>
  <c r="L290" i="5"/>
  <c r="K290" i="5"/>
  <c r="J290" i="5"/>
  <c r="L289" i="5"/>
  <c r="K289" i="5"/>
  <c r="J289" i="5"/>
  <c r="L288" i="5"/>
  <c r="K288" i="5"/>
  <c r="J288" i="5"/>
  <c r="L287" i="5"/>
  <c r="K287" i="5"/>
  <c r="J287" i="5"/>
  <c r="L286" i="5"/>
  <c r="K286" i="5"/>
  <c r="J286" i="5"/>
  <c r="L285" i="5"/>
  <c r="K285" i="5"/>
  <c r="J285" i="5"/>
  <c r="L284" i="5"/>
  <c r="K284" i="5"/>
  <c r="J284" i="5"/>
  <c r="L283" i="5"/>
  <c r="K283" i="5"/>
  <c r="J283" i="5"/>
  <c r="L282" i="5"/>
  <c r="K282" i="5"/>
  <c r="J282" i="5"/>
  <c r="L281" i="5"/>
  <c r="K281" i="5"/>
  <c r="J281" i="5"/>
  <c r="L280" i="5"/>
  <c r="K280" i="5"/>
  <c r="J280" i="5"/>
  <c r="L279" i="5"/>
  <c r="K279" i="5"/>
  <c r="J279" i="5"/>
  <c r="L278" i="5"/>
  <c r="K278" i="5"/>
  <c r="J278" i="5"/>
  <c r="L277" i="5"/>
  <c r="K277" i="5"/>
  <c r="J277" i="5"/>
  <c r="L276" i="5"/>
  <c r="K276" i="5"/>
  <c r="J276" i="5"/>
  <c r="L275" i="5"/>
  <c r="K275" i="5"/>
  <c r="J275" i="5"/>
  <c r="L274" i="5"/>
  <c r="K274" i="5"/>
  <c r="J274" i="5"/>
  <c r="L273" i="5"/>
  <c r="K273" i="5"/>
  <c r="J273" i="5"/>
  <c r="L272" i="5"/>
  <c r="K272" i="5"/>
  <c r="J272" i="5"/>
  <c r="L271" i="5"/>
  <c r="K271" i="5"/>
  <c r="N271" i="5" s="1"/>
  <c r="P271" i="5" s="1"/>
  <c r="L270" i="5"/>
  <c r="K270" i="5"/>
  <c r="J270" i="5"/>
  <c r="L269" i="5"/>
  <c r="K269" i="5"/>
  <c r="J269" i="5"/>
  <c r="L268" i="5"/>
  <c r="K268" i="5"/>
  <c r="J268" i="5"/>
  <c r="L267" i="5"/>
  <c r="K267" i="5"/>
  <c r="J267" i="5"/>
  <c r="L266" i="5"/>
  <c r="K266" i="5"/>
  <c r="J266" i="5"/>
  <c r="L265" i="5"/>
  <c r="K265" i="5"/>
  <c r="J265" i="5"/>
  <c r="L264" i="5"/>
  <c r="K264" i="5"/>
  <c r="J264" i="5"/>
  <c r="L263" i="5"/>
  <c r="K263" i="5"/>
  <c r="J263" i="5"/>
  <c r="L262" i="5"/>
  <c r="K262" i="5"/>
  <c r="N262" i="5" s="1"/>
  <c r="P262" i="5" s="1"/>
  <c r="J262" i="5"/>
  <c r="L261" i="5"/>
  <c r="K261" i="5"/>
  <c r="J261" i="5"/>
  <c r="M261" i="5" s="1"/>
  <c r="L260" i="5"/>
  <c r="K260" i="5"/>
  <c r="J260" i="5"/>
  <c r="L259" i="5"/>
  <c r="K259" i="5"/>
  <c r="J259" i="5"/>
  <c r="L258" i="5"/>
  <c r="K258" i="5"/>
  <c r="J258" i="5"/>
  <c r="L257" i="5"/>
  <c r="K257" i="5"/>
  <c r="J257" i="5"/>
  <c r="L256" i="5"/>
  <c r="K256" i="5"/>
  <c r="J256" i="5"/>
  <c r="L255" i="5"/>
  <c r="K255" i="5"/>
  <c r="J255" i="5"/>
  <c r="L254" i="5"/>
  <c r="K254" i="5"/>
  <c r="J254" i="5"/>
  <c r="L253" i="5"/>
  <c r="K253" i="5"/>
  <c r="J253" i="5"/>
  <c r="L252" i="5"/>
  <c r="K252" i="5"/>
  <c r="J252" i="5"/>
  <c r="L251" i="5"/>
  <c r="K251" i="5"/>
  <c r="J251" i="5"/>
  <c r="L250" i="5"/>
  <c r="K250" i="5"/>
  <c r="J250" i="5"/>
  <c r="L249" i="5"/>
  <c r="K249" i="5"/>
  <c r="J249" i="5"/>
  <c r="L248" i="5"/>
  <c r="K248" i="5"/>
  <c r="J248" i="5"/>
  <c r="L247" i="5"/>
  <c r="K247" i="5"/>
  <c r="J247" i="5"/>
  <c r="L246" i="5"/>
  <c r="K246" i="5"/>
  <c r="J246" i="5"/>
  <c r="L245" i="5"/>
  <c r="K245" i="5"/>
  <c r="J245" i="5"/>
  <c r="L244" i="5"/>
  <c r="K244" i="5"/>
  <c r="J244" i="5"/>
  <c r="L243" i="5"/>
  <c r="K243" i="5"/>
  <c r="J243" i="5"/>
  <c r="L242" i="5"/>
  <c r="K242" i="5"/>
  <c r="J242" i="5"/>
  <c r="L241" i="5"/>
  <c r="K241" i="5"/>
  <c r="J241" i="5"/>
  <c r="L240" i="5"/>
  <c r="K240" i="5"/>
  <c r="J240" i="5"/>
  <c r="L239" i="5"/>
  <c r="K239" i="5"/>
  <c r="J239" i="5"/>
  <c r="M239" i="5" s="1"/>
  <c r="L238" i="5"/>
  <c r="K238" i="5"/>
  <c r="J238" i="5"/>
  <c r="L237" i="5"/>
  <c r="K237" i="5"/>
  <c r="J237" i="5"/>
  <c r="L236" i="5"/>
  <c r="K236" i="5"/>
  <c r="J236" i="5"/>
  <c r="L235" i="5"/>
  <c r="K235" i="5"/>
  <c r="J235" i="5"/>
  <c r="L234" i="5"/>
  <c r="K234" i="5"/>
  <c r="J234" i="5"/>
  <c r="L233" i="5"/>
  <c r="K233" i="5"/>
  <c r="J233" i="5"/>
  <c r="L232" i="5"/>
  <c r="K232" i="5"/>
  <c r="J232" i="5"/>
  <c r="M232" i="5" s="1"/>
  <c r="L231" i="5"/>
  <c r="K231" i="5"/>
  <c r="J231" i="5"/>
  <c r="M231" i="5" s="1"/>
  <c r="L230" i="5"/>
  <c r="K230" i="5"/>
  <c r="J230" i="5"/>
  <c r="L229" i="5"/>
  <c r="K229" i="5"/>
  <c r="J229" i="5"/>
  <c r="L228" i="5"/>
  <c r="K228" i="5"/>
  <c r="N228" i="5" s="1"/>
  <c r="P228" i="5" s="1"/>
  <c r="J228" i="5"/>
  <c r="L227" i="5"/>
  <c r="K227" i="5"/>
  <c r="J227" i="5"/>
  <c r="N227" i="5" s="1"/>
  <c r="P227" i="5" s="1"/>
  <c r="L226" i="5"/>
  <c r="K226" i="5"/>
  <c r="J226" i="5"/>
  <c r="L225" i="5"/>
  <c r="K225" i="5"/>
  <c r="J225" i="5"/>
  <c r="L224" i="5"/>
  <c r="K224" i="5"/>
  <c r="J224" i="5"/>
  <c r="L223" i="5"/>
  <c r="K223" i="5"/>
  <c r="N223" i="5" s="1"/>
  <c r="P223" i="5" s="1"/>
  <c r="J223" i="5"/>
  <c r="L222" i="5"/>
  <c r="K222" i="5"/>
  <c r="J222" i="5"/>
  <c r="M222" i="5" s="1"/>
  <c r="N222" i="5" s="1"/>
  <c r="P222" i="5" s="1"/>
  <c r="L221" i="5"/>
  <c r="K221" i="5"/>
  <c r="J221" i="5"/>
  <c r="L220" i="5"/>
  <c r="K220" i="5"/>
  <c r="J220" i="5"/>
  <c r="L219" i="5"/>
  <c r="K219" i="5"/>
  <c r="J219" i="5"/>
  <c r="L218" i="5"/>
  <c r="K218" i="5"/>
  <c r="J218" i="5"/>
  <c r="L217" i="5"/>
  <c r="K217" i="5"/>
  <c r="J217" i="5"/>
  <c r="L216" i="5"/>
  <c r="K216" i="5"/>
  <c r="J216" i="5"/>
  <c r="L215" i="5"/>
  <c r="K215" i="5"/>
  <c r="J215" i="5"/>
  <c r="L214" i="5"/>
  <c r="K214" i="5"/>
  <c r="J214" i="5"/>
  <c r="L213" i="5"/>
  <c r="K213" i="5"/>
  <c r="J213" i="5"/>
  <c r="L212" i="5"/>
  <c r="K212" i="5"/>
  <c r="J212" i="5"/>
  <c r="L211" i="5"/>
  <c r="K211" i="5"/>
  <c r="J211" i="5"/>
  <c r="L210" i="5"/>
  <c r="K210" i="5"/>
  <c r="J210" i="5"/>
  <c r="L209" i="5"/>
  <c r="K209" i="5"/>
  <c r="J209" i="5"/>
  <c r="L208" i="5"/>
  <c r="K208" i="5"/>
  <c r="J208" i="5"/>
  <c r="L207" i="5"/>
  <c r="K207" i="5"/>
  <c r="N207" i="5" s="1"/>
  <c r="P207" i="5" s="1"/>
  <c r="J207" i="5"/>
  <c r="L206" i="5"/>
  <c r="K206" i="5"/>
  <c r="J206" i="5"/>
  <c r="L205" i="5"/>
  <c r="K205" i="5"/>
  <c r="J205" i="5"/>
  <c r="L204" i="5"/>
  <c r="K204" i="5"/>
  <c r="L203" i="5"/>
  <c r="K203" i="5"/>
  <c r="J203" i="5"/>
  <c r="M203" i="5" s="1"/>
  <c r="N203" i="5" s="1"/>
  <c r="P203" i="5" s="1"/>
  <c r="L202" i="5"/>
  <c r="K202" i="5"/>
  <c r="J202" i="5"/>
  <c r="L201" i="5"/>
  <c r="K201" i="5"/>
  <c r="J201" i="5"/>
  <c r="L200" i="5"/>
  <c r="K200" i="5"/>
  <c r="J200" i="5"/>
  <c r="L199" i="5"/>
  <c r="K199" i="5"/>
  <c r="J199" i="5"/>
  <c r="L198" i="5"/>
  <c r="K198" i="5"/>
  <c r="J198" i="5"/>
  <c r="L197" i="5"/>
  <c r="K197" i="5"/>
  <c r="J197" i="5"/>
  <c r="M197" i="5" s="1"/>
  <c r="L196" i="5"/>
  <c r="K196" i="5"/>
  <c r="J196" i="5"/>
  <c r="L195" i="5"/>
  <c r="K195" i="5"/>
  <c r="J195" i="5"/>
  <c r="L194" i="5"/>
  <c r="K194" i="5"/>
  <c r="J194" i="5"/>
  <c r="L193" i="5"/>
  <c r="K193" i="5"/>
  <c r="J193" i="5"/>
  <c r="M193" i="5" s="1"/>
  <c r="L192" i="5"/>
  <c r="K192" i="5"/>
  <c r="J192" i="5"/>
  <c r="L191" i="5"/>
  <c r="K191" i="5"/>
  <c r="J191" i="5"/>
  <c r="M191" i="5" s="1"/>
  <c r="L190" i="5"/>
  <c r="K190" i="5"/>
  <c r="J190" i="5"/>
  <c r="L189" i="5"/>
  <c r="K189" i="5"/>
  <c r="J189" i="5"/>
  <c r="L188" i="5"/>
  <c r="K188" i="5"/>
  <c r="J188" i="5"/>
  <c r="L187" i="5"/>
  <c r="K187" i="5"/>
  <c r="J187" i="5"/>
  <c r="L186" i="5"/>
  <c r="K186" i="5"/>
  <c r="J186" i="5"/>
  <c r="L185" i="5"/>
  <c r="K185" i="5"/>
  <c r="J185" i="5"/>
  <c r="L184" i="5"/>
  <c r="K184" i="5"/>
  <c r="J184" i="5"/>
  <c r="N184" i="5" s="1"/>
  <c r="P184" i="5" s="1"/>
  <c r="L183" i="5"/>
  <c r="K183" i="5"/>
  <c r="J183" i="5"/>
  <c r="L182" i="5"/>
  <c r="K182" i="5"/>
  <c r="J182" i="5"/>
  <c r="L181" i="5"/>
  <c r="K181" i="5"/>
  <c r="J181" i="5"/>
  <c r="L180" i="5"/>
  <c r="K180" i="5"/>
  <c r="J180" i="5"/>
  <c r="L179" i="5"/>
  <c r="K179" i="5"/>
  <c r="J179" i="5"/>
  <c r="L178" i="5"/>
  <c r="K178" i="5"/>
  <c r="J178" i="5"/>
  <c r="L177" i="5"/>
  <c r="K177" i="5"/>
  <c r="J177" i="5"/>
  <c r="L176" i="5"/>
  <c r="K176" i="5"/>
  <c r="J176" i="5"/>
  <c r="L175" i="5"/>
  <c r="K175" i="5"/>
  <c r="J175" i="5"/>
  <c r="L174" i="5"/>
  <c r="K174" i="5"/>
  <c r="J174" i="5"/>
  <c r="N174" i="5" s="1"/>
  <c r="P174" i="5" s="1"/>
  <c r="L173" i="5"/>
  <c r="K173" i="5"/>
  <c r="J173" i="5"/>
  <c r="L172" i="5"/>
  <c r="K172" i="5"/>
  <c r="J172" i="5"/>
  <c r="L171" i="5"/>
  <c r="K171" i="5"/>
  <c r="J171" i="5"/>
  <c r="L170" i="5"/>
  <c r="K170" i="5"/>
  <c r="J170" i="5"/>
  <c r="N170" i="5" s="1"/>
  <c r="P170" i="5" s="1"/>
  <c r="L169" i="5"/>
  <c r="K169" i="5"/>
  <c r="J169" i="5"/>
  <c r="L168" i="5"/>
  <c r="K168" i="5"/>
  <c r="J168" i="5"/>
  <c r="L167" i="5"/>
  <c r="K167" i="5"/>
  <c r="J167" i="5"/>
  <c r="L166" i="5"/>
  <c r="K166" i="5"/>
  <c r="J166" i="5"/>
  <c r="N166" i="5" s="1"/>
  <c r="P166" i="5" s="1"/>
  <c r="L165" i="5"/>
  <c r="K165" i="5"/>
  <c r="J165" i="5"/>
  <c r="N165" i="5" s="1"/>
  <c r="P165" i="5" s="1"/>
  <c r="L164" i="5"/>
  <c r="K164" i="5"/>
  <c r="J164" i="5"/>
  <c r="L163" i="5"/>
  <c r="K163" i="5"/>
  <c r="J163" i="5"/>
  <c r="L162" i="5"/>
  <c r="K162" i="5"/>
  <c r="J162" i="5"/>
  <c r="L161" i="5"/>
  <c r="K161" i="5"/>
  <c r="J161" i="5"/>
  <c r="L160" i="5"/>
  <c r="K160" i="5"/>
  <c r="J160" i="5"/>
  <c r="L159" i="5"/>
  <c r="K159" i="5"/>
  <c r="J159" i="5"/>
  <c r="L158" i="5"/>
  <c r="K158" i="5"/>
  <c r="J158" i="5"/>
  <c r="L157" i="5"/>
  <c r="K157" i="5"/>
  <c r="J157" i="5"/>
  <c r="L156" i="5"/>
  <c r="K156" i="5"/>
  <c r="J156" i="5"/>
  <c r="L155" i="5"/>
  <c r="K155" i="5"/>
  <c r="J155" i="5"/>
  <c r="L154" i="5"/>
  <c r="K154" i="5"/>
  <c r="J154" i="5"/>
  <c r="L153" i="5"/>
  <c r="K153" i="5"/>
  <c r="J153" i="5"/>
  <c r="L152" i="5"/>
  <c r="K152" i="5"/>
  <c r="J152" i="5"/>
  <c r="L151" i="5"/>
  <c r="K151" i="5"/>
  <c r="J151" i="5"/>
  <c r="L150" i="5"/>
  <c r="K150" i="5"/>
  <c r="J150" i="5"/>
  <c r="L149" i="5"/>
  <c r="K149" i="5"/>
  <c r="J149" i="5"/>
  <c r="L148" i="5"/>
  <c r="K148" i="5"/>
  <c r="J148" i="5"/>
  <c r="L147" i="5"/>
  <c r="K147" i="5"/>
  <c r="J147" i="5"/>
  <c r="L146" i="5"/>
  <c r="K146" i="5"/>
  <c r="J146" i="5"/>
  <c r="L145" i="5"/>
  <c r="K145" i="5"/>
  <c r="J145" i="5"/>
  <c r="L144" i="5"/>
  <c r="K144" i="5"/>
  <c r="J144" i="5"/>
  <c r="L143" i="5"/>
  <c r="K143" i="5"/>
  <c r="J143" i="5"/>
  <c r="L142" i="5"/>
  <c r="K142" i="5"/>
  <c r="J142" i="5"/>
  <c r="N142" i="5" s="1"/>
  <c r="P142" i="5" s="1"/>
  <c r="L141" i="5"/>
  <c r="K141" i="5"/>
  <c r="J141" i="5"/>
  <c r="L140" i="5"/>
  <c r="K140" i="5"/>
  <c r="L139" i="5"/>
  <c r="K139" i="5"/>
  <c r="J139" i="5"/>
  <c r="L138" i="5"/>
  <c r="K138" i="5"/>
  <c r="J138" i="5"/>
  <c r="L137" i="5"/>
  <c r="K137" i="5"/>
  <c r="J137" i="5"/>
  <c r="L136" i="5"/>
  <c r="K136" i="5"/>
  <c r="J136" i="5"/>
  <c r="L135" i="5"/>
  <c r="K135" i="5"/>
  <c r="J135" i="5"/>
  <c r="L134" i="5"/>
  <c r="K134" i="5"/>
  <c r="J134" i="5"/>
  <c r="L133" i="5"/>
  <c r="K133" i="5"/>
  <c r="J133" i="5"/>
  <c r="L132" i="5"/>
  <c r="K132" i="5"/>
  <c r="J132" i="5"/>
  <c r="L131" i="5"/>
  <c r="K131" i="5"/>
  <c r="J131" i="5"/>
  <c r="L130" i="5"/>
  <c r="K130" i="5"/>
  <c r="J130" i="5"/>
  <c r="M130" i="5" s="1"/>
  <c r="L129" i="5"/>
  <c r="K129" i="5"/>
  <c r="J129" i="5"/>
  <c r="L128" i="5"/>
  <c r="K128" i="5"/>
  <c r="J128" i="5"/>
  <c r="L127" i="5"/>
  <c r="K127" i="5"/>
  <c r="J127" i="5"/>
  <c r="L126" i="5"/>
  <c r="K126" i="5"/>
  <c r="J126" i="5"/>
  <c r="L125" i="5"/>
  <c r="K125" i="5"/>
  <c r="J125" i="5"/>
  <c r="L124" i="5"/>
  <c r="K124" i="5"/>
  <c r="J124" i="5"/>
  <c r="L123" i="5"/>
  <c r="K123" i="5"/>
  <c r="J123" i="5"/>
  <c r="L122" i="5"/>
  <c r="K122" i="5"/>
  <c r="J122" i="5"/>
  <c r="N122" i="5" s="1"/>
  <c r="P122" i="5" s="1"/>
  <c r="L121" i="5"/>
  <c r="K121" i="5"/>
  <c r="J121" i="5"/>
  <c r="L120" i="5"/>
  <c r="K120" i="5"/>
  <c r="J120" i="5"/>
  <c r="L119" i="5"/>
  <c r="K119" i="5"/>
  <c r="J119" i="5"/>
  <c r="L118" i="5"/>
  <c r="K118" i="5"/>
  <c r="J118" i="5"/>
  <c r="L117" i="5"/>
  <c r="K117" i="5"/>
  <c r="J117" i="5"/>
  <c r="L116" i="5"/>
  <c r="K116" i="5"/>
  <c r="J116" i="5"/>
  <c r="L115" i="5"/>
  <c r="K115" i="5"/>
  <c r="J115" i="5"/>
  <c r="L114" i="5"/>
  <c r="K114" i="5"/>
  <c r="J114" i="5"/>
  <c r="L113" i="5"/>
  <c r="K113" i="5"/>
  <c r="J113" i="5"/>
  <c r="L112" i="5"/>
  <c r="K112" i="5"/>
  <c r="J112" i="5"/>
  <c r="L111" i="5"/>
  <c r="K111" i="5"/>
  <c r="J111" i="5"/>
  <c r="M111" i="5" s="1"/>
  <c r="L110" i="5"/>
  <c r="K110" i="5"/>
  <c r="J110" i="5"/>
  <c r="N110" i="5" s="1"/>
  <c r="P110" i="5" s="1"/>
  <c r="L109" i="5"/>
  <c r="K109" i="5"/>
  <c r="J109" i="5"/>
  <c r="L108" i="5"/>
  <c r="K108" i="5"/>
  <c r="J108" i="5"/>
  <c r="N108" i="5" s="1"/>
  <c r="P108" i="5" s="1"/>
  <c r="L107" i="5"/>
  <c r="K107" i="5"/>
  <c r="J107" i="5"/>
  <c r="L106" i="5"/>
  <c r="K106" i="5"/>
  <c r="J106" i="5"/>
  <c r="L105" i="5"/>
  <c r="K105" i="5"/>
  <c r="J105" i="5"/>
  <c r="L104" i="5"/>
  <c r="K104" i="5"/>
  <c r="J104" i="5"/>
  <c r="M104" i="5" s="1"/>
  <c r="L103" i="5"/>
  <c r="K103" i="5"/>
  <c r="J103" i="5"/>
  <c r="L102" i="5"/>
  <c r="K102" i="5"/>
  <c r="J102" i="5"/>
  <c r="L101" i="5"/>
  <c r="K101" i="5"/>
  <c r="J101" i="5"/>
  <c r="L100" i="5"/>
  <c r="K100" i="5"/>
  <c r="J100" i="5"/>
  <c r="L99" i="5"/>
  <c r="K99" i="5"/>
  <c r="J99" i="5"/>
  <c r="L98" i="5"/>
  <c r="K98" i="5"/>
  <c r="J98" i="5"/>
  <c r="M98" i="5" s="1"/>
  <c r="L97" i="5"/>
  <c r="K97" i="5"/>
  <c r="J97" i="5"/>
  <c r="L96" i="5"/>
  <c r="K96" i="5"/>
  <c r="J96" i="5"/>
  <c r="L95" i="5"/>
  <c r="K95" i="5"/>
  <c r="J95" i="5"/>
  <c r="L94" i="5"/>
  <c r="K94" i="5"/>
  <c r="J94" i="5"/>
  <c r="L93" i="5"/>
  <c r="K93" i="5"/>
  <c r="J93" i="5"/>
  <c r="L92" i="5"/>
  <c r="K92" i="5"/>
  <c r="J92" i="5"/>
  <c r="L91" i="5"/>
  <c r="K91" i="5"/>
  <c r="J91" i="5"/>
  <c r="L90" i="5"/>
  <c r="K90" i="5"/>
  <c r="J90" i="5"/>
  <c r="L89" i="5"/>
  <c r="K89" i="5"/>
  <c r="J89" i="5"/>
  <c r="L88" i="5"/>
  <c r="K88" i="5"/>
  <c r="J88" i="5"/>
  <c r="L87" i="5"/>
  <c r="K87" i="5"/>
  <c r="J87" i="5"/>
  <c r="L86" i="5"/>
  <c r="K86" i="5"/>
  <c r="J86" i="5"/>
  <c r="L85" i="5"/>
  <c r="K85" i="5"/>
  <c r="J85" i="5"/>
  <c r="L84" i="5"/>
  <c r="K84" i="5"/>
  <c r="J84" i="5"/>
  <c r="L83" i="5"/>
  <c r="K83" i="5"/>
  <c r="J83" i="5"/>
  <c r="L82" i="5"/>
  <c r="K82" i="5"/>
  <c r="J82" i="5"/>
  <c r="L81" i="5"/>
  <c r="K81" i="5"/>
  <c r="J81" i="5"/>
  <c r="L80" i="5"/>
  <c r="K80" i="5"/>
  <c r="J80" i="5"/>
  <c r="L79" i="5"/>
  <c r="K79" i="5"/>
  <c r="J79" i="5"/>
  <c r="L78" i="5"/>
  <c r="K78" i="5"/>
  <c r="J78" i="5"/>
  <c r="L77" i="5"/>
  <c r="K77" i="5"/>
  <c r="J77" i="5"/>
  <c r="L76" i="5"/>
  <c r="K76" i="5"/>
  <c r="J76" i="5"/>
  <c r="L75" i="5"/>
  <c r="K75" i="5"/>
  <c r="J75" i="5"/>
  <c r="L74" i="5"/>
  <c r="K74" i="5"/>
  <c r="J74" i="5"/>
  <c r="L73" i="5"/>
  <c r="K73" i="5"/>
  <c r="J73" i="5"/>
  <c r="L72" i="5"/>
  <c r="K72" i="5"/>
  <c r="L71" i="5"/>
  <c r="K71" i="5"/>
  <c r="J71" i="5"/>
  <c r="L70" i="5"/>
  <c r="K70" i="5"/>
  <c r="J70" i="5"/>
  <c r="N70" i="5" s="1"/>
  <c r="P70" i="5" s="1"/>
  <c r="L69" i="5"/>
  <c r="K69" i="5"/>
  <c r="J69" i="5"/>
  <c r="L68" i="5"/>
  <c r="K68" i="5"/>
  <c r="J68" i="5"/>
  <c r="L67" i="5"/>
  <c r="K67" i="5"/>
  <c r="J67" i="5"/>
  <c r="M67" i="5" s="1"/>
  <c r="L66" i="5"/>
  <c r="K66" i="5"/>
  <c r="J66" i="5"/>
  <c r="L65" i="5"/>
  <c r="K65" i="5"/>
  <c r="J65" i="5"/>
  <c r="L64" i="5"/>
  <c r="K64" i="5"/>
  <c r="J64" i="5"/>
  <c r="L63" i="5"/>
  <c r="K63" i="5"/>
  <c r="J63" i="5"/>
  <c r="N63" i="5" s="1"/>
  <c r="P63" i="5" s="1"/>
  <c r="L62" i="5"/>
  <c r="K62" i="5"/>
  <c r="J62" i="5"/>
  <c r="L61" i="5"/>
  <c r="K61" i="5"/>
  <c r="J61" i="5"/>
  <c r="N61" i="5" s="1"/>
  <c r="P61" i="5" s="1"/>
  <c r="L60" i="5"/>
  <c r="K60" i="5"/>
  <c r="J60" i="5"/>
  <c r="L59" i="5"/>
  <c r="K59" i="5"/>
  <c r="J59" i="5"/>
  <c r="L58" i="5"/>
  <c r="K58" i="5"/>
  <c r="J58" i="5"/>
  <c r="L57" i="5"/>
  <c r="K57" i="5"/>
  <c r="J57" i="5"/>
  <c r="M57" i="5" s="1"/>
  <c r="L56" i="5"/>
  <c r="K56" i="5"/>
  <c r="J56" i="5"/>
  <c r="L55" i="5"/>
  <c r="K55" i="5"/>
  <c r="J55" i="5"/>
  <c r="L54" i="5"/>
  <c r="K54" i="5"/>
  <c r="J54" i="5"/>
  <c r="L53" i="5"/>
  <c r="K53" i="5"/>
  <c r="J53" i="5"/>
  <c r="N53" i="5" s="1"/>
  <c r="P53" i="5" s="1"/>
  <c r="L52" i="5"/>
  <c r="K52" i="5"/>
  <c r="J52" i="5"/>
  <c r="L51" i="5"/>
  <c r="K51" i="5"/>
  <c r="J51" i="5"/>
  <c r="L50" i="5"/>
  <c r="K50" i="5"/>
  <c r="J50" i="5"/>
  <c r="N50" i="5" s="1"/>
  <c r="P50" i="5" s="1"/>
  <c r="L49" i="5"/>
  <c r="K49" i="5"/>
  <c r="J49" i="5"/>
  <c r="L48" i="5"/>
  <c r="K48" i="5"/>
  <c r="J48" i="5"/>
  <c r="L47" i="5"/>
  <c r="K47" i="5"/>
  <c r="J47" i="5"/>
  <c r="N47" i="5" s="1"/>
  <c r="P47" i="5" s="1"/>
  <c r="L46" i="5"/>
  <c r="K46" i="5"/>
  <c r="J46" i="5"/>
  <c r="L45" i="5"/>
  <c r="K45" i="5"/>
  <c r="J45" i="5"/>
  <c r="N45" i="5" s="1"/>
  <c r="P45" i="5" s="1"/>
  <c r="L44" i="5"/>
  <c r="K44" i="5"/>
  <c r="J44" i="5"/>
  <c r="L43" i="5"/>
  <c r="K43" i="5"/>
  <c r="J43" i="5"/>
  <c r="L42" i="5"/>
  <c r="K42" i="5"/>
  <c r="J42" i="5"/>
  <c r="N42" i="5" s="1"/>
  <c r="P42" i="5" s="1"/>
  <c r="L41" i="5"/>
  <c r="K41" i="5"/>
  <c r="J41" i="5"/>
  <c r="L40" i="5"/>
  <c r="K40" i="5"/>
  <c r="J40" i="5"/>
  <c r="N40" i="5" s="1"/>
  <c r="P40" i="5" s="1"/>
  <c r="L39" i="5"/>
  <c r="K39" i="5"/>
  <c r="J39" i="5"/>
  <c r="L38" i="5"/>
  <c r="K38" i="5"/>
  <c r="J38" i="5"/>
  <c r="N38" i="5" s="1"/>
  <c r="P38" i="5" s="1"/>
  <c r="L37" i="5"/>
  <c r="K37" i="5"/>
  <c r="J37" i="5"/>
  <c r="L36" i="5"/>
  <c r="K36" i="5"/>
  <c r="J36" i="5"/>
  <c r="L35" i="5"/>
  <c r="K35" i="5"/>
  <c r="J35" i="5"/>
  <c r="M35" i="5" s="1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M25" i="5" s="1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M18" i="5" s="1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J1691" i="4"/>
  <c r="I1691" i="4"/>
  <c r="H1691" i="4"/>
  <c r="M1690" i="4"/>
  <c r="L1690" i="4"/>
  <c r="K1690" i="4"/>
  <c r="M1689" i="4"/>
  <c r="L1689" i="4"/>
  <c r="K1689" i="4"/>
  <c r="O1689" i="4" s="1"/>
  <c r="R1689" i="4" s="1"/>
  <c r="M1688" i="4"/>
  <c r="L1688" i="4"/>
  <c r="K1688" i="4"/>
  <c r="M1687" i="4"/>
  <c r="L1687" i="4"/>
  <c r="K1687" i="4"/>
  <c r="M1686" i="4"/>
  <c r="L1686" i="4"/>
  <c r="K1686" i="4"/>
  <c r="M1685" i="4"/>
  <c r="L1685" i="4"/>
  <c r="K1685" i="4"/>
  <c r="M1684" i="4"/>
  <c r="L1684" i="4"/>
  <c r="K1684" i="4"/>
  <c r="M1683" i="4"/>
  <c r="L1683" i="4"/>
  <c r="K1683" i="4"/>
  <c r="M1682" i="4"/>
  <c r="O1682" i="4" s="1"/>
  <c r="R1682" i="4" s="1"/>
  <c r="L1682" i="4"/>
  <c r="K1682" i="4"/>
  <c r="M1681" i="4"/>
  <c r="L1681" i="4"/>
  <c r="K1681" i="4"/>
  <c r="M1680" i="4"/>
  <c r="L1680" i="4"/>
  <c r="K1680" i="4"/>
  <c r="M1679" i="4"/>
  <c r="L1679" i="4"/>
  <c r="K1679" i="4"/>
  <c r="M1678" i="4"/>
  <c r="L1678" i="4"/>
  <c r="K1678" i="4"/>
  <c r="M1677" i="4"/>
  <c r="L1677" i="4"/>
  <c r="K1677" i="4"/>
  <c r="M1676" i="4"/>
  <c r="L1676" i="4"/>
  <c r="K1676" i="4"/>
  <c r="M1675" i="4"/>
  <c r="L1675" i="4"/>
  <c r="K1675" i="4"/>
  <c r="M1674" i="4"/>
  <c r="L1674" i="4"/>
  <c r="K1674" i="4"/>
  <c r="M1673" i="4"/>
  <c r="L1673" i="4"/>
  <c r="K1673" i="4"/>
  <c r="M1672" i="4"/>
  <c r="L1672" i="4"/>
  <c r="K1672" i="4"/>
  <c r="M1671" i="4"/>
  <c r="L1671" i="4"/>
  <c r="K1671" i="4"/>
  <c r="M1670" i="4"/>
  <c r="L1670" i="4"/>
  <c r="K1670" i="4"/>
  <c r="M1669" i="4"/>
  <c r="L1669" i="4"/>
  <c r="K1669" i="4"/>
  <c r="M1668" i="4"/>
  <c r="L1668" i="4"/>
  <c r="K1668" i="4"/>
  <c r="M1667" i="4"/>
  <c r="L1667" i="4"/>
  <c r="K1667" i="4"/>
  <c r="M1666" i="4"/>
  <c r="L1666" i="4"/>
  <c r="K1666" i="4"/>
  <c r="M1665" i="4"/>
  <c r="L1665" i="4"/>
  <c r="K1665" i="4"/>
  <c r="M1664" i="4"/>
  <c r="L1664" i="4"/>
  <c r="K1664" i="4"/>
  <c r="M1663" i="4"/>
  <c r="L1663" i="4"/>
  <c r="K1663" i="4"/>
  <c r="M1662" i="4"/>
  <c r="L1662" i="4"/>
  <c r="K1662" i="4"/>
  <c r="M1661" i="4"/>
  <c r="L1661" i="4"/>
  <c r="K1661" i="4"/>
  <c r="O1661" i="4" s="1"/>
  <c r="R1661" i="4" s="1"/>
  <c r="M1660" i="4"/>
  <c r="L1660" i="4"/>
  <c r="K1660" i="4"/>
  <c r="M1659" i="4"/>
  <c r="L1659" i="4"/>
  <c r="K1659" i="4"/>
  <c r="M1658" i="4"/>
  <c r="L1658" i="4"/>
  <c r="K1658" i="4"/>
  <c r="M1657" i="4"/>
  <c r="L1657" i="4"/>
  <c r="K1657" i="4"/>
  <c r="M1656" i="4"/>
  <c r="L1656" i="4"/>
  <c r="K1656" i="4"/>
  <c r="M1655" i="4"/>
  <c r="L1655" i="4"/>
  <c r="K1655" i="4"/>
  <c r="O1655" i="4" s="1"/>
  <c r="R1655" i="4" s="1"/>
  <c r="M1654" i="4"/>
  <c r="L1654" i="4"/>
  <c r="K1654" i="4"/>
  <c r="M1653" i="4"/>
  <c r="L1653" i="4"/>
  <c r="K1653" i="4"/>
  <c r="M1652" i="4"/>
  <c r="L1652" i="4"/>
  <c r="K1652" i="4"/>
  <c r="M1651" i="4"/>
  <c r="L1651" i="4"/>
  <c r="K1651" i="4"/>
  <c r="M1650" i="4"/>
  <c r="L1650" i="4"/>
  <c r="K1650" i="4"/>
  <c r="M1649" i="4"/>
  <c r="L1649" i="4"/>
  <c r="K1649" i="4"/>
  <c r="O1649" i="4" s="1"/>
  <c r="R1649" i="4" s="1"/>
  <c r="M1648" i="4"/>
  <c r="L1648" i="4"/>
  <c r="K1648" i="4"/>
  <c r="M1647" i="4"/>
  <c r="L1647" i="4"/>
  <c r="K1647" i="4"/>
  <c r="O1647" i="4" s="1"/>
  <c r="R1647" i="4" s="1"/>
  <c r="M1646" i="4"/>
  <c r="L1646" i="4"/>
  <c r="K1646" i="4"/>
  <c r="O1646" i="4" s="1"/>
  <c r="R1646" i="4" s="1"/>
  <c r="M1645" i="4"/>
  <c r="L1645" i="4"/>
  <c r="K1645" i="4"/>
  <c r="M1644" i="4"/>
  <c r="L1644" i="4"/>
  <c r="K1644" i="4"/>
  <c r="O1644" i="4" s="1"/>
  <c r="R1644" i="4" s="1"/>
  <c r="M1643" i="4"/>
  <c r="L1643" i="4"/>
  <c r="O1643" i="4" s="1"/>
  <c r="R1643" i="4" s="1"/>
  <c r="K1643" i="4"/>
  <c r="M1642" i="4"/>
  <c r="L1642" i="4"/>
  <c r="K1642" i="4"/>
  <c r="M1641" i="4"/>
  <c r="L1641" i="4"/>
  <c r="K1641" i="4"/>
  <c r="M1640" i="4"/>
  <c r="L1640" i="4"/>
  <c r="K1640" i="4"/>
  <c r="M1639" i="4"/>
  <c r="L1639" i="4"/>
  <c r="K1639" i="4"/>
  <c r="M1638" i="4"/>
  <c r="L1638" i="4"/>
  <c r="K1638" i="4"/>
  <c r="M1637" i="4"/>
  <c r="L1637" i="4"/>
  <c r="K1637" i="4"/>
  <c r="M1636" i="4"/>
  <c r="L1636" i="4"/>
  <c r="K1636" i="4"/>
  <c r="M1635" i="4"/>
  <c r="L1635" i="4"/>
  <c r="O1635" i="4" s="1"/>
  <c r="R1635" i="4" s="1"/>
  <c r="K1635" i="4"/>
  <c r="M1634" i="4"/>
  <c r="L1634" i="4"/>
  <c r="K1634" i="4"/>
  <c r="O1634" i="4" s="1"/>
  <c r="R1634" i="4" s="1"/>
  <c r="M1633" i="4"/>
  <c r="L1633" i="4"/>
  <c r="K1633" i="4"/>
  <c r="M1632" i="4"/>
  <c r="L1632" i="4"/>
  <c r="K1632" i="4"/>
  <c r="M1631" i="4"/>
  <c r="L1631" i="4"/>
  <c r="K1631" i="4"/>
  <c r="M1630" i="4"/>
  <c r="L1630" i="4"/>
  <c r="K1630" i="4"/>
  <c r="M1629" i="4"/>
  <c r="L1629" i="4"/>
  <c r="K1629" i="4"/>
  <c r="M1628" i="4"/>
  <c r="L1628" i="4"/>
  <c r="K1628" i="4"/>
  <c r="M1627" i="4"/>
  <c r="O1627" i="4" s="1"/>
  <c r="R1627" i="4" s="1"/>
  <c r="L1627" i="4"/>
  <c r="K1627" i="4"/>
  <c r="M1626" i="4"/>
  <c r="L1626" i="4"/>
  <c r="K1626" i="4"/>
  <c r="O1626" i="4" s="1"/>
  <c r="R1626" i="4" s="1"/>
  <c r="M1625" i="4"/>
  <c r="L1625" i="4"/>
  <c r="K1625" i="4"/>
  <c r="M1624" i="4"/>
  <c r="L1624" i="4"/>
  <c r="K1624" i="4"/>
  <c r="M1623" i="4"/>
  <c r="L1623" i="4"/>
  <c r="K1623" i="4"/>
  <c r="M1622" i="4"/>
  <c r="L1622" i="4"/>
  <c r="K1622" i="4"/>
  <c r="O1622" i="4" s="1"/>
  <c r="R1622" i="4" s="1"/>
  <c r="M1621" i="4"/>
  <c r="L1621" i="4"/>
  <c r="K1621" i="4"/>
  <c r="O1621" i="4" s="1"/>
  <c r="R1621" i="4" s="1"/>
  <c r="M1620" i="4"/>
  <c r="L1620" i="4"/>
  <c r="K1620" i="4"/>
  <c r="O1620" i="4" s="1"/>
  <c r="R1620" i="4" s="1"/>
  <c r="M1619" i="4"/>
  <c r="L1619" i="4"/>
  <c r="K1619" i="4"/>
  <c r="M1618" i="4"/>
  <c r="L1618" i="4"/>
  <c r="K1618" i="4"/>
  <c r="M1617" i="4"/>
  <c r="L1617" i="4"/>
  <c r="K1617" i="4"/>
  <c r="O1617" i="4" s="1"/>
  <c r="R1617" i="4" s="1"/>
  <c r="M1616" i="4"/>
  <c r="L1616" i="4"/>
  <c r="K1616" i="4"/>
  <c r="M1615" i="4"/>
  <c r="L1615" i="4"/>
  <c r="K1615" i="4"/>
  <c r="M1614" i="4"/>
  <c r="L1614" i="4"/>
  <c r="K1614" i="4"/>
  <c r="M1613" i="4"/>
  <c r="L1613" i="4"/>
  <c r="K1613" i="4"/>
  <c r="M1612" i="4"/>
  <c r="L1612" i="4"/>
  <c r="K1612" i="4"/>
  <c r="M1611" i="4"/>
  <c r="L1611" i="4"/>
  <c r="K1611" i="4"/>
  <c r="M1610" i="4"/>
  <c r="L1610" i="4"/>
  <c r="K1610" i="4"/>
  <c r="M1609" i="4"/>
  <c r="L1609" i="4"/>
  <c r="K1609" i="4"/>
  <c r="M1608" i="4"/>
  <c r="L1608" i="4"/>
  <c r="K1608" i="4"/>
  <c r="M1607" i="4"/>
  <c r="L1607" i="4"/>
  <c r="K1607" i="4"/>
  <c r="M1606" i="4"/>
  <c r="L1606" i="4"/>
  <c r="K1606" i="4"/>
  <c r="M1605" i="4"/>
  <c r="L1605" i="4"/>
  <c r="K1605" i="4"/>
  <c r="M1604" i="4"/>
  <c r="L1604" i="4"/>
  <c r="O1604" i="4" s="1"/>
  <c r="R1604" i="4" s="1"/>
  <c r="K1604" i="4"/>
  <c r="M1603" i="4"/>
  <c r="L1603" i="4"/>
  <c r="K1603" i="4"/>
  <c r="M1602" i="4"/>
  <c r="L1602" i="4"/>
  <c r="K1602" i="4"/>
  <c r="M1601" i="4"/>
  <c r="L1601" i="4"/>
  <c r="K1601" i="4"/>
  <c r="M1600" i="4"/>
  <c r="L1600" i="4"/>
  <c r="K1600" i="4"/>
  <c r="M1599" i="4"/>
  <c r="L1599" i="4"/>
  <c r="O1599" i="4" s="1"/>
  <c r="R1599" i="4" s="1"/>
  <c r="K1599" i="4"/>
  <c r="M1598" i="4"/>
  <c r="L1598" i="4"/>
  <c r="O1598" i="4" s="1"/>
  <c r="R1598" i="4" s="1"/>
  <c r="K1598" i="4"/>
  <c r="M1597" i="4"/>
  <c r="L1597" i="4"/>
  <c r="K1597" i="4"/>
  <c r="M1596" i="4"/>
  <c r="L1596" i="4"/>
  <c r="K1596" i="4"/>
  <c r="M1595" i="4"/>
  <c r="L1595" i="4"/>
  <c r="K1595" i="4"/>
  <c r="O1595" i="4" s="1"/>
  <c r="R1595" i="4" s="1"/>
  <c r="M1594" i="4"/>
  <c r="L1594" i="4"/>
  <c r="K1594" i="4"/>
  <c r="M1593" i="4"/>
  <c r="L1593" i="4"/>
  <c r="K1593" i="4"/>
  <c r="M1592" i="4"/>
  <c r="L1592" i="4"/>
  <c r="K1592" i="4"/>
  <c r="M1591" i="4"/>
  <c r="L1591" i="4"/>
  <c r="K1591" i="4"/>
  <c r="O1590" i="4"/>
  <c r="R1590" i="4" s="1"/>
  <c r="M1590" i="4"/>
  <c r="L1590" i="4"/>
  <c r="K1590" i="4"/>
  <c r="M1589" i="4"/>
  <c r="L1589" i="4"/>
  <c r="K1589" i="4"/>
  <c r="M1588" i="4"/>
  <c r="L1588" i="4"/>
  <c r="K1588" i="4"/>
  <c r="O1588" i="4" s="1"/>
  <c r="R1588" i="4" s="1"/>
  <c r="M1587" i="4"/>
  <c r="L1587" i="4"/>
  <c r="K1587" i="4"/>
  <c r="M1586" i="4"/>
  <c r="L1586" i="4"/>
  <c r="K1586" i="4"/>
  <c r="M1585" i="4"/>
  <c r="L1585" i="4"/>
  <c r="K1585" i="4"/>
  <c r="M1584" i="4"/>
  <c r="L1584" i="4"/>
  <c r="K1584" i="4"/>
  <c r="M1583" i="4"/>
  <c r="L1583" i="4"/>
  <c r="K1583" i="4"/>
  <c r="M1582" i="4"/>
  <c r="L1582" i="4"/>
  <c r="K1582" i="4"/>
  <c r="M1581" i="4"/>
  <c r="L1581" i="4"/>
  <c r="K1581" i="4"/>
  <c r="M1580" i="4"/>
  <c r="L1580" i="4"/>
  <c r="K1580" i="4"/>
  <c r="M1579" i="4"/>
  <c r="L1579" i="4"/>
  <c r="K1579" i="4"/>
  <c r="M1578" i="4"/>
  <c r="L1578" i="4"/>
  <c r="K1578" i="4"/>
  <c r="M1577" i="4"/>
  <c r="L1577" i="4"/>
  <c r="K1577" i="4"/>
  <c r="M1576" i="4"/>
  <c r="L1576" i="4"/>
  <c r="K1576" i="4"/>
  <c r="M1575" i="4"/>
  <c r="L1575" i="4"/>
  <c r="K1575" i="4"/>
  <c r="M1574" i="4"/>
  <c r="L1574" i="4"/>
  <c r="K1574" i="4"/>
  <c r="O1574" i="4" s="1"/>
  <c r="R1574" i="4" s="1"/>
  <c r="M1573" i="4"/>
  <c r="L1573" i="4"/>
  <c r="K1573" i="4"/>
  <c r="M1572" i="4"/>
  <c r="L1572" i="4"/>
  <c r="K1572" i="4"/>
  <c r="M1571" i="4"/>
  <c r="L1571" i="4"/>
  <c r="K1571" i="4"/>
  <c r="M1570" i="4"/>
  <c r="L1570" i="4"/>
  <c r="K1570" i="4"/>
  <c r="M1569" i="4"/>
  <c r="L1569" i="4"/>
  <c r="K1569" i="4"/>
  <c r="M1568" i="4"/>
  <c r="L1568" i="4"/>
  <c r="K1568" i="4"/>
  <c r="O1568" i="4" s="1"/>
  <c r="R1568" i="4" s="1"/>
  <c r="M1567" i="4"/>
  <c r="L1567" i="4"/>
  <c r="K1567" i="4"/>
  <c r="M1566" i="4"/>
  <c r="L1566" i="4"/>
  <c r="K1566" i="4"/>
  <c r="M1565" i="4"/>
  <c r="L1565" i="4"/>
  <c r="K1565" i="4"/>
  <c r="O1565" i="4" s="1"/>
  <c r="R1565" i="4" s="1"/>
  <c r="M1564" i="4"/>
  <c r="L1564" i="4"/>
  <c r="K1564" i="4"/>
  <c r="M1563" i="4"/>
  <c r="L1563" i="4"/>
  <c r="K1563" i="4"/>
  <c r="M1562" i="4"/>
  <c r="L1562" i="4"/>
  <c r="K1562" i="4"/>
  <c r="M1561" i="4"/>
  <c r="L1561" i="4"/>
  <c r="K1561" i="4"/>
  <c r="M1560" i="4"/>
  <c r="L1560" i="4"/>
  <c r="K1560" i="4"/>
  <c r="M1559" i="4"/>
  <c r="L1559" i="4"/>
  <c r="K1559" i="4"/>
  <c r="M1558" i="4"/>
  <c r="L1558" i="4"/>
  <c r="K1558" i="4"/>
  <c r="M1557" i="4"/>
  <c r="L1557" i="4"/>
  <c r="K1557" i="4"/>
  <c r="N1556" i="4"/>
  <c r="M1556" i="4"/>
  <c r="L1556" i="4"/>
  <c r="K1556" i="4"/>
  <c r="M1555" i="4"/>
  <c r="L1555" i="4"/>
  <c r="K1555" i="4"/>
  <c r="M1554" i="4"/>
  <c r="L1554" i="4"/>
  <c r="K1554" i="4"/>
  <c r="M1553" i="4"/>
  <c r="L1553" i="4"/>
  <c r="K1553" i="4"/>
  <c r="M1552" i="4"/>
  <c r="L1552" i="4"/>
  <c r="K1552" i="4"/>
  <c r="M1551" i="4"/>
  <c r="L1551" i="4"/>
  <c r="K1551" i="4"/>
  <c r="M1550" i="4"/>
  <c r="L1550" i="4"/>
  <c r="K1550" i="4"/>
  <c r="M1549" i="4"/>
  <c r="L1549" i="4"/>
  <c r="K1549" i="4"/>
  <c r="M1548" i="4"/>
  <c r="L1548" i="4"/>
  <c r="O1548" i="4" s="1"/>
  <c r="R1548" i="4" s="1"/>
  <c r="K1548" i="4"/>
  <c r="M1547" i="4"/>
  <c r="L1547" i="4"/>
  <c r="K1547" i="4"/>
  <c r="O1547" i="4" s="1"/>
  <c r="R1547" i="4" s="1"/>
  <c r="M1546" i="4"/>
  <c r="L1546" i="4"/>
  <c r="K1546" i="4"/>
  <c r="M1545" i="4"/>
  <c r="L1545" i="4"/>
  <c r="K1545" i="4"/>
  <c r="M1544" i="4"/>
  <c r="L1544" i="4"/>
  <c r="K1544" i="4"/>
  <c r="M1543" i="4"/>
  <c r="L1543" i="4"/>
  <c r="K1543" i="4"/>
  <c r="M1542" i="4"/>
  <c r="L1542" i="4"/>
  <c r="K1542" i="4"/>
  <c r="M1541" i="4"/>
  <c r="L1541" i="4"/>
  <c r="K1541" i="4"/>
  <c r="M1540" i="4"/>
  <c r="L1540" i="4"/>
  <c r="K1540" i="4"/>
  <c r="M1539" i="4"/>
  <c r="L1539" i="4"/>
  <c r="K1539" i="4"/>
  <c r="M1538" i="4"/>
  <c r="L1538" i="4"/>
  <c r="K1538" i="4"/>
  <c r="M1537" i="4"/>
  <c r="L1537" i="4"/>
  <c r="K1537" i="4"/>
  <c r="O1537" i="4" s="1"/>
  <c r="R1537" i="4" s="1"/>
  <c r="M1536" i="4"/>
  <c r="L1536" i="4"/>
  <c r="K1536" i="4"/>
  <c r="M1535" i="4"/>
  <c r="L1535" i="4"/>
  <c r="K1535" i="4"/>
  <c r="M1534" i="4"/>
  <c r="L1534" i="4"/>
  <c r="K1534" i="4"/>
  <c r="M1533" i="4"/>
  <c r="L1533" i="4"/>
  <c r="K1533" i="4"/>
  <c r="M1532" i="4"/>
  <c r="L1532" i="4"/>
  <c r="K1532" i="4"/>
  <c r="M1531" i="4"/>
  <c r="L1531" i="4"/>
  <c r="K1531" i="4"/>
  <c r="O1531" i="4" s="1"/>
  <c r="R1531" i="4" s="1"/>
  <c r="M1530" i="4"/>
  <c r="L1530" i="4"/>
  <c r="K1530" i="4"/>
  <c r="O1530" i="4" s="1"/>
  <c r="R1530" i="4" s="1"/>
  <c r="M1529" i="4"/>
  <c r="L1529" i="4"/>
  <c r="K1529" i="4"/>
  <c r="M1528" i="4"/>
  <c r="L1528" i="4"/>
  <c r="K1528" i="4"/>
  <c r="M1527" i="4"/>
  <c r="L1527" i="4"/>
  <c r="K1527" i="4"/>
  <c r="M1526" i="4"/>
  <c r="L1526" i="4"/>
  <c r="K1526" i="4"/>
  <c r="O1526" i="4" s="1"/>
  <c r="R1526" i="4" s="1"/>
  <c r="M1525" i="4"/>
  <c r="L1525" i="4"/>
  <c r="K1525" i="4"/>
  <c r="M1524" i="4"/>
  <c r="L1524" i="4"/>
  <c r="K1524" i="4"/>
  <c r="M1523" i="4"/>
  <c r="L1523" i="4"/>
  <c r="O1523" i="4" s="1"/>
  <c r="R1523" i="4" s="1"/>
  <c r="K1523" i="4"/>
  <c r="M1522" i="4"/>
  <c r="L1522" i="4"/>
  <c r="K1522" i="4"/>
  <c r="M1521" i="4"/>
  <c r="L1521" i="4"/>
  <c r="K1521" i="4"/>
  <c r="M1520" i="4"/>
  <c r="L1520" i="4"/>
  <c r="K1520" i="4"/>
  <c r="M1519" i="4"/>
  <c r="L1519" i="4"/>
  <c r="K1519" i="4"/>
  <c r="M1518" i="4"/>
  <c r="L1518" i="4"/>
  <c r="K1518" i="4"/>
  <c r="M1517" i="4"/>
  <c r="L1517" i="4"/>
  <c r="K1517" i="4"/>
  <c r="M1516" i="4"/>
  <c r="L1516" i="4"/>
  <c r="K1516" i="4"/>
  <c r="M1515" i="4"/>
  <c r="L1515" i="4"/>
  <c r="K1515" i="4"/>
  <c r="M1514" i="4"/>
  <c r="L1514" i="4"/>
  <c r="K1514" i="4"/>
  <c r="M1513" i="4"/>
  <c r="L1513" i="4"/>
  <c r="K1513" i="4"/>
  <c r="M1512" i="4"/>
  <c r="L1512" i="4"/>
  <c r="K1512" i="4"/>
  <c r="M1511" i="4"/>
  <c r="L1511" i="4"/>
  <c r="K1511" i="4"/>
  <c r="M1510" i="4"/>
  <c r="L1510" i="4"/>
  <c r="K1510" i="4"/>
  <c r="O1510" i="4" s="1"/>
  <c r="R1510" i="4" s="1"/>
  <c r="M1509" i="4"/>
  <c r="L1509" i="4"/>
  <c r="K1509" i="4"/>
  <c r="M1508" i="4"/>
  <c r="L1508" i="4"/>
  <c r="K1508" i="4"/>
  <c r="O1508" i="4" s="1"/>
  <c r="R1508" i="4" s="1"/>
  <c r="M1507" i="4"/>
  <c r="L1507" i="4"/>
  <c r="K1507" i="4"/>
  <c r="M1506" i="4"/>
  <c r="L1506" i="4"/>
  <c r="K1506" i="4"/>
  <c r="M1505" i="4"/>
  <c r="L1505" i="4"/>
  <c r="K1505" i="4"/>
  <c r="M1504" i="4"/>
  <c r="L1504" i="4"/>
  <c r="K1504" i="4"/>
  <c r="O1504" i="4" s="1"/>
  <c r="R1504" i="4" s="1"/>
  <c r="M1503" i="4"/>
  <c r="L1503" i="4"/>
  <c r="K1503" i="4"/>
  <c r="M1502" i="4"/>
  <c r="L1502" i="4"/>
  <c r="K1502" i="4"/>
  <c r="O1502" i="4" s="1"/>
  <c r="R1502" i="4" s="1"/>
  <c r="M1501" i="4"/>
  <c r="L1501" i="4"/>
  <c r="K1501" i="4"/>
  <c r="M1500" i="4"/>
  <c r="L1500" i="4"/>
  <c r="K1500" i="4"/>
  <c r="N1499" i="4"/>
  <c r="M1499" i="4"/>
  <c r="L1499" i="4"/>
  <c r="K1499" i="4"/>
  <c r="M1498" i="4"/>
  <c r="L1498" i="4"/>
  <c r="K1498" i="4"/>
  <c r="M1497" i="4"/>
  <c r="L1497" i="4"/>
  <c r="K1497" i="4"/>
  <c r="M1496" i="4"/>
  <c r="L1496" i="4"/>
  <c r="K1496" i="4"/>
  <c r="M1495" i="4"/>
  <c r="L1495" i="4"/>
  <c r="K1495" i="4"/>
  <c r="O1495" i="4" s="1"/>
  <c r="R1495" i="4" s="1"/>
  <c r="M1494" i="4"/>
  <c r="L1494" i="4"/>
  <c r="K1494" i="4"/>
  <c r="M1493" i="4"/>
  <c r="L1493" i="4"/>
  <c r="K1493" i="4"/>
  <c r="O1493" i="4" s="1"/>
  <c r="R1493" i="4" s="1"/>
  <c r="M1492" i="4"/>
  <c r="L1492" i="4"/>
  <c r="K1492" i="4"/>
  <c r="O1492" i="4" s="1"/>
  <c r="R1492" i="4" s="1"/>
  <c r="M1491" i="4"/>
  <c r="L1491" i="4"/>
  <c r="K1491" i="4"/>
  <c r="M1490" i="4"/>
  <c r="L1490" i="4"/>
  <c r="K1490" i="4"/>
  <c r="M1489" i="4"/>
  <c r="L1489" i="4"/>
  <c r="K1489" i="4"/>
  <c r="M1488" i="4"/>
  <c r="L1488" i="4"/>
  <c r="K1488" i="4"/>
  <c r="M1487" i="4"/>
  <c r="L1487" i="4"/>
  <c r="K1487" i="4"/>
  <c r="M1486" i="4"/>
  <c r="L1486" i="4"/>
  <c r="K1486" i="4"/>
  <c r="N1485" i="4"/>
  <c r="M1485" i="4"/>
  <c r="L1485" i="4"/>
  <c r="K1485" i="4"/>
  <c r="M1484" i="4"/>
  <c r="L1484" i="4"/>
  <c r="K1484" i="4"/>
  <c r="M1483" i="4"/>
  <c r="L1483" i="4"/>
  <c r="K1483" i="4"/>
  <c r="M1482" i="4"/>
  <c r="L1482" i="4"/>
  <c r="O1482" i="4" s="1"/>
  <c r="R1482" i="4" s="1"/>
  <c r="K1482" i="4"/>
  <c r="M1481" i="4"/>
  <c r="L1481" i="4"/>
  <c r="K1481" i="4"/>
  <c r="M1480" i="4"/>
  <c r="L1480" i="4"/>
  <c r="O1480" i="4" s="1"/>
  <c r="R1480" i="4" s="1"/>
  <c r="K1480" i="4"/>
  <c r="M1479" i="4"/>
  <c r="L1479" i="4"/>
  <c r="K1479" i="4"/>
  <c r="M1478" i="4"/>
  <c r="L1478" i="4"/>
  <c r="K1478" i="4"/>
  <c r="M1477" i="4"/>
  <c r="L1477" i="4"/>
  <c r="K1477" i="4"/>
  <c r="M1476" i="4"/>
  <c r="L1476" i="4"/>
  <c r="K1476" i="4"/>
  <c r="M1475" i="4"/>
  <c r="L1475" i="4"/>
  <c r="O1475" i="4" s="1"/>
  <c r="R1475" i="4" s="1"/>
  <c r="K1475" i="4"/>
  <c r="M1474" i="4"/>
  <c r="L1474" i="4"/>
  <c r="O1474" i="4" s="1"/>
  <c r="R1474" i="4" s="1"/>
  <c r="K1474" i="4"/>
  <c r="M1473" i="4"/>
  <c r="L1473" i="4"/>
  <c r="K1473" i="4"/>
  <c r="M1472" i="4"/>
  <c r="L1472" i="4"/>
  <c r="K1472" i="4"/>
  <c r="N1471" i="4"/>
  <c r="M1471" i="4"/>
  <c r="L1471" i="4"/>
  <c r="K1471" i="4"/>
  <c r="M1470" i="4"/>
  <c r="L1470" i="4"/>
  <c r="K1470" i="4"/>
  <c r="M1469" i="4"/>
  <c r="L1469" i="4"/>
  <c r="K1469" i="4"/>
  <c r="M1468" i="4"/>
  <c r="L1468" i="4"/>
  <c r="K1468" i="4"/>
  <c r="M1467" i="4"/>
  <c r="L1467" i="4"/>
  <c r="K1467" i="4"/>
  <c r="M1466" i="4"/>
  <c r="L1466" i="4"/>
  <c r="K1466" i="4"/>
  <c r="M1465" i="4"/>
  <c r="L1465" i="4"/>
  <c r="K1465" i="4"/>
  <c r="M1464" i="4"/>
  <c r="L1464" i="4"/>
  <c r="K1464" i="4"/>
  <c r="M1463" i="4"/>
  <c r="L1463" i="4"/>
  <c r="K1463" i="4"/>
  <c r="M1462" i="4"/>
  <c r="L1462" i="4"/>
  <c r="K1462" i="4"/>
  <c r="M1461" i="4"/>
  <c r="L1461" i="4"/>
  <c r="K1461" i="4"/>
  <c r="M1460" i="4"/>
  <c r="L1460" i="4"/>
  <c r="K1460" i="4"/>
  <c r="M1459" i="4"/>
  <c r="L1459" i="4"/>
  <c r="K1459" i="4"/>
  <c r="M1458" i="4"/>
  <c r="L1458" i="4"/>
  <c r="K1458" i="4"/>
  <c r="M1457" i="4"/>
  <c r="L1457" i="4"/>
  <c r="K1457" i="4"/>
  <c r="M1456" i="4"/>
  <c r="O1456" i="4" s="1"/>
  <c r="R1456" i="4" s="1"/>
  <c r="L1456" i="4"/>
  <c r="K1456" i="4"/>
  <c r="M1455" i="4"/>
  <c r="L1455" i="4"/>
  <c r="K1455" i="4"/>
  <c r="M1454" i="4"/>
  <c r="L1454" i="4"/>
  <c r="K1454" i="4"/>
  <c r="M1453" i="4"/>
  <c r="L1453" i="4"/>
  <c r="K1453" i="4"/>
  <c r="O1453" i="4" s="1"/>
  <c r="R1453" i="4" s="1"/>
  <c r="M1452" i="4"/>
  <c r="L1452" i="4"/>
  <c r="K1452" i="4"/>
  <c r="M1451" i="4"/>
  <c r="L1451" i="4"/>
  <c r="K1451" i="4"/>
  <c r="O1451" i="4" s="1"/>
  <c r="R1451" i="4" s="1"/>
  <c r="M1450" i="4"/>
  <c r="L1450" i="4"/>
  <c r="K1450" i="4"/>
  <c r="M1449" i="4"/>
  <c r="L1449" i="4"/>
  <c r="K1449" i="4"/>
  <c r="M1448" i="4"/>
  <c r="L1448" i="4"/>
  <c r="K1448" i="4"/>
  <c r="M1447" i="4"/>
  <c r="L1447" i="4"/>
  <c r="K1447" i="4"/>
  <c r="M1446" i="4"/>
  <c r="L1446" i="4"/>
  <c r="K1446" i="4"/>
  <c r="M1445" i="4"/>
  <c r="L1445" i="4"/>
  <c r="K1445" i="4"/>
  <c r="M1444" i="4"/>
  <c r="L1444" i="4"/>
  <c r="K1444" i="4"/>
  <c r="M1443" i="4"/>
  <c r="L1443" i="4"/>
  <c r="K1443" i="4"/>
  <c r="O1443" i="4" s="1"/>
  <c r="R1443" i="4" s="1"/>
  <c r="M1442" i="4"/>
  <c r="L1442" i="4"/>
  <c r="K1442" i="4"/>
  <c r="M1441" i="4"/>
  <c r="L1441" i="4"/>
  <c r="K1441" i="4"/>
  <c r="M1440" i="4"/>
  <c r="L1440" i="4"/>
  <c r="K1440" i="4"/>
  <c r="M1439" i="4"/>
  <c r="L1439" i="4"/>
  <c r="K1439" i="4"/>
  <c r="M1438" i="4"/>
  <c r="L1438" i="4"/>
  <c r="K1438" i="4"/>
  <c r="M1437" i="4"/>
  <c r="L1437" i="4"/>
  <c r="K1437" i="4"/>
  <c r="M1436" i="4"/>
  <c r="L1436" i="4"/>
  <c r="K1436" i="4"/>
  <c r="M1435" i="4"/>
  <c r="L1435" i="4"/>
  <c r="K1435" i="4"/>
  <c r="M1434" i="4"/>
  <c r="L1434" i="4"/>
  <c r="K1434" i="4"/>
  <c r="M1433" i="4"/>
  <c r="L1433" i="4"/>
  <c r="K1433" i="4"/>
  <c r="M1432" i="4"/>
  <c r="L1432" i="4"/>
  <c r="K1432" i="4"/>
  <c r="M1431" i="4"/>
  <c r="L1431" i="4"/>
  <c r="K1431" i="4"/>
  <c r="O1431" i="4" s="1"/>
  <c r="R1431" i="4" s="1"/>
  <c r="M1430" i="4"/>
  <c r="L1430" i="4"/>
  <c r="K1430" i="4"/>
  <c r="M1429" i="4"/>
  <c r="L1429" i="4"/>
  <c r="K1429" i="4"/>
  <c r="O1429" i="4" s="1"/>
  <c r="R1429" i="4" s="1"/>
  <c r="M1428" i="4"/>
  <c r="L1428" i="4"/>
  <c r="K1428" i="4"/>
  <c r="M1427" i="4"/>
  <c r="L1427" i="4"/>
  <c r="K1427" i="4"/>
  <c r="M1426" i="4"/>
  <c r="L1426" i="4"/>
  <c r="K1426" i="4"/>
  <c r="M1425" i="4"/>
  <c r="L1425" i="4"/>
  <c r="K1425" i="4"/>
  <c r="O1425" i="4" s="1"/>
  <c r="R1425" i="4" s="1"/>
  <c r="M1424" i="4"/>
  <c r="L1424" i="4"/>
  <c r="K1424" i="4"/>
  <c r="O1424" i="4" s="1"/>
  <c r="R1424" i="4" s="1"/>
  <c r="M1423" i="4"/>
  <c r="L1423" i="4"/>
  <c r="K1423" i="4"/>
  <c r="M1422" i="4"/>
  <c r="L1422" i="4"/>
  <c r="K1422" i="4"/>
  <c r="M1421" i="4"/>
  <c r="L1421" i="4"/>
  <c r="K1421" i="4"/>
  <c r="M1420" i="4"/>
  <c r="L1420" i="4"/>
  <c r="K1420" i="4"/>
  <c r="M1419" i="4"/>
  <c r="O1419" i="4" s="1"/>
  <c r="R1419" i="4" s="1"/>
  <c r="L1419" i="4"/>
  <c r="K1419" i="4"/>
  <c r="M1418" i="4"/>
  <c r="L1418" i="4"/>
  <c r="K1418" i="4"/>
  <c r="M1417" i="4"/>
  <c r="L1417" i="4"/>
  <c r="K1417" i="4"/>
  <c r="M1416" i="4"/>
  <c r="L1416" i="4"/>
  <c r="K1416" i="4"/>
  <c r="M1415" i="4"/>
  <c r="L1415" i="4"/>
  <c r="K1415" i="4"/>
  <c r="M1414" i="4"/>
  <c r="L1414" i="4"/>
  <c r="K1414" i="4"/>
  <c r="M1413" i="4"/>
  <c r="L1413" i="4"/>
  <c r="K1413" i="4"/>
  <c r="M1412" i="4"/>
  <c r="L1412" i="4"/>
  <c r="K1412" i="4"/>
  <c r="M1411" i="4"/>
  <c r="L1411" i="4"/>
  <c r="K1411" i="4"/>
  <c r="M1410" i="4"/>
  <c r="L1410" i="4"/>
  <c r="K1410" i="4"/>
  <c r="O1410" i="4" s="1"/>
  <c r="R1410" i="4" s="1"/>
  <c r="M1409" i="4"/>
  <c r="L1409" i="4"/>
  <c r="K1409" i="4"/>
  <c r="M1408" i="4"/>
  <c r="L1408" i="4"/>
  <c r="K1408" i="4"/>
  <c r="M1407" i="4"/>
  <c r="L1407" i="4"/>
  <c r="K1407" i="4"/>
  <c r="O1407" i="4" s="1"/>
  <c r="R1407" i="4" s="1"/>
  <c r="M1406" i="4"/>
  <c r="L1406" i="4"/>
  <c r="K1406" i="4"/>
  <c r="M1405" i="4"/>
  <c r="L1405" i="4"/>
  <c r="K1405" i="4"/>
  <c r="M1404" i="4"/>
  <c r="L1404" i="4"/>
  <c r="K1404" i="4"/>
  <c r="M1403" i="4"/>
  <c r="L1403" i="4"/>
  <c r="K1403" i="4"/>
  <c r="M1402" i="4"/>
  <c r="L1402" i="4"/>
  <c r="K1402" i="4"/>
  <c r="O1402" i="4" s="1"/>
  <c r="R1402" i="4" s="1"/>
  <c r="M1401" i="4"/>
  <c r="L1401" i="4"/>
  <c r="K1401" i="4"/>
  <c r="O1401" i="4" s="1"/>
  <c r="R1401" i="4" s="1"/>
  <c r="M1400" i="4"/>
  <c r="L1400" i="4"/>
  <c r="K1400" i="4"/>
  <c r="M1399" i="4"/>
  <c r="L1399" i="4"/>
  <c r="K1399" i="4"/>
  <c r="M1398" i="4"/>
  <c r="L1398" i="4"/>
  <c r="K1398" i="4"/>
  <c r="M1397" i="4"/>
  <c r="L1397" i="4"/>
  <c r="K1397" i="4"/>
  <c r="M1396" i="4"/>
  <c r="L1396" i="4"/>
  <c r="K1396" i="4"/>
  <c r="M1395" i="4"/>
  <c r="L1395" i="4"/>
  <c r="O1395" i="4" s="1"/>
  <c r="R1395" i="4" s="1"/>
  <c r="K1395" i="4"/>
  <c r="M1394" i="4"/>
  <c r="L1394" i="4"/>
  <c r="K1394" i="4"/>
  <c r="M1393" i="4"/>
  <c r="L1393" i="4"/>
  <c r="K1393" i="4"/>
  <c r="M1392" i="4"/>
  <c r="O1392" i="4" s="1"/>
  <c r="R1392" i="4" s="1"/>
  <c r="L1392" i="4"/>
  <c r="K1392" i="4"/>
  <c r="M1391" i="4"/>
  <c r="L1391" i="4"/>
  <c r="K1391" i="4"/>
  <c r="M1390" i="4"/>
  <c r="L1390" i="4"/>
  <c r="K1390" i="4"/>
  <c r="M1389" i="4"/>
  <c r="L1389" i="4"/>
  <c r="K1389" i="4"/>
  <c r="O1389" i="4" s="1"/>
  <c r="R1389" i="4" s="1"/>
  <c r="M1388" i="4"/>
  <c r="L1388" i="4"/>
  <c r="K1388" i="4"/>
  <c r="M1387" i="4"/>
  <c r="L1387" i="4"/>
  <c r="K1387" i="4"/>
  <c r="M1386" i="4"/>
  <c r="L1386" i="4"/>
  <c r="K1386" i="4"/>
  <c r="M1385" i="4"/>
  <c r="L1385" i="4"/>
  <c r="K1385" i="4"/>
  <c r="M1384" i="4"/>
  <c r="L1384" i="4"/>
  <c r="K1384" i="4"/>
  <c r="M1383" i="4"/>
  <c r="L1383" i="4"/>
  <c r="K1383" i="4"/>
  <c r="M1382" i="4"/>
  <c r="L1382" i="4"/>
  <c r="K1382" i="4"/>
  <c r="M1381" i="4"/>
  <c r="L1381" i="4"/>
  <c r="K1381" i="4"/>
  <c r="M1380" i="4"/>
  <c r="L1380" i="4"/>
  <c r="K1380" i="4"/>
  <c r="M1379" i="4"/>
  <c r="L1379" i="4"/>
  <c r="K1379" i="4"/>
  <c r="M1378" i="4"/>
  <c r="L1378" i="4"/>
  <c r="K1378" i="4"/>
  <c r="M1377" i="4"/>
  <c r="L1377" i="4"/>
  <c r="K1377" i="4"/>
  <c r="M1376" i="4"/>
  <c r="L1376" i="4"/>
  <c r="K1376" i="4"/>
  <c r="O1376" i="4" s="1"/>
  <c r="R1376" i="4" s="1"/>
  <c r="M1375" i="4"/>
  <c r="L1375" i="4"/>
  <c r="K1375" i="4"/>
  <c r="M1374" i="4"/>
  <c r="L1374" i="4"/>
  <c r="K1374" i="4"/>
  <c r="M1373" i="4"/>
  <c r="L1373" i="4"/>
  <c r="K1373" i="4"/>
  <c r="O1373" i="4" s="1"/>
  <c r="R1373" i="4" s="1"/>
  <c r="M1372" i="4"/>
  <c r="L1372" i="4"/>
  <c r="K1372" i="4"/>
  <c r="O1372" i="4" s="1"/>
  <c r="R1372" i="4" s="1"/>
  <c r="M1371" i="4"/>
  <c r="L1371" i="4"/>
  <c r="K1371" i="4"/>
  <c r="M1370" i="4"/>
  <c r="L1370" i="4"/>
  <c r="K1370" i="4"/>
  <c r="O1370" i="4" s="1"/>
  <c r="R1370" i="4" s="1"/>
  <c r="M1369" i="4"/>
  <c r="L1369" i="4"/>
  <c r="K1369" i="4"/>
  <c r="M1368" i="4"/>
  <c r="L1368" i="4"/>
  <c r="K1368" i="4"/>
  <c r="M1367" i="4"/>
  <c r="L1367" i="4"/>
  <c r="K1367" i="4"/>
  <c r="M1366" i="4"/>
  <c r="L1366" i="4"/>
  <c r="K1366" i="4"/>
  <c r="M1365" i="4"/>
  <c r="L1365" i="4"/>
  <c r="K1365" i="4"/>
  <c r="M1364" i="4"/>
  <c r="L1364" i="4"/>
  <c r="K1364" i="4"/>
  <c r="M1363" i="4"/>
  <c r="L1363" i="4"/>
  <c r="K1363" i="4"/>
  <c r="M1362" i="4"/>
  <c r="L1362" i="4"/>
  <c r="K1362" i="4"/>
  <c r="M1361" i="4"/>
  <c r="L1361" i="4"/>
  <c r="K1361" i="4"/>
  <c r="M1360" i="4"/>
  <c r="L1360" i="4"/>
  <c r="K1360" i="4"/>
  <c r="M1359" i="4"/>
  <c r="L1359" i="4"/>
  <c r="K1359" i="4"/>
  <c r="M1358" i="4"/>
  <c r="L1358" i="4"/>
  <c r="K1358" i="4"/>
  <c r="M1357" i="4"/>
  <c r="O1357" i="4" s="1"/>
  <c r="R1357" i="4" s="1"/>
  <c r="L1357" i="4"/>
  <c r="K1357" i="4"/>
  <c r="M1356" i="4"/>
  <c r="L1356" i="4"/>
  <c r="K1356" i="4"/>
  <c r="M1355" i="4"/>
  <c r="L1355" i="4"/>
  <c r="K1355" i="4"/>
  <c r="M1354" i="4"/>
  <c r="L1354" i="4"/>
  <c r="K1354" i="4"/>
  <c r="R1353" i="4"/>
  <c r="M1353" i="4"/>
  <c r="L1353" i="4"/>
  <c r="K1353" i="4"/>
  <c r="O1353" i="4" s="1"/>
  <c r="M1352" i="4"/>
  <c r="L1352" i="4"/>
  <c r="O1352" i="4" s="1"/>
  <c r="R1352" i="4" s="1"/>
  <c r="K1352" i="4"/>
  <c r="M1351" i="4"/>
  <c r="L1351" i="4"/>
  <c r="K1351" i="4"/>
  <c r="M1350" i="4"/>
  <c r="L1350" i="4"/>
  <c r="K1350" i="4"/>
  <c r="M1349" i="4"/>
  <c r="L1349" i="4"/>
  <c r="K1349" i="4"/>
  <c r="M1348" i="4"/>
  <c r="L1348" i="4"/>
  <c r="K1348" i="4"/>
  <c r="M1347" i="4"/>
  <c r="L1347" i="4"/>
  <c r="K1347" i="4"/>
  <c r="M1346" i="4"/>
  <c r="L1346" i="4"/>
  <c r="K1346" i="4"/>
  <c r="M1345" i="4"/>
  <c r="L1345" i="4"/>
  <c r="K1345" i="4"/>
  <c r="O1345" i="4" s="1"/>
  <c r="R1345" i="4" s="1"/>
  <c r="M1344" i="4"/>
  <c r="L1344" i="4"/>
  <c r="K1344" i="4"/>
  <c r="M1343" i="4"/>
  <c r="L1343" i="4"/>
  <c r="K1343" i="4"/>
  <c r="M1342" i="4"/>
  <c r="L1342" i="4"/>
  <c r="K1342" i="4"/>
  <c r="M1341" i="4"/>
  <c r="L1341" i="4"/>
  <c r="K1341" i="4"/>
  <c r="O1341" i="4" s="1"/>
  <c r="R1341" i="4" s="1"/>
  <c r="M1340" i="4"/>
  <c r="L1340" i="4"/>
  <c r="K1340" i="4"/>
  <c r="M1339" i="4"/>
  <c r="L1339" i="4"/>
  <c r="K1339" i="4"/>
  <c r="M1338" i="4"/>
  <c r="L1338" i="4"/>
  <c r="K1338" i="4"/>
  <c r="M1337" i="4"/>
  <c r="L1337" i="4"/>
  <c r="K1337" i="4"/>
  <c r="O1337" i="4" s="1"/>
  <c r="R1337" i="4" s="1"/>
  <c r="M1336" i="4"/>
  <c r="L1336" i="4"/>
  <c r="K1336" i="4"/>
  <c r="M1335" i="4"/>
  <c r="L1335" i="4"/>
  <c r="K1335" i="4"/>
  <c r="O1335" i="4" s="1"/>
  <c r="R1335" i="4" s="1"/>
  <c r="M1334" i="4"/>
  <c r="L1334" i="4"/>
  <c r="O1334" i="4" s="1"/>
  <c r="R1334" i="4" s="1"/>
  <c r="K1334" i="4"/>
  <c r="M1333" i="4"/>
  <c r="L1333" i="4"/>
  <c r="K1333" i="4"/>
  <c r="M1332" i="4"/>
  <c r="L1332" i="4"/>
  <c r="K1332" i="4"/>
  <c r="M1331" i="4"/>
  <c r="L1331" i="4"/>
  <c r="K1331" i="4"/>
  <c r="M1330" i="4"/>
  <c r="L1330" i="4"/>
  <c r="K1330" i="4"/>
  <c r="M1329" i="4"/>
  <c r="L1329" i="4"/>
  <c r="K1329" i="4"/>
  <c r="M1328" i="4"/>
  <c r="L1328" i="4"/>
  <c r="K1328" i="4"/>
  <c r="M1327" i="4"/>
  <c r="L1327" i="4"/>
  <c r="K1327" i="4"/>
  <c r="M1326" i="4"/>
  <c r="L1326" i="4"/>
  <c r="K1326" i="4"/>
  <c r="M1325" i="4"/>
  <c r="L1325" i="4"/>
  <c r="K1325" i="4"/>
  <c r="M1324" i="4"/>
  <c r="L1324" i="4"/>
  <c r="K1324" i="4"/>
  <c r="M1323" i="4"/>
  <c r="L1323" i="4"/>
  <c r="K1323" i="4"/>
  <c r="M1322" i="4"/>
  <c r="L1322" i="4"/>
  <c r="K1322" i="4"/>
  <c r="M1321" i="4"/>
  <c r="L1321" i="4"/>
  <c r="K1321" i="4"/>
  <c r="M1320" i="4"/>
  <c r="L1320" i="4"/>
  <c r="K1320" i="4"/>
  <c r="M1319" i="4"/>
  <c r="L1319" i="4"/>
  <c r="K1319" i="4"/>
  <c r="M1318" i="4"/>
  <c r="L1318" i="4"/>
  <c r="K1318" i="4"/>
  <c r="M1317" i="4"/>
  <c r="L1317" i="4"/>
  <c r="K1317" i="4"/>
  <c r="M1316" i="4"/>
  <c r="L1316" i="4"/>
  <c r="K1316" i="4"/>
  <c r="O1316" i="4" s="1"/>
  <c r="R1316" i="4" s="1"/>
  <c r="M1315" i="4"/>
  <c r="L1315" i="4"/>
  <c r="K1315" i="4"/>
  <c r="M1314" i="4"/>
  <c r="L1314" i="4"/>
  <c r="K1314" i="4"/>
  <c r="M1313" i="4"/>
  <c r="L1313" i="4"/>
  <c r="K1313" i="4"/>
  <c r="M1312" i="4"/>
  <c r="L1312" i="4"/>
  <c r="K1312" i="4"/>
  <c r="O1312" i="4" s="1"/>
  <c r="R1312" i="4" s="1"/>
  <c r="M1311" i="4"/>
  <c r="L1311" i="4"/>
  <c r="K1311" i="4"/>
  <c r="M1310" i="4"/>
  <c r="L1310" i="4"/>
  <c r="K1310" i="4"/>
  <c r="O1310" i="4" s="1"/>
  <c r="R1310" i="4" s="1"/>
  <c r="M1309" i="4"/>
  <c r="L1309" i="4"/>
  <c r="K1309" i="4"/>
  <c r="M1308" i="4"/>
  <c r="L1308" i="4"/>
  <c r="K1308" i="4"/>
  <c r="M1307" i="4"/>
  <c r="L1307" i="4"/>
  <c r="K1307" i="4"/>
  <c r="M1306" i="4"/>
  <c r="L1306" i="4"/>
  <c r="K1306" i="4"/>
  <c r="M1305" i="4"/>
  <c r="L1305" i="4"/>
  <c r="K1305" i="4"/>
  <c r="M1304" i="4"/>
  <c r="L1304" i="4"/>
  <c r="K1304" i="4"/>
  <c r="M1303" i="4"/>
  <c r="L1303" i="4"/>
  <c r="K1303" i="4"/>
  <c r="M1302" i="4"/>
  <c r="L1302" i="4"/>
  <c r="K1302" i="4"/>
  <c r="M1301" i="4"/>
  <c r="L1301" i="4"/>
  <c r="O1301" i="4" s="1"/>
  <c r="R1301" i="4" s="1"/>
  <c r="K1301" i="4"/>
  <c r="M1300" i="4"/>
  <c r="L1300" i="4"/>
  <c r="K1300" i="4"/>
  <c r="M1299" i="4"/>
  <c r="L1299" i="4"/>
  <c r="K1299" i="4"/>
  <c r="M1298" i="4"/>
  <c r="L1298" i="4"/>
  <c r="K1298" i="4"/>
  <c r="M1297" i="4"/>
  <c r="L1297" i="4"/>
  <c r="K1297" i="4"/>
  <c r="M1296" i="4"/>
  <c r="L1296" i="4"/>
  <c r="K1296" i="4"/>
  <c r="M1295" i="4"/>
  <c r="L1295" i="4"/>
  <c r="K1295" i="4"/>
  <c r="M1294" i="4"/>
  <c r="L1294" i="4"/>
  <c r="K1294" i="4"/>
  <c r="M1293" i="4"/>
  <c r="L1293" i="4"/>
  <c r="K1293" i="4"/>
  <c r="M1292" i="4"/>
  <c r="L1292" i="4"/>
  <c r="K1292" i="4"/>
  <c r="M1291" i="4"/>
  <c r="L1291" i="4"/>
  <c r="K1291" i="4"/>
  <c r="M1290" i="4"/>
  <c r="O1290" i="4" s="1"/>
  <c r="R1290" i="4" s="1"/>
  <c r="L1290" i="4"/>
  <c r="K1290" i="4"/>
  <c r="M1289" i="4"/>
  <c r="L1289" i="4"/>
  <c r="K1289" i="4"/>
  <c r="M1288" i="4"/>
  <c r="L1288" i="4"/>
  <c r="K1288" i="4"/>
  <c r="M1287" i="4"/>
  <c r="L1287" i="4"/>
  <c r="K1287" i="4"/>
  <c r="N1286" i="4"/>
  <c r="M1286" i="4"/>
  <c r="L1286" i="4"/>
  <c r="K1286" i="4"/>
  <c r="M1285" i="4"/>
  <c r="L1285" i="4"/>
  <c r="K1285" i="4"/>
  <c r="M1284" i="4"/>
  <c r="L1284" i="4"/>
  <c r="K1284" i="4"/>
  <c r="O1284" i="4" s="1"/>
  <c r="R1284" i="4" s="1"/>
  <c r="M1283" i="4"/>
  <c r="L1283" i="4"/>
  <c r="K1283" i="4"/>
  <c r="M1282" i="4"/>
  <c r="L1282" i="4"/>
  <c r="K1282" i="4"/>
  <c r="N1281" i="4"/>
  <c r="M1281" i="4"/>
  <c r="L1281" i="4"/>
  <c r="K1281" i="4"/>
  <c r="M1280" i="4"/>
  <c r="L1280" i="4"/>
  <c r="K1280" i="4"/>
  <c r="M1279" i="4"/>
  <c r="L1279" i="4"/>
  <c r="K1279" i="4"/>
  <c r="M1278" i="4"/>
  <c r="L1278" i="4"/>
  <c r="K1278" i="4"/>
  <c r="M1277" i="4"/>
  <c r="L1277" i="4"/>
  <c r="K1277" i="4"/>
  <c r="M1276" i="4"/>
  <c r="L1276" i="4"/>
  <c r="K1276" i="4"/>
  <c r="M1275" i="4"/>
  <c r="L1275" i="4"/>
  <c r="K1275" i="4"/>
  <c r="M1274" i="4"/>
  <c r="L1274" i="4"/>
  <c r="K1274" i="4"/>
  <c r="M1273" i="4"/>
  <c r="L1273" i="4"/>
  <c r="K1273" i="4"/>
  <c r="M1272" i="4"/>
  <c r="L1272" i="4"/>
  <c r="K1272" i="4"/>
  <c r="M1271" i="4"/>
  <c r="L1271" i="4"/>
  <c r="K1271" i="4"/>
  <c r="M1270" i="4"/>
  <c r="L1270" i="4"/>
  <c r="K1270" i="4"/>
  <c r="M1269" i="4"/>
  <c r="L1269" i="4"/>
  <c r="K1269" i="4"/>
  <c r="M1268" i="4"/>
  <c r="L1268" i="4"/>
  <c r="K1268" i="4"/>
  <c r="O1268" i="4" s="1"/>
  <c r="R1268" i="4" s="1"/>
  <c r="M1267" i="4"/>
  <c r="L1267" i="4"/>
  <c r="K1267" i="4"/>
  <c r="O1267" i="4" s="1"/>
  <c r="R1267" i="4" s="1"/>
  <c r="M1266" i="4"/>
  <c r="L1266" i="4"/>
  <c r="K1266" i="4"/>
  <c r="O1266" i="4" s="1"/>
  <c r="R1266" i="4" s="1"/>
  <c r="M1265" i="4"/>
  <c r="L1265" i="4"/>
  <c r="K1265" i="4"/>
  <c r="M1264" i="4"/>
  <c r="L1264" i="4"/>
  <c r="K1264" i="4"/>
  <c r="M1263" i="4"/>
  <c r="L1263" i="4"/>
  <c r="K1263" i="4"/>
  <c r="M1262" i="4"/>
  <c r="L1262" i="4"/>
  <c r="K1262" i="4"/>
  <c r="O1262" i="4" s="1"/>
  <c r="R1262" i="4" s="1"/>
  <c r="M1261" i="4"/>
  <c r="L1261" i="4"/>
  <c r="O1261" i="4" s="1"/>
  <c r="R1261" i="4" s="1"/>
  <c r="K1261" i="4"/>
  <c r="M1260" i="4"/>
  <c r="L1260" i="4"/>
  <c r="K1260" i="4"/>
  <c r="M1259" i="4"/>
  <c r="L1259" i="4"/>
  <c r="K1259" i="4"/>
  <c r="M1258" i="4"/>
  <c r="L1258" i="4"/>
  <c r="K1258" i="4"/>
  <c r="M1257" i="4"/>
  <c r="L1257" i="4"/>
  <c r="K1257" i="4"/>
  <c r="M1256" i="4"/>
  <c r="L1256" i="4"/>
  <c r="K1256" i="4"/>
  <c r="M1255" i="4"/>
  <c r="L1255" i="4"/>
  <c r="K1255" i="4"/>
  <c r="M1254" i="4"/>
  <c r="L1254" i="4"/>
  <c r="K1254" i="4"/>
  <c r="M1253" i="4"/>
  <c r="L1253" i="4"/>
  <c r="K1253" i="4"/>
  <c r="M1252" i="4"/>
  <c r="L1252" i="4"/>
  <c r="K1252" i="4"/>
  <c r="M1251" i="4"/>
  <c r="L1251" i="4"/>
  <c r="K1251" i="4"/>
  <c r="M1250" i="4"/>
  <c r="L1250" i="4"/>
  <c r="K1250" i="4"/>
  <c r="M1249" i="4"/>
  <c r="L1249" i="4"/>
  <c r="K1249" i="4"/>
  <c r="O1249" i="4" s="1"/>
  <c r="R1249" i="4" s="1"/>
  <c r="M1248" i="4"/>
  <c r="L1248" i="4"/>
  <c r="K1248" i="4"/>
  <c r="M1247" i="4"/>
  <c r="L1247" i="4"/>
  <c r="K1247" i="4"/>
  <c r="N1247" i="4" s="1"/>
  <c r="M1246" i="4"/>
  <c r="L1246" i="4"/>
  <c r="K1246" i="4"/>
  <c r="M1245" i="4"/>
  <c r="L1245" i="4"/>
  <c r="K1245" i="4"/>
  <c r="M1244" i="4"/>
  <c r="L1244" i="4"/>
  <c r="K1244" i="4"/>
  <c r="M1243" i="4"/>
  <c r="L1243" i="4"/>
  <c r="K1243" i="4"/>
  <c r="M1242" i="4"/>
  <c r="L1242" i="4"/>
  <c r="K1242" i="4"/>
  <c r="M1241" i="4"/>
  <c r="L1241" i="4"/>
  <c r="K1241" i="4"/>
  <c r="M1240" i="4"/>
  <c r="L1240" i="4"/>
  <c r="K1240" i="4"/>
  <c r="M1239" i="4"/>
  <c r="L1239" i="4"/>
  <c r="K1239" i="4"/>
  <c r="M1238" i="4"/>
  <c r="L1238" i="4"/>
  <c r="K1238" i="4"/>
  <c r="M1237" i="4"/>
  <c r="L1237" i="4"/>
  <c r="K1237" i="4"/>
  <c r="M1236" i="4"/>
  <c r="L1236" i="4"/>
  <c r="K1236" i="4"/>
  <c r="M1235" i="4"/>
  <c r="L1235" i="4"/>
  <c r="K1235" i="4"/>
  <c r="M1234" i="4"/>
  <c r="L1234" i="4"/>
  <c r="K1234" i="4"/>
  <c r="N1233" i="4"/>
  <c r="M1233" i="4"/>
  <c r="L1233" i="4"/>
  <c r="K1233" i="4"/>
  <c r="M1232" i="4"/>
  <c r="L1232" i="4"/>
  <c r="K1232" i="4"/>
  <c r="M1231" i="4"/>
  <c r="L1231" i="4"/>
  <c r="K1231" i="4"/>
  <c r="M1230" i="4"/>
  <c r="L1230" i="4"/>
  <c r="K1230" i="4"/>
  <c r="M1229" i="4"/>
  <c r="L1229" i="4"/>
  <c r="K1229" i="4"/>
  <c r="M1228" i="4"/>
  <c r="L1228" i="4"/>
  <c r="K1228" i="4"/>
  <c r="M1227" i="4"/>
  <c r="L1227" i="4"/>
  <c r="K1227" i="4"/>
  <c r="M1226" i="4"/>
  <c r="L1226" i="4"/>
  <c r="K1226" i="4"/>
  <c r="M1225" i="4"/>
  <c r="L1225" i="4"/>
  <c r="K1225" i="4"/>
  <c r="O1225" i="4" s="1"/>
  <c r="R1225" i="4" s="1"/>
  <c r="M1224" i="4"/>
  <c r="L1224" i="4"/>
  <c r="K1224" i="4"/>
  <c r="M1223" i="4"/>
  <c r="L1223" i="4"/>
  <c r="K1223" i="4"/>
  <c r="M1222" i="4"/>
  <c r="L1222" i="4"/>
  <c r="K1222" i="4"/>
  <c r="O1222" i="4" s="1"/>
  <c r="R1222" i="4" s="1"/>
  <c r="M1221" i="4"/>
  <c r="L1221" i="4"/>
  <c r="K1221" i="4"/>
  <c r="M1220" i="4"/>
  <c r="L1220" i="4"/>
  <c r="K1220" i="4"/>
  <c r="M1219" i="4"/>
  <c r="L1219" i="4"/>
  <c r="K1219" i="4"/>
  <c r="N1218" i="4"/>
  <c r="M1218" i="4"/>
  <c r="L1218" i="4"/>
  <c r="K1218" i="4"/>
  <c r="M1217" i="4"/>
  <c r="L1217" i="4"/>
  <c r="K1217" i="4"/>
  <c r="N1216" i="4"/>
  <c r="M1216" i="4"/>
  <c r="L1216" i="4"/>
  <c r="K1216" i="4"/>
  <c r="M1215" i="4"/>
  <c r="L1215" i="4"/>
  <c r="K1215" i="4"/>
  <c r="M1214" i="4"/>
  <c r="L1214" i="4"/>
  <c r="K1214" i="4"/>
  <c r="O1214" i="4" s="1"/>
  <c r="R1214" i="4" s="1"/>
  <c r="M1213" i="4"/>
  <c r="L1213" i="4"/>
  <c r="K1213" i="4"/>
  <c r="M1212" i="4"/>
  <c r="L1212" i="4"/>
  <c r="K1212" i="4"/>
  <c r="M1211" i="4"/>
  <c r="L1211" i="4"/>
  <c r="K1211" i="4"/>
  <c r="M1210" i="4"/>
  <c r="L1210" i="4"/>
  <c r="O1210" i="4" s="1"/>
  <c r="R1210" i="4" s="1"/>
  <c r="K1210" i="4"/>
  <c r="M1209" i="4"/>
  <c r="L1209" i="4"/>
  <c r="K1209" i="4"/>
  <c r="M1208" i="4"/>
  <c r="L1208" i="4"/>
  <c r="K1208" i="4"/>
  <c r="N1207" i="4"/>
  <c r="M1207" i="4"/>
  <c r="L1207" i="4"/>
  <c r="K1207" i="4"/>
  <c r="M1206" i="4"/>
  <c r="L1206" i="4"/>
  <c r="K1206" i="4"/>
  <c r="M1205" i="4"/>
  <c r="L1205" i="4"/>
  <c r="K1205" i="4"/>
  <c r="M1204" i="4"/>
  <c r="L1204" i="4"/>
  <c r="K1204" i="4"/>
  <c r="M1203" i="4"/>
  <c r="L1203" i="4"/>
  <c r="K1203" i="4"/>
  <c r="M1202" i="4"/>
  <c r="L1202" i="4"/>
  <c r="K1202" i="4"/>
  <c r="M1201" i="4"/>
  <c r="O1201" i="4" s="1"/>
  <c r="R1201" i="4" s="1"/>
  <c r="L1201" i="4"/>
  <c r="K1201" i="4"/>
  <c r="M1200" i="4"/>
  <c r="L1200" i="4"/>
  <c r="K1200" i="4"/>
  <c r="N1199" i="4"/>
  <c r="M1199" i="4"/>
  <c r="L1199" i="4"/>
  <c r="K1199" i="4"/>
  <c r="N1198" i="4"/>
  <c r="M1198" i="4"/>
  <c r="L1198" i="4"/>
  <c r="K1198" i="4"/>
  <c r="M1197" i="4"/>
  <c r="L1197" i="4"/>
  <c r="K1197" i="4"/>
  <c r="M1196" i="4"/>
  <c r="L1196" i="4"/>
  <c r="K1196" i="4"/>
  <c r="M1195" i="4"/>
  <c r="L1195" i="4"/>
  <c r="K1195" i="4"/>
  <c r="M1194" i="4"/>
  <c r="L1194" i="4"/>
  <c r="K1194" i="4"/>
  <c r="M1193" i="4"/>
  <c r="L1193" i="4"/>
  <c r="K1193" i="4"/>
  <c r="M1192" i="4"/>
  <c r="L1192" i="4"/>
  <c r="K1192" i="4"/>
  <c r="M1191" i="4"/>
  <c r="L1191" i="4"/>
  <c r="K1191" i="4"/>
  <c r="N1190" i="4"/>
  <c r="M1190" i="4"/>
  <c r="L1190" i="4"/>
  <c r="K1190" i="4"/>
  <c r="M1189" i="4"/>
  <c r="L1189" i="4"/>
  <c r="K1189" i="4"/>
  <c r="M1188" i="4"/>
  <c r="L1188" i="4"/>
  <c r="K1188" i="4"/>
  <c r="M1187" i="4"/>
  <c r="O1187" i="4" s="1"/>
  <c r="R1187" i="4" s="1"/>
  <c r="L1187" i="4"/>
  <c r="K1187" i="4"/>
  <c r="M1186" i="4"/>
  <c r="L1186" i="4"/>
  <c r="K1186" i="4"/>
  <c r="M1185" i="4"/>
  <c r="L1185" i="4"/>
  <c r="K1185" i="4"/>
  <c r="M1184" i="4"/>
  <c r="L1184" i="4"/>
  <c r="K1184" i="4"/>
  <c r="M1183" i="4"/>
  <c r="L1183" i="4"/>
  <c r="K1183" i="4"/>
  <c r="M1182" i="4"/>
  <c r="L1182" i="4"/>
  <c r="K1182" i="4"/>
  <c r="M1181" i="4"/>
  <c r="L1181" i="4"/>
  <c r="K1181" i="4"/>
  <c r="M1180" i="4"/>
  <c r="L1180" i="4"/>
  <c r="K1180" i="4"/>
  <c r="N1179" i="4"/>
  <c r="M1179" i="4"/>
  <c r="L1179" i="4"/>
  <c r="K1179" i="4"/>
  <c r="M1178" i="4"/>
  <c r="L1178" i="4"/>
  <c r="K1178" i="4"/>
  <c r="O1178" i="4" s="1"/>
  <c r="R1178" i="4" s="1"/>
  <c r="M1177" i="4"/>
  <c r="L1177" i="4"/>
  <c r="K1177" i="4"/>
  <c r="O1177" i="4" s="1"/>
  <c r="R1177" i="4" s="1"/>
  <c r="M1176" i="4"/>
  <c r="L1176" i="4"/>
  <c r="K1176" i="4"/>
  <c r="M1175" i="4"/>
  <c r="L1175" i="4"/>
  <c r="K1175" i="4"/>
  <c r="M1174" i="4"/>
  <c r="L1174" i="4"/>
  <c r="K1174" i="4"/>
  <c r="M1173" i="4"/>
  <c r="L1173" i="4"/>
  <c r="K1173" i="4"/>
  <c r="M1172" i="4"/>
  <c r="L1172" i="4"/>
  <c r="K1172" i="4"/>
  <c r="M1171" i="4"/>
  <c r="L1171" i="4"/>
  <c r="K1171" i="4"/>
  <c r="O1171" i="4" s="1"/>
  <c r="R1171" i="4" s="1"/>
  <c r="M1170" i="4"/>
  <c r="L1170" i="4"/>
  <c r="K1170" i="4"/>
  <c r="M1169" i="4"/>
  <c r="L1169" i="4"/>
  <c r="K1169" i="4"/>
  <c r="O1169" i="4" s="1"/>
  <c r="R1169" i="4" s="1"/>
  <c r="M1168" i="4"/>
  <c r="L1168" i="4"/>
  <c r="K1168" i="4"/>
  <c r="M1167" i="4"/>
  <c r="L1167" i="4"/>
  <c r="K1167" i="4"/>
  <c r="M1166" i="4"/>
  <c r="L1166" i="4"/>
  <c r="K1166" i="4"/>
  <c r="M1165" i="4"/>
  <c r="L1165" i="4"/>
  <c r="K1165" i="4"/>
  <c r="M1164" i="4"/>
  <c r="L1164" i="4"/>
  <c r="K1164" i="4"/>
  <c r="O1164" i="4" s="1"/>
  <c r="R1164" i="4" s="1"/>
  <c r="M1163" i="4"/>
  <c r="L1163" i="4"/>
  <c r="K1163" i="4"/>
  <c r="O1163" i="4" s="1"/>
  <c r="R1163" i="4" s="1"/>
  <c r="M1162" i="4"/>
  <c r="L1162" i="4"/>
  <c r="K1162" i="4"/>
  <c r="O1162" i="4" s="1"/>
  <c r="R1162" i="4" s="1"/>
  <c r="M1161" i="4"/>
  <c r="L1161" i="4"/>
  <c r="K1161" i="4"/>
  <c r="M1160" i="4"/>
  <c r="L1160" i="4"/>
  <c r="K1160" i="4"/>
  <c r="M1159" i="4"/>
  <c r="L1159" i="4"/>
  <c r="O1159" i="4" s="1"/>
  <c r="R1159" i="4" s="1"/>
  <c r="K1159" i="4"/>
  <c r="M1158" i="4"/>
  <c r="L1158" i="4"/>
  <c r="K1158" i="4"/>
  <c r="M1157" i="4"/>
  <c r="L1157" i="4"/>
  <c r="O1157" i="4" s="1"/>
  <c r="R1157" i="4" s="1"/>
  <c r="K1157" i="4"/>
  <c r="M1156" i="4"/>
  <c r="L1156" i="4"/>
  <c r="K1156" i="4"/>
  <c r="M1155" i="4"/>
  <c r="L1155" i="4"/>
  <c r="K1155" i="4"/>
  <c r="M1154" i="4"/>
  <c r="L1154" i="4"/>
  <c r="K1154" i="4"/>
  <c r="M1153" i="4"/>
  <c r="O1153" i="4" s="1"/>
  <c r="R1153" i="4" s="1"/>
  <c r="L1153" i="4"/>
  <c r="K1153" i="4"/>
  <c r="M1152" i="4"/>
  <c r="L1152" i="4"/>
  <c r="K1152" i="4"/>
  <c r="M1151" i="4"/>
  <c r="L1151" i="4"/>
  <c r="K1151" i="4"/>
  <c r="M1150" i="4"/>
  <c r="L1150" i="4"/>
  <c r="K1150" i="4"/>
  <c r="M1149" i="4"/>
  <c r="L1149" i="4"/>
  <c r="K1149" i="4"/>
  <c r="M1148" i="4"/>
  <c r="L1148" i="4"/>
  <c r="K1148" i="4"/>
  <c r="M1147" i="4"/>
  <c r="L1147" i="4"/>
  <c r="K1147" i="4"/>
  <c r="M1146" i="4"/>
  <c r="L1146" i="4"/>
  <c r="K1146" i="4"/>
  <c r="M1145" i="4"/>
  <c r="L1145" i="4"/>
  <c r="K1145" i="4"/>
  <c r="M1144" i="4"/>
  <c r="L1144" i="4"/>
  <c r="K1144" i="4"/>
  <c r="M1143" i="4"/>
  <c r="L1143" i="4"/>
  <c r="K1143" i="4"/>
  <c r="M1142" i="4"/>
  <c r="L1142" i="4"/>
  <c r="K1142" i="4"/>
  <c r="M1141" i="4"/>
  <c r="L1141" i="4"/>
  <c r="K1141" i="4"/>
  <c r="M1140" i="4"/>
  <c r="L1140" i="4"/>
  <c r="K1140" i="4"/>
  <c r="M1139" i="4"/>
  <c r="L1139" i="4"/>
  <c r="K1139" i="4"/>
  <c r="O1138" i="4"/>
  <c r="R1138" i="4" s="1"/>
  <c r="M1138" i="4"/>
  <c r="L1138" i="4"/>
  <c r="K1138" i="4"/>
  <c r="M1137" i="4"/>
  <c r="L1137" i="4"/>
  <c r="K1137" i="4"/>
  <c r="M1136" i="4"/>
  <c r="L1136" i="4"/>
  <c r="K1136" i="4"/>
  <c r="M1135" i="4"/>
  <c r="L1135" i="4"/>
  <c r="K1135" i="4"/>
  <c r="O1135" i="4" s="1"/>
  <c r="R1135" i="4" s="1"/>
  <c r="M1134" i="4"/>
  <c r="L1134" i="4"/>
  <c r="K1134" i="4"/>
  <c r="M1133" i="4"/>
  <c r="L1133" i="4"/>
  <c r="K1133" i="4"/>
  <c r="M1132" i="4"/>
  <c r="L1132" i="4"/>
  <c r="K1132" i="4"/>
  <c r="M1131" i="4"/>
  <c r="L1131" i="4"/>
  <c r="K1131" i="4"/>
  <c r="M1130" i="4"/>
  <c r="L1130" i="4"/>
  <c r="K1130" i="4"/>
  <c r="M1129" i="4"/>
  <c r="L1129" i="4"/>
  <c r="K1129" i="4"/>
  <c r="M1128" i="4"/>
  <c r="L1128" i="4"/>
  <c r="K1128" i="4"/>
  <c r="O1128" i="4" s="1"/>
  <c r="R1128" i="4" s="1"/>
  <c r="M1127" i="4"/>
  <c r="L1127" i="4"/>
  <c r="K1127" i="4"/>
  <c r="O1127" i="4" s="1"/>
  <c r="R1127" i="4" s="1"/>
  <c r="M1126" i="4"/>
  <c r="L1126" i="4"/>
  <c r="K1126" i="4"/>
  <c r="M1125" i="4"/>
  <c r="L1125" i="4"/>
  <c r="O1125" i="4" s="1"/>
  <c r="R1125" i="4" s="1"/>
  <c r="K1125" i="4"/>
  <c r="M1124" i="4"/>
  <c r="L1124" i="4"/>
  <c r="K1124" i="4"/>
  <c r="M1123" i="4"/>
  <c r="L1123" i="4"/>
  <c r="K1123" i="4"/>
  <c r="M1122" i="4"/>
  <c r="L1122" i="4"/>
  <c r="K1122" i="4"/>
  <c r="M1121" i="4"/>
  <c r="L1121" i="4"/>
  <c r="K1121" i="4"/>
  <c r="M1120" i="4"/>
  <c r="L1120" i="4"/>
  <c r="K1120" i="4"/>
  <c r="M1119" i="4"/>
  <c r="L1119" i="4"/>
  <c r="K1119" i="4"/>
  <c r="O1119" i="4" s="1"/>
  <c r="R1119" i="4" s="1"/>
  <c r="M1118" i="4"/>
  <c r="L1118" i="4"/>
  <c r="K1118" i="4"/>
  <c r="M1117" i="4"/>
  <c r="L1117" i="4"/>
  <c r="K1117" i="4"/>
  <c r="M1116" i="4"/>
  <c r="L1116" i="4"/>
  <c r="K1116" i="4"/>
  <c r="M1115" i="4"/>
  <c r="L1115" i="4"/>
  <c r="K1115" i="4"/>
  <c r="M1114" i="4"/>
  <c r="O1114" i="4" s="1"/>
  <c r="R1114" i="4" s="1"/>
  <c r="L1114" i="4"/>
  <c r="K1114" i="4"/>
  <c r="M1113" i="4"/>
  <c r="L1113" i="4"/>
  <c r="K1113" i="4"/>
  <c r="M1112" i="4"/>
  <c r="L1112" i="4"/>
  <c r="K1112" i="4"/>
  <c r="M1111" i="4"/>
  <c r="L1111" i="4"/>
  <c r="K1111" i="4"/>
  <c r="M1110" i="4"/>
  <c r="L1110" i="4"/>
  <c r="K1110" i="4"/>
  <c r="M1109" i="4"/>
  <c r="O1109" i="4" s="1"/>
  <c r="R1109" i="4" s="1"/>
  <c r="L1109" i="4"/>
  <c r="K1109" i="4"/>
  <c r="M1108" i="4"/>
  <c r="L1108" i="4"/>
  <c r="K1108" i="4"/>
  <c r="M1107" i="4"/>
  <c r="L1107" i="4"/>
  <c r="K1107" i="4"/>
  <c r="M1106" i="4"/>
  <c r="L1106" i="4"/>
  <c r="K1106" i="4"/>
  <c r="M1105" i="4"/>
  <c r="L1105" i="4"/>
  <c r="K1105" i="4"/>
  <c r="M1104" i="4"/>
  <c r="L1104" i="4"/>
  <c r="K1104" i="4"/>
  <c r="M1103" i="4"/>
  <c r="L1103" i="4"/>
  <c r="K1103" i="4"/>
  <c r="M1102" i="4"/>
  <c r="L1102" i="4"/>
  <c r="K1102" i="4"/>
  <c r="O1102" i="4" s="1"/>
  <c r="R1102" i="4" s="1"/>
  <c r="N1101" i="4"/>
  <c r="M1101" i="4"/>
  <c r="L1101" i="4"/>
  <c r="K1101" i="4"/>
  <c r="M1100" i="4"/>
  <c r="L1100" i="4"/>
  <c r="K1100" i="4"/>
  <c r="M1099" i="4"/>
  <c r="L1099" i="4"/>
  <c r="K1099" i="4"/>
  <c r="M1098" i="4"/>
  <c r="L1098" i="4"/>
  <c r="K1098" i="4"/>
  <c r="N1097" i="4"/>
  <c r="M1097" i="4"/>
  <c r="L1097" i="4"/>
  <c r="K1097" i="4"/>
  <c r="M1096" i="4"/>
  <c r="L1096" i="4"/>
  <c r="K1096" i="4"/>
  <c r="M1095" i="4"/>
  <c r="L1095" i="4"/>
  <c r="K1095" i="4"/>
  <c r="M1094" i="4"/>
  <c r="L1094" i="4"/>
  <c r="K1094" i="4"/>
  <c r="M1093" i="4"/>
  <c r="L1093" i="4"/>
  <c r="K1093" i="4"/>
  <c r="N1092" i="4"/>
  <c r="M1092" i="4"/>
  <c r="L1092" i="4"/>
  <c r="K1092" i="4"/>
  <c r="M1091" i="4"/>
  <c r="L1091" i="4"/>
  <c r="K1091" i="4"/>
  <c r="M1090" i="4"/>
  <c r="L1090" i="4"/>
  <c r="K1090" i="4"/>
  <c r="O1090" i="4" s="1"/>
  <c r="R1090" i="4" s="1"/>
  <c r="M1089" i="4"/>
  <c r="L1089" i="4"/>
  <c r="K1089" i="4"/>
  <c r="M1088" i="4"/>
  <c r="L1088" i="4"/>
  <c r="K1088" i="4"/>
  <c r="N1087" i="4"/>
  <c r="M1087" i="4"/>
  <c r="L1087" i="4"/>
  <c r="K1087" i="4"/>
  <c r="M1086" i="4"/>
  <c r="L1086" i="4"/>
  <c r="K1086" i="4"/>
  <c r="N1085" i="4"/>
  <c r="M1085" i="4"/>
  <c r="L1085" i="4"/>
  <c r="K1085" i="4"/>
  <c r="M1084" i="4"/>
  <c r="L1084" i="4"/>
  <c r="K1084" i="4"/>
  <c r="M1083" i="4"/>
  <c r="L1083" i="4"/>
  <c r="K1083" i="4"/>
  <c r="M1082" i="4"/>
  <c r="L1082" i="4"/>
  <c r="K1082" i="4"/>
  <c r="M1081" i="4"/>
  <c r="L1081" i="4"/>
  <c r="K1081" i="4"/>
  <c r="M1080" i="4"/>
  <c r="L1080" i="4"/>
  <c r="K1080" i="4"/>
  <c r="M1079" i="4"/>
  <c r="L1079" i="4"/>
  <c r="K1079" i="4"/>
  <c r="M1078" i="4"/>
  <c r="L1078" i="4"/>
  <c r="K1078" i="4"/>
  <c r="O1078" i="4" s="1"/>
  <c r="R1078" i="4" s="1"/>
  <c r="M1077" i="4"/>
  <c r="L1077" i="4"/>
  <c r="K1077" i="4"/>
  <c r="M1076" i="4"/>
  <c r="L1076" i="4"/>
  <c r="K1076" i="4"/>
  <c r="M1075" i="4"/>
  <c r="L1075" i="4"/>
  <c r="K1075" i="4"/>
  <c r="M1074" i="4"/>
  <c r="L1074" i="4"/>
  <c r="K1074" i="4"/>
  <c r="M1073" i="4"/>
  <c r="L1073" i="4"/>
  <c r="K1073" i="4"/>
  <c r="M1072" i="4"/>
  <c r="L1072" i="4"/>
  <c r="K1072" i="4"/>
  <c r="M1071" i="4"/>
  <c r="L1071" i="4"/>
  <c r="K1071" i="4"/>
  <c r="N1070" i="4"/>
  <c r="M1070" i="4"/>
  <c r="L1070" i="4"/>
  <c r="K1070" i="4"/>
  <c r="M1069" i="4"/>
  <c r="L1069" i="4"/>
  <c r="K1069" i="4"/>
  <c r="M1068" i="4"/>
  <c r="L1068" i="4"/>
  <c r="K1068" i="4"/>
  <c r="O1068" i="4" s="1"/>
  <c r="R1068" i="4" s="1"/>
  <c r="M1067" i="4"/>
  <c r="L1067" i="4"/>
  <c r="K1067" i="4"/>
  <c r="M1066" i="4"/>
  <c r="L1066" i="4"/>
  <c r="K1066" i="4"/>
  <c r="M1065" i="4"/>
  <c r="L1065" i="4"/>
  <c r="K1065" i="4"/>
  <c r="M1064" i="4"/>
  <c r="L1064" i="4"/>
  <c r="K1064" i="4"/>
  <c r="M1063" i="4"/>
  <c r="L1063" i="4"/>
  <c r="K1063" i="4"/>
  <c r="O1063" i="4" s="1"/>
  <c r="R1063" i="4" s="1"/>
  <c r="M1062" i="4"/>
  <c r="L1062" i="4"/>
  <c r="K1062" i="4"/>
  <c r="M1061" i="4"/>
  <c r="L1061" i="4"/>
  <c r="K1061" i="4"/>
  <c r="M1060" i="4"/>
  <c r="L1060" i="4"/>
  <c r="K1060" i="4"/>
  <c r="M1059" i="4"/>
  <c r="L1059" i="4"/>
  <c r="K1059" i="4"/>
  <c r="M1058" i="4"/>
  <c r="L1058" i="4"/>
  <c r="K1058" i="4"/>
  <c r="M1057" i="4"/>
  <c r="L1057" i="4"/>
  <c r="K1057" i="4"/>
  <c r="M1056" i="4"/>
  <c r="L1056" i="4"/>
  <c r="K1056" i="4"/>
  <c r="M1055" i="4"/>
  <c r="L1055" i="4"/>
  <c r="O1055" i="4" s="1"/>
  <c r="R1055" i="4" s="1"/>
  <c r="K1055" i="4"/>
  <c r="M1054" i="4"/>
  <c r="L1054" i="4"/>
  <c r="K1054" i="4"/>
  <c r="M1053" i="4"/>
  <c r="L1053" i="4"/>
  <c r="O1053" i="4" s="1"/>
  <c r="R1053" i="4" s="1"/>
  <c r="K1053" i="4"/>
  <c r="M1052" i="4"/>
  <c r="L1052" i="4"/>
  <c r="K1052" i="4"/>
  <c r="M1051" i="4"/>
  <c r="L1051" i="4"/>
  <c r="K1051" i="4"/>
  <c r="M1050" i="4"/>
  <c r="L1050" i="4"/>
  <c r="K1050" i="4"/>
  <c r="M1049" i="4"/>
  <c r="L1049" i="4"/>
  <c r="K1049" i="4"/>
  <c r="M1048" i="4"/>
  <c r="L1048" i="4"/>
  <c r="K1048" i="4"/>
  <c r="M1047" i="4"/>
  <c r="L1047" i="4"/>
  <c r="K1047" i="4"/>
  <c r="M1046" i="4"/>
  <c r="L1046" i="4"/>
  <c r="K1046" i="4"/>
  <c r="M1045" i="4"/>
  <c r="L1045" i="4"/>
  <c r="O1045" i="4" s="1"/>
  <c r="R1045" i="4" s="1"/>
  <c r="K1045" i="4"/>
  <c r="M1044" i="4"/>
  <c r="L1044" i="4"/>
  <c r="K1044" i="4"/>
  <c r="M1043" i="4"/>
  <c r="L1043" i="4"/>
  <c r="O1043" i="4" s="1"/>
  <c r="R1043" i="4" s="1"/>
  <c r="K1043" i="4"/>
  <c r="M1042" i="4"/>
  <c r="L1042" i="4"/>
  <c r="K1042" i="4"/>
  <c r="M1041" i="4"/>
  <c r="L1041" i="4"/>
  <c r="K1041" i="4"/>
  <c r="M1040" i="4"/>
  <c r="L1040" i="4"/>
  <c r="K1040" i="4"/>
  <c r="M1039" i="4"/>
  <c r="L1039" i="4"/>
  <c r="K1039" i="4"/>
  <c r="M1038" i="4"/>
  <c r="L1038" i="4"/>
  <c r="K1038" i="4"/>
  <c r="M1037" i="4"/>
  <c r="L1037" i="4"/>
  <c r="O1037" i="4" s="1"/>
  <c r="R1037" i="4" s="1"/>
  <c r="K1037" i="4"/>
  <c r="M1036" i="4"/>
  <c r="L1036" i="4"/>
  <c r="K1036" i="4"/>
  <c r="M1035" i="4"/>
  <c r="L1035" i="4"/>
  <c r="O1035" i="4" s="1"/>
  <c r="R1035" i="4" s="1"/>
  <c r="K1035" i="4"/>
  <c r="M1034" i="4"/>
  <c r="L1034" i="4"/>
  <c r="K1034" i="4"/>
  <c r="M1033" i="4"/>
  <c r="L1033" i="4"/>
  <c r="K1033" i="4"/>
  <c r="M1032" i="4"/>
  <c r="L1032" i="4"/>
  <c r="K1032" i="4"/>
  <c r="M1031" i="4"/>
  <c r="L1031" i="4"/>
  <c r="K1031" i="4"/>
  <c r="M1030" i="4"/>
  <c r="L1030" i="4"/>
  <c r="K1030" i="4"/>
  <c r="M1029" i="4"/>
  <c r="L1029" i="4"/>
  <c r="K1029" i="4"/>
  <c r="M1028" i="4"/>
  <c r="L1028" i="4"/>
  <c r="K1028" i="4"/>
  <c r="M1027" i="4"/>
  <c r="L1027" i="4"/>
  <c r="O1027" i="4" s="1"/>
  <c r="R1027" i="4" s="1"/>
  <c r="K1027" i="4"/>
  <c r="M1026" i="4"/>
  <c r="L1026" i="4"/>
  <c r="K1026" i="4"/>
  <c r="M1025" i="4"/>
  <c r="L1025" i="4"/>
  <c r="K1025" i="4"/>
  <c r="M1024" i="4"/>
  <c r="L1024" i="4"/>
  <c r="K1024" i="4"/>
  <c r="M1023" i="4"/>
  <c r="L1023" i="4"/>
  <c r="K1023" i="4"/>
  <c r="M1022" i="4"/>
  <c r="L1022" i="4"/>
  <c r="K1022" i="4"/>
  <c r="M1021" i="4"/>
  <c r="L1021" i="4"/>
  <c r="K1021" i="4"/>
  <c r="N1020" i="4"/>
  <c r="M1020" i="4"/>
  <c r="L1020" i="4"/>
  <c r="K1020" i="4"/>
  <c r="M1019" i="4"/>
  <c r="L1019" i="4"/>
  <c r="K1019" i="4"/>
  <c r="M1018" i="4"/>
  <c r="L1018" i="4"/>
  <c r="K1018" i="4"/>
  <c r="M1017" i="4"/>
  <c r="L1017" i="4"/>
  <c r="K1017" i="4"/>
  <c r="M1016" i="4"/>
  <c r="L1016" i="4"/>
  <c r="K1016" i="4"/>
  <c r="O1016" i="4" s="1"/>
  <c r="R1016" i="4" s="1"/>
  <c r="M1015" i="4"/>
  <c r="L1015" i="4"/>
  <c r="K1015" i="4"/>
  <c r="M1014" i="4"/>
  <c r="L1014" i="4"/>
  <c r="K1014" i="4"/>
  <c r="M1013" i="4"/>
  <c r="L1013" i="4"/>
  <c r="K1013" i="4"/>
  <c r="M1012" i="4"/>
  <c r="L1012" i="4"/>
  <c r="K1012" i="4"/>
  <c r="M1011" i="4"/>
  <c r="L1011" i="4"/>
  <c r="K1011" i="4"/>
  <c r="M1010" i="4"/>
  <c r="L1010" i="4"/>
  <c r="K1010" i="4"/>
  <c r="M1009" i="4"/>
  <c r="L1009" i="4"/>
  <c r="K1009" i="4"/>
  <c r="M1008" i="4"/>
  <c r="L1008" i="4"/>
  <c r="O1008" i="4" s="1"/>
  <c r="R1008" i="4" s="1"/>
  <c r="K1008" i="4"/>
  <c r="M1007" i="4"/>
  <c r="L1007" i="4"/>
  <c r="K1007" i="4"/>
  <c r="M1006" i="4"/>
  <c r="L1006" i="4"/>
  <c r="K1006" i="4"/>
  <c r="M1005" i="4"/>
  <c r="L1005" i="4"/>
  <c r="K1005" i="4"/>
  <c r="M1004" i="4"/>
  <c r="L1004" i="4"/>
  <c r="K1004" i="4"/>
  <c r="M1003" i="4"/>
  <c r="L1003" i="4"/>
  <c r="K1003" i="4"/>
  <c r="M1002" i="4"/>
  <c r="L1002" i="4"/>
  <c r="K1002" i="4"/>
  <c r="M1001" i="4"/>
  <c r="L1001" i="4"/>
  <c r="K1001" i="4"/>
  <c r="M1000" i="4"/>
  <c r="L1000" i="4"/>
  <c r="K1000" i="4"/>
  <c r="M999" i="4"/>
  <c r="L999" i="4"/>
  <c r="K999" i="4"/>
  <c r="M998" i="4"/>
  <c r="L998" i="4"/>
  <c r="K998" i="4"/>
  <c r="M997" i="4"/>
  <c r="L997" i="4"/>
  <c r="K997" i="4"/>
  <c r="M996" i="4"/>
  <c r="O996" i="4" s="1"/>
  <c r="R996" i="4" s="1"/>
  <c r="L996" i="4"/>
  <c r="K996" i="4"/>
  <c r="M995" i="4"/>
  <c r="L995" i="4"/>
  <c r="K995" i="4"/>
  <c r="M994" i="4"/>
  <c r="L994" i="4"/>
  <c r="K994" i="4"/>
  <c r="M993" i="4"/>
  <c r="L993" i="4"/>
  <c r="K993" i="4"/>
  <c r="M992" i="4"/>
  <c r="L992" i="4"/>
  <c r="K992" i="4"/>
  <c r="M991" i="4"/>
  <c r="L991" i="4"/>
  <c r="K991" i="4"/>
  <c r="M990" i="4"/>
  <c r="O990" i="4" s="1"/>
  <c r="R990" i="4" s="1"/>
  <c r="L990" i="4"/>
  <c r="K990" i="4"/>
  <c r="N989" i="4"/>
  <c r="M989" i="4"/>
  <c r="L989" i="4"/>
  <c r="K989" i="4"/>
  <c r="M988" i="4"/>
  <c r="L988" i="4"/>
  <c r="K988" i="4"/>
  <c r="O988" i="4" s="1"/>
  <c r="R988" i="4" s="1"/>
  <c r="M987" i="4"/>
  <c r="L987" i="4"/>
  <c r="K987" i="4"/>
  <c r="M986" i="4"/>
  <c r="L986" i="4"/>
  <c r="K986" i="4"/>
  <c r="O986" i="4" s="1"/>
  <c r="R986" i="4" s="1"/>
  <c r="M985" i="4"/>
  <c r="L985" i="4"/>
  <c r="K985" i="4"/>
  <c r="M984" i="4"/>
  <c r="L984" i="4"/>
  <c r="K984" i="4"/>
  <c r="M983" i="4"/>
  <c r="L983" i="4"/>
  <c r="K983" i="4"/>
  <c r="M982" i="4"/>
  <c r="L982" i="4"/>
  <c r="K982" i="4"/>
  <c r="M981" i="4"/>
  <c r="L981" i="4"/>
  <c r="K981" i="4"/>
  <c r="M980" i="4"/>
  <c r="L980" i="4"/>
  <c r="K980" i="4"/>
  <c r="M979" i="4"/>
  <c r="L979" i="4"/>
  <c r="K979" i="4"/>
  <c r="M978" i="4"/>
  <c r="L978" i="4"/>
  <c r="K978" i="4"/>
  <c r="M977" i="4"/>
  <c r="L977" i="4"/>
  <c r="K977" i="4"/>
  <c r="M976" i="4"/>
  <c r="L976" i="4"/>
  <c r="K976" i="4"/>
  <c r="O975" i="4"/>
  <c r="R975" i="4" s="1"/>
  <c r="M975" i="4"/>
  <c r="L975" i="4"/>
  <c r="K975" i="4"/>
  <c r="M974" i="4"/>
  <c r="L974" i="4"/>
  <c r="K974" i="4"/>
  <c r="M973" i="4"/>
  <c r="L973" i="4"/>
  <c r="K973" i="4"/>
  <c r="M972" i="4"/>
  <c r="L972" i="4"/>
  <c r="K972" i="4"/>
  <c r="M971" i="4"/>
  <c r="L971" i="4"/>
  <c r="K971" i="4"/>
  <c r="O971" i="4" s="1"/>
  <c r="R971" i="4" s="1"/>
  <c r="M970" i="4"/>
  <c r="L970" i="4"/>
  <c r="K970" i="4"/>
  <c r="N969" i="4"/>
  <c r="M969" i="4"/>
  <c r="L969" i="4"/>
  <c r="K969" i="4"/>
  <c r="M968" i="4"/>
  <c r="L968" i="4"/>
  <c r="K968" i="4"/>
  <c r="M967" i="4"/>
  <c r="L967" i="4"/>
  <c r="K967" i="4"/>
  <c r="M966" i="4"/>
  <c r="L966" i="4"/>
  <c r="K966" i="4"/>
  <c r="M965" i="4"/>
  <c r="L965" i="4"/>
  <c r="K965" i="4"/>
  <c r="M964" i="4"/>
  <c r="L964" i="4"/>
  <c r="O964" i="4" s="1"/>
  <c r="R964" i="4" s="1"/>
  <c r="K964" i="4"/>
  <c r="M963" i="4"/>
  <c r="L963" i="4"/>
  <c r="K963" i="4"/>
  <c r="M962" i="4"/>
  <c r="L962" i="4"/>
  <c r="O962" i="4" s="1"/>
  <c r="R962" i="4" s="1"/>
  <c r="K962" i="4"/>
  <c r="M961" i="4"/>
  <c r="L961" i="4"/>
  <c r="K961" i="4"/>
  <c r="N960" i="4"/>
  <c r="M960" i="4"/>
  <c r="L960" i="4"/>
  <c r="K960" i="4"/>
  <c r="M959" i="4"/>
  <c r="L959" i="4"/>
  <c r="K959" i="4"/>
  <c r="O959" i="4" s="1"/>
  <c r="R959" i="4" s="1"/>
  <c r="M958" i="4"/>
  <c r="L958" i="4"/>
  <c r="K958" i="4"/>
  <c r="M957" i="4"/>
  <c r="L957" i="4"/>
  <c r="K957" i="4"/>
  <c r="O957" i="4" s="1"/>
  <c r="R957" i="4" s="1"/>
  <c r="M956" i="4"/>
  <c r="L956" i="4"/>
  <c r="M955" i="4"/>
  <c r="L955" i="4"/>
  <c r="K955" i="4"/>
  <c r="M954" i="4"/>
  <c r="O954" i="4" s="1"/>
  <c r="R954" i="4" s="1"/>
  <c r="L954" i="4"/>
  <c r="K954" i="4"/>
  <c r="M953" i="4"/>
  <c r="L953" i="4"/>
  <c r="K953" i="4"/>
  <c r="M952" i="4"/>
  <c r="L952" i="4"/>
  <c r="K952" i="4"/>
  <c r="N951" i="4"/>
  <c r="M951" i="4"/>
  <c r="L951" i="4"/>
  <c r="K951" i="4"/>
  <c r="M950" i="4"/>
  <c r="L950" i="4"/>
  <c r="K950" i="4"/>
  <c r="M949" i="4"/>
  <c r="L949" i="4"/>
  <c r="K949" i="4"/>
  <c r="M948" i="4"/>
  <c r="L948" i="4"/>
  <c r="K948" i="4"/>
  <c r="M947" i="4"/>
  <c r="L947" i="4"/>
  <c r="K947" i="4"/>
  <c r="M946" i="4"/>
  <c r="L946" i="4"/>
  <c r="K946" i="4"/>
  <c r="M945" i="4"/>
  <c r="L945" i="4"/>
  <c r="K945" i="4"/>
  <c r="M944" i="4"/>
  <c r="L944" i="4"/>
  <c r="K944" i="4"/>
  <c r="M943" i="4"/>
  <c r="L943" i="4"/>
  <c r="K943" i="4"/>
  <c r="O943" i="4" s="1"/>
  <c r="R943" i="4" s="1"/>
  <c r="M942" i="4"/>
  <c r="L942" i="4"/>
  <c r="K942" i="4"/>
  <c r="M941" i="4"/>
  <c r="L941" i="4"/>
  <c r="K941" i="4"/>
  <c r="M940" i="4"/>
  <c r="L940" i="4"/>
  <c r="K940" i="4"/>
  <c r="M939" i="4"/>
  <c r="L939" i="4"/>
  <c r="K939" i="4"/>
  <c r="O939" i="4" s="1"/>
  <c r="R939" i="4" s="1"/>
  <c r="N938" i="4"/>
  <c r="M938" i="4"/>
  <c r="L938" i="4"/>
  <c r="K938" i="4"/>
  <c r="M937" i="4"/>
  <c r="L937" i="4"/>
  <c r="K937" i="4"/>
  <c r="M936" i="4"/>
  <c r="L936" i="4"/>
  <c r="K936" i="4"/>
  <c r="M935" i="4"/>
  <c r="L935" i="4"/>
  <c r="K935" i="4"/>
  <c r="M934" i="4"/>
  <c r="O934" i="4" s="1"/>
  <c r="R934" i="4" s="1"/>
  <c r="L934" i="4"/>
  <c r="K934" i="4"/>
  <c r="M933" i="4"/>
  <c r="L933" i="4"/>
  <c r="K933" i="4"/>
  <c r="N932" i="4"/>
  <c r="M932" i="4"/>
  <c r="L932" i="4"/>
  <c r="K932" i="4"/>
  <c r="M931" i="4"/>
  <c r="L931" i="4"/>
  <c r="K931" i="4"/>
  <c r="M930" i="4"/>
  <c r="L930" i="4"/>
  <c r="K930" i="4"/>
  <c r="M929" i="4"/>
  <c r="L929" i="4"/>
  <c r="K929" i="4"/>
  <c r="M928" i="4"/>
  <c r="L928" i="4"/>
  <c r="K928" i="4"/>
  <c r="M927" i="4"/>
  <c r="L927" i="4"/>
  <c r="K927" i="4"/>
  <c r="O927" i="4" s="1"/>
  <c r="R927" i="4" s="1"/>
  <c r="M926" i="4"/>
  <c r="L926" i="4"/>
  <c r="K926" i="4"/>
  <c r="M925" i="4"/>
  <c r="L925" i="4"/>
  <c r="K925" i="4"/>
  <c r="M924" i="4"/>
  <c r="L924" i="4"/>
  <c r="K924" i="4"/>
  <c r="M923" i="4"/>
  <c r="L923" i="4"/>
  <c r="K923" i="4"/>
  <c r="M922" i="4"/>
  <c r="L922" i="4"/>
  <c r="K922" i="4"/>
  <c r="M921" i="4"/>
  <c r="L921" i="4"/>
  <c r="K921" i="4"/>
  <c r="M920" i="4"/>
  <c r="L920" i="4"/>
  <c r="K920" i="4"/>
  <c r="M919" i="4"/>
  <c r="L919" i="4"/>
  <c r="K919" i="4"/>
  <c r="O919" i="4" s="1"/>
  <c r="R919" i="4" s="1"/>
  <c r="M918" i="4"/>
  <c r="L918" i="4"/>
  <c r="K918" i="4"/>
  <c r="M917" i="4"/>
  <c r="L917" i="4"/>
  <c r="K917" i="4"/>
  <c r="O916" i="4"/>
  <c r="R916" i="4" s="1"/>
  <c r="M916" i="4"/>
  <c r="L916" i="4"/>
  <c r="K916" i="4"/>
  <c r="M915" i="4"/>
  <c r="L915" i="4"/>
  <c r="K915" i="4"/>
  <c r="O915" i="4" s="1"/>
  <c r="R915" i="4" s="1"/>
  <c r="M914" i="4"/>
  <c r="L914" i="4"/>
  <c r="K914" i="4"/>
  <c r="M913" i="4"/>
  <c r="L913" i="4"/>
  <c r="K913" i="4"/>
  <c r="M912" i="4"/>
  <c r="L912" i="4"/>
  <c r="K912" i="4"/>
  <c r="M911" i="4"/>
  <c r="L911" i="4"/>
  <c r="K911" i="4"/>
  <c r="M910" i="4"/>
  <c r="L910" i="4"/>
  <c r="K910" i="4"/>
  <c r="M909" i="4"/>
  <c r="O909" i="4" s="1"/>
  <c r="R909" i="4" s="1"/>
  <c r="L909" i="4"/>
  <c r="K909" i="4"/>
  <c r="M908" i="4"/>
  <c r="L908" i="4"/>
  <c r="K908" i="4"/>
  <c r="M907" i="4"/>
  <c r="L907" i="4"/>
  <c r="K907" i="4"/>
  <c r="M906" i="4"/>
  <c r="L906" i="4"/>
  <c r="K906" i="4"/>
  <c r="M905" i="4"/>
  <c r="L905" i="4"/>
  <c r="K905" i="4"/>
  <c r="M904" i="4"/>
  <c r="O904" i="4" s="1"/>
  <c r="R904" i="4" s="1"/>
  <c r="L904" i="4"/>
  <c r="K904" i="4"/>
  <c r="M903" i="4"/>
  <c r="L903" i="4"/>
  <c r="K903" i="4"/>
  <c r="M902" i="4"/>
  <c r="L902" i="4"/>
  <c r="K902" i="4"/>
  <c r="M901" i="4"/>
  <c r="L901" i="4"/>
  <c r="K901" i="4"/>
  <c r="M900" i="4"/>
  <c r="L900" i="4"/>
  <c r="K900" i="4"/>
  <c r="M899" i="4"/>
  <c r="L899" i="4"/>
  <c r="K899" i="4"/>
  <c r="M898" i="4"/>
  <c r="L898" i="4"/>
  <c r="K898" i="4"/>
  <c r="O898" i="4" s="1"/>
  <c r="R898" i="4" s="1"/>
  <c r="M897" i="4"/>
  <c r="L897" i="4"/>
  <c r="K897" i="4"/>
  <c r="M896" i="4"/>
  <c r="L896" i="4"/>
  <c r="K896" i="4"/>
  <c r="M895" i="4"/>
  <c r="L895" i="4"/>
  <c r="K895" i="4"/>
  <c r="O895" i="4" s="1"/>
  <c r="R895" i="4" s="1"/>
  <c r="M894" i="4"/>
  <c r="L894" i="4"/>
  <c r="K894" i="4"/>
  <c r="M893" i="4"/>
  <c r="L893" i="4"/>
  <c r="O893" i="4" s="1"/>
  <c r="R893" i="4" s="1"/>
  <c r="K893" i="4"/>
  <c r="M892" i="4"/>
  <c r="L892" i="4"/>
  <c r="K892" i="4"/>
  <c r="M891" i="4"/>
  <c r="L891" i="4"/>
  <c r="K891" i="4"/>
  <c r="M890" i="4"/>
  <c r="L890" i="4"/>
  <c r="K890" i="4"/>
  <c r="M889" i="4"/>
  <c r="L889" i="4"/>
  <c r="K889" i="4"/>
  <c r="M888" i="4"/>
  <c r="L888" i="4"/>
  <c r="K888" i="4"/>
  <c r="M887" i="4"/>
  <c r="L887" i="4"/>
  <c r="K887" i="4"/>
  <c r="M886" i="4"/>
  <c r="L886" i="4"/>
  <c r="K886" i="4"/>
  <c r="M885" i="4"/>
  <c r="L885" i="4"/>
  <c r="K885" i="4"/>
  <c r="N884" i="4"/>
  <c r="M884" i="4"/>
  <c r="L884" i="4"/>
  <c r="K884" i="4"/>
  <c r="M883" i="4"/>
  <c r="L883" i="4"/>
  <c r="K883" i="4"/>
  <c r="M882" i="4"/>
  <c r="L882" i="4"/>
  <c r="K882" i="4"/>
  <c r="M881" i="4"/>
  <c r="L881" i="4"/>
  <c r="K881" i="4"/>
  <c r="O880" i="4"/>
  <c r="R880" i="4" s="1"/>
  <c r="M880" i="4"/>
  <c r="L880" i="4"/>
  <c r="K880" i="4"/>
  <c r="M879" i="4"/>
  <c r="L879" i="4"/>
  <c r="K879" i="4"/>
  <c r="M878" i="4"/>
  <c r="L878" i="4"/>
  <c r="K878" i="4"/>
  <c r="M877" i="4"/>
  <c r="L877" i="4"/>
  <c r="K877" i="4"/>
  <c r="M876" i="4"/>
  <c r="L876" i="4"/>
  <c r="K876" i="4"/>
  <c r="O876" i="4" s="1"/>
  <c r="R876" i="4" s="1"/>
  <c r="M875" i="4"/>
  <c r="L875" i="4"/>
  <c r="K875" i="4"/>
  <c r="M874" i="4"/>
  <c r="L874" i="4"/>
  <c r="K874" i="4"/>
  <c r="M873" i="4"/>
  <c r="L873" i="4"/>
  <c r="K873" i="4"/>
  <c r="M872" i="4"/>
  <c r="L872" i="4"/>
  <c r="K872" i="4"/>
  <c r="O872" i="4" s="1"/>
  <c r="R872" i="4" s="1"/>
  <c r="M871" i="4"/>
  <c r="L871" i="4"/>
  <c r="K871" i="4"/>
  <c r="M870" i="4"/>
  <c r="L870" i="4"/>
  <c r="K870" i="4"/>
  <c r="O870" i="4" s="1"/>
  <c r="R870" i="4" s="1"/>
  <c r="M869" i="4"/>
  <c r="L869" i="4"/>
  <c r="K869" i="4"/>
  <c r="O869" i="4" s="1"/>
  <c r="R869" i="4" s="1"/>
  <c r="M868" i="4"/>
  <c r="L868" i="4"/>
  <c r="K868" i="4"/>
  <c r="M867" i="4"/>
  <c r="L867" i="4"/>
  <c r="K867" i="4"/>
  <c r="O867" i="4" s="1"/>
  <c r="R867" i="4" s="1"/>
  <c r="M866" i="4"/>
  <c r="L866" i="4"/>
  <c r="K866" i="4"/>
  <c r="M865" i="4"/>
  <c r="L865" i="4"/>
  <c r="K865" i="4"/>
  <c r="M864" i="4"/>
  <c r="L864" i="4"/>
  <c r="K864" i="4"/>
  <c r="O864" i="4" s="1"/>
  <c r="R864" i="4" s="1"/>
  <c r="M863" i="4"/>
  <c r="L863" i="4"/>
  <c r="K863" i="4"/>
  <c r="M862" i="4"/>
  <c r="L862" i="4"/>
  <c r="K862" i="4"/>
  <c r="M861" i="4"/>
  <c r="L861" i="4"/>
  <c r="K861" i="4"/>
  <c r="O861" i="4" s="1"/>
  <c r="R861" i="4" s="1"/>
  <c r="M860" i="4"/>
  <c r="L860" i="4"/>
  <c r="K860" i="4"/>
  <c r="M859" i="4"/>
  <c r="L859" i="4"/>
  <c r="K859" i="4"/>
  <c r="M858" i="4"/>
  <c r="L858" i="4"/>
  <c r="K858" i="4"/>
  <c r="M857" i="4"/>
  <c r="L857" i="4"/>
  <c r="K857" i="4"/>
  <c r="M856" i="4"/>
  <c r="L856" i="4"/>
  <c r="K856" i="4"/>
  <c r="M855" i="4"/>
  <c r="L855" i="4"/>
  <c r="K855" i="4"/>
  <c r="M854" i="4"/>
  <c r="L854" i="4"/>
  <c r="K854" i="4"/>
  <c r="M853" i="4"/>
  <c r="L853" i="4"/>
  <c r="K853" i="4"/>
  <c r="N852" i="4"/>
  <c r="M852" i="4"/>
  <c r="L852" i="4"/>
  <c r="K852" i="4"/>
  <c r="M851" i="4"/>
  <c r="L851" i="4"/>
  <c r="K851" i="4"/>
  <c r="M850" i="4"/>
  <c r="L850" i="4"/>
  <c r="K850" i="4"/>
  <c r="M849" i="4"/>
  <c r="L849" i="4"/>
  <c r="K849" i="4"/>
  <c r="M848" i="4"/>
  <c r="L848" i="4"/>
  <c r="O848" i="4" s="1"/>
  <c r="R848" i="4" s="1"/>
  <c r="K848" i="4"/>
  <c r="N847" i="4"/>
  <c r="M847" i="4"/>
  <c r="L847" i="4"/>
  <c r="K847" i="4"/>
  <c r="M846" i="4"/>
  <c r="L846" i="4"/>
  <c r="K846" i="4"/>
  <c r="O846" i="4" s="1"/>
  <c r="R846" i="4" s="1"/>
  <c r="M845" i="4"/>
  <c r="L845" i="4"/>
  <c r="K845" i="4"/>
  <c r="M844" i="4"/>
  <c r="L844" i="4"/>
  <c r="K844" i="4"/>
  <c r="M843" i="4"/>
  <c r="L843" i="4"/>
  <c r="K843" i="4"/>
  <c r="M842" i="4"/>
  <c r="L842" i="4"/>
  <c r="K842" i="4"/>
  <c r="M841" i="4"/>
  <c r="L841" i="4"/>
  <c r="K841" i="4"/>
  <c r="O841" i="4" s="1"/>
  <c r="R841" i="4" s="1"/>
  <c r="M840" i="4"/>
  <c r="L840" i="4"/>
  <c r="K840" i="4"/>
  <c r="O840" i="4" s="1"/>
  <c r="R840" i="4" s="1"/>
  <c r="M839" i="4"/>
  <c r="L839" i="4"/>
  <c r="K839" i="4"/>
  <c r="M838" i="4"/>
  <c r="L838" i="4"/>
  <c r="K838" i="4"/>
  <c r="M837" i="4"/>
  <c r="L837" i="4"/>
  <c r="K837" i="4"/>
  <c r="M836" i="4"/>
  <c r="L836" i="4"/>
  <c r="K836" i="4"/>
  <c r="M835" i="4"/>
  <c r="L835" i="4"/>
  <c r="K835" i="4"/>
  <c r="M834" i="4"/>
  <c r="L834" i="4"/>
  <c r="K834" i="4"/>
  <c r="O834" i="4" s="1"/>
  <c r="R834" i="4" s="1"/>
  <c r="M833" i="4"/>
  <c r="L833" i="4"/>
  <c r="K833" i="4"/>
  <c r="M832" i="4"/>
  <c r="L832" i="4"/>
  <c r="K832" i="4"/>
  <c r="M831" i="4"/>
  <c r="L831" i="4"/>
  <c r="K831" i="4"/>
  <c r="M830" i="4"/>
  <c r="L830" i="4"/>
  <c r="K830" i="4"/>
  <c r="M829" i="4"/>
  <c r="L829" i="4"/>
  <c r="K829" i="4"/>
  <c r="M828" i="4"/>
  <c r="L828" i="4"/>
  <c r="K828" i="4"/>
  <c r="M827" i="4"/>
  <c r="L827" i="4"/>
  <c r="K827" i="4"/>
  <c r="O827" i="4" s="1"/>
  <c r="R827" i="4" s="1"/>
  <c r="M826" i="4"/>
  <c r="L826" i="4"/>
  <c r="K826" i="4"/>
  <c r="M825" i="4"/>
  <c r="L825" i="4"/>
  <c r="K825" i="4"/>
  <c r="O825" i="4" s="1"/>
  <c r="R825" i="4" s="1"/>
  <c r="M824" i="4"/>
  <c r="L824" i="4"/>
  <c r="K824" i="4"/>
  <c r="M823" i="4"/>
  <c r="L823" i="4"/>
  <c r="K823" i="4"/>
  <c r="M822" i="4"/>
  <c r="L822" i="4"/>
  <c r="K822" i="4"/>
  <c r="M821" i="4"/>
  <c r="L821" i="4"/>
  <c r="K821" i="4"/>
  <c r="M820" i="4"/>
  <c r="L820" i="4"/>
  <c r="K820" i="4"/>
  <c r="M819" i="4"/>
  <c r="L819" i="4"/>
  <c r="K819" i="4"/>
  <c r="M818" i="4"/>
  <c r="L818" i="4"/>
  <c r="K818" i="4"/>
  <c r="M817" i="4"/>
  <c r="L817" i="4"/>
  <c r="K817" i="4"/>
  <c r="O817" i="4" s="1"/>
  <c r="R817" i="4" s="1"/>
  <c r="M816" i="4"/>
  <c r="L816" i="4"/>
  <c r="K816" i="4"/>
  <c r="M815" i="4"/>
  <c r="L815" i="4"/>
  <c r="K815" i="4"/>
  <c r="M814" i="4"/>
  <c r="L814" i="4"/>
  <c r="K814" i="4"/>
  <c r="M813" i="4"/>
  <c r="L813" i="4"/>
  <c r="K813" i="4"/>
  <c r="M812" i="4"/>
  <c r="L812" i="4"/>
  <c r="K812" i="4"/>
  <c r="M811" i="4"/>
  <c r="L811" i="4"/>
  <c r="K811" i="4"/>
  <c r="M810" i="4"/>
  <c r="L810" i="4"/>
  <c r="K810" i="4"/>
  <c r="M809" i="4"/>
  <c r="L809" i="4"/>
  <c r="K809" i="4"/>
  <c r="M808" i="4"/>
  <c r="L808" i="4"/>
  <c r="K808" i="4"/>
  <c r="M807" i="4"/>
  <c r="L807" i="4"/>
  <c r="K807" i="4"/>
  <c r="M806" i="4"/>
  <c r="L806" i="4"/>
  <c r="K806" i="4"/>
  <c r="M805" i="4"/>
  <c r="L805" i="4"/>
  <c r="K805" i="4"/>
  <c r="M804" i="4"/>
  <c r="L804" i="4"/>
  <c r="K804" i="4"/>
  <c r="M803" i="4"/>
  <c r="L803" i="4"/>
  <c r="K803" i="4"/>
  <c r="M802" i="4"/>
  <c r="L802" i="4"/>
  <c r="K802" i="4"/>
  <c r="M801" i="4"/>
  <c r="L801" i="4"/>
  <c r="K801" i="4"/>
  <c r="M800" i="4"/>
  <c r="L800" i="4"/>
  <c r="K800" i="4"/>
  <c r="M799" i="4"/>
  <c r="L799" i="4"/>
  <c r="K799" i="4"/>
  <c r="M798" i="4"/>
  <c r="L798" i="4"/>
  <c r="K798" i="4"/>
  <c r="M797" i="4"/>
  <c r="L797" i="4"/>
  <c r="K797" i="4"/>
  <c r="N796" i="4"/>
  <c r="M796" i="4"/>
  <c r="L796" i="4"/>
  <c r="K796" i="4"/>
  <c r="M795" i="4"/>
  <c r="L795" i="4"/>
  <c r="K795" i="4"/>
  <c r="M794" i="4"/>
  <c r="L794" i="4"/>
  <c r="K794" i="4"/>
  <c r="M793" i="4"/>
  <c r="L793" i="4"/>
  <c r="K793" i="4"/>
  <c r="O793" i="4" s="1"/>
  <c r="R793" i="4" s="1"/>
  <c r="M792" i="4"/>
  <c r="L792" i="4"/>
  <c r="K792" i="4"/>
  <c r="M791" i="4"/>
  <c r="L791" i="4"/>
  <c r="K791" i="4"/>
  <c r="M790" i="4"/>
  <c r="L790" i="4"/>
  <c r="K790" i="4"/>
  <c r="M789" i="4"/>
  <c r="L789" i="4"/>
  <c r="K789" i="4"/>
  <c r="M788" i="4"/>
  <c r="L788" i="4"/>
  <c r="K788" i="4"/>
  <c r="M787" i="4"/>
  <c r="L787" i="4"/>
  <c r="K787" i="4"/>
  <c r="M786" i="4"/>
  <c r="L786" i="4"/>
  <c r="K786" i="4"/>
  <c r="M785" i="4"/>
  <c r="L785" i="4"/>
  <c r="K785" i="4"/>
  <c r="M784" i="4"/>
  <c r="L784" i="4"/>
  <c r="K784" i="4"/>
  <c r="M783" i="4"/>
  <c r="L783" i="4"/>
  <c r="K783" i="4"/>
  <c r="M782" i="4"/>
  <c r="L782" i="4"/>
  <c r="O782" i="4" s="1"/>
  <c r="R782" i="4" s="1"/>
  <c r="K782" i="4"/>
  <c r="M781" i="4"/>
  <c r="L781" i="4"/>
  <c r="K781" i="4"/>
  <c r="M780" i="4"/>
  <c r="L780" i="4"/>
  <c r="O780" i="4" s="1"/>
  <c r="R780" i="4" s="1"/>
  <c r="K780" i="4"/>
  <c r="M779" i="4"/>
  <c r="L779" i="4"/>
  <c r="K779" i="4"/>
  <c r="M778" i="4"/>
  <c r="L778" i="4"/>
  <c r="O778" i="4" s="1"/>
  <c r="R778" i="4" s="1"/>
  <c r="K778" i="4"/>
  <c r="M777" i="4"/>
  <c r="L777" i="4"/>
  <c r="K777" i="4"/>
  <c r="M776" i="4"/>
  <c r="L776" i="4"/>
  <c r="K776" i="4"/>
  <c r="M775" i="4"/>
  <c r="L775" i="4"/>
  <c r="K775" i="4"/>
  <c r="R774" i="4"/>
  <c r="M774" i="4"/>
  <c r="L774" i="4"/>
  <c r="K774" i="4"/>
  <c r="O774" i="4" s="1"/>
  <c r="M773" i="4"/>
  <c r="L773" i="4"/>
  <c r="K773" i="4"/>
  <c r="M772" i="4"/>
  <c r="L772" i="4"/>
  <c r="K772" i="4"/>
  <c r="M771" i="4"/>
  <c r="L771" i="4"/>
  <c r="K771" i="4"/>
  <c r="M770" i="4"/>
  <c r="L770" i="4"/>
  <c r="O770" i="4" s="1"/>
  <c r="R770" i="4" s="1"/>
  <c r="K770" i="4"/>
  <c r="M769" i="4"/>
  <c r="L769" i="4"/>
  <c r="K769" i="4"/>
  <c r="M768" i="4"/>
  <c r="L768" i="4"/>
  <c r="K768" i="4"/>
  <c r="M767" i="4"/>
  <c r="L767" i="4"/>
  <c r="K767" i="4"/>
  <c r="M766" i="4"/>
  <c r="L766" i="4"/>
  <c r="K766" i="4"/>
  <c r="M765" i="4"/>
  <c r="L765" i="4"/>
  <c r="K765" i="4"/>
  <c r="M764" i="4"/>
  <c r="L764" i="4"/>
  <c r="K764" i="4"/>
  <c r="M763" i="4"/>
  <c r="L763" i="4"/>
  <c r="K763" i="4"/>
  <c r="M762" i="4"/>
  <c r="L762" i="4"/>
  <c r="K762" i="4"/>
  <c r="M761" i="4"/>
  <c r="L761" i="4"/>
  <c r="K761" i="4"/>
  <c r="N760" i="4"/>
  <c r="M760" i="4"/>
  <c r="L760" i="4"/>
  <c r="K760" i="4"/>
  <c r="N759" i="4"/>
  <c r="M759" i="4"/>
  <c r="L759" i="4"/>
  <c r="K759" i="4"/>
  <c r="M758" i="4"/>
  <c r="L758" i="4"/>
  <c r="K758" i="4"/>
  <c r="M757" i="4"/>
  <c r="L757" i="4"/>
  <c r="K757" i="4"/>
  <c r="M756" i="4"/>
  <c r="L756" i="4"/>
  <c r="K756" i="4"/>
  <c r="N755" i="4"/>
  <c r="M755" i="4"/>
  <c r="L755" i="4"/>
  <c r="K755" i="4"/>
  <c r="M754" i="4"/>
  <c r="L754" i="4"/>
  <c r="K754" i="4"/>
  <c r="M753" i="4"/>
  <c r="L753" i="4"/>
  <c r="O753" i="4" s="1"/>
  <c r="R753" i="4" s="1"/>
  <c r="K753" i="4"/>
  <c r="M752" i="4"/>
  <c r="L752" i="4"/>
  <c r="K752" i="4"/>
  <c r="M751" i="4"/>
  <c r="L751" i="4"/>
  <c r="K751" i="4"/>
  <c r="M750" i="4"/>
  <c r="L750" i="4"/>
  <c r="K750" i="4"/>
  <c r="M749" i="4"/>
  <c r="L749" i="4"/>
  <c r="K749" i="4"/>
  <c r="M748" i="4"/>
  <c r="L748" i="4"/>
  <c r="K748" i="4"/>
  <c r="M747" i="4"/>
  <c r="L747" i="4"/>
  <c r="K747" i="4"/>
  <c r="M746" i="4"/>
  <c r="L746" i="4"/>
  <c r="K746" i="4"/>
  <c r="M745" i="4"/>
  <c r="L745" i="4"/>
  <c r="K745" i="4"/>
  <c r="N744" i="4"/>
  <c r="M744" i="4"/>
  <c r="L744" i="4"/>
  <c r="K744" i="4"/>
  <c r="M743" i="4"/>
  <c r="L743" i="4"/>
  <c r="K743" i="4"/>
  <c r="N742" i="4"/>
  <c r="M742" i="4"/>
  <c r="L742" i="4"/>
  <c r="K742" i="4"/>
  <c r="M741" i="4"/>
  <c r="L741" i="4"/>
  <c r="K741" i="4"/>
  <c r="M740" i="4"/>
  <c r="L740" i="4"/>
  <c r="K740" i="4"/>
  <c r="O740" i="4" s="1"/>
  <c r="R740" i="4" s="1"/>
  <c r="M739" i="4"/>
  <c r="L739" i="4"/>
  <c r="K739" i="4"/>
  <c r="M738" i="4"/>
  <c r="L738" i="4"/>
  <c r="K738" i="4"/>
  <c r="N737" i="4"/>
  <c r="M737" i="4"/>
  <c r="L737" i="4"/>
  <c r="K737" i="4"/>
  <c r="M736" i="4"/>
  <c r="L736" i="4"/>
  <c r="K736" i="4"/>
  <c r="N735" i="4"/>
  <c r="M735" i="4"/>
  <c r="L735" i="4"/>
  <c r="K735" i="4"/>
  <c r="M734" i="4"/>
  <c r="L734" i="4"/>
  <c r="K734" i="4"/>
  <c r="M733" i="4"/>
  <c r="L733" i="4"/>
  <c r="K733" i="4"/>
  <c r="M732" i="4"/>
  <c r="L732" i="4"/>
  <c r="K732" i="4"/>
  <c r="M731" i="4"/>
  <c r="L731" i="4"/>
  <c r="K731" i="4"/>
  <c r="M730" i="4"/>
  <c r="L730" i="4"/>
  <c r="K730" i="4"/>
  <c r="M729" i="4"/>
  <c r="L729" i="4"/>
  <c r="K729" i="4"/>
  <c r="M728" i="4"/>
  <c r="L728" i="4"/>
  <c r="K728" i="4"/>
  <c r="M727" i="4"/>
  <c r="L727" i="4"/>
  <c r="K727" i="4"/>
  <c r="M726" i="4"/>
  <c r="L726" i="4"/>
  <c r="K726" i="4"/>
  <c r="M725" i="4"/>
  <c r="L725" i="4"/>
  <c r="K725" i="4"/>
  <c r="M724" i="4"/>
  <c r="L724" i="4"/>
  <c r="K724" i="4"/>
  <c r="M723" i="4"/>
  <c r="L723" i="4"/>
  <c r="K723" i="4"/>
  <c r="M722" i="4"/>
  <c r="L722" i="4"/>
  <c r="K722" i="4"/>
  <c r="M721" i="4"/>
  <c r="L721" i="4"/>
  <c r="K721" i="4"/>
  <c r="N720" i="4"/>
  <c r="M720" i="4"/>
  <c r="L720" i="4"/>
  <c r="K720" i="4"/>
  <c r="M719" i="4"/>
  <c r="L719" i="4"/>
  <c r="K719" i="4"/>
  <c r="M718" i="4"/>
  <c r="L718" i="4"/>
  <c r="K718" i="4"/>
  <c r="M717" i="4"/>
  <c r="L717" i="4"/>
  <c r="K717" i="4"/>
  <c r="O717" i="4" s="1"/>
  <c r="R717" i="4" s="1"/>
  <c r="M716" i="4"/>
  <c r="L716" i="4"/>
  <c r="K716" i="4"/>
  <c r="O716" i="4" s="1"/>
  <c r="R716" i="4" s="1"/>
  <c r="M715" i="4"/>
  <c r="L715" i="4"/>
  <c r="K715" i="4"/>
  <c r="O715" i="4" s="1"/>
  <c r="R715" i="4" s="1"/>
  <c r="M714" i="4"/>
  <c r="L714" i="4"/>
  <c r="K714" i="4"/>
  <c r="M713" i="4"/>
  <c r="L713" i="4"/>
  <c r="K713" i="4"/>
  <c r="M712" i="4"/>
  <c r="L712" i="4"/>
  <c r="K712" i="4"/>
  <c r="M711" i="4"/>
  <c r="L711" i="4"/>
  <c r="K711" i="4"/>
  <c r="O711" i="4" s="1"/>
  <c r="R711" i="4" s="1"/>
  <c r="M710" i="4"/>
  <c r="L710" i="4"/>
  <c r="K710" i="4"/>
  <c r="M709" i="4"/>
  <c r="L709" i="4"/>
  <c r="K709" i="4"/>
  <c r="M708" i="4"/>
  <c r="L708" i="4"/>
  <c r="K708" i="4"/>
  <c r="M707" i="4"/>
  <c r="L707" i="4"/>
  <c r="K707" i="4"/>
  <c r="O707" i="4" s="1"/>
  <c r="R707" i="4" s="1"/>
  <c r="M706" i="4"/>
  <c r="L706" i="4"/>
  <c r="O706" i="4" s="1"/>
  <c r="R706" i="4" s="1"/>
  <c r="K706" i="4"/>
  <c r="M705" i="4"/>
  <c r="L705" i="4"/>
  <c r="O705" i="4" s="1"/>
  <c r="R705" i="4" s="1"/>
  <c r="K705" i="4"/>
  <c r="M704" i="4"/>
  <c r="L704" i="4"/>
  <c r="K704" i="4"/>
  <c r="M703" i="4"/>
  <c r="L703" i="4"/>
  <c r="K703" i="4"/>
  <c r="M702" i="4"/>
  <c r="L702" i="4"/>
  <c r="K702" i="4"/>
  <c r="M701" i="4"/>
  <c r="L701" i="4"/>
  <c r="K701" i="4"/>
  <c r="M700" i="4"/>
  <c r="L700" i="4"/>
  <c r="K700" i="4"/>
  <c r="M699" i="4"/>
  <c r="L699" i="4"/>
  <c r="K699" i="4"/>
  <c r="O699" i="4" s="1"/>
  <c r="R699" i="4" s="1"/>
  <c r="M698" i="4"/>
  <c r="L698" i="4"/>
  <c r="K698" i="4"/>
  <c r="O698" i="4" s="1"/>
  <c r="R698" i="4" s="1"/>
  <c r="M697" i="4"/>
  <c r="L697" i="4"/>
  <c r="K697" i="4"/>
  <c r="M696" i="4"/>
  <c r="L696" i="4"/>
  <c r="K696" i="4"/>
  <c r="N695" i="4"/>
  <c r="M695" i="4"/>
  <c r="L695" i="4"/>
  <c r="K695" i="4"/>
  <c r="N694" i="4"/>
  <c r="M694" i="4"/>
  <c r="L694" i="4"/>
  <c r="K694" i="4"/>
  <c r="N693" i="4"/>
  <c r="M693" i="4"/>
  <c r="L693" i="4"/>
  <c r="K693" i="4"/>
  <c r="M692" i="4"/>
  <c r="L692" i="4"/>
  <c r="K692" i="4"/>
  <c r="M691" i="4"/>
  <c r="L691" i="4"/>
  <c r="K691" i="4"/>
  <c r="M690" i="4"/>
  <c r="L690" i="4"/>
  <c r="K690" i="4"/>
  <c r="M689" i="4"/>
  <c r="L689" i="4"/>
  <c r="K689" i="4"/>
  <c r="M688" i="4"/>
  <c r="L688" i="4"/>
  <c r="K688" i="4"/>
  <c r="M687" i="4"/>
  <c r="L687" i="4"/>
  <c r="K687" i="4"/>
  <c r="M686" i="4"/>
  <c r="L686" i="4"/>
  <c r="K686" i="4"/>
  <c r="M685" i="4"/>
  <c r="L685" i="4"/>
  <c r="K685" i="4"/>
  <c r="M684" i="4"/>
  <c r="L684" i="4"/>
  <c r="K684" i="4"/>
  <c r="M683" i="4"/>
  <c r="L683" i="4"/>
  <c r="K683" i="4"/>
  <c r="M682" i="4"/>
  <c r="L682" i="4"/>
  <c r="K682" i="4"/>
  <c r="M681" i="4"/>
  <c r="L681" i="4"/>
  <c r="K681" i="4"/>
  <c r="M680" i="4"/>
  <c r="L680" i="4"/>
  <c r="K680" i="4"/>
  <c r="O680" i="4" s="1"/>
  <c r="R680" i="4" s="1"/>
  <c r="M679" i="4"/>
  <c r="L679" i="4"/>
  <c r="K679" i="4"/>
  <c r="M678" i="4"/>
  <c r="L678" i="4"/>
  <c r="K678" i="4"/>
  <c r="M677" i="4"/>
  <c r="L677" i="4"/>
  <c r="K677" i="4"/>
  <c r="M676" i="4"/>
  <c r="L676" i="4"/>
  <c r="K676" i="4"/>
  <c r="N675" i="4"/>
  <c r="M675" i="4"/>
  <c r="L675" i="4"/>
  <c r="K675" i="4"/>
  <c r="M674" i="4"/>
  <c r="L674" i="4"/>
  <c r="K674" i="4"/>
  <c r="M673" i="4"/>
  <c r="L673" i="4"/>
  <c r="K673" i="4"/>
  <c r="M672" i="4"/>
  <c r="L672" i="4"/>
  <c r="K672" i="4"/>
  <c r="M671" i="4"/>
  <c r="L671" i="4"/>
  <c r="K671" i="4"/>
  <c r="M670" i="4"/>
  <c r="L670" i="4"/>
  <c r="K670" i="4"/>
  <c r="M669" i="4"/>
  <c r="L669" i="4"/>
  <c r="K669" i="4"/>
  <c r="M668" i="4"/>
  <c r="L668" i="4"/>
  <c r="K668" i="4"/>
  <c r="M667" i="4"/>
  <c r="L667" i="4"/>
  <c r="K667" i="4"/>
  <c r="M666" i="4"/>
  <c r="L666" i="4"/>
  <c r="K666" i="4"/>
  <c r="N665" i="4"/>
  <c r="M665" i="4"/>
  <c r="L665" i="4"/>
  <c r="O665" i="4" s="1"/>
  <c r="R665" i="4" s="1"/>
  <c r="K665" i="4"/>
  <c r="M664" i="4"/>
  <c r="L664" i="4"/>
  <c r="K664" i="4"/>
  <c r="M663" i="4"/>
  <c r="L663" i="4"/>
  <c r="K663" i="4"/>
  <c r="M662" i="4"/>
  <c r="L662" i="4"/>
  <c r="K662" i="4"/>
  <c r="M661" i="4"/>
  <c r="L661" i="4"/>
  <c r="K661" i="4"/>
  <c r="M660" i="4"/>
  <c r="L660" i="4"/>
  <c r="K660" i="4"/>
  <c r="M659" i="4"/>
  <c r="L659" i="4"/>
  <c r="K659" i="4"/>
  <c r="M658" i="4"/>
  <c r="L658" i="4"/>
  <c r="K658" i="4"/>
  <c r="M657" i="4"/>
  <c r="L657" i="4"/>
  <c r="K657" i="4"/>
  <c r="M656" i="4"/>
  <c r="L656" i="4"/>
  <c r="K656" i="4"/>
  <c r="M655" i="4"/>
  <c r="L655" i="4"/>
  <c r="K655" i="4"/>
  <c r="M654" i="4"/>
  <c r="L654" i="4"/>
  <c r="K654" i="4"/>
  <c r="N653" i="4"/>
  <c r="M653" i="4"/>
  <c r="L653" i="4"/>
  <c r="K653" i="4"/>
  <c r="M652" i="4"/>
  <c r="L652" i="4"/>
  <c r="K652" i="4"/>
  <c r="O652" i="4" s="1"/>
  <c r="R652" i="4" s="1"/>
  <c r="M651" i="4"/>
  <c r="L651" i="4"/>
  <c r="K651" i="4"/>
  <c r="O651" i="4" s="1"/>
  <c r="R651" i="4" s="1"/>
  <c r="M650" i="4"/>
  <c r="L650" i="4"/>
  <c r="K650" i="4"/>
  <c r="M649" i="4"/>
  <c r="L649" i="4"/>
  <c r="K649" i="4"/>
  <c r="M648" i="4"/>
  <c r="L648" i="4"/>
  <c r="K648" i="4"/>
  <c r="O648" i="4" s="1"/>
  <c r="R648" i="4" s="1"/>
  <c r="M647" i="4"/>
  <c r="L647" i="4"/>
  <c r="K647" i="4"/>
  <c r="M646" i="4"/>
  <c r="L646" i="4"/>
  <c r="K646" i="4"/>
  <c r="M645" i="4"/>
  <c r="L645" i="4"/>
  <c r="O645" i="4" s="1"/>
  <c r="R645" i="4" s="1"/>
  <c r="K645" i="4"/>
  <c r="M644" i="4"/>
  <c r="L644" i="4"/>
  <c r="K644" i="4"/>
  <c r="M643" i="4"/>
  <c r="L643" i="4"/>
  <c r="K643" i="4"/>
  <c r="M642" i="4"/>
  <c r="L642" i="4"/>
  <c r="K642" i="4"/>
  <c r="M641" i="4"/>
  <c r="L641" i="4"/>
  <c r="K641" i="4"/>
  <c r="M640" i="4"/>
  <c r="L640" i="4"/>
  <c r="K640" i="4"/>
  <c r="M639" i="4"/>
  <c r="L639" i="4"/>
  <c r="K639" i="4"/>
  <c r="M638" i="4"/>
  <c r="L638" i="4"/>
  <c r="K638" i="4"/>
  <c r="M637" i="4"/>
  <c r="L637" i="4"/>
  <c r="K637" i="4"/>
  <c r="M636" i="4"/>
  <c r="L636" i="4"/>
  <c r="K636" i="4"/>
  <c r="M635" i="4"/>
  <c r="L635" i="4"/>
  <c r="K635" i="4"/>
  <c r="M634" i="4"/>
  <c r="L634" i="4"/>
  <c r="K634" i="4"/>
  <c r="O634" i="4" s="1"/>
  <c r="R634" i="4" s="1"/>
  <c r="M633" i="4"/>
  <c r="L633" i="4"/>
  <c r="K633" i="4"/>
  <c r="M632" i="4"/>
  <c r="L632" i="4"/>
  <c r="K632" i="4"/>
  <c r="M631" i="4"/>
  <c r="L631" i="4"/>
  <c r="K631" i="4"/>
  <c r="M630" i="4"/>
  <c r="L630" i="4"/>
  <c r="K630" i="4"/>
  <c r="M629" i="4"/>
  <c r="L629" i="4"/>
  <c r="K629" i="4"/>
  <c r="M628" i="4"/>
  <c r="L628" i="4"/>
  <c r="K628" i="4"/>
  <c r="M627" i="4"/>
  <c r="L627" i="4"/>
  <c r="K627" i="4"/>
  <c r="O627" i="4" s="1"/>
  <c r="R627" i="4" s="1"/>
  <c r="M626" i="4"/>
  <c r="L626" i="4"/>
  <c r="K626" i="4"/>
  <c r="M625" i="4"/>
  <c r="L625" i="4"/>
  <c r="K625" i="4"/>
  <c r="O625" i="4" s="1"/>
  <c r="R625" i="4" s="1"/>
  <c r="M624" i="4"/>
  <c r="L624" i="4"/>
  <c r="K624" i="4"/>
  <c r="M623" i="4"/>
  <c r="L623" i="4"/>
  <c r="K623" i="4"/>
  <c r="M622" i="4"/>
  <c r="L622" i="4"/>
  <c r="K622" i="4"/>
  <c r="M621" i="4"/>
  <c r="L621" i="4"/>
  <c r="K621" i="4"/>
  <c r="O621" i="4" s="1"/>
  <c r="R621" i="4" s="1"/>
  <c r="M620" i="4"/>
  <c r="L620" i="4"/>
  <c r="K620" i="4"/>
  <c r="N619" i="4"/>
  <c r="M619" i="4"/>
  <c r="L619" i="4"/>
  <c r="K619" i="4"/>
  <c r="M618" i="4"/>
  <c r="L618" i="4"/>
  <c r="K618" i="4"/>
  <c r="M617" i="4"/>
  <c r="L617" i="4"/>
  <c r="K617" i="4"/>
  <c r="M616" i="4"/>
  <c r="L616" i="4"/>
  <c r="K616" i="4"/>
  <c r="N615" i="4"/>
  <c r="M615" i="4"/>
  <c r="O615" i="4" s="1"/>
  <c r="R615" i="4" s="1"/>
  <c r="L615" i="4"/>
  <c r="K615" i="4"/>
  <c r="M614" i="4"/>
  <c r="L614" i="4"/>
  <c r="K614" i="4"/>
  <c r="M613" i="4"/>
  <c r="L613" i="4"/>
  <c r="K613" i="4"/>
  <c r="M612" i="4"/>
  <c r="L612" i="4"/>
  <c r="K612" i="4"/>
  <c r="M611" i="4"/>
  <c r="L611" i="4"/>
  <c r="K611" i="4"/>
  <c r="M610" i="4"/>
  <c r="L610" i="4"/>
  <c r="K610" i="4"/>
  <c r="M609" i="4"/>
  <c r="L609" i="4"/>
  <c r="K609" i="4"/>
  <c r="M608" i="4"/>
  <c r="L608" i="4"/>
  <c r="K608" i="4"/>
  <c r="M607" i="4"/>
  <c r="L607" i="4"/>
  <c r="K607" i="4"/>
  <c r="M606" i="4"/>
  <c r="L606" i="4"/>
  <c r="K606" i="4"/>
  <c r="M605" i="4"/>
  <c r="L605" i="4"/>
  <c r="K605" i="4"/>
  <c r="M604" i="4"/>
  <c r="L604" i="4"/>
  <c r="K604" i="4"/>
  <c r="M603" i="4"/>
  <c r="L603" i="4"/>
  <c r="K603" i="4"/>
  <c r="M602" i="4"/>
  <c r="L602" i="4"/>
  <c r="K602" i="4"/>
  <c r="M601" i="4"/>
  <c r="L601" i="4"/>
  <c r="K601" i="4"/>
  <c r="M600" i="4"/>
  <c r="L600" i="4"/>
  <c r="K600" i="4"/>
  <c r="M599" i="4"/>
  <c r="L599" i="4"/>
  <c r="K599" i="4"/>
  <c r="M598" i="4"/>
  <c r="L598" i="4"/>
  <c r="K598" i="4"/>
  <c r="M597" i="4"/>
  <c r="L597" i="4"/>
  <c r="K597" i="4"/>
  <c r="M596" i="4"/>
  <c r="L596" i="4"/>
  <c r="K596" i="4"/>
  <c r="M595" i="4"/>
  <c r="L595" i="4"/>
  <c r="K595" i="4"/>
  <c r="M594" i="4"/>
  <c r="L594" i="4"/>
  <c r="K594" i="4"/>
  <c r="M593" i="4"/>
  <c r="L593" i="4"/>
  <c r="K593" i="4"/>
  <c r="M592" i="4"/>
  <c r="L592" i="4"/>
  <c r="K592" i="4"/>
  <c r="M591" i="4"/>
  <c r="L591" i="4"/>
  <c r="K591" i="4"/>
  <c r="M590" i="4"/>
  <c r="L590" i="4"/>
  <c r="K590" i="4"/>
  <c r="M589" i="4"/>
  <c r="L589" i="4"/>
  <c r="K589" i="4"/>
  <c r="M588" i="4"/>
  <c r="L588" i="4"/>
  <c r="O588" i="4" s="1"/>
  <c r="R588" i="4" s="1"/>
  <c r="K588" i="4"/>
  <c r="M587" i="4"/>
  <c r="L587" i="4"/>
  <c r="K587" i="4"/>
  <c r="M586" i="4"/>
  <c r="L586" i="4"/>
  <c r="K586" i="4"/>
  <c r="M585" i="4"/>
  <c r="L585" i="4"/>
  <c r="K585" i="4"/>
  <c r="M584" i="4"/>
  <c r="L584" i="4"/>
  <c r="K584" i="4"/>
  <c r="M583" i="4"/>
  <c r="L583" i="4"/>
  <c r="K583" i="4"/>
  <c r="M582" i="4"/>
  <c r="L582" i="4"/>
  <c r="O582" i="4" s="1"/>
  <c r="R582" i="4" s="1"/>
  <c r="K582" i="4"/>
  <c r="N581" i="4"/>
  <c r="M581" i="4"/>
  <c r="L581" i="4"/>
  <c r="K581" i="4"/>
  <c r="M580" i="4"/>
  <c r="L580" i="4"/>
  <c r="K580" i="4"/>
  <c r="M579" i="4"/>
  <c r="L579" i="4"/>
  <c r="K579" i="4"/>
  <c r="M578" i="4"/>
  <c r="L578" i="4"/>
  <c r="K578" i="4"/>
  <c r="M577" i="4"/>
  <c r="L577" i="4"/>
  <c r="K577" i="4"/>
  <c r="M576" i="4"/>
  <c r="L576" i="4"/>
  <c r="K576" i="4"/>
  <c r="M575" i="4"/>
  <c r="L575" i="4"/>
  <c r="K575" i="4"/>
  <c r="N574" i="4"/>
  <c r="M574" i="4"/>
  <c r="L574" i="4"/>
  <c r="K574" i="4"/>
  <c r="N573" i="4"/>
  <c r="M573" i="4"/>
  <c r="L573" i="4"/>
  <c r="K573" i="4"/>
  <c r="N572" i="4"/>
  <c r="M572" i="4"/>
  <c r="L572" i="4"/>
  <c r="K572" i="4"/>
  <c r="N571" i="4"/>
  <c r="M571" i="4"/>
  <c r="L571" i="4"/>
  <c r="K571" i="4"/>
  <c r="M570" i="4"/>
  <c r="L570" i="4"/>
  <c r="K570" i="4"/>
  <c r="M569" i="4"/>
  <c r="L569" i="4"/>
  <c r="K569" i="4"/>
  <c r="O569" i="4" s="1"/>
  <c r="R569" i="4" s="1"/>
  <c r="M568" i="4"/>
  <c r="L568" i="4"/>
  <c r="K568" i="4"/>
  <c r="M567" i="4"/>
  <c r="L567" i="4"/>
  <c r="K567" i="4"/>
  <c r="M566" i="4"/>
  <c r="L566" i="4"/>
  <c r="K566" i="4"/>
  <c r="O566" i="4" s="1"/>
  <c r="R566" i="4" s="1"/>
  <c r="M565" i="4"/>
  <c r="L565" i="4"/>
  <c r="K565" i="4"/>
  <c r="M564" i="4"/>
  <c r="L564" i="4"/>
  <c r="K564" i="4"/>
  <c r="M563" i="4"/>
  <c r="L563" i="4"/>
  <c r="K563" i="4"/>
  <c r="M562" i="4"/>
  <c r="L562" i="4"/>
  <c r="K562" i="4"/>
  <c r="M561" i="4"/>
  <c r="L561" i="4"/>
  <c r="K561" i="4"/>
  <c r="M560" i="4"/>
  <c r="L560" i="4"/>
  <c r="K560" i="4"/>
  <c r="M559" i="4"/>
  <c r="L559" i="4"/>
  <c r="K559" i="4"/>
  <c r="M558" i="4"/>
  <c r="L558" i="4"/>
  <c r="K558" i="4"/>
  <c r="M557" i="4"/>
  <c r="L557" i="4"/>
  <c r="K557" i="4"/>
  <c r="M556" i="4"/>
  <c r="L556" i="4"/>
  <c r="K556" i="4"/>
  <c r="M555" i="4"/>
  <c r="O555" i="4" s="1"/>
  <c r="R555" i="4" s="1"/>
  <c r="L555" i="4"/>
  <c r="K555" i="4"/>
  <c r="M554" i="4"/>
  <c r="L554" i="4"/>
  <c r="K554" i="4"/>
  <c r="M553" i="4"/>
  <c r="L553" i="4"/>
  <c r="K553" i="4"/>
  <c r="M552" i="4"/>
  <c r="L552" i="4"/>
  <c r="K552" i="4"/>
  <c r="M551" i="4"/>
  <c r="L551" i="4"/>
  <c r="K551" i="4"/>
  <c r="M550" i="4"/>
  <c r="L550" i="4"/>
  <c r="K550" i="4"/>
  <c r="M549" i="4"/>
  <c r="L549" i="4"/>
  <c r="K549" i="4"/>
  <c r="M548" i="4"/>
  <c r="L548" i="4"/>
  <c r="K548" i="4"/>
  <c r="M547" i="4"/>
  <c r="L547" i="4"/>
  <c r="K547" i="4"/>
  <c r="M546" i="4"/>
  <c r="L546" i="4"/>
  <c r="K546" i="4"/>
  <c r="M545" i="4"/>
  <c r="L545" i="4"/>
  <c r="K545" i="4"/>
  <c r="M544" i="4"/>
  <c r="L544" i="4"/>
  <c r="K544" i="4"/>
  <c r="M543" i="4"/>
  <c r="L543" i="4"/>
  <c r="K543" i="4"/>
  <c r="M542" i="4"/>
  <c r="L542" i="4"/>
  <c r="K542" i="4"/>
  <c r="M541" i="4"/>
  <c r="L541" i="4"/>
  <c r="K541" i="4"/>
  <c r="M540" i="4"/>
  <c r="L540" i="4"/>
  <c r="K540" i="4"/>
  <c r="M539" i="4"/>
  <c r="L539" i="4"/>
  <c r="K539" i="4"/>
  <c r="M538" i="4"/>
  <c r="L538" i="4"/>
  <c r="K538" i="4"/>
  <c r="M537" i="4"/>
  <c r="L537" i="4"/>
  <c r="K537" i="4"/>
  <c r="M536" i="4"/>
  <c r="L536" i="4"/>
  <c r="K536" i="4"/>
  <c r="M535" i="4"/>
  <c r="L535" i="4"/>
  <c r="K535" i="4"/>
  <c r="O535" i="4" s="1"/>
  <c r="R535" i="4" s="1"/>
  <c r="M534" i="4"/>
  <c r="L534" i="4"/>
  <c r="K534" i="4"/>
  <c r="M533" i="4"/>
  <c r="L533" i="4"/>
  <c r="K533" i="4"/>
  <c r="N532" i="4"/>
  <c r="M532" i="4"/>
  <c r="L532" i="4"/>
  <c r="K532" i="4"/>
  <c r="M531" i="4"/>
  <c r="L531" i="4"/>
  <c r="K531" i="4"/>
  <c r="M530" i="4"/>
  <c r="L530" i="4"/>
  <c r="K530" i="4"/>
  <c r="M529" i="4"/>
  <c r="L529" i="4"/>
  <c r="K529" i="4"/>
  <c r="M528" i="4"/>
  <c r="L528" i="4"/>
  <c r="K528" i="4"/>
  <c r="M527" i="4"/>
  <c r="L527" i="4"/>
  <c r="K527" i="4"/>
  <c r="M526" i="4"/>
  <c r="O526" i="4" s="1"/>
  <c r="R526" i="4" s="1"/>
  <c r="L526" i="4"/>
  <c r="K526" i="4"/>
  <c r="M525" i="4"/>
  <c r="L525" i="4"/>
  <c r="K525" i="4"/>
  <c r="M524" i="4"/>
  <c r="L524" i="4"/>
  <c r="K524" i="4"/>
  <c r="M523" i="4"/>
  <c r="L523" i="4"/>
  <c r="K523" i="4"/>
  <c r="M522" i="4"/>
  <c r="L522" i="4"/>
  <c r="K522" i="4"/>
  <c r="M521" i="4"/>
  <c r="L521" i="4"/>
  <c r="K521" i="4"/>
  <c r="M520" i="4"/>
  <c r="L520" i="4"/>
  <c r="K520" i="4"/>
  <c r="M519" i="4"/>
  <c r="L519" i="4"/>
  <c r="K519" i="4"/>
  <c r="M518" i="4"/>
  <c r="L518" i="4"/>
  <c r="K518" i="4"/>
  <c r="M517" i="4"/>
  <c r="L517" i="4"/>
  <c r="K517" i="4"/>
  <c r="M516" i="4"/>
  <c r="L516" i="4"/>
  <c r="K516" i="4"/>
  <c r="N515" i="4"/>
  <c r="O515" i="4" s="1"/>
  <c r="R515" i="4" s="1"/>
  <c r="M515" i="4"/>
  <c r="L515" i="4"/>
  <c r="K515" i="4"/>
  <c r="M514" i="4"/>
  <c r="L514" i="4"/>
  <c r="K514" i="4"/>
  <c r="M513" i="4"/>
  <c r="L513" i="4"/>
  <c r="K513" i="4"/>
  <c r="O513" i="4" s="1"/>
  <c r="R513" i="4" s="1"/>
  <c r="M512" i="4"/>
  <c r="L512" i="4"/>
  <c r="K512" i="4"/>
  <c r="M511" i="4"/>
  <c r="L511" i="4"/>
  <c r="K511" i="4"/>
  <c r="O511" i="4" s="1"/>
  <c r="R511" i="4" s="1"/>
  <c r="M510" i="4"/>
  <c r="L510" i="4"/>
  <c r="K510" i="4"/>
  <c r="M509" i="4"/>
  <c r="L509" i="4"/>
  <c r="K509" i="4"/>
  <c r="O509" i="4" s="1"/>
  <c r="R509" i="4" s="1"/>
  <c r="N508" i="4"/>
  <c r="M508" i="4"/>
  <c r="L508" i="4"/>
  <c r="K508" i="4"/>
  <c r="M507" i="4"/>
  <c r="O507" i="4" s="1"/>
  <c r="R507" i="4" s="1"/>
  <c r="L507" i="4"/>
  <c r="K507" i="4"/>
  <c r="M506" i="4"/>
  <c r="L506" i="4"/>
  <c r="K506" i="4"/>
  <c r="M505" i="4"/>
  <c r="L505" i="4"/>
  <c r="K505" i="4"/>
  <c r="M504" i="4"/>
  <c r="L504" i="4"/>
  <c r="K504" i="4"/>
  <c r="M503" i="4"/>
  <c r="L503" i="4"/>
  <c r="K503" i="4"/>
  <c r="M502" i="4"/>
  <c r="L502" i="4"/>
  <c r="K502" i="4"/>
  <c r="M501" i="4"/>
  <c r="L501" i="4"/>
  <c r="K501" i="4"/>
  <c r="M500" i="4"/>
  <c r="L500" i="4"/>
  <c r="K500" i="4"/>
  <c r="M499" i="4"/>
  <c r="L499" i="4"/>
  <c r="K499" i="4"/>
  <c r="M498" i="4"/>
  <c r="L498" i="4"/>
  <c r="K498" i="4"/>
  <c r="M497" i="4"/>
  <c r="L497" i="4"/>
  <c r="K497" i="4"/>
  <c r="M496" i="4"/>
  <c r="L496" i="4"/>
  <c r="K496" i="4"/>
  <c r="M495" i="4"/>
  <c r="L495" i="4"/>
  <c r="K495" i="4"/>
  <c r="M494" i="4"/>
  <c r="L494" i="4"/>
  <c r="K494" i="4"/>
  <c r="M493" i="4"/>
  <c r="L493" i="4"/>
  <c r="K493" i="4"/>
  <c r="M492" i="4"/>
  <c r="L492" i="4"/>
  <c r="K492" i="4"/>
  <c r="M491" i="4"/>
  <c r="L491" i="4"/>
  <c r="K491" i="4"/>
  <c r="N490" i="4"/>
  <c r="M490" i="4"/>
  <c r="L490" i="4"/>
  <c r="K490" i="4"/>
  <c r="M489" i="4"/>
  <c r="L489" i="4"/>
  <c r="K489" i="4"/>
  <c r="M488" i="4"/>
  <c r="L488" i="4"/>
  <c r="K488" i="4"/>
  <c r="O488" i="4" s="1"/>
  <c r="R488" i="4" s="1"/>
  <c r="M487" i="4"/>
  <c r="L487" i="4"/>
  <c r="K487" i="4"/>
  <c r="O487" i="4" s="1"/>
  <c r="R487" i="4" s="1"/>
  <c r="M486" i="4"/>
  <c r="L486" i="4"/>
  <c r="K486" i="4"/>
  <c r="M485" i="4"/>
  <c r="L485" i="4"/>
  <c r="K485" i="4"/>
  <c r="O485" i="4" s="1"/>
  <c r="R485" i="4" s="1"/>
  <c r="M484" i="4"/>
  <c r="L484" i="4"/>
  <c r="K484" i="4"/>
  <c r="M483" i="4"/>
  <c r="L483" i="4"/>
  <c r="K483" i="4"/>
  <c r="M482" i="4"/>
  <c r="L482" i="4"/>
  <c r="K482" i="4"/>
  <c r="O482" i="4" s="1"/>
  <c r="R482" i="4" s="1"/>
  <c r="M481" i="4"/>
  <c r="L481" i="4"/>
  <c r="K481" i="4"/>
  <c r="M480" i="4"/>
  <c r="L480" i="4"/>
  <c r="K480" i="4"/>
  <c r="M479" i="4"/>
  <c r="L479" i="4"/>
  <c r="K479" i="4"/>
  <c r="M478" i="4"/>
  <c r="L478" i="4"/>
  <c r="K478" i="4"/>
  <c r="O478" i="4" s="1"/>
  <c r="R478" i="4" s="1"/>
  <c r="M477" i="4"/>
  <c r="L477" i="4"/>
  <c r="K477" i="4"/>
  <c r="M476" i="4"/>
  <c r="L476" i="4"/>
  <c r="K476" i="4"/>
  <c r="O476" i="4" s="1"/>
  <c r="R476" i="4" s="1"/>
  <c r="M475" i="4"/>
  <c r="L475" i="4"/>
  <c r="K475" i="4"/>
  <c r="M474" i="4"/>
  <c r="L474" i="4"/>
  <c r="K474" i="4"/>
  <c r="M473" i="4"/>
  <c r="L473" i="4"/>
  <c r="K473" i="4"/>
  <c r="M472" i="4"/>
  <c r="L472" i="4"/>
  <c r="K472" i="4"/>
  <c r="N471" i="4"/>
  <c r="M471" i="4"/>
  <c r="L471" i="4"/>
  <c r="K471" i="4"/>
  <c r="M470" i="4"/>
  <c r="L470" i="4"/>
  <c r="K470" i="4"/>
  <c r="M469" i="4"/>
  <c r="L469" i="4"/>
  <c r="K469" i="4"/>
  <c r="M468" i="4"/>
  <c r="L468" i="4"/>
  <c r="K468" i="4"/>
  <c r="M467" i="4"/>
  <c r="L467" i="4"/>
  <c r="K467" i="4"/>
  <c r="M466" i="4"/>
  <c r="L466" i="4"/>
  <c r="K466" i="4"/>
  <c r="M465" i="4"/>
  <c r="L465" i="4"/>
  <c r="K465" i="4"/>
  <c r="M464" i="4"/>
  <c r="L464" i="4"/>
  <c r="K464" i="4"/>
  <c r="O463" i="4"/>
  <c r="R463" i="4" s="1"/>
  <c r="M463" i="4"/>
  <c r="L463" i="4"/>
  <c r="K463" i="4"/>
  <c r="M462" i="4"/>
  <c r="L462" i="4"/>
  <c r="K462" i="4"/>
  <c r="M461" i="4"/>
  <c r="L461" i="4"/>
  <c r="K461" i="4"/>
  <c r="O461" i="4" s="1"/>
  <c r="R461" i="4" s="1"/>
  <c r="M460" i="4"/>
  <c r="L460" i="4"/>
  <c r="K460" i="4"/>
  <c r="M459" i="4"/>
  <c r="L459" i="4"/>
  <c r="K459" i="4"/>
  <c r="O459" i="4" s="1"/>
  <c r="R459" i="4" s="1"/>
  <c r="M458" i="4"/>
  <c r="L458" i="4"/>
  <c r="K458" i="4"/>
  <c r="M457" i="4"/>
  <c r="L457" i="4"/>
  <c r="K457" i="4"/>
  <c r="O457" i="4" s="1"/>
  <c r="R457" i="4" s="1"/>
  <c r="M456" i="4"/>
  <c r="L456" i="4"/>
  <c r="K456" i="4"/>
  <c r="M455" i="4"/>
  <c r="L455" i="4"/>
  <c r="K455" i="4"/>
  <c r="M454" i="4"/>
  <c r="L454" i="4"/>
  <c r="K454" i="4"/>
  <c r="M453" i="4"/>
  <c r="L453" i="4"/>
  <c r="K453" i="4"/>
  <c r="M452" i="4"/>
  <c r="L452" i="4"/>
  <c r="K452" i="4"/>
  <c r="M451" i="4"/>
  <c r="L451" i="4"/>
  <c r="K451" i="4"/>
  <c r="M450" i="4"/>
  <c r="L450" i="4"/>
  <c r="K450" i="4"/>
  <c r="M449" i="4"/>
  <c r="L449" i="4"/>
  <c r="K449" i="4"/>
  <c r="M448" i="4"/>
  <c r="L448" i="4"/>
  <c r="K448" i="4"/>
  <c r="M447" i="4"/>
  <c r="L447" i="4"/>
  <c r="K447" i="4"/>
  <c r="M446" i="4"/>
  <c r="L446" i="4"/>
  <c r="K446" i="4"/>
  <c r="M445" i="4"/>
  <c r="L445" i="4"/>
  <c r="K445" i="4"/>
  <c r="M444" i="4"/>
  <c r="L444" i="4"/>
  <c r="K444" i="4"/>
  <c r="O444" i="4" s="1"/>
  <c r="R444" i="4" s="1"/>
  <c r="M443" i="4"/>
  <c r="L443" i="4"/>
  <c r="K443" i="4"/>
  <c r="M442" i="4"/>
  <c r="L442" i="4"/>
  <c r="K442" i="4"/>
  <c r="M441" i="4"/>
  <c r="L441" i="4"/>
  <c r="K441" i="4"/>
  <c r="M440" i="4"/>
  <c r="L440" i="4"/>
  <c r="K440" i="4"/>
  <c r="M439" i="4"/>
  <c r="L439" i="4"/>
  <c r="K439" i="4"/>
  <c r="M438" i="4"/>
  <c r="L438" i="4"/>
  <c r="K438" i="4"/>
  <c r="M437" i="4"/>
  <c r="L437" i="4"/>
  <c r="K437" i="4"/>
  <c r="M436" i="4"/>
  <c r="L436" i="4"/>
  <c r="K436" i="4"/>
  <c r="M435" i="4"/>
  <c r="L435" i="4"/>
  <c r="K435" i="4"/>
  <c r="M434" i="4"/>
  <c r="L434" i="4"/>
  <c r="K434" i="4"/>
  <c r="M433" i="4"/>
  <c r="L433" i="4"/>
  <c r="K433" i="4"/>
  <c r="M432" i="4"/>
  <c r="L432" i="4"/>
  <c r="K432" i="4"/>
  <c r="M431" i="4"/>
  <c r="L431" i="4"/>
  <c r="K431" i="4"/>
  <c r="M430" i="4"/>
  <c r="L430" i="4"/>
  <c r="K430" i="4"/>
  <c r="M429" i="4"/>
  <c r="L429" i="4"/>
  <c r="K429" i="4"/>
  <c r="M428" i="4"/>
  <c r="L428" i="4"/>
  <c r="K428" i="4"/>
  <c r="M427" i="4"/>
  <c r="O427" i="4" s="1"/>
  <c r="R427" i="4" s="1"/>
  <c r="L427" i="4"/>
  <c r="K427" i="4"/>
  <c r="M426" i="4"/>
  <c r="L426" i="4"/>
  <c r="K426" i="4"/>
  <c r="M425" i="4"/>
  <c r="L425" i="4"/>
  <c r="K425" i="4"/>
  <c r="M424" i="4"/>
  <c r="L424" i="4"/>
  <c r="K424" i="4"/>
  <c r="M423" i="4"/>
  <c r="L423" i="4"/>
  <c r="K423" i="4"/>
  <c r="N422" i="4"/>
  <c r="M422" i="4"/>
  <c r="L422" i="4"/>
  <c r="K422" i="4"/>
  <c r="M421" i="4"/>
  <c r="L421" i="4"/>
  <c r="K421" i="4"/>
  <c r="N420" i="4"/>
  <c r="M420" i="4"/>
  <c r="L420" i="4"/>
  <c r="K420" i="4"/>
  <c r="O420" i="4" s="1"/>
  <c r="R420" i="4" s="1"/>
  <c r="M419" i="4"/>
  <c r="O419" i="4" s="1"/>
  <c r="R419" i="4" s="1"/>
  <c r="L419" i="4"/>
  <c r="K419" i="4"/>
  <c r="M418" i="4"/>
  <c r="L418" i="4"/>
  <c r="K418" i="4"/>
  <c r="M417" i="4"/>
  <c r="L417" i="4"/>
  <c r="K417" i="4"/>
  <c r="M416" i="4"/>
  <c r="L416" i="4"/>
  <c r="K416" i="4"/>
  <c r="M415" i="4"/>
  <c r="L415" i="4"/>
  <c r="K415" i="4"/>
  <c r="M414" i="4"/>
  <c r="L414" i="4"/>
  <c r="K414" i="4"/>
  <c r="M413" i="4"/>
  <c r="L413" i="4"/>
  <c r="K413" i="4"/>
  <c r="M412" i="4"/>
  <c r="O412" i="4" s="1"/>
  <c r="R412" i="4" s="1"/>
  <c r="L412" i="4"/>
  <c r="K412" i="4"/>
  <c r="M411" i="4"/>
  <c r="L411" i="4"/>
  <c r="K411" i="4"/>
  <c r="M410" i="4"/>
  <c r="L410" i="4"/>
  <c r="K410" i="4"/>
  <c r="M409" i="4"/>
  <c r="L409" i="4"/>
  <c r="K409" i="4"/>
  <c r="M408" i="4"/>
  <c r="L408" i="4"/>
  <c r="K408" i="4"/>
  <c r="M407" i="4"/>
  <c r="L407" i="4"/>
  <c r="K407" i="4"/>
  <c r="M406" i="4"/>
  <c r="L406" i="4"/>
  <c r="K406" i="4"/>
  <c r="O406" i="4" s="1"/>
  <c r="R406" i="4" s="1"/>
  <c r="M405" i="4"/>
  <c r="L405" i="4"/>
  <c r="K405" i="4"/>
  <c r="M404" i="4"/>
  <c r="L404" i="4"/>
  <c r="K404" i="4"/>
  <c r="O404" i="4" s="1"/>
  <c r="R404" i="4" s="1"/>
  <c r="M403" i="4"/>
  <c r="L403" i="4"/>
  <c r="N402" i="4"/>
  <c r="M402" i="4"/>
  <c r="L402" i="4"/>
  <c r="K402" i="4"/>
  <c r="M401" i="4"/>
  <c r="L401" i="4"/>
  <c r="K401" i="4"/>
  <c r="M400" i="4"/>
  <c r="L400" i="4"/>
  <c r="K400" i="4"/>
  <c r="N399" i="4"/>
  <c r="M399" i="4"/>
  <c r="L399" i="4"/>
  <c r="K399" i="4"/>
  <c r="O399" i="4" s="1"/>
  <c r="R399" i="4" s="1"/>
  <c r="M398" i="4"/>
  <c r="L398" i="4"/>
  <c r="K398" i="4"/>
  <c r="M397" i="4"/>
  <c r="L397" i="4"/>
  <c r="K397" i="4"/>
  <c r="O397" i="4" s="1"/>
  <c r="R397" i="4" s="1"/>
  <c r="M396" i="4"/>
  <c r="L396" i="4"/>
  <c r="K396" i="4"/>
  <c r="O396" i="4" s="1"/>
  <c r="R396" i="4" s="1"/>
  <c r="M395" i="4"/>
  <c r="L395" i="4"/>
  <c r="K395" i="4"/>
  <c r="M394" i="4"/>
  <c r="L394" i="4"/>
  <c r="K394" i="4"/>
  <c r="O394" i="4" s="1"/>
  <c r="R394" i="4" s="1"/>
  <c r="M393" i="4"/>
  <c r="L393" i="4"/>
  <c r="K393" i="4"/>
  <c r="O393" i="4" s="1"/>
  <c r="R393" i="4" s="1"/>
  <c r="M392" i="4"/>
  <c r="L392" i="4"/>
  <c r="K392" i="4"/>
  <c r="M391" i="4"/>
  <c r="L391" i="4"/>
  <c r="K391" i="4"/>
  <c r="O391" i="4" s="1"/>
  <c r="R391" i="4" s="1"/>
  <c r="M390" i="4"/>
  <c r="L390" i="4"/>
  <c r="K390" i="4"/>
  <c r="M389" i="4"/>
  <c r="L389" i="4"/>
  <c r="K389" i="4"/>
  <c r="M388" i="4"/>
  <c r="L388" i="4"/>
  <c r="K388" i="4"/>
  <c r="M387" i="4"/>
  <c r="L387" i="4"/>
  <c r="K387" i="4"/>
  <c r="M386" i="4"/>
  <c r="L386" i="4"/>
  <c r="K386" i="4"/>
  <c r="M385" i="4"/>
  <c r="L385" i="4"/>
  <c r="K385" i="4"/>
  <c r="M384" i="4"/>
  <c r="L384" i="4"/>
  <c r="K384" i="4"/>
  <c r="O384" i="4" s="1"/>
  <c r="R384" i="4" s="1"/>
  <c r="M383" i="4"/>
  <c r="L383" i="4"/>
  <c r="K383" i="4"/>
  <c r="M382" i="4"/>
  <c r="L382" i="4"/>
  <c r="K382" i="4"/>
  <c r="O382" i="4" s="1"/>
  <c r="R382" i="4" s="1"/>
  <c r="M381" i="4"/>
  <c r="L381" i="4"/>
  <c r="K381" i="4"/>
  <c r="M380" i="4"/>
  <c r="L380" i="4"/>
  <c r="K380" i="4"/>
  <c r="M379" i="4"/>
  <c r="L379" i="4"/>
  <c r="K379" i="4"/>
  <c r="M378" i="4"/>
  <c r="L378" i="4"/>
  <c r="K378" i="4"/>
  <c r="M377" i="4"/>
  <c r="L377" i="4"/>
  <c r="K377" i="4"/>
  <c r="M376" i="4"/>
  <c r="L376" i="4"/>
  <c r="K376" i="4"/>
  <c r="M375" i="4"/>
  <c r="L375" i="4"/>
  <c r="K375" i="4"/>
  <c r="O375" i="4" s="1"/>
  <c r="R375" i="4" s="1"/>
  <c r="M374" i="4"/>
  <c r="L374" i="4"/>
  <c r="K374" i="4"/>
  <c r="M373" i="4"/>
  <c r="L373" i="4"/>
  <c r="K373" i="4"/>
  <c r="M372" i="4"/>
  <c r="L372" i="4"/>
  <c r="K372" i="4"/>
  <c r="M371" i="4"/>
  <c r="L371" i="4"/>
  <c r="K371" i="4"/>
  <c r="M370" i="4"/>
  <c r="L370" i="4"/>
  <c r="K370" i="4"/>
  <c r="M369" i="4"/>
  <c r="L369" i="4"/>
  <c r="K369" i="4"/>
  <c r="M368" i="4"/>
  <c r="L368" i="4"/>
  <c r="K368" i="4"/>
  <c r="M367" i="4"/>
  <c r="L367" i="4"/>
  <c r="K367" i="4"/>
  <c r="M366" i="4"/>
  <c r="L366" i="4"/>
  <c r="K366" i="4"/>
  <c r="M365" i="4"/>
  <c r="L365" i="4"/>
  <c r="K365" i="4"/>
  <c r="N364" i="4"/>
  <c r="M364" i="4"/>
  <c r="L364" i="4"/>
  <c r="K364" i="4"/>
  <c r="M363" i="4"/>
  <c r="L363" i="4"/>
  <c r="K363" i="4"/>
  <c r="M362" i="4"/>
  <c r="L362" i="4"/>
  <c r="K362" i="4"/>
  <c r="O362" i="4" s="1"/>
  <c r="R362" i="4" s="1"/>
  <c r="M361" i="4"/>
  <c r="L361" i="4"/>
  <c r="K361" i="4"/>
  <c r="M360" i="4"/>
  <c r="L360" i="4"/>
  <c r="K360" i="4"/>
  <c r="M359" i="4"/>
  <c r="L359" i="4"/>
  <c r="K359" i="4"/>
  <c r="O359" i="4" s="1"/>
  <c r="R359" i="4" s="1"/>
  <c r="M358" i="4"/>
  <c r="L358" i="4"/>
  <c r="K358" i="4"/>
  <c r="M357" i="4"/>
  <c r="L357" i="4"/>
  <c r="K357" i="4"/>
  <c r="O357" i="4" s="1"/>
  <c r="R357" i="4" s="1"/>
  <c r="M356" i="4"/>
  <c r="L356" i="4"/>
  <c r="K356" i="4"/>
  <c r="O356" i="4" s="1"/>
  <c r="R356" i="4" s="1"/>
  <c r="N355" i="4"/>
  <c r="M355" i="4"/>
  <c r="L355" i="4"/>
  <c r="K355" i="4"/>
  <c r="M354" i="4"/>
  <c r="L354" i="4"/>
  <c r="K354" i="4"/>
  <c r="M353" i="4"/>
  <c r="L353" i="4"/>
  <c r="K353" i="4"/>
  <c r="M352" i="4"/>
  <c r="L352" i="4"/>
  <c r="K352" i="4"/>
  <c r="M351" i="4"/>
  <c r="L351" i="4"/>
  <c r="K351" i="4"/>
  <c r="M350" i="4"/>
  <c r="L350" i="4"/>
  <c r="K350" i="4"/>
  <c r="M349" i="4"/>
  <c r="L349" i="4"/>
  <c r="K349" i="4"/>
  <c r="O349" i="4" s="1"/>
  <c r="R349" i="4" s="1"/>
  <c r="M348" i="4"/>
  <c r="L348" i="4"/>
  <c r="K348" i="4"/>
  <c r="M347" i="4"/>
  <c r="L347" i="4"/>
  <c r="K347" i="4"/>
  <c r="M346" i="4"/>
  <c r="L346" i="4"/>
  <c r="K346" i="4"/>
  <c r="M345" i="4"/>
  <c r="L345" i="4"/>
  <c r="K345" i="4"/>
  <c r="M344" i="4"/>
  <c r="L344" i="4"/>
  <c r="K344" i="4"/>
  <c r="M343" i="4"/>
  <c r="L343" i="4"/>
  <c r="K343" i="4"/>
  <c r="M342" i="4"/>
  <c r="L342" i="4"/>
  <c r="K342" i="4"/>
  <c r="M341" i="4"/>
  <c r="L341" i="4"/>
  <c r="K341" i="4"/>
  <c r="M340" i="4"/>
  <c r="O340" i="4" s="1"/>
  <c r="R340" i="4" s="1"/>
  <c r="L340" i="4"/>
  <c r="K340" i="4"/>
  <c r="M339" i="4"/>
  <c r="L339" i="4"/>
  <c r="K339" i="4"/>
  <c r="M338" i="4"/>
  <c r="L338" i="4"/>
  <c r="K338" i="4"/>
  <c r="M337" i="4"/>
  <c r="L337" i="4"/>
  <c r="K337" i="4"/>
  <c r="M336" i="4"/>
  <c r="L336" i="4"/>
  <c r="K336" i="4"/>
  <c r="M335" i="4"/>
  <c r="L335" i="4"/>
  <c r="K335" i="4"/>
  <c r="M334" i="4"/>
  <c r="L334" i="4"/>
  <c r="K334" i="4"/>
  <c r="M333" i="4"/>
  <c r="L333" i="4"/>
  <c r="K333" i="4"/>
  <c r="M332" i="4"/>
  <c r="L332" i="4"/>
  <c r="K332" i="4"/>
  <c r="M331" i="4"/>
  <c r="L331" i="4"/>
  <c r="K331" i="4"/>
  <c r="M330" i="4"/>
  <c r="L330" i="4"/>
  <c r="K330" i="4"/>
  <c r="N329" i="4"/>
  <c r="M329" i="4"/>
  <c r="L329" i="4"/>
  <c r="K329" i="4"/>
  <c r="M328" i="4"/>
  <c r="L328" i="4"/>
  <c r="K328" i="4"/>
  <c r="M327" i="4"/>
  <c r="L327" i="4"/>
  <c r="K327" i="4"/>
  <c r="N326" i="4"/>
  <c r="M326" i="4"/>
  <c r="L326" i="4"/>
  <c r="K326" i="4"/>
  <c r="M325" i="4"/>
  <c r="L325" i="4"/>
  <c r="O325" i="4" s="1"/>
  <c r="R325" i="4" s="1"/>
  <c r="K325" i="4"/>
  <c r="M324" i="4"/>
  <c r="L324" i="4"/>
  <c r="K324" i="4"/>
  <c r="M323" i="4"/>
  <c r="L323" i="4"/>
  <c r="K323" i="4"/>
  <c r="M322" i="4"/>
  <c r="L322" i="4"/>
  <c r="K322" i="4"/>
  <c r="M321" i="4"/>
  <c r="L321" i="4"/>
  <c r="K321" i="4"/>
  <c r="M320" i="4"/>
  <c r="L320" i="4"/>
  <c r="M319" i="4"/>
  <c r="L319" i="4"/>
  <c r="K319" i="4"/>
  <c r="M318" i="4"/>
  <c r="L318" i="4"/>
  <c r="K318" i="4"/>
  <c r="M317" i="4"/>
  <c r="L317" i="4"/>
  <c r="K317" i="4"/>
  <c r="M316" i="4"/>
  <c r="L316" i="4"/>
  <c r="K316" i="4"/>
  <c r="M315" i="4"/>
  <c r="L315" i="4"/>
  <c r="K315" i="4"/>
  <c r="M314" i="4"/>
  <c r="L314" i="4"/>
  <c r="K314" i="4"/>
  <c r="M313" i="4"/>
  <c r="L313" i="4"/>
  <c r="K313" i="4"/>
  <c r="M312" i="4"/>
  <c r="L312" i="4"/>
  <c r="K312" i="4"/>
  <c r="M311" i="4"/>
  <c r="L311" i="4"/>
  <c r="K311" i="4"/>
  <c r="M310" i="4"/>
  <c r="L310" i="4"/>
  <c r="K310" i="4"/>
  <c r="M309" i="4"/>
  <c r="L309" i="4"/>
  <c r="K309" i="4"/>
  <c r="M308" i="4"/>
  <c r="L308" i="4"/>
  <c r="K308" i="4"/>
  <c r="M307" i="4"/>
  <c r="L307" i="4"/>
  <c r="K307" i="4"/>
  <c r="M306" i="4"/>
  <c r="L306" i="4"/>
  <c r="K306" i="4"/>
  <c r="M305" i="4"/>
  <c r="L305" i="4"/>
  <c r="K305" i="4"/>
  <c r="M304" i="4"/>
  <c r="L304" i="4"/>
  <c r="K304" i="4"/>
  <c r="M303" i="4"/>
  <c r="L303" i="4"/>
  <c r="K303" i="4"/>
  <c r="M302" i="4"/>
  <c r="L302" i="4"/>
  <c r="K302" i="4"/>
  <c r="M301" i="4"/>
  <c r="L301" i="4"/>
  <c r="K301" i="4"/>
  <c r="M300" i="4"/>
  <c r="L300" i="4"/>
  <c r="K300" i="4"/>
  <c r="M299" i="4"/>
  <c r="L299" i="4"/>
  <c r="K299" i="4"/>
  <c r="M298" i="4"/>
  <c r="L298" i="4"/>
  <c r="K298" i="4"/>
  <c r="O298" i="4" s="1"/>
  <c r="R298" i="4" s="1"/>
  <c r="M297" i="4"/>
  <c r="L297" i="4"/>
  <c r="K297" i="4"/>
  <c r="M296" i="4"/>
  <c r="L296" i="4"/>
  <c r="K296" i="4"/>
  <c r="M295" i="4"/>
  <c r="L295" i="4"/>
  <c r="K295" i="4"/>
  <c r="M294" i="4"/>
  <c r="L294" i="4"/>
  <c r="K294" i="4"/>
  <c r="M293" i="4"/>
  <c r="L293" i="4"/>
  <c r="K293" i="4"/>
  <c r="M292" i="4"/>
  <c r="L292" i="4"/>
  <c r="K292" i="4"/>
  <c r="M291" i="4"/>
  <c r="O291" i="4" s="1"/>
  <c r="R291" i="4" s="1"/>
  <c r="L291" i="4"/>
  <c r="K291" i="4"/>
  <c r="M290" i="4"/>
  <c r="L290" i="4"/>
  <c r="K290" i="4"/>
  <c r="M289" i="4"/>
  <c r="L289" i="4"/>
  <c r="K289" i="4"/>
  <c r="M288" i="4"/>
  <c r="L288" i="4"/>
  <c r="K288" i="4"/>
  <c r="M287" i="4"/>
  <c r="L287" i="4"/>
  <c r="K287" i="4"/>
  <c r="N287" i="4" s="1"/>
  <c r="M286" i="4"/>
  <c r="L286" i="4"/>
  <c r="K286" i="4"/>
  <c r="M285" i="4"/>
  <c r="L285" i="4"/>
  <c r="K285" i="4"/>
  <c r="M284" i="4"/>
  <c r="L284" i="4"/>
  <c r="K284" i="4"/>
  <c r="M283" i="4"/>
  <c r="L283" i="4"/>
  <c r="K283" i="4"/>
  <c r="M282" i="4"/>
  <c r="L282" i="4"/>
  <c r="K282" i="4"/>
  <c r="M281" i="4"/>
  <c r="L281" i="4"/>
  <c r="K281" i="4"/>
  <c r="M280" i="4"/>
  <c r="L280" i="4"/>
  <c r="K280" i="4"/>
  <c r="M279" i="4"/>
  <c r="L279" i="4"/>
  <c r="K279" i="4"/>
  <c r="M278" i="4"/>
  <c r="L278" i="4"/>
  <c r="K278" i="4"/>
  <c r="N277" i="4"/>
  <c r="M277" i="4"/>
  <c r="L277" i="4"/>
  <c r="K277" i="4"/>
  <c r="M276" i="4"/>
  <c r="L276" i="4"/>
  <c r="K276" i="4"/>
  <c r="M275" i="4"/>
  <c r="L275" i="4"/>
  <c r="K275" i="4"/>
  <c r="M274" i="4"/>
  <c r="L274" i="4"/>
  <c r="K274" i="4"/>
  <c r="O274" i="4" s="1"/>
  <c r="R274" i="4" s="1"/>
  <c r="M273" i="4"/>
  <c r="L273" i="4"/>
  <c r="K273" i="4"/>
  <c r="M272" i="4"/>
  <c r="L272" i="4"/>
  <c r="K272" i="4"/>
  <c r="O272" i="4" s="1"/>
  <c r="R272" i="4" s="1"/>
  <c r="N271" i="4"/>
  <c r="M271" i="4"/>
  <c r="L271" i="4"/>
  <c r="K271" i="4"/>
  <c r="M270" i="4"/>
  <c r="L270" i="4"/>
  <c r="K270" i="4"/>
  <c r="M269" i="4"/>
  <c r="L269" i="4"/>
  <c r="K269" i="4"/>
  <c r="M268" i="4"/>
  <c r="L268" i="4"/>
  <c r="K268" i="4"/>
  <c r="M267" i="4"/>
  <c r="L267" i="4"/>
  <c r="K267" i="4"/>
  <c r="M266" i="4"/>
  <c r="L266" i="4"/>
  <c r="K266" i="4"/>
  <c r="M265" i="4"/>
  <c r="L265" i="4"/>
  <c r="K265" i="4"/>
  <c r="M264" i="4"/>
  <c r="L264" i="4"/>
  <c r="K264" i="4"/>
  <c r="M263" i="4"/>
  <c r="L263" i="4"/>
  <c r="K263" i="4"/>
  <c r="M262" i="4"/>
  <c r="L262" i="4"/>
  <c r="K262" i="4"/>
  <c r="M261" i="4"/>
  <c r="L261" i="4"/>
  <c r="K261" i="4"/>
  <c r="M260" i="4"/>
  <c r="L260" i="4"/>
  <c r="K260" i="4"/>
  <c r="O259" i="4"/>
  <c r="R259" i="4" s="1"/>
  <c r="M259" i="4"/>
  <c r="L259" i="4"/>
  <c r="K259" i="4"/>
  <c r="M258" i="4"/>
  <c r="L258" i="4"/>
  <c r="K258" i="4"/>
  <c r="M257" i="4"/>
  <c r="L257" i="4"/>
  <c r="K257" i="4"/>
  <c r="M256" i="4"/>
  <c r="L256" i="4"/>
  <c r="K256" i="4"/>
  <c r="M255" i="4"/>
  <c r="L255" i="4"/>
  <c r="K255" i="4"/>
  <c r="M254" i="4"/>
  <c r="L254" i="4"/>
  <c r="K254" i="4"/>
  <c r="M253" i="4"/>
  <c r="L253" i="4"/>
  <c r="K253" i="4"/>
  <c r="M252" i="4"/>
  <c r="O252" i="4" s="1"/>
  <c r="R252" i="4" s="1"/>
  <c r="L252" i="4"/>
  <c r="K252" i="4"/>
  <c r="M251" i="4"/>
  <c r="L251" i="4"/>
  <c r="K251" i="4"/>
  <c r="N251" i="4" s="1"/>
  <c r="M250" i="4"/>
  <c r="L250" i="4"/>
  <c r="K250" i="4"/>
  <c r="M249" i="4"/>
  <c r="L249" i="4"/>
  <c r="K249" i="4"/>
  <c r="M248" i="4"/>
  <c r="L248" i="4"/>
  <c r="K248" i="4"/>
  <c r="N247" i="4"/>
  <c r="M247" i="4"/>
  <c r="L247" i="4"/>
  <c r="K247" i="4"/>
  <c r="M246" i="4"/>
  <c r="L246" i="4"/>
  <c r="K246" i="4"/>
  <c r="M245" i="4"/>
  <c r="L245" i="4"/>
  <c r="K245" i="4"/>
  <c r="O244" i="4"/>
  <c r="R244" i="4" s="1"/>
  <c r="M244" i="4"/>
  <c r="L244" i="4"/>
  <c r="K244" i="4"/>
  <c r="M243" i="4"/>
  <c r="L243" i="4"/>
  <c r="K243" i="4"/>
  <c r="M242" i="4"/>
  <c r="L242" i="4"/>
  <c r="K242" i="4"/>
  <c r="M241" i="4"/>
  <c r="L241" i="4"/>
  <c r="K241" i="4"/>
  <c r="M240" i="4"/>
  <c r="L240" i="4"/>
  <c r="K240" i="4"/>
  <c r="M239" i="4"/>
  <c r="L239" i="4"/>
  <c r="M238" i="4"/>
  <c r="L238" i="4"/>
  <c r="K238" i="4"/>
  <c r="M237" i="4"/>
  <c r="L237" i="4"/>
  <c r="K237" i="4"/>
  <c r="M236" i="4"/>
  <c r="L236" i="4"/>
  <c r="K236" i="4"/>
  <c r="M235" i="4"/>
  <c r="L235" i="4"/>
  <c r="K235" i="4"/>
  <c r="M234" i="4"/>
  <c r="L234" i="4"/>
  <c r="K234" i="4"/>
  <c r="M233" i="4"/>
  <c r="L233" i="4"/>
  <c r="K233" i="4"/>
  <c r="M232" i="4"/>
  <c r="L232" i="4"/>
  <c r="K232" i="4"/>
  <c r="M231" i="4"/>
  <c r="L231" i="4"/>
  <c r="K231" i="4"/>
  <c r="M230" i="4"/>
  <c r="L230" i="4"/>
  <c r="K230" i="4"/>
  <c r="M229" i="4"/>
  <c r="L229" i="4"/>
  <c r="K229" i="4"/>
  <c r="M228" i="4"/>
  <c r="L228" i="4"/>
  <c r="K228" i="4"/>
  <c r="M227" i="4"/>
  <c r="L227" i="4"/>
  <c r="K227" i="4"/>
  <c r="M226" i="4"/>
  <c r="L226" i="4"/>
  <c r="K226" i="4"/>
  <c r="M225" i="4"/>
  <c r="L225" i="4"/>
  <c r="K225" i="4"/>
  <c r="N224" i="4"/>
  <c r="M224" i="4"/>
  <c r="L224" i="4"/>
  <c r="K224" i="4"/>
  <c r="M223" i="4"/>
  <c r="L223" i="4"/>
  <c r="K223" i="4"/>
  <c r="M222" i="4"/>
  <c r="L222" i="4"/>
  <c r="K222" i="4"/>
  <c r="M221" i="4"/>
  <c r="L221" i="4"/>
  <c r="K221" i="4"/>
  <c r="M220" i="4"/>
  <c r="L220" i="4"/>
  <c r="K220" i="4"/>
  <c r="M219" i="4"/>
  <c r="L219" i="4"/>
  <c r="K219" i="4"/>
  <c r="M218" i="4"/>
  <c r="L218" i="4"/>
  <c r="K218" i="4"/>
  <c r="M217" i="4"/>
  <c r="L217" i="4"/>
  <c r="K217" i="4"/>
  <c r="M216" i="4"/>
  <c r="L216" i="4"/>
  <c r="K216" i="4"/>
  <c r="M215" i="4"/>
  <c r="L215" i="4"/>
  <c r="K215" i="4"/>
  <c r="M214" i="4"/>
  <c r="L214" i="4"/>
  <c r="K214" i="4"/>
  <c r="O214" i="4" s="1"/>
  <c r="R214" i="4" s="1"/>
  <c r="M213" i="4"/>
  <c r="L213" i="4"/>
  <c r="K213" i="4"/>
  <c r="M212" i="4"/>
  <c r="L212" i="4"/>
  <c r="K212" i="4"/>
  <c r="O212" i="4" s="1"/>
  <c r="R212" i="4" s="1"/>
  <c r="M211" i="4"/>
  <c r="L211" i="4"/>
  <c r="K211" i="4"/>
  <c r="M210" i="4"/>
  <c r="L210" i="4"/>
  <c r="K210" i="4"/>
  <c r="O210" i="4" s="1"/>
  <c r="R210" i="4" s="1"/>
  <c r="O209" i="4"/>
  <c r="R209" i="4" s="1"/>
  <c r="M209" i="4"/>
  <c r="L209" i="4"/>
  <c r="K209" i="4"/>
  <c r="M208" i="4"/>
  <c r="L208" i="4"/>
  <c r="K208" i="4"/>
  <c r="M207" i="4"/>
  <c r="L207" i="4"/>
  <c r="O207" i="4" s="1"/>
  <c r="R207" i="4" s="1"/>
  <c r="K207" i="4"/>
  <c r="M206" i="4"/>
  <c r="L206" i="4"/>
  <c r="K206" i="4"/>
  <c r="M205" i="4"/>
  <c r="L205" i="4"/>
  <c r="K205" i="4"/>
  <c r="M204" i="4"/>
  <c r="L204" i="4"/>
  <c r="K204" i="4"/>
  <c r="M203" i="4"/>
  <c r="L203" i="4"/>
  <c r="K203" i="4"/>
  <c r="M202" i="4"/>
  <c r="L202" i="4"/>
  <c r="K202" i="4"/>
  <c r="M201" i="4"/>
  <c r="L201" i="4"/>
  <c r="K201" i="4"/>
  <c r="M200" i="4"/>
  <c r="L200" i="4"/>
  <c r="K200" i="4"/>
  <c r="O200" i="4" s="1"/>
  <c r="R200" i="4" s="1"/>
  <c r="M199" i="4"/>
  <c r="L199" i="4"/>
  <c r="K199" i="4"/>
  <c r="M198" i="4"/>
  <c r="L198" i="4"/>
  <c r="K198" i="4"/>
  <c r="O198" i="4" s="1"/>
  <c r="R198" i="4" s="1"/>
  <c r="M197" i="4"/>
  <c r="L197" i="4"/>
  <c r="K197" i="4"/>
  <c r="M196" i="4"/>
  <c r="L196" i="4"/>
  <c r="K196" i="4"/>
  <c r="O196" i="4" s="1"/>
  <c r="R196" i="4" s="1"/>
  <c r="N195" i="4"/>
  <c r="M195" i="4"/>
  <c r="L195" i="4"/>
  <c r="K195" i="4"/>
  <c r="M194" i="4"/>
  <c r="L194" i="4"/>
  <c r="O194" i="4" s="1"/>
  <c r="R194" i="4" s="1"/>
  <c r="K194" i="4"/>
  <c r="M193" i="4"/>
  <c r="L193" i="4"/>
  <c r="K193" i="4"/>
  <c r="M192" i="4"/>
  <c r="L192" i="4"/>
  <c r="K192" i="4"/>
  <c r="M191" i="4"/>
  <c r="L191" i="4"/>
  <c r="K191" i="4"/>
  <c r="M190" i="4"/>
  <c r="L190" i="4"/>
  <c r="K190" i="4"/>
  <c r="M189" i="4"/>
  <c r="L189" i="4"/>
  <c r="K189" i="4"/>
  <c r="M188" i="4"/>
  <c r="L188" i="4"/>
  <c r="K188" i="4"/>
  <c r="M187" i="4"/>
  <c r="L187" i="4"/>
  <c r="K187" i="4"/>
  <c r="M186" i="4"/>
  <c r="L186" i="4"/>
  <c r="K186" i="4"/>
  <c r="M185" i="4"/>
  <c r="L185" i="4"/>
  <c r="K185" i="4"/>
  <c r="M184" i="4"/>
  <c r="L184" i="4"/>
  <c r="K184" i="4"/>
  <c r="M183" i="4"/>
  <c r="L183" i="4"/>
  <c r="K183" i="4"/>
  <c r="M182" i="4"/>
  <c r="L182" i="4"/>
  <c r="O182" i="4" s="1"/>
  <c r="R182" i="4" s="1"/>
  <c r="K182" i="4"/>
  <c r="M181" i="4"/>
  <c r="L181" i="4"/>
  <c r="K181" i="4"/>
  <c r="M180" i="4"/>
  <c r="L180" i="4"/>
  <c r="K180" i="4"/>
  <c r="M179" i="4"/>
  <c r="L179" i="4"/>
  <c r="K179" i="4"/>
  <c r="M178" i="4"/>
  <c r="L178" i="4"/>
  <c r="K178" i="4"/>
  <c r="O178" i="4" s="1"/>
  <c r="R178" i="4" s="1"/>
  <c r="N177" i="4"/>
  <c r="M177" i="4"/>
  <c r="L177" i="4"/>
  <c r="K177" i="4"/>
  <c r="M176" i="4"/>
  <c r="L176" i="4"/>
  <c r="K176" i="4"/>
  <c r="M175" i="4"/>
  <c r="L175" i="4"/>
  <c r="K175" i="4"/>
  <c r="M174" i="4"/>
  <c r="L174" i="4"/>
  <c r="K174" i="4"/>
  <c r="M173" i="4"/>
  <c r="L173" i="4"/>
  <c r="K173" i="4"/>
  <c r="M172" i="4"/>
  <c r="L172" i="4"/>
  <c r="K172" i="4"/>
  <c r="O172" i="4" s="1"/>
  <c r="R172" i="4" s="1"/>
  <c r="M171" i="4"/>
  <c r="L171" i="4"/>
  <c r="K171" i="4"/>
  <c r="O171" i="4" s="1"/>
  <c r="R171" i="4" s="1"/>
  <c r="M170" i="4"/>
  <c r="L170" i="4"/>
  <c r="K170" i="4"/>
  <c r="M169" i="4"/>
  <c r="L169" i="4"/>
  <c r="K169" i="4"/>
  <c r="N168" i="4"/>
  <c r="M168" i="4"/>
  <c r="L168" i="4"/>
  <c r="K168" i="4"/>
  <c r="M167" i="4"/>
  <c r="L167" i="4"/>
  <c r="K167" i="4"/>
  <c r="M166" i="4"/>
  <c r="L166" i="4"/>
  <c r="K166" i="4"/>
  <c r="M165" i="4"/>
  <c r="L165" i="4"/>
  <c r="K165" i="4"/>
  <c r="M164" i="4"/>
  <c r="L164" i="4"/>
  <c r="K164" i="4"/>
  <c r="O164" i="4" s="1"/>
  <c r="R164" i="4" s="1"/>
  <c r="M163" i="4"/>
  <c r="L163" i="4"/>
  <c r="K163" i="4"/>
  <c r="M162" i="4"/>
  <c r="L162" i="4"/>
  <c r="K162" i="4"/>
  <c r="N162" i="4" s="1"/>
  <c r="M161" i="4"/>
  <c r="L161" i="4"/>
  <c r="K161" i="4"/>
  <c r="M160" i="4"/>
  <c r="L160" i="4"/>
  <c r="K160" i="4"/>
  <c r="M159" i="4"/>
  <c r="L159" i="4"/>
  <c r="K159" i="4"/>
  <c r="M158" i="4"/>
  <c r="L158" i="4"/>
  <c r="K158" i="4"/>
  <c r="O158" i="4" s="1"/>
  <c r="R158" i="4" s="1"/>
  <c r="R157" i="4"/>
  <c r="M157" i="4"/>
  <c r="L157" i="4"/>
  <c r="K157" i="4"/>
  <c r="O157" i="4" s="1"/>
  <c r="M156" i="4"/>
  <c r="L156" i="4"/>
  <c r="K156" i="4"/>
  <c r="O156" i="4" s="1"/>
  <c r="R156" i="4" s="1"/>
  <c r="M155" i="4"/>
  <c r="L155" i="4"/>
  <c r="K155" i="4"/>
  <c r="M154" i="4"/>
  <c r="L154" i="4"/>
  <c r="K154" i="4"/>
  <c r="N153" i="4"/>
  <c r="M153" i="4"/>
  <c r="L153" i="4"/>
  <c r="K153" i="4"/>
  <c r="M152" i="4"/>
  <c r="L152" i="4"/>
  <c r="K152" i="4"/>
  <c r="M151" i="4"/>
  <c r="L151" i="4"/>
  <c r="K151" i="4"/>
  <c r="N150" i="4"/>
  <c r="M150" i="4"/>
  <c r="L150" i="4"/>
  <c r="K150" i="4"/>
  <c r="M149" i="4"/>
  <c r="L149" i="4"/>
  <c r="K149" i="4"/>
  <c r="O149" i="4" s="1"/>
  <c r="R149" i="4" s="1"/>
  <c r="M148" i="4"/>
  <c r="L148" i="4"/>
  <c r="K148" i="4"/>
  <c r="M147" i="4"/>
  <c r="L147" i="4"/>
  <c r="K147" i="4"/>
  <c r="M146" i="4"/>
  <c r="L146" i="4"/>
  <c r="K146" i="4"/>
  <c r="M145" i="4"/>
  <c r="L145" i="4"/>
  <c r="K145" i="4"/>
  <c r="O145" i="4" s="1"/>
  <c r="R145" i="4" s="1"/>
  <c r="M144" i="4"/>
  <c r="L144" i="4"/>
  <c r="K144" i="4"/>
  <c r="M143" i="4"/>
  <c r="L143" i="4"/>
  <c r="K143" i="4"/>
  <c r="O143" i="4" s="1"/>
  <c r="R143" i="4" s="1"/>
  <c r="M142" i="4"/>
  <c r="L142" i="4"/>
  <c r="K142" i="4"/>
  <c r="N141" i="4"/>
  <c r="M141" i="4"/>
  <c r="L141" i="4"/>
  <c r="K141" i="4"/>
  <c r="N140" i="4"/>
  <c r="M140" i="4"/>
  <c r="L140" i="4"/>
  <c r="K140" i="4"/>
  <c r="M139" i="4"/>
  <c r="L139" i="4"/>
  <c r="K139" i="4"/>
  <c r="M138" i="4"/>
  <c r="L138" i="4"/>
  <c r="K138" i="4"/>
  <c r="M137" i="4"/>
  <c r="L137" i="4"/>
  <c r="K137" i="4"/>
  <c r="M136" i="4"/>
  <c r="L136" i="4"/>
  <c r="K136" i="4"/>
  <c r="O136" i="4" s="1"/>
  <c r="R136" i="4" s="1"/>
  <c r="M135" i="4"/>
  <c r="O135" i="4" s="1"/>
  <c r="R135" i="4" s="1"/>
  <c r="L135" i="4"/>
  <c r="K135" i="4"/>
  <c r="M134" i="4"/>
  <c r="L134" i="4"/>
  <c r="K134" i="4"/>
  <c r="O134" i="4" s="1"/>
  <c r="R134" i="4" s="1"/>
  <c r="M133" i="4"/>
  <c r="L133" i="4"/>
  <c r="K133" i="4"/>
  <c r="N132" i="4"/>
  <c r="M132" i="4"/>
  <c r="L132" i="4"/>
  <c r="O132" i="4" s="1"/>
  <c r="R132" i="4" s="1"/>
  <c r="K132" i="4"/>
  <c r="M131" i="4"/>
  <c r="L131" i="4"/>
  <c r="K131" i="4"/>
  <c r="M130" i="4"/>
  <c r="L130" i="4"/>
  <c r="K130" i="4"/>
  <c r="M129" i="4"/>
  <c r="L129" i="4"/>
  <c r="K129" i="4"/>
  <c r="M128" i="4"/>
  <c r="L128" i="4"/>
  <c r="K128" i="4"/>
  <c r="N127" i="4"/>
  <c r="M127" i="4"/>
  <c r="L127" i="4"/>
  <c r="K127" i="4"/>
  <c r="M126" i="4"/>
  <c r="L126" i="4"/>
  <c r="K126" i="4"/>
  <c r="M125" i="4"/>
  <c r="L125" i="4"/>
  <c r="O125" i="4" s="1"/>
  <c r="R125" i="4" s="1"/>
  <c r="M124" i="4"/>
  <c r="L124" i="4"/>
  <c r="K124" i="4"/>
  <c r="M123" i="4"/>
  <c r="L123" i="4"/>
  <c r="K123" i="4"/>
  <c r="O123" i="4" s="1"/>
  <c r="R123" i="4" s="1"/>
  <c r="M122" i="4"/>
  <c r="L122" i="4"/>
  <c r="K122" i="4"/>
  <c r="M121" i="4"/>
  <c r="L121" i="4"/>
  <c r="K121" i="4"/>
  <c r="O121" i="4" s="1"/>
  <c r="R121" i="4" s="1"/>
  <c r="M120" i="4"/>
  <c r="L120" i="4"/>
  <c r="K120" i="4"/>
  <c r="M119" i="4"/>
  <c r="L119" i="4"/>
  <c r="K119" i="4"/>
  <c r="O119" i="4" s="1"/>
  <c r="R119" i="4" s="1"/>
  <c r="M118" i="4"/>
  <c r="L118" i="4"/>
  <c r="K118" i="4"/>
  <c r="M117" i="4"/>
  <c r="L117" i="4"/>
  <c r="K117" i="4"/>
  <c r="O117" i="4" s="1"/>
  <c r="R117" i="4" s="1"/>
  <c r="M116" i="4"/>
  <c r="L116" i="4"/>
  <c r="K116" i="4"/>
  <c r="M115" i="4"/>
  <c r="L115" i="4"/>
  <c r="K115" i="4"/>
  <c r="M114" i="4"/>
  <c r="L114" i="4"/>
  <c r="K114" i="4"/>
  <c r="M113" i="4"/>
  <c r="L113" i="4"/>
  <c r="K113" i="4"/>
  <c r="M112" i="4"/>
  <c r="L112" i="4"/>
  <c r="K112" i="4"/>
  <c r="M111" i="4"/>
  <c r="L111" i="4"/>
  <c r="K111" i="4"/>
  <c r="O111" i="4" s="1"/>
  <c r="R111" i="4" s="1"/>
  <c r="M110" i="4"/>
  <c r="O110" i="4" s="1"/>
  <c r="R110" i="4" s="1"/>
  <c r="L110" i="4"/>
  <c r="K110" i="4"/>
  <c r="M109" i="4"/>
  <c r="L109" i="4"/>
  <c r="K109" i="4"/>
  <c r="M108" i="4"/>
  <c r="L108" i="4"/>
  <c r="K108" i="4"/>
  <c r="M107" i="4"/>
  <c r="L107" i="4"/>
  <c r="K107" i="4"/>
  <c r="O107" i="4" s="1"/>
  <c r="R107" i="4" s="1"/>
  <c r="M106" i="4"/>
  <c r="L106" i="4"/>
  <c r="K106" i="4"/>
  <c r="M105" i="4"/>
  <c r="L105" i="4"/>
  <c r="K105" i="4"/>
  <c r="O105" i="4" s="1"/>
  <c r="R105" i="4" s="1"/>
  <c r="M104" i="4"/>
  <c r="L104" i="4"/>
  <c r="K104" i="4"/>
  <c r="M103" i="4"/>
  <c r="L103" i="4"/>
  <c r="K103" i="4"/>
  <c r="M102" i="4"/>
  <c r="L102" i="4"/>
  <c r="K102" i="4"/>
  <c r="M101" i="4"/>
  <c r="L101" i="4"/>
  <c r="K101" i="4"/>
  <c r="M100" i="4"/>
  <c r="L100" i="4"/>
  <c r="K100" i="4"/>
  <c r="M99" i="4"/>
  <c r="L99" i="4"/>
  <c r="K99" i="4"/>
  <c r="M98" i="4"/>
  <c r="L98" i="4"/>
  <c r="K98" i="4"/>
  <c r="M97" i="4"/>
  <c r="L97" i="4"/>
  <c r="K97" i="4"/>
  <c r="M96" i="4"/>
  <c r="L96" i="4"/>
  <c r="K96" i="4"/>
  <c r="M95" i="4"/>
  <c r="L95" i="4"/>
  <c r="K95" i="4"/>
  <c r="M94" i="4"/>
  <c r="L94" i="4"/>
  <c r="K94" i="4"/>
  <c r="M93" i="4"/>
  <c r="L93" i="4"/>
  <c r="K93" i="4"/>
  <c r="O93" i="4" s="1"/>
  <c r="R93" i="4" s="1"/>
  <c r="M92" i="4"/>
  <c r="L92" i="4"/>
  <c r="K92" i="4"/>
  <c r="M91" i="4"/>
  <c r="L91" i="4"/>
  <c r="K91" i="4"/>
  <c r="M90" i="4"/>
  <c r="L90" i="4"/>
  <c r="K90" i="4"/>
  <c r="M89" i="4"/>
  <c r="L89" i="4"/>
  <c r="K89" i="4"/>
  <c r="M88" i="4"/>
  <c r="L88" i="4"/>
  <c r="K88" i="4"/>
  <c r="M87" i="4"/>
  <c r="L87" i="4"/>
  <c r="O87" i="4" s="1"/>
  <c r="R87" i="4" s="1"/>
  <c r="M86" i="4"/>
  <c r="L86" i="4"/>
  <c r="K86" i="4"/>
  <c r="M85" i="4"/>
  <c r="L85" i="4"/>
  <c r="K85" i="4"/>
  <c r="M84" i="4"/>
  <c r="L84" i="4"/>
  <c r="K84" i="4"/>
  <c r="M83" i="4"/>
  <c r="L83" i="4"/>
  <c r="K83" i="4"/>
  <c r="M82" i="4"/>
  <c r="L82" i="4"/>
  <c r="K82" i="4"/>
  <c r="M81" i="4"/>
  <c r="L81" i="4"/>
  <c r="O81" i="4" s="1"/>
  <c r="R81" i="4" s="1"/>
  <c r="K81" i="4"/>
  <c r="M80" i="4"/>
  <c r="L80" i="4"/>
  <c r="K80" i="4"/>
  <c r="M79" i="4"/>
  <c r="L79" i="4"/>
  <c r="K79" i="4"/>
  <c r="M78" i="4"/>
  <c r="L78" i="4"/>
  <c r="K78" i="4"/>
  <c r="M77" i="4"/>
  <c r="L77" i="4"/>
  <c r="K77" i="4"/>
  <c r="O77" i="4" s="1"/>
  <c r="R77" i="4" s="1"/>
  <c r="M76" i="4"/>
  <c r="L76" i="4"/>
  <c r="K76" i="4"/>
  <c r="M75" i="4"/>
  <c r="L75" i="4"/>
  <c r="K75" i="4"/>
  <c r="O75" i="4" s="1"/>
  <c r="R75" i="4" s="1"/>
  <c r="M74" i="4"/>
  <c r="L74" i="4"/>
  <c r="K74" i="4"/>
  <c r="M73" i="4"/>
  <c r="L73" i="4"/>
  <c r="K73" i="4"/>
  <c r="O73" i="4" s="1"/>
  <c r="R73" i="4" s="1"/>
  <c r="M72" i="4"/>
  <c r="L72" i="4"/>
  <c r="K72" i="4"/>
  <c r="M71" i="4"/>
  <c r="L71" i="4"/>
  <c r="K71" i="4"/>
  <c r="O71" i="4" s="1"/>
  <c r="R71" i="4" s="1"/>
  <c r="M70" i="4"/>
  <c r="L70" i="4"/>
  <c r="K70" i="4"/>
  <c r="M69" i="4"/>
  <c r="L69" i="4"/>
  <c r="K69" i="4"/>
  <c r="M68" i="4"/>
  <c r="L68" i="4"/>
  <c r="K68" i="4"/>
  <c r="M67" i="4"/>
  <c r="L67" i="4"/>
  <c r="K67" i="4"/>
  <c r="M66" i="4"/>
  <c r="L66" i="4"/>
  <c r="K66" i="4"/>
  <c r="M65" i="4"/>
  <c r="L65" i="4"/>
  <c r="K65" i="4"/>
  <c r="O65" i="4" s="1"/>
  <c r="R65" i="4" s="1"/>
  <c r="M64" i="4"/>
  <c r="L64" i="4"/>
  <c r="K64" i="4"/>
  <c r="M63" i="4"/>
  <c r="L63" i="4"/>
  <c r="K63" i="4"/>
  <c r="O63" i="4" s="1"/>
  <c r="R63" i="4" s="1"/>
  <c r="M62" i="4"/>
  <c r="O62" i="4" s="1"/>
  <c r="R62" i="4" s="1"/>
  <c r="L62" i="4"/>
  <c r="K62" i="4"/>
  <c r="M61" i="4"/>
  <c r="L61" i="4"/>
  <c r="K61" i="4"/>
  <c r="M60" i="4"/>
  <c r="L60" i="4"/>
  <c r="K60" i="4"/>
  <c r="M59" i="4"/>
  <c r="L59" i="4"/>
  <c r="K59" i="4"/>
  <c r="O59" i="4" s="1"/>
  <c r="R59" i="4" s="1"/>
  <c r="R58" i="4"/>
  <c r="M58" i="4"/>
  <c r="L58" i="4"/>
  <c r="K58" i="4"/>
  <c r="O58" i="4" s="1"/>
  <c r="M57" i="4"/>
  <c r="L57" i="4"/>
  <c r="K57" i="4"/>
  <c r="N56" i="4"/>
  <c r="M56" i="4"/>
  <c r="L56" i="4"/>
  <c r="K56" i="4"/>
  <c r="M55" i="4"/>
  <c r="L55" i="4"/>
  <c r="K55" i="4"/>
  <c r="M54" i="4"/>
  <c r="L54" i="4"/>
  <c r="K54" i="4"/>
  <c r="M53" i="4"/>
  <c r="L53" i="4"/>
  <c r="K53" i="4"/>
  <c r="M52" i="4"/>
  <c r="L52" i="4"/>
  <c r="K52" i="4"/>
  <c r="O52" i="4" s="1"/>
  <c r="R52" i="4" s="1"/>
  <c r="M51" i="4"/>
  <c r="L51" i="4"/>
  <c r="K51" i="4"/>
  <c r="M50" i="4"/>
  <c r="L50" i="4"/>
  <c r="K50" i="4"/>
  <c r="M49" i="4"/>
  <c r="L49" i="4"/>
  <c r="K49" i="4"/>
  <c r="M48" i="4"/>
  <c r="L48" i="4"/>
  <c r="K48" i="4"/>
  <c r="O48" i="4" s="1"/>
  <c r="R48" i="4" s="1"/>
  <c r="M47" i="4"/>
  <c r="L47" i="4"/>
  <c r="K47" i="4"/>
  <c r="M46" i="4"/>
  <c r="L46" i="4"/>
  <c r="K46" i="4"/>
  <c r="O46" i="4" s="1"/>
  <c r="R46" i="4" s="1"/>
  <c r="M45" i="4"/>
  <c r="L45" i="4"/>
  <c r="K45" i="4"/>
  <c r="M44" i="4"/>
  <c r="L44" i="4"/>
  <c r="K44" i="4"/>
  <c r="O44" i="4" s="1"/>
  <c r="R44" i="4" s="1"/>
  <c r="M43" i="4"/>
  <c r="L43" i="4"/>
  <c r="K43" i="4"/>
  <c r="M42" i="4"/>
  <c r="L42" i="4"/>
  <c r="K42" i="4"/>
  <c r="O42" i="4" s="1"/>
  <c r="R42" i="4" s="1"/>
  <c r="N41" i="4"/>
  <c r="M41" i="4"/>
  <c r="L41" i="4"/>
  <c r="K41" i="4"/>
  <c r="M40" i="4"/>
  <c r="L40" i="4"/>
  <c r="K40" i="4"/>
  <c r="M39" i="4"/>
  <c r="L39" i="4"/>
  <c r="K39" i="4"/>
  <c r="M38" i="4"/>
  <c r="L38" i="4"/>
  <c r="K38" i="4"/>
  <c r="N37" i="4"/>
  <c r="M37" i="4"/>
  <c r="L37" i="4"/>
  <c r="K37" i="4"/>
  <c r="M36" i="4"/>
  <c r="L36" i="4"/>
  <c r="K36" i="4"/>
  <c r="O36" i="4" s="1"/>
  <c r="R36" i="4" s="1"/>
  <c r="O35" i="4"/>
  <c r="R35" i="4" s="1"/>
  <c r="N35" i="4"/>
  <c r="M35" i="4"/>
  <c r="L35" i="4"/>
  <c r="K35" i="4"/>
  <c r="M34" i="4"/>
  <c r="L34" i="4"/>
  <c r="K34" i="4"/>
  <c r="M33" i="4"/>
  <c r="L33" i="4"/>
  <c r="K33" i="4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N25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N17" i="4"/>
  <c r="M17" i="4"/>
  <c r="L17" i="4"/>
  <c r="K17" i="4"/>
  <c r="O17" i="4" s="1"/>
  <c r="R17" i="4" s="1"/>
  <c r="M16" i="4"/>
  <c r="L16" i="4"/>
  <c r="K16" i="4"/>
  <c r="O16" i="4" s="1"/>
  <c r="R16" i="4" s="1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O10" i="4" s="1"/>
  <c r="R10" i="4" s="1"/>
  <c r="M9" i="4"/>
  <c r="L9" i="4"/>
  <c r="K9" i="4"/>
  <c r="O9" i="4" s="1"/>
  <c r="R9" i="4" s="1"/>
  <c r="M8" i="4"/>
  <c r="L8" i="4"/>
  <c r="K8" i="4"/>
  <c r="P2132" i="5" l="1"/>
  <c r="P2120" i="5"/>
  <c r="O71" i="6"/>
  <c r="Q71" i="6" s="1"/>
  <c r="O73" i="6"/>
  <c r="Q73" i="6" s="1"/>
  <c r="O86" i="6"/>
  <c r="Q86" i="6" s="1"/>
  <c r="O165" i="6"/>
  <c r="Q165" i="6" s="1"/>
  <c r="O208" i="6"/>
  <c r="Q208" i="6" s="1"/>
  <c r="O214" i="6"/>
  <c r="Q214" i="6" s="1"/>
  <c r="O216" i="6"/>
  <c r="Q216" i="6" s="1"/>
  <c r="O226" i="6"/>
  <c r="Q226" i="6" s="1"/>
  <c r="O228" i="6"/>
  <c r="Q228" i="6" s="1"/>
  <c r="O424" i="6"/>
  <c r="Q424" i="6" s="1"/>
  <c r="O428" i="6"/>
  <c r="Q428" i="6" s="1"/>
  <c r="O430" i="6"/>
  <c r="Q430" i="6" s="1"/>
  <c r="O432" i="6"/>
  <c r="Q432" i="6" s="1"/>
  <c r="O579" i="6"/>
  <c r="Q579" i="6" s="1"/>
  <c r="O587" i="6"/>
  <c r="Q587" i="6" s="1"/>
  <c r="O593" i="6"/>
  <c r="Q593" i="6" s="1"/>
  <c r="O676" i="6"/>
  <c r="Q676" i="6" s="1"/>
  <c r="O818" i="6"/>
  <c r="Q818" i="6" s="1"/>
  <c r="O824" i="6"/>
  <c r="Q824" i="6" s="1"/>
  <c r="O878" i="6"/>
  <c r="Q878" i="6" s="1"/>
  <c r="O884" i="6"/>
  <c r="Q884" i="6" s="1"/>
  <c r="O995" i="6"/>
  <c r="Q995" i="6" s="1"/>
  <c r="O1003" i="6"/>
  <c r="Q1003" i="6" s="1"/>
  <c r="O1064" i="6"/>
  <c r="Q1064" i="6" s="1"/>
  <c r="O1147" i="6"/>
  <c r="Q1147" i="6" s="1"/>
  <c r="O1149" i="6"/>
  <c r="Q1149" i="6" s="1"/>
  <c r="O1230" i="6"/>
  <c r="Q1230" i="6" s="1"/>
  <c r="O1271" i="6"/>
  <c r="Q1271" i="6" s="1"/>
  <c r="O1273" i="6"/>
  <c r="Q1273" i="6" s="1"/>
  <c r="O1297" i="6"/>
  <c r="Q1297" i="6" s="1"/>
  <c r="O1512" i="6"/>
  <c r="Q1512" i="6" s="1"/>
  <c r="O1514" i="6"/>
  <c r="Q1514" i="6" s="1"/>
  <c r="O1518" i="6"/>
  <c r="Q1518" i="6" s="1"/>
  <c r="O1520" i="6"/>
  <c r="Q1520" i="6" s="1"/>
  <c r="O1526" i="6"/>
  <c r="Q1526" i="6" s="1"/>
  <c r="O1536" i="6"/>
  <c r="Q1536" i="6" s="1"/>
  <c r="O1538" i="6"/>
  <c r="Q1538" i="6" s="1"/>
  <c r="O1674" i="6"/>
  <c r="Q1674" i="6" s="1"/>
  <c r="O1678" i="6"/>
  <c r="Q1678" i="6" s="1"/>
  <c r="O1680" i="6"/>
  <c r="Q1680" i="6" s="1"/>
  <c r="O1684" i="6"/>
  <c r="Q1684" i="6" s="1"/>
  <c r="O1688" i="6"/>
  <c r="Q1688" i="6" s="1"/>
  <c r="O1799" i="6"/>
  <c r="Q1799" i="6" s="1"/>
  <c r="O2127" i="6"/>
  <c r="Q2127" i="6" s="1"/>
  <c r="O45" i="6"/>
  <c r="Q45" i="6" s="1"/>
  <c r="O55" i="6"/>
  <c r="Q55" i="6" s="1"/>
  <c r="O65" i="6"/>
  <c r="Q65" i="6" s="1"/>
  <c r="O111" i="6"/>
  <c r="Q111" i="6" s="1"/>
  <c r="O113" i="6"/>
  <c r="Q113" i="6" s="1"/>
  <c r="O117" i="6"/>
  <c r="Q117" i="6" s="1"/>
  <c r="O287" i="6"/>
  <c r="Q287" i="6" s="1"/>
  <c r="O343" i="6"/>
  <c r="Q343" i="6" s="1"/>
  <c r="O349" i="6"/>
  <c r="Q349" i="6" s="1"/>
  <c r="O408" i="6"/>
  <c r="Q408" i="6" s="1"/>
  <c r="O442" i="6"/>
  <c r="Q442" i="6" s="1"/>
  <c r="O450" i="6"/>
  <c r="Q450" i="6" s="1"/>
  <c r="O454" i="6"/>
  <c r="Q454" i="6" s="1"/>
  <c r="O462" i="6"/>
  <c r="Q462" i="6" s="1"/>
  <c r="O468" i="6"/>
  <c r="Q468" i="6" s="1"/>
  <c r="O474" i="6"/>
  <c r="Q474" i="6" s="1"/>
  <c r="O476" i="6"/>
  <c r="Q476" i="6" s="1"/>
  <c r="O498" i="6"/>
  <c r="Q498" i="6" s="1"/>
  <c r="O504" i="6"/>
  <c r="Q504" i="6" s="1"/>
  <c r="O514" i="6"/>
  <c r="Q514" i="6" s="1"/>
  <c r="O522" i="6"/>
  <c r="Q522" i="6" s="1"/>
  <c r="O526" i="6"/>
  <c r="Q526" i="6" s="1"/>
  <c r="O565" i="6"/>
  <c r="Q565" i="6" s="1"/>
  <c r="O611" i="6"/>
  <c r="Q611" i="6" s="1"/>
  <c r="O613" i="6"/>
  <c r="Q613" i="6" s="1"/>
  <c r="O629" i="6"/>
  <c r="Q629" i="6" s="1"/>
  <c r="O635" i="6"/>
  <c r="Q635" i="6" s="1"/>
  <c r="O639" i="6"/>
  <c r="Q639" i="6" s="1"/>
  <c r="O788" i="6"/>
  <c r="Q788" i="6" s="1"/>
  <c r="O802" i="6"/>
  <c r="Q802" i="6" s="1"/>
  <c r="O872" i="6"/>
  <c r="Q872" i="6" s="1"/>
  <c r="O892" i="6"/>
  <c r="Q892" i="6" s="1"/>
  <c r="O894" i="6"/>
  <c r="Q894" i="6" s="1"/>
  <c r="O910" i="6"/>
  <c r="Q910" i="6" s="1"/>
  <c r="O912" i="6"/>
  <c r="Q912" i="6" s="1"/>
  <c r="O942" i="6"/>
  <c r="Q942" i="6" s="1"/>
  <c r="O970" i="6"/>
  <c r="Q970" i="6" s="1"/>
  <c r="O972" i="6"/>
  <c r="Q972" i="6" s="1"/>
  <c r="O974" i="6"/>
  <c r="Q974" i="6" s="1"/>
  <c r="O978" i="6"/>
  <c r="Q978" i="6" s="1"/>
  <c r="O980" i="6"/>
  <c r="Q980" i="6" s="1"/>
  <c r="O1050" i="6"/>
  <c r="Q1050" i="6" s="1"/>
  <c r="O1112" i="6"/>
  <c r="Q1112" i="6" s="1"/>
  <c r="O1114" i="6"/>
  <c r="Q1114" i="6" s="1"/>
  <c r="O1116" i="6"/>
  <c r="Q1116" i="6" s="1"/>
  <c r="O1120" i="6"/>
  <c r="Q1120" i="6" s="1"/>
  <c r="O1191" i="6"/>
  <c r="Q1191" i="6" s="1"/>
  <c r="O1193" i="6"/>
  <c r="Q1193" i="6" s="1"/>
  <c r="O1203" i="6"/>
  <c r="Q1203" i="6" s="1"/>
  <c r="O1242" i="6"/>
  <c r="Q1242" i="6" s="1"/>
  <c r="O1246" i="6"/>
  <c r="Q1246" i="6" s="1"/>
  <c r="O1248" i="6"/>
  <c r="Q1248" i="6" s="1"/>
  <c r="O1258" i="6"/>
  <c r="Q1258" i="6" s="1"/>
  <c r="O1260" i="6"/>
  <c r="Q1260" i="6" s="1"/>
  <c r="O1262" i="6"/>
  <c r="Q1262" i="6" s="1"/>
  <c r="O1586" i="6"/>
  <c r="Q1586" i="6" s="1"/>
  <c r="O1588" i="6"/>
  <c r="Q1588" i="6" s="1"/>
  <c r="O1590" i="6"/>
  <c r="Q1590" i="6" s="1"/>
  <c r="O1600" i="6"/>
  <c r="Q1600" i="6" s="1"/>
  <c r="O1606" i="6"/>
  <c r="Q1606" i="6" s="1"/>
  <c r="O1616" i="6"/>
  <c r="Q1616" i="6" s="1"/>
  <c r="O1626" i="6"/>
  <c r="Q1626" i="6" s="1"/>
  <c r="O1756" i="6"/>
  <c r="Q1756" i="6" s="1"/>
  <c r="O2119" i="6"/>
  <c r="Q2119" i="6" s="1"/>
  <c r="O1268" i="6"/>
  <c r="Q1268" i="6" s="1"/>
  <c r="O21" i="6"/>
  <c r="Q21" i="6" s="1"/>
  <c r="O79" i="6"/>
  <c r="Q79" i="6" s="1"/>
  <c r="O142" i="6"/>
  <c r="Q142" i="6" s="1"/>
  <c r="O144" i="6"/>
  <c r="Q144" i="6" s="1"/>
  <c r="O193" i="6"/>
  <c r="Q193" i="6" s="1"/>
  <c r="O205" i="6"/>
  <c r="Q205" i="6" s="1"/>
  <c r="O207" i="6"/>
  <c r="Q207" i="6" s="1"/>
  <c r="O219" i="6"/>
  <c r="Q219" i="6" s="1"/>
  <c r="O223" i="6"/>
  <c r="Q223" i="6" s="1"/>
  <c r="O225" i="6"/>
  <c r="Q225" i="6" s="1"/>
  <c r="O227" i="6"/>
  <c r="Q227" i="6" s="1"/>
  <c r="O241" i="6"/>
  <c r="Q241" i="6" s="1"/>
  <c r="O259" i="6"/>
  <c r="Q259" i="6" s="1"/>
  <c r="O291" i="6"/>
  <c r="Q291" i="6" s="1"/>
  <c r="O415" i="6"/>
  <c r="Q415" i="6" s="1"/>
  <c r="O417" i="6"/>
  <c r="Q417" i="6" s="1"/>
  <c r="O419" i="6"/>
  <c r="Q419" i="6" s="1"/>
  <c r="O429" i="6"/>
  <c r="Q429" i="6" s="1"/>
  <c r="O435" i="6"/>
  <c r="Q435" i="6" s="1"/>
  <c r="O671" i="6"/>
  <c r="Q671" i="6" s="1"/>
  <c r="O925" i="6"/>
  <c r="Q925" i="6" s="1"/>
  <c r="O929" i="6"/>
  <c r="Q929" i="6" s="1"/>
  <c r="O994" i="6"/>
  <c r="Q994" i="6" s="1"/>
  <c r="O1055" i="6"/>
  <c r="Q1055" i="6" s="1"/>
  <c r="O1071" i="6"/>
  <c r="Q1071" i="6" s="1"/>
  <c r="O1219" i="6"/>
  <c r="Q1219" i="6" s="1"/>
  <c r="O1249" i="6"/>
  <c r="Q1249" i="6" s="1"/>
  <c r="O1265" i="6"/>
  <c r="Q1265" i="6" s="1"/>
  <c r="O1360" i="6"/>
  <c r="Q1360" i="6" s="1"/>
  <c r="O1433" i="6"/>
  <c r="Q1433" i="6" s="1"/>
  <c r="O1465" i="6"/>
  <c r="Q1465" i="6" s="1"/>
  <c r="O1467" i="6"/>
  <c r="Q1467" i="6" s="1"/>
  <c r="O1583" i="6"/>
  <c r="Q1583" i="6" s="1"/>
  <c r="O1587" i="6"/>
  <c r="Q1587" i="6" s="1"/>
  <c r="O1601" i="6"/>
  <c r="Q1601" i="6" s="1"/>
  <c r="O1613" i="6"/>
  <c r="Q1613" i="6" s="1"/>
  <c r="O1619" i="6"/>
  <c r="Q1619" i="6" s="1"/>
  <c r="O1623" i="6"/>
  <c r="Q1623" i="6" s="1"/>
  <c r="O1631" i="6"/>
  <c r="Q1631" i="6" s="1"/>
  <c r="O1633" i="6"/>
  <c r="Q1633" i="6" s="1"/>
  <c r="O1635" i="6"/>
  <c r="Q1635" i="6" s="1"/>
  <c r="O1637" i="6"/>
  <c r="Q1637" i="6" s="1"/>
  <c r="O1657" i="6"/>
  <c r="Q1657" i="6" s="1"/>
  <c r="O1659" i="6"/>
  <c r="Q1659" i="6" s="1"/>
  <c r="O1669" i="6"/>
  <c r="Q1669" i="6" s="1"/>
  <c r="O1671" i="6"/>
  <c r="Q1671" i="6" s="1"/>
  <c r="O1745" i="6"/>
  <c r="Q1745" i="6" s="1"/>
  <c r="O1781" i="6"/>
  <c r="Q1781" i="6" s="1"/>
  <c r="O1783" i="6"/>
  <c r="Q1783" i="6" s="1"/>
  <c r="O2035" i="6"/>
  <c r="Q2035" i="6" s="1"/>
  <c r="O2039" i="6"/>
  <c r="Q2039" i="6" s="1"/>
  <c r="O2043" i="6"/>
  <c r="Q2043" i="6" s="1"/>
  <c r="O2074" i="6"/>
  <c r="Q2074" i="6" s="1"/>
  <c r="O2106" i="6"/>
  <c r="Q2106" i="6" s="1"/>
  <c r="O2126" i="6"/>
  <c r="Q2126" i="6" s="1"/>
  <c r="O2132" i="6"/>
  <c r="Q2132" i="6" s="1"/>
  <c r="O2136" i="6"/>
  <c r="Q2136" i="6" s="1"/>
  <c r="O2144" i="6"/>
  <c r="Q2144" i="6" s="1"/>
  <c r="O2146" i="6"/>
  <c r="Q2146" i="6" s="1"/>
  <c r="O19" i="6"/>
  <c r="Q19" i="6" s="1"/>
  <c r="O28" i="6"/>
  <c r="Q28" i="6" s="1"/>
  <c r="O50" i="6"/>
  <c r="Q50" i="6" s="1"/>
  <c r="O52" i="6"/>
  <c r="Q52" i="6" s="1"/>
  <c r="O56" i="6"/>
  <c r="Q56" i="6" s="1"/>
  <c r="O70" i="6"/>
  <c r="Q70" i="6" s="1"/>
  <c r="O110" i="6"/>
  <c r="Q110" i="6" s="1"/>
  <c r="O140" i="6"/>
  <c r="Q140" i="6" s="1"/>
  <c r="O201" i="6"/>
  <c r="Q201" i="6" s="1"/>
  <c r="O443" i="6"/>
  <c r="Q443" i="6" s="1"/>
  <c r="O449" i="6"/>
  <c r="Q449" i="6" s="1"/>
  <c r="O451" i="6"/>
  <c r="Q451" i="6" s="1"/>
  <c r="O469" i="6"/>
  <c r="Q469" i="6" s="1"/>
  <c r="O473" i="6"/>
  <c r="Q473" i="6" s="1"/>
  <c r="O475" i="6"/>
  <c r="Q475" i="6" s="1"/>
  <c r="O479" i="6"/>
  <c r="Q479" i="6" s="1"/>
  <c r="O487" i="6"/>
  <c r="Q487" i="6" s="1"/>
  <c r="O491" i="6"/>
  <c r="Q491" i="6" s="1"/>
  <c r="O493" i="6"/>
  <c r="Q493" i="6" s="1"/>
  <c r="O497" i="6"/>
  <c r="Q497" i="6" s="1"/>
  <c r="O499" i="6"/>
  <c r="Q499" i="6" s="1"/>
  <c r="O503" i="6"/>
  <c r="Q503" i="6" s="1"/>
  <c r="O521" i="6"/>
  <c r="Q521" i="6" s="1"/>
  <c r="O527" i="6"/>
  <c r="Q527" i="6" s="1"/>
  <c r="O541" i="6"/>
  <c r="Q541" i="6" s="1"/>
  <c r="O668" i="6"/>
  <c r="Q668" i="6" s="1"/>
  <c r="O734" i="6"/>
  <c r="Q734" i="6" s="1"/>
  <c r="O736" i="6"/>
  <c r="Q736" i="6" s="1"/>
  <c r="O837" i="6"/>
  <c r="Q837" i="6" s="1"/>
  <c r="O839" i="6"/>
  <c r="Q839" i="6" s="1"/>
  <c r="O1000" i="6"/>
  <c r="Q1000" i="6" s="1"/>
  <c r="O1024" i="6"/>
  <c r="Q1024" i="6" s="1"/>
  <c r="O1083" i="6"/>
  <c r="Q1083" i="6" s="1"/>
  <c r="O1087" i="6"/>
  <c r="Q1087" i="6" s="1"/>
  <c r="O1176" i="6"/>
  <c r="Q1176" i="6" s="1"/>
  <c r="O1188" i="6"/>
  <c r="Q1188" i="6" s="1"/>
  <c r="O1194" i="6"/>
  <c r="Q1194" i="6" s="1"/>
  <c r="O1198" i="6"/>
  <c r="Q1198" i="6" s="1"/>
  <c r="O1326" i="6"/>
  <c r="Q1326" i="6" s="1"/>
  <c r="O1334" i="6"/>
  <c r="Q1334" i="6" s="1"/>
  <c r="O1808" i="6"/>
  <c r="Q1808" i="6" s="1"/>
  <c r="O1828" i="6"/>
  <c r="Q1828" i="6" s="1"/>
  <c r="O2031" i="6"/>
  <c r="Q2031" i="6" s="1"/>
  <c r="O2088" i="6"/>
  <c r="Q2088" i="6" s="1"/>
  <c r="N198" i="5"/>
  <c r="P198" i="5" s="1"/>
  <c r="N202" i="5"/>
  <c r="P202" i="5" s="1"/>
  <c r="N204" i="5"/>
  <c r="P204" i="5" s="1"/>
  <c r="N1670" i="5"/>
  <c r="P1670" i="5" s="1"/>
  <c r="N1674" i="5"/>
  <c r="P1674" i="5" s="1"/>
  <c r="N1676" i="5"/>
  <c r="P1676" i="5" s="1"/>
  <c r="N1684" i="5"/>
  <c r="P1684" i="5" s="1"/>
  <c r="N1686" i="5"/>
  <c r="P1686" i="5" s="1"/>
  <c r="N22" i="5"/>
  <c r="P22" i="5" s="1"/>
  <c r="N54" i="5"/>
  <c r="P54" i="5" s="1"/>
  <c r="N264" i="5"/>
  <c r="P264" i="5" s="1"/>
  <c r="N268" i="5"/>
  <c r="P268" i="5" s="1"/>
  <c r="N278" i="5"/>
  <c r="P278" i="5" s="1"/>
  <c r="N298" i="5"/>
  <c r="P298" i="5" s="1"/>
  <c r="N472" i="5"/>
  <c r="P472" i="5" s="1"/>
  <c r="N530" i="5"/>
  <c r="P530" i="5" s="1"/>
  <c r="N532" i="5"/>
  <c r="P532" i="5" s="1"/>
  <c r="N534" i="5"/>
  <c r="P534" i="5" s="1"/>
  <c r="N546" i="5"/>
  <c r="P546" i="5" s="1"/>
  <c r="N566" i="5"/>
  <c r="P566" i="5" s="1"/>
  <c r="N574" i="5"/>
  <c r="P574" i="5" s="1"/>
  <c r="N590" i="5"/>
  <c r="P590" i="5" s="1"/>
  <c r="N594" i="5"/>
  <c r="P594" i="5" s="1"/>
  <c r="N625" i="5"/>
  <c r="P625" i="5" s="1"/>
  <c r="N629" i="5"/>
  <c r="P629" i="5" s="1"/>
  <c r="N668" i="5"/>
  <c r="P668" i="5" s="1"/>
  <c r="N674" i="5"/>
  <c r="P674" i="5" s="1"/>
  <c r="N676" i="5"/>
  <c r="P676" i="5" s="1"/>
  <c r="N771" i="5"/>
  <c r="P771" i="5" s="1"/>
  <c r="N844" i="5"/>
  <c r="P844" i="5" s="1"/>
  <c r="N874" i="5"/>
  <c r="P874" i="5" s="1"/>
  <c r="N953" i="5"/>
  <c r="P953" i="5" s="1"/>
  <c r="N1047" i="5"/>
  <c r="P1047" i="5" s="1"/>
  <c r="N1063" i="5"/>
  <c r="P1063" i="5" s="1"/>
  <c r="N1077" i="5"/>
  <c r="P1077" i="5" s="1"/>
  <c r="N1079" i="5"/>
  <c r="P1079" i="5" s="1"/>
  <c r="N1256" i="5"/>
  <c r="P1256" i="5" s="1"/>
  <c r="N1270" i="5"/>
  <c r="P1270" i="5" s="1"/>
  <c r="N1272" i="5"/>
  <c r="P1272" i="5" s="1"/>
  <c r="N1334" i="5"/>
  <c r="P1334" i="5" s="1"/>
  <c r="N1364" i="5"/>
  <c r="P1364" i="5" s="1"/>
  <c r="N1480" i="5"/>
  <c r="P1480" i="5" s="1"/>
  <c r="N1543" i="5"/>
  <c r="P1543" i="5" s="1"/>
  <c r="N1890" i="5"/>
  <c r="P1890" i="5" s="1"/>
  <c r="N2127" i="5"/>
  <c r="N141" i="5"/>
  <c r="P141" i="5" s="1"/>
  <c r="N273" i="5"/>
  <c r="P273" i="5" s="1"/>
  <c r="N299" i="5"/>
  <c r="P299" i="5" s="1"/>
  <c r="N305" i="5"/>
  <c r="P305" i="5" s="1"/>
  <c r="N468" i="5"/>
  <c r="P468" i="5" s="1"/>
  <c r="N655" i="5"/>
  <c r="P655" i="5" s="1"/>
  <c r="N661" i="5"/>
  <c r="P661" i="5" s="1"/>
  <c r="N692" i="5"/>
  <c r="P692" i="5" s="1"/>
  <c r="N704" i="5"/>
  <c r="P704" i="5" s="1"/>
  <c r="N716" i="5"/>
  <c r="P716" i="5" s="1"/>
  <c r="N720" i="5"/>
  <c r="P720" i="5" s="1"/>
  <c r="N739" i="5"/>
  <c r="P739" i="5" s="1"/>
  <c r="N755" i="5"/>
  <c r="P755" i="5" s="1"/>
  <c r="N957" i="5"/>
  <c r="P957" i="5" s="1"/>
  <c r="N1095" i="5"/>
  <c r="P1095" i="5" s="1"/>
  <c r="N1101" i="5"/>
  <c r="P1101" i="5" s="1"/>
  <c r="N1186" i="5"/>
  <c r="P1186" i="5" s="1"/>
  <c r="N1232" i="5"/>
  <c r="P1232" i="5" s="1"/>
  <c r="N1246" i="5"/>
  <c r="P1246" i="5" s="1"/>
  <c r="N1337" i="5"/>
  <c r="P1337" i="5" s="1"/>
  <c r="N1425" i="5"/>
  <c r="P1425" i="5" s="1"/>
  <c r="N1463" i="5"/>
  <c r="P1463" i="5" s="1"/>
  <c r="N1498" i="5"/>
  <c r="P1498" i="5" s="1"/>
  <c r="N1556" i="5"/>
  <c r="P1556" i="5" s="1"/>
  <c r="N1573" i="5"/>
  <c r="P1573" i="5" s="1"/>
  <c r="N1575" i="5"/>
  <c r="P1575" i="5" s="1"/>
  <c r="N1649" i="5"/>
  <c r="P1649" i="5" s="1"/>
  <c r="N1663" i="5"/>
  <c r="P1663" i="5" s="1"/>
  <c r="N1709" i="5"/>
  <c r="P1709" i="5" s="1"/>
  <c r="N1715" i="5"/>
  <c r="P1715" i="5" s="1"/>
  <c r="N1748" i="5"/>
  <c r="P1748" i="5" s="1"/>
  <c r="N1764" i="5"/>
  <c r="P1764" i="5" s="1"/>
  <c r="N1964" i="5"/>
  <c r="P1964" i="5" s="1"/>
  <c r="N1984" i="5"/>
  <c r="P1984" i="5" s="1"/>
  <c r="N1994" i="5"/>
  <c r="P1994" i="5" s="1"/>
  <c r="N2006" i="5"/>
  <c r="P2006" i="5" s="1"/>
  <c r="N2036" i="5"/>
  <c r="P2036" i="5" s="1"/>
  <c r="N2044" i="5"/>
  <c r="P2044" i="5" s="1"/>
  <c r="N2068" i="5"/>
  <c r="P2068" i="5" s="1"/>
  <c r="N2072" i="5"/>
  <c r="P2072" i="5" s="1"/>
  <c r="N2095" i="5"/>
  <c r="P2095" i="5" s="1"/>
  <c r="N2105" i="5"/>
  <c r="P2105" i="5" s="1"/>
  <c r="N2111" i="5"/>
  <c r="N2133" i="5"/>
  <c r="N2135" i="5"/>
  <c r="P2135" i="5" s="1"/>
  <c r="N2139" i="5"/>
  <c r="P2139" i="5" s="1"/>
  <c r="N287" i="5"/>
  <c r="P287" i="5" s="1"/>
  <c r="N381" i="5"/>
  <c r="P381" i="5" s="1"/>
  <c r="N433" i="5"/>
  <c r="P433" i="5" s="1"/>
  <c r="N435" i="5"/>
  <c r="P435" i="5" s="1"/>
  <c r="N439" i="5"/>
  <c r="P439" i="5" s="1"/>
  <c r="N441" i="5"/>
  <c r="P441" i="5" s="1"/>
  <c r="N451" i="5"/>
  <c r="P451" i="5" s="1"/>
  <c r="N453" i="5"/>
  <c r="P453" i="5" s="1"/>
  <c r="N457" i="5"/>
  <c r="P457" i="5" s="1"/>
  <c r="N481" i="5"/>
  <c r="P481" i="5" s="1"/>
  <c r="N489" i="5"/>
  <c r="P489" i="5" s="1"/>
  <c r="N523" i="5"/>
  <c r="P523" i="5" s="1"/>
  <c r="N618" i="5"/>
  <c r="P618" i="5" s="1"/>
  <c r="N632" i="5"/>
  <c r="P632" i="5" s="1"/>
  <c r="N646" i="5"/>
  <c r="P646" i="5" s="1"/>
  <c r="N650" i="5"/>
  <c r="P650" i="5" s="1"/>
  <c r="N654" i="5"/>
  <c r="P654" i="5" s="1"/>
  <c r="N683" i="5"/>
  <c r="P683" i="5" s="1"/>
  <c r="N687" i="5"/>
  <c r="P687" i="5" s="1"/>
  <c r="N703" i="5"/>
  <c r="P703" i="5" s="1"/>
  <c r="N877" i="5"/>
  <c r="P877" i="5" s="1"/>
  <c r="N916" i="5"/>
  <c r="P916" i="5" s="1"/>
  <c r="N934" i="5"/>
  <c r="P934" i="5" s="1"/>
  <c r="N971" i="5"/>
  <c r="P971" i="5" s="1"/>
  <c r="N1004" i="5"/>
  <c r="P1004" i="5" s="1"/>
  <c r="N1024" i="5"/>
  <c r="P1024" i="5" s="1"/>
  <c r="N1102" i="5"/>
  <c r="P1102" i="5" s="1"/>
  <c r="N1107" i="5"/>
  <c r="P1107" i="5" s="1"/>
  <c r="N1181" i="5"/>
  <c r="P1181" i="5" s="1"/>
  <c r="N1213" i="5"/>
  <c r="P1213" i="5" s="1"/>
  <c r="N1219" i="5"/>
  <c r="P1219" i="5" s="1"/>
  <c r="N1282" i="5"/>
  <c r="P1282" i="5" s="1"/>
  <c r="N1286" i="5"/>
  <c r="P1286" i="5" s="1"/>
  <c r="N1689" i="5"/>
  <c r="P1689" i="5" s="1"/>
  <c r="N1922" i="5"/>
  <c r="P1922" i="5" s="1"/>
  <c r="N114" i="5"/>
  <c r="P114" i="5" s="1"/>
  <c r="N116" i="5"/>
  <c r="P116" i="5" s="1"/>
  <c r="N120" i="5"/>
  <c r="P120" i="5" s="1"/>
  <c r="N153" i="5"/>
  <c r="P153" i="5" s="1"/>
  <c r="N384" i="5"/>
  <c r="P384" i="5" s="1"/>
  <c r="N427" i="5"/>
  <c r="P427" i="5" s="1"/>
  <c r="N589" i="5"/>
  <c r="P589" i="5" s="1"/>
  <c r="N591" i="5"/>
  <c r="P591" i="5" s="1"/>
  <c r="N606" i="5"/>
  <c r="P606" i="5" s="1"/>
  <c r="N675" i="5"/>
  <c r="P675" i="5" s="1"/>
  <c r="N679" i="5"/>
  <c r="P679" i="5" s="1"/>
  <c r="N705" i="5"/>
  <c r="P705" i="5" s="1"/>
  <c r="N800" i="5"/>
  <c r="P800" i="5" s="1"/>
  <c r="N802" i="5"/>
  <c r="P802" i="5" s="1"/>
  <c r="N814" i="5"/>
  <c r="P814" i="5" s="1"/>
  <c r="N857" i="5"/>
  <c r="P857" i="5" s="1"/>
  <c r="N881" i="5"/>
  <c r="P881" i="5" s="1"/>
  <c r="N883" i="5"/>
  <c r="P883" i="5" s="1"/>
  <c r="N895" i="5"/>
  <c r="P895" i="5" s="1"/>
  <c r="N897" i="5"/>
  <c r="P897" i="5" s="1"/>
  <c r="N962" i="5"/>
  <c r="P962" i="5" s="1"/>
  <c r="N970" i="5"/>
  <c r="P970" i="5" s="1"/>
  <c r="N972" i="5"/>
  <c r="P972" i="5" s="1"/>
  <c r="N978" i="5"/>
  <c r="P978" i="5" s="1"/>
  <c r="N982" i="5"/>
  <c r="P982" i="5" s="1"/>
  <c r="N988" i="5"/>
  <c r="P988" i="5" s="1"/>
  <c r="N990" i="5"/>
  <c r="P990" i="5" s="1"/>
  <c r="N999" i="5"/>
  <c r="P999" i="5" s="1"/>
  <c r="N1005" i="5"/>
  <c r="P1005" i="5" s="1"/>
  <c r="N1011" i="5"/>
  <c r="P1011" i="5" s="1"/>
  <c r="N1017" i="5"/>
  <c r="P1017" i="5" s="1"/>
  <c r="N1094" i="5"/>
  <c r="P1094" i="5" s="1"/>
  <c r="N1108" i="5"/>
  <c r="P1108" i="5" s="1"/>
  <c r="N1162" i="5"/>
  <c r="P1162" i="5" s="1"/>
  <c r="N1164" i="5"/>
  <c r="P1164" i="5" s="1"/>
  <c r="N1308" i="5"/>
  <c r="P1308" i="5" s="1"/>
  <c r="N1312" i="5"/>
  <c r="P1312" i="5" s="1"/>
  <c r="N1328" i="5"/>
  <c r="P1328" i="5" s="1"/>
  <c r="N1332" i="5"/>
  <c r="P1332" i="5" s="1"/>
  <c r="N1387" i="5"/>
  <c r="P1387" i="5" s="1"/>
  <c r="N1491" i="5"/>
  <c r="P1491" i="5" s="1"/>
  <c r="N1527" i="5"/>
  <c r="P1527" i="5" s="1"/>
  <c r="N1537" i="5"/>
  <c r="P1537" i="5" s="1"/>
  <c r="N1561" i="5"/>
  <c r="P1561" i="5" s="1"/>
  <c r="N1690" i="5"/>
  <c r="P1690" i="5" s="1"/>
  <c r="N1698" i="5"/>
  <c r="P1698" i="5" s="1"/>
  <c r="N1704" i="5"/>
  <c r="P1704" i="5" s="1"/>
  <c r="N1785" i="5"/>
  <c r="P1785" i="5" s="1"/>
  <c r="N1821" i="5"/>
  <c r="P1821" i="5" s="1"/>
  <c r="N1823" i="5"/>
  <c r="P1823" i="5" s="1"/>
  <c r="N1831" i="5"/>
  <c r="P1831" i="5" s="1"/>
  <c r="N1921" i="5"/>
  <c r="P1921" i="5" s="1"/>
  <c r="N1948" i="5"/>
  <c r="P1948" i="5" s="1"/>
  <c r="N1971" i="5"/>
  <c r="P1971" i="5" s="1"/>
  <c r="N16" i="5"/>
  <c r="P16" i="5" s="1"/>
  <c r="N24" i="5"/>
  <c r="P24" i="5" s="1"/>
  <c r="N28" i="5"/>
  <c r="P28" i="5" s="1"/>
  <c r="N30" i="5"/>
  <c r="P30" i="5" s="1"/>
  <c r="N32" i="5"/>
  <c r="P32" i="5" s="1"/>
  <c r="N89" i="5"/>
  <c r="P89" i="5" s="1"/>
  <c r="N95" i="5"/>
  <c r="P95" i="5" s="1"/>
  <c r="N97" i="5"/>
  <c r="P97" i="5" s="1"/>
  <c r="N103" i="5"/>
  <c r="P103" i="5" s="1"/>
  <c r="N105" i="5"/>
  <c r="P105" i="5" s="1"/>
  <c r="N130" i="5"/>
  <c r="P130" i="5" s="1"/>
  <c r="N154" i="5"/>
  <c r="P154" i="5" s="1"/>
  <c r="N160" i="5"/>
  <c r="P160" i="5" s="1"/>
  <c r="N163" i="5"/>
  <c r="P163" i="5" s="1"/>
  <c r="N208" i="5"/>
  <c r="P208" i="5" s="1"/>
  <c r="N216" i="5"/>
  <c r="P216" i="5" s="1"/>
  <c r="N237" i="5"/>
  <c r="P237" i="5" s="1"/>
  <c r="N251" i="5"/>
  <c r="P251" i="5" s="1"/>
  <c r="N255" i="5"/>
  <c r="P255" i="5" s="1"/>
  <c r="N334" i="5"/>
  <c r="P334" i="5" s="1"/>
  <c r="N338" i="5"/>
  <c r="P338" i="5" s="1"/>
  <c r="N515" i="5"/>
  <c r="P515" i="5" s="1"/>
  <c r="N526" i="5"/>
  <c r="P526" i="5" s="1"/>
  <c r="N717" i="5"/>
  <c r="P717" i="5" s="1"/>
  <c r="N729" i="5"/>
  <c r="P729" i="5" s="1"/>
  <c r="N776" i="5"/>
  <c r="P776" i="5" s="1"/>
  <c r="N782" i="5"/>
  <c r="P782" i="5" s="1"/>
  <c r="N806" i="5"/>
  <c r="P806" i="5" s="1"/>
  <c r="N810" i="5"/>
  <c r="P810" i="5" s="1"/>
  <c r="N816" i="5"/>
  <c r="P816" i="5" s="1"/>
  <c r="N821" i="5"/>
  <c r="P821" i="5" s="1"/>
  <c r="N1117" i="5"/>
  <c r="P1117" i="5" s="1"/>
  <c r="N10" i="5"/>
  <c r="P10" i="5" s="1"/>
  <c r="N48" i="5"/>
  <c r="P48" i="5" s="1"/>
  <c r="N55" i="5"/>
  <c r="P55" i="5" s="1"/>
  <c r="N81" i="5"/>
  <c r="P81" i="5" s="1"/>
  <c r="N123" i="5"/>
  <c r="P123" i="5" s="1"/>
  <c r="N137" i="5"/>
  <c r="P137" i="5" s="1"/>
  <c r="N176" i="5"/>
  <c r="P176" i="5" s="1"/>
  <c r="N196" i="5"/>
  <c r="P196" i="5" s="1"/>
  <c r="N303" i="5"/>
  <c r="P303" i="5" s="1"/>
  <c r="N482" i="5"/>
  <c r="P482" i="5" s="1"/>
  <c r="N595" i="5"/>
  <c r="P595" i="5" s="1"/>
  <c r="N624" i="5"/>
  <c r="P624" i="5" s="1"/>
  <c r="N626" i="5"/>
  <c r="P626" i="5" s="1"/>
  <c r="N630" i="5"/>
  <c r="P630" i="5" s="1"/>
  <c r="N642" i="5"/>
  <c r="P642" i="5" s="1"/>
  <c r="N644" i="5"/>
  <c r="P644" i="5" s="1"/>
  <c r="N648" i="5"/>
  <c r="P648" i="5" s="1"/>
  <c r="N672" i="5"/>
  <c r="P672" i="5" s="1"/>
  <c r="N695" i="5"/>
  <c r="P695" i="5" s="1"/>
  <c r="N700" i="5"/>
  <c r="P700" i="5" s="1"/>
  <c r="N765" i="5"/>
  <c r="P765" i="5" s="1"/>
  <c r="M492" i="5"/>
  <c r="N492" i="5" s="1"/>
  <c r="P492" i="5" s="1"/>
  <c r="N11" i="5"/>
  <c r="P11" i="5" s="1"/>
  <c r="N17" i="5"/>
  <c r="P17" i="5" s="1"/>
  <c r="N19" i="5"/>
  <c r="P19" i="5" s="1"/>
  <c r="N21" i="5"/>
  <c r="P21" i="5" s="1"/>
  <c r="N31" i="5"/>
  <c r="P31" i="5" s="1"/>
  <c r="N34" i="5"/>
  <c r="P34" i="5" s="1"/>
  <c r="N57" i="5"/>
  <c r="P57" i="5" s="1"/>
  <c r="N82" i="5"/>
  <c r="P82" i="5" s="1"/>
  <c r="N86" i="5"/>
  <c r="P86" i="5" s="1"/>
  <c r="N88" i="5"/>
  <c r="P88" i="5" s="1"/>
  <c r="N133" i="5"/>
  <c r="P133" i="5" s="1"/>
  <c r="N159" i="5"/>
  <c r="P159" i="5" s="1"/>
  <c r="N161" i="5"/>
  <c r="P161" i="5" s="1"/>
  <c r="N188" i="5"/>
  <c r="P188" i="5" s="1"/>
  <c r="N211" i="5"/>
  <c r="P211" i="5" s="1"/>
  <c r="N213" i="5"/>
  <c r="P213" i="5" s="1"/>
  <c r="N217" i="5"/>
  <c r="P217" i="5" s="1"/>
  <c r="N252" i="5"/>
  <c r="P252" i="5" s="1"/>
  <c r="N274" i="5"/>
  <c r="P274" i="5" s="1"/>
  <c r="N282" i="5"/>
  <c r="P282" i="5" s="1"/>
  <c r="N284" i="5"/>
  <c r="P284" i="5" s="1"/>
  <c r="N409" i="5"/>
  <c r="P409" i="5" s="1"/>
  <c r="N443" i="5"/>
  <c r="P443" i="5" s="1"/>
  <c r="N445" i="5"/>
  <c r="P445" i="5" s="1"/>
  <c r="N459" i="5"/>
  <c r="P459" i="5" s="1"/>
  <c r="N463" i="5"/>
  <c r="P463" i="5" s="1"/>
  <c r="N465" i="5"/>
  <c r="P465" i="5" s="1"/>
  <c r="N603" i="5"/>
  <c r="P603" i="5" s="1"/>
  <c r="N622" i="5"/>
  <c r="P622" i="5" s="1"/>
  <c r="N670" i="5"/>
  <c r="P670" i="5" s="1"/>
  <c r="N678" i="5"/>
  <c r="P678" i="5" s="1"/>
  <c r="N681" i="5"/>
  <c r="P681" i="5" s="1"/>
  <c r="N693" i="5"/>
  <c r="P693" i="5" s="1"/>
  <c r="N706" i="5"/>
  <c r="P706" i="5" s="1"/>
  <c r="N710" i="5"/>
  <c r="P710" i="5" s="1"/>
  <c r="N740" i="5"/>
  <c r="P740" i="5" s="1"/>
  <c r="N742" i="5"/>
  <c r="P742" i="5" s="1"/>
  <c r="N744" i="5"/>
  <c r="P744" i="5" s="1"/>
  <c r="N754" i="5"/>
  <c r="P754" i="5" s="1"/>
  <c r="N757" i="5"/>
  <c r="P757" i="5" s="1"/>
  <c r="N852" i="5"/>
  <c r="P852" i="5" s="1"/>
  <c r="N854" i="5"/>
  <c r="P854" i="5" s="1"/>
  <c r="N858" i="5"/>
  <c r="P858" i="5" s="1"/>
  <c r="N866" i="5"/>
  <c r="P866" i="5" s="1"/>
  <c r="N870" i="5"/>
  <c r="P870" i="5" s="1"/>
  <c r="M358" i="5"/>
  <c r="N358" i="5" s="1"/>
  <c r="P358" i="5" s="1"/>
  <c r="N578" i="5"/>
  <c r="P578" i="5" s="1"/>
  <c r="N582" i="5"/>
  <c r="P582" i="5" s="1"/>
  <c r="N657" i="5"/>
  <c r="P657" i="5" s="1"/>
  <c r="N663" i="5"/>
  <c r="P663" i="5" s="1"/>
  <c r="N738" i="5"/>
  <c r="P738" i="5" s="1"/>
  <c r="N750" i="5"/>
  <c r="P750" i="5" s="1"/>
  <c r="N833" i="5"/>
  <c r="P833" i="5" s="1"/>
  <c r="N41" i="5"/>
  <c r="P41" i="5" s="1"/>
  <c r="N51" i="5"/>
  <c r="P51" i="5" s="1"/>
  <c r="N92" i="5"/>
  <c r="P92" i="5" s="1"/>
  <c r="N94" i="5"/>
  <c r="P94" i="5" s="1"/>
  <c r="N132" i="5"/>
  <c r="P132" i="5" s="1"/>
  <c r="N134" i="5"/>
  <c r="P134" i="5" s="1"/>
  <c r="N148" i="5"/>
  <c r="P148" i="5" s="1"/>
  <c r="N150" i="5"/>
  <c r="P150" i="5" s="1"/>
  <c r="N173" i="5"/>
  <c r="P173" i="5" s="1"/>
  <c r="N187" i="5"/>
  <c r="P187" i="5" s="1"/>
  <c r="N189" i="5"/>
  <c r="P189" i="5" s="1"/>
  <c r="N280" i="5"/>
  <c r="P280" i="5" s="1"/>
  <c r="N318" i="5"/>
  <c r="P318" i="5" s="1"/>
  <c r="N324" i="5"/>
  <c r="P324" i="5" s="1"/>
  <c r="N332" i="5"/>
  <c r="P332" i="5" s="1"/>
  <c r="N431" i="5"/>
  <c r="P431" i="5" s="1"/>
  <c r="N528" i="5"/>
  <c r="P528" i="5" s="1"/>
  <c r="N538" i="5"/>
  <c r="P538" i="5" s="1"/>
  <c r="N540" i="5"/>
  <c r="P540" i="5" s="1"/>
  <c r="N544" i="5"/>
  <c r="P544" i="5" s="1"/>
  <c r="N564" i="5"/>
  <c r="P564" i="5" s="1"/>
  <c r="N723" i="5"/>
  <c r="P723" i="5" s="1"/>
  <c r="N837" i="5"/>
  <c r="P837" i="5" s="1"/>
  <c r="N845" i="5"/>
  <c r="P845" i="5" s="1"/>
  <c r="N935" i="5"/>
  <c r="P935" i="5" s="1"/>
  <c r="N1160" i="5"/>
  <c r="P1160" i="5" s="1"/>
  <c r="N290" i="5"/>
  <c r="P290" i="5" s="1"/>
  <c r="N335" i="5"/>
  <c r="P335" i="5" s="1"/>
  <c r="N355" i="5"/>
  <c r="P355" i="5" s="1"/>
  <c r="N372" i="5"/>
  <c r="P372" i="5" s="1"/>
  <c r="N394" i="5"/>
  <c r="P394" i="5" s="1"/>
  <c r="N402" i="5"/>
  <c r="P402" i="5" s="1"/>
  <c r="N456" i="5"/>
  <c r="P456" i="5" s="1"/>
  <c r="N471" i="5"/>
  <c r="P471" i="5" s="1"/>
  <c r="N475" i="5"/>
  <c r="P475" i="5" s="1"/>
  <c r="N483" i="5"/>
  <c r="P483" i="5" s="1"/>
  <c r="N485" i="5"/>
  <c r="P485" i="5" s="1"/>
  <c r="N487" i="5"/>
  <c r="P487" i="5" s="1"/>
  <c r="N514" i="5"/>
  <c r="P514" i="5" s="1"/>
  <c r="N522" i="5"/>
  <c r="P522" i="5" s="1"/>
  <c r="N525" i="5"/>
  <c r="P525" i="5" s="1"/>
  <c r="N680" i="5"/>
  <c r="P680" i="5" s="1"/>
  <c r="N686" i="5"/>
  <c r="P686" i="5" s="1"/>
  <c r="N699" i="5"/>
  <c r="P699" i="5" s="1"/>
  <c r="N701" i="5"/>
  <c r="P701" i="5" s="1"/>
  <c r="N725" i="5"/>
  <c r="P725" i="5" s="1"/>
  <c r="N737" i="5"/>
  <c r="P737" i="5" s="1"/>
  <c r="N749" i="5"/>
  <c r="P749" i="5" s="1"/>
  <c r="N781" i="5"/>
  <c r="P781" i="5" s="1"/>
  <c r="N787" i="5"/>
  <c r="P787" i="5" s="1"/>
  <c r="N793" i="5"/>
  <c r="P793" i="5" s="1"/>
  <c r="N824" i="5"/>
  <c r="P824" i="5" s="1"/>
  <c r="N1043" i="5"/>
  <c r="P1043" i="5" s="1"/>
  <c r="N1080" i="5"/>
  <c r="P1080" i="5" s="1"/>
  <c r="N1206" i="5"/>
  <c r="P1206" i="5" s="1"/>
  <c r="N1307" i="5"/>
  <c r="P1307" i="5" s="1"/>
  <c r="N1325" i="5"/>
  <c r="P1325" i="5" s="1"/>
  <c r="N1519" i="5"/>
  <c r="P1519" i="5" s="1"/>
  <c r="M1565" i="5"/>
  <c r="N1565" i="5"/>
  <c r="P1565" i="5" s="1"/>
  <c r="N1733" i="5"/>
  <c r="P1733" i="5" s="1"/>
  <c r="N1798" i="5"/>
  <c r="P1798" i="5" s="1"/>
  <c r="N1876" i="5"/>
  <c r="P1876" i="5" s="1"/>
  <c r="N281" i="5"/>
  <c r="P281" i="5" s="1"/>
  <c r="N325" i="5"/>
  <c r="P325" i="5" s="1"/>
  <c r="N377" i="5"/>
  <c r="P377" i="5" s="1"/>
  <c r="N408" i="5"/>
  <c r="P408" i="5" s="1"/>
  <c r="N499" i="5"/>
  <c r="P499" i="5" s="1"/>
  <c r="N501" i="5"/>
  <c r="P501" i="5" s="1"/>
  <c r="N505" i="5"/>
  <c r="P505" i="5" s="1"/>
  <c r="N520" i="5"/>
  <c r="P520" i="5" s="1"/>
  <c r="N551" i="5"/>
  <c r="P551" i="5" s="1"/>
  <c r="N596" i="5"/>
  <c r="P596" i="5" s="1"/>
  <c r="N682" i="5"/>
  <c r="P682" i="5" s="1"/>
  <c r="N715" i="5"/>
  <c r="P715" i="5" s="1"/>
  <c r="N728" i="5"/>
  <c r="P728" i="5" s="1"/>
  <c r="N811" i="5"/>
  <c r="P811" i="5" s="1"/>
  <c r="N813" i="5"/>
  <c r="P813" i="5" s="1"/>
  <c r="N820" i="5"/>
  <c r="P820" i="5" s="1"/>
  <c r="N822" i="5"/>
  <c r="P822" i="5" s="1"/>
  <c r="N834" i="5"/>
  <c r="P834" i="5" s="1"/>
  <c r="N861" i="5"/>
  <c r="P861" i="5" s="1"/>
  <c r="N878" i="5"/>
  <c r="P878" i="5" s="1"/>
  <c r="N886" i="5"/>
  <c r="P886" i="5" s="1"/>
  <c r="N888" i="5"/>
  <c r="P888" i="5" s="1"/>
  <c r="N911" i="5"/>
  <c r="P911" i="5" s="1"/>
  <c r="N915" i="5"/>
  <c r="P915" i="5" s="1"/>
  <c r="N920" i="5"/>
  <c r="P920" i="5" s="1"/>
  <c r="N932" i="5"/>
  <c r="P932" i="5" s="1"/>
  <c r="N938" i="5"/>
  <c r="P938" i="5" s="1"/>
  <c r="N1016" i="5"/>
  <c r="P1016" i="5" s="1"/>
  <c r="N1028" i="5"/>
  <c r="P1028" i="5" s="1"/>
  <c r="N1036" i="5"/>
  <c r="P1036" i="5" s="1"/>
  <c r="N1057" i="5"/>
  <c r="P1057" i="5" s="1"/>
  <c r="N1061" i="5"/>
  <c r="P1061" i="5" s="1"/>
  <c r="N1194" i="5"/>
  <c r="P1194" i="5" s="1"/>
  <c r="N1265" i="5"/>
  <c r="P1265" i="5" s="1"/>
  <c r="N1277" i="5"/>
  <c r="P1277" i="5" s="1"/>
  <c r="N1279" i="5"/>
  <c r="P1279" i="5" s="1"/>
  <c r="N1345" i="5"/>
  <c r="P1345" i="5" s="1"/>
  <c r="N1349" i="5"/>
  <c r="P1349" i="5" s="1"/>
  <c r="N1486" i="5"/>
  <c r="P1486" i="5" s="1"/>
  <c r="N1500" i="5"/>
  <c r="P1500" i="5" s="1"/>
  <c r="N1508" i="5"/>
  <c r="P1508" i="5" s="1"/>
  <c r="N1525" i="5"/>
  <c r="P1525" i="5" s="1"/>
  <c r="N1579" i="5"/>
  <c r="P1579" i="5" s="1"/>
  <c r="N1664" i="5"/>
  <c r="P1664" i="5" s="1"/>
  <c r="N1666" i="5"/>
  <c r="P1666" i="5" s="1"/>
  <c r="N1763" i="5"/>
  <c r="P1763" i="5" s="1"/>
  <c r="N1827" i="5"/>
  <c r="P1827" i="5" s="1"/>
  <c r="N1845" i="5"/>
  <c r="P1845" i="5" s="1"/>
  <c r="N1847" i="5"/>
  <c r="P1847" i="5" s="1"/>
  <c r="N1849" i="5"/>
  <c r="P1849" i="5" s="1"/>
  <c r="N1851" i="5"/>
  <c r="P1851" i="5" s="1"/>
  <c r="N1853" i="5"/>
  <c r="P1853" i="5" s="1"/>
  <c r="N1855" i="5"/>
  <c r="P1855" i="5" s="1"/>
  <c r="N1861" i="5"/>
  <c r="P1861" i="5" s="1"/>
  <c r="N2055" i="5"/>
  <c r="P2055" i="5" s="1"/>
  <c r="N2074" i="5"/>
  <c r="P2074" i="5" s="1"/>
  <c r="N2080" i="5"/>
  <c r="P2080" i="5" s="1"/>
  <c r="N2082" i="5"/>
  <c r="N2094" i="5"/>
  <c r="N2100" i="5"/>
  <c r="N2106" i="5"/>
  <c r="P2106" i="5" s="1"/>
  <c r="N2110" i="5"/>
  <c r="P2110" i="5" s="1"/>
  <c r="N2121" i="5"/>
  <c r="P2121" i="5" s="1"/>
  <c r="N270" i="5"/>
  <c r="P270" i="5" s="1"/>
  <c r="N285" i="5"/>
  <c r="P285" i="5" s="1"/>
  <c r="N293" i="5"/>
  <c r="P293" i="5" s="1"/>
  <c r="N300" i="5"/>
  <c r="P300" i="5" s="1"/>
  <c r="N319" i="5"/>
  <c r="P319" i="5" s="1"/>
  <c r="N365" i="5"/>
  <c r="P365" i="5" s="1"/>
  <c r="N367" i="5"/>
  <c r="P367" i="5" s="1"/>
  <c r="N371" i="5"/>
  <c r="P371" i="5" s="1"/>
  <c r="N373" i="5"/>
  <c r="P373" i="5" s="1"/>
  <c r="N383" i="5"/>
  <c r="P383" i="5" s="1"/>
  <c r="N385" i="5"/>
  <c r="P385" i="5" s="1"/>
  <c r="N389" i="5"/>
  <c r="P389" i="5" s="1"/>
  <c r="N401" i="5"/>
  <c r="P401" i="5" s="1"/>
  <c r="N403" i="5"/>
  <c r="P403" i="5" s="1"/>
  <c r="N440" i="5"/>
  <c r="P440" i="5" s="1"/>
  <c r="N462" i="5"/>
  <c r="P462" i="5" s="1"/>
  <c r="N474" i="5"/>
  <c r="P474" i="5" s="1"/>
  <c r="N495" i="5"/>
  <c r="P495" i="5" s="1"/>
  <c r="N503" i="5"/>
  <c r="P503" i="5" s="1"/>
  <c r="N511" i="5"/>
  <c r="P511" i="5" s="1"/>
  <c r="N545" i="5"/>
  <c r="P545" i="5" s="1"/>
  <c r="N549" i="5"/>
  <c r="P549" i="5" s="1"/>
  <c r="N585" i="5"/>
  <c r="P585" i="5" s="1"/>
  <c r="N587" i="5"/>
  <c r="P587" i="5" s="1"/>
  <c r="N647" i="5"/>
  <c r="P647" i="5" s="1"/>
  <c r="N653" i="5"/>
  <c r="P653" i="5" s="1"/>
  <c r="N656" i="5"/>
  <c r="P656" i="5" s="1"/>
  <c r="N660" i="5"/>
  <c r="P660" i="5" s="1"/>
  <c r="N685" i="5"/>
  <c r="P685" i="5" s="1"/>
  <c r="N711" i="5"/>
  <c r="P711" i="5" s="1"/>
  <c r="N713" i="5"/>
  <c r="P713" i="5" s="1"/>
  <c r="N724" i="5"/>
  <c r="P724" i="5" s="1"/>
  <c r="N726" i="5"/>
  <c r="P726" i="5" s="1"/>
  <c r="N730" i="5"/>
  <c r="P730" i="5" s="1"/>
  <c r="N778" i="5"/>
  <c r="P778" i="5" s="1"/>
  <c r="N817" i="5"/>
  <c r="P817" i="5" s="1"/>
  <c r="N859" i="5"/>
  <c r="P859" i="5" s="1"/>
  <c r="N871" i="5"/>
  <c r="P871" i="5" s="1"/>
  <c r="N894" i="5"/>
  <c r="P894" i="5" s="1"/>
  <c r="N1175" i="5"/>
  <c r="P1175" i="5" s="1"/>
  <c r="N1242" i="5"/>
  <c r="P1242" i="5" s="1"/>
  <c r="M1252" i="5"/>
  <c r="N1252" i="5" s="1"/>
  <c r="P1252" i="5" s="1"/>
  <c r="N1258" i="5"/>
  <c r="P1258" i="5" s="1"/>
  <c r="N1408" i="5"/>
  <c r="P1408" i="5" s="1"/>
  <c r="N1410" i="5"/>
  <c r="P1410" i="5" s="1"/>
  <c r="N1418" i="5"/>
  <c r="P1418" i="5" s="1"/>
  <c r="N1609" i="5"/>
  <c r="P1609" i="5" s="1"/>
  <c r="N1611" i="5"/>
  <c r="P1611" i="5" s="1"/>
  <c r="N1625" i="5"/>
  <c r="P1625" i="5" s="1"/>
  <c r="N1645" i="5"/>
  <c r="P1645" i="5" s="1"/>
  <c r="N1651" i="5"/>
  <c r="P1651" i="5" s="1"/>
  <c r="N1653" i="5"/>
  <c r="P1653" i="5" s="1"/>
  <c r="N2000" i="5"/>
  <c r="P2000" i="5" s="1"/>
  <c r="N2002" i="5"/>
  <c r="P2002" i="5" s="1"/>
  <c r="N2008" i="5"/>
  <c r="P2008" i="5" s="1"/>
  <c r="N2012" i="5"/>
  <c r="P2012" i="5" s="1"/>
  <c r="N2020" i="5"/>
  <c r="P2020" i="5" s="1"/>
  <c r="N2026" i="5"/>
  <c r="P2026" i="5" s="1"/>
  <c r="N2125" i="5"/>
  <c r="P2125" i="5" s="1"/>
  <c r="N1381" i="5"/>
  <c r="P1381" i="5" s="1"/>
  <c r="N1538" i="5"/>
  <c r="P1538" i="5" s="1"/>
  <c r="N1544" i="5"/>
  <c r="P1544" i="5" s="1"/>
  <c r="N1548" i="5"/>
  <c r="P1548" i="5" s="1"/>
  <c r="N1566" i="5"/>
  <c r="P1566" i="5" s="1"/>
  <c r="N1883" i="5"/>
  <c r="P1883" i="5" s="1"/>
  <c r="N1930" i="5"/>
  <c r="P1930" i="5" s="1"/>
  <c r="N1932" i="5"/>
  <c r="P1932" i="5" s="1"/>
  <c r="N939" i="5"/>
  <c r="P939" i="5" s="1"/>
  <c r="N958" i="5"/>
  <c r="P958" i="5" s="1"/>
  <c r="N966" i="5"/>
  <c r="P966" i="5" s="1"/>
  <c r="N1121" i="5"/>
  <c r="P1121" i="5" s="1"/>
  <c r="N1131" i="5"/>
  <c r="P1131" i="5" s="1"/>
  <c r="N1166" i="5"/>
  <c r="P1166" i="5" s="1"/>
  <c r="N1225" i="5"/>
  <c r="P1225" i="5" s="1"/>
  <c r="N1227" i="5"/>
  <c r="P1227" i="5" s="1"/>
  <c r="N1237" i="5"/>
  <c r="P1237" i="5" s="1"/>
  <c r="N1250" i="5"/>
  <c r="P1250" i="5" s="1"/>
  <c r="N1368" i="5"/>
  <c r="P1368" i="5" s="1"/>
  <c r="N1780" i="5"/>
  <c r="P1780" i="5" s="1"/>
  <c r="N1800" i="5"/>
  <c r="P1800" i="5" s="1"/>
  <c r="N1818" i="5"/>
  <c r="P1818" i="5" s="1"/>
  <c r="N1824" i="5"/>
  <c r="P1824" i="5" s="1"/>
  <c r="N1878" i="5"/>
  <c r="P1878" i="5" s="1"/>
  <c r="N1938" i="5"/>
  <c r="P1938" i="5" s="1"/>
  <c r="N1977" i="5"/>
  <c r="P1977" i="5" s="1"/>
  <c r="N1979" i="5"/>
  <c r="P1979" i="5" s="1"/>
  <c r="N1987" i="5"/>
  <c r="P1987" i="5" s="1"/>
  <c r="N995" i="5"/>
  <c r="P995" i="5" s="1"/>
  <c r="N1000" i="5"/>
  <c r="P1000" i="5" s="1"/>
  <c r="N1014" i="5"/>
  <c r="P1014" i="5" s="1"/>
  <c r="N1027" i="5"/>
  <c r="P1027" i="5" s="1"/>
  <c r="N1062" i="5"/>
  <c r="P1062" i="5" s="1"/>
  <c r="N1076" i="5"/>
  <c r="P1076" i="5" s="1"/>
  <c r="N1084" i="5"/>
  <c r="P1084" i="5" s="1"/>
  <c r="N1113" i="5"/>
  <c r="P1113" i="5" s="1"/>
  <c r="N1130" i="5"/>
  <c r="P1130" i="5" s="1"/>
  <c r="N1140" i="5"/>
  <c r="P1140" i="5" s="1"/>
  <c r="N1150" i="5"/>
  <c r="P1150" i="5" s="1"/>
  <c r="N1215" i="5"/>
  <c r="P1215" i="5" s="1"/>
  <c r="N1238" i="5"/>
  <c r="P1238" i="5" s="1"/>
  <c r="N1240" i="5"/>
  <c r="P1240" i="5" s="1"/>
  <c r="N1244" i="5"/>
  <c r="P1244" i="5" s="1"/>
  <c r="N1257" i="5"/>
  <c r="P1257" i="5" s="1"/>
  <c r="N1263" i="5"/>
  <c r="P1263" i="5" s="1"/>
  <c r="N1271" i="5"/>
  <c r="P1271" i="5" s="1"/>
  <c r="N1317" i="5"/>
  <c r="P1317" i="5" s="1"/>
  <c r="N1321" i="5"/>
  <c r="P1321" i="5" s="1"/>
  <c r="N1358" i="5"/>
  <c r="P1358" i="5" s="1"/>
  <c r="N1362" i="5"/>
  <c r="P1362" i="5" s="1"/>
  <c r="N1369" i="5"/>
  <c r="P1369" i="5" s="1"/>
  <c r="N1383" i="5"/>
  <c r="P1383" i="5" s="1"/>
  <c r="N1385" i="5"/>
  <c r="P1385" i="5" s="1"/>
  <c r="N1419" i="5"/>
  <c r="P1419" i="5" s="1"/>
  <c r="N1431" i="5"/>
  <c r="P1431" i="5" s="1"/>
  <c r="N1452" i="5"/>
  <c r="P1452" i="5" s="1"/>
  <c r="N1468" i="5"/>
  <c r="P1468" i="5" s="1"/>
  <c r="N1482" i="5"/>
  <c r="P1482" i="5" s="1"/>
  <c r="N1530" i="5"/>
  <c r="P1530" i="5" s="1"/>
  <c r="N1532" i="5"/>
  <c r="P1532" i="5" s="1"/>
  <c r="N1547" i="5"/>
  <c r="P1547" i="5" s="1"/>
  <c r="N1555" i="5"/>
  <c r="P1555" i="5" s="1"/>
  <c r="N1560" i="5"/>
  <c r="P1560" i="5" s="1"/>
  <c r="N1567" i="5"/>
  <c r="P1567" i="5" s="1"/>
  <c r="N1584" i="5"/>
  <c r="P1584" i="5" s="1"/>
  <c r="N1598" i="5"/>
  <c r="P1598" i="5" s="1"/>
  <c r="N1600" i="5"/>
  <c r="P1600" i="5" s="1"/>
  <c r="N1612" i="5"/>
  <c r="P1612" i="5" s="1"/>
  <c r="N1646" i="5"/>
  <c r="P1646" i="5" s="1"/>
  <c r="N1691" i="5"/>
  <c r="P1691" i="5" s="1"/>
  <c r="N1695" i="5"/>
  <c r="P1695" i="5" s="1"/>
  <c r="N1697" i="5"/>
  <c r="P1697" i="5" s="1"/>
  <c r="N1738" i="5"/>
  <c r="P1738" i="5" s="1"/>
  <c r="N1770" i="5"/>
  <c r="P1770" i="5" s="1"/>
  <c r="N1772" i="5"/>
  <c r="P1772" i="5" s="1"/>
  <c r="N1860" i="5"/>
  <c r="P1860" i="5" s="1"/>
  <c r="N1862" i="5"/>
  <c r="P1862" i="5" s="1"/>
  <c r="N1885" i="5"/>
  <c r="P1885" i="5" s="1"/>
  <c r="N1887" i="5"/>
  <c r="P1887" i="5" s="1"/>
  <c r="N1912" i="5"/>
  <c r="P1912" i="5" s="1"/>
  <c r="N1949" i="5"/>
  <c r="P1949" i="5" s="1"/>
  <c r="N1990" i="5"/>
  <c r="P1990" i="5" s="1"/>
  <c r="N2049" i="5"/>
  <c r="P2049" i="5" s="1"/>
  <c r="N2051" i="5"/>
  <c r="P2051" i="5" s="1"/>
  <c r="N2066" i="5"/>
  <c r="P2066" i="5" s="1"/>
  <c r="N2079" i="5"/>
  <c r="P2079" i="5" s="1"/>
  <c r="N2097" i="5"/>
  <c r="N2115" i="5"/>
  <c r="P2115" i="5" s="1"/>
  <c r="N2119" i="5"/>
  <c r="P2119" i="5" s="1"/>
  <c r="N2138" i="5"/>
  <c r="P2138" i="5" s="1"/>
  <c r="N927" i="5"/>
  <c r="P927" i="5" s="1"/>
  <c r="N944" i="5"/>
  <c r="P944" i="5" s="1"/>
  <c r="N950" i="5"/>
  <c r="P950" i="5" s="1"/>
  <c r="N952" i="5"/>
  <c r="P952" i="5" s="1"/>
  <c r="N965" i="5"/>
  <c r="P965" i="5" s="1"/>
  <c r="N967" i="5"/>
  <c r="P967" i="5" s="1"/>
  <c r="N1021" i="5"/>
  <c r="P1021" i="5" s="1"/>
  <c r="N1042" i="5"/>
  <c r="P1042" i="5" s="1"/>
  <c r="N1044" i="5"/>
  <c r="P1044" i="5" s="1"/>
  <c r="N1050" i="5"/>
  <c r="P1050" i="5" s="1"/>
  <c r="N1099" i="5"/>
  <c r="P1099" i="5" s="1"/>
  <c r="N1193" i="5"/>
  <c r="P1193" i="5" s="1"/>
  <c r="N1222" i="5"/>
  <c r="P1222" i="5" s="1"/>
  <c r="N1224" i="5"/>
  <c r="P1224" i="5" s="1"/>
  <c r="N1226" i="5"/>
  <c r="P1226" i="5" s="1"/>
  <c r="N1292" i="5"/>
  <c r="P1292" i="5" s="1"/>
  <c r="N1326" i="5"/>
  <c r="P1326" i="5" s="1"/>
  <c r="N1359" i="5"/>
  <c r="P1359" i="5" s="1"/>
  <c r="N1365" i="5"/>
  <c r="P1365" i="5" s="1"/>
  <c r="N1392" i="5"/>
  <c r="P1392" i="5" s="1"/>
  <c r="N1395" i="5"/>
  <c r="P1395" i="5" s="1"/>
  <c r="N1417" i="5"/>
  <c r="P1417" i="5" s="1"/>
  <c r="N1438" i="5"/>
  <c r="P1438" i="5" s="1"/>
  <c r="N1440" i="5"/>
  <c r="P1440" i="5" s="1"/>
  <c r="N1457" i="5"/>
  <c r="P1457" i="5" s="1"/>
  <c r="N1481" i="5"/>
  <c r="P1481" i="5" s="1"/>
  <c r="N1485" i="5"/>
  <c r="P1485" i="5" s="1"/>
  <c r="N1554" i="5"/>
  <c r="P1554" i="5" s="1"/>
  <c r="N1582" i="5"/>
  <c r="P1582" i="5" s="1"/>
  <c r="N1694" i="5"/>
  <c r="P1694" i="5" s="1"/>
  <c r="N1696" i="5"/>
  <c r="P1696" i="5" s="1"/>
  <c r="N1716" i="5"/>
  <c r="P1716" i="5" s="1"/>
  <c r="N1720" i="5"/>
  <c r="P1720" i="5" s="1"/>
  <c r="N1726" i="5"/>
  <c r="P1726" i="5" s="1"/>
  <c r="N1743" i="5"/>
  <c r="P1743" i="5" s="1"/>
  <c r="N1791" i="5"/>
  <c r="P1791" i="5" s="1"/>
  <c r="N1793" i="5"/>
  <c r="P1793" i="5" s="1"/>
  <c r="N1797" i="5"/>
  <c r="P1797" i="5" s="1"/>
  <c r="N1799" i="5"/>
  <c r="P1799" i="5" s="1"/>
  <c r="N1816" i="5"/>
  <c r="P1816" i="5" s="1"/>
  <c r="N1830" i="5"/>
  <c r="P1830" i="5" s="1"/>
  <c r="N1832" i="5"/>
  <c r="P1832" i="5" s="1"/>
  <c r="N1894" i="5"/>
  <c r="P1894" i="5" s="1"/>
  <c r="N1899" i="5"/>
  <c r="P1899" i="5" s="1"/>
  <c r="N1917" i="5"/>
  <c r="P1917" i="5" s="1"/>
  <c r="N1923" i="5"/>
  <c r="P1923" i="5" s="1"/>
  <c r="N1925" i="5"/>
  <c r="P1925" i="5" s="1"/>
  <c r="N1929" i="5"/>
  <c r="P1929" i="5" s="1"/>
  <c r="N1940" i="5"/>
  <c r="P1940" i="5" s="1"/>
  <c r="N1954" i="5"/>
  <c r="P1954" i="5" s="1"/>
  <c r="N1966" i="5"/>
  <c r="P1966" i="5" s="1"/>
  <c r="N1972" i="5"/>
  <c r="P1972" i="5" s="1"/>
  <c r="N1974" i="5"/>
  <c r="P1974" i="5" s="1"/>
  <c r="N1978" i="5"/>
  <c r="P1978" i="5" s="1"/>
  <c r="N2065" i="5"/>
  <c r="P2065" i="5" s="1"/>
  <c r="N2067" i="5"/>
  <c r="P2067" i="5" s="1"/>
  <c r="N2071" i="5"/>
  <c r="P2071" i="5" s="1"/>
  <c r="N2098" i="5"/>
  <c r="N942" i="5"/>
  <c r="P942" i="5" s="1"/>
  <c r="N961" i="5"/>
  <c r="P961" i="5" s="1"/>
  <c r="N1033" i="5"/>
  <c r="P1033" i="5" s="1"/>
  <c r="N1064" i="5"/>
  <c r="P1064" i="5" s="1"/>
  <c r="N1089" i="5"/>
  <c r="P1089" i="5" s="1"/>
  <c r="N1128" i="5"/>
  <c r="P1128" i="5" s="1"/>
  <c r="N1132" i="5"/>
  <c r="P1132" i="5" s="1"/>
  <c r="N1136" i="5"/>
  <c r="P1136" i="5" s="1"/>
  <c r="N1145" i="5"/>
  <c r="P1145" i="5" s="1"/>
  <c r="N1174" i="5"/>
  <c r="P1174" i="5" s="1"/>
  <c r="N1195" i="5"/>
  <c r="P1195" i="5" s="1"/>
  <c r="N1207" i="5"/>
  <c r="P1207" i="5" s="1"/>
  <c r="N1218" i="5"/>
  <c r="P1218" i="5" s="1"/>
  <c r="N1245" i="5"/>
  <c r="P1245" i="5" s="1"/>
  <c r="N1249" i="5"/>
  <c r="P1249" i="5" s="1"/>
  <c r="N1251" i="5"/>
  <c r="P1251" i="5" s="1"/>
  <c r="N1264" i="5"/>
  <c r="P1264" i="5" s="1"/>
  <c r="N1283" i="5"/>
  <c r="P1283" i="5" s="1"/>
  <c r="N1287" i="5"/>
  <c r="P1287" i="5" s="1"/>
  <c r="N1293" i="5"/>
  <c r="P1293" i="5" s="1"/>
  <c r="N1295" i="5"/>
  <c r="P1295" i="5" s="1"/>
  <c r="N1303" i="5"/>
  <c r="P1303" i="5" s="1"/>
  <c r="N1338" i="5"/>
  <c r="P1338" i="5" s="1"/>
  <c r="N1346" i="5"/>
  <c r="P1346" i="5" s="1"/>
  <c r="N1382" i="5"/>
  <c r="P1382" i="5" s="1"/>
  <c r="N1390" i="5"/>
  <c r="P1390" i="5" s="1"/>
  <c r="N1413" i="5"/>
  <c r="P1413" i="5" s="1"/>
  <c r="N1450" i="5"/>
  <c r="P1450" i="5" s="1"/>
  <c r="N1464" i="5"/>
  <c r="P1464" i="5" s="1"/>
  <c r="N1499" i="5"/>
  <c r="P1499" i="5" s="1"/>
  <c r="N1507" i="5"/>
  <c r="P1507" i="5" s="1"/>
  <c r="N1512" i="5"/>
  <c r="P1512" i="5" s="1"/>
  <c r="N1541" i="5"/>
  <c r="P1541" i="5" s="1"/>
  <c r="N1569" i="5"/>
  <c r="P1569" i="5" s="1"/>
  <c r="N1606" i="5"/>
  <c r="P1606" i="5" s="1"/>
  <c r="N1608" i="5"/>
  <c r="P1608" i="5" s="1"/>
  <c r="N1634" i="5"/>
  <c r="P1634" i="5" s="1"/>
  <c r="N1665" i="5"/>
  <c r="P1665" i="5" s="1"/>
  <c r="N1667" i="5"/>
  <c r="P1667" i="5" s="1"/>
  <c r="N1671" i="5"/>
  <c r="P1671" i="5" s="1"/>
  <c r="N1675" i="5"/>
  <c r="P1675" i="5" s="1"/>
  <c r="N1679" i="5"/>
  <c r="P1679" i="5" s="1"/>
  <c r="N1681" i="5"/>
  <c r="P1681" i="5" s="1"/>
  <c r="N1708" i="5"/>
  <c r="P1708" i="5" s="1"/>
  <c r="N1722" i="5"/>
  <c r="P1722" i="5" s="1"/>
  <c r="N1740" i="5"/>
  <c r="P1740" i="5" s="1"/>
  <c r="N1744" i="5"/>
  <c r="P1744" i="5" s="1"/>
  <c r="N1746" i="5"/>
  <c r="P1746" i="5" s="1"/>
  <c r="N1758" i="5"/>
  <c r="P1758" i="5" s="1"/>
  <c r="N1762" i="5"/>
  <c r="P1762" i="5" s="1"/>
  <c r="N1809" i="5"/>
  <c r="P1809" i="5" s="1"/>
  <c r="N1811" i="5"/>
  <c r="P1811" i="5" s="1"/>
  <c r="N1815" i="5"/>
  <c r="P1815" i="5" s="1"/>
  <c r="N1817" i="5"/>
  <c r="P1817" i="5" s="1"/>
  <c r="N1898" i="5"/>
  <c r="P1898" i="5" s="1"/>
  <c r="N1904" i="5"/>
  <c r="P1904" i="5" s="1"/>
  <c r="N1943" i="5"/>
  <c r="P1943" i="5" s="1"/>
  <c r="N1989" i="5"/>
  <c r="P1989" i="5" s="1"/>
  <c r="N2013" i="5"/>
  <c r="P2013" i="5" s="1"/>
  <c r="N2033" i="5"/>
  <c r="P2033" i="5" s="1"/>
  <c r="N2037" i="5"/>
  <c r="P2037" i="5" s="1"/>
  <c r="N2048" i="5"/>
  <c r="P2048" i="5" s="1"/>
  <c r="N2056" i="5"/>
  <c r="P2056" i="5" s="1"/>
  <c r="N2061" i="5"/>
  <c r="P2061" i="5" s="1"/>
  <c r="N2087" i="5"/>
  <c r="P2087" i="5" s="1"/>
  <c r="N2091" i="5"/>
  <c r="P2091" i="5" s="1"/>
  <c r="N2099" i="5"/>
  <c r="P2099" i="5" s="1"/>
  <c r="N2118" i="5"/>
  <c r="P2118" i="5" s="1"/>
  <c r="O13" i="6"/>
  <c r="Q13" i="6" s="1"/>
  <c r="O33" i="6"/>
  <c r="Q33" i="6" s="1"/>
  <c r="O39" i="6"/>
  <c r="Q39" i="6" s="1"/>
  <c r="O60" i="6"/>
  <c r="Q60" i="6" s="1"/>
  <c r="O98" i="6"/>
  <c r="Q98" i="6" s="1"/>
  <c r="O100" i="6"/>
  <c r="Q100" i="6" s="1"/>
  <c r="O102" i="6"/>
  <c r="Q102" i="6" s="1"/>
  <c r="O104" i="6"/>
  <c r="Q104" i="6" s="1"/>
  <c r="O106" i="6"/>
  <c r="Q106" i="6" s="1"/>
  <c r="O146" i="6"/>
  <c r="Q146" i="6" s="1"/>
  <c r="O160" i="6"/>
  <c r="Q160" i="6" s="1"/>
  <c r="O164" i="6"/>
  <c r="Q164" i="6" s="1"/>
  <c r="O169" i="6"/>
  <c r="Q169" i="6" s="1"/>
  <c r="O194" i="6"/>
  <c r="Q194" i="6" s="1"/>
  <c r="O196" i="6"/>
  <c r="Q196" i="6" s="1"/>
  <c r="O198" i="6"/>
  <c r="Q198" i="6" s="1"/>
  <c r="O200" i="6"/>
  <c r="Q200" i="6" s="1"/>
  <c r="O202" i="6"/>
  <c r="Q202" i="6" s="1"/>
  <c r="O213" i="6"/>
  <c r="Q213" i="6" s="1"/>
  <c r="O276" i="6"/>
  <c r="Q276" i="6" s="1"/>
  <c r="O280" i="6"/>
  <c r="Q280" i="6" s="1"/>
  <c r="O301" i="6"/>
  <c r="Q301" i="6" s="1"/>
  <c r="O305" i="6"/>
  <c r="Q305" i="6" s="1"/>
  <c r="O319" i="6"/>
  <c r="Q319" i="6" s="1"/>
  <c r="O323" i="6"/>
  <c r="Q323" i="6" s="1"/>
  <c r="O339" i="6"/>
  <c r="Q339" i="6" s="1"/>
  <c r="O350" i="6"/>
  <c r="Q350" i="6" s="1"/>
  <c r="O356" i="6"/>
  <c r="Q356" i="6" s="1"/>
  <c r="O358" i="6"/>
  <c r="Q358" i="6" s="1"/>
  <c r="O374" i="6"/>
  <c r="Q374" i="6" s="1"/>
  <c r="O380" i="6"/>
  <c r="Q380" i="6" s="1"/>
  <c r="O382" i="6"/>
  <c r="Q382" i="6" s="1"/>
  <c r="O403" i="6"/>
  <c r="Q403" i="6" s="1"/>
  <c r="O405" i="6"/>
  <c r="Q405" i="6" s="1"/>
  <c r="O414" i="6"/>
  <c r="Q414" i="6" s="1"/>
  <c r="O461" i="6"/>
  <c r="Q461" i="6" s="1"/>
  <c r="O598" i="6"/>
  <c r="Q598" i="6" s="1"/>
  <c r="O608" i="6"/>
  <c r="Q608" i="6" s="1"/>
  <c r="O610" i="6"/>
  <c r="Q610" i="6" s="1"/>
  <c r="O619" i="6"/>
  <c r="Q619" i="6" s="1"/>
  <c r="O625" i="6"/>
  <c r="Q625" i="6" s="1"/>
  <c r="O628" i="6"/>
  <c r="Q628" i="6" s="1"/>
  <c r="O644" i="6"/>
  <c r="Q644" i="6" s="1"/>
  <c r="O667" i="6"/>
  <c r="Q667" i="6" s="1"/>
  <c r="O699" i="6"/>
  <c r="Q699" i="6" s="1"/>
  <c r="O721" i="6"/>
  <c r="Q721" i="6" s="1"/>
  <c r="O723" i="6"/>
  <c r="Q723" i="6" s="1"/>
  <c r="O866" i="6"/>
  <c r="Q866" i="6" s="1"/>
  <c r="O924" i="6"/>
  <c r="Q924" i="6" s="1"/>
  <c r="O1058" i="6"/>
  <c r="Q1058" i="6" s="1"/>
  <c r="O1300" i="6"/>
  <c r="Q1300" i="6" s="1"/>
  <c r="O1318" i="6"/>
  <c r="Q1318" i="6" s="1"/>
  <c r="O1344" i="6"/>
  <c r="Q1344" i="6" s="1"/>
  <c r="O2050" i="6"/>
  <c r="Q2050" i="6" s="1"/>
  <c r="O2138" i="6"/>
  <c r="Q2138" i="6" s="1"/>
  <c r="O12" i="6"/>
  <c r="Q12" i="6" s="1"/>
  <c r="O16" i="6"/>
  <c r="Q16" i="6" s="1"/>
  <c r="O22" i="6"/>
  <c r="Q22" i="6" s="1"/>
  <c r="O24" i="6"/>
  <c r="Q24" i="6" s="1"/>
  <c r="O47" i="6"/>
  <c r="Q47" i="6" s="1"/>
  <c r="O77" i="6"/>
  <c r="Q77" i="6" s="1"/>
  <c r="O85" i="6"/>
  <c r="Q85" i="6" s="1"/>
  <c r="O92" i="6"/>
  <c r="Q92" i="6" s="1"/>
  <c r="O116" i="6"/>
  <c r="Q116" i="6" s="1"/>
  <c r="O119" i="6"/>
  <c r="Q119" i="6" s="1"/>
  <c r="O121" i="6"/>
  <c r="Q121" i="6" s="1"/>
  <c r="O123" i="6"/>
  <c r="Q123" i="6" s="1"/>
  <c r="O131" i="6"/>
  <c r="Q131" i="6" s="1"/>
  <c r="O133" i="6"/>
  <c r="Q133" i="6" s="1"/>
  <c r="O181" i="6"/>
  <c r="Q181" i="6" s="1"/>
  <c r="O183" i="6"/>
  <c r="Q183" i="6" s="1"/>
  <c r="O187" i="6"/>
  <c r="Q187" i="6" s="1"/>
  <c r="O189" i="6"/>
  <c r="Q189" i="6" s="1"/>
  <c r="O191" i="6"/>
  <c r="Q191" i="6" s="1"/>
  <c r="O231" i="6"/>
  <c r="Q231" i="6" s="1"/>
  <c r="O235" i="6"/>
  <c r="Q235" i="6" s="1"/>
  <c r="O243" i="6"/>
  <c r="Q243" i="6" s="1"/>
  <c r="O247" i="6"/>
  <c r="Q247" i="6" s="1"/>
  <c r="O249" i="6"/>
  <c r="Q249" i="6" s="1"/>
  <c r="O253" i="6"/>
  <c r="Q253" i="6" s="1"/>
  <c r="O261" i="6"/>
  <c r="Q261" i="6" s="1"/>
  <c r="O265" i="6"/>
  <c r="Q265" i="6" s="1"/>
  <c r="O267" i="6"/>
  <c r="Q267" i="6" s="1"/>
  <c r="O271" i="6"/>
  <c r="Q271" i="6" s="1"/>
  <c r="O292" i="6"/>
  <c r="Q292" i="6" s="1"/>
  <c r="O299" i="6"/>
  <c r="Q299" i="6" s="1"/>
  <c r="O317" i="6"/>
  <c r="Q317" i="6" s="1"/>
  <c r="O335" i="6"/>
  <c r="Q335" i="6" s="1"/>
  <c r="O372" i="6"/>
  <c r="Q372" i="6" s="1"/>
  <c r="O413" i="6"/>
  <c r="Q413" i="6" s="1"/>
  <c r="O446" i="6"/>
  <c r="Q446" i="6" s="1"/>
  <c r="O458" i="6"/>
  <c r="Q458" i="6" s="1"/>
  <c r="O460" i="6"/>
  <c r="Q460" i="6" s="1"/>
  <c r="O496" i="6"/>
  <c r="Q496" i="6" s="1"/>
  <c r="O506" i="6"/>
  <c r="Q506" i="6" s="1"/>
  <c r="O510" i="6"/>
  <c r="Q510" i="6" s="1"/>
  <c r="O540" i="6"/>
  <c r="Q540" i="6" s="1"/>
  <c r="O544" i="6"/>
  <c r="Q544" i="6" s="1"/>
  <c r="O548" i="6"/>
  <c r="Q548" i="6" s="1"/>
  <c r="O550" i="6"/>
  <c r="Q550" i="6" s="1"/>
  <c r="O623" i="6"/>
  <c r="Q623" i="6" s="1"/>
  <c r="O641" i="6"/>
  <c r="Q641" i="6" s="1"/>
  <c r="O1507" i="6"/>
  <c r="Q1507" i="6" s="1"/>
  <c r="O1515" i="6"/>
  <c r="Q1515" i="6" s="1"/>
  <c r="O1529" i="6"/>
  <c r="Q1529" i="6" s="1"/>
  <c r="O1533" i="6"/>
  <c r="Q1533" i="6" s="1"/>
  <c r="O1541" i="6"/>
  <c r="Q1541" i="6" s="1"/>
  <c r="O1549" i="6"/>
  <c r="Q1549" i="6" s="1"/>
  <c r="N1553" i="6"/>
  <c r="O1553" i="6" s="1"/>
  <c r="Q1553" i="6" s="1"/>
  <c r="O1713" i="6"/>
  <c r="Q1713" i="6" s="1"/>
  <c r="O1719" i="6"/>
  <c r="Q1719" i="6" s="1"/>
  <c r="O1721" i="6"/>
  <c r="Q1721" i="6" s="1"/>
  <c r="O1725" i="6"/>
  <c r="Q1725" i="6" s="1"/>
  <c r="O1727" i="6"/>
  <c r="Q1727" i="6" s="1"/>
  <c r="O2027" i="6"/>
  <c r="Q2027" i="6" s="1"/>
  <c r="O2029" i="6"/>
  <c r="Q2029" i="6" s="1"/>
  <c r="O2068" i="6"/>
  <c r="Q2068" i="6" s="1"/>
  <c r="O2082" i="6"/>
  <c r="Q2082" i="6" s="1"/>
  <c r="O2100" i="6"/>
  <c r="Q2100" i="6" s="1"/>
  <c r="O2104" i="6"/>
  <c r="Q2104" i="6" s="1"/>
  <c r="N1481" i="6"/>
  <c r="O1481" i="6" s="1"/>
  <c r="Q1481" i="6" s="1"/>
  <c r="O34" i="6"/>
  <c r="Q34" i="6" s="1"/>
  <c r="O36" i="6"/>
  <c r="Q36" i="6" s="1"/>
  <c r="O68" i="6"/>
  <c r="Q68" i="6" s="1"/>
  <c r="O87" i="6"/>
  <c r="Q87" i="6" s="1"/>
  <c r="O91" i="6"/>
  <c r="Q91" i="6" s="1"/>
  <c r="O93" i="6"/>
  <c r="Q93" i="6" s="1"/>
  <c r="O95" i="6"/>
  <c r="Q95" i="6" s="1"/>
  <c r="O105" i="6"/>
  <c r="Q105" i="6" s="1"/>
  <c r="O109" i="6"/>
  <c r="Q109" i="6" s="1"/>
  <c r="O114" i="6"/>
  <c r="Q114" i="6" s="1"/>
  <c r="O141" i="6"/>
  <c r="Q141" i="6" s="1"/>
  <c r="O143" i="6"/>
  <c r="Q143" i="6" s="1"/>
  <c r="O153" i="6"/>
  <c r="Q153" i="6" s="1"/>
  <c r="O155" i="6"/>
  <c r="Q155" i="6" s="1"/>
  <c r="O157" i="6"/>
  <c r="Q157" i="6" s="1"/>
  <c r="O159" i="6"/>
  <c r="Q159" i="6" s="1"/>
  <c r="O161" i="6"/>
  <c r="Q161" i="6" s="1"/>
  <c r="O179" i="6"/>
  <c r="Q179" i="6" s="1"/>
  <c r="O284" i="6"/>
  <c r="Q284" i="6" s="1"/>
  <c r="O296" i="6"/>
  <c r="Q296" i="6" s="1"/>
  <c r="O302" i="6"/>
  <c r="Q302" i="6" s="1"/>
  <c r="O312" i="6"/>
  <c r="Q312" i="6" s="1"/>
  <c r="O314" i="6"/>
  <c r="Q314" i="6" s="1"/>
  <c r="O320" i="6"/>
  <c r="Q320" i="6" s="1"/>
  <c r="O330" i="6"/>
  <c r="Q330" i="6" s="1"/>
  <c r="O332" i="6"/>
  <c r="Q332" i="6" s="1"/>
  <c r="O338" i="6"/>
  <c r="Q338" i="6" s="1"/>
  <c r="O357" i="6"/>
  <c r="Q357" i="6" s="1"/>
  <c r="O361" i="6"/>
  <c r="Q361" i="6" s="1"/>
  <c r="O367" i="6"/>
  <c r="Q367" i="6" s="1"/>
  <c r="O369" i="6"/>
  <c r="Q369" i="6" s="1"/>
  <c r="O373" i="6"/>
  <c r="Q373" i="6" s="1"/>
  <c r="O392" i="6"/>
  <c r="Q392" i="6" s="1"/>
  <c r="O394" i="6"/>
  <c r="Q394" i="6" s="1"/>
  <c r="O402" i="6"/>
  <c r="Q402" i="6" s="1"/>
  <c r="O427" i="6"/>
  <c r="Q427" i="6" s="1"/>
  <c r="O439" i="6"/>
  <c r="Q439" i="6" s="1"/>
  <c r="O566" i="6"/>
  <c r="Q566" i="6" s="1"/>
  <c r="O574" i="6"/>
  <c r="Q574" i="6" s="1"/>
  <c r="O576" i="6"/>
  <c r="Q576" i="6" s="1"/>
  <c r="O649" i="6"/>
  <c r="Q649" i="6" s="1"/>
  <c r="O657" i="6"/>
  <c r="Q657" i="6" s="1"/>
  <c r="O659" i="6"/>
  <c r="Q659" i="6" s="1"/>
  <c r="O678" i="6"/>
  <c r="Q678" i="6" s="1"/>
  <c r="O680" i="6"/>
  <c r="Q680" i="6" s="1"/>
  <c r="O682" i="6"/>
  <c r="Q682" i="6" s="1"/>
  <c r="O684" i="6"/>
  <c r="Q684" i="6" s="1"/>
  <c r="O688" i="6"/>
  <c r="Q688" i="6" s="1"/>
  <c r="O743" i="6"/>
  <c r="Q743" i="6" s="1"/>
  <c r="O825" i="6"/>
  <c r="Q825" i="6" s="1"/>
  <c r="O827" i="6"/>
  <c r="Q827" i="6" s="1"/>
  <c r="O833" i="6"/>
  <c r="Q833" i="6" s="1"/>
  <c r="O885" i="6"/>
  <c r="Q885" i="6" s="1"/>
  <c r="O889" i="6"/>
  <c r="Q889" i="6" s="1"/>
  <c r="O903" i="6"/>
  <c r="Q903" i="6" s="1"/>
  <c r="O907" i="6"/>
  <c r="Q907" i="6" s="1"/>
  <c r="O909" i="6"/>
  <c r="Q909" i="6" s="1"/>
  <c r="O913" i="6"/>
  <c r="Q913" i="6" s="1"/>
  <c r="O1094" i="6"/>
  <c r="Q1094" i="6" s="1"/>
  <c r="O1104" i="6"/>
  <c r="Q1104" i="6" s="1"/>
  <c r="O1173" i="6"/>
  <c r="Q1173" i="6" s="1"/>
  <c r="O1285" i="6"/>
  <c r="Q1285" i="6" s="1"/>
  <c r="O1287" i="6"/>
  <c r="Q1287" i="6" s="1"/>
  <c r="O1291" i="6"/>
  <c r="Q1291" i="6" s="1"/>
  <c r="O1418" i="6"/>
  <c r="Q1418" i="6" s="1"/>
  <c r="O1775" i="6"/>
  <c r="Q1775" i="6" s="1"/>
  <c r="O1794" i="6"/>
  <c r="Q1794" i="6" s="1"/>
  <c r="O277" i="6"/>
  <c r="Q277" i="6" s="1"/>
  <c r="N1008" i="6"/>
  <c r="O1008" i="6" s="1"/>
  <c r="Q1008" i="6" s="1"/>
  <c r="O1207" i="6"/>
  <c r="Q1207" i="6" s="1"/>
  <c r="N1207" i="6"/>
  <c r="O11" i="6"/>
  <c r="Q11" i="6" s="1"/>
  <c r="O17" i="6"/>
  <c r="Q17" i="6" s="1"/>
  <c r="O27" i="6"/>
  <c r="Q27" i="6" s="1"/>
  <c r="O42" i="6"/>
  <c r="Q42" i="6" s="1"/>
  <c r="O62" i="6"/>
  <c r="Q62" i="6" s="1"/>
  <c r="O84" i="6"/>
  <c r="Q84" i="6" s="1"/>
  <c r="O124" i="6"/>
  <c r="Q124" i="6" s="1"/>
  <c r="O126" i="6"/>
  <c r="Q126" i="6" s="1"/>
  <c r="O171" i="6"/>
  <c r="Q171" i="6" s="1"/>
  <c r="O180" i="6"/>
  <c r="Q180" i="6" s="1"/>
  <c r="O236" i="6"/>
  <c r="Q236" i="6" s="1"/>
  <c r="O238" i="6"/>
  <c r="Q238" i="6" s="1"/>
  <c r="O242" i="6"/>
  <c r="Q242" i="6" s="1"/>
  <c r="O244" i="6"/>
  <c r="Q244" i="6" s="1"/>
  <c r="O254" i="6"/>
  <c r="Q254" i="6" s="1"/>
  <c r="O256" i="6"/>
  <c r="Q256" i="6" s="1"/>
  <c r="O260" i="6"/>
  <c r="Q260" i="6" s="1"/>
  <c r="O262" i="6"/>
  <c r="Q262" i="6" s="1"/>
  <c r="O272" i="6"/>
  <c r="Q272" i="6" s="1"/>
  <c r="O283" i="6"/>
  <c r="Q283" i="6" s="1"/>
  <c r="O293" i="6"/>
  <c r="Q293" i="6" s="1"/>
  <c r="O346" i="6"/>
  <c r="Q346" i="6" s="1"/>
  <c r="O379" i="6"/>
  <c r="Q379" i="6" s="1"/>
  <c r="O420" i="6"/>
  <c r="Q420" i="6" s="1"/>
  <c r="O422" i="6"/>
  <c r="Q422" i="6" s="1"/>
  <c r="O436" i="6"/>
  <c r="Q436" i="6" s="1"/>
  <c r="O465" i="6"/>
  <c r="Q465" i="6" s="1"/>
  <c r="O483" i="6"/>
  <c r="Q483" i="6" s="1"/>
  <c r="O517" i="6"/>
  <c r="Q517" i="6" s="1"/>
  <c r="O531" i="6"/>
  <c r="Q531" i="6" s="1"/>
  <c r="O553" i="6"/>
  <c r="Q553" i="6" s="1"/>
  <c r="O555" i="6"/>
  <c r="Q555" i="6" s="1"/>
  <c r="O640" i="6"/>
  <c r="Q640" i="6" s="1"/>
  <c r="O774" i="6"/>
  <c r="Q774" i="6" s="1"/>
  <c r="O1644" i="6"/>
  <c r="Q1644" i="6" s="1"/>
  <c r="O1646" i="6"/>
  <c r="Q1646" i="6" s="1"/>
  <c r="O730" i="6"/>
  <c r="Q730" i="6" s="1"/>
  <c r="O742" i="6"/>
  <c r="Q742" i="6" s="1"/>
  <c r="O751" i="6"/>
  <c r="Q751" i="6" s="1"/>
  <c r="O761" i="6"/>
  <c r="Q761" i="6" s="1"/>
  <c r="O763" i="6"/>
  <c r="Q763" i="6" s="1"/>
  <c r="O777" i="6"/>
  <c r="Q777" i="6" s="1"/>
  <c r="O781" i="6"/>
  <c r="Q781" i="6" s="1"/>
  <c r="O820" i="6"/>
  <c r="Q820" i="6" s="1"/>
  <c r="O896" i="6"/>
  <c r="Q896" i="6" s="1"/>
  <c r="O898" i="6"/>
  <c r="Q898" i="6" s="1"/>
  <c r="O902" i="6"/>
  <c r="Q902" i="6" s="1"/>
  <c r="O943" i="6"/>
  <c r="Q943" i="6" s="1"/>
  <c r="O947" i="6"/>
  <c r="Q947" i="6" s="1"/>
  <c r="O968" i="6"/>
  <c r="Q968" i="6" s="1"/>
  <c r="O1014" i="6"/>
  <c r="Q1014" i="6" s="1"/>
  <c r="O1030" i="6"/>
  <c r="Q1030" i="6" s="1"/>
  <c r="O1093" i="6"/>
  <c r="Q1093" i="6" s="1"/>
  <c r="O1143" i="6"/>
  <c r="Q1143" i="6" s="1"/>
  <c r="O1206" i="6"/>
  <c r="Q1206" i="6" s="1"/>
  <c r="O1241" i="6"/>
  <c r="Q1241" i="6" s="1"/>
  <c r="O1259" i="6"/>
  <c r="Q1259" i="6" s="1"/>
  <c r="O1301" i="6"/>
  <c r="Q1301" i="6" s="1"/>
  <c r="O1428" i="6"/>
  <c r="Q1428" i="6" s="1"/>
  <c r="O1461" i="6"/>
  <c r="Q1461" i="6" s="1"/>
  <c r="O1552" i="6"/>
  <c r="Q1552" i="6" s="1"/>
  <c r="O1565" i="6"/>
  <c r="Q1565" i="6" s="1"/>
  <c r="O1577" i="6"/>
  <c r="Q1577" i="6" s="1"/>
  <c r="O1579" i="6"/>
  <c r="Q1579" i="6" s="1"/>
  <c r="O1581" i="6"/>
  <c r="Q1581" i="6" s="1"/>
  <c r="O1593" i="6"/>
  <c r="Q1593" i="6" s="1"/>
  <c r="O1595" i="6"/>
  <c r="Q1595" i="6" s="1"/>
  <c r="O1651" i="6"/>
  <c r="Q1651" i="6" s="1"/>
  <c r="O1653" i="6"/>
  <c r="Q1653" i="6" s="1"/>
  <c r="O1663" i="6"/>
  <c r="Q1663" i="6" s="1"/>
  <c r="O1665" i="6"/>
  <c r="Q1665" i="6" s="1"/>
  <c r="O1716" i="6"/>
  <c r="Q1716" i="6" s="1"/>
  <c r="O1718" i="6"/>
  <c r="Q1718" i="6" s="1"/>
  <c r="O1747" i="6"/>
  <c r="Q1747" i="6" s="1"/>
  <c r="O1749" i="6"/>
  <c r="Q1749" i="6" s="1"/>
  <c r="O1755" i="6"/>
  <c r="Q1755" i="6" s="1"/>
  <c r="O2099" i="6"/>
  <c r="Q2099" i="6" s="1"/>
  <c r="O2114" i="6"/>
  <c r="Q2114" i="6" s="1"/>
  <c r="O755" i="6"/>
  <c r="Q755" i="6" s="1"/>
  <c r="O789" i="6"/>
  <c r="Q789" i="6" s="1"/>
  <c r="O807" i="6"/>
  <c r="Q807" i="6" s="1"/>
  <c r="O834" i="6"/>
  <c r="Q834" i="6" s="1"/>
  <c r="O836" i="6"/>
  <c r="Q836" i="6" s="1"/>
  <c r="O840" i="6"/>
  <c r="Q840" i="6" s="1"/>
  <c r="O842" i="6"/>
  <c r="Q842" i="6" s="1"/>
  <c r="O867" i="6"/>
  <c r="Q867" i="6" s="1"/>
  <c r="O871" i="6"/>
  <c r="Q871" i="6" s="1"/>
  <c r="O873" i="6"/>
  <c r="Q873" i="6" s="1"/>
  <c r="O877" i="6"/>
  <c r="Q877" i="6" s="1"/>
  <c r="O918" i="6"/>
  <c r="Q918" i="6" s="1"/>
  <c r="O1011" i="6"/>
  <c r="Q1011" i="6" s="1"/>
  <c r="O1015" i="6"/>
  <c r="Q1015" i="6" s="1"/>
  <c r="O1042" i="6"/>
  <c r="Q1042" i="6" s="1"/>
  <c r="O1061" i="6"/>
  <c r="Q1061" i="6" s="1"/>
  <c r="O1076" i="6"/>
  <c r="Q1076" i="6" s="1"/>
  <c r="O1092" i="6"/>
  <c r="Q1092" i="6" s="1"/>
  <c r="O1140" i="6"/>
  <c r="Q1140" i="6" s="1"/>
  <c r="O1157" i="6"/>
  <c r="Q1157" i="6" s="1"/>
  <c r="O1159" i="6"/>
  <c r="Q1159" i="6" s="1"/>
  <c r="O1163" i="6"/>
  <c r="Q1163" i="6" s="1"/>
  <c r="O1180" i="6"/>
  <c r="Q1180" i="6" s="1"/>
  <c r="O1186" i="6"/>
  <c r="Q1186" i="6" s="1"/>
  <c r="O1213" i="6"/>
  <c r="Q1213" i="6" s="1"/>
  <c r="O1253" i="6"/>
  <c r="Q1253" i="6" s="1"/>
  <c r="O1288" i="6"/>
  <c r="Q1288" i="6" s="1"/>
  <c r="O1298" i="6"/>
  <c r="Q1298" i="6" s="1"/>
  <c r="O1317" i="6"/>
  <c r="Q1317" i="6" s="1"/>
  <c r="O1319" i="6"/>
  <c r="Q1319" i="6" s="1"/>
  <c r="O1321" i="6"/>
  <c r="Q1321" i="6" s="1"/>
  <c r="O1343" i="6"/>
  <c r="Q1343" i="6" s="1"/>
  <c r="O1393" i="6"/>
  <c r="Q1393" i="6" s="1"/>
  <c r="O1417" i="6"/>
  <c r="Q1417" i="6" s="1"/>
  <c r="O1499" i="6"/>
  <c r="Q1499" i="6" s="1"/>
  <c r="O1501" i="6"/>
  <c r="Q1501" i="6" s="1"/>
  <c r="O1505" i="6"/>
  <c r="Q1505" i="6" s="1"/>
  <c r="O1532" i="6"/>
  <c r="Q1532" i="6" s="1"/>
  <c r="O1542" i="6"/>
  <c r="Q1542" i="6" s="1"/>
  <c r="O1546" i="6"/>
  <c r="Q1546" i="6" s="1"/>
  <c r="O1673" i="6"/>
  <c r="Q1673" i="6" s="1"/>
  <c r="O1689" i="6"/>
  <c r="Q1689" i="6" s="1"/>
  <c r="O1728" i="6"/>
  <c r="Q1728" i="6" s="1"/>
  <c r="O1734" i="6"/>
  <c r="Q1734" i="6" s="1"/>
  <c r="O1736" i="6"/>
  <c r="Q1736" i="6" s="1"/>
  <c r="O1757" i="6"/>
  <c r="Q1757" i="6" s="1"/>
  <c r="O1771" i="6"/>
  <c r="Q1771" i="6" s="1"/>
  <c r="O1773" i="6"/>
  <c r="Q1773" i="6" s="1"/>
  <c r="O1795" i="6"/>
  <c r="Q1795" i="6" s="1"/>
  <c r="O1807" i="6"/>
  <c r="Q1807" i="6" s="1"/>
  <c r="O2062" i="6"/>
  <c r="Q2062" i="6" s="1"/>
  <c r="O2081" i="6"/>
  <c r="Q2081" i="6" s="1"/>
  <c r="O2105" i="6"/>
  <c r="Q2105" i="6" s="1"/>
  <c r="O750" i="6"/>
  <c r="Q750" i="6" s="1"/>
  <c r="O754" i="6"/>
  <c r="Q754" i="6" s="1"/>
  <c r="O756" i="6"/>
  <c r="Q756" i="6" s="1"/>
  <c r="O760" i="6"/>
  <c r="Q760" i="6" s="1"/>
  <c r="O770" i="6"/>
  <c r="Q770" i="6" s="1"/>
  <c r="O809" i="6"/>
  <c r="Q809" i="6" s="1"/>
  <c r="O850" i="6"/>
  <c r="Q850" i="6" s="1"/>
  <c r="O852" i="6"/>
  <c r="Q852" i="6" s="1"/>
  <c r="O854" i="6"/>
  <c r="Q854" i="6" s="1"/>
  <c r="O856" i="6"/>
  <c r="Q856" i="6" s="1"/>
  <c r="O860" i="6"/>
  <c r="Q860" i="6" s="1"/>
  <c r="O883" i="6"/>
  <c r="Q883" i="6" s="1"/>
  <c r="O890" i="6"/>
  <c r="Q890" i="6" s="1"/>
  <c r="O908" i="6"/>
  <c r="Q908" i="6" s="1"/>
  <c r="O930" i="6"/>
  <c r="Q930" i="6" s="1"/>
  <c r="O932" i="6"/>
  <c r="Q932" i="6" s="1"/>
  <c r="O936" i="6"/>
  <c r="Q936" i="6" s="1"/>
  <c r="O963" i="6"/>
  <c r="Q963" i="6" s="1"/>
  <c r="O965" i="6"/>
  <c r="Q965" i="6" s="1"/>
  <c r="O1002" i="6"/>
  <c r="Q1002" i="6" s="1"/>
  <c r="O1004" i="6"/>
  <c r="Q1004" i="6" s="1"/>
  <c r="O1006" i="6"/>
  <c r="Q1006" i="6" s="1"/>
  <c r="O1033" i="6"/>
  <c r="Q1033" i="6" s="1"/>
  <c r="O1035" i="6"/>
  <c r="Q1035" i="6" s="1"/>
  <c r="O1088" i="6"/>
  <c r="Q1088" i="6" s="1"/>
  <c r="O1090" i="6"/>
  <c r="Q1090" i="6" s="1"/>
  <c r="O1167" i="6"/>
  <c r="Q1167" i="6" s="1"/>
  <c r="O1177" i="6"/>
  <c r="Q1177" i="6" s="1"/>
  <c r="O1200" i="6"/>
  <c r="Q1200" i="6" s="1"/>
  <c r="O1252" i="6"/>
  <c r="Q1252" i="6" s="1"/>
  <c r="O1256" i="6"/>
  <c r="Q1256" i="6" s="1"/>
  <c r="O1357" i="6"/>
  <c r="Q1357" i="6" s="1"/>
  <c r="O1394" i="6"/>
  <c r="Q1394" i="6" s="1"/>
  <c r="O1425" i="6"/>
  <c r="Q1425" i="6" s="1"/>
  <c r="O1427" i="6"/>
  <c r="Q1427" i="6" s="1"/>
  <c r="O1429" i="6"/>
  <c r="Q1429" i="6" s="1"/>
  <c r="O1460" i="6"/>
  <c r="Q1460" i="6" s="1"/>
  <c r="O1462" i="6"/>
  <c r="Q1462" i="6" s="1"/>
  <c r="O1554" i="6"/>
  <c r="Q1554" i="6" s="1"/>
  <c r="O1580" i="6"/>
  <c r="Q1580" i="6" s="1"/>
  <c r="O1592" i="6"/>
  <c r="Q1592" i="6" s="1"/>
  <c r="O1596" i="6"/>
  <c r="Q1596" i="6" s="1"/>
  <c r="O1604" i="6"/>
  <c r="Q1604" i="6" s="1"/>
  <c r="O1608" i="6"/>
  <c r="Q1608" i="6" s="1"/>
  <c r="O1610" i="6"/>
  <c r="Q1610" i="6" s="1"/>
  <c r="O1641" i="6"/>
  <c r="Q1641" i="6" s="1"/>
  <c r="O1701" i="6"/>
  <c r="Q1701" i="6" s="1"/>
  <c r="O1703" i="6"/>
  <c r="Q1703" i="6" s="1"/>
  <c r="O1709" i="6"/>
  <c r="Q1709" i="6" s="1"/>
  <c r="O1789" i="6"/>
  <c r="Q1789" i="6" s="1"/>
  <c r="O1825" i="6"/>
  <c r="Q1825" i="6" s="1"/>
  <c r="O1827" i="6"/>
  <c r="Q1827" i="6" s="1"/>
  <c r="O2032" i="6"/>
  <c r="Q2032" i="6" s="1"/>
  <c r="O2036" i="6"/>
  <c r="Q2036" i="6" s="1"/>
  <c r="O2038" i="6"/>
  <c r="Q2038" i="6" s="1"/>
  <c r="O2057" i="6"/>
  <c r="Q2057" i="6" s="1"/>
  <c r="O2080" i="6"/>
  <c r="Q2080" i="6" s="1"/>
  <c r="O2093" i="6"/>
  <c r="Q2093" i="6" s="1"/>
  <c r="O2109" i="6"/>
  <c r="Q2109" i="6" s="1"/>
  <c r="O718" i="6"/>
  <c r="Q718" i="6" s="1"/>
  <c r="O720" i="6"/>
  <c r="Q720" i="6" s="1"/>
  <c r="O798" i="6"/>
  <c r="Q798" i="6" s="1"/>
  <c r="O810" i="6"/>
  <c r="Q810" i="6" s="1"/>
  <c r="O845" i="6"/>
  <c r="Q845" i="6" s="1"/>
  <c r="O857" i="6"/>
  <c r="Q857" i="6" s="1"/>
  <c r="O952" i="6"/>
  <c r="Q952" i="6" s="1"/>
  <c r="O1018" i="6"/>
  <c r="Q1018" i="6" s="1"/>
  <c r="O1022" i="6"/>
  <c r="Q1022" i="6" s="1"/>
  <c r="O1047" i="6"/>
  <c r="Q1047" i="6" s="1"/>
  <c r="O1075" i="6"/>
  <c r="Q1075" i="6" s="1"/>
  <c r="O1077" i="6"/>
  <c r="Q1077" i="6" s="1"/>
  <c r="O1081" i="6"/>
  <c r="Q1081" i="6" s="1"/>
  <c r="O1102" i="6"/>
  <c r="Q1102" i="6" s="1"/>
  <c r="O1131" i="6"/>
  <c r="Q1131" i="6" s="1"/>
  <c r="O1133" i="6"/>
  <c r="Q1133" i="6" s="1"/>
  <c r="O1142" i="6"/>
  <c r="Q1142" i="6" s="1"/>
  <c r="O1162" i="6"/>
  <c r="Q1162" i="6" s="1"/>
  <c r="O1168" i="6"/>
  <c r="Q1168" i="6" s="1"/>
  <c r="O1175" i="6"/>
  <c r="Q1175" i="6" s="1"/>
  <c r="O1187" i="6"/>
  <c r="Q1187" i="6" s="1"/>
  <c r="O1195" i="6"/>
  <c r="Q1195" i="6" s="1"/>
  <c r="O1197" i="6"/>
  <c r="Q1197" i="6" s="1"/>
  <c r="O1214" i="6"/>
  <c r="Q1214" i="6" s="1"/>
  <c r="O1227" i="6"/>
  <c r="Q1227" i="6" s="1"/>
  <c r="O1237" i="6"/>
  <c r="Q1237" i="6" s="1"/>
  <c r="O1264" i="6"/>
  <c r="Q1264" i="6" s="1"/>
  <c r="O1277" i="6"/>
  <c r="Q1277" i="6" s="1"/>
  <c r="O1281" i="6"/>
  <c r="Q1281" i="6" s="1"/>
  <c r="O1283" i="6"/>
  <c r="Q1283" i="6" s="1"/>
  <c r="O1330" i="6"/>
  <c r="Q1330" i="6" s="1"/>
  <c r="O1332" i="6"/>
  <c r="Q1332" i="6" s="1"/>
  <c r="O1336" i="6"/>
  <c r="Q1336" i="6" s="1"/>
  <c r="O1340" i="6"/>
  <c r="Q1340" i="6" s="1"/>
  <c r="O1365" i="6"/>
  <c r="Q1365" i="6" s="1"/>
  <c r="O1389" i="6"/>
  <c r="Q1389" i="6" s="1"/>
  <c r="O1469" i="6"/>
  <c r="Q1469" i="6" s="1"/>
  <c r="O1475" i="6"/>
  <c r="Q1475" i="6" s="1"/>
  <c r="O1477" i="6"/>
  <c r="Q1477" i="6" s="1"/>
  <c r="O1498" i="6"/>
  <c r="Q1498" i="6" s="1"/>
  <c r="O1504" i="6"/>
  <c r="Q1504" i="6" s="1"/>
  <c r="O1523" i="6"/>
  <c r="Q1523" i="6" s="1"/>
  <c r="O1531" i="6"/>
  <c r="Q1531" i="6" s="1"/>
  <c r="O1539" i="6"/>
  <c r="Q1539" i="6" s="1"/>
  <c r="O1568" i="6"/>
  <c r="Q1568" i="6" s="1"/>
  <c r="O1612" i="6"/>
  <c r="Q1612" i="6" s="1"/>
  <c r="O1642" i="6"/>
  <c r="Q1642" i="6" s="1"/>
  <c r="O1666" i="6"/>
  <c r="Q1666" i="6" s="1"/>
  <c r="O1743" i="6"/>
  <c r="Q1743" i="6" s="1"/>
  <c r="O1758" i="6"/>
  <c r="Q1758" i="6" s="1"/>
  <c r="O1760" i="6"/>
  <c r="Q1760" i="6" s="1"/>
  <c r="O1804" i="6"/>
  <c r="Q1804" i="6" s="1"/>
  <c r="O2025" i="6"/>
  <c r="Q2025" i="6" s="1"/>
  <c r="O2067" i="6"/>
  <c r="Q2067" i="6" s="1"/>
  <c r="P2111" i="5"/>
  <c r="P2098" i="5"/>
  <c r="P2082" i="5"/>
  <c r="P2094" i="5"/>
  <c r="P2100" i="5"/>
  <c r="O2140" i="5"/>
  <c r="O8" i="4"/>
  <c r="M1691" i="4"/>
  <c r="O22" i="4"/>
  <c r="R22" i="4" s="1"/>
  <c r="O26" i="4"/>
  <c r="R26" i="4" s="1"/>
  <c r="O788" i="4"/>
  <c r="R788" i="4" s="1"/>
  <c r="M175" i="5"/>
  <c r="N175" i="5" s="1"/>
  <c r="P175" i="5" s="1"/>
  <c r="N199" i="5"/>
  <c r="P199" i="5" s="1"/>
  <c r="O15" i="4"/>
  <c r="R15" i="4" s="1"/>
  <c r="O29" i="4"/>
  <c r="R29" i="4" s="1"/>
  <c r="O31" i="4"/>
  <c r="R31" i="4" s="1"/>
  <c r="N8" i="5"/>
  <c r="L2140" i="5"/>
  <c r="M71" i="5"/>
  <c r="N71" i="5" s="1"/>
  <c r="P71" i="5" s="1"/>
  <c r="K1691" i="4"/>
  <c r="N56" i="5"/>
  <c r="P56" i="5" s="1"/>
  <c r="L1691" i="4"/>
  <c r="O24" i="4"/>
  <c r="R24" i="4" s="1"/>
  <c r="O508" i="4"/>
  <c r="R508" i="4" s="1"/>
  <c r="O672" i="4"/>
  <c r="R672" i="4" s="1"/>
  <c r="N64" i="5"/>
  <c r="P64" i="5" s="1"/>
  <c r="N180" i="5"/>
  <c r="P180" i="5" s="1"/>
  <c r="N194" i="5"/>
  <c r="P194" i="5" s="1"/>
  <c r="N291" i="5"/>
  <c r="P291" i="5" s="1"/>
  <c r="O45" i="4"/>
  <c r="R45" i="4" s="1"/>
  <c r="O47" i="4"/>
  <c r="R47" i="4" s="1"/>
  <c r="O49" i="4"/>
  <c r="R49" i="4" s="1"/>
  <c r="O51" i="4"/>
  <c r="R51" i="4" s="1"/>
  <c r="O82" i="4"/>
  <c r="R82" i="4" s="1"/>
  <c r="O84" i="4"/>
  <c r="R84" i="4" s="1"/>
  <c r="O86" i="4"/>
  <c r="R86" i="4" s="1"/>
  <c r="O112" i="4"/>
  <c r="R112" i="4" s="1"/>
  <c r="O116" i="4"/>
  <c r="R116" i="4" s="1"/>
  <c r="O118" i="4"/>
  <c r="R118" i="4" s="1"/>
  <c r="O124" i="4"/>
  <c r="R124" i="4" s="1"/>
  <c r="O128" i="4"/>
  <c r="R128" i="4" s="1"/>
  <c r="O130" i="4"/>
  <c r="R130" i="4" s="1"/>
  <c r="O137" i="4"/>
  <c r="R137" i="4" s="1"/>
  <c r="O152" i="4"/>
  <c r="R152" i="4" s="1"/>
  <c r="O165" i="4"/>
  <c r="R165" i="4" s="1"/>
  <c r="O167" i="4"/>
  <c r="R167" i="4" s="1"/>
  <c r="O184" i="4"/>
  <c r="R184" i="4" s="1"/>
  <c r="O186" i="4"/>
  <c r="R186" i="4" s="1"/>
  <c r="O190" i="4"/>
  <c r="R190" i="4" s="1"/>
  <c r="O213" i="4"/>
  <c r="R213" i="4" s="1"/>
  <c r="O225" i="4"/>
  <c r="R225" i="4" s="1"/>
  <c r="O227" i="4"/>
  <c r="R227" i="4" s="1"/>
  <c r="O229" i="4"/>
  <c r="R229" i="4" s="1"/>
  <c r="O231" i="4"/>
  <c r="R231" i="4" s="1"/>
  <c r="O239" i="4"/>
  <c r="R239" i="4" s="1"/>
  <c r="O245" i="4"/>
  <c r="R245" i="4" s="1"/>
  <c r="O258" i="4"/>
  <c r="R258" i="4" s="1"/>
  <c r="O262" i="4"/>
  <c r="R262" i="4" s="1"/>
  <c r="O305" i="4"/>
  <c r="R305" i="4" s="1"/>
  <c r="O307" i="4"/>
  <c r="R307" i="4" s="1"/>
  <c r="O317" i="4"/>
  <c r="R317" i="4" s="1"/>
  <c r="O319" i="4"/>
  <c r="R319" i="4" s="1"/>
  <c r="O321" i="4"/>
  <c r="R321" i="4" s="1"/>
  <c r="O342" i="4"/>
  <c r="R342" i="4" s="1"/>
  <c r="O367" i="4"/>
  <c r="R367" i="4" s="1"/>
  <c r="O369" i="4"/>
  <c r="R369" i="4" s="1"/>
  <c r="O402" i="4"/>
  <c r="R402" i="4" s="1"/>
  <c r="O413" i="4"/>
  <c r="R413" i="4" s="1"/>
  <c r="O451" i="4"/>
  <c r="R451" i="4" s="1"/>
  <c r="O469" i="4"/>
  <c r="R469" i="4" s="1"/>
  <c r="O496" i="4"/>
  <c r="R496" i="4" s="1"/>
  <c r="O517" i="4"/>
  <c r="R517" i="4" s="1"/>
  <c r="O521" i="4"/>
  <c r="R521" i="4" s="1"/>
  <c r="O531" i="4"/>
  <c r="R531" i="4" s="1"/>
  <c r="O536" i="4"/>
  <c r="R536" i="4" s="1"/>
  <c r="O548" i="4"/>
  <c r="R548" i="4" s="1"/>
  <c r="O556" i="4"/>
  <c r="R556" i="4" s="1"/>
  <c r="O586" i="4"/>
  <c r="R586" i="4" s="1"/>
  <c r="O632" i="4"/>
  <c r="R632" i="4" s="1"/>
  <c r="O657" i="4"/>
  <c r="R657" i="4" s="1"/>
  <c r="O659" i="4"/>
  <c r="R659" i="4" s="1"/>
  <c r="O661" i="4"/>
  <c r="R661" i="4" s="1"/>
  <c r="O666" i="4"/>
  <c r="R666" i="4" s="1"/>
  <c r="O668" i="4"/>
  <c r="R668" i="4" s="1"/>
  <c r="O700" i="4"/>
  <c r="R700" i="4" s="1"/>
  <c r="O702" i="4"/>
  <c r="R702" i="4" s="1"/>
  <c r="O721" i="4"/>
  <c r="R721" i="4" s="1"/>
  <c r="O748" i="4"/>
  <c r="R748" i="4" s="1"/>
  <c r="O752" i="4"/>
  <c r="R752" i="4" s="1"/>
  <c r="O761" i="4"/>
  <c r="R761" i="4" s="1"/>
  <c r="O765" i="4"/>
  <c r="R765" i="4" s="1"/>
  <c r="O767" i="4"/>
  <c r="R767" i="4" s="1"/>
  <c r="O805" i="4"/>
  <c r="R805" i="4" s="1"/>
  <c r="O807" i="4"/>
  <c r="R807" i="4" s="1"/>
  <c r="O815" i="4"/>
  <c r="R815" i="4" s="1"/>
  <c r="O828" i="4"/>
  <c r="R828" i="4" s="1"/>
  <c r="O836" i="4"/>
  <c r="R836" i="4" s="1"/>
  <c r="O838" i="4"/>
  <c r="R838" i="4" s="1"/>
  <c r="O849" i="4"/>
  <c r="R849" i="4" s="1"/>
  <c r="O851" i="4"/>
  <c r="R851" i="4" s="1"/>
  <c r="O886" i="4"/>
  <c r="R886" i="4" s="1"/>
  <c r="O892" i="4"/>
  <c r="R892" i="4" s="1"/>
  <c r="O899" i="4"/>
  <c r="R899" i="4" s="1"/>
  <c r="O913" i="4"/>
  <c r="R913" i="4" s="1"/>
  <c r="O942" i="4"/>
  <c r="R942" i="4" s="1"/>
  <c r="O981" i="4"/>
  <c r="R981" i="4" s="1"/>
  <c r="O992" i="4"/>
  <c r="R992" i="4" s="1"/>
  <c r="O998" i="4"/>
  <c r="R998" i="4" s="1"/>
  <c r="O1000" i="4"/>
  <c r="R1000" i="4" s="1"/>
  <c r="O1012" i="4"/>
  <c r="R1012" i="4" s="1"/>
  <c r="O1025" i="4"/>
  <c r="R1025" i="4" s="1"/>
  <c r="O1031" i="4"/>
  <c r="R1031" i="4" s="1"/>
  <c r="O1049" i="4"/>
  <c r="R1049" i="4" s="1"/>
  <c r="O1051" i="4"/>
  <c r="R1051" i="4" s="1"/>
  <c r="O1066" i="4"/>
  <c r="R1066" i="4" s="1"/>
  <c r="O1072" i="4"/>
  <c r="R1072" i="4" s="1"/>
  <c r="O1074" i="4"/>
  <c r="R1074" i="4" s="1"/>
  <c r="O1087" i="4"/>
  <c r="R1087" i="4" s="1"/>
  <c r="O1094" i="4"/>
  <c r="R1094" i="4" s="1"/>
  <c r="O1193" i="4"/>
  <c r="R1193" i="4" s="1"/>
  <c r="O1195" i="4"/>
  <c r="R1195" i="4" s="1"/>
  <c r="O1202" i="4"/>
  <c r="R1202" i="4" s="1"/>
  <c r="O1208" i="4"/>
  <c r="R1208" i="4" s="1"/>
  <c r="O1212" i="4"/>
  <c r="R1212" i="4" s="1"/>
  <c r="O1215" i="4"/>
  <c r="R1215" i="4" s="1"/>
  <c r="O1221" i="4"/>
  <c r="R1221" i="4" s="1"/>
  <c r="O1228" i="4"/>
  <c r="R1228" i="4" s="1"/>
  <c r="O1248" i="4"/>
  <c r="R1248" i="4" s="1"/>
  <c r="O1250" i="4"/>
  <c r="R1250" i="4" s="1"/>
  <c r="O1254" i="4"/>
  <c r="R1254" i="4" s="1"/>
  <c r="O1294" i="4"/>
  <c r="R1294" i="4" s="1"/>
  <c r="O1298" i="4"/>
  <c r="R1298" i="4" s="1"/>
  <c r="O1304" i="4"/>
  <c r="R1304" i="4" s="1"/>
  <c r="O1340" i="4"/>
  <c r="R1340" i="4" s="1"/>
  <c r="O1346" i="4"/>
  <c r="R1346" i="4" s="1"/>
  <c r="O1365" i="4"/>
  <c r="R1365" i="4" s="1"/>
  <c r="O1367" i="4"/>
  <c r="R1367" i="4" s="1"/>
  <c r="O1390" i="4"/>
  <c r="R1390" i="4" s="1"/>
  <c r="O1396" i="4"/>
  <c r="R1396" i="4" s="1"/>
  <c r="O1398" i="4"/>
  <c r="R1398" i="4" s="1"/>
  <c r="O1421" i="4"/>
  <c r="R1421" i="4" s="1"/>
  <c r="O1428" i="4"/>
  <c r="R1428" i="4" s="1"/>
  <c r="O1442" i="4"/>
  <c r="R1442" i="4" s="1"/>
  <c r="O1466" i="4"/>
  <c r="R1466" i="4" s="1"/>
  <c r="O1476" i="4"/>
  <c r="R1476" i="4" s="1"/>
  <c r="O1542" i="4"/>
  <c r="R1542" i="4" s="1"/>
  <c r="O1581" i="4"/>
  <c r="R1581" i="4" s="1"/>
  <c r="O1608" i="4"/>
  <c r="R1608" i="4" s="1"/>
  <c r="O1609" i="4"/>
  <c r="R1609" i="4" s="1"/>
  <c r="O1631" i="4"/>
  <c r="R1631" i="4" s="1"/>
  <c r="O1652" i="4"/>
  <c r="R1652" i="4" s="1"/>
  <c r="O1670" i="4"/>
  <c r="R1670" i="4" s="1"/>
  <c r="K2140" i="5"/>
  <c r="N29" i="5"/>
  <c r="P29" i="5" s="1"/>
  <c r="N35" i="5"/>
  <c r="P35" i="5" s="1"/>
  <c r="N37" i="5"/>
  <c r="P37" i="5" s="1"/>
  <c r="N62" i="5"/>
  <c r="P62" i="5" s="1"/>
  <c r="N72" i="5"/>
  <c r="P72" i="5" s="1"/>
  <c r="N80" i="5"/>
  <c r="P80" i="5" s="1"/>
  <c r="N87" i="5"/>
  <c r="P87" i="5" s="1"/>
  <c r="N100" i="5"/>
  <c r="P100" i="5" s="1"/>
  <c r="N104" i="5"/>
  <c r="P104" i="5" s="1"/>
  <c r="N106" i="5"/>
  <c r="P106" i="5" s="1"/>
  <c r="N109" i="5"/>
  <c r="P109" i="5" s="1"/>
  <c r="N115" i="5"/>
  <c r="P115" i="5" s="1"/>
  <c r="N121" i="5"/>
  <c r="P121" i="5" s="1"/>
  <c r="N136" i="5"/>
  <c r="P136" i="5" s="1"/>
  <c r="N145" i="5"/>
  <c r="P145" i="5" s="1"/>
  <c r="N147" i="5"/>
  <c r="P147" i="5" s="1"/>
  <c r="N169" i="5"/>
  <c r="P169" i="5" s="1"/>
  <c r="N178" i="5"/>
  <c r="P178" i="5" s="1"/>
  <c r="N183" i="5"/>
  <c r="P183" i="5" s="1"/>
  <c r="N219" i="5"/>
  <c r="P219" i="5" s="1"/>
  <c r="N224" i="5"/>
  <c r="P224" i="5" s="1"/>
  <c r="N231" i="5"/>
  <c r="P231" i="5" s="1"/>
  <c r="N233" i="5"/>
  <c r="P233" i="5" s="1"/>
  <c r="N236" i="5"/>
  <c r="P236" i="5" s="1"/>
  <c r="N257" i="5"/>
  <c r="P257" i="5" s="1"/>
  <c r="N269" i="5"/>
  <c r="P269" i="5" s="1"/>
  <c r="N279" i="5"/>
  <c r="P279" i="5" s="1"/>
  <c r="N304" i="5"/>
  <c r="P304" i="5" s="1"/>
  <c r="N344" i="5"/>
  <c r="P344" i="5" s="1"/>
  <c r="N400" i="5"/>
  <c r="P400" i="5" s="1"/>
  <c r="N404" i="5"/>
  <c r="P404" i="5" s="1"/>
  <c r="N429" i="5"/>
  <c r="P429" i="5" s="1"/>
  <c r="N458" i="5"/>
  <c r="P458" i="5" s="1"/>
  <c r="N491" i="5"/>
  <c r="P491" i="5" s="1"/>
  <c r="N579" i="5"/>
  <c r="P579" i="5" s="1"/>
  <c r="N602" i="5"/>
  <c r="P602" i="5" s="1"/>
  <c r="N604" i="5"/>
  <c r="P604" i="5" s="1"/>
  <c r="N612" i="5"/>
  <c r="P612" i="5" s="1"/>
  <c r="N697" i="5"/>
  <c r="P697" i="5" s="1"/>
  <c r="O38" i="4"/>
  <c r="R38" i="4" s="1"/>
  <c r="O43" i="4"/>
  <c r="R43" i="4" s="1"/>
  <c r="O122" i="4"/>
  <c r="R122" i="4" s="1"/>
  <c r="O240" i="4"/>
  <c r="R240" i="4" s="1"/>
  <c r="O242" i="4"/>
  <c r="R242" i="4" s="1"/>
  <c r="O253" i="4"/>
  <c r="R253" i="4" s="1"/>
  <c r="O255" i="4"/>
  <c r="R255" i="4" s="1"/>
  <c r="O286" i="4"/>
  <c r="R286" i="4" s="1"/>
  <c r="O292" i="4"/>
  <c r="R292" i="4" s="1"/>
  <c r="O294" i="4"/>
  <c r="R294" i="4" s="1"/>
  <c r="O322" i="4"/>
  <c r="R322" i="4" s="1"/>
  <c r="O331" i="4"/>
  <c r="R331" i="4" s="1"/>
  <c r="O335" i="4"/>
  <c r="R335" i="4" s="1"/>
  <c r="O341" i="4"/>
  <c r="R341" i="4" s="1"/>
  <c r="O343" i="4"/>
  <c r="R343" i="4" s="1"/>
  <c r="O383" i="4"/>
  <c r="R383" i="4" s="1"/>
  <c r="O387" i="4"/>
  <c r="R387" i="4" s="1"/>
  <c r="O416" i="4"/>
  <c r="R416" i="4" s="1"/>
  <c r="O418" i="4"/>
  <c r="R418" i="4" s="1"/>
  <c r="O423" i="4"/>
  <c r="R423" i="4" s="1"/>
  <c r="O425" i="4"/>
  <c r="R425" i="4" s="1"/>
  <c r="O439" i="4"/>
  <c r="R439" i="4" s="1"/>
  <c r="O441" i="4"/>
  <c r="R441" i="4" s="1"/>
  <c r="O443" i="4"/>
  <c r="R443" i="4" s="1"/>
  <c r="O446" i="4"/>
  <c r="R446" i="4" s="1"/>
  <c r="O458" i="4"/>
  <c r="R458" i="4" s="1"/>
  <c r="O462" i="4"/>
  <c r="R462" i="4" s="1"/>
  <c r="O466" i="4"/>
  <c r="R466" i="4" s="1"/>
  <c r="O477" i="4"/>
  <c r="R477" i="4" s="1"/>
  <c r="O493" i="4"/>
  <c r="R493" i="4" s="1"/>
  <c r="O510" i="4"/>
  <c r="R510" i="4" s="1"/>
  <c r="O514" i="4"/>
  <c r="R514" i="4" s="1"/>
  <c r="O516" i="4"/>
  <c r="R516" i="4" s="1"/>
  <c r="O518" i="4"/>
  <c r="R518" i="4" s="1"/>
  <c r="O520" i="4"/>
  <c r="R520" i="4" s="1"/>
  <c r="O551" i="4"/>
  <c r="R551" i="4" s="1"/>
  <c r="O590" i="4"/>
  <c r="R590" i="4" s="1"/>
  <c r="O604" i="4"/>
  <c r="R604" i="4" s="1"/>
  <c r="O614" i="4"/>
  <c r="R614" i="4" s="1"/>
  <c r="O644" i="4"/>
  <c r="R644" i="4" s="1"/>
  <c r="O650" i="4"/>
  <c r="R650" i="4" s="1"/>
  <c r="O658" i="4"/>
  <c r="R658" i="4" s="1"/>
  <c r="O664" i="4"/>
  <c r="R664" i="4" s="1"/>
  <c r="O690" i="4"/>
  <c r="R690" i="4" s="1"/>
  <c r="O726" i="4"/>
  <c r="R726" i="4" s="1"/>
  <c r="O728" i="4"/>
  <c r="R728" i="4" s="1"/>
  <c r="O730" i="4"/>
  <c r="R730" i="4" s="1"/>
  <c r="O775" i="4"/>
  <c r="R775" i="4" s="1"/>
  <c r="O800" i="4"/>
  <c r="R800" i="4" s="1"/>
  <c r="O821" i="4"/>
  <c r="R821" i="4" s="1"/>
  <c r="O829" i="4"/>
  <c r="R829" i="4" s="1"/>
  <c r="O853" i="4"/>
  <c r="R853" i="4" s="1"/>
  <c r="O917" i="4"/>
  <c r="R917" i="4" s="1"/>
  <c r="O945" i="4"/>
  <c r="R945" i="4" s="1"/>
  <c r="O947" i="4"/>
  <c r="R947" i="4" s="1"/>
  <c r="O949" i="4"/>
  <c r="R949" i="4" s="1"/>
  <c r="O974" i="4"/>
  <c r="R974" i="4" s="1"/>
  <c r="O976" i="4"/>
  <c r="R976" i="4" s="1"/>
  <c r="O978" i="4"/>
  <c r="R978" i="4" s="1"/>
  <c r="O987" i="4"/>
  <c r="R987" i="4" s="1"/>
  <c r="O991" i="4"/>
  <c r="R991" i="4" s="1"/>
  <c r="O993" i="4"/>
  <c r="R993" i="4" s="1"/>
  <c r="O995" i="4"/>
  <c r="R995" i="4" s="1"/>
  <c r="O1004" i="4"/>
  <c r="R1004" i="4" s="1"/>
  <c r="O1022" i="4"/>
  <c r="R1022" i="4" s="1"/>
  <c r="O1024" i="4"/>
  <c r="R1024" i="4" s="1"/>
  <c r="O1026" i="4"/>
  <c r="R1026" i="4" s="1"/>
  <c r="O1033" i="4"/>
  <c r="R1033" i="4" s="1"/>
  <c r="O1071" i="4"/>
  <c r="R1071" i="4" s="1"/>
  <c r="O1073" i="4"/>
  <c r="R1073" i="4" s="1"/>
  <c r="O1084" i="4"/>
  <c r="R1084" i="4" s="1"/>
  <c r="O1086" i="4"/>
  <c r="R1086" i="4" s="1"/>
  <c r="O1106" i="4"/>
  <c r="R1106" i="4" s="1"/>
  <c r="O1108" i="4"/>
  <c r="R1108" i="4" s="1"/>
  <c r="O1110" i="4"/>
  <c r="R1110" i="4" s="1"/>
  <c r="O1133" i="4"/>
  <c r="R1133" i="4" s="1"/>
  <c r="O1141" i="4"/>
  <c r="R1141" i="4" s="1"/>
  <c r="O1149" i="4"/>
  <c r="R1149" i="4" s="1"/>
  <c r="O1151" i="4"/>
  <c r="R1151" i="4" s="1"/>
  <c r="O1182" i="4"/>
  <c r="R1182" i="4" s="1"/>
  <c r="O1184" i="4"/>
  <c r="R1184" i="4" s="1"/>
  <c r="O1188" i="4"/>
  <c r="R1188" i="4" s="1"/>
  <c r="O1203" i="4"/>
  <c r="R1203" i="4" s="1"/>
  <c r="O1218" i="4"/>
  <c r="R1218" i="4" s="1"/>
  <c r="O1237" i="4"/>
  <c r="R1237" i="4" s="1"/>
  <c r="O1256" i="4"/>
  <c r="R1256" i="4" s="1"/>
  <c r="O1274" i="4"/>
  <c r="R1274" i="4" s="1"/>
  <c r="O1327" i="4"/>
  <c r="R1327" i="4" s="1"/>
  <c r="O1354" i="4"/>
  <c r="R1354" i="4" s="1"/>
  <c r="O1358" i="4"/>
  <c r="R1358" i="4" s="1"/>
  <c r="O1363" i="4"/>
  <c r="R1363" i="4" s="1"/>
  <c r="O1406" i="4"/>
  <c r="R1406" i="4" s="1"/>
  <c r="O1529" i="4"/>
  <c r="R1529" i="4" s="1"/>
  <c r="O1543" i="4"/>
  <c r="R1543" i="4" s="1"/>
  <c r="O1560" i="4"/>
  <c r="R1560" i="4" s="1"/>
  <c r="O1562" i="4"/>
  <c r="R1562" i="4" s="1"/>
  <c r="O1572" i="4"/>
  <c r="R1572" i="4" s="1"/>
  <c r="O1593" i="4"/>
  <c r="R1593" i="4" s="1"/>
  <c r="O1671" i="4"/>
  <c r="R1671" i="4" s="1"/>
  <c r="N13" i="5"/>
  <c r="P13" i="5" s="1"/>
  <c r="N36" i="5"/>
  <c r="P36" i="5" s="1"/>
  <c r="N69" i="5"/>
  <c r="P69" i="5" s="1"/>
  <c r="N74" i="5"/>
  <c r="P74" i="5" s="1"/>
  <c r="N76" i="5"/>
  <c r="P76" i="5" s="1"/>
  <c r="N126" i="5"/>
  <c r="P126" i="5" s="1"/>
  <c r="N128" i="5"/>
  <c r="P128" i="5" s="1"/>
  <c r="M135" i="5"/>
  <c r="N135" i="5" s="1"/>
  <c r="P135" i="5" s="1"/>
  <c r="N146" i="5"/>
  <c r="P146" i="5" s="1"/>
  <c r="N164" i="5"/>
  <c r="P164" i="5" s="1"/>
  <c r="N168" i="5"/>
  <c r="P168" i="5" s="1"/>
  <c r="N182" i="5"/>
  <c r="P182" i="5" s="1"/>
  <c r="N209" i="5"/>
  <c r="P209" i="5" s="1"/>
  <c r="N218" i="5"/>
  <c r="P218" i="5" s="1"/>
  <c r="N221" i="5"/>
  <c r="P221" i="5" s="1"/>
  <c r="N226" i="5"/>
  <c r="P226" i="5" s="1"/>
  <c r="N230" i="5"/>
  <c r="P230" i="5" s="1"/>
  <c r="N235" i="5"/>
  <c r="P235" i="5" s="1"/>
  <c r="N250" i="5"/>
  <c r="P250" i="5" s="1"/>
  <c r="N256" i="5"/>
  <c r="P256" i="5" s="1"/>
  <c r="N259" i="5"/>
  <c r="P259" i="5" s="1"/>
  <c r="N261" i="5"/>
  <c r="P261" i="5" s="1"/>
  <c r="N276" i="5"/>
  <c r="P276" i="5" s="1"/>
  <c r="N288" i="5"/>
  <c r="P288" i="5" s="1"/>
  <c r="N297" i="5"/>
  <c r="P297" i="5" s="1"/>
  <c r="N312" i="5"/>
  <c r="P312" i="5" s="1"/>
  <c r="N316" i="5"/>
  <c r="P316" i="5" s="1"/>
  <c r="N796" i="5"/>
  <c r="P796" i="5" s="1"/>
  <c r="O57" i="4"/>
  <c r="R57" i="4" s="1"/>
  <c r="O179" i="4"/>
  <c r="R179" i="4" s="1"/>
  <c r="O181" i="4"/>
  <c r="R181" i="4" s="1"/>
  <c r="O183" i="4"/>
  <c r="R183" i="4" s="1"/>
  <c r="O191" i="4"/>
  <c r="R191" i="4" s="1"/>
  <c r="O230" i="4"/>
  <c r="R230" i="4" s="1"/>
  <c r="O234" i="4"/>
  <c r="R234" i="4" s="1"/>
  <c r="O236" i="4"/>
  <c r="R236" i="4" s="1"/>
  <c r="O246" i="4"/>
  <c r="R246" i="4" s="1"/>
  <c r="O267" i="4"/>
  <c r="R267" i="4" s="1"/>
  <c r="O290" i="4"/>
  <c r="R290" i="4" s="1"/>
  <c r="O306" i="4"/>
  <c r="R306" i="4" s="1"/>
  <c r="O310" i="4"/>
  <c r="R310" i="4" s="1"/>
  <c r="O312" i="4"/>
  <c r="R312" i="4" s="1"/>
  <c r="O316" i="4"/>
  <c r="R316" i="4" s="1"/>
  <c r="O318" i="4"/>
  <c r="R318" i="4" s="1"/>
  <c r="O370" i="4"/>
  <c r="R370" i="4" s="1"/>
  <c r="O372" i="4"/>
  <c r="R372" i="4" s="1"/>
  <c r="O381" i="4"/>
  <c r="R381" i="4" s="1"/>
  <c r="O401" i="4"/>
  <c r="R401" i="4" s="1"/>
  <c r="O433" i="4"/>
  <c r="R433" i="4" s="1"/>
  <c r="O445" i="4"/>
  <c r="R445" i="4" s="1"/>
  <c r="O456" i="4"/>
  <c r="R456" i="4" s="1"/>
  <c r="O475" i="4"/>
  <c r="R475" i="4" s="1"/>
  <c r="O522" i="4"/>
  <c r="R522" i="4" s="1"/>
  <c r="O541" i="4"/>
  <c r="R541" i="4" s="1"/>
  <c r="O545" i="4"/>
  <c r="R545" i="4" s="1"/>
  <c r="O547" i="4"/>
  <c r="R547" i="4" s="1"/>
  <c r="O553" i="4"/>
  <c r="R553" i="4" s="1"/>
  <c r="O572" i="4"/>
  <c r="R572" i="4" s="1"/>
  <c r="O575" i="4"/>
  <c r="R575" i="4" s="1"/>
  <c r="O577" i="4"/>
  <c r="R577" i="4" s="1"/>
  <c r="O579" i="4"/>
  <c r="R579" i="4" s="1"/>
  <c r="O589" i="4"/>
  <c r="R589" i="4" s="1"/>
  <c r="O594" i="4"/>
  <c r="R594" i="4" s="1"/>
  <c r="O596" i="4"/>
  <c r="R596" i="4" s="1"/>
  <c r="O600" i="4"/>
  <c r="R600" i="4" s="1"/>
  <c r="O608" i="4"/>
  <c r="R608" i="4" s="1"/>
  <c r="O635" i="4"/>
  <c r="R635" i="4" s="1"/>
  <c r="O671" i="4"/>
  <c r="R671" i="4" s="1"/>
  <c r="O724" i="4"/>
  <c r="R724" i="4" s="1"/>
  <c r="O747" i="4"/>
  <c r="R747" i="4" s="1"/>
  <c r="O787" i="4"/>
  <c r="R787" i="4" s="1"/>
  <c r="O810" i="4"/>
  <c r="R810" i="4" s="1"/>
  <c r="O818" i="4"/>
  <c r="R818" i="4" s="1"/>
  <c r="O835" i="4"/>
  <c r="R835" i="4" s="1"/>
  <c r="O887" i="4"/>
  <c r="R887" i="4" s="1"/>
  <c r="O914" i="4"/>
  <c r="R914" i="4" s="1"/>
  <c r="O923" i="4"/>
  <c r="R923" i="4" s="1"/>
  <c r="O936" i="4"/>
  <c r="R936" i="4" s="1"/>
  <c r="O965" i="4"/>
  <c r="R965" i="4" s="1"/>
  <c r="O967" i="4"/>
  <c r="R967" i="4" s="1"/>
  <c r="O969" i="4"/>
  <c r="R969" i="4" s="1"/>
  <c r="O1062" i="4"/>
  <c r="R1062" i="4" s="1"/>
  <c r="O1065" i="4"/>
  <c r="R1065" i="4" s="1"/>
  <c r="O1075" i="4"/>
  <c r="R1075" i="4" s="1"/>
  <c r="O1093" i="4"/>
  <c r="R1093" i="4" s="1"/>
  <c r="O1120" i="4"/>
  <c r="R1120" i="4" s="1"/>
  <c r="O1124" i="4"/>
  <c r="R1124" i="4" s="1"/>
  <c r="O1126" i="4"/>
  <c r="R1126" i="4" s="1"/>
  <c r="O1131" i="4"/>
  <c r="R1131" i="4" s="1"/>
  <c r="O1145" i="4"/>
  <c r="R1145" i="4" s="1"/>
  <c r="O1174" i="4"/>
  <c r="R1174" i="4" s="1"/>
  <c r="O1213" i="4"/>
  <c r="R1213" i="4" s="1"/>
  <c r="O1220" i="4"/>
  <c r="R1220" i="4" s="1"/>
  <c r="O1223" i="4"/>
  <c r="R1223" i="4" s="1"/>
  <c r="O1243" i="4"/>
  <c r="R1243" i="4" s="1"/>
  <c r="O1255" i="4"/>
  <c r="R1255" i="4" s="1"/>
  <c r="O1257" i="4"/>
  <c r="R1257" i="4" s="1"/>
  <c r="O1278" i="4"/>
  <c r="R1278" i="4" s="1"/>
  <c r="O1289" i="4"/>
  <c r="R1289" i="4" s="1"/>
  <c r="O1305" i="4"/>
  <c r="R1305" i="4" s="1"/>
  <c r="O1320" i="4"/>
  <c r="R1320" i="4" s="1"/>
  <c r="O1322" i="4"/>
  <c r="R1322" i="4" s="1"/>
  <c r="O1324" i="4"/>
  <c r="R1324" i="4" s="1"/>
  <c r="O1328" i="4"/>
  <c r="R1328" i="4" s="1"/>
  <c r="O1347" i="4"/>
  <c r="R1347" i="4" s="1"/>
  <c r="O1349" i="4"/>
  <c r="R1349" i="4" s="1"/>
  <c r="O1360" i="4"/>
  <c r="R1360" i="4" s="1"/>
  <c r="O1364" i="4"/>
  <c r="R1364" i="4" s="1"/>
  <c r="O1366" i="4"/>
  <c r="R1366" i="4" s="1"/>
  <c r="O1397" i="4"/>
  <c r="R1397" i="4" s="1"/>
  <c r="O1399" i="4"/>
  <c r="R1399" i="4" s="1"/>
  <c r="O1420" i="4"/>
  <c r="R1420" i="4" s="1"/>
  <c r="O1459" i="4"/>
  <c r="R1459" i="4" s="1"/>
  <c r="O1481" i="4"/>
  <c r="R1481" i="4" s="1"/>
  <c r="O1483" i="4"/>
  <c r="R1483" i="4" s="1"/>
  <c r="O1516" i="4"/>
  <c r="R1516" i="4" s="1"/>
  <c r="O1549" i="4"/>
  <c r="R1549" i="4" s="1"/>
  <c r="O1555" i="4"/>
  <c r="R1555" i="4" s="1"/>
  <c r="O1580" i="4"/>
  <c r="R1580" i="4" s="1"/>
  <c r="O1585" i="4"/>
  <c r="R1585" i="4" s="1"/>
  <c r="O1601" i="4"/>
  <c r="R1601" i="4" s="1"/>
  <c r="O1603" i="4"/>
  <c r="R1603" i="4" s="1"/>
  <c r="O1607" i="4"/>
  <c r="R1607" i="4" s="1"/>
  <c r="O1640" i="4"/>
  <c r="R1640" i="4" s="1"/>
  <c r="O1653" i="4"/>
  <c r="R1653" i="4" s="1"/>
  <c r="N9" i="5"/>
  <c r="P9" i="5" s="1"/>
  <c r="N43" i="5"/>
  <c r="P43" i="5" s="1"/>
  <c r="N49" i="5"/>
  <c r="P49" i="5" s="1"/>
  <c r="N58" i="5"/>
  <c r="P58" i="5" s="1"/>
  <c r="N68" i="5"/>
  <c r="P68" i="5" s="1"/>
  <c r="N77" i="5"/>
  <c r="P77" i="5" s="1"/>
  <c r="N79" i="5"/>
  <c r="P79" i="5" s="1"/>
  <c r="N93" i="5"/>
  <c r="P93" i="5" s="1"/>
  <c r="N129" i="5"/>
  <c r="P129" i="5" s="1"/>
  <c r="N131" i="5"/>
  <c r="P131" i="5" s="1"/>
  <c r="N143" i="5"/>
  <c r="P143" i="5" s="1"/>
  <c r="N152" i="5"/>
  <c r="P152" i="5" s="1"/>
  <c r="N158" i="5"/>
  <c r="P158" i="5" s="1"/>
  <c r="N172" i="5"/>
  <c r="P172" i="5" s="1"/>
  <c r="N177" i="5"/>
  <c r="P177" i="5" s="1"/>
  <c r="N186" i="5"/>
  <c r="P186" i="5" s="1"/>
  <c r="N195" i="5"/>
  <c r="P195" i="5" s="1"/>
  <c r="N247" i="5"/>
  <c r="P247" i="5" s="1"/>
  <c r="N254" i="5"/>
  <c r="P254" i="5" s="1"/>
  <c r="N260" i="5"/>
  <c r="P260" i="5" s="1"/>
  <c r="N283" i="5"/>
  <c r="P283" i="5" s="1"/>
  <c r="N286" i="5"/>
  <c r="P286" i="5" s="1"/>
  <c r="N302" i="5"/>
  <c r="P302" i="5" s="1"/>
  <c r="N307" i="5"/>
  <c r="P307" i="5" s="1"/>
  <c r="N310" i="5"/>
  <c r="P310" i="5" s="1"/>
  <c r="N320" i="5"/>
  <c r="P320" i="5" s="1"/>
  <c r="N351" i="5"/>
  <c r="P351" i="5" s="1"/>
  <c r="N395" i="5"/>
  <c r="P395" i="5" s="1"/>
  <c r="N488" i="5"/>
  <c r="P488" i="5" s="1"/>
  <c r="N490" i="5"/>
  <c r="P490" i="5" s="1"/>
  <c r="N550" i="5"/>
  <c r="P550" i="5" s="1"/>
  <c r="N556" i="5"/>
  <c r="P556" i="5" s="1"/>
  <c r="N560" i="5"/>
  <c r="P560" i="5" s="1"/>
  <c r="N634" i="5"/>
  <c r="P634" i="5" s="1"/>
  <c r="N636" i="5"/>
  <c r="P636" i="5" s="1"/>
  <c r="N649" i="5"/>
  <c r="P649" i="5" s="1"/>
  <c r="N688" i="5"/>
  <c r="P688" i="5" s="1"/>
  <c r="N722" i="5"/>
  <c r="P722" i="5" s="1"/>
  <c r="N752" i="5"/>
  <c r="P752" i="5" s="1"/>
  <c r="N829" i="5"/>
  <c r="P829" i="5" s="1"/>
  <c r="N930" i="5"/>
  <c r="P930" i="5" s="1"/>
  <c r="N1003" i="5"/>
  <c r="P1003" i="5" s="1"/>
  <c r="O37" i="4"/>
  <c r="R37" i="4" s="1"/>
  <c r="O69" i="4"/>
  <c r="R69" i="4" s="1"/>
  <c r="O103" i="4"/>
  <c r="R103" i="4" s="1"/>
  <c r="O176" i="4"/>
  <c r="R176" i="4" s="1"/>
  <c r="O199" i="4"/>
  <c r="R199" i="4" s="1"/>
  <c r="O203" i="4"/>
  <c r="R203" i="4" s="1"/>
  <c r="O248" i="4"/>
  <c r="R248" i="4" s="1"/>
  <c r="O265" i="4"/>
  <c r="R265" i="4" s="1"/>
  <c r="O329" i="4"/>
  <c r="R329" i="4" s="1"/>
  <c r="O653" i="4"/>
  <c r="R653" i="4" s="1"/>
  <c r="O1387" i="4"/>
  <c r="R1387" i="4" s="1"/>
  <c r="O1414" i="4"/>
  <c r="R1414" i="4" s="1"/>
  <c r="O1437" i="4"/>
  <c r="R1437" i="4" s="1"/>
  <c r="N15" i="5"/>
  <c r="P15" i="5" s="1"/>
  <c r="N44" i="5"/>
  <c r="P44" i="5" s="1"/>
  <c r="N65" i="5"/>
  <c r="P65" i="5" s="1"/>
  <c r="N75" i="5"/>
  <c r="P75" i="5" s="1"/>
  <c r="N83" i="5"/>
  <c r="P83" i="5" s="1"/>
  <c r="N90" i="5"/>
  <c r="P90" i="5" s="1"/>
  <c r="N99" i="5"/>
  <c r="P99" i="5" s="1"/>
  <c r="N101" i="5"/>
  <c r="P101" i="5" s="1"/>
  <c r="N107" i="5"/>
  <c r="P107" i="5" s="1"/>
  <c r="N113" i="5"/>
  <c r="P113" i="5" s="1"/>
  <c r="N127" i="5"/>
  <c r="P127" i="5" s="1"/>
  <c r="N138" i="5"/>
  <c r="P138" i="5" s="1"/>
  <c r="N140" i="5"/>
  <c r="P140" i="5" s="1"/>
  <c r="N151" i="5"/>
  <c r="P151" i="5" s="1"/>
  <c r="N181" i="5"/>
  <c r="P181" i="5" s="1"/>
  <c r="N190" i="5"/>
  <c r="P190" i="5" s="1"/>
  <c r="N192" i="5"/>
  <c r="P192" i="5" s="1"/>
  <c r="N200" i="5"/>
  <c r="P200" i="5" s="1"/>
  <c r="N210" i="5"/>
  <c r="P210" i="5" s="1"/>
  <c r="N220" i="5"/>
  <c r="P220" i="5" s="1"/>
  <c r="N232" i="5"/>
  <c r="P232" i="5" s="1"/>
  <c r="N241" i="5"/>
  <c r="P241" i="5" s="1"/>
  <c r="N243" i="5"/>
  <c r="P243" i="5" s="1"/>
  <c r="N245" i="5"/>
  <c r="P245" i="5" s="1"/>
  <c r="N249" i="5"/>
  <c r="P249" i="5" s="1"/>
  <c r="N292" i="5"/>
  <c r="P292" i="5" s="1"/>
  <c r="N294" i="5"/>
  <c r="P294" i="5" s="1"/>
  <c r="N309" i="5"/>
  <c r="P309" i="5" s="1"/>
  <c r="N311" i="5"/>
  <c r="P311" i="5" s="1"/>
  <c r="N313" i="5"/>
  <c r="P313" i="5" s="1"/>
  <c r="N333" i="5"/>
  <c r="P333" i="5" s="1"/>
  <c r="N597" i="5"/>
  <c r="P597" i="5" s="1"/>
  <c r="N718" i="5"/>
  <c r="P718" i="5" s="1"/>
  <c r="N731" i="5"/>
  <c r="P731" i="5" s="1"/>
  <c r="N985" i="5"/>
  <c r="P985" i="5" s="1"/>
  <c r="O39" i="4"/>
  <c r="R39" i="4" s="1"/>
  <c r="O50" i="4"/>
  <c r="R50" i="4" s="1"/>
  <c r="O64" i="4"/>
  <c r="R64" i="4" s="1"/>
  <c r="O66" i="4"/>
  <c r="R66" i="4" s="1"/>
  <c r="O68" i="4"/>
  <c r="R68" i="4" s="1"/>
  <c r="O72" i="4"/>
  <c r="R72" i="4" s="1"/>
  <c r="O88" i="4"/>
  <c r="R88" i="4" s="1"/>
  <c r="O90" i="4"/>
  <c r="R90" i="4" s="1"/>
  <c r="O92" i="4"/>
  <c r="R92" i="4" s="1"/>
  <c r="O98" i="4"/>
  <c r="R98" i="4" s="1"/>
  <c r="O100" i="4"/>
  <c r="R100" i="4" s="1"/>
  <c r="O104" i="4"/>
  <c r="R104" i="4" s="1"/>
  <c r="O115" i="4"/>
  <c r="R115" i="4" s="1"/>
  <c r="O127" i="4"/>
  <c r="R127" i="4" s="1"/>
  <c r="O142" i="4"/>
  <c r="R142" i="4" s="1"/>
  <c r="O150" i="4"/>
  <c r="R150" i="4" s="1"/>
  <c r="O215" i="4"/>
  <c r="R215" i="4" s="1"/>
  <c r="O217" i="4"/>
  <c r="R217" i="4" s="1"/>
  <c r="O221" i="4"/>
  <c r="R221" i="4" s="1"/>
  <c r="O241" i="4"/>
  <c r="R241" i="4" s="1"/>
  <c r="O279" i="4"/>
  <c r="R279" i="4" s="1"/>
  <c r="O281" i="4"/>
  <c r="R281" i="4" s="1"/>
  <c r="O285" i="4"/>
  <c r="R285" i="4" s="1"/>
  <c r="O295" i="4"/>
  <c r="R295" i="4" s="1"/>
  <c r="O304" i="4"/>
  <c r="R304" i="4" s="1"/>
  <c r="O326" i="4"/>
  <c r="R326" i="4" s="1"/>
  <c r="O328" i="4"/>
  <c r="R328" i="4" s="1"/>
  <c r="O330" i="4"/>
  <c r="R330" i="4" s="1"/>
  <c r="O332" i="4"/>
  <c r="R332" i="4" s="1"/>
  <c r="O344" i="4"/>
  <c r="R344" i="4" s="1"/>
  <c r="O415" i="4"/>
  <c r="R415" i="4" s="1"/>
  <c r="O417" i="4"/>
  <c r="R417" i="4" s="1"/>
  <c r="O424" i="4"/>
  <c r="R424" i="4" s="1"/>
  <c r="O426" i="4"/>
  <c r="R426" i="4" s="1"/>
  <c r="O430" i="4"/>
  <c r="R430" i="4" s="1"/>
  <c r="O471" i="4"/>
  <c r="R471" i="4" s="1"/>
  <c r="O523" i="4"/>
  <c r="R523" i="4" s="1"/>
  <c r="O530" i="4"/>
  <c r="R530" i="4" s="1"/>
  <c r="O565" i="4"/>
  <c r="R565" i="4" s="1"/>
  <c r="O595" i="4"/>
  <c r="R595" i="4" s="1"/>
  <c r="O605" i="4"/>
  <c r="R605" i="4" s="1"/>
  <c r="O609" i="4"/>
  <c r="R609" i="4" s="1"/>
  <c r="O611" i="4"/>
  <c r="R611" i="4" s="1"/>
  <c r="O620" i="4"/>
  <c r="R620" i="4" s="1"/>
  <c r="O622" i="4"/>
  <c r="R622" i="4" s="1"/>
  <c r="O624" i="4"/>
  <c r="R624" i="4" s="1"/>
  <c r="O626" i="4"/>
  <c r="R626" i="4" s="1"/>
  <c r="O630" i="4"/>
  <c r="R630" i="4" s="1"/>
  <c r="O685" i="4"/>
  <c r="R685" i="4" s="1"/>
  <c r="O687" i="4"/>
  <c r="R687" i="4" s="1"/>
  <c r="O731" i="4"/>
  <c r="R731" i="4" s="1"/>
  <c r="O733" i="4"/>
  <c r="R733" i="4" s="1"/>
  <c r="O839" i="4"/>
  <c r="R839" i="4" s="1"/>
  <c r="O847" i="4"/>
  <c r="R847" i="4" s="1"/>
  <c r="O868" i="4"/>
  <c r="R868" i="4" s="1"/>
  <c r="O905" i="4"/>
  <c r="R905" i="4" s="1"/>
  <c r="O907" i="4"/>
  <c r="R907" i="4" s="1"/>
  <c r="O983" i="4"/>
  <c r="R983" i="4" s="1"/>
  <c r="O1105" i="4"/>
  <c r="R1105" i="4" s="1"/>
  <c r="O1113" i="4"/>
  <c r="R1113" i="4" s="1"/>
  <c r="O1115" i="4"/>
  <c r="R1115" i="4" s="1"/>
  <c r="O1117" i="4"/>
  <c r="R1117" i="4" s="1"/>
  <c r="O1142" i="4"/>
  <c r="R1142" i="4" s="1"/>
  <c r="O1144" i="4"/>
  <c r="R1144" i="4" s="1"/>
  <c r="O1155" i="4"/>
  <c r="R1155" i="4" s="1"/>
  <c r="O1165" i="4"/>
  <c r="R1165" i="4" s="1"/>
  <c r="O1167" i="4"/>
  <c r="R1167" i="4" s="1"/>
  <c r="O1175" i="4"/>
  <c r="R1175" i="4" s="1"/>
  <c r="O1209" i="4"/>
  <c r="R1209" i="4" s="1"/>
  <c r="O1217" i="4"/>
  <c r="R1217" i="4" s="1"/>
  <c r="O1230" i="4"/>
  <c r="R1230" i="4" s="1"/>
  <c r="O1236" i="4"/>
  <c r="R1236" i="4" s="1"/>
  <c r="O1242" i="4"/>
  <c r="R1242" i="4" s="1"/>
  <c r="O1273" i="4"/>
  <c r="R1273" i="4" s="1"/>
  <c r="O1317" i="4"/>
  <c r="R1317" i="4" s="1"/>
  <c r="O1323" i="4"/>
  <c r="R1323" i="4" s="1"/>
  <c r="O1342" i="4"/>
  <c r="R1342" i="4" s="1"/>
  <c r="O1359" i="4"/>
  <c r="R1359" i="4" s="1"/>
  <c r="O1380" i="4"/>
  <c r="R1380" i="4" s="1"/>
  <c r="O1382" i="4"/>
  <c r="R1382" i="4" s="1"/>
  <c r="O1415" i="4"/>
  <c r="R1415" i="4" s="1"/>
  <c r="O1432" i="4"/>
  <c r="R1432" i="4" s="1"/>
  <c r="O1438" i="4"/>
  <c r="R1438" i="4" s="1"/>
  <c r="O1450" i="4"/>
  <c r="R1450" i="4" s="1"/>
  <c r="O1462" i="4"/>
  <c r="R1462" i="4" s="1"/>
  <c r="O1487" i="4"/>
  <c r="R1487" i="4" s="1"/>
  <c r="O1491" i="4"/>
  <c r="R1491" i="4" s="1"/>
  <c r="O1497" i="4"/>
  <c r="R1497" i="4" s="1"/>
  <c r="O1501" i="4"/>
  <c r="R1501" i="4" s="1"/>
  <c r="O1507" i="4"/>
  <c r="R1507" i="4" s="1"/>
  <c r="O1513" i="4"/>
  <c r="R1513" i="4" s="1"/>
  <c r="O1515" i="4"/>
  <c r="R1515" i="4" s="1"/>
  <c r="O1517" i="4"/>
  <c r="R1517" i="4" s="1"/>
  <c r="O1532" i="4"/>
  <c r="R1532" i="4" s="1"/>
  <c r="O1534" i="4"/>
  <c r="R1534" i="4" s="1"/>
  <c r="O1544" i="4"/>
  <c r="R1544" i="4" s="1"/>
  <c r="O1563" i="4"/>
  <c r="R1563" i="4" s="1"/>
  <c r="O1571" i="4"/>
  <c r="R1571" i="4" s="1"/>
  <c r="O1586" i="4"/>
  <c r="R1586" i="4" s="1"/>
  <c r="O1592" i="4"/>
  <c r="R1592" i="4" s="1"/>
  <c r="O1613" i="4"/>
  <c r="R1613" i="4" s="1"/>
  <c r="O1658" i="4"/>
  <c r="R1658" i="4" s="1"/>
  <c r="O1672" i="4"/>
  <c r="R1672" i="4" s="1"/>
  <c r="O1674" i="4"/>
  <c r="R1674" i="4" s="1"/>
  <c r="O1676" i="4"/>
  <c r="R1676" i="4" s="1"/>
  <c r="O1688" i="4"/>
  <c r="R1688" i="4" s="1"/>
  <c r="O1690" i="4"/>
  <c r="R1690" i="4" s="1"/>
  <c r="J2140" i="5"/>
  <c r="N14" i="5"/>
  <c r="P14" i="5" s="1"/>
  <c r="N23" i="5"/>
  <c r="P23" i="5" s="1"/>
  <c r="N39" i="5"/>
  <c r="P39" i="5" s="1"/>
  <c r="N52" i="5"/>
  <c r="P52" i="5" s="1"/>
  <c r="N117" i="5"/>
  <c r="P117" i="5" s="1"/>
  <c r="N124" i="5"/>
  <c r="P124" i="5" s="1"/>
  <c r="N157" i="5"/>
  <c r="P157" i="5" s="1"/>
  <c r="N171" i="5"/>
  <c r="P171" i="5" s="1"/>
  <c r="N185" i="5"/>
  <c r="P185" i="5" s="1"/>
  <c r="N197" i="5"/>
  <c r="P197" i="5" s="1"/>
  <c r="N205" i="5"/>
  <c r="P205" i="5" s="1"/>
  <c r="N229" i="5"/>
  <c r="P229" i="5" s="1"/>
  <c r="N238" i="5"/>
  <c r="P238" i="5" s="1"/>
  <c r="N240" i="5"/>
  <c r="P240" i="5" s="1"/>
  <c r="N242" i="5"/>
  <c r="P242" i="5" s="1"/>
  <c r="N275" i="5"/>
  <c r="P275" i="5" s="1"/>
  <c r="N301" i="5"/>
  <c r="P301" i="5" s="1"/>
  <c r="N317" i="5"/>
  <c r="P317" i="5" s="1"/>
  <c r="N378" i="5"/>
  <c r="P378" i="5" s="1"/>
  <c r="N423" i="5"/>
  <c r="P423" i="5" s="1"/>
  <c r="N496" i="5"/>
  <c r="P496" i="5" s="1"/>
  <c r="N502" i="5"/>
  <c r="P502" i="5" s="1"/>
  <c r="N504" i="5"/>
  <c r="P504" i="5" s="1"/>
  <c r="N539" i="5"/>
  <c r="P539" i="5" s="1"/>
  <c r="N543" i="5"/>
  <c r="P543" i="5" s="1"/>
  <c r="N619" i="5"/>
  <c r="P619" i="5" s="1"/>
  <c r="N665" i="5"/>
  <c r="P665" i="5" s="1"/>
  <c r="N937" i="5"/>
  <c r="P937" i="5" s="1"/>
  <c r="N350" i="5"/>
  <c r="P350" i="5" s="1"/>
  <c r="N360" i="5"/>
  <c r="P360" i="5" s="1"/>
  <c r="N369" i="5"/>
  <c r="P369" i="5" s="1"/>
  <c r="N376" i="5"/>
  <c r="P376" i="5" s="1"/>
  <c r="N380" i="5"/>
  <c r="P380" i="5" s="1"/>
  <c r="N382" i="5"/>
  <c r="P382" i="5" s="1"/>
  <c r="N397" i="5"/>
  <c r="P397" i="5" s="1"/>
  <c r="N407" i="5"/>
  <c r="P407" i="5" s="1"/>
  <c r="N416" i="5"/>
  <c r="P416" i="5" s="1"/>
  <c r="N420" i="5"/>
  <c r="P420" i="5" s="1"/>
  <c r="N437" i="5"/>
  <c r="P437" i="5" s="1"/>
  <c r="N444" i="5"/>
  <c r="P444" i="5" s="1"/>
  <c r="N460" i="5"/>
  <c r="P460" i="5" s="1"/>
  <c r="N469" i="5"/>
  <c r="P469" i="5" s="1"/>
  <c r="N507" i="5"/>
  <c r="P507" i="5" s="1"/>
  <c r="N516" i="5"/>
  <c r="P516" i="5" s="1"/>
  <c r="N518" i="5"/>
  <c r="P518" i="5" s="1"/>
  <c r="N552" i="5"/>
  <c r="P552" i="5" s="1"/>
  <c r="N554" i="5"/>
  <c r="P554" i="5" s="1"/>
  <c r="N558" i="5"/>
  <c r="P558" i="5" s="1"/>
  <c r="N562" i="5"/>
  <c r="P562" i="5" s="1"/>
  <c r="N577" i="5"/>
  <c r="P577" i="5" s="1"/>
  <c r="N583" i="5"/>
  <c r="P583" i="5" s="1"/>
  <c r="N586" i="5"/>
  <c r="P586" i="5" s="1"/>
  <c r="N588" i="5"/>
  <c r="P588" i="5" s="1"/>
  <c r="N599" i="5"/>
  <c r="P599" i="5" s="1"/>
  <c r="N608" i="5"/>
  <c r="P608" i="5" s="1"/>
  <c r="N610" i="5"/>
  <c r="P610" i="5" s="1"/>
  <c r="N614" i="5"/>
  <c r="P614" i="5" s="1"/>
  <c r="N617" i="5"/>
  <c r="P617" i="5" s="1"/>
  <c r="N621" i="5"/>
  <c r="P621" i="5" s="1"/>
  <c r="N623" i="5"/>
  <c r="P623" i="5" s="1"/>
  <c r="N638" i="5"/>
  <c r="P638" i="5" s="1"/>
  <c r="N651" i="5"/>
  <c r="P651" i="5" s="1"/>
  <c r="N658" i="5"/>
  <c r="P658" i="5" s="1"/>
  <c r="N690" i="5"/>
  <c r="P690" i="5" s="1"/>
  <c r="N708" i="5"/>
  <c r="P708" i="5" s="1"/>
  <c r="N733" i="5"/>
  <c r="P733" i="5" s="1"/>
  <c r="N761" i="5"/>
  <c r="P761" i="5" s="1"/>
  <c r="N777" i="5"/>
  <c r="P777" i="5" s="1"/>
  <c r="N788" i="5"/>
  <c r="P788" i="5" s="1"/>
  <c r="N794" i="5"/>
  <c r="P794" i="5" s="1"/>
  <c r="N798" i="5"/>
  <c r="P798" i="5" s="1"/>
  <c r="N807" i="5"/>
  <c r="P807" i="5" s="1"/>
  <c r="N818" i="5"/>
  <c r="P818" i="5" s="1"/>
  <c r="N827" i="5"/>
  <c r="P827" i="5" s="1"/>
  <c r="N831" i="5"/>
  <c r="P831" i="5" s="1"/>
  <c r="N846" i="5"/>
  <c r="P846" i="5" s="1"/>
  <c r="N848" i="5"/>
  <c r="P848" i="5" s="1"/>
  <c r="N851" i="5"/>
  <c r="P851" i="5" s="1"/>
  <c r="N864" i="5"/>
  <c r="P864" i="5" s="1"/>
  <c r="N868" i="5"/>
  <c r="P868" i="5" s="1"/>
  <c r="N875" i="5"/>
  <c r="P875" i="5" s="1"/>
  <c r="N884" i="5"/>
  <c r="P884" i="5" s="1"/>
  <c r="N891" i="5"/>
  <c r="P891" i="5" s="1"/>
  <c r="N902" i="5"/>
  <c r="P902" i="5" s="1"/>
  <c r="N904" i="5"/>
  <c r="P904" i="5" s="1"/>
  <c r="N908" i="5"/>
  <c r="P908" i="5" s="1"/>
  <c r="N917" i="5"/>
  <c r="P917" i="5" s="1"/>
  <c r="N919" i="5"/>
  <c r="P919" i="5" s="1"/>
  <c r="N921" i="5"/>
  <c r="P921" i="5" s="1"/>
  <c r="N943" i="5"/>
  <c r="P943" i="5" s="1"/>
  <c r="N949" i="5"/>
  <c r="P949" i="5" s="1"/>
  <c r="N956" i="5"/>
  <c r="P956" i="5" s="1"/>
  <c r="N964" i="5"/>
  <c r="P964" i="5" s="1"/>
  <c r="N977" i="5"/>
  <c r="P977" i="5" s="1"/>
  <c r="N983" i="5"/>
  <c r="P983" i="5" s="1"/>
  <c r="N987" i="5"/>
  <c r="P987" i="5" s="1"/>
  <c r="N1010" i="5"/>
  <c r="P1010" i="5" s="1"/>
  <c r="N1022" i="5"/>
  <c r="P1022" i="5" s="1"/>
  <c r="N1067" i="5"/>
  <c r="P1067" i="5" s="1"/>
  <c r="N1071" i="5"/>
  <c r="P1071" i="5" s="1"/>
  <c r="N1073" i="5"/>
  <c r="P1073" i="5" s="1"/>
  <c r="N1082" i="5"/>
  <c r="P1082" i="5" s="1"/>
  <c r="N1087" i="5"/>
  <c r="P1087" i="5" s="1"/>
  <c r="N1109" i="5"/>
  <c r="P1109" i="5" s="1"/>
  <c r="N1112" i="5"/>
  <c r="P1112" i="5" s="1"/>
  <c r="N1118" i="5"/>
  <c r="P1118" i="5" s="1"/>
  <c r="N1125" i="5"/>
  <c r="P1125" i="5" s="1"/>
  <c r="N1149" i="5"/>
  <c r="P1149" i="5" s="1"/>
  <c r="N1153" i="5"/>
  <c r="P1153" i="5" s="1"/>
  <c r="N1154" i="5"/>
  <c r="P1154" i="5" s="1"/>
  <c r="N1167" i="5"/>
  <c r="P1167" i="5" s="1"/>
  <c r="N1169" i="5"/>
  <c r="P1169" i="5" s="1"/>
  <c r="N1170" i="5"/>
  <c r="P1170" i="5" s="1"/>
  <c r="N1179" i="5"/>
  <c r="P1179" i="5" s="1"/>
  <c r="N1214" i="5"/>
  <c r="P1214" i="5" s="1"/>
  <c r="N1220" i="5"/>
  <c r="P1220" i="5" s="1"/>
  <c r="N1223" i="5"/>
  <c r="P1223" i="5" s="1"/>
  <c r="N1231" i="5"/>
  <c r="P1231" i="5" s="1"/>
  <c r="N1247" i="5"/>
  <c r="P1247" i="5" s="1"/>
  <c r="N1306" i="5"/>
  <c r="P1306" i="5" s="1"/>
  <c r="N1310" i="5"/>
  <c r="P1310" i="5" s="1"/>
  <c r="N1313" i="5"/>
  <c r="P1313" i="5" s="1"/>
  <c r="N1320" i="5"/>
  <c r="P1320" i="5" s="1"/>
  <c r="N1324" i="5"/>
  <c r="P1324" i="5" s="1"/>
  <c r="N1347" i="5"/>
  <c r="P1347" i="5" s="1"/>
  <c r="N1356" i="5"/>
  <c r="P1356" i="5" s="1"/>
  <c r="N1379" i="5"/>
  <c r="P1379" i="5" s="1"/>
  <c r="N1407" i="5"/>
  <c r="P1407" i="5" s="1"/>
  <c r="N1411" i="5"/>
  <c r="P1411" i="5" s="1"/>
  <c r="N1420" i="5"/>
  <c r="P1420" i="5" s="1"/>
  <c r="N1426" i="5"/>
  <c r="P1426" i="5" s="1"/>
  <c r="N1445" i="5"/>
  <c r="P1445" i="5" s="1"/>
  <c r="N1467" i="5"/>
  <c r="P1467" i="5" s="1"/>
  <c r="N1471" i="5"/>
  <c r="P1471" i="5" s="1"/>
  <c r="N1504" i="5"/>
  <c r="P1504" i="5" s="1"/>
  <c r="N1531" i="5"/>
  <c r="P1531" i="5" s="1"/>
  <c r="N1552" i="5"/>
  <c r="P1552" i="5" s="1"/>
  <c r="N1558" i="5"/>
  <c r="P1558" i="5" s="1"/>
  <c r="N1574" i="5"/>
  <c r="P1574" i="5" s="1"/>
  <c r="N1580" i="5"/>
  <c r="P1580" i="5" s="1"/>
  <c r="N323" i="5"/>
  <c r="P323" i="5" s="1"/>
  <c r="N327" i="5"/>
  <c r="P327" i="5" s="1"/>
  <c r="N354" i="5"/>
  <c r="P354" i="5" s="1"/>
  <c r="N359" i="5"/>
  <c r="P359" i="5" s="1"/>
  <c r="N362" i="5"/>
  <c r="P362" i="5" s="1"/>
  <c r="N364" i="5"/>
  <c r="P364" i="5" s="1"/>
  <c r="N392" i="5"/>
  <c r="P392" i="5" s="1"/>
  <c r="N406" i="5"/>
  <c r="P406" i="5" s="1"/>
  <c r="N411" i="5"/>
  <c r="P411" i="5" s="1"/>
  <c r="N422" i="5"/>
  <c r="P422" i="5" s="1"/>
  <c r="N428" i="5"/>
  <c r="P428" i="5" s="1"/>
  <c r="N430" i="5"/>
  <c r="P430" i="5" s="1"/>
  <c r="N432" i="5"/>
  <c r="P432" i="5" s="1"/>
  <c r="N447" i="5"/>
  <c r="P447" i="5" s="1"/>
  <c r="N455" i="5"/>
  <c r="P455" i="5" s="1"/>
  <c r="N464" i="5"/>
  <c r="P464" i="5" s="1"/>
  <c r="N466" i="5"/>
  <c r="P466" i="5" s="1"/>
  <c r="N478" i="5"/>
  <c r="P478" i="5" s="1"/>
  <c r="N497" i="5"/>
  <c r="P497" i="5" s="1"/>
  <c r="N506" i="5"/>
  <c r="P506" i="5" s="1"/>
  <c r="N509" i="5"/>
  <c r="P509" i="5" s="1"/>
  <c r="N513" i="5"/>
  <c r="P513" i="5" s="1"/>
  <c r="N529" i="5"/>
  <c r="P529" i="5" s="1"/>
  <c r="N542" i="5"/>
  <c r="P542" i="5" s="1"/>
  <c r="N553" i="5"/>
  <c r="P553" i="5" s="1"/>
  <c r="N557" i="5"/>
  <c r="P557" i="5" s="1"/>
  <c r="N570" i="5"/>
  <c r="P570" i="5" s="1"/>
  <c r="N572" i="5"/>
  <c r="P572" i="5" s="1"/>
  <c r="N576" i="5"/>
  <c r="P576" i="5" s="1"/>
  <c r="N580" i="5"/>
  <c r="P580" i="5" s="1"/>
  <c r="N601" i="5"/>
  <c r="P601" i="5" s="1"/>
  <c r="N605" i="5"/>
  <c r="P605" i="5" s="1"/>
  <c r="N607" i="5"/>
  <c r="P607" i="5" s="1"/>
  <c r="N609" i="5"/>
  <c r="P609" i="5" s="1"/>
  <c r="N616" i="5"/>
  <c r="P616" i="5" s="1"/>
  <c r="N633" i="5"/>
  <c r="P633" i="5" s="1"/>
  <c r="N664" i="5"/>
  <c r="P664" i="5" s="1"/>
  <c r="N671" i="5"/>
  <c r="P671" i="5" s="1"/>
  <c r="N696" i="5"/>
  <c r="P696" i="5" s="1"/>
  <c r="N714" i="5"/>
  <c r="P714" i="5" s="1"/>
  <c r="N721" i="5"/>
  <c r="P721" i="5" s="1"/>
  <c r="N745" i="5"/>
  <c r="P745" i="5" s="1"/>
  <c r="N763" i="5"/>
  <c r="P763" i="5" s="1"/>
  <c r="N809" i="5"/>
  <c r="P809" i="5" s="1"/>
  <c r="N826" i="5"/>
  <c r="P826" i="5" s="1"/>
  <c r="N850" i="5"/>
  <c r="P850" i="5" s="1"/>
  <c r="N863" i="5"/>
  <c r="P863" i="5" s="1"/>
  <c r="N890" i="5"/>
  <c r="P890" i="5" s="1"/>
  <c r="N910" i="5"/>
  <c r="P910" i="5" s="1"/>
  <c r="N948" i="5"/>
  <c r="P948" i="5" s="1"/>
  <c r="N955" i="5"/>
  <c r="P955" i="5" s="1"/>
  <c r="N963" i="5"/>
  <c r="P963" i="5" s="1"/>
  <c r="N976" i="5"/>
  <c r="P976" i="5" s="1"/>
  <c r="N989" i="5"/>
  <c r="P989" i="5" s="1"/>
  <c r="N997" i="5"/>
  <c r="P997" i="5" s="1"/>
  <c r="N1009" i="5"/>
  <c r="P1009" i="5" s="1"/>
  <c r="N1013" i="5"/>
  <c r="P1013" i="5" s="1"/>
  <c r="N1037" i="5"/>
  <c r="P1037" i="5" s="1"/>
  <c r="N1051" i="5"/>
  <c r="P1051" i="5" s="1"/>
  <c r="N1069" i="5"/>
  <c r="P1069" i="5" s="1"/>
  <c r="N1075" i="5"/>
  <c r="P1075" i="5" s="1"/>
  <c r="N1083" i="5"/>
  <c r="P1083" i="5" s="1"/>
  <c r="N1088" i="5"/>
  <c r="P1088" i="5" s="1"/>
  <c r="N1106" i="5"/>
  <c r="P1106" i="5" s="1"/>
  <c r="N1115" i="5"/>
  <c r="P1115" i="5" s="1"/>
  <c r="N1127" i="5"/>
  <c r="P1127" i="5" s="1"/>
  <c r="N1143" i="5"/>
  <c r="P1143" i="5" s="1"/>
  <c r="N1178" i="5"/>
  <c r="P1178" i="5" s="1"/>
  <c r="N1192" i="5"/>
  <c r="P1192" i="5" s="1"/>
  <c r="N1205" i="5"/>
  <c r="P1205" i="5" s="1"/>
  <c r="N1208" i="5"/>
  <c r="P1208" i="5" s="1"/>
  <c r="N1210" i="5"/>
  <c r="P1210" i="5" s="1"/>
  <c r="N1217" i="5"/>
  <c r="P1217" i="5" s="1"/>
  <c r="N1253" i="5"/>
  <c r="P1253" i="5" s="1"/>
  <c r="N1262" i="5"/>
  <c r="P1262" i="5" s="1"/>
  <c r="N1274" i="5"/>
  <c r="P1274" i="5" s="1"/>
  <c r="N1276" i="5"/>
  <c r="P1276" i="5" s="1"/>
  <c r="N1299" i="5"/>
  <c r="P1299" i="5" s="1"/>
  <c r="N1301" i="5"/>
  <c r="P1301" i="5" s="1"/>
  <c r="N1305" i="5"/>
  <c r="P1305" i="5" s="1"/>
  <c r="N1314" i="5"/>
  <c r="P1314" i="5" s="1"/>
  <c r="N1401" i="5"/>
  <c r="P1401" i="5" s="1"/>
  <c r="N1489" i="5"/>
  <c r="P1489" i="5" s="1"/>
  <c r="N1497" i="5"/>
  <c r="P1497" i="5" s="1"/>
  <c r="N336" i="5"/>
  <c r="P336" i="5" s="1"/>
  <c r="N349" i="5"/>
  <c r="P349" i="5" s="1"/>
  <c r="N352" i="5"/>
  <c r="P352" i="5" s="1"/>
  <c r="N363" i="5"/>
  <c r="P363" i="5" s="1"/>
  <c r="N379" i="5"/>
  <c r="P379" i="5" s="1"/>
  <c r="N390" i="5"/>
  <c r="P390" i="5" s="1"/>
  <c r="N398" i="5"/>
  <c r="P398" i="5" s="1"/>
  <c r="N419" i="5"/>
  <c r="P419" i="5" s="1"/>
  <c r="N426" i="5"/>
  <c r="P426" i="5" s="1"/>
  <c r="N434" i="5"/>
  <c r="P434" i="5" s="1"/>
  <c r="N438" i="5"/>
  <c r="P438" i="5" s="1"/>
  <c r="N473" i="5"/>
  <c r="P473" i="5" s="1"/>
  <c r="N476" i="5"/>
  <c r="P476" i="5" s="1"/>
  <c r="N524" i="5"/>
  <c r="P524" i="5" s="1"/>
  <c r="N527" i="5"/>
  <c r="P527" i="5" s="1"/>
  <c r="N533" i="5"/>
  <c r="P533" i="5" s="1"/>
  <c r="N536" i="5"/>
  <c r="P536" i="5" s="1"/>
  <c r="N561" i="5"/>
  <c r="P561" i="5" s="1"/>
  <c r="N568" i="5"/>
  <c r="P568" i="5" s="1"/>
  <c r="N600" i="5"/>
  <c r="P600" i="5" s="1"/>
  <c r="N631" i="5"/>
  <c r="P631" i="5" s="1"/>
  <c r="N637" i="5"/>
  <c r="P637" i="5" s="1"/>
  <c r="N639" i="5"/>
  <c r="P639" i="5" s="1"/>
  <c r="N641" i="5"/>
  <c r="P641" i="5" s="1"/>
  <c r="N659" i="5"/>
  <c r="P659" i="5" s="1"/>
  <c r="N662" i="5"/>
  <c r="P662" i="5" s="1"/>
  <c r="N669" i="5"/>
  <c r="P669" i="5" s="1"/>
  <c r="N691" i="5"/>
  <c r="P691" i="5" s="1"/>
  <c r="N694" i="5"/>
  <c r="P694" i="5" s="1"/>
  <c r="N709" i="5"/>
  <c r="P709" i="5" s="1"/>
  <c r="N712" i="5"/>
  <c r="P712" i="5" s="1"/>
  <c r="N719" i="5"/>
  <c r="P719" i="5" s="1"/>
  <c r="N736" i="5"/>
  <c r="P736" i="5" s="1"/>
  <c r="N753" i="5"/>
  <c r="P753" i="5" s="1"/>
  <c r="N756" i="5"/>
  <c r="P756" i="5" s="1"/>
  <c r="N764" i="5"/>
  <c r="P764" i="5" s="1"/>
  <c r="N766" i="5"/>
  <c r="P766" i="5" s="1"/>
  <c r="N769" i="5"/>
  <c r="P769" i="5" s="1"/>
  <c r="N775" i="5"/>
  <c r="P775" i="5" s="1"/>
  <c r="N780" i="5"/>
  <c r="P780" i="5" s="1"/>
  <c r="N783" i="5"/>
  <c r="P783" i="5" s="1"/>
  <c r="N797" i="5"/>
  <c r="P797" i="5" s="1"/>
  <c r="N799" i="5"/>
  <c r="P799" i="5" s="1"/>
  <c r="N815" i="5"/>
  <c r="P815" i="5" s="1"/>
  <c r="N819" i="5"/>
  <c r="P819" i="5" s="1"/>
  <c r="N830" i="5"/>
  <c r="P830" i="5" s="1"/>
  <c r="N835" i="5"/>
  <c r="P835" i="5" s="1"/>
  <c r="N843" i="5"/>
  <c r="P843" i="5" s="1"/>
  <c r="N847" i="5"/>
  <c r="P847" i="5" s="1"/>
  <c r="N856" i="5"/>
  <c r="P856" i="5" s="1"/>
  <c r="N867" i="5"/>
  <c r="P867" i="5" s="1"/>
  <c r="N872" i="5"/>
  <c r="P872" i="5" s="1"/>
  <c r="N879" i="5"/>
  <c r="P879" i="5" s="1"/>
  <c r="N887" i="5"/>
  <c r="P887" i="5" s="1"/>
  <c r="N899" i="5"/>
  <c r="P899" i="5" s="1"/>
  <c r="N903" i="5"/>
  <c r="P903" i="5" s="1"/>
  <c r="N907" i="5"/>
  <c r="P907" i="5" s="1"/>
  <c r="N914" i="5"/>
  <c r="P914" i="5" s="1"/>
  <c r="N918" i="5"/>
  <c r="P918" i="5" s="1"/>
  <c r="N923" i="5"/>
  <c r="P923" i="5" s="1"/>
  <c r="N925" i="5"/>
  <c r="P925" i="5" s="1"/>
  <c r="N929" i="5"/>
  <c r="P929" i="5" s="1"/>
  <c r="N936" i="5"/>
  <c r="P936" i="5" s="1"/>
  <c r="N969" i="5"/>
  <c r="P969" i="5" s="1"/>
  <c r="N1002" i="5"/>
  <c r="P1002" i="5" s="1"/>
  <c r="N1018" i="5"/>
  <c r="P1018" i="5" s="1"/>
  <c r="N1029" i="5"/>
  <c r="P1029" i="5" s="1"/>
  <c r="N1035" i="5"/>
  <c r="P1035" i="5" s="1"/>
  <c r="N1039" i="5"/>
  <c r="P1039" i="5" s="1"/>
  <c r="N1041" i="5"/>
  <c r="P1041" i="5" s="1"/>
  <c r="N1048" i="5"/>
  <c r="P1048" i="5" s="1"/>
  <c r="N1056" i="5"/>
  <c r="P1056" i="5" s="1"/>
  <c r="N1060" i="5"/>
  <c r="P1060" i="5" s="1"/>
  <c r="N1070" i="5"/>
  <c r="P1070" i="5" s="1"/>
  <c r="N1111" i="5"/>
  <c r="P1111" i="5" s="1"/>
  <c r="N1124" i="5"/>
  <c r="P1124" i="5" s="1"/>
  <c r="N1168" i="5"/>
  <c r="P1168" i="5" s="1"/>
  <c r="N1187" i="5"/>
  <c r="P1187" i="5" s="1"/>
  <c r="N1199" i="5"/>
  <c r="P1199" i="5" s="1"/>
  <c r="N1203" i="5"/>
  <c r="P1203" i="5" s="1"/>
  <c r="N1212" i="5"/>
  <c r="P1212" i="5" s="1"/>
  <c r="N1234" i="5"/>
  <c r="P1234" i="5" s="1"/>
  <c r="N1248" i="5"/>
  <c r="P1248" i="5" s="1"/>
  <c r="N1278" i="5"/>
  <c r="P1278" i="5" s="1"/>
  <c r="N1281" i="5"/>
  <c r="P1281" i="5" s="1"/>
  <c r="N1288" i="5"/>
  <c r="P1288" i="5" s="1"/>
  <c r="N1294" i="5"/>
  <c r="P1294" i="5" s="1"/>
  <c r="N1297" i="5"/>
  <c r="P1297" i="5" s="1"/>
  <c r="N1318" i="5"/>
  <c r="P1318" i="5" s="1"/>
  <c r="N1330" i="5"/>
  <c r="P1330" i="5" s="1"/>
  <c r="N1344" i="5"/>
  <c r="P1344" i="5" s="1"/>
  <c r="N1361" i="5"/>
  <c r="P1361" i="5" s="1"/>
  <c r="N1370" i="5"/>
  <c r="P1370" i="5" s="1"/>
  <c r="N1374" i="5"/>
  <c r="P1374" i="5" s="1"/>
  <c r="N1376" i="5"/>
  <c r="P1376" i="5" s="1"/>
  <c r="N1396" i="5"/>
  <c r="P1396" i="5" s="1"/>
  <c r="N1448" i="5"/>
  <c r="P1448" i="5" s="1"/>
  <c r="N1455" i="5"/>
  <c r="P1455" i="5" s="1"/>
  <c r="N1462" i="5"/>
  <c r="P1462" i="5" s="1"/>
  <c r="N1585" i="5"/>
  <c r="P1585" i="5" s="1"/>
  <c r="N340" i="5"/>
  <c r="P340" i="5" s="1"/>
  <c r="N343" i="5"/>
  <c r="P343" i="5" s="1"/>
  <c r="N345" i="5"/>
  <c r="P345" i="5" s="1"/>
  <c r="N347" i="5"/>
  <c r="P347" i="5" s="1"/>
  <c r="N356" i="5"/>
  <c r="P356" i="5" s="1"/>
  <c r="N374" i="5"/>
  <c r="P374" i="5" s="1"/>
  <c r="N387" i="5"/>
  <c r="P387" i="5" s="1"/>
  <c r="N396" i="5"/>
  <c r="P396" i="5" s="1"/>
  <c r="N405" i="5"/>
  <c r="P405" i="5" s="1"/>
  <c r="N410" i="5"/>
  <c r="P410" i="5" s="1"/>
  <c r="N413" i="5"/>
  <c r="P413" i="5" s="1"/>
  <c r="N415" i="5"/>
  <c r="P415" i="5" s="1"/>
  <c r="N417" i="5"/>
  <c r="P417" i="5" s="1"/>
  <c r="N421" i="5"/>
  <c r="P421" i="5" s="1"/>
  <c r="N425" i="5"/>
  <c r="P425" i="5" s="1"/>
  <c r="N442" i="5"/>
  <c r="P442" i="5" s="1"/>
  <c r="N449" i="5"/>
  <c r="P449" i="5" s="1"/>
  <c r="N470" i="5"/>
  <c r="P470" i="5" s="1"/>
  <c r="N480" i="5"/>
  <c r="P480" i="5" s="1"/>
  <c r="N498" i="5"/>
  <c r="P498" i="5" s="1"/>
  <c r="N508" i="5"/>
  <c r="P508" i="5" s="1"/>
  <c r="N531" i="5"/>
  <c r="P531" i="5" s="1"/>
  <c r="N535" i="5"/>
  <c r="P535" i="5" s="1"/>
  <c r="N537" i="5"/>
  <c r="P537" i="5" s="1"/>
  <c r="N559" i="5"/>
  <c r="P559" i="5" s="1"/>
  <c r="N565" i="5"/>
  <c r="P565" i="5" s="1"/>
  <c r="N567" i="5"/>
  <c r="P567" i="5" s="1"/>
  <c r="N569" i="5"/>
  <c r="P569" i="5" s="1"/>
  <c r="N571" i="5"/>
  <c r="P571" i="5" s="1"/>
  <c r="N575" i="5"/>
  <c r="P575" i="5" s="1"/>
  <c r="N584" i="5"/>
  <c r="P584" i="5" s="1"/>
  <c r="N593" i="5"/>
  <c r="P593" i="5" s="1"/>
  <c r="N615" i="5"/>
  <c r="P615" i="5" s="1"/>
  <c r="N628" i="5"/>
  <c r="P628" i="5" s="1"/>
  <c r="N635" i="5"/>
  <c r="P635" i="5" s="1"/>
  <c r="N645" i="5"/>
  <c r="P645" i="5" s="1"/>
  <c r="N677" i="5"/>
  <c r="P677" i="5" s="1"/>
  <c r="N684" i="5"/>
  <c r="P684" i="5" s="1"/>
  <c r="N702" i="5"/>
  <c r="P702" i="5" s="1"/>
  <c r="N727" i="5"/>
  <c r="P727" i="5" s="1"/>
  <c r="N743" i="5"/>
  <c r="P743" i="5" s="1"/>
  <c r="N746" i="5"/>
  <c r="P746" i="5" s="1"/>
  <c r="N748" i="5"/>
  <c r="P748" i="5" s="1"/>
  <c r="N751" i="5"/>
  <c r="P751" i="5" s="1"/>
  <c r="N762" i="5"/>
  <c r="P762" i="5" s="1"/>
  <c r="N789" i="5"/>
  <c r="P789" i="5" s="1"/>
  <c r="N795" i="5"/>
  <c r="P795" i="5" s="1"/>
  <c r="N803" i="5"/>
  <c r="P803" i="5" s="1"/>
  <c r="N808" i="5"/>
  <c r="P808" i="5" s="1"/>
  <c r="N812" i="5"/>
  <c r="P812" i="5" s="1"/>
  <c r="N823" i="5"/>
  <c r="P823" i="5" s="1"/>
  <c r="N825" i="5"/>
  <c r="P825" i="5" s="1"/>
  <c r="N832" i="5"/>
  <c r="P832" i="5" s="1"/>
  <c r="N849" i="5"/>
  <c r="P849" i="5" s="1"/>
  <c r="N860" i="5"/>
  <c r="P860" i="5" s="1"/>
  <c r="N862" i="5"/>
  <c r="P862" i="5" s="1"/>
  <c r="N865" i="5"/>
  <c r="P865" i="5" s="1"/>
  <c r="N869" i="5"/>
  <c r="P869" i="5" s="1"/>
  <c r="N876" i="5"/>
  <c r="P876" i="5" s="1"/>
  <c r="N885" i="5"/>
  <c r="P885" i="5" s="1"/>
  <c r="N889" i="5"/>
  <c r="P889" i="5" s="1"/>
  <c r="N892" i="5"/>
  <c r="P892" i="5" s="1"/>
  <c r="N896" i="5"/>
  <c r="P896" i="5" s="1"/>
  <c r="N905" i="5"/>
  <c r="P905" i="5" s="1"/>
  <c r="N909" i="5"/>
  <c r="P909" i="5" s="1"/>
  <c r="N913" i="5"/>
  <c r="P913" i="5" s="1"/>
  <c r="N941" i="5"/>
  <c r="P941" i="5" s="1"/>
  <c r="N945" i="5"/>
  <c r="P945" i="5" s="1"/>
  <c r="N947" i="5"/>
  <c r="P947" i="5" s="1"/>
  <c r="N954" i="5"/>
  <c r="P954" i="5" s="1"/>
  <c r="N973" i="5"/>
  <c r="P973" i="5" s="1"/>
  <c r="N975" i="5"/>
  <c r="P975" i="5" s="1"/>
  <c r="N984" i="5"/>
  <c r="P984" i="5" s="1"/>
  <c r="N996" i="5"/>
  <c r="P996" i="5" s="1"/>
  <c r="N1006" i="5"/>
  <c r="P1006" i="5" s="1"/>
  <c r="N1008" i="5"/>
  <c r="P1008" i="5" s="1"/>
  <c r="N1015" i="5"/>
  <c r="P1015" i="5" s="1"/>
  <c r="N1020" i="5"/>
  <c r="P1020" i="5" s="1"/>
  <c r="N1030" i="5"/>
  <c r="P1030" i="5" s="1"/>
  <c r="N1034" i="5"/>
  <c r="P1034" i="5" s="1"/>
  <c r="N1065" i="5"/>
  <c r="P1065" i="5" s="1"/>
  <c r="N1074" i="5"/>
  <c r="P1074" i="5" s="1"/>
  <c r="N1078" i="5"/>
  <c r="P1078" i="5" s="1"/>
  <c r="N1122" i="5"/>
  <c r="P1122" i="5" s="1"/>
  <c r="N1126" i="5"/>
  <c r="P1126" i="5" s="1"/>
  <c r="N1133" i="5"/>
  <c r="P1133" i="5" s="1"/>
  <c r="N1138" i="5"/>
  <c r="P1138" i="5" s="1"/>
  <c r="N1173" i="5"/>
  <c r="P1173" i="5" s="1"/>
  <c r="N1180" i="5"/>
  <c r="P1180" i="5" s="1"/>
  <c r="N1182" i="5"/>
  <c r="P1182" i="5" s="1"/>
  <c r="N1196" i="5"/>
  <c r="P1196" i="5" s="1"/>
  <c r="N1221" i="5"/>
  <c r="P1221" i="5" s="1"/>
  <c r="N1236" i="5"/>
  <c r="P1236" i="5" s="1"/>
  <c r="N1243" i="5"/>
  <c r="P1243" i="5" s="1"/>
  <c r="N1255" i="5"/>
  <c r="P1255" i="5" s="1"/>
  <c r="N1259" i="5"/>
  <c r="P1259" i="5" s="1"/>
  <c r="N1266" i="5"/>
  <c r="P1266" i="5" s="1"/>
  <c r="N1285" i="5"/>
  <c r="P1285" i="5" s="1"/>
  <c r="N1296" i="5"/>
  <c r="P1296" i="5" s="1"/>
  <c r="N1298" i="5"/>
  <c r="P1298" i="5" s="1"/>
  <c r="N1300" i="5"/>
  <c r="P1300" i="5" s="1"/>
  <c r="N1304" i="5"/>
  <c r="P1304" i="5" s="1"/>
  <c r="N1327" i="5"/>
  <c r="P1327" i="5" s="1"/>
  <c r="N1329" i="5"/>
  <c r="P1329" i="5" s="1"/>
  <c r="N1352" i="5"/>
  <c r="P1352" i="5" s="1"/>
  <c r="N1384" i="5"/>
  <c r="P1384" i="5" s="1"/>
  <c r="N1474" i="5"/>
  <c r="P1474" i="5" s="1"/>
  <c r="N1493" i="5"/>
  <c r="P1493" i="5" s="1"/>
  <c r="N1503" i="5"/>
  <c r="P1503" i="5" s="1"/>
  <c r="N1626" i="5"/>
  <c r="P1626" i="5" s="1"/>
  <c r="N779" i="5"/>
  <c r="P779" i="5" s="1"/>
  <c r="N790" i="5"/>
  <c r="P790" i="5" s="1"/>
  <c r="N792" i="5"/>
  <c r="P792" i="5" s="1"/>
  <c r="N805" i="5"/>
  <c r="P805" i="5" s="1"/>
  <c r="N840" i="5"/>
  <c r="P840" i="5" s="1"/>
  <c r="N842" i="5"/>
  <c r="P842" i="5" s="1"/>
  <c r="N853" i="5"/>
  <c r="P853" i="5" s="1"/>
  <c r="N855" i="5"/>
  <c r="P855" i="5" s="1"/>
  <c r="N882" i="5"/>
  <c r="P882" i="5" s="1"/>
  <c r="N922" i="5"/>
  <c r="P922" i="5" s="1"/>
  <c r="N924" i="5"/>
  <c r="P924" i="5" s="1"/>
  <c r="N928" i="5"/>
  <c r="P928" i="5" s="1"/>
  <c r="N959" i="5"/>
  <c r="P959" i="5" s="1"/>
  <c r="N1025" i="5"/>
  <c r="P1025" i="5" s="1"/>
  <c r="N1055" i="5"/>
  <c r="P1055" i="5" s="1"/>
  <c r="N1091" i="5"/>
  <c r="P1091" i="5" s="1"/>
  <c r="N1093" i="5"/>
  <c r="P1093" i="5" s="1"/>
  <c r="N1096" i="5"/>
  <c r="P1096" i="5" s="1"/>
  <c r="N1105" i="5"/>
  <c r="P1105" i="5" s="1"/>
  <c r="N1114" i="5"/>
  <c r="P1114" i="5" s="1"/>
  <c r="N1137" i="5"/>
  <c r="P1137" i="5" s="1"/>
  <c r="N1146" i="5"/>
  <c r="P1146" i="5" s="1"/>
  <c r="N1151" i="5"/>
  <c r="P1151" i="5" s="1"/>
  <c r="N1158" i="5"/>
  <c r="P1158" i="5" s="1"/>
  <c r="N1172" i="5"/>
  <c r="P1172" i="5" s="1"/>
  <c r="N1202" i="5"/>
  <c r="P1202" i="5" s="1"/>
  <c r="N1211" i="5"/>
  <c r="P1211" i="5" s="1"/>
  <c r="N1268" i="5"/>
  <c r="P1268" i="5" s="1"/>
  <c r="N1273" i="5"/>
  <c r="P1273" i="5" s="1"/>
  <c r="N1280" i="5"/>
  <c r="P1280" i="5" s="1"/>
  <c r="N1291" i="5"/>
  <c r="P1291" i="5" s="1"/>
  <c r="N1311" i="5"/>
  <c r="P1311" i="5" s="1"/>
  <c r="N1315" i="5"/>
  <c r="P1315" i="5" s="1"/>
  <c r="N1322" i="5"/>
  <c r="P1322" i="5" s="1"/>
  <c r="N1335" i="5"/>
  <c r="P1335" i="5" s="1"/>
  <c r="N1336" i="5"/>
  <c r="P1336" i="5" s="1"/>
  <c r="N1339" i="5"/>
  <c r="P1339" i="5" s="1"/>
  <c r="N1343" i="5"/>
  <c r="P1343" i="5" s="1"/>
  <c r="N1350" i="5"/>
  <c r="P1350" i="5" s="1"/>
  <c r="N1373" i="5"/>
  <c r="P1373" i="5" s="1"/>
  <c r="N1375" i="5"/>
  <c r="P1375" i="5" s="1"/>
  <c r="N1377" i="5"/>
  <c r="P1377" i="5" s="1"/>
  <c r="N1405" i="5"/>
  <c r="P1405" i="5" s="1"/>
  <c r="N1412" i="5"/>
  <c r="P1412" i="5" s="1"/>
  <c r="N1430" i="5"/>
  <c r="P1430" i="5" s="1"/>
  <c r="N1432" i="5"/>
  <c r="P1432" i="5" s="1"/>
  <c r="N1439" i="5"/>
  <c r="P1439" i="5" s="1"/>
  <c r="N1449" i="5"/>
  <c r="P1449" i="5" s="1"/>
  <c r="N1453" i="5"/>
  <c r="P1453" i="5" s="1"/>
  <c r="N1460" i="5"/>
  <c r="P1460" i="5" s="1"/>
  <c r="N1465" i="5"/>
  <c r="P1465" i="5" s="1"/>
  <c r="N1476" i="5"/>
  <c r="P1476" i="5" s="1"/>
  <c r="N1478" i="5"/>
  <c r="P1478" i="5" s="1"/>
  <c r="N1483" i="5"/>
  <c r="P1483" i="5" s="1"/>
  <c r="N1492" i="5"/>
  <c r="P1492" i="5" s="1"/>
  <c r="N1501" i="5"/>
  <c r="P1501" i="5" s="1"/>
  <c r="N1511" i="5"/>
  <c r="P1511" i="5" s="1"/>
  <c r="N1522" i="5"/>
  <c r="P1522" i="5" s="1"/>
  <c r="N1524" i="5"/>
  <c r="P1524" i="5" s="1"/>
  <c r="N1586" i="5"/>
  <c r="P1586" i="5" s="1"/>
  <c r="N1588" i="5"/>
  <c r="P1588" i="5" s="1"/>
  <c r="N1589" i="5"/>
  <c r="P1589" i="5" s="1"/>
  <c r="N1593" i="5"/>
  <c r="P1593" i="5" s="1"/>
  <c r="N1599" i="5"/>
  <c r="P1599" i="5" s="1"/>
  <c r="N1601" i="5"/>
  <c r="P1601" i="5" s="1"/>
  <c r="N1605" i="5"/>
  <c r="P1605" i="5" s="1"/>
  <c r="N1610" i="5"/>
  <c r="P1610" i="5" s="1"/>
  <c r="N1613" i="5"/>
  <c r="P1613" i="5" s="1"/>
  <c r="N1616" i="5"/>
  <c r="P1616" i="5" s="1"/>
  <c r="N1624" i="5"/>
  <c r="P1624" i="5" s="1"/>
  <c r="N1631" i="5"/>
  <c r="P1631" i="5" s="1"/>
  <c r="N1633" i="5"/>
  <c r="P1633" i="5" s="1"/>
  <c r="N1640" i="5"/>
  <c r="P1640" i="5" s="1"/>
  <c r="N1642" i="5"/>
  <c r="P1642" i="5" s="1"/>
  <c r="N1647" i="5"/>
  <c r="P1647" i="5" s="1"/>
  <c r="N1683" i="5"/>
  <c r="P1683" i="5" s="1"/>
  <c r="N1685" i="5"/>
  <c r="P1685" i="5" s="1"/>
  <c r="N1702" i="5"/>
  <c r="P1702" i="5" s="1"/>
  <c r="N1706" i="5"/>
  <c r="P1706" i="5" s="1"/>
  <c r="N1719" i="5"/>
  <c r="P1719" i="5" s="1"/>
  <c r="N1725" i="5"/>
  <c r="P1725" i="5" s="1"/>
  <c r="N1727" i="5"/>
  <c r="P1727" i="5" s="1"/>
  <c r="N1729" i="5"/>
  <c r="P1729" i="5" s="1"/>
  <c r="N1730" i="5"/>
  <c r="P1730" i="5" s="1"/>
  <c r="N1739" i="5"/>
  <c r="P1739" i="5" s="1"/>
  <c r="N1754" i="5"/>
  <c r="P1754" i="5" s="1"/>
  <c r="N1781" i="5"/>
  <c r="P1781" i="5" s="1"/>
  <c r="N1803" i="5"/>
  <c r="P1803" i="5" s="1"/>
  <c r="N1805" i="5"/>
  <c r="P1805" i="5" s="1"/>
  <c r="N1850" i="5"/>
  <c r="P1850" i="5" s="1"/>
  <c r="N1869" i="5"/>
  <c r="P1869" i="5" s="1"/>
  <c r="N1871" i="5"/>
  <c r="P1871" i="5" s="1"/>
  <c r="N1873" i="5"/>
  <c r="P1873" i="5" s="1"/>
  <c r="N1875" i="5"/>
  <c r="P1875" i="5" s="1"/>
  <c r="N1882" i="5"/>
  <c r="P1882" i="5" s="1"/>
  <c r="N1906" i="5"/>
  <c r="P1906" i="5" s="1"/>
  <c r="N1910" i="5"/>
  <c r="P1910" i="5" s="1"/>
  <c r="N1939" i="5"/>
  <c r="P1939" i="5" s="1"/>
  <c r="N1941" i="5"/>
  <c r="P1941" i="5" s="1"/>
  <c r="N2003" i="5"/>
  <c r="P2003" i="5" s="1"/>
  <c r="N1533" i="5"/>
  <c r="P1533" i="5" s="1"/>
  <c r="N1578" i="5"/>
  <c r="P1578" i="5" s="1"/>
  <c r="N1581" i="5"/>
  <c r="P1581" i="5" s="1"/>
  <c r="N1617" i="5"/>
  <c r="P1617" i="5" s="1"/>
  <c r="N1629" i="5"/>
  <c r="P1629" i="5" s="1"/>
  <c r="N1635" i="5"/>
  <c r="P1635" i="5" s="1"/>
  <c r="N1644" i="5"/>
  <c r="P1644" i="5" s="1"/>
  <c r="N1656" i="5"/>
  <c r="P1656" i="5" s="1"/>
  <c r="N1658" i="5"/>
  <c r="P1658" i="5" s="1"/>
  <c r="N1660" i="5"/>
  <c r="P1660" i="5" s="1"/>
  <c r="N1710" i="5"/>
  <c r="P1710" i="5" s="1"/>
  <c r="N1724" i="5"/>
  <c r="P1724" i="5" s="1"/>
  <c r="N1731" i="5"/>
  <c r="P1731" i="5" s="1"/>
  <c r="N1745" i="5"/>
  <c r="P1745" i="5" s="1"/>
  <c r="N1747" i="5"/>
  <c r="P1747" i="5" s="1"/>
  <c r="N1752" i="5"/>
  <c r="P1752" i="5" s="1"/>
  <c r="N1848" i="5"/>
  <c r="P1848" i="5" s="1"/>
  <c r="N1854" i="5"/>
  <c r="P1854" i="5" s="1"/>
  <c r="N1856" i="5"/>
  <c r="P1856" i="5" s="1"/>
  <c r="N1895" i="5"/>
  <c r="P1895" i="5" s="1"/>
  <c r="N1958" i="5"/>
  <c r="P1958" i="5" s="1"/>
  <c r="N2038" i="5"/>
  <c r="P2038" i="5" s="1"/>
  <c r="N2060" i="5"/>
  <c r="P2060" i="5" s="1"/>
  <c r="N2062" i="5"/>
  <c r="P2062" i="5" s="1"/>
  <c r="N2083" i="5"/>
  <c r="P2083" i="5" s="1"/>
  <c r="N2085" i="5"/>
  <c r="P2085" i="5" s="1"/>
  <c r="N46" i="6"/>
  <c r="O46" i="6" s="1"/>
  <c r="Q46" i="6" s="1"/>
  <c r="M1825" i="5"/>
  <c r="N1825" i="5" s="1"/>
  <c r="P1825" i="5" s="1"/>
  <c r="N1331" i="5"/>
  <c r="P1331" i="5" s="1"/>
  <c r="N1363" i="5"/>
  <c r="P1363" i="5" s="1"/>
  <c r="N1367" i="5"/>
  <c r="P1367" i="5" s="1"/>
  <c r="N1388" i="5"/>
  <c r="P1388" i="5" s="1"/>
  <c r="N1393" i="5"/>
  <c r="P1393" i="5" s="1"/>
  <c r="N1400" i="5"/>
  <c r="P1400" i="5" s="1"/>
  <c r="N1402" i="5"/>
  <c r="P1402" i="5" s="1"/>
  <c r="N1404" i="5"/>
  <c r="P1404" i="5" s="1"/>
  <c r="N1429" i="5"/>
  <c r="P1429" i="5" s="1"/>
  <c r="N1436" i="5"/>
  <c r="P1436" i="5" s="1"/>
  <c r="N1447" i="5"/>
  <c r="P1447" i="5" s="1"/>
  <c r="N1461" i="5"/>
  <c r="P1461" i="5" s="1"/>
  <c r="N1469" i="5"/>
  <c r="P1469" i="5" s="1"/>
  <c r="N1479" i="5"/>
  <c r="P1479" i="5" s="1"/>
  <c r="N1487" i="5"/>
  <c r="P1487" i="5" s="1"/>
  <c r="N1505" i="5"/>
  <c r="P1505" i="5" s="1"/>
  <c r="N1510" i="5"/>
  <c r="P1510" i="5" s="1"/>
  <c r="N1514" i="5"/>
  <c r="P1514" i="5" s="1"/>
  <c r="N1518" i="5"/>
  <c r="P1518" i="5" s="1"/>
  <c r="N1521" i="5"/>
  <c r="P1521" i="5" s="1"/>
  <c r="N1526" i="5"/>
  <c r="P1526" i="5" s="1"/>
  <c r="N1546" i="5"/>
  <c r="P1546" i="5" s="1"/>
  <c r="N1549" i="5"/>
  <c r="P1549" i="5" s="1"/>
  <c r="N1562" i="5"/>
  <c r="P1562" i="5" s="1"/>
  <c r="N1577" i="5"/>
  <c r="P1577" i="5" s="1"/>
  <c r="N1602" i="5"/>
  <c r="P1602" i="5" s="1"/>
  <c r="N1604" i="5"/>
  <c r="P1604" i="5" s="1"/>
  <c r="N1607" i="5"/>
  <c r="P1607" i="5" s="1"/>
  <c r="N1614" i="5"/>
  <c r="P1614" i="5" s="1"/>
  <c r="N1637" i="5"/>
  <c r="P1637" i="5" s="1"/>
  <c r="N1655" i="5"/>
  <c r="P1655" i="5" s="1"/>
  <c r="N1662" i="5"/>
  <c r="P1662" i="5" s="1"/>
  <c r="N1688" i="5"/>
  <c r="P1688" i="5" s="1"/>
  <c r="N1700" i="5"/>
  <c r="P1700" i="5" s="1"/>
  <c r="N1705" i="5"/>
  <c r="P1705" i="5" s="1"/>
  <c r="N1712" i="5"/>
  <c r="P1712" i="5" s="1"/>
  <c r="N1718" i="5"/>
  <c r="P1718" i="5" s="1"/>
  <c r="N1728" i="5"/>
  <c r="P1728" i="5" s="1"/>
  <c r="N1737" i="5"/>
  <c r="P1737" i="5" s="1"/>
  <c r="N1756" i="5"/>
  <c r="P1756" i="5" s="1"/>
  <c r="N1776" i="5"/>
  <c r="P1776" i="5" s="1"/>
  <c r="N1835" i="5"/>
  <c r="P1835" i="5" s="1"/>
  <c r="N1837" i="5"/>
  <c r="P1837" i="5" s="1"/>
  <c r="N1839" i="5"/>
  <c r="P1839" i="5" s="1"/>
  <c r="N1841" i="5"/>
  <c r="P1841" i="5" s="1"/>
  <c r="N1843" i="5"/>
  <c r="P1843" i="5" s="1"/>
  <c r="N1892" i="5"/>
  <c r="P1892" i="5" s="1"/>
  <c r="N1905" i="5"/>
  <c r="P1905" i="5" s="1"/>
  <c r="N1928" i="5"/>
  <c r="P1928" i="5" s="1"/>
  <c r="N2029" i="5"/>
  <c r="P2029" i="5" s="1"/>
  <c r="N2031" i="5"/>
  <c r="P2031" i="5" s="1"/>
  <c r="N2057" i="5"/>
  <c r="P2057" i="5" s="1"/>
  <c r="N2104" i="5"/>
  <c r="P2104" i="5" s="1"/>
  <c r="N1721" i="5"/>
  <c r="P1721" i="5" s="1"/>
  <c r="N1774" i="5"/>
  <c r="P1774" i="5" s="1"/>
  <c r="N1787" i="5"/>
  <c r="P1787" i="5" s="1"/>
  <c r="N134" i="6"/>
  <c r="O134" i="6" s="1"/>
  <c r="Q134" i="6" s="1"/>
  <c r="N1341" i="5"/>
  <c r="P1341" i="5" s="1"/>
  <c r="N1366" i="5"/>
  <c r="P1366" i="5" s="1"/>
  <c r="N1371" i="5"/>
  <c r="P1371" i="5" s="1"/>
  <c r="N1414" i="5"/>
  <c r="P1414" i="5" s="1"/>
  <c r="N1423" i="5"/>
  <c r="P1423" i="5" s="1"/>
  <c r="N1451" i="5"/>
  <c r="P1451" i="5" s="1"/>
  <c r="N1456" i="5"/>
  <c r="P1456" i="5" s="1"/>
  <c r="N1473" i="5"/>
  <c r="P1473" i="5" s="1"/>
  <c r="N1475" i="5"/>
  <c r="P1475" i="5" s="1"/>
  <c r="N1494" i="5"/>
  <c r="P1494" i="5" s="1"/>
  <c r="N1496" i="5"/>
  <c r="P1496" i="5" s="1"/>
  <c r="N1506" i="5"/>
  <c r="P1506" i="5" s="1"/>
  <c r="N1529" i="5"/>
  <c r="P1529" i="5" s="1"/>
  <c r="N1559" i="5"/>
  <c r="P1559" i="5" s="1"/>
  <c r="N1595" i="5"/>
  <c r="P1595" i="5" s="1"/>
  <c r="N1618" i="5"/>
  <c r="P1618" i="5" s="1"/>
  <c r="N1620" i="5"/>
  <c r="P1620" i="5" s="1"/>
  <c r="N1622" i="5"/>
  <c r="P1622" i="5" s="1"/>
  <c r="N1627" i="5"/>
  <c r="P1627" i="5" s="1"/>
  <c r="N1630" i="5"/>
  <c r="P1630" i="5" s="1"/>
  <c r="N1636" i="5"/>
  <c r="P1636" i="5" s="1"/>
  <c r="N1669" i="5"/>
  <c r="P1669" i="5" s="1"/>
  <c r="N1707" i="5"/>
  <c r="P1707" i="5" s="1"/>
  <c r="N1732" i="5"/>
  <c r="P1732" i="5" s="1"/>
  <c r="N1761" i="5"/>
  <c r="P1761" i="5" s="1"/>
  <c r="N1826" i="5"/>
  <c r="P1826" i="5" s="1"/>
  <c r="N1828" i="5"/>
  <c r="P1828" i="5" s="1"/>
  <c r="N1900" i="5"/>
  <c r="P1900" i="5" s="1"/>
  <c r="N1911" i="5"/>
  <c r="P1911" i="5" s="1"/>
  <c r="N2014" i="5"/>
  <c r="P2014" i="5" s="1"/>
  <c r="N2018" i="5"/>
  <c r="P2018" i="5" s="1"/>
  <c r="N2047" i="5"/>
  <c r="P2047" i="5" s="1"/>
  <c r="N2054" i="5"/>
  <c r="P2054" i="5" s="1"/>
  <c r="N2092" i="5"/>
  <c r="P2092" i="5" s="1"/>
  <c r="K2149" i="6"/>
  <c r="N2116" i="5"/>
  <c r="P2116" i="5" s="1"/>
  <c r="N2136" i="5"/>
  <c r="P2136" i="5" s="1"/>
  <c r="O10" i="6"/>
  <c r="Q10" i="6" s="1"/>
  <c r="O18" i="6"/>
  <c r="Q18" i="6" s="1"/>
  <c r="O49" i="6"/>
  <c r="Q49" i="6" s="1"/>
  <c r="O76" i="6"/>
  <c r="Q76" i="6" s="1"/>
  <c r="O83" i="6"/>
  <c r="Q83" i="6" s="1"/>
  <c r="O88" i="6"/>
  <c r="Q88" i="6" s="1"/>
  <c r="O90" i="6"/>
  <c r="Q90" i="6" s="1"/>
  <c r="O94" i="6"/>
  <c r="Q94" i="6" s="1"/>
  <c r="O103" i="6"/>
  <c r="Q103" i="6" s="1"/>
  <c r="O127" i="6"/>
  <c r="Q127" i="6" s="1"/>
  <c r="O137" i="6"/>
  <c r="Q137" i="6" s="1"/>
  <c r="O139" i="6"/>
  <c r="Q139" i="6" s="1"/>
  <c r="O158" i="6"/>
  <c r="Q158" i="6" s="1"/>
  <c r="O177" i="6"/>
  <c r="Q177" i="6" s="1"/>
  <c r="O188" i="6"/>
  <c r="Q188" i="6" s="1"/>
  <c r="O190" i="6"/>
  <c r="Q190" i="6" s="1"/>
  <c r="O199" i="6"/>
  <c r="Q199" i="6" s="1"/>
  <c r="O211" i="6"/>
  <c r="Q211" i="6" s="1"/>
  <c r="O218" i="6"/>
  <c r="Q218" i="6" s="1"/>
  <c r="O232" i="6"/>
  <c r="Q232" i="6" s="1"/>
  <c r="O234" i="6"/>
  <c r="Q234" i="6" s="1"/>
  <c r="O239" i="6"/>
  <c r="Q239" i="6" s="1"/>
  <c r="O246" i="6"/>
  <c r="Q246" i="6" s="1"/>
  <c r="O250" i="6"/>
  <c r="Q250" i="6" s="1"/>
  <c r="O252" i="6"/>
  <c r="Q252" i="6" s="1"/>
  <c r="O257" i="6"/>
  <c r="Q257" i="6" s="1"/>
  <c r="O264" i="6"/>
  <c r="Q264" i="6" s="1"/>
  <c r="O268" i="6"/>
  <c r="Q268" i="6" s="1"/>
  <c r="O288" i="6"/>
  <c r="Q288" i="6" s="1"/>
  <c r="O297" i="6"/>
  <c r="Q297" i="6" s="1"/>
  <c r="O304" i="6"/>
  <c r="Q304" i="6" s="1"/>
  <c r="O308" i="6"/>
  <c r="Q308" i="6" s="1"/>
  <c r="O315" i="6"/>
  <c r="Q315" i="6" s="1"/>
  <c r="O322" i="6"/>
  <c r="Q322" i="6" s="1"/>
  <c r="O326" i="6"/>
  <c r="Q326" i="6" s="1"/>
  <c r="O333" i="6"/>
  <c r="Q333" i="6" s="1"/>
  <c r="O344" i="6"/>
  <c r="Q344" i="6" s="1"/>
  <c r="O351" i="6"/>
  <c r="Q351" i="6" s="1"/>
  <c r="O355" i="6"/>
  <c r="Q355" i="6" s="1"/>
  <c r="O360" i="6"/>
  <c r="Q360" i="6" s="1"/>
  <c r="O368" i="6"/>
  <c r="Q368" i="6" s="1"/>
  <c r="O381" i="6"/>
  <c r="Q381" i="6" s="1"/>
  <c r="O399" i="6"/>
  <c r="Q399" i="6" s="1"/>
  <c r="O416" i="6"/>
  <c r="Q416" i="6" s="1"/>
  <c r="O418" i="6"/>
  <c r="Q418" i="6" s="1"/>
  <c r="O437" i="6"/>
  <c r="Q437" i="6" s="1"/>
  <c r="O444" i="6"/>
  <c r="Q444" i="6" s="1"/>
  <c r="O448" i="6"/>
  <c r="Q448" i="6" s="1"/>
  <c r="O463" i="6"/>
  <c r="Q463" i="6" s="1"/>
  <c r="O467" i="6"/>
  <c r="Q467" i="6" s="1"/>
  <c r="O492" i="6"/>
  <c r="Q492" i="6" s="1"/>
  <c r="O494" i="6"/>
  <c r="Q494" i="6" s="1"/>
  <c r="O519" i="6"/>
  <c r="Q519" i="6" s="1"/>
  <c r="O520" i="6"/>
  <c r="Q520" i="6" s="1"/>
  <c r="O542" i="6"/>
  <c r="Q542" i="6" s="1"/>
  <c r="O588" i="6"/>
  <c r="Q588" i="6" s="1"/>
  <c r="O590" i="6"/>
  <c r="Q590" i="6" s="1"/>
  <c r="O603" i="6"/>
  <c r="Q603" i="6" s="1"/>
  <c r="O605" i="6"/>
  <c r="Q605" i="6" s="1"/>
  <c r="O612" i="6"/>
  <c r="Q612" i="6" s="1"/>
  <c r="O674" i="6"/>
  <c r="Q674" i="6" s="1"/>
  <c r="N674" i="6"/>
  <c r="O706" i="6"/>
  <c r="Q706" i="6" s="1"/>
  <c r="O708" i="6"/>
  <c r="Q708" i="6" s="1"/>
  <c r="O712" i="6"/>
  <c r="Q712" i="6" s="1"/>
  <c r="O714" i="6"/>
  <c r="Q714" i="6" s="1"/>
  <c r="O765" i="6"/>
  <c r="Q765" i="6" s="1"/>
  <c r="O790" i="6"/>
  <c r="Q790" i="6" s="1"/>
  <c r="O796" i="6"/>
  <c r="Q796" i="6" s="1"/>
  <c r="O919" i="6"/>
  <c r="Q919" i="6" s="1"/>
  <c r="O923" i="6"/>
  <c r="Q923" i="6" s="1"/>
  <c r="O948" i="6"/>
  <c r="Q948" i="6" s="1"/>
  <c r="N954" i="6"/>
  <c r="O954" i="6" s="1"/>
  <c r="Q954" i="6" s="1"/>
  <c r="N1286" i="6"/>
  <c r="O1286" i="6" s="1"/>
  <c r="Q1286" i="6" s="1"/>
  <c r="N2122" i="5"/>
  <c r="P2122" i="5" s="1"/>
  <c r="N2129" i="5"/>
  <c r="P2129" i="5" s="1"/>
  <c r="O53" i="6"/>
  <c r="Q53" i="6" s="1"/>
  <c r="O67" i="6"/>
  <c r="Q67" i="6" s="1"/>
  <c r="O69" i="6"/>
  <c r="Q69" i="6" s="1"/>
  <c r="O122" i="6"/>
  <c r="Q122" i="6" s="1"/>
  <c r="O217" i="6"/>
  <c r="Q217" i="6" s="1"/>
  <c r="O224" i="6"/>
  <c r="Q224" i="6" s="1"/>
  <c r="O245" i="6"/>
  <c r="Q245" i="6" s="1"/>
  <c r="O263" i="6"/>
  <c r="Q263" i="6" s="1"/>
  <c r="O270" i="6"/>
  <c r="Q270" i="6" s="1"/>
  <c r="O274" i="6"/>
  <c r="Q274" i="6" s="1"/>
  <c r="O281" i="6"/>
  <c r="Q281" i="6" s="1"/>
  <c r="O285" i="6"/>
  <c r="Q285" i="6" s="1"/>
  <c r="O290" i="6"/>
  <c r="Q290" i="6" s="1"/>
  <c r="O303" i="6"/>
  <c r="Q303" i="6" s="1"/>
  <c r="O310" i="6"/>
  <c r="Q310" i="6" s="1"/>
  <c r="O321" i="6"/>
  <c r="Q321" i="6" s="1"/>
  <c r="O328" i="6"/>
  <c r="Q328" i="6" s="1"/>
  <c r="O363" i="6"/>
  <c r="Q363" i="6" s="1"/>
  <c r="O376" i="6"/>
  <c r="Q376" i="6" s="1"/>
  <c r="O387" i="6"/>
  <c r="Q387" i="6" s="1"/>
  <c r="O389" i="6"/>
  <c r="Q389" i="6" s="1"/>
  <c r="O396" i="6"/>
  <c r="Q396" i="6" s="1"/>
  <c r="O398" i="6"/>
  <c r="Q398" i="6" s="1"/>
  <c r="O409" i="6"/>
  <c r="Q409" i="6" s="1"/>
  <c r="O411" i="6"/>
  <c r="Q411" i="6" s="1"/>
  <c r="O426" i="6"/>
  <c r="Q426" i="6" s="1"/>
  <c r="O456" i="6"/>
  <c r="Q456" i="6" s="1"/>
  <c r="O481" i="6"/>
  <c r="Q481" i="6" s="1"/>
  <c r="O485" i="6"/>
  <c r="Q485" i="6" s="1"/>
  <c r="O512" i="6"/>
  <c r="Q512" i="6" s="1"/>
  <c r="O533" i="6"/>
  <c r="Q533" i="6" s="1"/>
  <c r="O535" i="6"/>
  <c r="Q535" i="6" s="1"/>
  <c r="O537" i="6"/>
  <c r="Q537" i="6" s="1"/>
  <c r="O558" i="6"/>
  <c r="Q558" i="6" s="1"/>
  <c r="O560" i="6"/>
  <c r="Q560" i="6" s="1"/>
  <c r="O562" i="6"/>
  <c r="Q562" i="6" s="1"/>
  <c r="O573" i="6"/>
  <c r="Q573" i="6" s="1"/>
  <c r="O583" i="6"/>
  <c r="Q583" i="6" s="1"/>
  <c r="O586" i="6"/>
  <c r="Q586" i="6" s="1"/>
  <c r="O646" i="6"/>
  <c r="Q646" i="6" s="1"/>
  <c r="O775" i="6"/>
  <c r="Q775" i="6" s="1"/>
  <c r="N1786" i="5"/>
  <c r="P1786" i="5" s="1"/>
  <c r="N1788" i="5"/>
  <c r="P1788" i="5" s="1"/>
  <c r="N1790" i="5"/>
  <c r="P1790" i="5" s="1"/>
  <c r="N1804" i="5"/>
  <c r="P1804" i="5" s="1"/>
  <c r="N1806" i="5"/>
  <c r="P1806" i="5" s="1"/>
  <c r="N1808" i="5"/>
  <c r="P1808" i="5" s="1"/>
  <c r="N1866" i="5"/>
  <c r="P1866" i="5" s="1"/>
  <c r="N1868" i="5"/>
  <c r="P1868" i="5" s="1"/>
  <c r="N1918" i="5"/>
  <c r="P1918" i="5" s="1"/>
  <c r="N1920" i="5"/>
  <c r="P1920" i="5" s="1"/>
  <c r="N1936" i="5"/>
  <c r="P1936" i="5" s="1"/>
  <c r="N1951" i="5"/>
  <c r="P1951" i="5" s="1"/>
  <c r="N1983" i="5"/>
  <c r="P1983" i="5" s="1"/>
  <c r="N2024" i="5"/>
  <c r="P2024" i="5" s="1"/>
  <c r="N2028" i="5"/>
  <c r="P2028" i="5" s="1"/>
  <c r="N2078" i="5"/>
  <c r="P2078" i="5" s="1"/>
  <c r="N2096" i="5"/>
  <c r="P2096" i="5" s="1"/>
  <c r="N2131" i="5"/>
  <c r="P2131" i="5" s="1"/>
  <c r="O59" i="6"/>
  <c r="Q59" i="6" s="1"/>
  <c r="O128" i="6"/>
  <c r="Q128" i="6" s="1"/>
  <c r="O129" i="6"/>
  <c r="Q129" i="6" s="1"/>
  <c r="O185" i="6"/>
  <c r="Q185" i="6" s="1"/>
  <c r="O192" i="6"/>
  <c r="Q192" i="6" s="1"/>
  <c r="O391" i="6"/>
  <c r="Q391" i="6" s="1"/>
  <c r="O407" i="6"/>
  <c r="Q407" i="6" s="1"/>
  <c r="O697" i="6"/>
  <c r="Q697" i="6" s="1"/>
  <c r="O841" i="6"/>
  <c r="Q841" i="6" s="1"/>
  <c r="O843" i="6"/>
  <c r="Q843" i="6" s="1"/>
  <c r="O881" i="6"/>
  <c r="Q881" i="6" s="1"/>
  <c r="O1016" i="6"/>
  <c r="Q1016" i="6" s="1"/>
  <c r="N1767" i="5"/>
  <c r="P1767" i="5" s="1"/>
  <c r="N1783" i="5"/>
  <c r="P1783" i="5" s="1"/>
  <c r="N1794" i="5"/>
  <c r="P1794" i="5" s="1"/>
  <c r="N1801" i="5"/>
  <c r="P1801" i="5" s="1"/>
  <c r="N1812" i="5"/>
  <c r="P1812" i="5" s="1"/>
  <c r="N1836" i="5"/>
  <c r="P1836" i="5" s="1"/>
  <c r="N1838" i="5"/>
  <c r="P1838" i="5" s="1"/>
  <c r="N1857" i="5"/>
  <c r="P1857" i="5" s="1"/>
  <c r="N1859" i="5"/>
  <c r="P1859" i="5" s="1"/>
  <c r="N1874" i="5"/>
  <c r="P1874" i="5" s="1"/>
  <c r="N1884" i="5"/>
  <c r="P1884" i="5" s="1"/>
  <c r="N1897" i="5"/>
  <c r="P1897" i="5" s="1"/>
  <c r="N1942" i="5"/>
  <c r="P1942" i="5" s="1"/>
  <c r="N1953" i="5"/>
  <c r="P1953" i="5" s="1"/>
  <c r="N1960" i="5"/>
  <c r="P1960" i="5" s="1"/>
  <c r="N1969" i="5"/>
  <c r="P1969" i="5" s="1"/>
  <c r="N1976" i="5"/>
  <c r="P1976" i="5" s="1"/>
  <c r="N2005" i="5"/>
  <c r="P2005" i="5" s="1"/>
  <c r="N2032" i="5"/>
  <c r="P2032" i="5" s="1"/>
  <c r="N2059" i="5"/>
  <c r="P2059" i="5" s="1"/>
  <c r="N2086" i="5"/>
  <c r="P2086" i="5" s="1"/>
  <c r="N2101" i="5"/>
  <c r="P2101" i="5" s="1"/>
  <c r="N2103" i="5"/>
  <c r="N2109" i="5"/>
  <c r="N2112" i="5"/>
  <c r="P2112" i="5" s="1"/>
  <c r="N2117" i="5"/>
  <c r="P2117" i="5" s="1"/>
  <c r="N2124" i="5"/>
  <c r="P2124" i="5" s="1"/>
  <c r="N2126" i="5"/>
  <c r="P2126" i="5" s="1"/>
  <c r="N2137" i="5"/>
  <c r="P2137" i="5" s="1"/>
  <c r="O75" i="6"/>
  <c r="Q75" i="6" s="1"/>
  <c r="O80" i="6"/>
  <c r="Q80" i="6" s="1"/>
  <c r="O82" i="6"/>
  <c r="Q82" i="6" s="1"/>
  <c r="O136" i="6"/>
  <c r="Q136" i="6" s="1"/>
  <c r="O138" i="6"/>
  <c r="Q138" i="6" s="1"/>
  <c r="O148" i="6"/>
  <c r="Q148" i="6" s="1"/>
  <c r="O150" i="6"/>
  <c r="Q150" i="6" s="1"/>
  <c r="O233" i="6"/>
  <c r="Q233" i="6" s="1"/>
  <c r="O251" i="6"/>
  <c r="Q251" i="6" s="1"/>
  <c r="O269" i="6"/>
  <c r="Q269" i="6" s="1"/>
  <c r="O298" i="6"/>
  <c r="Q298" i="6" s="1"/>
  <c r="O316" i="6"/>
  <c r="Q316" i="6" s="1"/>
  <c r="O334" i="6"/>
  <c r="Q334" i="6" s="1"/>
  <c r="O378" i="6"/>
  <c r="Q378" i="6" s="1"/>
  <c r="O695" i="6"/>
  <c r="Q695" i="6" s="1"/>
  <c r="O874" i="6"/>
  <c r="Q874" i="6" s="1"/>
  <c r="O876" i="6"/>
  <c r="Q876" i="6" s="1"/>
  <c r="N1769" i="5"/>
  <c r="P1769" i="5" s="1"/>
  <c r="N1779" i="5"/>
  <c r="P1779" i="5" s="1"/>
  <c r="N1792" i="5"/>
  <c r="P1792" i="5" s="1"/>
  <c r="N1810" i="5"/>
  <c r="P1810" i="5" s="1"/>
  <c r="N1819" i="5"/>
  <c r="P1819" i="5" s="1"/>
  <c r="N1829" i="5"/>
  <c r="P1829" i="5" s="1"/>
  <c r="N1842" i="5"/>
  <c r="P1842" i="5" s="1"/>
  <c r="N1844" i="5"/>
  <c r="P1844" i="5" s="1"/>
  <c r="N1863" i="5"/>
  <c r="P1863" i="5" s="1"/>
  <c r="N1865" i="5"/>
  <c r="P1865" i="5" s="1"/>
  <c r="N1881" i="5"/>
  <c r="P1881" i="5" s="1"/>
  <c r="N1888" i="5"/>
  <c r="P1888" i="5" s="1"/>
  <c r="N1915" i="5"/>
  <c r="P1915" i="5" s="1"/>
  <c r="N1924" i="5"/>
  <c r="P1924" i="5" s="1"/>
  <c r="N1952" i="5"/>
  <c r="P1952" i="5" s="1"/>
  <c r="N1965" i="5"/>
  <c r="P1965" i="5" s="1"/>
  <c r="N1975" i="5"/>
  <c r="P1975" i="5" s="1"/>
  <c r="N1996" i="5"/>
  <c r="P1996" i="5" s="1"/>
  <c r="N2007" i="5"/>
  <c r="P2007" i="5" s="1"/>
  <c r="N2023" i="5"/>
  <c r="P2023" i="5" s="1"/>
  <c r="N2030" i="5"/>
  <c r="P2030" i="5" s="1"/>
  <c r="N2050" i="5"/>
  <c r="P2050" i="5" s="1"/>
  <c r="N2075" i="5"/>
  <c r="P2075" i="5" s="1"/>
  <c r="N2077" i="5"/>
  <c r="N2084" i="5"/>
  <c r="P2084" i="5" s="1"/>
  <c r="N2130" i="5"/>
  <c r="P2130" i="5" s="1"/>
  <c r="O48" i="6"/>
  <c r="Q48" i="6" s="1"/>
  <c r="O61" i="6"/>
  <c r="Q61" i="6" s="1"/>
  <c r="O72" i="6"/>
  <c r="Q72" i="6" s="1"/>
  <c r="O74" i="6"/>
  <c r="Q74" i="6" s="1"/>
  <c r="O99" i="6"/>
  <c r="Q99" i="6" s="1"/>
  <c r="O108" i="6"/>
  <c r="Q108" i="6" s="1"/>
  <c r="O112" i="6"/>
  <c r="Q112" i="6" s="1"/>
  <c r="O130" i="6"/>
  <c r="Q130" i="6" s="1"/>
  <c r="O135" i="6"/>
  <c r="Q135" i="6" s="1"/>
  <c r="O147" i="6"/>
  <c r="Q147" i="6" s="1"/>
  <c r="O154" i="6"/>
  <c r="Q154" i="6" s="1"/>
  <c r="O163" i="6"/>
  <c r="Q163" i="6" s="1"/>
  <c r="O167" i="6"/>
  <c r="Q167" i="6" s="1"/>
  <c r="O182" i="6"/>
  <c r="Q182" i="6" s="1"/>
  <c r="O204" i="6"/>
  <c r="Q204" i="6" s="1"/>
  <c r="O220" i="6"/>
  <c r="Q220" i="6" s="1"/>
  <c r="O286" i="6"/>
  <c r="Q286" i="6" s="1"/>
  <c r="O295" i="6"/>
  <c r="Q295" i="6" s="1"/>
  <c r="O306" i="6"/>
  <c r="Q306" i="6" s="1"/>
  <c r="O313" i="6"/>
  <c r="Q313" i="6" s="1"/>
  <c r="O324" i="6"/>
  <c r="Q324" i="6" s="1"/>
  <c r="O331" i="6"/>
  <c r="Q331" i="6" s="1"/>
  <c r="O340" i="6"/>
  <c r="Q340" i="6" s="1"/>
  <c r="O347" i="6"/>
  <c r="Q347" i="6" s="1"/>
  <c r="O354" i="6"/>
  <c r="Q354" i="6" s="1"/>
  <c r="O362" i="6"/>
  <c r="Q362" i="6" s="1"/>
  <c r="O364" i="6"/>
  <c r="Q364" i="6" s="1"/>
  <c r="O371" i="6"/>
  <c r="Q371" i="6" s="1"/>
  <c r="O375" i="6"/>
  <c r="Q375" i="6" s="1"/>
  <c r="O390" i="6"/>
  <c r="Q390" i="6" s="1"/>
  <c r="O393" i="6"/>
  <c r="Q393" i="6" s="1"/>
  <c r="O401" i="6"/>
  <c r="Q401" i="6" s="1"/>
  <c r="O406" i="6"/>
  <c r="Q406" i="6" s="1"/>
  <c r="O412" i="6"/>
  <c r="Q412" i="6" s="1"/>
  <c r="O421" i="6"/>
  <c r="Q421" i="6" s="1"/>
  <c r="O433" i="6"/>
  <c r="Q433" i="6" s="1"/>
  <c r="O440" i="6"/>
  <c r="Q440" i="6" s="1"/>
  <c r="O453" i="6"/>
  <c r="Q453" i="6" s="1"/>
  <c r="O455" i="6"/>
  <c r="Q455" i="6" s="1"/>
  <c r="O457" i="6"/>
  <c r="Q457" i="6" s="1"/>
  <c r="O478" i="6"/>
  <c r="Q478" i="6" s="1"/>
  <c r="O480" i="6"/>
  <c r="Q480" i="6" s="1"/>
  <c r="O486" i="6"/>
  <c r="Q486" i="6" s="1"/>
  <c r="O501" i="6"/>
  <c r="Q501" i="6" s="1"/>
  <c r="O507" i="6"/>
  <c r="Q507" i="6" s="1"/>
  <c r="O513" i="6"/>
  <c r="Q513" i="6" s="1"/>
  <c r="O524" i="6"/>
  <c r="Q524" i="6" s="1"/>
  <c r="O528" i="6"/>
  <c r="Q528" i="6" s="1"/>
  <c r="O532" i="6"/>
  <c r="Q532" i="6" s="1"/>
  <c r="O551" i="6"/>
  <c r="Q551" i="6" s="1"/>
  <c r="O614" i="6"/>
  <c r="Q614" i="6" s="1"/>
  <c r="O616" i="6"/>
  <c r="Q616" i="6" s="1"/>
  <c r="O670" i="6"/>
  <c r="Q670" i="6" s="1"/>
  <c r="O690" i="6"/>
  <c r="Q690" i="6" s="1"/>
  <c r="O692" i="6"/>
  <c r="Q692" i="6" s="1"/>
  <c r="O729" i="6"/>
  <c r="Q729" i="6" s="1"/>
  <c r="O782" i="6"/>
  <c r="Q782" i="6" s="1"/>
  <c r="O801" i="6"/>
  <c r="Q801" i="6" s="1"/>
  <c r="O803" i="6"/>
  <c r="Q803" i="6" s="1"/>
  <c r="O828" i="6"/>
  <c r="Q828" i="6" s="1"/>
  <c r="O865" i="6"/>
  <c r="Q865" i="6" s="1"/>
  <c r="O926" i="6"/>
  <c r="Q926" i="6" s="1"/>
  <c r="O928" i="6"/>
  <c r="Q928" i="6" s="1"/>
  <c r="O934" i="6"/>
  <c r="Q934" i="6" s="1"/>
  <c r="O950" i="6"/>
  <c r="Q950" i="6" s="1"/>
  <c r="O222" i="6"/>
  <c r="Q222" i="6" s="1"/>
  <c r="O229" i="6"/>
  <c r="Q229" i="6" s="1"/>
  <c r="O237" i="6"/>
  <c r="Q237" i="6" s="1"/>
  <c r="O248" i="6"/>
  <c r="Q248" i="6" s="1"/>
  <c r="O255" i="6"/>
  <c r="Q255" i="6" s="1"/>
  <c r="O266" i="6"/>
  <c r="Q266" i="6" s="1"/>
  <c r="O275" i="6"/>
  <c r="Q275" i="6" s="1"/>
  <c r="O278" i="6"/>
  <c r="Q278" i="6" s="1"/>
  <c r="O282" i="6"/>
  <c r="Q282" i="6" s="1"/>
  <c r="O289" i="6"/>
  <c r="Q289" i="6" s="1"/>
  <c r="O300" i="6"/>
  <c r="Q300" i="6" s="1"/>
  <c r="O307" i="6"/>
  <c r="Q307" i="6" s="1"/>
  <c r="O318" i="6"/>
  <c r="Q318" i="6" s="1"/>
  <c r="O325" i="6"/>
  <c r="Q325" i="6" s="1"/>
  <c r="O336" i="6"/>
  <c r="Q336" i="6" s="1"/>
  <c r="O341" i="6"/>
  <c r="Q341" i="6" s="1"/>
  <c r="O345" i="6"/>
  <c r="Q345" i="6" s="1"/>
  <c r="O348" i="6"/>
  <c r="Q348" i="6" s="1"/>
  <c r="O352" i="6"/>
  <c r="Q352" i="6" s="1"/>
  <c r="O359" i="6"/>
  <c r="Q359" i="6" s="1"/>
  <c r="O366" i="6"/>
  <c r="Q366" i="6" s="1"/>
  <c r="O370" i="6"/>
  <c r="Q370" i="6" s="1"/>
  <c r="O377" i="6"/>
  <c r="Q377" i="6" s="1"/>
  <c r="O384" i="6"/>
  <c r="Q384" i="6" s="1"/>
  <c r="O395" i="6"/>
  <c r="Q395" i="6" s="1"/>
  <c r="O400" i="6"/>
  <c r="Q400" i="6" s="1"/>
  <c r="O404" i="6"/>
  <c r="Q404" i="6" s="1"/>
  <c r="O423" i="6"/>
  <c r="Q423" i="6" s="1"/>
  <c r="O425" i="6"/>
  <c r="Q425" i="6" s="1"/>
  <c r="O434" i="6"/>
  <c r="Q434" i="6" s="1"/>
  <c r="O438" i="6"/>
  <c r="Q438" i="6" s="1"/>
  <c r="O441" i="6"/>
  <c r="Q441" i="6" s="1"/>
  <c r="O445" i="6"/>
  <c r="Q445" i="6" s="1"/>
  <c r="O452" i="6"/>
  <c r="Q452" i="6" s="1"/>
  <c r="O459" i="6"/>
  <c r="Q459" i="6" s="1"/>
  <c r="O470" i="6"/>
  <c r="Q470" i="6" s="1"/>
  <c r="O477" i="6"/>
  <c r="Q477" i="6" s="1"/>
  <c r="O488" i="6"/>
  <c r="Q488" i="6" s="1"/>
  <c r="O495" i="6"/>
  <c r="Q495" i="6" s="1"/>
  <c r="O508" i="6"/>
  <c r="Q508" i="6" s="1"/>
  <c r="O515" i="6"/>
  <c r="Q515" i="6" s="1"/>
  <c r="O529" i="6"/>
  <c r="Q529" i="6" s="1"/>
  <c r="O534" i="6"/>
  <c r="Q534" i="6" s="1"/>
  <c r="O536" i="6"/>
  <c r="Q536" i="6" s="1"/>
  <c r="O538" i="6"/>
  <c r="Q538" i="6" s="1"/>
  <c r="O547" i="6"/>
  <c r="Q547" i="6" s="1"/>
  <c r="O552" i="6"/>
  <c r="Q552" i="6" s="1"/>
  <c r="O556" i="6"/>
  <c r="Q556" i="6" s="1"/>
  <c r="O559" i="6"/>
  <c r="Q559" i="6" s="1"/>
  <c r="O577" i="6"/>
  <c r="Q577" i="6" s="1"/>
  <c r="O584" i="6"/>
  <c r="Q584" i="6" s="1"/>
  <c r="O591" i="6"/>
  <c r="Q591" i="6" s="1"/>
  <c r="O595" i="6"/>
  <c r="Q595" i="6" s="1"/>
  <c r="O606" i="6"/>
  <c r="Q606" i="6" s="1"/>
  <c r="O620" i="6"/>
  <c r="Q620" i="6" s="1"/>
  <c r="O632" i="6"/>
  <c r="Q632" i="6" s="1"/>
  <c r="O634" i="6"/>
  <c r="Q634" i="6" s="1"/>
  <c r="O642" i="6"/>
  <c r="Q642" i="6" s="1"/>
  <c r="O645" i="6"/>
  <c r="Q645" i="6" s="1"/>
  <c r="O665" i="6"/>
  <c r="Q665" i="6" s="1"/>
  <c r="O673" i="6"/>
  <c r="Q673" i="6" s="1"/>
  <c r="O715" i="6"/>
  <c r="Q715" i="6" s="1"/>
  <c r="O717" i="6"/>
  <c r="Q717" i="6" s="1"/>
  <c r="O738" i="6"/>
  <c r="Q738" i="6" s="1"/>
  <c r="O748" i="6"/>
  <c r="Q748" i="6" s="1"/>
  <c r="O749" i="6"/>
  <c r="Q749" i="6" s="1"/>
  <c r="O757" i="6"/>
  <c r="Q757" i="6" s="1"/>
  <c r="O780" i="6"/>
  <c r="Q780" i="6" s="1"/>
  <c r="O808" i="6"/>
  <c r="Q808" i="6" s="1"/>
  <c r="O813" i="6"/>
  <c r="Q813" i="6" s="1"/>
  <c r="O815" i="6"/>
  <c r="Q815" i="6" s="1"/>
  <c r="O822" i="6"/>
  <c r="Q822" i="6" s="1"/>
  <c r="O831" i="6"/>
  <c r="Q831" i="6" s="1"/>
  <c r="O864" i="6"/>
  <c r="Q864" i="6" s="1"/>
  <c r="O901" i="6"/>
  <c r="Q901" i="6" s="1"/>
  <c r="O917" i="6"/>
  <c r="Q917" i="6" s="1"/>
  <c r="O937" i="6"/>
  <c r="Q937" i="6" s="1"/>
  <c r="O941" i="6"/>
  <c r="Q941" i="6" s="1"/>
  <c r="O944" i="6"/>
  <c r="Q944" i="6" s="1"/>
  <c r="O946" i="6"/>
  <c r="Q946" i="6" s="1"/>
  <c r="O953" i="6"/>
  <c r="Q953" i="6" s="1"/>
  <c r="O955" i="6"/>
  <c r="Q955" i="6" s="1"/>
  <c r="O959" i="6"/>
  <c r="Q959" i="6" s="1"/>
  <c r="O964" i="6"/>
  <c r="Q964" i="6" s="1"/>
  <c r="O966" i="6"/>
  <c r="Q966" i="6" s="1"/>
  <c r="O983" i="6"/>
  <c r="Q983" i="6" s="1"/>
  <c r="O987" i="6"/>
  <c r="Q987" i="6" s="1"/>
  <c r="O992" i="6"/>
  <c r="Q992" i="6" s="1"/>
  <c r="O1001" i="6"/>
  <c r="Q1001" i="6" s="1"/>
  <c r="O1023" i="6"/>
  <c r="Q1023" i="6" s="1"/>
  <c r="O1026" i="6"/>
  <c r="Q1026" i="6" s="1"/>
  <c r="O1059" i="6"/>
  <c r="Q1059" i="6" s="1"/>
  <c r="O1069" i="6"/>
  <c r="Q1069" i="6" s="1"/>
  <c r="O1121" i="6"/>
  <c r="Q1121" i="6" s="1"/>
  <c r="O1136" i="6"/>
  <c r="Q1136" i="6" s="1"/>
  <c r="O1153" i="6"/>
  <c r="Q1153" i="6" s="1"/>
  <c r="N1155" i="6"/>
  <c r="O1155" i="6" s="1"/>
  <c r="Q1155" i="6" s="1"/>
  <c r="O1223" i="6"/>
  <c r="Q1223" i="6" s="1"/>
  <c r="O1232" i="6"/>
  <c r="Q1232" i="6" s="1"/>
  <c r="O1247" i="6"/>
  <c r="Q1247" i="6" s="1"/>
  <c r="O1255" i="6"/>
  <c r="Q1255" i="6" s="1"/>
  <c r="O1280" i="6"/>
  <c r="Q1280" i="6" s="1"/>
  <c r="O1306" i="6"/>
  <c r="Q1306" i="6" s="1"/>
  <c r="O1312" i="6"/>
  <c r="Q1312" i="6" s="1"/>
  <c r="O1347" i="6"/>
  <c r="Q1347" i="6" s="1"/>
  <c r="O1362" i="6"/>
  <c r="Q1362" i="6" s="1"/>
  <c r="O1367" i="6"/>
  <c r="Q1367" i="6" s="1"/>
  <c r="O1458" i="6"/>
  <c r="Q1458" i="6" s="1"/>
  <c r="O1009" i="6"/>
  <c r="Q1009" i="6" s="1"/>
  <c r="O1266" i="6"/>
  <c r="Q1266" i="6" s="1"/>
  <c r="O1439" i="6"/>
  <c r="Q1439" i="6" s="1"/>
  <c r="O464" i="6"/>
  <c r="Q464" i="6" s="1"/>
  <c r="O471" i="6"/>
  <c r="Q471" i="6" s="1"/>
  <c r="O482" i="6"/>
  <c r="Q482" i="6" s="1"/>
  <c r="O489" i="6"/>
  <c r="Q489" i="6" s="1"/>
  <c r="O500" i="6"/>
  <c r="Q500" i="6" s="1"/>
  <c r="O509" i="6"/>
  <c r="Q509" i="6" s="1"/>
  <c r="O516" i="6"/>
  <c r="Q516" i="6" s="1"/>
  <c r="O523" i="6"/>
  <c r="Q523" i="6" s="1"/>
  <c r="O530" i="6"/>
  <c r="Q530" i="6" s="1"/>
  <c r="O539" i="6"/>
  <c r="Q539" i="6" s="1"/>
  <c r="O546" i="6"/>
  <c r="Q546" i="6" s="1"/>
  <c r="O563" i="6"/>
  <c r="Q563" i="6" s="1"/>
  <c r="O572" i="6"/>
  <c r="Q572" i="6" s="1"/>
  <c r="O578" i="6"/>
  <c r="Q578" i="6" s="1"/>
  <c r="O580" i="6"/>
  <c r="Q580" i="6" s="1"/>
  <c r="O585" i="6"/>
  <c r="Q585" i="6" s="1"/>
  <c r="O589" i="6"/>
  <c r="Q589" i="6" s="1"/>
  <c r="O592" i="6"/>
  <c r="Q592" i="6" s="1"/>
  <c r="O594" i="6"/>
  <c r="Q594" i="6" s="1"/>
  <c r="O599" i="6"/>
  <c r="Q599" i="6" s="1"/>
  <c r="O624" i="6"/>
  <c r="Q624" i="6" s="1"/>
  <c r="O627" i="6"/>
  <c r="Q627" i="6" s="1"/>
  <c r="O631" i="6"/>
  <c r="Q631" i="6" s="1"/>
  <c r="O633" i="6"/>
  <c r="Q633" i="6" s="1"/>
  <c r="O637" i="6"/>
  <c r="Q637" i="6" s="1"/>
  <c r="O652" i="6"/>
  <c r="Q652" i="6" s="1"/>
  <c r="O654" i="6"/>
  <c r="Q654" i="6" s="1"/>
  <c r="O660" i="6"/>
  <c r="Q660" i="6" s="1"/>
  <c r="O664" i="6"/>
  <c r="Q664" i="6" s="1"/>
  <c r="O666" i="6"/>
  <c r="Q666" i="6" s="1"/>
  <c r="O677" i="6"/>
  <c r="Q677" i="6" s="1"/>
  <c r="O686" i="6"/>
  <c r="Q686" i="6" s="1"/>
  <c r="O689" i="6"/>
  <c r="Q689" i="6" s="1"/>
  <c r="O696" i="6"/>
  <c r="Q696" i="6" s="1"/>
  <c r="O698" i="6"/>
  <c r="Q698" i="6" s="1"/>
  <c r="O703" i="6"/>
  <c r="Q703" i="6" s="1"/>
  <c r="O705" i="6"/>
  <c r="Q705" i="6" s="1"/>
  <c r="O716" i="6"/>
  <c r="Q716" i="6" s="1"/>
  <c r="O724" i="6"/>
  <c r="Q724" i="6" s="1"/>
  <c r="O753" i="6"/>
  <c r="Q753" i="6" s="1"/>
  <c r="O767" i="6"/>
  <c r="Q767" i="6" s="1"/>
  <c r="O791" i="6"/>
  <c r="Q791" i="6" s="1"/>
  <c r="O793" i="6"/>
  <c r="Q793" i="6" s="1"/>
  <c r="O797" i="6"/>
  <c r="Q797" i="6" s="1"/>
  <c r="O816" i="6"/>
  <c r="Q816" i="6" s="1"/>
  <c r="O849" i="6"/>
  <c r="Q849" i="6" s="1"/>
  <c r="O851" i="6"/>
  <c r="Q851" i="6" s="1"/>
  <c r="O858" i="6"/>
  <c r="Q858" i="6" s="1"/>
  <c r="O880" i="6"/>
  <c r="Q880" i="6" s="1"/>
  <c r="O891" i="6"/>
  <c r="Q891" i="6" s="1"/>
  <c r="O895" i="6"/>
  <c r="Q895" i="6" s="1"/>
  <c r="O900" i="6"/>
  <c r="Q900" i="6" s="1"/>
  <c r="O916" i="6"/>
  <c r="Q916" i="6" s="1"/>
  <c r="O977" i="6"/>
  <c r="Q977" i="6" s="1"/>
  <c r="O986" i="6"/>
  <c r="Q986" i="6" s="1"/>
  <c r="O988" i="6"/>
  <c r="Q988" i="6" s="1"/>
  <c r="O997" i="6"/>
  <c r="Q997" i="6" s="1"/>
  <c r="O1040" i="6"/>
  <c r="Q1040" i="6" s="1"/>
  <c r="O1044" i="6"/>
  <c r="Q1044" i="6" s="1"/>
  <c r="O1049" i="6"/>
  <c r="Q1049" i="6" s="1"/>
  <c r="O1056" i="6"/>
  <c r="Q1056" i="6" s="1"/>
  <c r="O1063" i="6"/>
  <c r="Q1063" i="6" s="1"/>
  <c r="O1099" i="6"/>
  <c r="Q1099" i="6" s="1"/>
  <c r="O1107" i="6"/>
  <c r="Q1107" i="6" s="1"/>
  <c r="O1111" i="6"/>
  <c r="Q1111" i="6" s="1"/>
  <c r="O1137" i="6"/>
  <c r="Q1137" i="6" s="1"/>
  <c r="O1139" i="6"/>
  <c r="Q1139" i="6" s="1"/>
  <c r="O1148" i="6"/>
  <c r="Q1148" i="6" s="1"/>
  <c r="O1239" i="6"/>
  <c r="Q1239" i="6" s="1"/>
  <c r="O600" i="6"/>
  <c r="Q600" i="6" s="1"/>
  <c r="O602" i="6"/>
  <c r="Q602" i="6" s="1"/>
  <c r="O615" i="6"/>
  <c r="Q615" i="6" s="1"/>
  <c r="O621" i="6"/>
  <c r="Q621" i="6" s="1"/>
  <c r="O647" i="6"/>
  <c r="Q647" i="6" s="1"/>
  <c r="O656" i="6"/>
  <c r="Q656" i="6" s="1"/>
  <c r="O709" i="6"/>
  <c r="Q709" i="6" s="1"/>
  <c r="O711" i="6"/>
  <c r="Q711" i="6" s="1"/>
  <c r="O728" i="6"/>
  <c r="Q728" i="6" s="1"/>
  <c r="O762" i="6"/>
  <c r="Q762" i="6" s="1"/>
  <c r="O783" i="6"/>
  <c r="Q783" i="6" s="1"/>
  <c r="O785" i="6"/>
  <c r="Q785" i="6" s="1"/>
  <c r="O811" i="6"/>
  <c r="Q811" i="6" s="1"/>
  <c r="O935" i="6"/>
  <c r="Q935" i="6" s="1"/>
  <c r="O1012" i="6"/>
  <c r="Q1012" i="6" s="1"/>
  <c r="O1028" i="6"/>
  <c r="Q1028" i="6" s="1"/>
  <c r="O1089" i="6"/>
  <c r="Q1089" i="6" s="1"/>
  <c r="O1096" i="6"/>
  <c r="Q1096" i="6" s="1"/>
  <c r="O1115" i="6"/>
  <c r="Q1115" i="6" s="1"/>
  <c r="O1156" i="6"/>
  <c r="Q1156" i="6" s="1"/>
  <c r="O1316" i="6"/>
  <c r="Q1316" i="6" s="1"/>
  <c r="O1333" i="6"/>
  <c r="Q1333" i="6" s="1"/>
  <c r="O795" i="6"/>
  <c r="Q795" i="6" s="1"/>
  <c r="O805" i="6"/>
  <c r="Q805" i="6" s="1"/>
  <c r="O821" i="6"/>
  <c r="Q821" i="6" s="1"/>
  <c r="O826" i="6"/>
  <c r="Q826" i="6" s="1"/>
  <c r="O830" i="6"/>
  <c r="Q830" i="6" s="1"/>
  <c r="O835" i="6"/>
  <c r="Q835" i="6" s="1"/>
  <c r="O846" i="6"/>
  <c r="Q846" i="6" s="1"/>
  <c r="O868" i="6"/>
  <c r="Q868" i="6" s="1"/>
  <c r="O870" i="6"/>
  <c r="Q870" i="6" s="1"/>
  <c r="O879" i="6"/>
  <c r="Q879" i="6" s="1"/>
  <c r="O886" i="6"/>
  <c r="Q886" i="6" s="1"/>
  <c r="O888" i="6"/>
  <c r="Q888" i="6" s="1"/>
  <c r="O897" i="6"/>
  <c r="Q897" i="6" s="1"/>
  <c r="O904" i="6"/>
  <c r="Q904" i="6" s="1"/>
  <c r="O906" i="6"/>
  <c r="Q906" i="6" s="1"/>
  <c r="O920" i="6"/>
  <c r="Q920" i="6" s="1"/>
  <c r="O922" i="6"/>
  <c r="Q922" i="6" s="1"/>
  <c r="O931" i="6"/>
  <c r="Q931" i="6" s="1"/>
  <c r="O938" i="6"/>
  <c r="Q938" i="6" s="1"/>
  <c r="O940" i="6"/>
  <c r="Q940" i="6" s="1"/>
  <c r="O956" i="6"/>
  <c r="Q956" i="6" s="1"/>
  <c r="O958" i="6"/>
  <c r="Q958" i="6" s="1"/>
  <c r="O961" i="6"/>
  <c r="Q961" i="6" s="1"/>
  <c r="O971" i="6"/>
  <c r="Q971" i="6" s="1"/>
  <c r="O984" i="6"/>
  <c r="Q984" i="6" s="1"/>
  <c r="O998" i="6"/>
  <c r="Q998" i="6" s="1"/>
  <c r="O1021" i="6"/>
  <c r="Q1021" i="6" s="1"/>
  <c r="O1029" i="6"/>
  <c r="Q1029" i="6" s="1"/>
  <c r="O1032" i="6"/>
  <c r="Q1032" i="6" s="1"/>
  <c r="O1051" i="6"/>
  <c r="Q1051" i="6" s="1"/>
  <c r="O1053" i="6"/>
  <c r="Q1053" i="6" s="1"/>
  <c r="O1062" i="6"/>
  <c r="Q1062" i="6" s="1"/>
  <c r="O1091" i="6"/>
  <c r="Q1091" i="6" s="1"/>
  <c r="O1123" i="6"/>
  <c r="Q1123" i="6" s="1"/>
  <c r="O1126" i="6"/>
  <c r="Q1126" i="6" s="1"/>
  <c r="O1145" i="6"/>
  <c r="Q1145" i="6" s="1"/>
  <c r="O1170" i="6"/>
  <c r="Q1170" i="6" s="1"/>
  <c r="O1185" i="6"/>
  <c r="Q1185" i="6" s="1"/>
  <c r="O1192" i="6"/>
  <c r="Q1192" i="6" s="1"/>
  <c r="O1199" i="6"/>
  <c r="Q1199" i="6" s="1"/>
  <c r="O1211" i="6"/>
  <c r="Q1211" i="6" s="1"/>
  <c r="O1229" i="6"/>
  <c r="Q1229" i="6" s="1"/>
  <c r="O1233" i="6"/>
  <c r="Q1233" i="6" s="1"/>
  <c r="O1282" i="6"/>
  <c r="Q1282" i="6" s="1"/>
  <c r="O1294" i="6"/>
  <c r="Q1294" i="6" s="1"/>
  <c r="O1299" i="6"/>
  <c r="Q1299" i="6" s="1"/>
  <c r="O1308" i="6"/>
  <c r="Q1308" i="6" s="1"/>
  <c r="O1322" i="6"/>
  <c r="Q1322" i="6" s="1"/>
  <c r="O1324" i="6"/>
  <c r="Q1324" i="6" s="1"/>
  <c r="O1331" i="6"/>
  <c r="Q1331" i="6" s="1"/>
  <c r="O1338" i="6"/>
  <c r="Q1338" i="6" s="1"/>
  <c r="O1350" i="6"/>
  <c r="Q1350" i="6" s="1"/>
  <c r="O1353" i="6"/>
  <c r="Q1353" i="6" s="1"/>
  <c r="O1355" i="6"/>
  <c r="Q1355" i="6" s="1"/>
  <c r="N1369" i="6"/>
  <c r="O1369" i="6" s="1"/>
  <c r="Q1369" i="6" s="1"/>
  <c r="O1371" i="6"/>
  <c r="Q1371" i="6" s="1"/>
  <c r="O1375" i="6"/>
  <c r="Q1375" i="6" s="1"/>
  <c r="O1379" i="6"/>
  <c r="Q1379" i="6" s="1"/>
  <c r="O1381" i="6"/>
  <c r="Q1381" i="6" s="1"/>
  <c r="O1383" i="6"/>
  <c r="Q1383" i="6" s="1"/>
  <c r="O1385" i="6"/>
  <c r="Q1385" i="6" s="1"/>
  <c r="O1387" i="6"/>
  <c r="Q1387" i="6" s="1"/>
  <c r="O1399" i="6"/>
  <c r="Q1399" i="6" s="1"/>
  <c r="O1424" i="6"/>
  <c r="Q1424" i="6" s="1"/>
  <c r="O1449" i="6"/>
  <c r="Q1449" i="6" s="1"/>
  <c r="O1451" i="6"/>
  <c r="Q1451" i="6" s="1"/>
  <c r="O1455" i="6"/>
  <c r="Q1455" i="6" s="1"/>
  <c r="O1478" i="6"/>
  <c r="Q1478" i="6" s="1"/>
  <c r="O1487" i="6"/>
  <c r="Q1487" i="6" s="1"/>
  <c r="O1489" i="6"/>
  <c r="Q1489" i="6" s="1"/>
  <c r="O1502" i="6"/>
  <c r="Q1502" i="6" s="1"/>
  <c r="O1508" i="6"/>
  <c r="Q1508" i="6" s="1"/>
  <c r="O1527" i="6"/>
  <c r="Q1527" i="6" s="1"/>
  <c r="O1559" i="6"/>
  <c r="Q1559" i="6" s="1"/>
  <c r="O1561" i="6"/>
  <c r="Q1561" i="6" s="1"/>
  <c r="O1563" i="6"/>
  <c r="Q1563" i="6" s="1"/>
  <c r="O1636" i="6"/>
  <c r="Q1636" i="6" s="1"/>
  <c r="O1643" i="6"/>
  <c r="Q1643" i="6" s="1"/>
  <c r="O1661" i="6"/>
  <c r="Q1661" i="6" s="1"/>
  <c r="O1731" i="6"/>
  <c r="Q1731" i="6" s="1"/>
  <c r="O1737" i="6"/>
  <c r="Q1737" i="6" s="1"/>
  <c r="O1184" i="6"/>
  <c r="Q1184" i="6" s="1"/>
  <c r="O1189" i="6"/>
  <c r="Q1189" i="6" s="1"/>
  <c r="O1275" i="6"/>
  <c r="Q1275" i="6" s="1"/>
  <c r="O1279" i="6"/>
  <c r="Q1279" i="6" s="1"/>
  <c r="O1323" i="6"/>
  <c r="Q1323" i="6" s="1"/>
  <c r="O1328" i="6"/>
  <c r="Q1328" i="6" s="1"/>
  <c r="O1341" i="6"/>
  <c r="Q1341" i="6" s="1"/>
  <c r="O1348" i="6"/>
  <c r="Q1348" i="6" s="1"/>
  <c r="O1354" i="6"/>
  <c r="Q1354" i="6" s="1"/>
  <c r="O1359" i="6"/>
  <c r="Q1359" i="6" s="1"/>
  <c r="O1406" i="6"/>
  <c r="Q1406" i="6" s="1"/>
  <c r="O1412" i="6"/>
  <c r="Q1412" i="6" s="1"/>
  <c r="O1414" i="6"/>
  <c r="Q1414" i="6" s="1"/>
  <c r="O1421" i="6"/>
  <c r="Q1421" i="6" s="1"/>
  <c r="O1423" i="6"/>
  <c r="Q1423" i="6" s="1"/>
  <c r="O1434" i="6"/>
  <c r="Q1434" i="6" s="1"/>
  <c r="O1482" i="6"/>
  <c r="Q1482" i="6" s="1"/>
  <c r="O1607" i="6"/>
  <c r="Q1607" i="6" s="1"/>
  <c r="O1628" i="6"/>
  <c r="Q1628" i="6" s="1"/>
  <c r="O1017" i="6"/>
  <c r="Q1017" i="6" s="1"/>
  <c r="O1020" i="6"/>
  <c r="Q1020" i="6" s="1"/>
  <c r="O1039" i="6"/>
  <c r="Q1039" i="6" s="1"/>
  <c r="O1045" i="6"/>
  <c r="Q1045" i="6" s="1"/>
  <c r="O1060" i="6"/>
  <c r="Q1060" i="6" s="1"/>
  <c r="O1085" i="6"/>
  <c r="Q1085" i="6" s="1"/>
  <c r="O1098" i="6"/>
  <c r="Q1098" i="6" s="1"/>
  <c r="O1119" i="6"/>
  <c r="Q1119" i="6" s="1"/>
  <c r="O1122" i="6"/>
  <c r="Q1122" i="6" s="1"/>
  <c r="O1124" i="6"/>
  <c r="Q1124" i="6" s="1"/>
  <c r="O1129" i="6"/>
  <c r="Q1129" i="6" s="1"/>
  <c r="O1141" i="6"/>
  <c r="Q1141" i="6" s="1"/>
  <c r="N1150" i="6"/>
  <c r="O1150" i="6"/>
  <c r="Q1150" i="6" s="1"/>
  <c r="O1152" i="6"/>
  <c r="Q1152" i="6" s="1"/>
  <c r="O1166" i="6"/>
  <c r="Q1166" i="6" s="1"/>
  <c r="O1169" i="6"/>
  <c r="Q1169" i="6" s="1"/>
  <c r="O1174" i="6"/>
  <c r="Q1174" i="6" s="1"/>
  <c r="O1181" i="6"/>
  <c r="Q1181" i="6" s="1"/>
  <c r="O1212" i="6"/>
  <c r="Q1212" i="6" s="1"/>
  <c r="O1217" i="6"/>
  <c r="Q1217" i="6" s="1"/>
  <c r="O1234" i="6"/>
  <c r="Q1234" i="6" s="1"/>
  <c r="O1236" i="6"/>
  <c r="Q1236" i="6" s="1"/>
  <c r="O1238" i="6"/>
  <c r="Q1238" i="6" s="1"/>
  <c r="O1245" i="6"/>
  <c r="Q1245" i="6" s="1"/>
  <c r="O1250" i="6"/>
  <c r="Q1250" i="6" s="1"/>
  <c r="O1254" i="6"/>
  <c r="Q1254" i="6" s="1"/>
  <c r="O1295" i="6"/>
  <c r="Q1295" i="6" s="1"/>
  <c r="O1311" i="6"/>
  <c r="Q1311" i="6" s="1"/>
  <c r="O1345" i="6"/>
  <c r="Q1345" i="6" s="1"/>
  <c r="O1374" i="6"/>
  <c r="Q1374" i="6" s="1"/>
  <c r="O1376" i="6"/>
  <c r="Q1376" i="6" s="1"/>
  <c r="O1380" i="6"/>
  <c r="Q1380" i="6" s="1"/>
  <c r="O1382" i="6"/>
  <c r="Q1382" i="6" s="1"/>
  <c r="O1386" i="6"/>
  <c r="Q1386" i="6" s="1"/>
  <c r="O1388" i="6"/>
  <c r="Q1388" i="6" s="1"/>
  <c r="O1390" i="6"/>
  <c r="Q1390" i="6" s="1"/>
  <c r="O1403" i="6"/>
  <c r="Q1403" i="6" s="1"/>
  <c r="O1405" i="6"/>
  <c r="Q1405" i="6" s="1"/>
  <c r="O1407" i="6"/>
  <c r="Q1407" i="6" s="1"/>
  <c r="O1450" i="6"/>
  <c r="Q1450" i="6" s="1"/>
  <c r="O1454" i="6"/>
  <c r="Q1454" i="6" s="1"/>
  <c r="O1464" i="6"/>
  <c r="Q1464" i="6" s="1"/>
  <c r="O1471" i="6"/>
  <c r="Q1471" i="6" s="1"/>
  <c r="O1490" i="6"/>
  <c r="Q1490" i="6" s="1"/>
  <c r="O1496" i="6"/>
  <c r="Q1496" i="6" s="1"/>
  <c r="O1511" i="6"/>
  <c r="Q1511" i="6" s="1"/>
  <c r="O1513" i="6"/>
  <c r="Q1513" i="6" s="1"/>
  <c r="O1535" i="6"/>
  <c r="Q1535" i="6" s="1"/>
  <c r="O1570" i="6"/>
  <c r="Q1570" i="6" s="1"/>
  <c r="O1574" i="6"/>
  <c r="Q1574" i="6" s="1"/>
  <c r="O1614" i="6"/>
  <c r="Q1614" i="6" s="1"/>
  <c r="O1617" i="6"/>
  <c r="Q1617" i="6" s="1"/>
  <c r="O1824" i="6"/>
  <c r="Q1824" i="6" s="1"/>
  <c r="N2094" i="6"/>
  <c r="O2094" i="6"/>
  <c r="Q2094" i="6" s="1"/>
  <c r="O1534" i="6"/>
  <c r="Q1534" i="6" s="1"/>
  <c r="O1597" i="6"/>
  <c r="Q1597" i="6" s="1"/>
  <c r="O1649" i="6"/>
  <c r="Q1649" i="6" s="1"/>
  <c r="O1082" i="6"/>
  <c r="Q1082" i="6" s="1"/>
  <c r="O1097" i="6"/>
  <c r="Q1097" i="6" s="1"/>
  <c r="O1132" i="6"/>
  <c r="Q1132" i="6" s="1"/>
  <c r="O1135" i="6"/>
  <c r="Q1135" i="6" s="1"/>
  <c r="O1144" i="6"/>
  <c r="Q1144" i="6" s="1"/>
  <c r="O1158" i="6"/>
  <c r="Q1158" i="6" s="1"/>
  <c r="O1161" i="6"/>
  <c r="Q1161" i="6" s="1"/>
  <c r="O1171" i="6"/>
  <c r="Q1171" i="6" s="1"/>
  <c r="O1202" i="6"/>
  <c r="Q1202" i="6" s="1"/>
  <c r="O1205" i="6"/>
  <c r="Q1205" i="6" s="1"/>
  <c r="O1208" i="6"/>
  <c r="Q1208" i="6" s="1"/>
  <c r="O1215" i="6"/>
  <c r="Q1215" i="6" s="1"/>
  <c r="O1226" i="6"/>
  <c r="Q1226" i="6" s="1"/>
  <c r="O1231" i="6"/>
  <c r="Q1231" i="6" s="1"/>
  <c r="O1235" i="6"/>
  <c r="Q1235" i="6" s="1"/>
  <c r="O1244" i="6"/>
  <c r="Q1244" i="6" s="1"/>
  <c r="O1263" i="6"/>
  <c r="Q1263" i="6" s="1"/>
  <c r="O1269" i="6"/>
  <c r="Q1269" i="6" s="1"/>
  <c r="O1290" i="6"/>
  <c r="Q1290" i="6" s="1"/>
  <c r="O1293" i="6"/>
  <c r="Q1293" i="6" s="1"/>
  <c r="O1302" i="6"/>
  <c r="Q1302" i="6" s="1"/>
  <c r="O1342" i="6"/>
  <c r="Q1342" i="6" s="1"/>
  <c r="O1363" i="6"/>
  <c r="Q1363" i="6" s="1"/>
  <c r="O1378" i="6"/>
  <c r="Q1378" i="6" s="1"/>
  <c r="O1384" i="6"/>
  <c r="Q1384" i="6" s="1"/>
  <c r="O1397" i="6"/>
  <c r="Q1397" i="6" s="1"/>
  <c r="O1400" i="6"/>
  <c r="Q1400" i="6" s="1"/>
  <c r="O1415" i="6"/>
  <c r="Q1415" i="6" s="1"/>
  <c r="O1420" i="6"/>
  <c r="Q1420" i="6" s="1"/>
  <c r="O1448" i="6"/>
  <c r="Q1448" i="6" s="1"/>
  <c r="O1468" i="6"/>
  <c r="Q1468" i="6" s="1"/>
  <c r="O1472" i="6"/>
  <c r="Q1472" i="6" s="1"/>
  <c r="O1509" i="6"/>
  <c r="Q1509" i="6" s="1"/>
  <c r="O1516" i="6"/>
  <c r="Q1516" i="6" s="1"/>
  <c r="O1517" i="6"/>
  <c r="Q1517" i="6" s="1"/>
  <c r="O1530" i="6"/>
  <c r="Q1530" i="6" s="1"/>
  <c r="O1547" i="6"/>
  <c r="Q1547" i="6" s="1"/>
  <c r="O1564" i="6"/>
  <c r="Q1564" i="6" s="1"/>
  <c r="O1566" i="6"/>
  <c r="Q1566" i="6" s="1"/>
  <c r="O1575" i="6"/>
  <c r="Q1575" i="6" s="1"/>
  <c r="O1589" i="6"/>
  <c r="Q1589" i="6" s="1"/>
  <c r="O1605" i="6"/>
  <c r="Q1605" i="6" s="1"/>
  <c r="O1622" i="6"/>
  <c r="Q1622" i="6" s="1"/>
  <c r="O1624" i="6"/>
  <c r="Q1624" i="6" s="1"/>
  <c r="O1634" i="6"/>
  <c r="Q1634" i="6" s="1"/>
  <c r="O1650" i="6"/>
  <c r="Q1650" i="6" s="1"/>
  <c r="O1660" i="6"/>
  <c r="Q1660" i="6" s="1"/>
  <c r="O1667" i="6"/>
  <c r="Q1667" i="6" s="1"/>
  <c r="O1686" i="6"/>
  <c r="Q1686" i="6" s="1"/>
  <c r="O1693" i="6"/>
  <c r="Q1693" i="6" s="1"/>
  <c r="O1697" i="6"/>
  <c r="Q1697" i="6" s="1"/>
  <c r="O1704" i="6"/>
  <c r="Q1704" i="6" s="1"/>
  <c r="O1711" i="6"/>
  <c r="Q1711" i="6" s="1"/>
  <c r="O1720" i="6"/>
  <c r="Q1720" i="6" s="1"/>
  <c r="O1722" i="6"/>
  <c r="Q1722" i="6" s="1"/>
  <c r="O1740" i="6"/>
  <c r="Q1740" i="6" s="1"/>
  <c r="O1750" i="6"/>
  <c r="Q1750" i="6" s="1"/>
  <c r="O1761" i="6"/>
  <c r="Q1761" i="6" s="1"/>
  <c r="O1777" i="6"/>
  <c r="Q1777" i="6" s="1"/>
  <c r="O1779" i="6"/>
  <c r="Q1779" i="6" s="1"/>
  <c r="O2137" i="6"/>
  <c r="Q2137" i="6" s="1"/>
  <c r="O1494" i="6"/>
  <c r="Q1494" i="6" s="1"/>
  <c r="O1503" i="6"/>
  <c r="Q1503" i="6" s="1"/>
  <c r="O1545" i="6"/>
  <c r="Q1545" i="6" s="1"/>
  <c r="O1550" i="6"/>
  <c r="Q1550" i="6" s="1"/>
  <c r="O1556" i="6"/>
  <c r="Q1556" i="6" s="1"/>
  <c r="O1569" i="6"/>
  <c r="Q1569" i="6" s="1"/>
  <c r="O1571" i="6"/>
  <c r="Q1571" i="6" s="1"/>
  <c r="O1573" i="6"/>
  <c r="Q1573" i="6" s="1"/>
  <c r="O1599" i="6"/>
  <c r="Q1599" i="6" s="1"/>
  <c r="O1611" i="6"/>
  <c r="Q1611" i="6" s="1"/>
  <c r="O1630" i="6"/>
  <c r="Q1630" i="6" s="1"/>
  <c r="O1632" i="6"/>
  <c r="Q1632" i="6" s="1"/>
  <c r="O1640" i="6"/>
  <c r="Q1640" i="6" s="1"/>
  <c r="O1647" i="6"/>
  <c r="Q1647" i="6" s="1"/>
  <c r="O1679" i="6"/>
  <c r="Q1679" i="6" s="1"/>
  <c r="O1683" i="6"/>
  <c r="Q1683" i="6" s="1"/>
  <c r="O1687" i="6"/>
  <c r="Q1687" i="6" s="1"/>
  <c r="O1707" i="6"/>
  <c r="Q1707" i="6" s="1"/>
  <c r="O1715" i="6"/>
  <c r="Q1715" i="6" s="1"/>
  <c r="O1726" i="6"/>
  <c r="Q1726" i="6" s="1"/>
  <c r="O1733" i="6"/>
  <c r="Q1733" i="6" s="1"/>
  <c r="O1739" i="6"/>
  <c r="Q1739" i="6" s="1"/>
  <c r="O1744" i="6"/>
  <c r="Q1744" i="6" s="1"/>
  <c r="O1746" i="6"/>
  <c r="Q1746" i="6" s="1"/>
  <c r="O1782" i="6"/>
  <c r="Q1782" i="6" s="1"/>
  <c r="O1788" i="6"/>
  <c r="Q1788" i="6" s="1"/>
  <c r="O1797" i="6"/>
  <c r="Q1797" i="6" s="1"/>
  <c r="O1815" i="6"/>
  <c r="Q1815" i="6" s="1"/>
  <c r="O1819" i="6"/>
  <c r="Q1819" i="6" s="1"/>
  <c r="O1821" i="6"/>
  <c r="Q1821" i="6" s="1"/>
  <c r="O2130" i="6"/>
  <c r="Q2130" i="6" s="1"/>
  <c r="O1751" i="6"/>
  <c r="Q1751" i="6" s="1"/>
  <c r="O1303" i="6"/>
  <c r="Q1303" i="6" s="1"/>
  <c r="O1313" i="6"/>
  <c r="Q1313" i="6" s="1"/>
  <c r="O1320" i="6"/>
  <c r="Q1320" i="6" s="1"/>
  <c r="O1327" i="6"/>
  <c r="Q1327" i="6" s="1"/>
  <c r="O1358" i="6"/>
  <c r="Q1358" i="6" s="1"/>
  <c r="O1361" i="6"/>
  <c r="Q1361" i="6" s="1"/>
  <c r="O1366" i="6"/>
  <c r="Q1366" i="6" s="1"/>
  <c r="O1391" i="6"/>
  <c r="Q1391" i="6" s="1"/>
  <c r="O1396" i="6"/>
  <c r="Q1396" i="6" s="1"/>
  <c r="O1398" i="6"/>
  <c r="Q1398" i="6" s="1"/>
  <c r="O1413" i="6"/>
  <c r="Q1413" i="6" s="1"/>
  <c r="O1416" i="6"/>
  <c r="Q1416" i="6" s="1"/>
  <c r="O1440" i="6"/>
  <c r="Q1440" i="6" s="1"/>
  <c r="O1444" i="6"/>
  <c r="Q1444" i="6" s="1"/>
  <c r="O1466" i="6"/>
  <c r="Q1466" i="6" s="1"/>
  <c r="O1474" i="6"/>
  <c r="Q1474" i="6" s="1"/>
  <c r="O1479" i="6"/>
  <c r="Q1479" i="6" s="1"/>
  <c r="O1486" i="6"/>
  <c r="Q1486" i="6" s="1"/>
  <c r="O1500" i="6"/>
  <c r="Q1500" i="6" s="1"/>
  <c r="O1524" i="6"/>
  <c r="Q1524" i="6" s="1"/>
  <c r="O1576" i="6"/>
  <c r="Q1576" i="6" s="1"/>
  <c r="O1582" i="6"/>
  <c r="Q1582" i="6" s="1"/>
  <c r="O1594" i="6"/>
  <c r="Q1594" i="6" s="1"/>
  <c r="O1615" i="6"/>
  <c r="Q1615" i="6" s="1"/>
  <c r="O1618" i="6"/>
  <c r="Q1618" i="6" s="1"/>
  <c r="O1620" i="6"/>
  <c r="Q1620" i="6" s="1"/>
  <c r="O1625" i="6"/>
  <c r="Q1625" i="6" s="1"/>
  <c r="O1670" i="6"/>
  <c r="Q1670" i="6" s="1"/>
  <c r="O1691" i="6"/>
  <c r="Q1691" i="6" s="1"/>
  <c r="O1702" i="6"/>
  <c r="Q1702" i="6" s="1"/>
  <c r="O1714" i="6"/>
  <c r="Q1714" i="6" s="1"/>
  <c r="O1732" i="6"/>
  <c r="Q1732" i="6" s="1"/>
  <c r="O1765" i="6"/>
  <c r="Q1765" i="6" s="1"/>
  <c r="O1769" i="6"/>
  <c r="Q1769" i="6" s="1"/>
  <c r="O1787" i="6"/>
  <c r="Q1787" i="6" s="1"/>
  <c r="O1791" i="6"/>
  <c r="Q1791" i="6" s="1"/>
  <c r="O1793" i="6"/>
  <c r="Q1793" i="6" s="1"/>
  <c r="O1806" i="6"/>
  <c r="Q1806" i="6" s="1"/>
  <c r="O1664" i="6"/>
  <c r="Q1664" i="6" s="1"/>
  <c r="O1676" i="6"/>
  <c r="Q1676" i="6" s="1"/>
  <c r="O1682" i="6"/>
  <c r="Q1682" i="6" s="1"/>
  <c r="O1692" i="6"/>
  <c r="Q1692" i="6" s="1"/>
  <c r="O1696" i="6"/>
  <c r="Q1696" i="6" s="1"/>
  <c r="O1700" i="6"/>
  <c r="Q1700" i="6" s="1"/>
  <c r="O1708" i="6"/>
  <c r="Q1708" i="6" s="1"/>
  <c r="O1710" i="6"/>
  <c r="Q1710" i="6" s="1"/>
  <c r="O1729" i="6"/>
  <c r="Q1729" i="6" s="1"/>
  <c r="O1738" i="6"/>
  <c r="Q1738" i="6" s="1"/>
  <c r="O1752" i="6"/>
  <c r="Q1752" i="6" s="1"/>
  <c r="O1754" i="6"/>
  <c r="Q1754" i="6" s="1"/>
  <c r="O1759" i="6"/>
  <c r="Q1759" i="6" s="1"/>
  <c r="O1764" i="6"/>
  <c r="Q1764" i="6" s="1"/>
  <c r="O1770" i="6"/>
  <c r="Q1770" i="6" s="1"/>
  <c r="O1774" i="6"/>
  <c r="Q1774" i="6" s="1"/>
  <c r="O1776" i="6"/>
  <c r="Q1776" i="6" s="1"/>
  <c r="O1786" i="6"/>
  <c r="Q1786" i="6" s="1"/>
  <c r="O1790" i="6"/>
  <c r="Q1790" i="6" s="1"/>
  <c r="O1792" i="6"/>
  <c r="Q1792" i="6" s="1"/>
  <c r="O1812" i="6"/>
  <c r="Q1812" i="6" s="1"/>
  <c r="O1818" i="6"/>
  <c r="Q1818" i="6" s="1"/>
  <c r="O2028" i="6"/>
  <c r="Q2028" i="6" s="1"/>
  <c r="O2045" i="6"/>
  <c r="Q2045" i="6" s="1"/>
  <c r="O2086" i="6"/>
  <c r="Q2086" i="6" s="1"/>
  <c r="O2113" i="6"/>
  <c r="Q2113" i="6" s="1"/>
  <c r="O2129" i="6"/>
  <c r="Q2129" i="6" s="1"/>
  <c r="O2143" i="6"/>
  <c r="Q2143" i="6" s="1"/>
  <c r="O2037" i="6"/>
  <c r="Q2037" i="6" s="1"/>
  <c r="O2049" i="6"/>
  <c r="Q2049" i="6" s="1"/>
  <c r="O2051" i="6"/>
  <c r="Q2051" i="6" s="1"/>
  <c r="O2060" i="6"/>
  <c r="Q2060" i="6" s="1"/>
  <c r="O2101" i="6"/>
  <c r="Q2101" i="6" s="1"/>
  <c r="O2115" i="6"/>
  <c r="Q2115" i="6" s="1"/>
  <c r="O2122" i="6"/>
  <c r="Q2122" i="6" s="1"/>
  <c r="O2147" i="6"/>
  <c r="Q2147" i="6" s="1"/>
  <c r="O2076" i="6"/>
  <c r="Q2076" i="6" s="1"/>
  <c r="O2085" i="6"/>
  <c r="Q2085" i="6" s="1"/>
  <c r="O2095" i="6"/>
  <c r="Q2095" i="6" s="1"/>
  <c r="O2133" i="6"/>
  <c r="Q2133" i="6" s="1"/>
  <c r="O2142" i="6"/>
  <c r="Q2142" i="6" s="1"/>
  <c r="O2033" i="6"/>
  <c r="Q2033" i="6" s="1"/>
  <c r="O2041" i="6"/>
  <c r="Q2041" i="6" s="1"/>
  <c r="O2046" i="6"/>
  <c r="Q2046" i="6" s="1"/>
  <c r="O2069" i="6"/>
  <c r="Q2069" i="6" s="1"/>
  <c r="O2092" i="6"/>
  <c r="Q2092" i="6" s="1"/>
  <c r="O2121" i="6"/>
  <c r="Q2121" i="6" s="1"/>
  <c r="O2061" i="6"/>
  <c r="Q2061" i="6" s="1"/>
  <c r="O2087" i="6"/>
  <c r="Q2087" i="6" s="1"/>
  <c r="O2139" i="6"/>
  <c r="Q2139" i="6" s="1"/>
  <c r="J2149" i="6"/>
  <c r="O8" i="6"/>
  <c r="O14" i="6"/>
  <c r="Q14" i="6" s="1"/>
  <c r="O20" i="6"/>
  <c r="Q20" i="6" s="1"/>
  <c r="O23" i="6"/>
  <c r="Q23" i="6" s="1"/>
  <c r="O26" i="6"/>
  <c r="Q26" i="6" s="1"/>
  <c r="O29" i="6"/>
  <c r="Q29" i="6" s="1"/>
  <c r="O32" i="6"/>
  <c r="Q32" i="6" s="1"/>
  <c r="O35" i="6"/>
  <c r="Q35" i="6" s="1"/>
  <c r="O38" i="6"/>
  <c r="Q38" i="6" s="1"/>
  <c r="O41" i="6"/>
  <c r="Q41" i="6" s="1"/>
  <c r="O44" i="6"/>
  <c r="Q44" i="6" s="1"/>
  <c r="O63" i="6"/>
  <c r="Q63" i="6" s="1"/>
  <c r="O78" i="6"/>
  <c r="Q78" i="6" s="1"/>
  <c r="O81" i="6"/>
  <c r="Q81" i="6" s="1"/>
  <c r="O89" i="6"/>
  <c r="Q89" i="6" s="1"/>
  <c r="O107" i="6"/>
  <c r="Q107" i="6" s="1"/>
  <c r="O151" i="6"/>
  <c r="Q151" i="6" s="1"/>
  <c r="O162" i="6"/>
  <c r="Q162" i="6" s="1"/>
  <c r="O175" i="6"/>
  <c r="Q175" i="6" s="1"/>
  <c r="O184" i="6"/>
  <c r="Q184" i="6" s="1"/>
  <c r="N197" i="6"/>
  <c r="O197" i="6" s="1"/>
  <c r="Q197" i="6" s="1"/>
  <c r="O212" i="6"/>
  <c r="Q212" i="6" s="1"/>
  <c r="O215" i="6"/>
  <c r="Q215" i="6" s="1"/>
  <c r="O385" i="6"/>
  <c r="Q385" i="6" s="1"/>
  <c r="O466" i="6"/>
  <c r="Q466" i="6" s="1"/>
  <c r="O484" i="6"/>
  <c r="Q484" i="6" s="1"/>
  <c r="O502" i="6"/>
  <c r="Q502" i="6" s="1"/>
  <c r="O511" i="6"/>
  <c r="Q511" i="6" s="1"/>
  <c r="O564" i="6"/>
  <c r="Q564" i="6" s="1"/>
  <c r="O571" i="6"/>
  <c r="Q571" i="6" s="1"/>
  <c r="O604" i="6"/>
  <c r="Q604" i="6" s="1"/>
  <c r="N397" i="6"/>
  <c r="O397" i="6" s="1"/>
  <c r="Q397" i="6" s="1"/>
  <c r="O25" i="6"/>
  <c r="Q25" i="6" s="1"/>
  <c r="O31" i="6"/>
  <c r="Q31" i="6" s="1"/>
  <c r="O37" i="6"/>
  <c r="Q37" i="6" s="1"/>
  <c r="O43" i="6"/>
  <c r="Q43" i="6" s="1"/>
  <c r="O101" i="6"/>
  <c r="Q101" i="6" s="1"/>
  <c r="O120" i="6"/>
  <c r="Q120" i="6" s="1"/>
  <c r="O132" i="6"/>
  <c r="Q132" i="6" s="1"/>
  <c r="O145" i="6"/>
  <c r="Q145" i="6" s="1"/>
  <c r="O156" i="6"/>
  <c r="Q156" i="6" s="1"/>
  <c r="O178" i="6"/>
  <c r="Q178" i="6" s="1"/>
  <c r="O206" i="6"/>
  <c r="Q206" i="6" s="1"/>
  <c r="O209" i="6"/>
  <c r="Q209" i="6" s="1"/>
  <c r="N431" i="6"/>
  <c r="O447" i="6"/>
  <c r="Q447" i="6" s="1"/>
  <c r="O472" i="6"/>
  <c r="Q472" i="6" s="1"/>
  <c r="O490" i="6"/>
  <c r="Q490" i="6" s="1"/>
  <c r="O518" i="6"/>
  <c r="Q518" i="6" s="1"/>
  <c r="O525" i="6"/>
  <c r="Q525" i="6" s="1"/>
  <c r="O557" i="6"/>
  <c r="Q557" i="6" s="1"/>
  <c r="O597" i="6"/>
  <c r="Q597" i="6" s="1"/>
  <c r="O9" i="6"/>
  <c r="Q9" i="6" s="1"/>
  <c r="O15" i="6"/>
  <c r="Q15" i="6" s="1"/>
  <c r="O66" i="6"/>
  <c r="Q66" i="6" s="1"/>
  <c r="O152" i="6"/>
  <c r="Q152" i="6" s="1"/>
  <c r="O203" i="6"/>
  <c r="Q203" i="6" s="1"/>
  <c r="O221" i="6"/>
  <c r="Q221" i="6" s="1"/>
  <c r="O51" i="6"/>
  <c r="Q51" i="6" s="1"/>
  <c r="O54" i="6"/>
  <c r="Q54" i="6" s="1"/>
  <c r="O57" i="6"/>
  <c r="Q57" i="6" s="1"/>
  <c r="O97" i="6"/>
  <c r="Q97" i="6" s="1"/>
  <c r="O115" i="6"/>
  <c r="Q115" i="6" s="1"/>
  <c r="O125" i="6"/>
  <c r="Q125" i="6" s="1"/>
  <c r="O149" i="6"/>
  <c r="Q149" i="6" s="1"/>
  <c r="O170" i="6"/>
  <c r="Q170" i="6" s="1"/>
  <c r="O210" i="6"/>
  <c r="Q210" i="6" s="1"/>
  <c r="O240" i="6"/>
  <c r="Q240" i="6" s="1"/>
  <c r="O258" i="6"/>
  <c r="Q258" i="6" s="1"/>
  <c r="O505" i="6"/>
  <c r="Q505" i="6" s="1"/>
  <c r="O173" i="6"/>
  <c r="Q173" i="6" s="1"/>
  <c r="O195" i="6"/>
  <c r="Q195" i="6" s="1"/>
  <c r="O273" i="6"/>
  <c r="Q273" i="6" s="1"/>
  <c r="O294" i="6"/>
  <c r="Q294" i="6" s="1"/>
  <c r="O337" i="6"/>
  <c r="Q337" i="6" s="1"/>
  <c r="O388" i="6"/>
  <c r="Q388" i="6" s="1"/>
  <c r="O410" i="6"/>
  <c r="Q410" i="6" s="1"/>
  <c r="O549" i="6"/>
  <c r="Q549" i="6" s="1"/>
  <c r="O561" i="6"/>
  <c r="Q561" i="6" s="1"/>
  <c r="N568" i="6"/>
  <c r="O568" i="6" s="1"/>
  <c r="Q568" i="6" s="1"/>
  <c r="O575" i="6"/>
  <c r="Q575" i="6" s="1"/>
  <c r="O582" i="6"/>
  <c r="Q582" i="6" s="1"/>
  <c r="O601" i="6"/>
  <c r="Q601" i="6" s="1"/>
  <c r="O653" i="6"/>
  <c r="Q653" i="6" s="1"/>
  <c r="O543" i="6"/>
  <c r="Q543" i="6" s="1"/>
  <c r="O567" i="6"/>
  <c r="Q567" i="6" s="1"/>
  <c r="O570" i="6"/>
  <c r="Q570" i="6" s="1"/>
  <c r="O581" i="6"/>
  <c r="Q581" i="6" s="1"/>
  <c r="O596" i="6"/>
  <c r="Q596" i="6" s="1"/>
  <c r="O643" i="6"/>
  <c r="Q643" i="6" s="1"/>
  <c r="N727" i="6"/>
  <c r="O727" i="6" s="1"/>
  <c r="Q727" i="6" s="1"/>
  <c r="N569" i="6"/>
  <c r="O569" i="6" s="1"/>
  <c r="Q569" i="6" s="1"/>
  <c r="N669" i="6"/>
  <c r="O669" i="6" s="1"/>
  <c r="Q669" i="6" s="1"/>
  <c r="L2149" i="6"/>
  <c r="O554" i="6"/>
  <c r="Q554" i="6" s="1"/>
  <c r="O607" i="6"/>
  <c r="Q607" i="6" s="1"/>
  <c r="O609" i="6"/>
  <c r="Q609" i="6" s="1"/>
  <c r="O638" i="6"/>
  <c r="Q638" i="6" s="1"/>
  <c r="O650" i="6"/>
  <c r="Q650" i="6" s="1"/>
  <c r="O681" i="6"/>
  <c r="Q681" i="6" s="1"/>
  <c r="O618" i="6"/>
  <c r="Q618" i="6" s="1"/>
  <c r="O672" i="6"/>
  <c r="Q672" i="6" s="1"/>
  <c r="O746" i="6"/>
  <c r="Q746" i="6" s="1"/>
  <c r="O766" i="6"/>
  <c r="Q766" i="6" s="1"/>
  <c r="O778" i="6"/>
  <c r="Q778" i="6" s="1"/>
  <c r="O819" i="6"/>
  <c r="Q819" i="6" s="1"/>
  <c r="O855" i="6"/>
  <c r="Q855" i="6" s="1"/>
  <c r="O982" i="6"/>
  <c r="Q982" i="6" s="1"/>
  <c r="O617" i="6"/>
  <c r="Q617" i="6" s="1"/>
  <c r="O636" i="6"/>
  <c r="Q636" i="6" s="1"/>
  <c r="O662" i="6"/>
  <c r="Q662" i="6" s="1"/>
  <c r="O679" i="6"/>
  <c r="Q679" i="6" s="1"/>
  <c r="O683" i="6"/>
  <c r="Q683" i="6" s="1"/>
  <c r="O687" i="6"/>
  <c r="Q687" i="6" s="1"/>
  <c r="O691" i="6"/>
  <c r="Q691" i="6" s="1"/>
  <c r="O731" i="6"/>
  <c r="Q731" i="6" s="1"/>
  <c r="O752" i="6"/>
  <c r="Q752" i="6" s="1"/>
  <c r="O758" i="6"/>
  <c r="Q758" i="6" s="1"/>
  <c r="O768" i="6"/>
  <c r="Q768" i="6" s="1"/>
  <c r="O771" i="6"/>
  <c r="Q771" i="6" s="1"/>
  <c r="O779" i="6"/>
  <c r="Q779" i="6" s="1"/>
  <c r="O784" i="6"/>
  <c r="Q784" i="6" s="1"/>
  <c r="O787" i="6"/>
  <c r="Q787" i="6" s="1"/>
  <c r="O792" i="6"/>
  <c r="Q792" i="6" s="1"/>
  <c r="O733" i="6"/>
  <c r="Q733" i="6" s="1"/>
  <c r="N861" i="6"/>
  <c r="O861" i="6" s="1"/>
  <c r="Q861" i="6" s="1"/>
  <c r="O863" i="6"/>
  <c r="Q863" i="6" s="1"/>
  <c r="O915" i="6"/>
  <c r="Q915" i="6" s="1"/>
  <c r="O630" i="6"/>
  <c r="Q630" i="6" s="1"/>
  <c r="O648" i="6"/>
  <c r="Q648" i="6" s="1"/>
  <c r="O651" i="6"/>
  <c r="Q651" i="6" s="1"/>
  <c r="O663" i="6"/>
  <c r="Q663" i="6" s="1"/>
  <c r="O685" i="6"/>
  <c r="Q685" i="6" s="1"/>
  <c r="O693" i="6"/>
  <c r="Q693" i="6" s="1"/>
  <c r="O701" i="6"/>
  <c r="Q701" i="6" s="1"/>
  <c r="O707" i="6"/>
  <c r="Q707" i="6" s="1"/>
  <c r="O713" i="6"/>
  <c r="Q713" i="6" s="1"/>
  <c r="O719" i="6"/>
  <c r="Q719" i="6" s="1"/>
  <c r="O725" i="6"/>
  <c r="Q725" i="6" s="1"/>
  <c r="O739" i="6"/>
  <c r="Q739" i="6" s="1"/>
  <c r="O745" i="6"/>
  <c r="Q745" i="6" s="1"/>
  <c r="O776" i="6"/>
  <c r="Q776" i="6" s="1"/>
  <c r="O794" i="6"/>
  <c r="Q794" i="6" s="1"/>
  <c r="O658" i="6"/>
  <c r="Q658" i="6" s="1"/>
  <c r="O700" i="6"/>
  <c r="Q700" i="6" s="1"/>
  <c r="O732" i="6"/>
  <c r="Q732" i="6" s="1"/>
  <c r="O735" i="6"/>
  <c r="Q735" i="6" s="1"/>
  <c r="O741" i="6"/>
  <c r="Q741" i="6" s="1"/>
  <c r="O759" i="6"/>
  <c r="Q759" i="6" s="1"/>
  <c r="O772" i="6"/>
  <c r="Q772" i="6" s="1"/>
  <c r="O806" i="6"/>
  <c r="Q806" i="6" s="1"/>
  <c r="O786" i="6"/>
  <c r="Q786" i="6" s="1"/>
  <c r="O812" i="6"/>
  <c r="Q812" i="6" s="1"/>
  <c r="O829" i="6"/>
  <c r="Q829" i="6" s="1"/>
  <c r="O844" i="6"/>
  <c r="Q844" i="6" s="1"/>
  <c r="O800" i="6"/>
  <c r="Q800" i="6" s="1"/>
  <c r="O804" i="6"/>
  <c r="Q804" i="6" s="1"/>
  <c r="O814" i="6"/>
  <c r="Q814" i="6" s="1"/>
  <c r="O869" i="6"/>
  <c r="Q869" i="6" s="1"/>
  <c r="O875" i="6"/>
  <c r="Q875" i="6" s="1"/>
  <c r="O887" i="6"/>
  <c r="Q887" i="6" s="1"/>
  <c r="O893" i="6"/>
  <c r="Q893" i="6" s="1"/>
  <c r="O899" i="6"/>
  <c r="Q899" i="6" s="1"/>
  <c r="O905" i="6"/>
  <c r="Q905" i="6" s="1"/>
  <c r="O911" i="6"/>
  <c r="Q911" i="6" s="1"/>
  <c r="O914" i="6"/>
  <c r="Q914" i="6" s="1"/>
  <c r="O921" i="6"/>
  <c r="Q921" i="6" s="1"/>
  <c r="O927" i="6"/>
  <c r="Q927" i="6" s="1"/>
  <c r="O933" i="6"/>
  <c r="Q933" i="6" s="1"/>
  <c r="O939" i="6"/>
  <c r="Q939" i="6" s="1"/>
  <c r="O945" i="6"/>
  <c r="Q945" i="6" s="1"/>
  <c r="O957" i="6"/>
  <c r="Q957" i="6" s="1"/>
  <c r="O996" i="6"/>
  <c r="Q996" i="6" s="1"/>
  <c r="O764" i="6"/>
  <c r="Q764" i="6" s="1"/>
  <c r="O799" i="6"/>
  <c r="Q799" i="6" s="1"/>
  <c r="O817" i="6"/>
  <c r="Q817" i="6" s="1"/>
  <c r="O823" i="6"/>
  <c r="Q823" i="6" s="1"/>
  <c r="O832" i="6"/>
  <c r="Q832" i="6" s="1"/>
  <c r="O838" i="6"/>
  <c r="Q838" i="6" s="1"/>
  <c r="O847" i="6"/>
  <c r="Q847" i="6" s="1"/>
  <c r="O853" i="6"/>
  <c r="Q853" i="6" s="1"/>
  <c r="O859" i="6"/>
  <c r="Q859" i="6" s="1"/>
  <c r="O862" i="6"/>
  <c r="Q862" i="6" s="1"/>
  <c r="O882" i="6"/>
  <c r="Q882" i="6" s="1"/>
  <c r="O949" i="6"/>
  <c r="Q949" i="6" s="1"/>
  <c r="O962" i="6"/>
  <c r="Q962" i="6" s="1"/>
  <c r="O976" i="6"/>
  <c r="Q976" i="6" s="1"/>
  <c r="O1007" i="6"/>
  <c r="Q1007" i="6" s="1"/>
  <c r="O1010" i="6"/>
  <c r="Q1010" i="6" s="1"/>
  <c r="O1108" i="6"/>
  <c r="Q1108" i="6" s="1"/>
  <c r="O1027" i="6"/>
  <c r="Q1027" i="6" s="1"/>
  <c r="N1510" i="6"/>
  <c r="O1510" i="6" s="1"/>
  <c r="Q1510" i="6" s="1"/>
  <c r="O967" i="6"/>
  <c r="Q967" i="6" s="1"/>
  <c r="O973" i="6"/>
  <c r="Q973" i="6" s="1"/>
  <c r="O979" i="6"/>
  <c r="Q979" i="6" s="1"/>
  <c r="O985" i="6"/>
  <c r="Q985" i="6" s="1"/>
  <c r="O991" i="6"/>
  <c r="Q991" i="6" s="1"/>
  <c r="O1041" i="6"/>
  <c r="Q1041" i="6" s="1"/>
  <c r="O1065" i="6"/>
  <c r="Q1065" i="6" s="1"/>
  <c r="O1079" i="6"/>
  <c r="Q1079" i="6" s="1"/>
  <c r="O1225" i="6"/>
  <c r="Q1225" i="6" s="1"/>
  <c r="O1013" i="6"/>
  <c r="Q1013" i="6" s="1"/>
  <c r="O1019" i="6"/>
  <c r="Q1019" i="6" s="1"/>
  <c r="O1025" i="6"/>
  <c r="Q1025" i="6" s="1"/>
  <c r="O1031" i="6"/>
  <c r="Q1031" i="6" s="1"/>
  <c r="O1043" i="6"/>
  <c r="Q1043" i="6" s="1"/>
  <c r="O1054" i="6"/>
  <c r="Q1054" i="6" s="1"/>
  <c r="O1070" i="6"/>
  <c r="Q1070" i="6" s="1"/>
  <c r="O1095" i="6"/>
  <c r="Q1095" i="6" s="1"/>
  <c r="O1101" i="6"/>
  <c r="Q1101" i="6" s="1"/>
  <c r="O1224" i="6"/>
  <c r="Q1224" i="6" s="1"/>
  <c r="N1372" i="6"/>
  <c r="O1372" i="6" s="1"/>
  <c r="Q1372" i="6" s="1"/>
  <c r="O1436" i="6"/>
  <c r="Q1436" i="6" s="1"/>
  <c r="O1484" i="6"/>
  <c r="Q1484" i="6" s="1"/>
  <c r="N1484" i="6"/>
  <c r="O1113" i="6"/>
  <c r="Q1113" i="6" s="1"/>
  <c r="O1118" i="6"/>
  <c r="Q1118" i="6" s="1"/>
  <c r="N1201" i="6"/>
  <c r="O1201" i="6" s="1"/>
  <c r="Q1201" i="6" s="1"/>
  <c r="O1228" i="6"/>
  <c r="Q1228" i="6" s="1"/>
  <c r="O989" i="6"/>
  <c r="Q989" i="6" s="1"/>
  <c r="O993" i="6"/>
  <c r="Q993" i="6" s="1"/>
  <c r="O999" i="6"/>
  <c r="Q999" i="6" s="1"/>
  <c r="O1005" i="6"/>
  <c r="Q1005" i="6" s="1"/>
  <c r="O1036" i="6"/>
  <c r="Q1036" i="6" s="1"/>
  <c r="O1074" i="6"/>
  <c r="Q1074" i="6" s="1"/>
  <c r="N1074" i="6"/>
  <c r="O1100" i="6"/>
  <c r="Q1100" i="6" s="1"/>
  <c r="O1103" i="6"/>
  <c r="Q1103" i="6" s="1"/>
  <c r="O1110" i="6"/>
  <c r="Q1110" i="6" s="1"/>
  <c r="O1154" i="6"/>
  <c r="Q1154" i="6" s="1"/>
  <c r="N1289" i="6"/>
  <c r="O1289" i="6" s="1"/>
  <c r="Q1289" i="6" s="1"/>
  <c r="O1034" i="6"/>
  <c r="Q1034" i="6" s="1"/>
  <c r="O1052" i="6"/>
  <c r="Q1052" i="6" s="1"/>
  <c r="O1067" i="6"/>
  <c r="Q1067" i="6" s="1"/>
  <c r="O1086" i="6"/>
  <c r="Q1086" i="6" s="1"/>
  <c r="O1127" i="6"/>
  <c r="Q1127" i="6" s="1"/>
  <c r="O1146" i="6"/>
  <c r="Q1146" i="6" s="1"/>
  <c r="O1172" i="6"/>
  <c r="Q1172" i="6" s="1"/>
  <c r="O1190" i="6"/>
  <c r="Q1190" i="6" s="1"/>
  <c r="O1251" i="6"/>
  <c r="Q1251" i="6" s="1"/>
  <c r="O1278" i="6"/>
  <c r="Q1278" i="6" s="1"/>
  <c r="O1304" i="6"/>
  <c r="Q1304" i="6" s="1"/>
  <c r="O1329" i="6"/>
  <c r="Q1329" i="6" s="1"/>
  <c r="O1346" i="6"/>
  <c r="Q1346" i="6" s="1"/>
  <c r="O1364" i="6"/>
  <c r="Q1364" i="6" s="1"/>
  <c r="O1392" i="6"/>
  <c r="Q1392" i="6" s="1"/>
  <c r="O1488" i="6"/>
  <c r="Q1488" i="6" s="1"/>
  <c r="O1506" i="6"/>
  <c r="Q1506" i="6" s="1"/>
  <c r="O1557" i="6"/>
  <c r="Q1557" i="6" s="1"/>
  <c r="O1629" i="6"/>
  <c r="Q1629" i="6" s="1"/>
  <c r="O1046" i="6"/>
  <c r="Q1046" i="6" s="1"/>
  <c r="O1066" i="6"/>
  <c r="Q1066" i="6" s="1"/>
  <c r="O1080" i="6"/>
  <c r="Q1080" i="6" s="1"/>
  <c r="O1134" i="6"/>
  <c r="Q1134" i="6" s="1"/>
  <c r="O1138" i="6"/>
  <c r="Q1138" i="6" s="1"/>
  <c r="O1160" i="6"/>
  <c r="Q1160" i="6" s="1"/>
  <c r="O1164" i="6"/>
  <c r="Q1164" i="6" s="1"/>
  <c r="O1178" i="6"/>
  <c r="Q1178" i="6" s="1"/>
  <c r="O1182" i="6"/>
  <c r="Q1182" i="6" s="1"/>
  <c r="O1196" i="6"/>
  <c r="Q1196" i="6" s="1"/>
  <c r="O1204" i="6"/>
  <c r="Q1204" i="6" s="1"/>
  <c r="O1209" i="6"/>
  <c r="Q1209" i="6" s="1"/>
  <c r="O1216" i="6"/>
  <c r="Q1216" i="6" s="1"/>
  <c r="O1243" i="6"/>
  <c r="Q1243" i="6" s="1"/>
  <c r="O1257" i="6"/>
  <c r="Q1257" i="6" s="1"/>
  <c r="O1261" i="6"/>
  <c r="Q1261" i="6" s="1"/>
  <c r="O1270" i="6"/>
  <c r="Q1270" i="6" s="1"/>
  <c r="O1284" i="6"/>
  <c r="Q1284" i="6" s="1"/>
  <c r="O1292" i="6"/>
  <c r="Q1292" i="6" s="1"/>
  <c r="O1296" i="6"/>
  <c r="Q1296" i="6" s="1"/>
  <c r="O1310" i="6"/>
  <c r="Q1310" i="6" s="1"/>
  <c r="O1314" i="6"/>
  <c r="Q1314" i="6" s="1"/>
  <c r="O1335" i="6"/>
  <c r="Q1335" i="6" s="1"/>
  <c r="O1339" i="6"/>
  <c r="Q1339" i="6" s="1"/>
  <c r="O1352" i="6"/>
  <c r="Q1352" i="6" s="1"/>
  <c r="O1356" i="6"/>
  <c r="Q1356" i="6" s="1"/>
  <c r="O1402" i="6"/>
  <c r="Q1402" i="6" s="1"/>
  <c r="O1408" i="6"/>
  <c r="Q1408" i="6" s="1"/>
  <c r="O1430" i="6"/>
  <c r="Q1430" i="6" s="1"/>
  <c r="O1435" i="6"/>
  <c r="Q1435" i="6" s="1"/>
  <c r="O1453" i="6"/>
  <c r="Q1453" i="6" s="1"/>
  <c r="O1598" i="6"/>
  <c r="Q1598" i="6" s="1"/>
  <c r="O1073" i="6"/>
  <c r="Q1073" i="6" s="1"/>
  <c r="O1106" i="6"/>
  <c r="Q1106" i="6" s="1"/>
  <c r="O1151" i="6"/>
  <c r="Q1151" i="6" s="1"/>
  <c r="O1218" i="6"/>
  <c r="Q1218" i="6" s="1"/>
  <c r="O1222" i="6"/>
  <c r="Q1222" i="6" s="1"/>
  <c r="O1370" i="6"/>
  <c r="Q1370" i="6" s="1"/>
  <c r="O1373" i="6"/>
  <c r="Q1373" i="6" s="1"/>
  <c r="O1377" i="6"/>
  <c r="Q1377" i="6" s="1"/>
  <c r="O1395" i="6"/>
  <c r="Q1395" i="6" s="1"/>
  <c r="O1401" i="6"/>
  <c r="Q1401" i="6" s="1"/>
  <c r="O1409" i="6"/>
  <c r="Q1409" i="6" s="1"/>
  <c r="O1431" i="6"/>
  <c r="Q1431" i="6" s="1"/>
  <c r="O1452" i="6"/>
  <c r="Q1452" i="6" s="1"/>
  <c r="O1457" i="6"/>
  <c r="Q1457" i="6" s="1"/>
  <c r="O1470" i="6"/>
  <c r="Q1470" i="6" s="1"/>
  <c r="O1555" i="6"/>
  <c r="Q1555" i="6" s="1"/>
  <c r="O1558" i="6"/>
  <c r="Q1558" i="6" s="1"/>
  <c r="O1560" i="6"/>
  <c r="Q1560" i="6" s="1"/>
  <c r="O1652" i="6"/>
  <c r="Q1652" i="6" s="1"/>
  <c r="O1685" i="6"/>
  <c r="Q1685" i="6" s="1"/>
  <c r="O1822" i="6"/>
  <c r="Q1822" i="6" s="1"/>
  <c r="O1404" i="6"/>
  <c r="Q1404" i="6" s="1"/>
  <c r="O1422" i="6"/>
  <c r="Q1422" i="6" s="1"/>
  <c r="O1426" i="6"/>
  <c r="Q1426" i="6" s="1"/>
  <c r="O1485" i="6"/>
  <c r="Q1485" i="6" s="1"/>
  <c r="O1519" i="6"/>
  <c r="Q1519" i="6" s="1"/>
  <c r="O1522" i="6"/>
  <c r="Q1522" i="6" s="1"/>
  <c r="O1537" i="6"/>
  <c r="Q1537" i="6" s="1"/>
  <c r="O1540" i="6"/>
  <c r="Q1540" i="6" s="1"/>
  <c r="O1548" i="6"/>
  <c r="Q1548" i="6" s="1"/>
  <c r="O1602" i="6"/>
  <c r="Q1602" i="6" s="1"/>
  <c r="O1655" i="6"/>
  <c r="Q1655" i="6" s="1"/>
  <c r="O1677" i="6"/>
  <c r="Q1677" i="6" s="1"/>
  <c r="O1810" i="6"/>
  <c r="Q1810" i="6" s="1"/>
  <c r="O1410" i="6"/>
  <c r="Q1410" i="6" s="1"/>
  <c r="O1432" i="6"/>
  <c r="Q1432" i="6" s="1"/>
  <c r="O1473" i="6"/>
  <c r="Q1473" i="6" s="1"/>
  <c r="O1476" i="6"/>
  <c r="Q1476" i="6" s="1"/>
  <c r="O1525" i="6"/>
  <c r="Q1525" i="6" s="1"/>
  <c r="O1528" i="6"/>
  <c r="Q1528" i="6" s="1"/>
  <c r="O1543" i="6"/>
  <c r="Q1543" i="6" s="1"/>
  <c r="O1551" i="6"/>
  <c r="Q1551" i="6" s="1"/>
  <c r="O1562" i="6"/>
  <c r="Q1562" i="6" s="1"/>
  <c r="O1572" i="6"/>
  <c r="Q1572" i="6" s="1"/>
  <c r="O1584" i="6"/>
  <c r="Q1584" i="6" s="1"/>
  <c r="O1638" i="6"/>
  <c r="Q1638" i="6" s="1"/>
  <c r="O1695" i="6"/>
  <c r="Q1695" i="6" s="1"/>
  <c r="O1801" i="6"/>
  <c r="Q1801" i="6" s="1"/>
  <c r="O1814" i="6"/>
  <c r="Q1814" i="6" s="1"/>
  <c r="O1419" i="6"/>
  <c r="Q1419" i="6" s="1"/>
  <c r="O1441" i="6"/>
  <c r="Q1441" i="6" s="1"/>
  <c r="O1445" i="6"/>
  <c r="Q1445" i="6" s="1"/>
  <c r="O1463" i="6"/>
  <c r="Q1463" i="6" s="1"/>
  <c r="O1497" i="6"/>
  <c r="Q1497" i="6" s="1"/>
  <c r="O1544" i="6"/>
  <c r="Q1544" i="6" s="1"/>
  <c r="O1567" i="6"/>
  <c r="Q1567" i="6" s="1"/>
  <c r="O1675" i="6"/>
  <c r="Q1675" i="6" s="1"/>
  <c r="O1694" i="6"/>
  <c r="Q1694" i="6" s="1"/>
  <c r="O1768" i="6"/>
  <c r="Q1768" i="6" s="1"/>
  <c r="O1591" i="6"/>
  <c r="Q1591" i="6" s="1"/>
  <c r="O1609" i="6"/>
  <c r="Q1609" i="6" s="1"/>
  <c r="O1627" i="6"/>
  <c r="Q1627" i="6" s="1"/>
  <c r="O1645" i="6"/>
  <c r="Q1645" i="6" s="1"/>
  <c r="O1662" i="6"/>
  <c r="Q1662" i="6" s="1"/>
  <c r="O1706" i="6"/>
  <c r="Q1706" i="6" s="1"/>
  <c r="O1717" i="6"/>
  <c r="Q1717" i="6" s="1"/>
  <c r="O1724" i="6"/>
  <c r="Q1724" i="6" s="1"/>
  <c r="O1735" i="6"/>
  <c r="Q1735" i="6" s="1"/>
  <c r="O1742" i="6"/>
  <c r="Q1742" i="6" s="1"/>
  <c r="O1753" i="6"/>
  <c r="Q1753" i="6" s="1"/>
  <c r="O1762" i="6"/>
  <c r="Q1762" i="6" s="1"/>
  <c r="O1772" i="6"/>
  <c r="Q1772" i="6" s="1"/>
  <c r="O1778" i="6"/>
  <c r="Q1778" i="6" s="1"/>
  <c r="O2125" i="6"/>
  <c r="Q2125" i="6" s="1"/>
  <c r="O1585" i="6"/>
  <c r="Q1585" i="6" s="1"/>
  <c r="O1603" i="6"/>
  <c r="Q1603" i="6" s="1"/>
  <c r="O1621" i="6"/>
  <c r="Q1621" i="6" s="1"/>
  <c r="O1639" i="6"/>
  <c r="Q1639" i="6" s="1"/>
  <c r="O1656" i="6"/>
  <c r="Q1656" i="6" s="1"/>
  <c r="O1705" i="6"/>
  <c r="Q1705" i="6" s="1"/>
  <c r="O1712" i="6"/>
  <c r="Q1712" i="6" s="1"/>
  <c r="O1723" i="6"/>
  <c r="Q1723" i="6" s="1"/>
  <c r="O1730" i="6"/>
  <c r="Q1730" i="6" s="1"/>
  <c r="O1741" i="6"/>
  <c r="Q1741" i="6" s="1"/>
  <c r="O1748" i="6"/>
  <c r="Q1748" i="6" s="1"/>
  <c r="O1767" i="6"/>
  <c r="Q1767" i="6" s="1"/>
  <c r="O1780" i="6"/>
  <c r="Q1780" i="6" s="1"/>
  <c r="O1800" i="6"/>
  <c r="Q1800" i="6" s="1"/>
  <c r="O1826" i="6"/>
  <c r="Q1826" i="6" s="1"/>
  <c r="O2048" i="6"/>
  <c r="Q2048" i="6" s="1"/>
  <c r="O2073" i="6"/>
  <c r="Q2073" i="6" s="1"/>
  <c r="O2098" i="6"/>
  <c r="Q2098" i="6" s="1"/>
  <c r="O2065" i="6"/>
  <c r="Q2065" i="6" s="1"/>
  <c r="O2090" i="6"/>
  <c r="Q2090" i="6" s="1"/>
  <c r="O2108" i="6"/>
  <c r="Q2108" i="6" s="1"/>
  <c r="O2111" i="6"/>
  <c r="Q2111" i="6" s="1"/>
  <c r="O2131" i="6"/>
  <c r="Q2131" i="6" s="1"/>
  <c r="O2148" i="6"/>
  <c r="Q2148" i="6" s="1"/>
  <c r="O1578" i="6"/>
  <c r="Q1578" i="6" s="1"/>
  <c r="O1681" i="6"/>
  <c r="Q1681" i="6" s="1"/>
  <c r="O1699" i="6"/>
  <c r="Q1699" i="6" s="1"/>
  <c r="O1763" i="6"/>
  <c r="Q1763" i="6" s="1"/>
  <c r="O1796" i="6"/>
  <c r="Q1796" i="6" s="1"/>
  <c r="O1805" i="6"/>
  <c r="Q1805" i="6" s="1"/>
  <c r="O1809" i="6"/>
  <c r="Q1809" i="6" s="1"/>
  <c r="O2054" i="6"/>
  <c r="Q2054" i="6" s="1"/>
  <c r="O2079" i="6"/>
  <c r="Q2079" i="6" s="1"/>
  <c r="O1798" i="6"/>
  <c r="Q1798" i="6" s="1"/>
  <c r="O1816" i="6"/>
  <c r="Q1816" i="6" s="1"/>
  <c r="O2058" i="6"/>
  <c r="Q2058" i="6" s="1"/>
  <c r="O2083" i="6"/>
  <c r="Q2083" i="6" s="1"/>
  <c r="O2107" i="6"/>
  <c r="Q2107" i="6" s="1"/>
  <c r="O2141" i="6"/>
  <c r="Q2141" i="6" s="1"/>
  <c r="O2034" i="6"/>
  <c r="Q2034" i="6" s="1"/>
  <c r="O2102" i="6"/>
  <c r="Q2102" i="6" s="1"/>
  <c r="O1766" i="6"/>
  <c r="Q1766" i="6" s="1"/>
  <c r="O1784" i="6"/>
  <c r="Q1784" i="6" s="1"/>
  <c r="O1820" i="6"/>
  <c r="Q1820" i="6" s="1"/>
  <c r="O2047" i="6"/>
  <c r="Q2047" i="6" s="1"/>
  <c r="N2072" i="6"/>
  <c r="O2072" i="6" s="1"/>
  <c r="Q2072" i="6" s="1"/>
  <c r="O2118" i="6"/>
  <c r="Q2118" i="6" s="1"/>
  <c r="O2124" i="6"/>
  <c r="Q2124" i="6" s="1"/>
  <c r="O2140" i="6"/>
  <c r="Q2140" i="6" s="1"/>
  <c r="O2053" i="6"/>
  <c r="Q2053" i="6" s="1"/>
  <c r="O2064" i="6"/>
  <c r="Q2064" i="6" s="1"/>
  <c r="O2071" i="6"/>
  <c r="Q2071" i="6" s="1"/>
  <c r="O2078" i="6"/>
  <c r="Q2078" i="6" s="1"/>
  <c r="O2089" i="6"/>
  <c r="Q2089" i="6" s="1"/>
  <c r="O2097" i="6"/>
  <c r="Q2097" i="6" s="1"/>
  <c r="O2110" i="6"/>
  <c r="Q2110" i="6" s="1"/>
  <c r="O2117" i="6"/>
  <c r="Q2117" i="6" s="1"/>
  <c r="O2128" i="6"/>
  <c r="Q2128" i="6" s="1"/>
  <c r="O2135" i="6"/>
  <c r="Q2135" i="6" s="1"/>
  <c r="O2040" i="6"/>
  <c r="Q2040" i="6" s="1"/>
  <c r="O2052" i="6"/>
  <c r="Q2052" i="6" s="1"/>
  <c r="O2059" i="6"/>
  <c r="Q2059" i="6" s="1"/>
  <c r="O2070" i="6"/>
  <c r="Q2070" i="6" s="1"/>
  <c r="O2077" i="6"/>
  <c r="Q2077" i="6" s="1"/>
  <c r="O2084" i="6"/>
  <c r="Q2084" i="6" s="1"/>
  <c r="O2096" i="6"/>
  <c r="Q2096" i="6" s="1"/>
  <c r="O2103" i="6"/>
  <c r="Q2103" i="6" s="1"/>
  <c r="O2116" i="6"/>
  <c r="Q2116" i="6" s="1"/>
  <c r="O2123" i="6"/>
  <c r="Q2123" i="6" s="1"/>
  <c r="O2134" i="6"/>
  <c r="Q2134" i="6" s="1"/>
  <c r="P2133" i="5"/>
  <c r="P2103" i="5"/>
  <c r="P2109" i="5"/>
  <c r="P2097" i="5"/>
  <c r="P2127" i="5"/>
  <c r="P2077" i="5"/>
  <c r="N12" i="5"/>
  <c r="P12" i="5" s="1"/>
  <c r="N25" i="5"/>
  <c r="P25" i="5" s="1"/>
  <c r="N27" i="5"/>
  <c r="P27" i="5" s="1"/>
  <c r="N60" i="5"/>
  <c r="P60" i="5" s="1"/>
  <c r="N78" i="5"/>
  <c r="P78" i="5" s="1"/>
  <c r="N85" i="5"/>
  <c r="P85" i="5" s="1"/>
  <c r="N96" i="5"/>
  <c r="P96" i="5" s="1"/>
  <c r="N112" i="5"/>
  <c r="P112" i="5" s="1"/>
  <c r="N119" i="5"/>
  <c r="P119" i="5" s="1"/>
  <c r="N149" i="5"/>
  <c r="P149" i="5" s="1"/>
  <c r="N156" i="5"/>
  <c r="P156" i="5" s="1"/>
  <c r="N215" i="5"/>
  <c r="P215" i="5" s="1"/>
  <c r="N234" i="5"/>
  <c r="P234" i="5" s="1"/>
  <c r="N248" i="5"/>
  <c r="P248" i="5" s="1"/>
  <c r="N253" i="5"/>
  <c r="P253" i="5" s="1"/>
  <c r="N258" i="5"/>
  <c r="P258" i="5" s="1"/>
  <c r="N263" i="5"/>
  <c r="P263" i="5" s="1"/>
  <c r="M321" i="5"/>
  <c r="N321" i="5" s="1"/>
  <c r="P321" i="5" s="1"/>
  <c r="N331" i="5"/>
  <c r="P331" i="5" s="1"/>
  <c r="N346" i="5"/>
  <c r="P346" i="5" s="1"/>
  <c r="N370" i="5"/>
  <c r="P370" i="5" s="1"/>
  <c r="N375" i="5"/>
  <c r="P375" i="5" s="1"/>
  <c r="M388" i="5"/>
  <c r="N388" i="5" s="1"/>
  <c r="P388" i="5" s="1"/>
  <c r="N26" i="5"/>
  <c r="P26" i="5" s="1"/>
  <c r="N33" i="5"/>
  <c r="P33" i="5" s="1"/>
  <c r="M59" i="5"/>
  <c r="N59" i="5" s="1"/>
  <c r="P59" i="5" s="1"/>
  <c r="N66" i="5"/>
  <c r="P66" i="5" s="1"/>
  <c r="N73" i="5"/>
  <c r="P73" i="5" s="1"/>
  <c r="N84" i="5"/>
  <c r="P84" i="5" s="1"/>
  <c r="N91" i="5"/>
  <c r="P91" i="5" s="1"/>
  <c r="N118" i="5"/>
  <c r="P118" i="5" s="1"/>
  <c r="N125" i="5"/>
  <c r="P125" i="5" s="1"/>
  <c r="N144" i="5"/>
  <c r="P144" i="5" s="1"/>
  <c r="N155" i="5"/>
  <c r="P155" i="5" s="1"/>
  <c r="N162" i="5"/>
  <c r="P162" i="5" s="1"/>
  <c r="N201" i="5"/>
  <c r="P201" i="5" s="1"/>
  <c r="N214" i="5"/>
  <c r="P214" i="5" s="1"/>
  <c r="N267" i="5"/>
  <c r="P267" i="5" s="1"/>
  <c r="N341" i="5"/>
  <c r="P341" i="5" s="1"/>
  <c r="N613" i="5"/>
  <c r="P613" i="5" s="1"/>
  <c r="M613" i="5"/>
  <c r="M461" i="5"/>
  <c r="N461" i="5" s="1"/>
  <c r="P461" i="5" s="1"/>
  <c r="M484" i="5"/>
  <c r="N484" i="5" s="1"/>
  <c r="P484" i="5" s="1"/>
  <c r="M102" i="5"/>
  <c r="N102" i="5" s="1"/>
  <c r="P102" i="5" s="1"/>
  <c r="N111" i="5"/>
  <c r="P111" i="5" s="1"/>
  <c r="M266" i="5"/>
  <c r="N266" i="5" s="1"/>
  <c r="P266" i="5" s="1"/>
  <c r="N272" i="5"/>
  <c r="N98" i="5"/>
  <c r="P98" i="5" s="1"/>
  <c r="N18" i="5"/>
  <c r="P18" i="5" s="1"/>
  <c r="N20" i="5"/>
  <c r="P20" i="5" s="1"/>
  <c r="N46" i="5"/>
  <c r="P46" i="5" s="1"/>
  <c r="N67" i="5"/>
  <c r="P67" i="5" s="1"/>
  <c r="N139" i="5"/>
  <c r="P139" i="5" s="1"/>
  <c r="N167" i="5"/>
  <c r="P167" i="5" s="1"/>
  <c r="N244" i="5"/>
  <c r="P244" i="5" s="1"/>
  <c r="N306" i="5"/>
  <c r="P306" i="5" s="1"/>
  <c r="N337" i="5"/>
  <c r="P337" i="5" s="1"/>
  <c r="N342" i="5"/>
  <c r="P342" i="5" s="1"/>
  <c r="N361" i="5"/>
  <c r="P361" i="5" s="1"/>
  <c r="N366" i="5"/>
  <c r="P366" i="5" s="1"/>
  <c r="M517" i="5"/>
  <c r="N179" i="5"/>
  <c r="P179" i="5" s="1"/>
  <c r="N212" i="5"/>
  <c r="P212" i="5" s="1"/>
  <c r="N277" i="5"/>
  <c r="P277" i="5" s="1"/>
  <c r="N295" i="5"/>
  <c r="P295" i="5" s="1"/>
  <c r="N328" i="5"/>
  <c r="P328" i="5" s="1"/>
  <c r="N330" i="5"/>
  <c r="P330" i="5" s="1"/>
  <c r="N399" i="5"/>
  <c r="P399" i="5" s="1"/>
  <c r="N467" i="5"/>
  <c r="P467" i="5" s="1"/>
  <c r="N486" i="5"/>
  <c r="P486" i="5" s="1"/>
  <c r="N493" i="5"/>
  <c r="P493" i="5" s="1"/>
  <c r="N500" i="5"/>
  <c r="P500" i="5" s="1"/>
  <c r="N519" i="5"/>
  <c r="P519" i="5" s="1"/>
  <c r="N521" i="5"/>
  <c r="P521" i="5" s="1"/>
  <c r="N547" i="5"/>
  <c r="P547" i="5" s="1"/>
  <c r="N741" i="5"/>
  <c r="P741" i="5" s="1"/>
  <c r="N747" i="5"/>
  <c r="P747" i="5" s="1"/>
  <c r="N760" i="5"/>
  <c r="P760" i="5" s="1"/>
  <c r="N773" i="5"/>
  <c r="P773" i="5" s="1"/>
  <c r="N786" i="5"/>
  <c r="P786" i="5" s="1"/>
  <c r="N791" i="5"/>
  <c r="P791" i="5" s="1"/>
  <c r="N893" i="5"/>
  <c r="P893" i="5" s="1"/>
  <c r="M1090" i="5"/>
  <c r="N1090" i="5" s="1"/>
  <c r="P1090" i="5" s="1"/>
  <c r="N206" i="5"/>
  <c r="P206" i="5" s="1"/>
  <c r="N225" i="5"/>
  <c r="P225" i="5" s="1"/>
  <c r="N289" i="5"/>
  <c r="P289" i="5" s="1"/>
  <c r="N322" i="5"/>
  <c r="P322" i="5" s="1"/>
  <c r="N393" i="5"/>
  <c r="P393" i="5" s="1"/>
  <c r="N479" i="5"/>
  <c r="P479" i="5" s="1"/>
  <c r="N494" i="5"/>
  <c r="P494" i="5" s="1"/>
  <c r="N512" i="5"/>
  <c r="P512" i="5" s="1"/>
  <c r="N548" i="5"/>
  <c r="P548" i="5" s="1"/>
  <c r="N759" i="5"/>
  <c r="P759" i="5" s="1"/>
  <c r="N772" i="5"/>
  <c r="P772" i="5" s="1"/>
  <c r="N785" i="5"/>
  <c r="P785" i="5" s="1"/>
  <c r="M1161" i="5"/>
  <c r="N1161" i="5" s="1"/>
  <c r="P1161" i="5" s="1"/>
  <c r="M652" i="5"/>
  <c r="N652" i="5" s="1"/>
  <c r="P652" i="5" s="1"/>
  <c r="N774" i="5"/>
  <c r="P774" i="5" s="1"/>
  <c r="M980" i="5"/>
  <c r="N980" i="5" s="1"/>
  <c r="P980" i="5" s="1"/>
  <c r="M1031" i="5"/>
  <c r="N1031" i="5" s="1"/>
  <c r="P1031" i="5" s="1"/>
  <c r="M841" i="5"/>
  <c r="N841" i="5" s="1"/>
  <c r="P841" i="5" s="1"/>
  <c r="N873" i="5"/>
  <c r="P873" i="5" s="1"/>
  <c r="N191" i="5"/>
  <c r="P191" i="5" s="1"/>
  <c r="N193" i="5"/>
  <c r="P193" i="5" s="1"/>
  <c r="N239" i="5"/>
  <c r="P239" i="5" s="1"/>
  <c r="N246" i="5"/>
  <c r="P246" i="5" s="1"/>
  <c r="N265" i="5"/>
  <c r="P265" i="5" s="1"/>
  <c r="N315" i="5"/>
  <c r="P315" i="5" s="1"/>
  <c r="N348" i="5"/>
  <c r="P348" i="5" s="1"/>
  <c r="N368" i="5"/>
  <c r="P368" i="5" s="1"/>
  <c r="N386" i="5"/>
  <c r="P386" i="5" s="1"/>
  <c r="N418" i="5"/>
  <c r="P418" i="5" s="1"/>
  <c r="N436" i="5"/>
  <c r="P436" i="5" s="1"/>
  <c r="N454" i="5"/>
  <c r="P454" i="5" s="1"/>
  <c r="N541" i="5"/>
  <c r="P541" i="5" s="1"/>
  <c r="N555" i="5"/>
  <c r="P555" i="5" s="1"/>
  <c r="N573" i="5"/>
  <c r="P573" i="5" s="1"/>
  <c r="N592" i="5"/>
  <c r="P592" i="5" s="1"/>
  <c r="N611" i="5"/>
  <c r="P611" i="5" s="1"/>
  <c r="N620" i="5"/>
  <c r="P620" i="5" s="1"/>
  <c r="N627" i="5"/>
  <c r="P627" i="5" s="1"/>
  <c r="N640" i="5"/>
  <c r="P640" i="5" s="1"/>
  <c r="N735" i="5"/>
  <c r="P735" i="5" s="1"/>
  <c r="N828" i="5"/>
  <c r="P828" i="5" s="1"/>
  <c r="M1204" i="5"/>
  <c r="N1204" i="5" s="1"/>
  <c r="P1204" i="5" s="1"/>
  <c r="N734" i="5"/>
  <c r="P734" i="5" s="1"/>
  <c r="N804" i="5"/>
  <c r="P804" i="5" s="1"/>
  <c r="N838" i="5"/>
  <c r="P838" i="5" s="1"/>
  <c r="N839" i="5"/>
  <c r="P839" i="5" s="1"/>
  <c r="N1032" i="5"/>
  <c r="P1032" i="5" s="1"/>
  <c r="N1053" i="5"/>
  <c r="P1053" i="5" s="1"/>
  <c r="N1081" i="5"/>
  <c r="P1081" i="5" s="1"/>
  <c r="N1092" i="5"/>
  <c r="P1092" i="5" s="1"/>
  <c r="N1098" i="5"/>
  <c r="P1098" i="5" s="1"/>
  <c r="N1134" i="5"/>
  <c r="P1134" i="5" s="1"/>
  <c r="N1142" i="5"/>
  <c r="P1142" i="5" s="1"/>
  <c r="N1159" i="5"/>
  <c r="P1159" i="5" s="1"/>
  <c r="N1171" i="5"/>
  <c r="P1171" i="5" s="1"/>
  <c r="N1177" i="5"/>
  <c r="P1177" i="5" s="1"/>
  <c r="N1230" i="5"/>
  <c r="P1230" i="5" s="1"/>
  <c r="N1086" i="5"/>
  <c r="P1086" i="5" s="1"/>
  <c r="N1100" i="5"/>
  <c r="P1100" i="5" s="1"/>
  <c r="N1110" i="5"/>
  <c r="P1110" i="5" s="1"/>
  <c r="N1116" i="5"/>
  <c r="P1116" i="5" s="1"/>
  <c r="N1120" i="5"/>
  <c r="P1120" i="5" s="1"/>
  <c r="N1144" i="5"/>
  <c r="P1144" i="5" s="1"/>
  <c r="N1188" i="5"/>
  <c r="P1188" i="5" s="1"/>
  <c r="N1239" i="5"/>
  <c r="P1239" i="5" s="1"/>
  <c r="N912" i="5"/>
  <c r="P912" i="5" s="1"/>
  <c r="N933" i="5"/>
  <c r="P933" i="5" s="1"/>
  <c r="N940" i="5"/>
  <c r="P940" i="5" s="1"/>
  <c r="N951" i="5"/>
  <c r="P951" i="5" s="1"/>
  <c r="N960" i="5"/>
  <c r="P960" i="5" s="1"/>
  <c r="N968" i="5"/>
  <c r="P968" i="5" s="1"/>
  <c r="N979" i="5"/>
  <c r="P979" i="5" s="1"/>
  <c r="N986" i="5"/>
  <c r="P986" i="5" s="1"/>
  <c r="M993" i="5"/>
  <c r="N993" i="5" s="1"/>
  <c r="P993" i="5" s="1"/>
  <c r="N1001" i="5"/>
  <c r="P1001" i="5" s="1"/>
  <c r="N1012" i="5"/>
  <c r="P1012" i="5" s="1"/>
  <c r="M1019" i="5"/>
  <c r="N1019" i="5" s="1"/>
  <c r="P1019" i="5" s="1"/>
  <c r="N1026" i="5"/>
  <c r="P1026" i="5" s="1"/>
  <c r="N1045" i="5"/>
  <c r="P1045" i="5" s="1"/>
  <c r="N1052" i="5"/>
  <c r="P1052" i="5" s="1"/>
  <c r="N1059" i="5"/>
  <c r="P1059" i="5" s="1"/>
  <c r="N1066" i="5"/>
  <c r="P1066" i="5" s="1"/>
  <c r="N1097" i="5"/>
  <c r="P1097" i="5" s="1"/>
  <c r="N1119" i="5"/>
  <c r="P1119" i="5" s="1"/>
  <c r="N1129" i="5"/>
  <c r="P1129" i="5" s="1"/>
  <c r="N1135" i="5"/>
  <c r="P1135" i="5" s="1"/>
  <c r="N1185" i="5"/>
  <c r="P1185" i="5" s="1"/>
  <c r="N1198" i="5"/>
  <c r="P1198" i="5" s="1"/>
  <c r="N1201" i="5"/>
  <c r="P1201" i="5" s="1"/>
  <c r="N1054" i="5"/>
  <c r="P1054" i="5" s="1"/>
  <c r="M1152" i="5"/>
  <c r="N1152" i="5" s="1"/>
  <c r="P1152" i="5" s="1"/>
  <c r="M1157" i="5"/>
  <c r="N1157" i="5" s="1"/>
  <c r="P1157" i="5" s="1"/>
  <c r="N906" i="5"/>
  <c r="P906" i="5" s="1"/>
  <c r="N926" i="5"/>
  <c r="P926" i="5" s="1"/>
  <c r="N946" i="5"/>
  <c r="P946" i="5" s="1"/>
  <c r="N974" i="5"/>
  <c r="P974" i="5" s="1"/>
  <c r="N981" i="5"/>
  <c r="P981" i="5" s="1"/>
  <c r="N1007" i="5"/>
  <c r="P1007" i="5" s="1"/>
  <c r="N1038" i="5"/>
  <c r="P1038" i="5" s="1"/>
  <c r="N1040" i="5"/>
  <c r="P1040" i="5" s="1"/>
  <c r="N1072" i="5"/>
  <c r="P1072" i="5" s="1"/>
  <c r="N1184" i="5"/>
  <c r="P1184" i="5" s="1"/>
  <c r="N1197" i="5"/>
  <c r="P1197" i="5" s="1"/>
  <c r="N1155" i="5"/>
  <c r="P1155" i="5" s="1"/>
  <c r="N1183" i="5"/>
  <c r="P1183" i="5" s="1"/>
  <c r="N1190" i="5"/>
  <c r="P1190" i="5" s="1"/>
  <c r="N1241" i="5"/>
  <c r="P1241" i="5" s="1"/>
  <c r="N1260" i="5"/>
  <c r="P1260" i="5" s="1"/>
  <c r="N1316" i="5"/>
  <c r="P1316" i="5" s="1"/>
  <c r="N1348" i="5"/>
  <c r="P1348" i="5" s="1"/>
  <c r="N1399" i="5"/>
  <c r="P1399" i="5" s="1"/>
  <c r="N1403" i="5"/>
  <c r="P1403" i="5" s="1"/>
  <c r="N1406" i="5"/>
  <c r="P1406" i="5" s="1"/>
  <c r="N1421" i="5"/>
  <c r="P1421" i="5" s="1"/>
  <c r="N1235" i="5"/>
  <c r="P1235" i="5" s="1"/>
  <c r="N1254" i="5"/>
  <c r="P1254" i="5" s="1"/>
  <c r="N1323" i="5"/>
  <c r="P1323" i="5" s="1"/>
  <c r="N1342" i="5"/>
  <c r="P1342" i="5" s="1"/>
  <c r="N1386" i="5"/>
  <c r="P1386" i="5" s="1"/>
  <c r="N1564" i="5"/>
  <c r="P1564" i="5" s="1"/>
  <c r="N1742" i="5"/>
  <c r="P1742" i="5" s="1"/>
  <c r="N1147" i="5"/>
  <c r="P1147" i="5" s="1"/>
  <c r="N1163" i="5"/>
  <c r="P1163" i="5" s="1"/>
  <c r="N1216" i="5"/>
  <c r="P1216" i="5" s="1"/>
  <c r="N1229" i="5"/>
  <c r="P1229" i="5" s="1"/>
  <c r="N1290" i="5"/>
  <c r="P1290" i="5" s="1"/>
  <c r="N1309" i="5"/>
  <c r="P1309" i="5" s="1"/>
  <c r="N1354" i="5"/>
  <c r="P1354" i="5" s="1"/>
  <c r="N1428" i="5"/>
  <c r="P1428" i="5" s="1"/>
  <c r="N1443" i="5"/>
  <c r="P1443" i="5" s="1"/>
  <c r="N1513" i="5"/>
  <c r="P1513" i="5" s="1"/>
  <c r="N1085" i="5"/>
  <c r="P1085" i="5" s="1"/>
  <c r="N1104" i="5"/>
  <c r="P1104" i="5" s="1"/>
  <c r="N1123" i="5"/>
  <c r="P1123" i="5" s="1"/>
  <c r="N1141" i="5"/>
  <c r="P1141" i="5" s="1"/>
  <c r="N1176" i="5"/>
  <c r="P1176" i="5" s="1"/>
  <c r="N1209" i="5"/>
  <c r="P1209" i="5" s="1"/>
  <c r="N1228" i="5"/>
  <c r="P1228" i="5" s="1"/>
  <c r="M1267" i="5"/>
  <c r="N1267" i="5" s="1"/>
  <c r="P1267" i="5" s="1"/>
  <c r="N1284" i="5"/>
  <c r="P1284" i="5" s="1"/>
  <c r="N1302" i="5"/>
  <c r="P1302" i="5" s="1"/>
  <c r="M1323" i="5"/>
  <c r="N1353" i="5"/>
  <c r="P1353" i="5" s="1"/>
  <c r="N1357" i="5"/>
  <c r="P1357" i="5" s="1"/>
  <c r="N1372" i="5"/>
  <c r="P1372" i="5" s="1"/>
  <c r="N1397" i="5"/>
  <c r="P1397" i="5" s="1"/>
  <c r="N1424" i="5"/>
  <c r="P1424" i="5" s="1"/>
  <c r="N1435" i="5"/>
  <c r="P1435" i="5" s="1"/>
  <c r="N1442" i="5"/>
  <c r="P1442" i="5" s="1"/>
  <c r="N1360" i="5"/>
  <c r="P1360" i="5" s="1"/>
  <c r="N1378" i="5"/>
  <c r="P1378" i="5" s="1"/>
  <c r="N1391" i="5"/>
  <c r="P1391" i="5" s="1"/>
  <c r="N1398" i="5"/>
  <c r="P1398" i="5" s="1"/>
  <c r="N1409" i="5"/>
  <c r="P1409" i="5" s="1"/>
  <c r="N1416" i="5"/>
  <c r="P1416" i="5" s="1"/>
  <c r="N1427" i="5"/>
  <c r="P1427" i="5" s="1"/>
  <c r="N1434" i="5"/>
  <c r="P1434" i="5" s="1"/>
  <c r="N1446" i="5"/>
  <c r="P1446" i="5" s="1"/>
  <c r="N1515" i="5"/>
  <c r="P1515" i="5" s="1"/>
  <c r="N1517" i="5"/>
  <c r="P1517" i="5" s="1"/>
  <c r="N1528" i="5"/>
  <c r="P1528" i="5" s="1"/>
  <c r="N1535" i="5"/>
  <c r="P1535" i="5" s="1"/>
  <c r="N1545" i="5"/>
  <c r="P1545" i="5" s="1"/>
  <c r="N1551" i="5"/>
  <c r="P1551" i="5" s="1"/>
  <c r="N1587" i="5"/>
  <c r="P1587" i="5" s="1"/>
  <c r="N1597" i="5"/>
  <c r="P1597" i="5" s="1"/>
  <c r="N1619" i="5"/>
  <c r="P1619" i="5" s="1"/>
  <c r="N1628" i="5"/>
  <c r="P1628" i="5" s="1"/>
  <c r="N1632" i="5"/>
  <c r="P1632" i="5" s="1"/>
  <c r="N1639" i="5"/>
  <c r="P1639" i="5" s="1"/>
  <c r="N1648" i="5"/>
  <c r="P1648" i="5" s="1"/>
  <c r="N1652" i="5"/>
  <c r="P1652" i="5" s="1"/>
  <c r="N1673" i="5"/>
  <c r="P1673" i="5" s="1"/>
  <c r="N1692" i="5"/>
  <c r="P1692" i="5" s="1"/>
  <c r="N1723" i="5"/>
  <c r="P1723" i="5" s="1"/>
  <c r="N1736" i="5"/>
  <c r="P1736" i="5" s="1"/>
  <c r="N1750" i="5"/>
  <c r="P1750" i="5" s="1"/>
  <c r="M1833" i="5"/>
  <c r="N1833" i="5"/>
  <c r="P1833" i="5" s="1"/>
  <c r="N1415" i="5"/>
  <c r="P1415" i="5" s="1"/>
  <c r="N1422" i="5"/>
  <c r="P1422" i="5" s="1"/>
  <c r="N1433" i="5"/>
  <c r="P1433" i="5" s="1"/>
  <c r="N1441" i="5"/>
  <c r="P1441" i="5" s="1"/>
  <c r="N1516" i="5"/>
  <c r="P1516" i="5" s="1"/>
  <c r="N1523" i="5"/>
  <c r="P1523" i="5" s="1"/>
  <c r="N1534" i="5"/>
  <c r="P1534" i="5" s="1"/>
  <c r="N1540" i="5"/>
  <c r="P1540" i="5" s="1"/>
  <c r="N1553" i="5"/>
  <c r="P1553" i="5" s="1"/>
  <c r="N1563" i="5"/>
  <c r="P1563" i="5" s="1"/>
  <c r="N1572" i="5"/>
  <c r="P1572" i="5" s="1"/>
  <c r="N1583" i="5"/>
  <c r="P1583" i="5" s="1"/>
  <c r="N1592" i="5"/>
  <c r="P1592" i="5" s="1"/>
  <c r="N1596" i="5"/>
  <c r="P1596" i="5" s="1"/>
  <c r="N1615" i="5"/>
  <c r="P1615" i="5" s="1"/>
  <c r="M1638" i="5"/>
  <c r="N1638" i="5" s="1"/>
  <c r="P1638" i="5" s="1"/>
  <c r="N1657" i="5"/>
  <c r="P1657" i="5" s="1"/>
  <c r="N1668" i="5"/>
  <c r="P1668" i="5" s="1"/>
  <c r="N1672" i="5"/>
  <c r="P1672" i="5" s="1"/>
  <c r="N1678" i="5"/>
  <c r="P1678" i="5" s="1"/>
  <c r="N1711" i="5"/>
  <c r="P1711" i="5" s="1"/>
  <c r="N1714" i="5"/>
  <c r="P1714" i="5" s="1"/>
  <c r="N1741" i="5"/>
  <c r="P1741" i="5" s="1"/>
  <c r="N1459" i="5"/>
  <c r="P1459" i="5" s="1"/>
  <c r="N1466" i="5"/>
  <c r="P1466" i="5" s="1"/>
  <c r="N1477" i="5"/>
  <c r="P1477" i="5" s="1"/>
  <c r="N1484" i="5"/>
  <c r="P1484" i="5" s="1"/>
  <c r="N1495" i="5"/>
  <c r="P1495" i="5" s="1"/>
  <c r="N1502" i="5"/>
  <c r="P1502" i="5" s="1"/>
  <c r="N1536" i="5"/>
  <c r="P1536" i="5" s="1"/>
  <c r="N1550" i="5"/>
  <c r="P1550" i="5" s="1"/>
  <c r="N1623" i="5"/>
  <c r="P1623" i="5" s="1"/>
  <c r="N1643" i="5"/>
  <c r="P1643" i="5" s="1"/>
  <c r="N1687" i="5"/>
  <c r="P1687" i="5" s="1"/>
  <c r="N1693" i="5"/>
  <c r="P1693" i="5" s="1"/>
  <c r="N1713" i="5"/>
  <c r="P1713" i="5" s="1"/>
  <c r="M1591" i="5"/>
  <c r="N1591" i="5" s="1"/>
  <c r="P1591" i="5" s="1"/>
  <c r="M1677" i="5"/>
  <c r="N1677" i="5" s="1"/>
  <c r="P1677" i="5" s="1"/>
  <c r="N1454" i="5"/>
  <c r="P1454" i="5" s="1"/>
  <c r="N1472" i="5"/>
  <c r="P1472" i="5" s="1"/>
  <c r="N1490" i="5"/>
  <c r="P1490" i="5" s="1"/>
  <c r="N1509" i="5"/>
  <c r="P1509" i="5" s="1"/>
  <c r="N1568" i="5"/>
  <c r="P1568" i="5" s="1"/>
  <c r="N1661" i="5"/>
  <c r="P1661" i="5" s="1"/>
  <c r="M1682" i="5"/>
  <c r="N1682" i="5" s="1"/>
  <c r="P1682" i="5" s="1"/>
  <c r="N1570" i="5"/>
  <c r="P1570" i="5" s="1"/>
  <c r="N1603" i="5"/>
  <c r="P1603" i="5" s="1"/>
  <c r="N1621" i="5"/>
  <c r="P1621" i="5" s="1"/>
  <c r="N1641" i="5"/>
  <c r="P1641" i="5" s="1"/>
  <c r="N1659" i="5"/>
  <c r="P1659" i="5" s="1"/>
  <c r="N1680" i="5"/>
  <c r="P1680" i="5" s="1"/>
  <c r="N1760" i="5"/>
  <c r="P1760" i="5" s="1"/>
  <c r="N1771" i="5"/>
  <c r="P1771" i="5" s="1"/>
  <c r="N1778" i="5"/>
  <c r="P1778" i="5" s="1"/>
  <c r="N1789" i="5"/>
  <c r="P1789" i="5" s="1"/>
  <c r="N1796" i="5"/>
  <c r="P1796" i="5" s="1"/>
  <c r="N1807" i="5"/>
  <c r="P1807" i="5" s="1"/>
  <c r="N1814" i="5"/>
  <c r="P1814" i="5" s="1"/>
  <c r="N1903" i="5"/>
  <c r="P1903" i="5" s="1"/>
  <c r="N1913" i="5"/>
  <c r="P1913" i="5" s="1"/>
  <c r="N1970" i="5"/>
  <c r="P1970" i="5" s="1"/>
  <c r="N2011" i="5"/>
  <c r="P2011" i="5" s="1"/>
  <c r="N2021" i="5"/>
  <c r="P2021" i="5" s="1"/>
  <c r="N2046" i="5"/>
  <c r="P2046" i="5" s="1"/>
  <c r="N1759" i="5"/>
  <c r="P1759" i="5" s="1"/>
  <c r="N1766" i="5"/>
  <c r="P1766" i="5" s="1"/>
  <c r="N1777" i="5"/>
  <c r="P1777" i="5" s="1"/>
  <c r="N1784" i="5"/>
  <c r="P1784" i="5" s="1"/>
  <c r="N1795" i="5"/>
  <c r="P1795" i="5" s="1"/>
  <c r="N1802" i="5"/>
  <c r="P1802" i="5" s="1"/>
  <c r="N1813" i="5"/>
  <c r="P1813" i="5" s="1"/>
  <c r="N1820" i="5"/>
  <c r="P1820" i="5" s="1"/>
  <c r="N1886" i="5"/>
  <c r="P1886" i="5" s="1"/>
  <c r="N1957" i="5"/>
  <c r="P1957" i="5" s="1"/>
  <c r="N1967" i="5"/>
  <c r="P1967" i="5" s="1"/>
  <c r="N1992" i="5"/>
  <c r="P1992" i="5" s="1"/>
  <c r="N1877" i="5"/>
  <c r="P1877" i="5" s="1"/>
  <c r="N1889" i="5"/>
  <c r="P1889" i="5" s="1"/>
  <c r="N1909" i="5"/>
  <c r="P1909" i="5" s="1"/>
  <c r="N1946" i="5"/>
  <c r="P1946" i="5" s="1"/>
  <c r="N1982" i="5"/>
  <c r="P1982" i="5" s="1"/>
  <c r="N2017" i="5"/>
  <c r="P2017" i="5" s="1"/>
  <c r="N2040" i="5"/>
  <c r="P2040" i="5" s="1"/>
  <c r="N1539" i="5"/>
  <c r="P1539" i="5" s="1"/>
  <c r="N1557" i="5"/>
  <c r="P1557" i="5" s="1"/>
  <c r="N1590" i="5"/>
  <c r="P1590" i="5" s="1"/>
  <c r="N1699" i="5"/>
  <c r="P1699" i="5" s="1"/>
  <c r="N1717" i="5"/>
  <c r="P1717" i="5" s="1"/>
  <c r="N1735" i="5"/>
  <c r="P1735" i="5" s="1"/>
  <c r="N1753" i="5"/>
  <c r="P1753" i="5" s="1"/>
  <c r="N1834" i="5"/>
  <c r="P1834" i="5" s="1"/>
  <c r="N1840" i="5"/>
  <c r="P1840" i="5" s="1"/>
  <c r="N1846" i="5"/>
  <c r="P1846" i="5" s="1"/>
  <c r="N1852" i="5"/>
  <c r="P1852" i="5" s="1"/>
  <c r="N1858" i="5"/>
  <c r="P1858" i="5" s="1"/>
  <c r="N1864" i="5"/>
  <c r="P1864" i="5" s="1"/>
  <c r="N1870" i="5"/>
  <c r="P1870" i="5" s="1"/>
  <c r="N1916" i="5"/>
  <c r="P1916" i="5" s="1"/>
  <c r="N1963" i="5"/>
  <c r="P1963" i="5" s="1"/>
  <c r="N1986" i="5"/>
  <c r="P1986" i="5" s="1"/>
  <c r="N2090" i="5"/>
  <c r="P2090" i="5" s="1"/>
  <c r="N1907" i="5"/>
  <c r="P1907" i="5" s="1"/>
  <c r="N1961" i="5"/>
  <c r="P1961" i="5" s="1"/>
  <c r="N2015" i="5"/>
  <c r="P2015" i="5" s="1"/>
  <c r="N2069" i="5"/>
  <c r="P2069" i="5" s="1"/>
  <c r="N2102" i="5"/>
  <c r="P2102" i="5" s="1"/>
  <c r="N2108" i="5"/>
  <c r="P2108" i="5" s="1"/>
  <c r="N2128" i="5"/>
  <c r="P2128" i="5" s="1"/>
  <c r="N2134" i="5"/>
  <c r="P2134" i="5" s="1"/>
  <c r="N1880" i="5"/>
  <c r="P1880" i="5" s="1"/>
  <c r="N1896" i="5"/>
  <c r="P1896" i="5" s="1"/>
  <c r="N1902" i="5"/>
  <c r="P1902" i="5" s="1"/>
  <c r="N1927" i="5"/>
  <c r="P1927" i="5" s="1"/>
  <c r="N1931" i="5"/>
  <c r="P1931" i="5" s="1"/>
  <c r="N1934" i="5"/>
  <c r="P1934" i="5" s="1"/>
  <c r="N1950" i="5"/>
  <c r="P1950" i="5" s="1"/>
  <c r="N1956" i="5"/>
  <c r="P1956" i="5" s="1"/>
  <c r="N1981" i="5"/>
  <c r="P1981" i="5" s="1"/>
  <c r="N1985" i="5"/>
  <c r="P1985" i="5" s="1"/>
  <c r="N1988" i="5"/>
  <c r="P1988" i="5" s="1"/>
  <c r="N2004" i="5"/>
  <c r="P2004" i="5" s="1"/>
  <c r="N2010" i="5"/>
  <c r="P2010" i="5" s="1"/>
  <c r="N2035" i="5"/>
  <c r="P2035" i="5" s="1"/>
  <c r="N2039" i="5"/>
  <c r="P2039" i="5" s="1"/>
  <c r="N2042" i="5"/>
  <c r="P2042" i="5" s="1"/>
  <c r="N2058" i="5"/>
  <c r="P2058" i="5" s="1"/>
  <c r="N2064" i="5"/>
  <c r="P2064" i="5" s="1"/>
  <c r="N2089" i="5"/>
  <c r="P2089" i="5" s="1"/>
  <c r="N2093" i="5"/>
  <c r="P2093" i="5" s="1"/>
  <c r="N2113" i="5"/>
  <c r="P2113" i="5" s="1"/>
  <c r="N2123" i="5"/>
  <c r="P2123" i="5" s="1"/>
  <c r="N1891" i="5"/>
  <c r="P1891" i="5" s="1"/>
  <c r="N1914" i="5"/>
  <c r="P1914" i="5" s="1"/>
  <c r="N1945" i="5"/>
  <c r="P1945" i="5" s="1"/>
  <c r="N1968" i="5"/>
  <c r="P1968" i="5" s="1"/>
  <c r="N1999" i="5"/>
  <c r="P1999" i="5" s="1"/>
  <c r="N2022" i="5"/>
  <c r="P2022" i="5" s="1"/>
  <c r="N2053" i="5"/>
  <c r="P2053" i="5" s="1"/>
  <c r="N2076" i="5"/>
  <c r="P2076" i="5" s="1"/>
  <c r="N1901" i="5"/>
  <c r="P1901" i="5" s="1"/>
  <c r="N1908" i="5"/>
  <c r="P1908" i="5" s="1"/>
  <c r="N1919" i="5"/>
  <c r="P1919" i="5" s="1"/>
  <c r="N1926" i="5"/>
  <c r="P1926" i="5" s="1"/>
  <c r="N1937" i="5"/>
  <c r="P1937" i="5" s="1"/>
  <c r="N1944" i="5"/>
  <c r="P1944" i="5" s="1"/>
  <c r="N1955" i="5"/>
  <c r="P1955" i="5" s="1"/>
  <c r="N1962" i="5"/>
  <c r="P1962" i="5" s="1"/>
  <c r="N1973" i="5"/>
  <c r="P1973" i="5" s="1"/>
  <c r="N1980" i="5"/>
  <c r="P1980" i="5" s="1"/>
  <c r="N1991" i="5"/>
  <c r="P1991" i="5" s="1"/>
  <c r="N1998" i="5"/>
  <c r="P1998" i="5" s="1"/>
  <c r="N2009" i="5"/>
  <c r="P2009" i="5" s="1"/>
  <c r="N2016" i="5"/>
  <c r="P2016" i="5" s="1"/>
  <c r="N2027" i="5"/>
  <c r="P2027" i="5" s="1"/>
  <c r="N2034" i="5"/>
  <c r="P2034" i="5" s="1"/>
  <c r="N2045" i="5"/>
  <c r="P2045" i="5" s="1"/>
  <c r="N2052" i="5"/>
  <c r="P2052" i="5" s="1"/>
  <c r="N2063" i="5"/>
  <c r="P2063" i="5" s="1"/>
  <c r="N2070" i="5"/>
  <c r="P2070" i="5" s="1"/>
  <c r="N2081" i="5"/>
  <c r="P2081" i="5" s="1"/>
  <c r="N2088" i="5"/>
  <c r="P2088" i="5" s="1"/>
  <c r="N2107" i="5"/>
  <c r="P2107" i="5" s="1"/>
  <c r="N2114" i="5"/>
  <c r="P2114" i="5" s="1"/>
  <c r="O18" i="4"/>
  <c r="R18" i="4" s="1"/>
  <c r="O27" i="4"/>
  <c r="R27" i="4" s="1"/>
  <c r="O55" i="4"/>
  <c r="R55" i="4" s="1"/>
  <c r="O74" i="4"/>
  <c r="R74" i="4" s="1"/>
  <c r="O76" i="4"/>
  <c r="R76" i="4" s="1"/>
  <c r="O83" i="4"/>
  <c r="R83" i="4" s="1"/>
  <c r="O89" i="4"/>
  <c r="R89" i="4" s="1"/>
  <c r="O94" i="4"/>
  <c r="R94" i="4" s="1"/>
  <c r="O126" i="4"/>
  <c r="R126" i="4" s="1"/>
  <c r="O163" i="4"/>
  <c r="R163" i="4" s="1"/>
  <c r="O197" i="4"/>
  <c r="R197" i="4" s="1"/>
  <c r="O228" i="4"/>
  <c r="R228" i="4" s="1"/>
  <c r="O34" i="4"/>
  <c r="R34" i="4" s="1"/>
  <c r="O91" i="4"/>
  <c r="R91" i="4" s="1"/>
  <c r="O70" i="4"/>
  <c r="R70" i="4" s="1"/>
  <c r="O80" i="4"/>
  <c r="R80" i="4" s="1"/>
  <c r="O14" i="4"/>
  <c r="R14" i="4" s="1"/>
  <c r="O56" i="4"/>
  <c r="R56" i="4" s="1"/>
  <c r="O109" i="4"/>
  <c r="R109" i="4" s="1"/>
  <c r="O11" i="4"/>
  <c r="R11" i="4" s="1"/>
  <c r="O21" i="4"/>
  <c r="R21" i="4" s="1"/>
  <c r="O23" i="4"/>
  <c r="R23" i="4" s="1"/>
  <c r="O25" i="4"/>
  <c r="R25" i="4" s="1"/>
  <c r="O28" i="4"/>
  <c r="R28" i="4" s="1"/>
  <c r="O30" i="4"/>
  <c r="R30" i="4" s="1"/>
  <c r="O97" i="4"/>
  <c r="R97" i="4" s="1"/>
  <c r="O99" i="4"/>
  <c r="R99" i="4" s="1"/>
  <c r="O101" i="4"/>
  <c r="R101" i="4" s="1"/>
  <c r="O106" i="4"/>
  <c r="R106" i="4" s="1"/>
  <c r="O108" i="4"/>
  <c r="R108" i="4" s="1"/>
  <c r="O144" i="4"/>
  <c r="R144" i="4" s="1"/>
  <c r="O151" i="4"/>
  <c r="R151" i="4" s="1"/>
  <c r="O175" i="4"/>
  <c r="R175" i="4" s="1"/>
  <c r="O180" i="4"/>
  <c r="R180" i="4" s="1"/>
  <c r="O187" i="4"/>
  <c r="R187" i="4" s="1"/>
  <c r="O192" i="4"/>
  <c r="R192" i="4" s="1"/>
  <c r="O202" i="4"/>
  <c r="R202" i="4" s="1"/>
  <c r="O204" i="4"/>
  <c r="R204" i="4" s="1"/>
  <c r="O211" i="4"/>
  <c r="R211" i="4" s="1"/>
  <c r="O218" i="4"/>
  <c r="R218" i="4" s="1"/>
  <c r="O223" i="4"/>
  <c r="R223" i="4" s="1"/>
  <c r="O233" i="4"/>
  <c r="R233" i="4" s="1"/>
  <c r="O235" i="4"/>
  <c r="R235" i="4" s="1"/>
  <c r="O249" i="4"/>
  <c r="R249" i="4" s="1"/>
  <c r="O254" i="4"/>
  <c r="R254" i="4" s="1"/>
  <c r="O256" i="4"/>
  <c r="R256" i="4" s="1"/>
  <c r="O261" i="4"/>
  <c r="R261" i="4" s="1"/>
  <c r="O271" i="4"/>
  <c r="R271" i="4" s="1"/>
  <c r="O275" i="4"/>
  <c r="R275" i="4" s="1"/>
  <c r="O278" i="4"/>
  <c r="R278" i="4" s="1"/>
  <c r="O282" i="4"/>
  <c r="R282" i="4" s="1"/>
  <c r="O293" i="4"/>
  <c r="R293" i="4" s="1"/>
  <c r="O302" i="4"/>
  <c r="R302" i="4" s="1"/>
  <c r="O309" i="4"/>
  <c r="R309" i="4" s="1"/>
  <c r="O313" i="4"/>
  <c r="R313" i="4" s="1"/>
  <c r="O334" i="4"/>
  <c r="R334" i="4" s="1"/>
  <c r="O364" i="4"/>
  <c r="R364" i="4" s="1"/>
  <c r="O366" i="4"/>
  <c r="R366" i="4" s="1"/>
  <c r="O377" i="4"/>
  <c r="R377" i="4" s="1"/>
  <c r="O385" i="4"/>
  <c r="R385" i="4" s="1"/>
  <c r="O408" i="4"/>
  <c r="R408" i="4" s="1"/>
  <c r="O422" i="4"/>
  <c r="R422" i="4" s="1"/>
  <c r="O429" i="4"/>
  <c r="R429" i="4" s="1"/>
  <c r="O434" i="4"/>
  <c r="R434" i="4" s="1"/>
  <c r="O442" i="4"/>
  <c r="R442" i="4" s="1"/>
  <c r="O481" i="4"/>
  <c r="R481" i="4" s="1"/>
  <c r="O532" i="4"/>
  <c r="R532" i="4" s="1"/>
  <c r="O540" i="4"/>
  <c r="R540" i="4" s="1"/>
  <c r="O633" i="4"/>
  <c r="R633" i="4" s="1"/>
  <c r="O148" i="4"/>
  <c r="R148" i="4" s="1"/>
  <c r="O170" i="4"/>
  <c r="R170" i="4" s="1"/>
  <c r="O189" i="4"/>
  <c r="R189" i="4" s="1"/>
  <c r="O220" i="4"/>
  <c r="R220" i="4" s="1"/>
  <c r="O222" i="4"/>
  <c r="R222" i="4" s="1"/>
  <c r="O251" i="4"/>
  <c r="R251" i="4" s="1"/>
  <c r="O260" i="4"/>
  <c r="R260" i="4" s="1"/>
  <c r="O270" i="4"/>
  <c r="R270" i="4" s="1"/>
  <c r="O277" i="4"/>
  <c r="R277" i="4" s="1"/>
  <c r="O284" i="4"/>
  <c r="R284" i="4" s="1"/>
  <c r="O288" i="4"/>
  <c r="R288" i="4" s="1"/>
  <c r="O299" i="4"/>
  <c r="R299" i="4" s="1"/>
  <c r="O301" i="4"/>
  <c r="R301" i="4" s="1"/>
  <c r="O308" i="4"/>
  <c r="R308" i="4" s="1"/>
  <c r="O315" i="4"/>
  <c r="R315" i="4" s="1"/>
  <c r="O323" i="4"/>
  <c r="R323" i="4" s="1"/>
  <c r="O333" i="4"/>
  <c r="R333" i="4" s="1"/>
  <c r="O337" i="4"/>
  <c r="R337" i="4" s="1"/>
  <c r="O350" i="4"/>
  <c r="R350" i="4" s="1"/>
  <c r="O363" i="4"/>
  <c r="R363" i="4" s="1"/>
  <c r="O376" i="4"/>
  <c r="R376" i="4" s="1"/>
  <c r="O378" i="4"/>
  <c r="R378" i="4" s="1"/>
  <c r="O389" i="4"/>
  <c r="R389" i="4" s="1"/>
  <c r="O395" i="4"/>
  <c r="R395" i="4" s="1"/>
  <c r="O400" i="4"/>
  <c r="R400" i="4" s="1"/>
  <c r="O407" i="4"/>
  <c r="R407" i="4" s="1"/>
  <c r="O409" i="4"/>
  <c r="R409" i="4" s="1"/>
  <c r="O414" i="4"/>
  <c r="R414" i="4" s="1"/>
  <c r="O435" i="4"/>
  <c r="R435" i="4" s="1"/>
  <c r="O448" i="4"/>
  <c r="R448" i="4" s="1"/>
  <c r="O453" i="4"/>
  <c r="R453" i="4" s="1"/>
  <c r="O472" i="4"/>
  <c r="R472" i="4" s="1"/>
  <c r="O474" i="4"/>
  <c r="R474" i="4" s="1"/>
  <c r="O498" i="4"/>
  <c r="R498" i="4" s="1"/>
  <c r="O502" i="4"/>
  <c r="R502" i="4" s="1"/>
  <c r="O504" i="4"/>
  <c r="R504" i="4" s="1"/>
  <c r="O506" i="4"/>
  <c r="R506" i="4" s="1"/>
  <c r="O527" i="4"/>
  <c r="R527" i="4" s="1"/>
  <c r="O529" i="4"/>
  <c r="R529" i="4" s="1"/>
  <c r="O537" i="4"/>
  <c r="R537" i="4" s="1"/>
  <c r="O539" i="4"/>
  <c r="R539" i="4" s="1"/>
  <c r="O679" i="4"/>
  <c r="R679" i="4" s="1"/>
  <c r="O681" i="4"/>
  <c r="R681" i="4" s="1"/>
  <c r="O683" i="4"/>
  <c r="R683" i="4" s="1"/>
  <c r="O739" i="4"/>
  <c r="R739" i="4" s="1"/>
  <c r="O741" i="4"/>
  <c r="R741" i="4" s="1"/>
  <c r="O769" i="4"/>
  <c r="R769" i="4" s="1"/>
  <c r="O799" i="4"/>
  <c r="R799" i="4" s="1"/>
  <c r="O801" i="4"/>
  <c r="R801" i="4" s="1"/>
  <c r="O803" i="4"/>
  <c r="R803" i="4" s="1"/>
  <c r="O826" i="4"/>
  <c r="R826" i="4" s="1"/>
  <c r="O140" i="4"/>
  <c r="R140" i="4" s="1"/>
  <c r="O177" i="4"/>
  <c r="R177" i="4" s="1"/>
  <c r="O208" i="4"/>
  <c r="R208" i="4" s="1"/>
  <c r="O297" i="4"/>
  <c r="R297" i="4" s="1"/>
  <c r="O554" i="4"/>
  <c r="R554" i="4" s="1"/>
  <c r="O162" i="4"/>
  <c r="R162" i="4" s="1"/>
  <c r="O205" i="4"/>
  <c r="R205" i="4" s="1"/>
  <c r="O247" i="4"/>
  <c r="R247" i="4" s="1"/>
  <c r="O257" i="4"/>
  <c r="R257" i="4" s="1"/>
  <c r="O269" i="4"/>
  <c r="R269" i="4" s="1"/>
  <c r="O276" i="4"/>
  <c r="R276" i="4" s="1"/>
  <c r="O283" i="4"/>
  <c r="R283" i="4" s="1"/>
  <c r="O303" i="4"/>
  <c r="R303" i="4" s="1"/>
  <c r="O314" i="4"/>
  <c r="R314" i="4" s="1"/>
  <c r="O428" i="4"/>
  <c r="R428" i="4" s="1"/>
  <c r="O450" i="4"/>
  <c r="R450" i="4" s="1"/>
  <c r="O464" i="4"/>
  <c r="R464" i="4" s="1"/>
  <c r="O607" i="4"/>
  <c r="R607" i="4" s="1"/>
  <c r="O719" i="4"/>
  <c r="R719" i="4" s="1"/>
  <c r="O751" i="4"/>
  <c r="R751" i="4" s="1"/>
  <c r="O766" i="4"/>
  <c r="R766" i="4" s="1"/>
  <c r="O792" i="4"/>
  <c r="R792" i="4" s="1"/>
  <c r="O794" i="4"/>
  <c r="R794" i="4" s="1"/>
  <c r="O845" i="4"/>
  <c r="R845" i="4" s="1"/>
  <c r="O877" i="4"/>
  <c r="R877" i="4" s="1"/>
  <c r="O879" i="4"/>
  <c r="R879" i="4" s="1"/>
  <c r="O129" i="4"/>
  <c r="R129" i="4" s="1"/>
  <c r="O154" i="4"/>
  <c r="R154" i="4" s="1"/>
  <c r="O159" i="4"/>
  <c r="R159" i="4" s="1"/>
  <c r="O166" i="4"/>
  <c r="R166" i="4" s="1"/>
  <c r="O173" i="4"/>
  <c r="R173" i="4" s="1"/>
  <c r="O185" i="4"/>
  <c r="R185" i="4" s="1"/>
  <c r="O195" i="4"/>
  <c r="R195" i="4" s="1"/>
  <c r="O216" i="4"/>
  <c r="R216" i="4" s="1"/>
  <c r="O226" i="4"/>
  <c r="R226" i="4" s="1"/>
  <c r="O238" i="4"/>
  <c r="R238" i="4" s="1"/>
  <c r="O264" i="4"/>
  <c r="R264" i="4" s="1"/>
  <c r="O266" i="4"/>
  <c r="R266" i="4" s="1"/>
  <c r="O273" i="4"/>
  <c r="R273" i="4" s="1"/>
  <c r="O280" i="4"/>
  <c r="R280" i="4" s="1"/>
  <c r="O289" i="4"/>
  <c r="R289" i="4" s="1"/>
  <c r="O296" i="4"/>
  <c r="R296" i="4" s="1"/>
  <c r="O300" i="4"/>
  <c r="R300" i="4" s="1"/>
  <c r="O311" i="4"/>
  <c r="R311" i="4" s="1"/>
  <c r="O320" i="4"/>
  <c r="R320" i="4" s="1"/>
  <c r="O324" i="4"/>
  <c r="R324" i="4" s="1"/>
  <c r="O327" i="4"/>
  <c r="R327" i="4" s="1"/>
  <c r="O336" i="4"/>
  <c r="R336" i="4" s="1"/>
  <c r="O338" i="4"/>
  <c r="R338" i="4" s="1"/>
  <c r="O351" i="4"/>
  <c r="R351" i="4" s="1"/>
  <c r="O353" i="4"/>
  <c r="R353" i="4" s="1"/>
  <c r="O379" i="4"/>
  <c r="R379" i="4" s="1"/>
  <c r="O410" i="4"/>
  <c r="R410" i="4" s="1"/>
  <c r="O432" i="4"/>
  <c r="R432" i="4" s="1"/>
  <c r="O447" i="4"/>
  <c r="R447" i="4" s="1"/>
  <c r="O452" i="4"/>
  <c r="R452" i="4" s="1"/>
  <c r="O468" i="4"/>
  <c r="R468" i="4" s="1"/>
  <c r="O490" i="4"/>
  <c r="R490" i="4" s="1"/>
  <c r="O495" i="4"/>
  <c r="R495" i="4" s="1"/>
  <c r="O505" i="4"/>
  <c r="R505" i="4" s="1"/>
  <c r="O542" i="4"/>
  <c r="R542" i="4" s="1"/>
  <c r="O546" i="4"/>
  <c r="R546" i="4" s="1"/>
  <c r="O676" i="4"/>
  <c r="R676" i="4" s="1"/>
  <c r="O759" i="4"/>
  <c r="R759" i="4" s="1"/>
  <c r="O785" i="4"/>
  <c r="R785" i="4" s="1"/>
  <c r="O854" i="4"/>
  <c r="R854" i="4" s="1"/>
  <c r="O345" i="4"/>
  <c r="R345" i="4" s="1"/>
  <c r="O347" i="4"/>
  <c r="R347" i="4" s="1"/>
  <c r="O360" i="4"/>
  <c r="R360" i="4" s="1"/>
  <c r="O373" i="4"/>
  <c r="R373" i="4" s="1"/>
  <c r="O388" i="4"/>
  <c r="R388" i="4" s="1"/>
  <c r="O390" i="4"/>
  <c r="R390" i="4" s="1"/>
  <c r="O421" i="4"/>
  <c r="R421" i="4" s="1"/>
  <c r="O438" i="4"/>
  <c r="R438" i="4" s="1"/>
  <c r="O440" i="4"/>
  <c r="R440" i="4" s="1"/>
  <c r="O460" i="4"/>
  <c r="R460" i="4" s="1"/>
  <c r="O465" i="4"/>
  <c r="R465" i="4" s="1"/>
  <c r="O470" i="4"/>
  <c r="R470" i="4" s="1"/>
  <c r="O484" i="4"/>
  <c r="R484" i="4" s="1"/>
  <c r="O486" i="4"/>
  <c r="R486" i="4" s="1"/>
  <c r="O489" i="4"/>
  <c r="R489" i="4" s="1"/>
  <c r="O501" i="4"/>
  <c r="R501" i="4" s="1"/>
  <c r="O503" i="4"/>
  <c r="R503" i="4" s="1"/>
  <c r="O512" i="4"/>
  <c r="R512" i="4" s="1"/>
  <c r="O519" i="4"/>
  <c r="R519" i="4" s="1"/>
  <c r="O528" i="4"/>
  <c r="R528" i="4" s="1"/>
  <c r="O538" i="4"/>
  <c r="R538" i="4" s="1"/>
  <c r="O559" i="4"/>
  <c r="R559" i="4" s="1"/>
  <c r="O561" i="4"/>
  <c r="R561" i="4" s="1"/>
  <c r="O563" i="4"/>
  <c r="R563" i="4" s="1"/>
  <c r="O584" i="4"/>
  <c r="R584" i="4" s="1"/>
  <c r="O591" i="4"/>
  <c r="R591" i="4" s="1"/>
  <c r="O593" i="4"/>
  <c r="R593" i="4" s="1"/>
  <c r="O598" i="4"/>
  <c r="R598" i="4" s="1"/>
  <c r="O612" i="4"/>
  <c r="R612" i="4" s="1"/>
  <c r="O617" i="4"/>
  <c r="R617" i="4" s="1"/>
  <c r="O638" i="4"/>
  <c r="R638" i="4" s="1"/>
  <c r="O640" i="4"/>
  <c r="R640" i="4" s="1"/>
  <c r="O642" i="4"/>
  <c r="R642" i="4" s="1"/>
  <c r="O654" i="4"/>
  <c r="R654" i="4" s="1"/>
  <c r="O663" i="4"/>
  <c r="R663" i="4" s="1"/>
  <c r="O673" i="4"/>
  <c r="R673" i="4" s="1"/>
  <c r="O678" i="4"/>
  <c r="R678" i="4" s="1"/>
  <c r="O692" i="4"/>
  <c r="R692" i="4" s="1"/>
  <c r="O710" i="4"/>
  <c r="R710" i="4" s="1"/>
  <c r="O712" i="4"/>
  <c r="R712" i="4" s="1"/>
  <c r="O714" i="4"/>
  <c r="R714" i="4" s="1"/>
  <c r="O729" i="4"/>
  <c r="R729" i="4" s="1"/>
  <c r="O736" i="4"/>
  <c r="R736" i="4" s="1"/>
  <c r="O738" i="4"/>
  <c r="R738" i="4" s="1"/>
  <c r="O762" i="4"/>
  <c r="R762" i="4" s="1"/>
  <c r="O764" i="4"/>
  <c r="R764" i="4" s="1"/>
  <c r="O798" i="4"/>
  <c r="R798" i="4" s="1"/>
  <c r="O812" i="4"/>
  <c r="R812" i="4" s="1"/>
  <c r="O814" i="4"/>
  <c r="R814" i="4" s="1"/>
  <c r="O819" i="4"/>
  <c r="R819" i="4" s="1"/>
  <c r="O842" i="4"/>
  <c r="R842" i="4" s="1"/>
  <c r="O844" i="4"/>
  <c r="R844" i="4" s="1"/>
  <c r="O910" i="4"/>
  <c r="R910" i="4" s="1"/>
  <c r="O922" i="4"/>
  <c r="R922" i="4" s="1"/>
  <c r="O929" i="4"/>
  <c r="R929" i="4" s="1"/>
  <c r="O935" i="4"/>
  <c r="R935" i="4" s="1"/>
  <c r="O972" i="4"/>
  <c r="R972" i="4" s="1"/>
  <c r="O994" i="4"/>
  <c r="R994" i="4" s="1"/>
  <c r="O1018" i="4"/>
  <c r="R1018" i="4" s="1"/>
  <c r="O1064" i="4"/>
  <c r="R1064" i="4" s="1"/>
  <c r="O549" i="4"/>
  <c r="R549" i="4" s="1"/>
  <c r="O560" i="4"/>
  <c r="R560" i="4" s="1"/>
  <c r="O564" i="4"/>
  <c r="R564" i="4" s="1"/>
  <c r="O567" i="4"/>
  <c r="R567" i="4" s="1"/>
  <c r="O583" i="4"/>
  <c r="R583" i="4" s="1"/>
  <c r="O597" i="4"/>
  <c r="R597" i="4" s="1"/>
  <c r="O602" i="4"/>
  <c r="R602" i="4" s="1"/>
  <c r="O616" i="4"/>
  <c r="R616" i="4" s="1"/>
  <c r="O628" i="4"/>
  <c r="R628" i="4" s="1"/>
  <c r="O639" i="4"/>
  <c r="R639" i="4" s="1"/>
  <c r="O646" i="4"/>
  <c r="R646" i="4" s="1"/>
  <c r="O670" i="4"/>
  <c r="R670" i="4" s="1"/>
  <c r="O704" i="4"/>
  <c r="R704" i="4" s="1"/>
  <c r="O723" i="4"/>
  <c r="R723" i="4" s="1"/>
  <c r="O737" i="4"/>
  <c r="R737" i="4" s="1"/>
  <c r="O745" i="4"/>
  <c r="R745" i="4" s="1"/>
  <c r="O773" i="4"/>
  <c r="R773" i="4" s="1"/>
  <c r="O784" i="4"/>
  <c r="R784" i="4" s="1"/>
  <c r="O791" i="4"/>
  <c r="R791" i="4" s="1"/>
  <c r="O823" i="4"/>
  <c r="R823" i="4" s="1"/>
  <c r="O951" i="4"/>
  <c r="R951" i="4" s="1"/>
  <c r="O979" i="4"/>
  <c r="R979" i="4" s="1"/>
  <c r="O1101" i="4"/>
  <c r="R1101" i="4" s="1"/>
  <c r="O571" i="4"/>
  <c r="R571" i="4" s="1"/>
  <c r="O576" i="4"/>
  <c r="R576" i="4" s="1"/>
  <c r="O587" i="4"/>
  <c r="R587" i="4" s="1"/>
  <c r="O667" i="4"/>
  <c r="R667" i="4" s="1"/>
  <c r="O684" i="4"/>
  <c r="R684" i="4" s="1"/>
  <c r="O701" i="4"/>
  <c r="R701" i="4" s="1"/>
  <c r="O718" i="4"/>
  <c r="R718" i="4" s="1"/>
  <c r="O732" i="4"/>
  <c r="R732" i="4" s="1"/>
  <c r="O749" i="4"/>
  <c r="R749" i="4" s="1"/>
  <c r="O756" i="4"/>
  <c r="R756" i="4" s="1"/>
  <c r="O768" i="4"/>
  <c r="R768" i="4" s="1"/>
  <c r="O779" i="4"/>
  <c r="R779" i="4" s="1"/>
  <c r="O783" i="4"/>
  <c r="R783" i="4" s="1"/>
  <c r="O786" i="4"/>
  <c r="R786" i="4" s="1"/>
  <c r="O804" i="4"/>
  <c r="R804" i="4" s="1"/>
  <c r="O813" i="4"/>
  <c r="R813" i="4" s="1"/>
  <c r="O833" i="4"/>
  <c r="R833" i="4" s="1"/>
  <c r="O858" i="4"/>
  <c r="R858" i="4" s="1"/>
  <c r="O860" i="4"/>
  <c r="R860" i="4" s="1"/>
  <c r="O862" i="4"/>
  <c r="R862" i="4" s="1"/>
  <c r="O873" i="4"/>
  <c r="R873" i="4" s="1"/>
  <c r="O885" i="4"/>
  <c r="R885" i="4" s="1"/>
  <c r="O901" i="4"/>
  <c r="R901" i="4" s="1"/>
  <c r="O903" i="4"/>
  <c r="R903" i="4" s="1"/>
  <c r="O955" i="4"/>
  <c r="R955" i="4" s="1"/>
  <c r="O1002" i="4"/>
  <c r="R1002" i="4" s="1"/>
  <c r="O1032" i="4"/>
  <c r="R1032" i="4" s="1"/>
  <c r="O1041" i="4"/>
  <c r="R1041" i="4" s="1"/>
  <c r="O1069" i="4"/>
  <c r="R1069" i="4" s="1"/>
  <c r="O1082" i="4"/>
  <c r="R1082" i="4" s="1"/>
  <c r="O483" i="4"/>
  <c r="R483" i="4" s="1"/>
  <c r="O492" i="4"/>
  <c r="R492" i="4" s="1"/>
  <c r="O497" i="4"/>
  <c r="R497" i="4" s="1"/>
  <c r="O524" i="4"/>
  <c r="R524" i="4" s="1"/>
  <c r="O534" i="4"/>
  <c r="R534" i="4" s="1"/>
  <c r="O550" i="4"/>
  <c r="R550" i="4" s="1"/>
  <c r="O568" i="4"/>
  <c r="R568" i="4" s="1"/>
  <c r="O601" i="4"/>
  <c r="R601" i="4" s="1"/>
  <c r="O610" i="4"/>
  <c r="R610" i="4" s="1"/>
  <c r="O629" i="4"/>
  <c r="R629" i="4" s="1"/>
  <c r="O647" i="4"/>
  <c r="R647" i="4" s="1"/>
  <c r="O655" i="4"/>
  <c r="R655" i="4" s="1"/>
  <c r="O674" i="4"/>
  <c r="R674" i="4" s="1"/>
  <c r="O677" i="4"/>
  <c r="R677" i="4" s="1"/>
  <c r="O688" i="4"/>
  <c r="R688" i="4" s="1"/>
  <c r="O691" i="4"/>
  <c r="R691" i="4" s="1"/>
  <c r="O696" i="4"/>
  <c r="R696" i="4" s="1"/>
  <c r="O722" i="4"/>
  <c r="R722" i="4" s="1"/>
  <c r="O725" i="4"/>
  <c r="R725" i="4" s="1"/>
  <c r="O746" i="4"/>
  <c r="R746" i="4" s="1"/>
  <c r="O758" i="4"/>
  <c r="R758" i="4" s="1"/>
  <c r="O760" i="4"/>
  <c r="R760" i="4" s="1"/>
  <c r="O772" i="4"/>
  <c r="R772" i="4" s="1"/>
  <c r="O790" i="4"/>
  <c r="R790" i="4" s="1"/>
  <c r="O797" i="4"/>
  <c r="R797" i="4" s="1"/>
  <c r="O808" i="4"/>
  <c r="R808" i="4" s="1"/>
  <c r="O811" i="4"/>
  <c r="R811" i="4" s="1"/>
  <c r="O822" i="4"/>
  <c r="R822" i="4" s="1"/>
  <c r="O830" i="4"/>
  <c r="R830" i="4" s="1"/>
  <c r="O832" i="4"/>
  <c r="R832" i="4" s="1"/>
  <c r="O855" i="4"/>
  <c r="R855" i="4" s="1"/>
  <c r="O857" i="4"/>
  <c r="R857" i="4" s="1"/>
  <c r="O859" i="4"/>
  <c r="R859" i="4" s="1"/>
  <c r="O871" i="4"/>
  <c r="R871" i="4" s="1"/>
  <c r="O875" i="4"/>
  <c r="R875" i="4" s="1"/>
  <c r="O889" i="4"/>
  <c r="R889" i="4" s="1"/>
  <c r="O891" i="4"/>
  <c r="R891" i="4" s="1"/>
  <c r="O921" i="4"/>
  <c r="R921" i="4" s="1"/>
  <c r="O925" i="4"/>
  <c r="R925" i="4" s="1"/>
  <c r="O941" i="4"/>
  <c r="R941" i="4" s="1"/>
  <c r="O944" i="4"/>
  <c r="R944" i="4" s="1"/>
  <c r="O961" i="4"/>
  <c r="R961" i="4" s="1"/>
  <c r="O966" i="4"/>
  <c r="R966" i="4" s="1"/>
  <c r="O968" i="4"/>
  <c r="R968" i="4" s="1"/>
  <c r="O1030" i="4"/>
  <c r="R1030" i="4" s="1"/>
  <c r="O1067" i="4"/>
  <c r="R1067" i="4" s="1"/>
  <c r="O1080" i="4"/>
  <c r="R1080" i="4" s="1"/>
  <c r="O918" i="4"/>
  <c r="R918" i="4" s="1"/>
  <c r="O931" i="4"/>
  <c r="R931" i="4" s="1"/>
  <c r="O1029" i="4"/>
  <c r="R1029" i="4" s="1"/>
  <c r="O866" i="4"/>
  <c r="R866" i="4" s="1"/>
  <c r="O874" i="4"/>
  <c r="R874" i="4" s="1"/>
  <c r="O881" i="4"/>
  <c r="R881" i="4" s="1"/>
  <c r="O897" i="4"/>
  <c r="R897" i="4" s="1"/>
  <c r="O900" i="4"/>
  <c r="R900" i="4" s="1"/>
  <c r="O911" i="4"/>
  <c r="R911" i="4" s="1"/>
  <c r="O928" i="4"/>
  <c r="R928" i="4" s="1"/>
  <c r="O970" i="4"/>
  <c r="R970" i="4" s="1"/>
  <c r="O984" i="4"/>
  <c r="R984" i="4" s="1"/>
  <c r="O1009" i="4"/>
  <c r="R1009" i="4" s="1"/>
  <c r="O1039" i="4"/>
  <c r="R1039" i="4" s="1"/>
  <c r="O1048" i="4"/>
  <c r="R1048" i="4" s="1"/>
  <c r="O1054" i="4"/>
  <c r="R1054" i="4" s="1"/>
  <c r="O1060" i="4"/>
  <c r="R1060" i="4" s="1"/>
  <c r="O1070" i="4"/>
  <c r="R1070" i="4" s="1"/>
  <c r="O1121" i="4"/>
  <c r="R1121" i="4" s="1"/>
  <c r="O1123" i="4"/>
  <c r="R1123" i="4" s="1"/>
  <c r="O1129" i="4"/>
  <c r="R1129" i="4" s="1"/>
  <c r="O1194" i="4"/>
  <c r="R1194" i="4" s="1"/>
  <c r="O1204" i="4"/>
  <c r="R1204" i="4" s="1"/>
  <c r="O1211" i="4"/>
  <c r="R1211" i="4" s="1"/>
  <c r="O1219" i="4"/>
  <c r="R1219" i="4" s="1"/>
  <c r="O1226" i="4"/>
  <c r="R1226" i="4" s="1"/>
  <c r="O1229" i="4"/>
  <c r="R1229" i="4" s="1"/>
  <c r="O1233" i="4"/>
  <c r="R1233" i="4" s="1"/>
  <c r="O1251" i="4"/>
  <c r="R1251" i="4" s="1"/>
  <c r="O1263" i="4"/>
  <c r="R1263" i="4" s="1"/>
  <c r="O1265" i="4"/>
  <c r="R1265" i="4" s="1"/>
  <c r="O1272" i="4"/>
  <c r="R1272" i="4" s="1"/>
  <c r="O1275" i="4"/>
  <c r="R1275" i="4" s="1"/>
  <c r="O1329" i="4"/>
  <c r="R1329" i="4" s="1"/>
  <c r="O1331" i="4"/>
  <c r="R1331" i="4" s="1"/>
  <c r="O1338" i="4"/>
  <c r="R1338" i="4" s="1"/>
  <c r="O1375" i="4"/>
  <c r="R1375" i="4" s="1"/>
  <c r="O1379" i="4"/>
  <c r="R1379" i="4" s="1"/>
  <c r="O1381" i="4"/>
  <c r="R1381" i="4" s="1"/>
  <c r="O1386" i="4"/>
  <c r="R1386" i="4" s="1"/>
  <c r="O1394" i="4"/>
  <c r="R1394" i="4" s="1"/>
  <c r="O1403" i="4"/>
  <c r="R1403" i="4" s="1"/>
  <c r="O1416" i="4"/>
  <c r="R1416" i="4" s="1"/>
  <c r="O1426" i="4"/>
  <c r="R1426" i="4" s="1"/>
  <c r="O1461" i="4"/>
  <c r="R1461" i="4" s="1"/>
  <c r="O1489" i="4"/>
  <c r="R1489" i="4" s="1"/>
  <c r="O1494" i="4"/>
  <c r="R1494" i="4" s="1"/>
  <c r="O1111" i="4"/>
  <c r="R1111" i="4" s="1"/>
  <c r="O1137" i="4"/>
  <c r="R1137" i="4" s="1"/>
  <c r="O1150" i="4"/>
  <c r="R1150" i="4" s="1"/>
  <c r="O1161" i="4"/>
  <c r="R1161" i="4" s="1"/>
  <c r="O1191" i="4"/>
  <c r="R1191" i="4" s="1"/>
  <c r="O1260" i="4"/>
  <c r="R1260" i="4" s="1"/>
  <c r="O1333" i="4"/>
  <c r="R1333" i="4" s="1"/>
  <c r="O1344" i="4"/>
  <c r="R1344" i="4" s="1"/>
  <c r="O1356" i="4"/>
  <c r="R1356" i="4" s="1"/>
  <c r="O1374" i="4"/>
  <c r="R1374" i="4" s="1"/>
  <c r="O1400" i="4"/>
  <c r="R1400" i="4" s="1"/>
  <c r="O1447" i="4"/>
  <c r="R1447" i="4" s="1"/>
  <c r="O1460" i="4"/>
  <c r="R1460" i="4" s="1"/>
  <c r="O1006" i="4"/>
  <c r="R1006" i="4" s="1"/>
  <c r="O1011" i="4"/>
  <c r="R1011" i="4" s="1"/>
  <c r="O1013" i="4"/>
  <c r="R1013" i="4" s="1"/>
  <c r="O1023" i="4"/>
  <c r="R1023" i="4" s="1"/>
  <c r="O1036" i="4"/>
  <c r="R1036" i="4" s="1"/>
  <c r="O1042" i="4"/>
  <c r="R1042" i="4" s="1"/>
  <c r="O1044" i="4"/>
  <c r="R1044" i="4" s="1"/>
  <c r="O1047" i="4"/>
  <c r="R1047" i="4" s="1"/>
  <c r="O1079" i="4"/>
  <c r="R1079" i="4" s="1"/>
  <c r="O1098" i="4"/>
  <c r="R1098" i="4" s="1"/>
  <c r="O1103" i="4"/>
  <c r="R1103" i="4" s="1"/>
  <c r="O1139" i="4"/>
  <c r="R1139" i="4" s="1"/>
  <c r="O1147" i="4"/>
  <c r="R1147" i="4" s="1"/>
  <c r="O1156" i="4"/>
  <c r="R1156" i="4" s="1"/>
  <c r="O1160" i="4"/>
  <c r="R1160" i="4" s="1"/>
  <c r="O1173" i="4"/>
  <c r="R1173" i="4" s="1"/>
  <c r="O1186" i="4"/>
  <c r="R1186" i="4" s="1"/>
  <c r="O1232" i="4"/>
  <c r="R1232" i="4" s="1"/>
  <c r="O1280" i="4"/>
  <c r="R1280" i="4" s="1"/>
  <c r="O1283" i="4"/>
  <c r="R1283" i="4" s="1"/>
  <c r="O1308" i="4"/>
  <c r="R1308" i="4" s="1"/>
  <c r="O1315" i="4"/>
  <c r="R1315" i="4" s="1"/>
  <c r="O1319" i="4"/>
  <c r="R1319" i="4" s="1"/>
  <c r="O1326" i="4"/>
  <c r="R1326" i="4" s="1"/>
  <c r="O1330" i="4"/>
  <c r="R1330" i="4" s="1"/>
  <c r="O1351" i="4"/>
  <c r="R1351" i="4" s="1"/>
  <c r="O1409" i="4"/>
  <c r="R1409" i="4" s="1"/>
  <c r="O1486" i="4"/>
  <c r="R1486" i="4" s="1"/>
  <c r="O1488" i="4"/>
  <c r="R1488" i="4" s="1"/>
  <c r="O1180" i="4"/>
  <c r="R1180" i="4" s="1"/>
  <c r="O1391" i="4"/>
  <c r="R1391" i="4" s="1"/>
  <c r="O1484" i="4"/>
  <c r="R1484" i="4" s="1"/>
  <c r="O1540" i="4"/>
  <c r="R1540" i="4" s="1"/>
  <c r="O1664" i="4"/>
  <c r="R1664" i="4" s="1"/>
  <c r="O948" i="4"/>
  <c r="R948" i="4" s="1"/>
  <c r="O960" i="4"/>
  <c r="R960" i="4" s="1"/>
  <c r="O982" i="4"/>
  <c r="R982" i="4" s="1"/>
  <c r="O985" i="4"/>
  <c r="R985" i="4" s="1"/>
  <c r="O999" i="4"/>
  <c r="R999" i="4" s="1"/>
  <c r="O1005" i="4"/>
  <c r="R1005" i="4" s="1"/>
  <c r="O1017" i="4"/>
  <c r="R1017" i="4" s="1"/>
  <c r="O1028" i="4"/>
  <c r="R1028" i="4" s="1"/>
  <c r="O1050" i="4"/>
  <c r="R1050" i="4" s="1"/>
  <c r="O1059" i="4"/>
  <c r="R1059" i="4" s="1"/>
  <c r="O1061" i="4"/>
  <c r="R1061" i="4" s="1"/>
  <c r="O1076" i="4"/>
  <c r="R1076" i="4" s="1"/>
  <c r="O1088" i="4"/>
  <c r="R1088" i="4" s="1"/>
  <c r="O1092" i="4"/>
  <c r="R1092" i="4" s="1"/>
  <c r="O1095" i="4"/>
  <c r="R1095" i="4" s="1"/>
  <c r="O1100" i="4"/>
  <c r="R1100" i="4" s="1"/>
  <c r="O1107" i="4"/>
  <c r="R1107" i="4" s="1"/>
  <c r="O1132" i="4"/>
  <c r="R1132" i="4" s="1"/>
  <c r="O1143" i="4"/>
  <c r="R1143" i="4" s="1"/>
  <c r="O1146" i="4"/>
  <c r="R1146" i="4" s="1"/>
  <c r="O1183" i="4"/>
  <c r="R1183" i="4" s="1"/>
  <c r="O1196" i="4"/>
  <c r="R1196" i="4" s="1"/>
  <c r="O1224" i="4"/>
  <c r="R1224" i="4" s="1"/>
  <c r="O1231" i="4"/>
  <c r="R1231" i="4" s="1"/>
  <c r="O1241" i="4"/>
  <c r="R1241" i="4" s="1"/>
  <c r="O1244" i="4"/>
  <c r="R1244" i="4" s="1"/>
  <c r="O1282" i="4"/>
  <c r="R1282" i="4" s="1"/>
  <c r="O1291" i="4"/>
  <c r="R1291" i="4" s="1"/>
  <c r="O1300" i="4"/>
  <c r="R1300" i="4" s="1"/>
  <c r="O1303" i="4"/>
  <c r="R1303" i="4" s="1"/>
  <c r="O1307" i="4"/>
  <c r="R1307" i="4" s="1"/>
  <c r="O1309" i="4"/>
  <c r="R1309" i="4" s="1"/>
  <c r="O1314" i="4"/>
  <c r="R1314" i="4" s="1"/>
  <c r="O1321" i="4"/>
  <c r="R1321" i="4" s="1"/>
  <c r="O1325" i="4"/>
  <c r="R1325" i="4" s="1"/>
  <c r="O1336" i="4"/>
  <c r="R1336" i="4" s="1"/>
  <c r="O1350" i="4"/>
  <c r="R1350" i="4" s="1"/>
  <c r="O1361" i="4"/>
  <c r="R1361" i="4" s="1"/>
  <c r="O1377" i="4"/>
  <c r="R1377" i="4" s="1"/>
  <c r="O1384" i="4"/>
  <c r="R1384" i="4" s="1"/>
  <c r="O1388" i="4"/>
  <c r="R1388" i="4" s="1"/>
  <c r="O1433" i="4"/>
  <c r="R1433" i="4" s="1"/>
  <c r="O1444" i="4"/>
  <c r="R1444" i="4" s="1"/>
  <c r="O1485" i="4"/>
  <c r="R1485" i="4" s="1"/>
  <c r="O1168" i="4"/>
  <c r="R1168" i="4" s="1"/>
  <c r="O1181" i="4"/>
  <c r="R1181" i="4" s="1"/>
  <c r="O1197" i="4"/>
  <c r="R1197" i="4" s="1"/>
  <c r="O1216" i="4"/>
  <c r="R1216" i="4" s="1"/>
  <c r="O1238" i="4"/>
  <c r="R1238" i="4" s="1"/>
  <c r="O1269" i="4"/>
  <c r="R1269" i="4" s="1"/>
  <c r="O1285" i="4"/>
  <c r="R1285" i="4" s="1"/>
  <c r="O1288" i="4"/>
  <c r="R1288" i="4" s="1"/>
  <c r="O1292" i="4"/>
  <c r="R1292" i="4" s="1"/>
  <c r="O1297" i="4"/>
  <c r="R1297" i="4" s="1"/>
  <c r="O1306" i="4"/>
  <c r="R1306" i="4" s="1"/>
  <c r="O1311" i="4"/>
  <c r="R1311" i="4" s="1"/>
  <c r="O1313" i="4"/>
  <c r="R1313" i="4" s="1"/>
  <c r="O1318" i="4"/>
  <c r="R1318" i="4" s="1"/>
  <c r="O1339" i="4"/>
  <c r="R1339" i="4" s="1"/>
  <c r="O1343" i="4"/>
  <c r="R1343" i="4" s="1"/>
  <c r="O1348" i="4"/>
  <c r="R1348" i="4" s="1"/>
  <c r="O1355" i="4"/>
  <c r="R1355" i="4" s="1"/>
  <c r="O1362" i="4"/>
  <c r="R1362" i="4" s="1"/>
  <c r="O1369" i="4"/>
  <c r="R1369" i="4" s="1"/>
  <c r="O1371" i="4"/>
  <c r="R1371" i="4" s="1"/>
  <c r="O1378" i="4"/>
  <c r="R1378" i="4" s="1"/>
  <c r="O1383" i="4"/>
  <c r="R1383" i="4" s="1"/>
  <c r="O1385" i="4"/>
  <c r="R1385" i="4" s="1"/>
  <c r="O1408" i="4"/>
  <c r="R1408" i="4" s="1"/>
  <c r="O1412" i="4"/>
  <c r="R1412" i="4" s="1"/>
  <c r="O1417" i="4"/>
  <c r="R1417" i="4" s="1"/>
  <c r="O1422" i="4"/>
  <c r="R1422" i="4" s="1"/>
  <c r="O1434" i="4"/>
  <c r="R1434" i="4" s="1"/>
  <c r="O1436" i="4"/>
  <c r="R1436" i="4" s="1"/>
  <c r="O1440" i="4"/>
  <c r="R1440" i="4" s="1"/>
  <c r="O1449" i="4"/>
  <c r="R1449" i="4" s="1"/>
  <c r="O1457" i="4"/>
  <c r="R1457" i="4" s="1"/>
  <c r="O1464" i="4"/>
  <c r="R1464" i="4" s="1"/>
  <c r="O1467" i="4"/>
  <c r="R1467" i="4" s="1"/>
  <c r="O1473" i="4"/>
  <c r="R1473" i="4" s="1"/>
  <c r="O1498" i="4"/>
  <c r="R1498" i="4" s="1"/>
  <c r="O1512" i="4"/>
  <c r="R1512" i="4" s="1"/>
  <c r="O1519" i="4"/>
  <c r="R1519" i="4" s="1"/>
  <c r="O1536" i="4"/>
  <c r="R1536" i="4" s="1"/>
  <c r="O1550" i="4"/>
  <c r="R1550" i="4" s="1"/>
  <c r="O1559" i="4"/>
  <c r="R1559" i="4" s="1"/>
  <c r="O1570" i="4"/>
  <c r="R1570" i="4" s="1"/>
  <c r="O1587" i="4"/>
  <c r="R1587" i="4" s="1"/>
  <c r="O1639" i="4"/>
  <c r="R1639" i="4" s="1"/>
  <c r="O1681" i="4"/>
  <c r="R1681" i="4" s="1"/>
  <c r="O1683" i="4"/>
  <c r="R1683" i="4" s="1"/>
  <c r="O1448" i="4"/>
  <c r="R1448" i="4" s="1"/>
  <c r="O1454" i="4"/>
  <c r="R1454" i="4" s="1"/>
  <c r="O1463" i="4"/>
  <c r="R1463" i="4" s="1"/>
  <c r="O1468" i="4"/>
  <c r="R1468" i="4" s="1"/>
  <c r="O1477" i="4"/>
  <c r="R1477" i="4" s="1"/>
  <c r="O1479" i="4"/>
  <c r="R1479" i="4" s="1"/>
  <c r="O1500" i="4"/>
  <c r="R1500" i="4" s="1"/>
  <c r="O1511" i="4"/>
  <c r="R1511" i="4" s="1"/>
  <c r="O1535" i="4"/>
  <c r="R1535" i="4" s="1"/>
  <c r="O1546" i="4"/>
  <c r="R1546" i="4" s="1"/>
  <c r="O1552" i="4"/>
  <c r="R1552" i="4" s="1"/>
  <c r="O1573" i="4"/>
  <c r="R1573" i="4" s="1"/>
  <c r="O1596" i="4"/>
  <c r="R1596" i="4" s="1"/>
  <c r="O1611" i="4"/>
  <c r="R1611" i="4" s="1"/>
  <c r="O1616" i="4"/>
  <c r="R1616" i="4" s="1"/>
  <c r="O1633" i="4"/>
  <c r="R1633" i="4" s="1"/>
  <c r="O1638" i="4"/>
  <c r="R1638" i="4" s="1"/>
  <c r="O1650" i="4"/>
  <c r="R1650" i="4" s="1"/>
  <c r="O1525" i="4"/>
  <c r="R1525" i="4" s="1"/>
  <c r="O1541" i="4"/>
  <c r="R1541" i="4" s="1"/>
  <c r="O1554" i="4"/>
  <c r="R1554" i="4" s="1"/>
  <c r="O1567" i="4"/>
  <c r="R1567" i="4" s="1"/>
  <c r="O1569" i="4"/>
  <c r="R1569" i="4" s="1"/>
  <c r="O1577" i="4"/>
  <c r="R1577" i="4" s="1"/>
  <c r="O1579" i="4"/>
  <c r="R1579" i="4" s="1"/>
  <c r="O1584" i="4"/>
  <c r="R1584" i="4" s="1"/>
  <c r="O1589" i="4"/>
  <c r="R1589" i="4" s="1"/>
  <c r="O1623" i="4"/>
  <c r="R1623" i="4" s="1"/>
  <c r="O1628" i="4"/>
  <c r="R1628" i="4" s="1"/>
  <c r="O1642" i="4"/>
  <c r="R1642" i="4" s="1"/>
  <c r="O1663" i="4"/>
  <c r="R1663" i="4" s="1"/>
  <c r="O1665" i="4"/>
  <c r="R1665" i="4" s="1"/>
  <c r="O1499" i="4"/>
  <c r="R1499" i="4" s="1"/>
  <c r="O1518" i="4"/>
  <c r="R1518" i="4" s="1"/>
  <c r="O1522" i="4"/>
  <c r="R1522" i="4" s="1"/>
  <c r="O1514" i="4"/>
  <c r="R1514" i="4" s="1"/>
  <c r="O1528" i="4"/>
  <c r="R1528" i="4" s="1"/>
  <c r="O1538" i="4"/>
  <c r="R1538" i="4" s="1"/>
  <c r="O1553" i="4"/>
  <c r="R1553" i="4" s="1"/>
  <c r="O1566" i="4"/>
  <c r="R1566" i="4" s="1"/>
  <c r="O1591" i="4"/>
  <c r="R1591" i="4" s="1"/>
  <c r="O1602" i="4"/>
  <c r="R1602" i="4" s="1"/>
  <c r="O1605" i="4"/>
  <c r="R1605" i="4" s="1"/>
  <c r="O1610" i="4"/>
  <c r="R1610" i="4" s="1"/>
  <c r="O1625" i="4"/>
  <c r="R1625" i="4" s="1"/>
  <c r="O1641" i="4"/>
  <c r="R1641" i="4" s="1"/>
  <c r="O1645" i="4"/>
  <c r="R1645" i="4" s="1"/>
  <c r="O1656" i="4"/>
  <c r="R1656" i="4" s="1"/>
  <c r="O1677" i="4"/>
  <c r="R1677" i="4" s="1"/>
  <c r="O41" i="4"/>
  <c r="R41" i="4" s="1"/>
  <c r="O67" i="4"/>
  <c r="R67" i="4" s="1"/>
  <c r="O85" i="4"/>
  <c r="R85" i="4" s="1"/>
  <c r="O102" i="4"/>
  <c r="R102" i="4" s="1"/>
  <c r="O120" i="4"/>
  <c r="R120" i="4" s="1"/>
  <c r="O131" i="4"/>
  <c r="R131" i="4" s="1"/>
  <c r="O139" i="4"/>
  <c r="R139" i="4" s="1"/>
  <c r="O147" i="4"/>
  <c r="R147" i="4" s="1"/>
  <c r="O153" i="4"/>
  <c r="R153" i="4" s="1"/>
  <c r="O161" i="4"/>
  <c r="R161" i="4" s="1"/>
  <c r="O169" i="4"/>
  <c r="R169" i="4" s="1"/>
  <c r="O174" i="4"/>
  <c r="R174" i="4" s="1"/>
  <c r="O12" i="4"/>
  <c r="R12" i="4" s="1"/>
  <c r="O20" i="4"/>
  <c r="R20" i="4" s="1"/>
  <c r="O33" i="4"/>
  <c r="R33" i="4" s="1"/>
  <c r="O40" i="4"/>
  <c r="R40" i="4" s="1"/>
  <c r="O53" i="4"/>
  <c r="R53" i="4" s="1"/>
  <c r="O61" i="4"/>
  <c r="R61" i="4" s="1"/>
  <c r="O79" i="4"/>
  <c r="R79" i="4" s="1"/>
  <c r="O96" i="4"/>
  <c r="R96" i="4" s="1"/>
  <c r="O114" i="4"/>
  <c r="R114" i="4" s="1"/>
  <c r="O133" i="4"/>
  <c r="R133" i="4" s="1"/>
  <c r="O138" i="4"/>
  <c r="R138" i="4" s="1"/>
  <c r="O141" i="4"/>
  <c r="R141" i="4" s="1"/>
  <c r="O146" i="4"/>
  <c r="R146" i="4" s="1"/>
  <c r="O155" i="4"/>
  <c r="R155" i="4" s="1"/>
  <c r="O160" i="4"/>
  <c r="R160" i="4" s="1"/>
  <c r="O168" i="4"/>
  <c r="R168" i="4" s="1"/>
  <c r="O243" i="4"/>
  <c r="R243" i="4" s="1"/>
  <c r="N491" i="4"/>
  <c r="O491" i="4" s="1"/>
  <c r="R491" i="4" s="1"/>
  <c r="R8" i="4"/>
  <c r="R1691" i="4" s="1"/>
  <c r="O13" i="4"/>
  <c r="R13" i="4" s="1"/>
  <c r="O19" i="4"/>
  <c r="R19" i="4" s="1"/>
  <c r="O32" i="4"/>
  <c r="R32" i="4" s="1"/>
  <c r="O54" i="4"/>
  <c r="R54" i="4" s="1"/>
  <c r="O60" i="4"/>
  <c r="R60" i="4" s="1"/>
  <c r="O78" i="4"/>
  <c r="R78" i="4" s="1"/>
  <c r="O95" i="4"/>
  <c r="R95" i="4" s="1"/>
  <c r="O113" i="4"/>
  <c r="R113" i="4" s="1"/>
  <c r="O188" i="4"/>
  <c r="R188" i="4" s="1"/>
  <c r="O193" i="4"/>
  <c r="R193" i="4" s="1"/>
  <c r="O201" i="4"/>
  <c r="R201" i="4" s="1"/>
  <c r="O206" i="4"/>
  <c r="R206" i="4" s="1"/>
  <c r="O219" i="4"/>
  <c r="R219" i="4" s="1"/>
  <c r="O224" i="4"/>
  <c r="R224" i="4" s="1"/>
  <c r="O232" i="4"/>
  <c r="R232" i="4" s="1"/>
  <c r="O237" i="4"/>
  <c r="R237" i="4" s="1"/>
  <c r="O250" i="4"/>
  <c r="R250" i="4" s="1"/>
  <c r="O263" i="4"/>
  <c r="R263" i="4" s="1"/>
  <c r="O268" i="4"/>
  <c r="R268" i="4" s="1"/>
  <c r="O287" i="4"/>
  <c r="R287" i="4" s="1"/>
  <c r="O339" i="4"/>
  <c r="R339" i="4" s="1"/>
  <c r="O348" i="4"/>
  <c r="R348" i="4" s="1"/>
  <c r="O354" i="4"/>
  <c r="R354" i="4" s="1"/>
  <c r="O358" i="4"/>
  <c r="R358" i="4" s="1"/>
  <c r="O365" i="4"/>
  <c r="R365" i="4" s="1"/>
  <c r="O368" i="4"/>
  <c r="R368" i="4" s="1"/>
  <c r="O371" i="4"/>
  <c r="R371" i="4" s="1"/>
  <c r="O436" i="4"/>
  <c r="R436" i="4" s="1"/>
  <c r="O454" i="4"/>
  <c r="R454" i="4" s="1"/>
  <c r="O480" i="4"/>
  <c r="R480" i="4" s="1"/>
  <c r="O499" i="4"/>
  <c r="R499" i="4" s="1"/>
  <c r="O543" i="4"/>
  <c r="R543" i="4" s="1"/>
  <c r="O580" i="4"/>
  <c r="R580" i="4" s="1"/>
  <c r="O592" i="4"/>
  <c r="R592" i="4" s="1"/>
  <c r="O606" i="4"/>
  <c r="R606" i="4" s="1"/>
  <c r="O613" i="4"/>
  <c r="R613" i="4" s="1"/>
  <c r="O636" i="4"/>
  <c r="R636" i="4" s="1"/>
  <c r="O675" i="4"/>
  <c r="R675" i="4" s="1"/>
  <c r="O689" i="4"/>
  <c r="R689" i="4" s="1"/>
  <c r="O697" i="4"/>
  <c r="R697" i="4" s="1"/>
  <c r="O727" i="4"/>
  <c r="R727" i="4" s="1"/>
  <c r="O742" i="4"/>
  <c r="R742" i="4" s="1"/>
  <c r="O809" i="4"/>
  <c r="R809" i="4" s="1"/>
  <c r="O816" i="4"/>
  <c r="R816" i="4" s="1"/>
  <c r="O437" i="4"/>
  <c r="R437" i="4" s="1"/>
  <c r="O455" i="4"/>
  <c r="R455" i="4" s="1"/>
  <c r="O479" i="4"/>
  <c r="R479" i="4" s="1"/>
  <c r="O500" i="4"/>
  <c r="R500" i="4" s="1"/>
  <c r="O557" i="4"/>
  <c r="R557" i="4" s="1"/>
  <c r="O662" i="4"/>
  <c r="R662" i="4" s="1"/>
  <c r="O776" i="4"/>
  <c r="R776" i="4" s="1"/>
  <c r="O355" i="4"/>
  <c r="R355" i="4" s="1"/>
  <c r="O346" i="4"/>
  <c r="R346" i="4" s="1"/>
  <c r="O352" i="4"/>
  <c r="R352" i="4" s="1"/>
  <c r="O361" i="4"/>
  <c r="R361" i="4" s="1"/>
  <c r="O374" i="4"/>
  <c r="R374" i="4" s="1"/>
  <c r="O380" i="4"/>
  <c r="R380" i="4" s="1"/>
  <c r="O386" i="4"/>
  <c r="R386" i="4" s="1"/>
  <c r="O392" i="4"/>
  <c r="R392" i="4" s="1"/>
  <c r="O398" i="4"/>
  <c r="R398" i="4" s="1"/>
  <c r="O403" i="4"/>
  <c r="R403" i="4" s="1"/>
  <c r="O405" i="4"/>
  <c r="R405" i="4" s="1"/>
  <c r="O411" i="4"/>
  <c r="R411" i="4" s="1"/>
  <c r="O431" i="4"/>
  <c r="R431" i="4" s="1"/>
  <c r="O449" i="4"/>
  <c r="R449" i="4" s="1"/>
  <c r="O467" i="4"/>
  <c r="R467" i="4" s="1"/>
  <c r="O473" i="4"/>
  <c r="R473" i="4" s="1"/>
  <c r="O494" i="4"/>
  <c r="R494" i="4" s="1"/>
  <c r="O533" i="4"/>
  <c r="R533" i="4" s="1"/>
  <c r="O643" i="4"/>
  <c r="R643" i="4" s="1"/>
  <c r="O708" i="4"/>
  <c r="R708" i="4" s="1"/>
  <c r="O757" i="4"/>
  <c r="R757" i="4" s="1"/>
  <c r="O525" i="4"/>
  <c r="R525" i="4" s="1"/>
  <c r="O573" i="4"/>
  <c r="R573" i="4" s="1"/>
  <c r="O581" i="4"/>
  <c r="R581" i="4" s="1"/>
  <c r="O585" i="4"/>
  <c r="R585" i="4" s="1"/>
  <c r="O599" i="4"/>
  <c r="R599" i="4" s="1"/>
  <c r="O603" i="4"/>
  <c r="R603" i="4" s="1"/>
  <c r="O618" i="4"/>
  <c r="R618" i="4" s="1"/>
  <c r="O682" i="4"/>
  <c r="R682" i="4" s="1"/>
  <c r="O686" i="4"/>
  <c r="R686" i="4" s="1"/>
  <c r="O693" i="4"/>
  <c r="R693" i="4" s="1"/>
  <c r="O734" i="4"/>
  <c r="R734" i="4" s="1"/>
  <c r="O750" i="4"/>
  <c r="R750" i="4" s="1"/>
  <c r="O754" i="4"/>
  <c r="R754" i="4" s="1"/>
  <c r="O802" i="4"/>
  <c r="R802" i="4" s="1"/>
  <c r="O806" i="4"/>
  <c r="R806" i="4" s="1"/>
  <c r="O820" i="4"/>
  <c r="R820" i="4" s="1"/>
  <c r="O824" i="4"/>
  <c r="R824" i="4" s="1"/>
  <c r="O865" i="4"/>
  <c r="R865" i="4" s="1"/>
  <c r="O882" i="4"/>
  <c r="R882" i="4" s="1"/>
  <c r="O958" i="4"/>
  <c r="R958" i="4" s="1"/>
  <c r="O1200" i="4"/>
  <c r="R1200" i="4" s="1"/>
  <c r="O1286" i="4"/>
  <c r="R1286" i="4" s="1"/>
  <c r="O552" i="4"/>
  <c r="R552" i="4" s="1"/>
  <c r="O570" i="4"/>
  <c r="R570" i="4" s="1"/>
  <c r="O631" i="4"/>
  <c r="R631" i="4" s="1"/>
  <c r="O649" i="4"/>
  <c r="R649" i="4" s="1"/>
  <c r="O669" i="4"/>
  <c r="R669" i="4" s="1"/>
  <c r="O703" i="4"/>
  <c r="R703" i="4" s="1"/>
  <c r="O744" i="4"/>
  <c r="R744" i="4" s="1"/>
  <c r="O771" i="4"/>
  <c r="R771" i="4" s="1"/>
  <c r="O789" i="4"/>
  <c r="R789" i="4" s="1"/>
  <c r="O796" i="4"/>
  <c r="R796" i="4" s="1"/>
  <c r="O878" i="4"/>
  <c r="R878" i="4" s="1"/>
  <c r="O933" i="4"/>
  <c r="R933" i="4" s="1"/>
  <c r="O1014" i="4"/>
  <c r="R1014" i="4" s="1"/>
  <c r="O1057" i="4"/>
  <c r="R1057" i="4" s="1"/>
  <c r="O695" i="4"/>
  <c r="R695" i="4" s="1"/>
  <c r="O735" i="4"/>
  <c r="R735" i="4" s="1"/>
  <c r="O755" i="4"/>
  <c r="R755" i="4" s="1"/>
  <c r="O544" i="4"/>
  <c r="R544" i="4" s="1"/>
  <c r="O558" i="4"/>
  <c r="R558" i="4" s="1"/>
  <c r="O562" i="4"/>
  <c r="R562" i="4" s="1"/>
  <c r="O574" i="4"/>
  <c r="R574" i="4" s="1"/>
  <c r="O578" i="4"/>
  <c r="R578" i="4" s="1"/>
  <c r="O619" i="4"/>
  <c r="R619" i="4" s="1"/>
  <c r="O623" i="4"/>
  <c r="R623" i="4" s="1"/>
  <c r="O637" i="4"/>
  <c r="R637" i="4" s="1"/>
  <c r="O641" i="4"/>
  <c r="R641" i="4" s="1"/>
  <c r="O656" i="4"/>
  <c r="R656" i="4" s="1"/>
  <c r="O660" i="4"/>
  <c r="R660" i="4" s="1"/>
  <c r="O694" i="4"/>
  <c r="R694" i="4" s="1"/>
  <c r="O709" i="4"/>
  <c r="R709" i="4" s="1"/>
  <c r="O713" i="4"/>
  <c r="R713" i="4" s="1"/>
  <c r="O720" i="4"/>
  <c r="R720" i="4" s="1"/>
  <c r="O743" i="4"/>
  <c r="R743" i="4" s="1"/>
  <c r="O763" i="4"/>
  <c r="R763" i="4" s="1"/>
  <c r="O777" i="4"/>
  <c r="R777" i="4" s="1"/>
  <c r="O781" i="4"/>
  <c r="R781" i="4" s="1"/>
  <c r="O795" i="4"/>
  <c r="R795" i="4" s="1"/>
  <c r="O831" i="4"/>
  <c r="R831" i="4" s="1"/>
  <c r="O837" i="4"/>
  <c r="R837" i="4" s="1"/>
  <c r="O843" i="4"/>
  <c r="R843" i="4" s="1"/>
  <c r="O850" i="4"/>
  <c r="R850" i="4" s="1"/>
  <c r="O852" i="4"/>
  <c r="R852" i="4" s="1"/>
  <c r="O856" i="4"/>
  <c r="R856" i="4" s="1"/>
  <c r="O896" i="4"/>
  <c r="R896" i="4" s="1"/>
  <c r="O932" i="4"/>
  <c r="R932" i="4" s="1"/>
  <c r="O937" i="4"/>
  <c r="R937" i="4" s="1"/>
  <c r="O940" i="4"/>
  <c r="R940" i="4" s="1"/>
  <c r="O952" i="4"/>
  <c r="R952" i="4" s="1"/>
  <c r="O973" i="4"/>
  <c r="R973" i="4" s="1"/>
  <c r="O1206" i="4"/>
  <c r="R1206" i="4" s="1"/>
  <c r="O890" i="4"/>
  <c r="R890" i="4" s="1"/>
  <c r="O894" i="4"/>
  <c r="R894" i="4" s="1"/>
  <c r="O908" i="4"/>
  <c r="R908" i="4" s="1"/>
  <c r="O912" i="4"/>
  <c r="R912" i="4" s="1"/>
  <c r="O926" i="4"/>
  <c r="R926" i="4" s="1"/>
  <c r="O930" i="4"/>
  <c r="R930" i="4" s="1"/>
  <c r="O956" i="4"/>
  <c r="R956" i="4" s="1"/>
  <c r="O963" i="4"/>
  <c r="R963" i="4" s="1"/>
  <c r="O977" i="4"/>
  <c r="R977" i="4" s="1"/>
  <c r="O1020" i="4"/>
  <c r="R1020" i="4" s="1"/>
  <c r="O1040" i="4"/>
  <c r="R1040" i="4" s="1"/>
  <c r="O1085" i="4"/>
  <c r="R1085" i="4" s="1"/>
  <c r="O1091" i="4"/>
  <c r="R1091" i="4" s="1"/>
  <c r="O1099" i="4"/>
  <c r="R1099" i="4" s="1"/>
  <c r="O1190" i="4"/>
  <c r="R1190" i="4" s="1"/>
  <c r="O1198" i="4"/>
  <c r="R1198" i="4" s="1"/>
  <c r="O1253" i="4"/>
  <c r="R1253" i="4" s="1"/>
  <c r="O1271" i="4"/>
  <c r="R1271" i="4" s="1"/>
  <c r="O884" i="4"/>
  <c r="R884" i="4" s="1"/>
  <c r="O888" i="4"/>
  <c r="R888" i="4" s="1"/>
  <c r="O902" i="4"/>
  <c r="R902" i="4" s="1"/>
  <c r="O906" i="4"/>
  <c r="R906" i="4" s="1"/>
  <c r="O920" i="4"/>
  <c r="R920" i="4" s="1"/>
  <c r="O924" i="4"/>
  <c r="R924" i="4" s="1"/>
  <c r="O946" i="4"/>
  <c r="R946" i="4" s="1"/>
  <c r="O950" i="4"/>
  <c r="R950" i="4" s="1"/>
  <c r="O1007" i="4"/>
  <c r="R1007" i="4" s="1"/>
  <c r="O1010" i="4"/>
  <c r="R1010" i="4" s="1"/>
  <c r="O1021" i="4"/>
  <c r="R1021" i="4" s="1"/>
  <c r="O1046" i="4"/>
  <c r="R1046" i="4" s="1"/>
  <c r="O1089" i="4"/>
  <c r="R1089" i="4" s="1"/>
  <c r="O1235" i="4"/>
  <c r="R1235" i="4" s="1"/>
  <c r="O1259" i="4"/>
  <c r="R1259" i="4" s="1"/>
  <c r="O1277" i="4"/>
  <c r="R1277" i="4" s="1"/>
  <c r="O863" i="4"/>
  <c r="R863" i="4" s="1"/>
  <c r="O883" i="4"/>
  <c r="R883" i="4" s="1"/>
  <c r="O938" i="4"/>
  <c r="R938" i="4" s="1"/>
  <c r="O953" i="4"/>
  <c r="R953" i="4" s="1"/>
  <c r="O980" i="4"/>
  <c r="R980" i="4" s="1"/>
  <c r="O989" i="4"/>
  <c r="R989" i="4" s="1"/>
  <c r="O1003" i="4"/>
  <c r="R1003" i="4" s="1"/>
  <c r="O1058" i="4"/>
  <c r="R1058" i="4" s="1"/>
  <c r="O1227" i="4"/>
  <c r="R1227" i="4" s="1"/>
  <c r="O1083" i="4"/>
  <c r="R1083" i="4" s="1"/>
  <c r="O1096" i="4"/>
  <c r="R1096" i="4" s="1"/>
  <c r="O1104" i="4"/>
  <c r="R1104" i="4" s="1"/>
  <c r="O1118" i="4"/>
  <c r="R1118" i="4" s="1"/>
  <c r="O1122" i="4"/>
  <c r="R1122" i="4" s="1"/>
  <c r="O1136" i="4"/>
  <c r="R1136" i="4" s="1"/>
  <c r="O1140" i="4"/>
  <c r="R1140" i="4" s="1"/>
  <c r="O1154" i="4"/>
  <c r="R1154" i="4" s="1"/>
  <c r="O1158" i="4"/>
  <c r="R1158" i="4" s="1"/>
  <c r="O1172" i="4"/>
  <c r="R1172" i="4" s="1"/>
  <c r="O1176" i="4"/>
  <c r="R1176" i="4" s="1"/>
  <c r="O1179" i="4"/>
  <c r="R1179" i="4" s="1"/>
  <c r="O1239" i="4"/>
  <c r="R1239" i="4" s="1"/>
  <c r="O1245" i="4"/>
  <c r="R1245" i="4" s="1"/>
  <c r="O1247" i="4"/>
  <c r="R1247" i="4" s="1"/>
  <c r="O1287" i="4"/>
  <c r="R1287" i="4" s="1"/>
  <c r="O1295" i="4"/>
  <c r="R1295" i="4" s="1"/>
  <c r="O1332" i="4"/>
  <c r="R1332" i="4" s="1"/>
  <c r="O1368" i="4"/>
  <c r="R1368" i="4" s="1"/>
  <c r="O1413" i="4"/>
  <c r="R1413" i="4" s="1"/>
  <c r="O1418" i="4"/>
  <c r="R1418" i="4" s="1"/>
  <c r="O1430" i="4"/>
  <c r="R1430" i="4" s="1"/>
  <c r="O1034" i="4"/>
  <c r="R1034" i="4" s="1"/>
  <c r="O1038" i="4"/>
  <c r="R1038" i="4" s="1"/>
  <c r="O1052" i="4"/>
  <c r="R1052" i="4" s="1"/>
  <c r="O1056" i="4"/>
  <c r="R1056" i="4" s="1"/>
  <c r="O1185" i="4"/>
  <c r="R1185" i="4" s="1"/>
  <c r="O1189" i="4"/>
  <c r="R1189" i="4" s="1"/>
  <c r="O1199" i="4"/>
  <c r="R1199" i="4" s="1"/>
  <c r="O1234" i="4"/>
  <c r="R1234" i="4" s="1"/>
  <c r="O1240" i="4"/>
  <c r="R1240" i="4" s="1"/>
  <c r="O1246" i="4"/>
  <c r="R1246" i="4" s="1"/>
  <c r="O1281" i="4"/>
  <c r="R1281" i="4" s="1"/>
  <c r="O997" i="4"/>
  <c r="R997" i="4" s="1"/>
  <c r="O1001" i="4"/>
  <c r="R1001" i="4" s="1"/>
  <c r="O1015" i="4"/>
  <c r="R1015" i="4" s="1"/>
  <c r="O1019" i="4"/>
  <c r="R1019" i="4" s="1"/>
  <c r="O1077" i="4"/>
  <c r="R1077" i="4" s="1"/>
  <c r="O1081" i="4"/>
  <c r="R1081" i="4" s="1"/>
  <c r="O1097" i="4"/>
  <c r="R1097" i="4" s="1"/>
  <c r="O1112" i="4"/>
  <c r="R1112" i="4" s="1"/>
  <c r="O1116" i="4"/>
  <c r="R1116" i="4" s="1"/>
  <c r="O1130" i="4"/>
  <c r="R1130" i="4" s="1"/>
  <c r="O1134" i="4"/>
  <c r="R1134" i="4" s="1"/>
  <c r="O1148" i="4"/>
  <c r="R1148" i="4" s="1"/>
  <c r="O1152" i="4"/>
  <c r="R1152" i="4" s="1"/>
  <c r="O1166" i="4"/>
  <c r="R1166" i="4" s="1"/>
  <c r="O1170" i="4"/>
  <c r="R1170" i="4" s="1"/>
  <c r="O1192" i="4"/>
  <c r="R1192" i="4" s="1"/>
  <c r="O1205" i="4"/>
  <c r="R1205" i="4" s="1"/>
  <c r="O1207" i="4"/>
  <c r="R1207" i="4" s="1"/>
  <c r="O1252" i="4"/>
  <c r="R1252" i="4" s="1"/>
  <c r="O1258" i="4"/>
  <c r="R1258" i="4" s="1"/>
  <c r="O1264" i="4"/>
  <c r="R1264" i="4" s="1"/>
  <c r="O1270" i="4"/>
  <c r="R1270" i="4" s="1"/>
  <c r="O1276" i="4"/>
  <c r="R1276" i="4" s="1"/>
  <c r="O1296" i="4"/>
  <c r="R1296" i="4" s="1"/>
  <c r="O1293" i="4"/>
  <c r="R1293" i="4" s="1"/>
  <c r="O1404" i="4"/>
  <c r="R1404" i="4" s="1"/>
  <c r="O1556" i="4"/>
  <c r="R1556" i="4" s="1"/>
  <c r="O1619" i="4"/>
  <c r="R1619" i="4" s="1"/>
  <c r="O1299" i="4"/>
  <c r="R1299" i="4" s="1"/>
  <c r="O1302" i="4"/>
  <c r="R1302" i="4" s="1"/>
  <c r="O1465" i="4"/>
  <c r="R1465" i="4" s="1"/>
  <c r="O1505" i="4"/>
  <c r="R1505" i="4" s="1"/>
  <c r="O1279" i="4"/>
  <c r="R1279" i="4" s="1"/>
  <c r="O1405" i="4"/>
  <c r="R1405" i="4" s="1"/>
  <c r="O1423" i="4"/>
  <c r="R1423" i="4" s="1"/>
  <c r="O1427" i="4"/>
  <c r="R1427" i="4" s="1"/>
  <c r="O1441" i="4"/>
  <c r="R1441" i="4" s="1"/>
  <c r="O1445" i="4"/>
  <c r="R1445" i="4" s="1"/>
  <c r="O1455" i="4"/>
  <c r="R1455" i="4" s="1"/>
  <c r="O1472" i="4"/>
  <c r="R1472" i="4" s="1"/>
  <c r="O1478" i="4"/>
  <c r="R1478" i="4" s="1"/>
  <c r="O1506" i="4"/>
  <c r="R1506" i="4" s="1"/>
  <c r="O1533" i="4"/>
  <c r="R1533" i="4" s="1"/>
  <c r="O1557" i="4"/>
  <c r="R1557" i="4" s="1"/>
  <c r="O1597" i="4"/>
  <c r="R1597" i="4" s="1"/>
  <c r="O1606" i="4"/>
  <c r="R1606" i="4" s="1"/>
  <c r="O1614" i="4"/>
  <c r="R1614" i="4" s="1"/>
  <c r="O1651" i="4"/>
  <c r="R1651" i="4" s="1"/>
  <c r="O1666" i="4"/>
  <c r="R1666" i="4" s="1"/>
  <c r="O1668" i="4"/>
  <c r="R1668" i="4" s="1"/>
  <c r="O1675" i="4"/>
  <c r="R1675" i="4" s="1"/>
  <c r="O1684" i="4"/>
  <c r="R1684" i="4" s="1"/>
  <c r="O1686" i="4"/>
  <c r="R1686" i="4" s="1"/>
  <c r="O1393" i="4"/>
  <c r="R1393" i="4" s="1"/>
  <c r="O1411" i="4"/>
  <c r="R1411" i="4" s="1"/>
  <c r="O1435" i="4"/>
  <c r="R1435" i="4" s="1"/>
  <c r="O1439" i="4"/>
  <c r="R1439" i="4" s="1"/>
  <c r="O1446" i="4"/>
  <c r="R1446" i="4" s="1"/>
  <c r="O1496" i="4"/>
  <c r="R1496" i="4" s="1"/>
  <c r="O1524" i="4"/>
  <c r="R1524" i="4" s="1"/>
  <c r="O1551" i="4"/>
  <c r="R1551" i="4" s="1"/>
  <c r="O1575" i="4"/>
  <c r="R1575" i="4" s="1"/>
  <c r="O1578" i="4"/>
  <c r="R1578" i="4" s="1"/>
  <c r="O1615" i="4"/>
  <c r="R1615" i="4" s="1"/>
  <c r="O1624" i="4"/>
  <c r="R1624" i="4" s="1"/>
  <c r="O1632" i="4"/>
  <c r="R1632" i="4" s="1"/>
  <c r="O1662" i="4"/>
  <c r="R1662" i="4" s="1"/>
  <c r="O1669" i="4"/>
  <c r="R1669" i="4" s="1"/>
  <c r="O1678" i="4"/>
  <c r="R1678" i="4" s="1"/>
  <c r="O1680" i="4"/>
  <c r="R1680" i="4" s="1"/>
  <c r="O1687" i="4"/>
  <c r="R1687" i="4" s="1"/>
  <c r="O1469" i="4"/>
  <c r="R1469" i="4" s="1"/>
  <c r="O1520" i="4"/>
  <c r="R1520" i="4" s="1"/>
  <c r="O1561" i="4"/>
  <c r="R1561" i="4" s="1"/>
  <c r="O1583" i="4"/>
  <c r="R1583" i="4" s="1"/>
  <c r="O1629" i="4"/>
  <c r="R1629" i="4" s="1"/>
  <c r="O1637" i="4"/>
  <c r="R1637" i="4" s="1"/>
  <c r="O1659" i="4"/>
  <c r="R1659" i="4" s="1"/>
  <c r="O1452" i="4"/>
  <c r="R1452" i="4" s="1"/>
  <c r="O1470" i="4"/>
  <c r="R1470" i="4" s="1"/>
  <c r="O1503" i="4"/>
  <c r="R1503" i="4" s="1"/>
  <c r="O1521" i="4"/>
  <c r="R1521" i="4" s="1"/>
  <c r="O1539" i="4"/>
  <c r="R1539" i="4" s="1"/>
  <c r="O1558" i="4"/>
  <c r="R1558" i="4" s="1"/>
  <c r="O1576" i="4"/>
  <c r="R1576" i="4" s="1"/>
  <c r="O1594" i="4"/>
  <c r="R1594" i="4" s="1"/>
  <c r="O1612" i="4"/>
  <c r="R1612" i="4" s="1"/>
  <c r="O1630" i="4"/>
  <c r="R1630" i="4" s="1"/>
  <c r="O1648" i="4"/>
  <c r="R1648" i="4" s="1"/>
  <c r="O1657" i="4"/>
  <c r="R1657" i="4" s="1"/>
  <c r="O1660" i="4"/>
  <c r="R1660" i="4" s="1"/>
  <c r="O1458" i="4"/>
  <c r="R1458" i="4" s="1"/>
  <c r="O1471" i="4"/>
  <c r="R1471" i="4" s="1"/>
  <c r="O1490" i="4"/>
  <c r="R1490" i="4" s="1"/>
  <c r="O1509" i="4"/>
  <c r="R1509" i="4" s="1"/>
  <c r="O1527" i="4"/>
  <c r="R1527" i="4" s="1"/>
  <c r="O1545" i="4"/>
  <c r="R1545" i="4" s="1"/>
  <c r="O1564" i="4"/>
  <c r="R1564" i="4" s="1"/>
  <c r="O1582" i="4"/>
  <c r="R1582" i="4" s="1"/>
  <c r="O1600" i="4"/>
  <c r="R1600" i="4" s="1"/>
  <c r="O1618" i="4"/>
  <c r="R1618" i="4" s="1"/>
  <c r="O1636" i="4"/>
  <c r="R1636" i="4" s="1"/>
  <c r="O1654" i="4"/>
  <c r="R1654" i="4" s="1"/>
  <c r="O1667" i="4"/>
  <c r="R1667" i="4" s="1"/>
  <c r="O1673" i="4"/>
  <c r="R1673" i="4" s="1"/>
  <c r="O1679" i="4"/>
  <c r="R1679" i="4" s="1"/>
  <c r="O1685" i="4"/>
  <c r="R1685" i="4" s="1"/>
  <c r="P8" i="5" l="1"/>
  <c r="N1691" i="4"/>
  <c r="N2149" i="6"/>
  <c r="M2140" i="5"/>
  <c r="O1691" i="4"/>
  <c r="O431" i="6"/>
  <c r="Q431" i="6" s="1"/>
  <c r="Q8" i="6"/>
  <c r="N517" i="5"/>
  <c r="P517" i="5" s="1"/>
  <c r="P272" i="5"/>
  <c r="J97" i="3"/>
  <c r="I97" i="3"/>
  <c r="H97" i="3"/>
  <c r="Q96" i="3"/>
  <c r="M96" i="3"/>
  <c r="L96" i="3"/>
  <c r="K96" i="3"/>
  <c r="Q95" i="3"/>
  <c r="M95" i="3"/>
  <c r="L95" i="3"/>
  <c r="K95" i="3"/>
  <c r="Q94" i="3"/>
  <c r="M94" i="3"/>
  <c r="L94" i="3"/>
  <c r="K94" i="3"/>
  <c r="Q93" i="3"/>
  <c r="M93" i="3"/>
  <c r="L93" i="3"/>
  <c r="K93" i="3"/>
  <c r="Q92" i="3"/>
  <c r="M92" i="3"/>
  <c r="L92" i="3"/>
  <c r="K92" i="3"/>
  <c r="Q91" i="3"/>
  <c r="M91" i="3"/>
  <c r="L91" i="3"/>
  <c r="K91" i="3"/>
  <c r="Q90" i="3"/>
  <c r="M90" i="3"/>
  <c r="L90" i="3"/>
  <c r="K90" i="3"/>
  <c r="Q89" i="3"/>
  <c r="M89" i="3"/>
  <c r="L89" i="3"/>
  <c r="K89" i="3"/>
  <c r="Q88" i="3"/>
  <c r="M88" i="3"/>
  <c r="L88" i="3"/>
  <c r="K88" i="3"/>
  <c r="Q87" i="3"/>
  <c r="M87" i="3"/>
  <c r="L87" i="3"/>
  <c r="K87" i="3"/>
  <c r="Q86" i="3"/>
  <c r="M86" i="3"/>
  <c r="L86" i="3"/>
  <c r="K86" i="3"/>
  <c r="Q85" i="3"/>
  <c r="M85" i="3"/>
  <c r="L85" i="3"/>
  <c r="K85" i="3"/>
  <c r="Q84" i="3"/>
  <c r="M84" i="3"/>
  <c r="L84" i="3"/>
  <c r="K84" i="3"/>
  <c r="Q83" i="3"/>
  <c r="M83" i="3"/>
  <c r="L83" i="3"/>
  <c r="K83" i="3"/>
  <c r="Q82" i="3"/>
  <c r="M82" i="3"/>
  <c r="L82" i="3"/>
  <c r="K82" i="3"/>
  <c r="Q81" i="3"/>
  <c r="M81" i="3"/>
  <c r="L81" i="3"/>
  <c r="K81" i="3"/>
  <c r="Q80" i="3"/>
  <c r="M80" i="3"/>
  <c r="L80" i="3"/>
  <c r="K80" i="3"/>
  <c r="Q79" i="3"/>
  <c r="M79" i="3"/>
  <c r="L79" i="3"/>
  <c r="K79" i="3"/>
  <c r="Q78" i="3"/>
  <c r="M78" i="3"/>
  <c r="L78" i="3"/>
  <c r="K78" i="3"/>
  <c r="Q77" i="3"/>
  <c r="M77" i="3"/>
  <c r="L77" i="3"/>
  <c r="K77" i="3"/>
  <c r="Q76" i="3"/>
  <c r="M76" i="3"/>
  <c r="L76" i="3"/>
  <c r="K76" i="3"/>
  <c r="Q75" i="3"/>
  <c r="M75" i="3"/>
  <c r="L75" i="3"/>
  <c r="K75" i="3"/>
  <c r="Q74" i="3"/>
  <c r="M74" i="3"/>
  <c r="L74" i="3"/>
  <c r="K74" i="3"/>
  <c r="Q73" i="3"/>
  <c r="M73" i="3"/>
  <c r="L73" i="3"/>
  <c r="K73" i="3"/>
  <c r="Q72" i="3"/>
  <c r="M72" i="3"/>
  <c r="L72" i="3"/>
  <c r="K72" i="3"/>
  <c r="Q71" i="3"/>
  <c r="M71" i="3"/>
  <c r="L71" i="3"/>
  <c r="K71" i="3"/>
  <c r="Q70" i="3"/>
  <c r="M70" i="3"/>
  <c r="L70" i="3"/>
  <c r="K70" i="3"/>
  <c r="Q69" i="3"/>
  <c r="M69" i="3"/>
  <c r="L69" i="3"/>
  <c r="K69" i="3"/>
  <c r="Q68" i="3"/>
  <c r="M68" i="3"/>
  <c r="L68" i="3"/>
  <c r="K68" i="3"/>
  <c r="Q67" i="3"/>
  <c r="M67" i="3"/>
  <c r="L67" i="3"/>
  <c r="K67" i="3"/>
  <c r="Q66" i="3"/>
  <c r="M66" i="3"/>
  <c r="L66" i="3"/>
  <c r="K66" i="3"/>
  <c r="Q65" i="3"/>
  <c r="M65" i="3"/>
  <c r="L65" i="3"/>
  <c r="K65" i="3"/>
  <c r="Q64" i="3"/>
  <c r="M64" i="3"/>
  <c r="L64" i="3"/>
  <c r="K64" i="3"/>
  <c r="Q63" i="3"/>
  <c r="M63" i="3"/>
  <c r="L63" i="3"/>
  <c r="K63" i="3"/>
  <c r="Q62" i="3"/>
  <c r="M62" i="3"/>
  <c r="L62" i="3"/>
  <c r="K62" i="3"/>
  <c r="Q61" i="3"/>
  <c r="M61" i="3"/>
  <c r="L61" i="3"/>
  <c r="K61" i="3"/>
  <c r="Q60" i="3"/>
  <c r="M60" i="3"/>
  <c r="L60" i="3"/>
  <c r="K60" i="3"/>
  <c r="Q59" i="3"/>
  <c r="M59" i="3"/>
  <c r="L59" i="3"/>
  <c r="K59" i="3"/>
  <c r="Q58" i="3"/>
  <c r="M58" i="3"/>
  <c r="L58" i="3"/>
  <c r="K58" i="3"/>
  <c r="Q57" i="3"/>
  <c r="M57" i="3"/>
  <c r="L57" i="3"/>
  <c r="K57" i="3"/>
  <c r="Q56" i="3"/>
  <c r="M56" i="3"/>
  <c r="L56" i="3"/>
  <c r="K56" i="3"/>
  <c r="Q55" i="3"/>
  <c r="M55" i="3"/>
  <c r="L55" i="3"/>
  <c r="K55" i="3"/>
  <c r="Q54" i="3"/>
  <c r="M54" i="3"/>
  <c r="L54" i="3"/>
  <c r="K54" i="3"/>
  <c r="Q53" i="3"/>
  <c r="M53" i="3"/>
  <c r="L53" i="3"/>
  <c r="K53" i="3"/>
  <c r="Q52" i="3"/>
  <c r="M52" i="3"/>
  <c r="L52" i="3"/>
  <c r="K52" i="3"/>
  <c r="Q51" i="3"/>
  <c r="M51" i="3"/>
  <c r="L51" i="3"/>
  <c r="K51" i="3"/>
  <c r="Q50" i="3"/>
  <c r="M50" i="3"/>
  <c r="L50" i="3"/>
  <c r="K50" i="3"/>
  <c r="Q49" i="3"/>
  <c r="M49" i="3"/>
  <c r="L49" i="3"/>
  <c r="K49" i="3"/>
  <c r="Q48" i="3"/>
  <c r="M48" i="3"/>
  <c r="L48" i="3"/>
  <c r="K48" i="3"/>
  <c r="Q47" i="3"/>
  <c r="M47" i="3"/>
  <c r="L47" i="3"/>
  <c r="K47" i="3"/>
  <c r="Q46" i="3"/>
  <c r="M46" i="3"/>
  <c r="L46" i="3"/>
  <c r="K46" i="3"/>
  <c r="Q45" i="3"/>
  <c r="M45" i="3"/>
  <c r="L45" i="3"/>
  <c r="K45" i="3"/>
  <c r="Q44" i="3"/>
  <c r="M44" i="3"/>
  <c r="L44" i="3"/>
  <c r="K44" i="3"/>
  <c r="Q43" i="3"/>
  <c r="M43" i="3"/>
  <c r="L43" i="3"/>
  <c r="K43" i="3"/>
  <c r="Q42" i="3"/>
  <c r="M42" i="3"/>
  <c r="L42" i="3"/>
  <c r="K42" i="3"/>
  <c r="Q41" i="3"/>
  <c r="M41" i="3"/>
  <c r="L41" i="3"/>
  <c r="K41" i="3"/>
  <c r="Q40" i="3"/>
  <c r="M40" i="3"/>
  <c r="L40" i="3"/>
  <c r="K40" i="3"/>
  <c r="Q39" i="3"/>
  <c r="M39" i="3"/>
  <c r="L39" i="3"/>
  <c r="K39" i="3"/>
  <c r="Q38" i="3"/>
  <c r="M38" i="3"/>
  <c r="L38" i="3"/>
  <c r="K38" i="3"/>
  <c r="Q37" i="3"/>
  <c r="M37" i="3"/>
  <c r="L37" i="3"/>
  <c r="K37" i="3"/>
  <c r="Q36" i="3"/>
  <c r="M36" i="3"/>
  <c r="L36" i="3"/>
  <c r="K36" i="3"/>
  <c r="Q35" i="3"/>
  <c r="M35" i="3"/>
  <c r="L35" i="3"/>
  <c r="K35" i="3"/>
  <c r="Q34" i="3"/>
  <c r="M34" i="3"/>
  <c r="L34" i="3"/>
  <c r="K34" i="3"/>
  <c r="Q33" i="3"/>
  <c r="M33" i="3"/>
  <c r="L33" i="3"/>
  <c r="K33" i="3"/>
  <c r="Q32" i="3"/>
  <c r="M32" i="3"/>
  <c r="L32" i="3"/>
  <c r="K32" i="3"/>
  <c r="Q31" i="3"/>
  <c r="M31" i="3"/>
  <c r="L31" i="3"/>
  <c r="K31" i="3"/>
  <c r="Q30" i="3"/>
  <c r="M30" i="3"/>
  <c r="L30" i="3"/>
  <c r="K30" i="3"/>
  <c r="Q29" i="3"/>
  <c r="M29" i="3"/>
  <c r="L29" i="3"/>
  <c r="K29" i="3"/>
  <c r="Q28" i="3"/>
  <c r="M28" i="3"/>
  <c r="L28" i="3"/>
  <c r="K28" i="3"/>
  <c r="Q27" i="3"/>
  <c r="M27" i="3"/>
  <c r="L27" i="3"/>
  <c r="K27" i="3"/>
  <c r="Q26" i="3"/>
  <c r="M26" i="3"/>
  <c r="L26" i="3"/>
  <c r="K26" i="3"/>
  <c r="Q25" i="3"/>
  <c r="M25" i="3"/>
  <c r="L25" i="3"/>
  <c r="K25" i="3"/>
  <c r="Q24" i="3"/>
  <c r="M24" i="3"/>
  <c r="L24" i="3"/>
  <c r="K24" i="3"/>
  <c r="Q23" i="3"/>
  <c r="M23" i="3"/>
  <c r="L23" i="3"/>
  <c r="K23" i="3"/>
  <c r="Q22" i="3"/>
  <c r="M22" i="3"/>
  <c r="L22" i="3"/>
  <c r="K22" i="3"/>
  <c r="Q21" i="3"/>
  <c r="M21" i="3"/>
  <c r="L21" i="3"/>
  <c r="Q20" i="3"/>
  <c r="M20" i="3"/>
  <c r="L20" i="3"/>
  <c r="Q19" i="3"/>
  <c r="M19" i="3"/>
  <c r="L19" i="3"/>
  <c r="K19" i="3"/>
  <c r="Q18" i="3"/>
  <c r="M18" i="3"/>
  <c r="L18" i="3"/>
  <c r="K18" i="3"/>
  <c r="Q17" i="3"/>
  <c r="M17" i="3"/>
  <c r="L17" i="3"/>
  <c r="K17" i="3"/>
  <c r="Q16" i="3"/>
  <c r="M16" i="3"/>
  <c r="L16" i="3"/>
  <c r="K16" i="3"/>
  <c r="Q15" i="3"/>
  <c r="M15" i="3"/>
  <c r="L15" i="3"/>
  <c r="K15" i="3"/>
  <c r="Q14" i="3"/>
  <c r="M14" i="3"/>
  <c r="L14" i="3"/>
  <c r="K14" i="3"/>
  <c r="Q13" i="3"/>
  <c r="M13" i="3"/>
  <c r="L13" i="3"/>
  <c r="K13" i="3"/>
  <c r="Q12" i="3"/>
  <c r="M12" i="3"/>
  <c r="L12" i="3"/>
  <c r="K12" i="3"/>
  <c r="Q11" i="3"/>
  <c r="M11" i="3"/>
  <c r="L11" i="3"/>
  <c r="K11" i="3"/>
  <c r="Q10" i="3"/>
  <c r="M10" i="3"/>
  <c r="L10" i="3"/>
  <c r="K10" i="3"/>
  <c r="Q9" i="3"/>
  <c r="M9" i="3"/>
  <c r="L9" i="3"/>
  <c r="K9" i="3"/>
  <c r="M8" i="3"/>
  <c r="M97" i="3" s="1"/>
  <c r="L8" i="3"/>
  <c r="K8" i="3"/>
  <c r="P25" i="2"/>
  <c r="N25" i="2"/>
  <c r="J25" i="2"/>
  <c r="I25" i="2"/>
  <c r="H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O14" i="2" s="1"/>
  <c r="Q14" i="2" s="1"/>
  <c r="M13" i="2"/>
  <c r="L13" i="2"/>
  <c r="K13" i="2"/>
  <c r="M12" i="2"/>
  <c r="L12" i="2"/>
  <c r="K12" i="2"/>
  <c r="O12" i="2" s="1"/>
  <c r="Q12" i="2" s="1"/>
  <c r="M11" i="2"/>
  <c r="L11" i="2"/>
  <c r="O11" i="2" s="1"/>
  <c r="Q11" i="2" s="1"/>
  <c r="K11" i="2"/>
  <c r="M10" i="2"/>
  <c r="L10" i="2"/>
  <c r="K10" i="2"/>
  <c r="M9" i="2"/>
  <c r="L9" i="2"/>
  <c r="O9" i="2" s="1"/>
  <c r="Q9" i="2" s="1"/>
  <c r="K9" i="2"/>
  <c r="M8" i="2"/>
  <c r="L8" i="2"/>
  <c r="K8" i="2"/>
  <c r="O10" i="1"/>
  <c r="N10" i="1"/>
  <c r="M10" i="1"/>
  <c r="L10" i="1"/>
  <c r="K10" i="1"/>
  <c r="J10" i="1"/>
  <c r="I10" i="1"/>
  <c r="H10" i="1"/>
  <c r="Q9" i="1"/>
  <c r="P10" i="1"/>
  <c r="Q2149" i="6" l="1"/>
  <c r="O22" i="2"/>
  <c r="Q22" i="2" s="1"/>
  <c r="K97" i="3"/>
  <c r="O13" i="2"/>
  <c r="Q13" i="2" s="1"/>
  <c r="O17" i="2"/>
  <c r="Q17" i="2" s="1"/>
  <c r="O19" i="2"/>
  <c r="Q19" i="2" s="1"/>
  <c r="O23" i="2"/>
  <c r="Q23" i="2" s="1"/>
  <c r="L97" i="3"/>
  <c r="O2149" i="6"/>
  <c r="N2140" i="5"/>
  <c r="P2140" i="5"/>
  <c r="O16" i="2"/>
  <c r="Q16" i="2" s="1"/>
  <c r="O24" i="2"/>
  <c r="Q24" i="2" s="1"/>
  <c r="O15" i="2"/>
  <c r="Q15" i="2" s="1"/>
  <c r="K25" i="2"/>
  <c r="O21" i="2"/>
  <c r="Q21" i="2" s="1"/>
  <c r="L25" i="2"/>
  <c r="O10" i="2"/>
  <c r="Q10" i="2" s="1"/>
  <c r="O18" i="2"/>
  <c r="Q18" i="2" s="1"/>
  <c r="O20" i="2"/>
  <c r="Q20" i="2" s="1"/>
  <c r="Q8" i="3"/>
  <c r="Q97" i="3" s="1"/>
  <c r="M25" i="2"/>
  <c r="O8" i="2"/>
  <c r="Q8" i="1"/>
  <c r="Q10" i="1" s="1"/>
  <c r="Q8" i="2" l="1"/>
  <c r="O25" i="2"/>
  <c r="Q25" i="2" s="1"/>
</calcChain>
</file>

<file path=xl/sharedStrings.xml><?xml version="1.0" encoding="utf-8"?>
<sst xmlns="http://schemas.openxmlformats.org/spreadsheetml/2006/main" count="33526" uniqueCount="4101">
  <si>
    <t>BỘ TƯ PHÁP</t>
  </si>
  <si>
    <t>Cộng hòa xã hội chủ nghĩa Việt Nam</t>
  </si>
  <si>
    <t>TRƯỜNG ĐẠI HỌC LUẬT HÀ NỘI</t>
  </si>
  <si>
    <t>Độc lập - Tự do - Hạnh phúc</t>
  </si>
  <si>
    <t xml:space="preserve">BẢNG TỔNG HỢP DANH SÁCH SINH VIÊN KHÓA K39 PHẢI NỘP HỌC PHÍ </t>
  </si>
  <si>
    <t>Học kỳ II năm học 2021-2022</t>
  </si>
  <si>
    <t>STT</t>
  </si>
  <si>
    <t>Mã SV</t>
  </si>
  <si>
    <t>Họ và tên</t>
  </si>
  <si>
    <t>Lớp</t>
  </si>
  <si>
    <t>Đối tượng</t>
  </si>
  <si>
    <t>Đối tượng 1</t>
  </si>
  <si>
    <t>Loại đăng ký tín chỉ</t>
  </si>
  <si>
    <t>Thành tiền</t>
  </si>
  <si>
    <t>Tiền Miễn giảm</t>
  </si>
  <si>
    <t>Tổng tiền</t>
  </si>
  <si>
    <t>Còn 
phải nộp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</si>
  <si>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</si>
  <si>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</si>
  <si>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</si>
  <si>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</si>
  <si>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</si>
  <si>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</si>
  <si>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>391615</t>
  </si>
  <si>
    <t>Lê Đức</t>
  </si>
  <si>
    <t>Thắng</t>
  </si>
  <si>
    <t>3916</t>
  </si>
  <si>
    <t>BT</t>
  </si>
  <si>
    <t/>
  </si>
  <si>
    <t>392607</t>
  </si>
  <si>
    <t>Văn Đình</t>
  </si>
  <si>
    <t>Thông</t>
  </si>
  <si>
    <t>3926</t>
  </si>
  <si>
    <t>Tổng cộng</t>
  </si>
  <si>
    <t xml:space="preserve">              Hà Nội, ngày    tháng    năm 2022</t>
  </si>
  <si>
    <t>TRUNG TÂM CNTT</t>
  </si>
  <si>
    <t xml:space="preserve"> PHÒNG CÔNG TÁC SINH VIÊN</t>
  </si>
  <si>
    <t xml:space="preserve">       P. ĐÀO TẠO ĐẠI HỌC</t>
  </si>
  <si>
    <t>P. TÀI CHÍNH-KẾ TOÁN</t>
  </si>
  <si>
    <t>PHÓ HIỆU TRƯỞNG</t>
  </si>
  <si>
    <t xml:space="preserve">BẢNG TỔNG HỢP DANH SÁCH SINH VIÊN KHÓA K41 PHẢI NỘP HỌC PHÍ </t>
  </si>
  <si>
    <t>410217</t>
  </si>
  <si>
    <t>Cầm Thị Minh</t>
  </si>
  <si>
    <t>Hòa</t>
  </si>
  <si>
    <t>4102</t>
  </si>
  <si>
    <t>410332</t>
  </si>
  <si>
    <t>Hoàng Minh Trung</t>
  </si>
  <si>
    <t>Hiếu</t>
  </si>
  <si>
    <t>4103</t>
  </si>
  <si>
    <t>410341</t>
  </si>
  <si>
    <t>Lê Thùy</t>
  </si>
  <si>
    <t>Chi</t>
  </si>
  <si>
    <t>410356</t>
  </si>
  <si>
    <t>Hoàng Thị</t>
  </si>
  <si>
    <t>Đường</t>
  </si>
  <si>
    <t>410448</t>
  </si>
  <si>
    <t>Lương Ngọc</t>
  </si>
  <si>
    <t>Ly</t>
  </si>
  <si>
    <t>4104</t>
  </si>
  <si>
    <t>410830</t>
  </si>
  <si>
    <t>Đặng Châu</t>
  </si>
  <si>
    <t>Anh</t>
  </si>
  <si>
    <t>4108</t>
  </si>
  <si>
    <t>410853</t>
  </si>
  <si>
    <t>Nguyễn Kim</t>
  </si>
  <si>
    <t>Phương</t>
  </si>
  <si>
    <t>410855</t>
  </si>
  <si>
    <t>Nguyễn Thị Vân</t>
  </si>
  <si>
    <t>Thùy</t>
  </si>
  <si>
    <t>411238</t>
  </si>
  <si>
    <t>Thẩm Bá</t>
  </si>
  <si>
    <t>Hoàng</t>
  </si>
  <si>
    <t>4112</t>
  </si>
  <si>
    <t>411927</t>
  </si>
  <si>
    <t>Đặng Thị Huyền</t>
  </si>
  <si>
    <t>Trang</t>
  </si>
  <si>
    <t>4119</t>
  </si>
  <si>
    <t>411939</t>
  </si>
  <si>
    <t>Lê Trần Trung</t>
  </si>
  <si>
    <t>412048</t>
  </si>
  <si>
    <t>Ngô Thị</t>
  </si>
  <si>
    <t>Hảo</t>
  </si>
  <si>
    <t>4120</t>
  </si>
  <si>
    <t>412353</t>
  </si>
  <si>
    <t>Lò Diệu</t>
  </si>
  <si>
    <t>Linh</t>
  </si>
  <si>
    <t>4123</t>
  </si>
  <si>
    <t>412359</t>
  </si>
  <si>
    <t>Trần Mạnh</t>
  </si>
  <si>
    <t>Cường</t>
  </si>
  <si>
    <t>412534</t>
  </si>
  <si>
    <t>Từ Huệ</t>
  </si>
  <si>
    <t>4125</t>
  </si>
  <si>
    <t>412658</t>
  </si>
  <si>
    <t>Dương Mạc Thúy</t>
  </si>
  <si>
    <t>Ngà</t>
  </si>
  <si>
    <t>4126</t>
  </si>
  <si>
    <t>412830</t>
  </si>
  <si>
    <t>Trần Mai</t>
  </si>
  <si>
    <t>4128</t>
  </si>
  <si>
    <t xml:space="preserve">BẢNG TỔNG HỢP DANH SÁCH SINH VIÊN KHÓA K42 PHẢI NỘP HỌC PHÍ </t>
  </si>
  <si>
    <t>420101</t>
  </si>
  <si>
    <t>Hoàng Vương Diệu</t>
  </si>
  <si>
    <t>4201</t>
  </si>
  <si>
    <t>420112</t>
  </si>
  <si>
    <t>Nguyễn Trang</t>
  </si>
  <si>
    <t>Vân</t>
  </si>
  <si>
    <t>420130</t>
  </si>
  <si>
    <t>Lê Công</t>
  </si>
  <si>
    <t>Huy</t>
  </si>
  <si>
    <t>420142</t>
  </si>
  <si>
    <t>Nguyễn Anh</t>
  </si>
  <si>
    <t>Quyền</t>
  </si>
  <si>
    <t>420147</t>
  </si>
  <si>
    <t>Nguyễn Khánh</t>
  </si>
  <si>
    <t>Trung</t>
  </si>
  <si>
    <t>420163</t>
  </si>
  <si>
    <t>Lý A</t>
  </si>
  <si>
    <t>Thành</t>
  </si>
  <si>
    <t>420203</t>
  </si>
  <si>
    <t>Nông Hải</t>
  </si>
  <si>
    <t>Yến</t>
  </si>
  <si>
    <t>4202</t>
  </si>
  <si>
    <t>420206</t>
  </si>
  <si>
    <t>Nguyễn Thu</t>
  </si>
  <si>
    <t>Hương</t>
  </si>
  <si>
    <t>420209</t>
  </si>
  <si>
    <t>Triệu Thị</t>
  </si>
  <si>
    <t>Hiền</t>
  </si>
  <si>
    <t>420216</t>
  </si>
  <si>
    <t>Bùi Nhật</t>
  </si>
  <si>
    <t>Hạ</t>
  </si>
  <si>
    <t>420240</t>
  </si>
  <si>
    <t>Kiều Thị Huyền</t>
  </si>
  <si>
    <t>420243</t>
  </si>
  <si>
    <t>Phạm Đức</t>
  </si>
  <si>
    <t>420262</t>
  </si>
  <si>
    <t>Giàng Chá</t>
  </si>
  <si>
    <t>CT</t>
  </si>
  <si>
    <t>420263</t>
  </si>
  <si>
    <t>Thào A</t>
  </si>
  <si>
    <t>Lử</t>
  </si>
  <si>
    <t>420332</t>
  </si>
  <si>
    <t>Đồng Hương Diệu</t>
  </si>
  <si>
    <t>4203</t>
  </si>
  <si>
    <t>420341</t>
  </si>
  <si>
    <t>Cao Tuấn</t>
  </si>
  <si>
    <t>Tùng</t>
  </si>
  <si>
    <t>420343</t>
  </si>
  <si>
    <t>Nguyễn Thị</t>
  </si>
  <si>
    <t>Thơm</t>
  </si>
  <si>
    <t>420351</t>
  </si>
  <si>
    <t>Nguyễn Phương</t>
  </si>
  <si>
    <t>Thảo</t>
  </si>
  <si>
    <t>420426</t>
  </si>
  <si>
    <t>4204</t>
  </si>
  <si>
    <t>420441</t>
  </si>
  <si>
    <t>Hoàng Thị Thu</t>
  </si>
  <si>
    <t>Hà</t>
  </si>
  <si>
    <t>420442</t>
  </si>
  <si>
    <t>Phan Ngô Sơn</t>
  </si>
  <si>
    <t>Thái</t>
  </si>
  <si>
    <t>420443</t>
  </si>
  <si>
    <t>Hoàng Hà</t>
  </si>
  <si>
    <t>420446</t>
  </si>
  <si>
    <t>Đinh Đắc Huy</t>
  </si>
  <si>
    <t>420450</t>
  </si>
  <si>
    <t>Phạm Huy</t>
  </si>
  <si>
    <t>Toàn</t>
  </si>
  <si>
    <t>420542</t>
  </si>
  <si>
    <t>Lâm Đức</t>
  </si>
  <si>
    <t>Tài</t>
  </si>
  <si>
    <t>4205</t>
  </si>
  <si>
    <t>420547</t>
  </si>
  <si>
    <t>Nguyễn Việt</t>
  </si>
  <si>
    <t>420561</t>
  </si>
  <si>
    <t>Ngân Văn</t>
  </si>
  <si>
    <t>Tuệ</t>
  </si>
  <si>
    <t>420645</t>
  </si>
  <si>
    <t>Cù Ngọc</t>
  </si>
  <si>
    <t>Thiện</t>
  </si>
  <si>
    <t>4206</t>
  </si>
  <si>
    <t>420705</t>
  </si>
  <si>
    <t>Nông Thị Kiều</t>
  </si>
  <si>
    <t>Oanh</t>
  </si>
  <si>
    <t>4207</t>
  </si>
  <si>
    <t>420724</t>
  </si>
  <si>
    <t>Hào</t>
  </si>
  <si>
    <t>420751</t>
  </si>
  <si>
    <t>Lê Minh</t>
  </si>
  <si>
    <t>420844</t>
  </si>
  <si>
    <t>Lưu Viết</t>
  </si>
  <si>
    <t>Quang</t>
  </si>
  <si>
    <t>4208</t>
  </si>
  <si>
    <t>420846</t>
  </si>
  <si>
    <t>Trần Minh Thảo</t>
  </si>
  <si>
    <t>420858</t>
  </si>
  <si>
    <t>Lương Quốc</t>
  </si>
  <si>
    <t>Khánh</t>
  </si>
  <si>
    <t>420960</t>
  </si>
  <si>
    <t>Hà Ngọc</t>
  </si>
  <si>
    <t>4209</t>
  </si>
  <si>
    <t>420962</t>
  </si>
  <si>
    <t>Dương Công</t>
  </si>
  <si>
    <t>Đức</t>
  </si>
  <si>
    <t>421213</t>
  </si>
  <si>
    <t>Hà Phương</t>
  </si>
  <si>
    <t>4212</t>
  </si>
  <si>
    <t>421312</t>
  </si>
  <si>
    <t>Bạc Thị Lam</t>
  </si>
  <si>
    <t>Ngọc</t>
  </si>
  <si>
    <t>4213</t>
  </si>
  <si>
    <t>421425</t>
  </si>
  <si>
    <t>Lê Vĩnh</t>
  </si>
  <si>
    <t>Mỹ</t>
  </si>
  <si>
    <t>4214</t>
  </si>
  <si>
    <t>421463</t>
  </si>
  <si>
    <t>Hoàng Hải</t>
  </si>
  <si>
    <t>421523</t>
  </si>
  <si>
    <t>Trần Thị</t>
  </si>
  <si>
    <t>4215</t>
  </si>
  <si>
    <t>421530</t>
  </si>
  <si>
    <t>Cao Ngọc</t>
  </si>
  <si>
    <t>Diệp</t>
  </si>
  <si>
    <t>421561</t>
  </si>
  <si>
    <t>Đặng Quang</t>
  </si>
  <si>
    <t>Trường</t>
  </si>
  <si>
    <t>421638</t>
  </si>
  <si>
    <t>Nguyễn Thị Chung</t>
  </si>
  <si>
    <t>An</t>
  </si>
  <si>
    <t>4216</t>
  </si>
  <si>
    <t>421646</t>
  </si>
  <si>
    <t>Nguyễn Thành</t>
  </si>
  <si>
    <t>Vinh</t>
  </si>
  <si>
    <t>421711</t>
  </si>
  <si>
    <t>Ngô Mỹ</t>
  </si>
  <si>
    <t>Nhâm</t>
  </si>
  <si>
    <t>4217</t>
  </si>
  <si>
    <t>421717</t>
  </si>
  <si>
    <t>Nguyễn Thị Hồng</t>
  </si>
  <si>
    <t>421728</t>
  </si>
  <si>
    <t>Trịnh Huy</t>
  </si>
  <si>
    <t>421759</t>
  </si>
  <si>
    <t>Hoàng Trung</t>
  </si>
  <si>
    <t>Dũng</t>
  </si>
  <si>
    <t>421840</t>
  </si>
  <si>
    <t>Nguyễn Công Anh</t>
  </si>
  <si>
    <t>Quốc</t>
  </si>
  <si>
    <t>4218</t>
  </si>
  <si>
    <t>421857</t>
  </si>
  <si>
    <t>Vũ Khánh</t>
  </si>
  <si>
    <t>Huyền</t>
  </si>
  <si>
    <t>421934</t>
  </si>
  <si>
    <t>Hoàng Xuân</t>
  </si>
  <si>
    <t>Sơn</t>
  </si>
  <si>
    <t>4219</t>
  </si>
  <si>
    <t>422013</t>
  </si>
  <si>
    <t>Nguyễn Minh Thùy</t>
  </si>
  <si>
    <t>Dương</t>
  </si>
  <si>
    <t>4220</t>
  </si>
  <si>
    <t>422059</t>
  </si>
  <si>
    <t>Quàng Thị</t>
  </si>
  <si>
    <t>Ngân</t>
  </si>
  <si>
    <t>422063</t>
  </si>
  <si>
    <t>Dương Tuấn</t>
  </si>
  <si>
    <t>Hải</t>
  </si>
  <si>
    <t>422064</t>
  </si>
  <si>
    <t>Chính</t>
  </si>
  <si>
    <t>422147</t>
  </si>
  <si>
    <t>Lục Hải</t>
  </si>
  <si>
    <t>Nam</t>
  </si>
  <si>
    <t>4221</t>
  </si>
  <si>
    <t>422151</t>
  </si>
  <si>
    <t>Doãn Trà</t>
  </si>
  <si>
    <t>Luân</t>
  </si>
  <si>
    <t>422152</t>
  </si>
  <si>
    <t>Vì Tiến</t>
  </si>
  <si>
    <t>422264</t>
  </si>
  <si>
    <t>Nông Quốc</t>
  </si>
  <si>
    <t>Chấn</t>
  </si>
  <si>
    <t>4222</t>
  </si>
  <si>
    <t>423013</t>
  </si>
  <si>
    <t>Nguyễn Đức</t>
  </si>
  <si>
    <t>4230</t>
  </si>
  <si>
    <t>423019</t>
  </si>
  <si>
    <t>Nguyễn Thị Ngọc</t>
  </si>
  <si>
    <t>Trâm</t>
  </si>
  <si>
    <t>423033</t>
  </si>
  <si>
    <t>Nguyễn Khang</t>
  </si>
  <si>
    <t>Ninh</t>
  </si>
  <si>
    <t>423102</t>
  </si>
  <si>
    <t>Nguyễn Hà</t>
  </si>
  <si>
    <t>4231</t>
  </si>
  <si>
    <t>423106</t>
  </si>
  <si>
    <t>Đỗ Vân</t>
  </si>
  <si>
    <t>423109</t>
  </si>
  <si>
    <t>Nguyễn Đặng Minh</t>
  </si>
  <si>
    <t>423116</t>
  </si>
  <si>
    <t>Lê Hữu</t>
  </si>
  <si>
    <t>423117</t>
  </si>
  <si>
    <t>Trần Đức</t>
  </si>
  <si>
    <t>423119</t>
  </si>
  <si>
    <t>Phạm Thị Minh</t>
  </si>
  <si>
    <t>Thư</t>
  </si>
  <si>
    <t>423123</t>
  </si>
  <si>
    <t>Lê Nguyễn Hải</t>
  </si>
  <si>
    <t>Bình</t>
  </si>
  <si>
    <t>423125</t>
  </si>
  <si>
    <t>423136</t>
  </si>
  <si>
    <t>Nguyễn Minh</t>
  </si>
  <si>
    <t>Trí</t>
  </si>
  <si>
    <t>423138</t>
  </si>
  <si>
    <t>Bùi Hoàng</t>
  </si>
  <si>
    <t>Nguyên</t>
  </si>
  <si>
    <t>423142</t>
  </si>
  <si>
    <t>423143</t>
  </si>
  <si>
    <t>Đỗ Ngọc</t>
  </si>
  <si>
    <t>Minh</t>
  </si>
  <si>
    <t>423144</t>
  </si>
  <si>
    <t>Nguyễn Hoàng Hà</t>
  </si>
  <si>
    <t>423146</t>
  </si>
  <si>
    <t>Tiến</t>
  </si>
  <si>
    <t>423147</t>
  </si>
  <si>
    <t>Lê Anh</t>
  </si>
  <si>
    <t>423151</t>
  </si>
  <si>
    <t>Đào Thanh</t>
  </si>
  <si>
    <t>423154</t>
  </si>
  <si>
    <t>Đào Thu</t>
  </si>
  <si>
    <t>423157</t>
  </si>
  <si>
    <t>Hoàng Thùy</t>
  </si>
  <si>
    <t>423158</t>
  </si>
  <si>
    <t>Quách Như</t>
  </si>
  <si>
    <t>423160</t>
  </si>
  <si>
    <t>Trần Trà</t>
  </si>
  <si>
    <t>My</t>
  </si>
  <si>
    <t>423162</t>
  </si>
  <si>
    <t>Trần Phan</t>
  </si>
  <si>
    <t>423163</t>
  </si>
  <si>
    <t>Lưu Thị Thanh</t>
  </si>
  <si>
    <t>420961</t>
  </si>
  <si>
    <t>Đinh Nhật</t>
  </si>
  <si>
    <t>4232</t>
  </si>
  <si>
    <t>CLC42</t>
  </si>
  <si>
    <t>423223</t>
  </si>
  <si>
    <t>ánh</t>
  </si>
  <si>
    <t>423239</t>
  </si>
  <si>
    <t>Nguyễn Tất</t>
  </si>
  <si>
    <t>423325</t>
  </si>
  <si>
    <t>Nguyễn Thị Thu</t>
  </si>
  <si>
    <t>Nga</t>
  </si>
  <si>
    <t>4233</t>
  </si>
  <si>
    <t xml:space="preserve">BẢNG TỔNG HỢP DANH SÁCH SINH VIÊN KHÓA K43 PHẢI NỘP HỌC PHÍ </t>
  </si>
  <si>
    <t>Tiền mặt</t>
  </si>
  <si>
    <t>Còn
 phải nộp</t>
  </si>
  <si>
    <t>Ghi chú</t>
  </si>
  <si>
    <t>Ninh Thu</t>
  </si>
  <si>
    <t>4301</t>
  </si>
  <si>
    <t>Lê Ngọc</t>
  </si>
  <si>
    <t>Đặng Thị Ngọc</t>
  </si>
  <si>
    <t>Đinh Thị</t>
  </si>
  <si>
    <t>Nguyễn Thị Phương</t>
  </si>
  <si>
    <t>Phạm Thị Huyền</t>
  </si>
  <si>
    <t>Thương</t>
  </si>
  <si>
    <t>Mai Thị</t>
  </si>
  <si>
    <t>Nguyễn Thị Thùy</t>
  </si>
  <si>
    <t>Dung</t>
  </si>
  <si>
    <t>Hà Thị</t>
  </si>
  <si>
    <t>Lương</t>
  </si>
  <si>
    <t>MHP</t>
  </si>
  <si>
    <t>Nguyễn Vũ Lan</t>
  </si>
  <si>
    <t>Dương Thu</t>
  </si>
  <si>
    <t>Phan Tố</t>
  </si>
  <si>
    <t>Uyên</t>
  </si>
  <si>
    <t>Ngô Diệu</t>
  </si>
  <si>
    <t>Điêu Thị Quỳnh</t>
  </si>
  <si>
    <t>Hoa</t>
  </si>
  <si>
    <t>Phạm Thanh</t>
  </si>
  <si>
    <t>Nhàn</t>
  </si>
  <si>
    <t>Nguyễn Hải</t>
  </si>
  <si>
    <t>Trần Ngọc</t>
  </si>
  <si>
    <t>Đặng Thế</t>
  </si>
  <si>
    <t>Khang</t>
  </si>
  <si>
    <t>Lê Vũ Thanh</t>
  </si>
  <si>
    <t>Vũ Thị Linh</t>
  </si>
  <si>
    <t>Trần Gia</t>
  </si>
  <si>
    <t>Lê Hà</t>
  </si>
  <si>
    <t>Phạm Thị Ngọc</t>
  </si>
  <si>
    <t>Phạm Thị Kiều</t>
  </si>
  <si>
    <t>Mã Trung</t>
  </si>
  <si>
    <t>GHP70</t>
  </si>
  <si>
    <t>Long Xuân</t>
  </si>
  <si>
    <t>Đạo</t>
  </si>
  <si>
    <t>Trương Ngọc</t>
  </si>
  <si>
    <t>Bích</t>
  </si>
  <si>
    <t>4302</t>
  </si>
  <si>
    <t>Hà Thị Hồng</t>
  </si>
  <si>
    <t>Huệ</t>
  </si>
  <si>
    <t>Nguyễn Hoàng</t>
  </si>
  <si>
    <t>Nghiêm Thành</t>
  </si>
  <si>
    <t>Kiên</t>
  </si>
  <si>
    <t>Nguyễn Tuấn</t>
  </si>
  <si>
    <t>Hứa Văn</t>
  </si>
  <si>
    <t>Mạnh</t>
  </si>
  <si>
    <t>Lê Thị Lưu</t>
  </si>
  <si>
    <t>Lý Khánh</t>
  </si>
  <si>
    <t>Lâm</t>
  </si>
  <si>
    <t>Nguyễn Đình Duy</t>
  </si>
  <si>
    <t>Đặng Thị Tiểu</t>
  </si>
  <si>
    <t>Lan</t>
  </si>
  <si>
    <t>Đỗ Hải</t>
  </si>
  <si>
    <t>Nộp nợ kỳ trước</t>
  </si>
  <si>
    <t>Nông Bích</t>
  </si>
  <si>
    <t>Nguyễn Thúy</t>
  </si>
  <si>
    <t>Quỳnh</t>
  </si>
  <si>
    <t>Mạc Thị Vân</t>
  </si>
  <si>
    <t>Kiều</t>
  </si>
  <si>
    <t>Trần Việt</t>
  </si>
  <si>
    <t>Nguyễn Thị Thanh</t>
  </si>
  <si>
    <t>Bùi Thị</t>
  </si>
  <si>
    <t>Hoàng Minh</t>
  </si>
  <si>
    <t>Vũ Thăng</t>
  </si>
  <si>
    <t>Long</t>
  </si>
  <si>
    <t>Lưu Việt</t>
  </si>
  <si>
    <t>Nguyễn Văn</t>
  </si>
  <si>
    <t>Hồng</t>
  </si>
  <si>
    <t>An Văn</t>
  </si>
  <si>
    <t>Nguyễn Vân</t>
  </si>
  <si>
    <t>Bế Đức</t>
  </si>
  <si>
    <t>Ngô Thị Thanh</t>
  </si>
  <si>
    <t>Phúc</t>
  </si>
  <si>
    <t>Trần Hương</t>
  </si>
  <si>
    <t>Giang</t>
  </si>
  <si>
    <t>Vũ Thái Hà</t>
  </si>
  <si>
    <t>Châu</t>
  </si>
  <si>
    <t>Trần Trung Hòa</t>
  </si>
  <si>
    <t>Đặng Hà</t>
  </si>
  <si>
    <t>Đậu Mai</t>
  </si>
  <si>
    <t>Sao</t>
  </si>
  <si>
    <t>Sa Thị Huyền</t>
  </si>
  <si>
    <t>Nguyễn Diễm</t>
  </si>
  <si>
    <t>Nguyễn Quang</t>
  </si>
  <si>
    <t>Nguyễn Thị Hải</t>
  </si>
  <si>
    <t>Ngô Ngọc</t>
  </si>
  <si>
    <t>Võ Anh</t>
  </si>
  <si>
    <t>Trần Minh</t>
  </si>
  <si>
    <t>Nhật</t>
  </si>
  <si>
    <t>Trần Thị Thu</t>
  </si>
  <si>
    <t>Nguyễn Trần Yến</t>
  </si>
  <si>
    <t>Nhi</t>
  </si>
  <si>
    <t>Nguyễn Thị Hoài</t>
  </si>
  <si>
    <t>Lương Thục</t>
  </si>
  <si>
    <t>Nguyễn Ngọc Hạnh</t>
  </si>
  <si>
    <t>Trần Khánh</t>
  </si>
  <si>
    <t>Hoàng Thái</t>
  </si>
  <si>
    <t>Vi Thị Lan</t>
  </si>
  <si>
    <t>Hoàng Đăng Hải</t>
  </si>
  <si>
    <t>Chu Quỳnh</t>
  </si>
  <si>
    <t>Phimpha</t>
  </si>
  <si>
    <t>SisoupPhanThong</t>
  </si>
  <si>
    <t>LAOHD</t>
  </si>
  <si>
    <t>Nguyễn Duy</t>
  </si>
  <si>
    <t>4303</t>
  </si>
  <si>
    <t>Đỗ Thùy</t>
  </si>
  <si>
    <t>Lê Thúy</t>
  </si>
  <si>
    <t>Phạm Thị</t>
  </si>
  <si>
    <t>Bùi Thị Kim</t>
  </si>
  <si>
    <t>Nguyễn Châu</t>
  </si>
  <si>
    <t>Vũ Hồng</t>
  </si>
  <si>
    <t>Hưng</t>
  </si>
  <si>
    <t>Trần Thị Kim</t>
  </si>
  <si>
    <t>Thịnh</t>
  </si>
  <si>
    <t>Tạ Vũ Anh</t>
  </si>
  <si>
    <t>Tuấn</t>
  </si>
  <si>
    <t>Tô Thị</t>
  </si>
  <si>
    <t>Nguyễn Thị Kim</t>
  </si>
  <si>
    <t>Tuyến</t>
  </si>
  <si>
    <t>Ngô Hương</t>
  </si>
  <si>
    <t>Phan Triệu Thu</t>
  </si>
  <si>
    <t>Trần Thu</t>
  </si>
  <si>
    <t>Nông Thùy</t>
  </si>
  <si>
    <t>Lam</t>
  </si>
  <si>
    <t>Mai</t>
  </si>
  <si>
    <t>Mai Thị Hoa</t>
  </si>
  <si>
    <t>Ngô Hoàng</t>
  </si>
  <si>
    <t>Bùi Thị Ngọc</t>
  </si>
  <si>
    <t>Triệu Thị Hồng</t>
  </si>
  <si>
    <t>Thi</t>
  </si>
  <si>
    <t>Phạm Thu</t>
  </si>
  <si>
    <t>Hằng</t>
  </si>
  <si>
    <t>Chu Thị Thùy</t>
  </si>
  <si>
    <t>Duyên</t>
  </si>
  <si>
    <t>Trần Thị Trang</t>
  </si>
  <si>
    <t>Nhung</t>
  </si>
  <si>
    <t>Nguyễn Ngọc Hà</t>
  </si>
  <si>
    <t>Lý Như</t>
  </si>
  <si>
    <t>Lê Đình</t>
  </si>
  <si>
    <t>Vũ Cẩm</t>
  </si>
  <si>
    <t>Tô Mai</t>
  </si>
  <si>
    <t>Sềnh A</t>
  </si>
  <si>
    <t>Vả</t>
  </si>
  <si>
    <t>Đoàn Thị Phương</t>
  </si>
  <si>
    <t>Hoàng Lê Anh</t>
  </si>
  <si>
    <t>GHP</t>
  </si>
  <si>
    <t>Đàm Quang</t>
  </si>
  <si>
    <t>Hoàng Quốc</t>
  </si>
  <si>
    <t>Đào Anh</t>
  </si>
  <si>
    <t>4304</t>
  </si>
  <si>
    <t>Nông Hương</t>
  </si>
  <si>
    <t>Trần Lê</t>
  </si>
  <si>
    <t>Hà Hoàng</t>
  </si>
  <si>
    <t>Nguyễn Thị Như</t>
  </si>
  <si>
    <t>Vũ Duy</t>
  </si>
  <si>
    <t>Phú</t>
  </si>
  <si>
    <t>Lưu Hoàng</t>
  </si>
  <si>
    <t>Phùng Phí</t>
  </si>
  <si>
    <t>Pa</t>
  </si>
  <si>
    <t>Ma Hồng</t>
  </si>
  <si>
    <t>Hạnh</t>
  </si>
  <si>
    <t>Phạm Quang</t>
  </si>
  <si>
    <t>Tạ Quỳnh</t>
  </si>
  <si>
    <t>Hoàng Trọng Kiên</t>
  </si>
  <si>
    <t>Bạc Kim</t>
  </si>
  <si>
    <t>Lãnh Ngọc</t>
  </si>
  <si>
    <t>Nguyễn Mai</t>
  </si>
  <si>
    <t>Vũ Yến</t>
  </si>
  <si>
    <t>Lộc Thị Thanh</t>
  </si>
  <si>
    <t>Tâm</t>
  </si>
  <si>
    <t>Lâm Thị</t>
  </si>
  <si>
    <t>Thủy</t>
  </si>
  <si>
    <t>Yên</t>
  </si>
  <si>
    <t>Hà Nguyễn</t>
  </si>
  <si>
    <t>Nguyễn Quỳnh</t>
  </si>
  <si>
    <t>Bùi Ngọc</t>
  </si>
  <si>
    <t>Nguyễn Thị Đoan</t>
  </si>
  <si>
    <t>Lê Thị Kiều</t>
  </si>
  <si>
    <t>Thu</t>
  </si>
  <si>
    <t>Lộc</t>
  </si>
  <si>
    <t>Phan Thị Ngọc</t>
  </si>
  <si>
    <t>Hà Linh</t>
  </si>
  <si>
    <t>Hà Hoài</t>
  </si>
  <si>
    <t>Lợi</t>
  </si>
  <si>
    <t>Nông Văn</t>
  </si>
  <si>
    <t>Lý Diệu</t>
  </si>
  <si>
    <t>Trần Thị Quỳnh</t>
  </si>
  <si>
    <t>Thơ</t>
  </si>
  <si>
    <t>4305</t>
  </si>
  <si>
    <t>Lữ Minh</t>
  </si>
  <si>
    <t>Thìn</t>
  </si>
  <si>
    <t>Hoài</t>
  </si>
  <si>
    <t>Lê Thị Thùy</t>
  </si>
  <si>
    <t>Vũ Thị</t>
  </si>
  <si>
    <t>Trần Hồng</t>
  </si>
  <si>
    <t>Lê Trịnh</t>
  </si>
  <si>
    <t>Vũ Thị Minh</t>
  </si>
  <si>
    <t>Nguyệt</t>
  </si>
  <si>
    <t>Giàng Khái</t>
  </si>
  <si>
    <t>Hùng</t>
  </si>
  <si>
    <t>Phí Thị</t>
  </si>
  <si>
    <t>Duy</t>
  </si>
  <si>
    <t>Hoàng Thị Yến</t>
  </si>
  <si>
    <t>Thanh</t>
  </si>
  <si>
    <t>Trần Thị Lan</t>
  </si>
  <si>
    <t>Nguyễn Thị Thảo</t>
  </si>
  <si>
    <t>Nguyễn Thùy</t>
  </si>
  <si>
    <t>Đào Quang</t>
  </si>
  <si>
    <t>Trần Phan Cẩm</t>
  </si>
  <si>
    <t>Kiều Tường</t>
  </si>
  <si>
    <t>Trịnh Thị</t>
  </si>
  <si>
    <t>Tô Thị Phương</t>
  </si>
  <si>
    <t>Đàm Ngọc</t>
  </si>
  <si>
    <t>Triệu Văn</t>
  </si>
  <si>
    <t>Hoàng Như</t>
  </si>
  <si>
    <t>Lâm Hồng</t>
  </si>
  <si>
    <t>Lục Tuấn</t>
  </si>
  <si>
    <t>Nghĩa</t>
  </si>
  <si>
    <t>Nguyễn Thị Hương</t>
  </si>
  <si>
    <t>Trà</t>
  </si>
  <si>
    <t>4306</t>
  </si>
  <si>
    <t>Nguyễn Ngọc Bảo</t>
  </si>
  <si>
    <t>Phan Thị</t>
  </si>
  <si>
    <t>Cao Việt</t>
  </si>
  <si>
    <t>Nguyễn Hoài</t>
  </si>
  <si>
    <t>Hoàng Kim</t>
  </si>
  <si>
    <t>Nguyễn Tiến</t>
  </si>
  <si>
    <t>Đoàn Hoài</t>
  </si>
  <si>
    <t>Cù Đức</t>
  </si>
  <si>
    <t>Nguyễn Ngọc</t>
  </si>
  <si>
    <t>Nguyễn Thanh</t>
  </si>
  <si>
    <t>Nguyễn Tài</t>
  </si>
  <si>
    <t>Chiến</t>
  </si>
  <si>
    <t>Phạm Khánh</t>
  </si>
  <si>
    <t>Hoàng Đức</t>
  </si>
  <si>
    <t>Điêu Thị Minh</t>
  </si>
  <si>
    <t>Doãn Thế</t>
  </si>
  <si>
    <t>Hiên</t>
  </si>
  <si>
    <t>Nguyễn Trọng</t>
  </si>
  <si>
    <t>Trịnh Linh</t>
  </si>
  <si>
    <t>Trần Thùy</t>
  </si>
  <si>
    <t>Như</t>
  </si>
  <si>
    <t>Vũ Thu</t>
  </si>
  <si>
    <t>Phạm Thị Thùy</t>
  </si>
  <si>
    <t>Nguyễn Song</t>
  </si>
  <si>
    <t>Phan Thị Minh</t>
  </si>
  <si>
    <t>Nguyễn Hương</t>
  </si>
  <si>
    <t>Hoàng Văn</t>
  </si>
  <si>
    <t>Bảo</t>
  </si>
  <si>
    <t>Hoàng Quang</t>
  </si>
  <si>
    <t>Hoàng Kinh</t>
  </si>
  <si>
    <t>Bắc</t>
  </si>
  <si>
    <t>Vi Quốc</t>
  </si>
  <si>
    <t>Dethdesa</t>
  </si>
  <si>
    <t>SOUKHAVONG</t>
  </si>
  <si>
    <t>Lừ Thị Bích</t>
  </si>
  <si>
    <t>4307</t>
  </si>
  <si>
    <t>Nguyễn Thị Quỳnh</t>
  </si>
  <si>
    <t>Bùi Hoàng Ngọc</t>
  </si>
  <si>
    <t>Hoàng Thị Thùy</t>
  </si>
  <si>
    <t>Lê Hữu Hoàng</t>
  </si>
  <si>
    <t>Hoàng Thu</t>
  </si>
  <si>
    <t>Bùi Thị Minh</t>
  </si>
  <si>
    <t>Tạ Thị Bình</t>
  </si>
  <si>
    <t>Phạm Hải</t>
  </si>
  <si>
    <t>Đào Huy</t>
  </si>
  <si>
    <t>Hoàng Mỹ</t>
  </si>
  <si>
    <t>Trinh</t>
  </si>
  <si>
    <t>Trần Huy</t>
  </si>
  <si>
    <t>Hoàng Thị Mai</t>
  </si>
  <si>
    <t>Nhâm Thị Huyền</t>
  </si>
  <si>
    <t>Trần Thị Hồng</t>
  </si>
  <si>
    <t>Thắm</t>
  </si>
  <si>
    <t>Phạm Trà</t>
  </si>
  <si>
    <t>Mi</t>
  </si>
  <si>
    <t>Nguyễn Hồng</t>
  </si>
  <si>
    <t>Phạm Thị Thu</t>
  </si>
  <si>
    <t>Việt</t>
  </si>
  <si>
    <t>Vũ Thị Thanh</t>
  </si>
  <si>
    <t>Đỗ Ngân</t>
  </si>
  <si>
    <t>Phong</t>
  </si>
  <si>
    <t>Lã Thị Tuyết</t>
  </si>
  <si>
    <t>Bùi Vi Thành</t>
  </si>
  <si>
    <t>Đạt</t>
  </si>
  <si>
    <t>Nguyễn Trần</t>
  </si>
  <si>
    <t>4308</t>
  </si>
  <si>
    <t>Phạm Ngọc</t>
  </si>
  <si>
    <t>Trần Văn</t>
  </si>
  <si>
    <t>Nguyễn Thị Huyền</t>
  </si>
  <si>
    <t>Vi</t>
  </si>
  <si>
    <t>Lê Thị Thanh Thanh</t>
  </si>
  <si>
    <t>Phạm Văn</t>
  </si>
  <si>
    <t>Quân</t>
  </si>
  <si>
    <t>Cao Vân</t>
  </si>
  <si>
    <t>Lê Thanh</t>
  </si>
  <si>
    <t>Trần Thị Yến</t>
  </si>
  <si>
    <t>Khoàng Thị</t>
  </si>
  <si>
    <t>Tú</t>
  </si>
  <si>
    <t>Dương Thị</t>
  </si>
  <si>
    <t>Chuyên</t>
  </si>
  <si>
    <t>Nguyễn Nam</t>
  </si>
  <si>
    <t>Lo Thị Nhi</t>
  </si>
  <si>
    <t>Ngô Mạnh</t>
  </si>
  <si>
    <t>Tân</t>
  </si>
  <si>
    <t>Hồ Thị</t>
  </si>
  <si>
    <t>Nguyễn Mạnh</t>
  </si>
  <si>
    <t>Lê Huy Ngọc</t>
  </si>
  <si>
    <t>Lục Quốc</t>
  </si>
  <si>
    <t>Trần Xuân</t>
  </si>
  <si>
    <t>Lê Quang</t>
  </si>
  <si>
    <t>Hậu</t>
  </si>
  <si>
    <t>Hoàng Thị Quỳnh</t>
  </si>
  <si>
    <t>Trần Triệu</t>
  </si>
  <si>
    <t>Hoàng Khánh</t>
  </si>
  <si>
    <t>Đào Ngọc</t>
  </si>
  <si>
    <t>Bùi Thị Thu</t>
  </si>
  <si>
    <t>Nguyễn Đỗ Minh</t>
  </si>
  <si>
    <t>Bùi Thu</t>
  </si>
  <si>
    <t>Tuân</t>
  </si>
  <si>
    <t>Darouny</t>
  </si>
  <si>
    <t>DANGMINA</t>
  </si>
  <si>
    <t>Trần Trung</t>
  </si>
  <si>
    <t>4309</t>
  </si>
  <si>
    <t>Nguyễn Thế</t>
  </si>
  <si>
    <t>Nguyễn Bá</t>
  </si>
  <si>
    <t>Luật</t>
  </si>
  <si>
    <t>Lê Diệu</t>
  </si>
  <si>
    <t>Lý Vân</t>
  </si>
  <si>
    <t>Nguyễn Thị Mai</t>
  </si>
  <si>
    <t>Kiều Việt</t>
  </si>
  <si>
    <t>Tô Phương</t>
  </si>
  <si>
    <t>Lê Thị Minh</t>
  </si>
  <si>
    <t>Tạ Khánh</t>
  </si>
  <si>
    <t>Vũ Hoàng Thu</t>
  </si>
  <si>
    <t>Vũ Thị Thu</t>
  </si>
  <si>
    <t>Bùi Linh</t>
  </si>
  <si>
    <t>Phan Phương</t>
  </si>
  <si>
    <t>Phí Mạnh</t>
  </si>
  <si>
    <t>Lại Thị Nhật</t>
  </si>
  <si>
    <t>Lệ</t>
  </si>
  <si>
    <t>Lưu Nhật</t>
  </si>
  <si>
    <t>Đặng Vũ Hà</t>
  </si>
  <si>
    <t>Phan Thị Hồng</t>
  </si>
  <si>
    <t>Ban Văn</t>
  </si>
  <si>
    <t>Sùng A</t>
  </si>
  <si>
    <t>Vũ Tuyên</t>
  </si>
  <si>
    <t>Nông Huy</t>
  </si>
  <si>
    <t>Hứa</t>
  </si>
  <si>
    <t>4310</t>
  </si>
  <si>
    <t>Đặng Thúy</t>
  </si>
  <si>
    <t>Đặng Nam</t>
  </si>
  <si>
    <t>Lê Huy</t>
  </si>
  <si>
    <t>Hoàng Anh</t>
  </si>
  <si>
    <t>Vũ Mai</t>
  </si>
  <si>
    <t>Phan Thu</t>
  </si>
  <si>
    <t>Đào Thị Phương</t>
  </si>
  <si>
    <t>Nguyễn Khắc Quang</t>
  </si>
  <si>
    <t>Hoàng Tuấn</t>
  </si>
  <si>
    <t>Ngô Thành</t>
  </si>
  <si>
    <t>Lân</t>
  </si>
  <si>
    <t>Đỗ Thị Hồng</t>
  </si>
  <si>
    <t>Dương Thiên</t>
  </si>
  <si>
    <t>Mã Thị Mai</t>
  </si>
  <si>
    <t>Nguyễn Thị Minh</t>
  </si>
  <si>
    <t>Nguyễn Lê Hoàng</t>
  </si>
  <si>
    <t>Chu Hoài</t>
  </si>
  <si>
    <t>Lê Vũ Quỳnh</t>
  </si>
  <si>
    <t>Đỗ Thu</t>
  </si>
  <si>
    <t>Nguyễn Trà</t>
  </si>
  <si>
    <t>Trần Thị Thùy</t>
  </si>
  <si>
    <t>Vũ Trọng</t>
  </si>
  <si>
    <t>Phạm Thị Hương</t>
  </si>
  <si>
    <t>Quách Thị Ngọc</t>
  </si>
  <si>
    <t>Vũ Đức</t>
  </si>
  <si>
    <t>Cầm Thảo</t>
  </si>
  <si>
    <t>Đinh Bích</t>
  </si>
  <si>
    <t>Nguyễn Khắc Anh</t>
  </si>
  <si>
    <t>Vui</t>
  </si>
  <si>
    <t>Lưu Hồng</t>
  </si>
  <si>
    <t>Nguyễn Phú</t>
  </si>
  <si>
    <t>Cung</t>
  </si>
  <si>
    <t>Trần Đình</t>
  </si>
  <si>
    <t>Mùa A</t>
  </si>
  <si>
    <t>Súa</t>
  </si>
  <si>
    <t>Hatsady</t>
  </si>
  <si>
    <t>KHAMPHASING</t>
  </si>
  <si>
    <t>Hồ Hồng</t>
  </si>
  <si>
    <t>4311</t>
  </si>
  <si>
    <t>Ngô Thị Mỹ</t>
  </si>
  <si>
    <t>Phạm Thị Hải</t>
  </si>
  <si>
    <t>Đoàn Thu</t>
  </si>
  <si>
    <t>Nguyễn Diệu</t>
  </si>
  <si>
    <t>Phạm Thị Bích</t>
  </si>
  <si>
    <t>Lê Bá</t>
  </si>
  <si>
    <t>Mai Quỳnh</t>
  </si>
  <si>
    <t>Phan Quỳnh</t>
  </si>
  <si>
    <t>Cà Thị Mai</t>
  </si>
  <si>
    <t>Vi Văn</t>
  </si>
  <si>
    <t>Nguyễn Thị Hà</t>
  </si>
  <si>
    <t>Vũ Thị Bích</t>
  </si>
  <si>
    <t>Nguyễn Phùng Nhật</t>
  </si>
  <si>
    <t>Nguyễn Tùng</t>
  </si>
  <si>
    <t>Lê Thảo</t>
  </si>
  <si>
    <t>Chu Thị Ngọc</t>
  </si>
  <si>
    <t>Lương Thế</t>
  </si>
  <si>
    <t>Nguyễn Thảo</t>
  </si>
  <si>
    <t>Tạ Huy</t>
  </si>
  <si>
    <t>Du</t>
  </si>
  <si>
    <t>Mùi Thị Minh</t>
  </si>
  <si>
    <t>Nguyễn Linh</t>
  </si>
  <si>
    <t>Trương Vũ Ngân</t>
  </si>
  <si>
    <t>Nguyễn Lan</t>
  </si>
  <si>
    <t>Dương Hiếu</t>
  </si>
  <si>
    <t>4312</t>
  </si>
  <si>
    <t>Hán Thị Minh</t>
  </si>
  <si>
    <t>Hoàng Công</t>
  </si>
  <si>
    <t>Hoàng Thị Minh</t>
  </si>
  <si>
    <t>Nguyễn Thị Yến</t>
  </si>
  <si>
    <t>Phạm Trung</t>
  </si>
  <si>
    <t>Đỗ</t>
  </si>
  <si>
    <t>Quyên</t>
  </si>
  <si>
    <t>Triệu Đức</t>
  </si>
  <si>
    <t>Ngô Nhật</t>
  </si>
  <si>
    <t>Bùi Thị Anh</t>
  </si>
  <si>
    <t>Đào</t>
  </si>
  <si>
    <t>Đỗ Đặng Phương</t>
  </si>
  <si>
    <t>Lộc Đình</t>
  </si>
  <si>
    <t>Hiệp</t>
  </si>
  <si>
    <t>Đinh Thị Lệ</t>
  </si>
  <si>
    <t>Khuyên</t>
  </si>
  <si>
    <t>Quàng Văn</t>
  </si>
  <si>
    <t>Phan Nhật</t>
  </si>
  <si>
    <t>Trần Thị Phương</t>
  </si>
  <si>
    <t>Trịnh Thị Hồng</t>
  </si>
  <si>
    <t>Diệu</t>
  </si>
  <si>
    <t>Phạm Đặng Bích</t>
  </si>
  <si>
    <t>Phạm Huỳnh</t>
  </si>
  <si>
    <t>Bùi Thị Thanh</t>
  </si>
  <si>
    <t>Dương Bảo</t>
  </si>
  <si>
    <t>Đàm Nhân</t>
  </si>
  <si>
    <t>Bùi Thị Tố</t>
  </si>
  <si>
    <t>Bùi Thảo</t>
  </si>
  <si>
    <t>Phạm Thị Quỳnh</t>
  </si>
  <si>
    <t>Hà Thị Biên</t>
  </si>
  <si>
    <t>Thuỳ</t>
  </si>
  <si>
    <t>Trần Thị Thanh</t>
  </si>
  <si>
    <t>Lưu Hương</t>
  </si>
  <si>
    <t>Trần Quốc</t>
  </si>
  <si>
    <t>Trương Thị Minh</t>
  </si>
  <si>
    <t>Tô Lan</t>
  </si>
  <si>
    <t>Chu Thúy</t>
  </si>
  <si>
    <t>Lâm Chí</t>
  </si>
  <si>
    <t>Hoan</t>
  </si>
  <si>
    <t>Trương Thị</t>
  </si>
  <si>
    <t>Triệu Huyền</t>
  </si>
  <si>
    <t>Đỗ Xuân</t>
  </si>
  <si>
    <t>Sang</t>
  </si>
  <si>
    <t>4313</t>
  </si>
  <si>
    <t>Vũ Thị Hà</t>
  </si>
  <si>
    <t>Trương Thảo</t>
  </si>
  <si>
    <t>Bùi Thị Huyền</t>
  </si>
  <si>
    <t>Vũ Thị Phương</t>
  </si>
  <si>
    <t>Hứa Minh</t>
  </si>
  <si>
    <t>Đào Linh</t>
  </si>
  <si>
    <t>Mã Hoàng</t>
  </si>
  <si>
    <t>Nguyễn Nhật</t>
  </si>
  <si>
    <t>Phạm Quan Diệu</t>
  </si>
  <si>
    <t>Hoàng Thị Phương</t>
  </si>
  <si>
    <t>Lô Đức</t>
  </si>
  <si>
    <t>Trần Thế</t>
  </si>
  <si>
    <t>Bùi Thị Mai</t>
  </si>
  <si>
    <t>Bùi Thị Bích</t>
  </si>
  <si>
    <t>Nguyễn Ngọc Phương</t>
  </si>
  <si>
    <t>Nguyễn Thị Hoàng</t>
  </si>
  <si>
    <t>Nguyễn Yến</t>
  </si>
  <si>
    <t>Ma Thị Khánh</t>
  </si>
  <si>
    <t>Đinh Ngọc</t>
  </si>
  <si>
    <t>Phạm Thị Thuỳ</t>
  </si>
  <si>
    <t>Lê Trường</t>
  </si>
  <si>
    <t>Lý Thị Ngọc</t>
  </si>
  <si>
    <t>Đỗ Đức</t>
  </si>
  <si>
    <t>Ngô Thị Tuyết</t>
  </si>
  <si>
    <t>Lại Thị ái</t>
  </si>
  <si>
    <t>Lê Thục</t>
  </si>
  <si>
    <t>Bùi Thị Vân</t>
  </si>
  <si>
    <t>Triệu Hữu</t>
  </si>
  <si>
    <t>Hoàng Việt</t>
  </si>
  <si>
    <t>Dương ánh</t>
  </si>
  <si>
    <t>Hường</t>
  </si>
  <si>
    <t>4314</t>
  </si>
  <si>
    <t>Lê Tế</t>
  </si>
  <si>
    <t>Bùi Lê Nam</t>
  </si>
  <si>
    <t>Vũ Thị Hồng</t>
  </si>
  <si>
    <t>Nguyễn Quốc</t>
  </si>
  <si>
    <t>Dương Thanh</t>
  </si>
  <si>
    <t>Nguyễn Hưng</t>
  </si>
  <si>
    <t>Vũ Bình</t>
  </si>
  <si>
    <t>Đào Mai</t>
  </si>
  <si>
    <t>Nguyễn Viết</t>
  </si>
  <si>
    <t>Nguyễn Mĩ</t>
  </si>
  <si>
    <t>Lê Quỳnh</t>
  </si>
  <si>
    <t>Nguyễn Kim Hải</t>
  </si>
  <si>
    <t>Trần Thị An</t>
  </si>
  <si>
    <t>Lưu</t>
  </si>
  <si>
    <t>Đoàn Công</t>
  </si>
  <si>
    <t>Lưu Thị Hoàng</t>
  </si>
  <si>
    <t>Lại Thảo</t>
  </si>
  <si>
    <t>Lê Thị Phương</t>
  </si>
  <si>
    <t>Lê Thị Mai</t>
  </si>
  <si>
    <t>Đặng Thị Mai</t>
  </si>
  <si>
    <t>Lê Việt</t>
  </si>
  <si>
    <t>Lê Hồng</t>
  </si>
  <si>
    <t>Nguyễn Thị Khánh</t>
  </si>
  <si>
    <t>Lê Tiến</t>
  </si>
  <si>
    <t>Phạm Thị Phương</t>
  </si>
  <si>
    <t>Lương Minh</t>
  </si>
  <si>
    <t>Lê Nguyễn Phương</t>
  </si>
  <si>
    <t>Chu Hiểu</t>
  </si>
  <si>
    <t>Vy</t>
  </si>
  <si>
    <t>Lương Thị Linh</t>
  </si>
  <si>
    <t>Nông Hoài</t>
  </si>
  <si>
    <t>Sồng A</t>
  </si>
  <si>
    <t>Tống</t>
  </si>
  <si>
    <t>Cháng Lục</t>
  </si>
  <si>
    <t>Giàng A</t>
  </si>
  <si>
    <t>Hỏa</t>
  </si>
  <si>
    <t>Đàm Thị</t>
  </si>
  <si>
    <t>Bùi Bích</t>
  </si>
  <si>
    <t>4315</t>
  </si>
  <si>
    <t>Phùng Quốc</t>
  </si>
  <si>
    <t>Tạ Thị</t>
  </si>
  <si>
    <t>Hà Mai</t>
  </si>
  <si>
    <t>Trần Quế</t>
  </si>
  <si>
    <t>Bế Văn</t>
  </si>
  <si>
    <t>Vương Thị</t>
  </si>
  <si>
    <t>Ngoan</t>
  </si>
  <si>
    <t>Nguyễn Nguyệt</t>
  </si>
  <si>
    <t>Vũ Ngọc</t>
  </si>
  <si>
    <t>Lơ</t>
  </si>
  <si>
    <t>Nguyễn Kiều Mai</t>
  </si>
  <si>
    <t>Mai Thị Thu</t>
  </si>
  <si>
    <t>Bùi Quỳnh</t>
  </si>
  <si>
    <t>Ngô Thiều</t>
  </si>
  <si>
    <t>Đào Cẩm</t>
  </si>
  <si>
    <t>Bùi Hoàng Tiến</t>
  </si>
  <si>
    <t>Vũ Thị Diễm</t>
  </si>
  <si>
    <t>Hà Thị Lan</t>
  </si>
  <si>
    <t>Nguyễn Thị Hòa</t>
  </si>
  <si>
    <t>Trần Thị Ngọc</t>
  </si>
  <si>
    <t>Trần Tiến</t>
  </si>
  <si>
    <t>Đinh Hữu</t>
  </si>
  <si>
    <t>Ma Hà</t>
  </si>
  <si>
    <t>Nông Tuấn</t>
  </si>
  <si>
    <t>Vĩnh</t>
  </si>
  <si>
    <t>Quách Thanh</t>
  </si>
  <si>
    <t>Chường</t>
  </si>
  <si>
    <t>Mùi Thị</t>
  </si>
  <si>
    <t>Khúc</t>
  </si>
  <si>
    <t>4316</t>
  </si>
  <si>
    <t>Hoàng Đăng</t>
  </si>
  <si>
    <t>Đồng Thị Khánh</t>
  </si>
  <si>
    <t>Lê Thị Hải</t>
  </si>
  <si>
    <t>Lê Thu</t>
  </si>
  <si>
    <t>Trần Hải</t>
  </si>
  <si>
    <t>Đồng Khánh</t>
  </si>
  <si>
    <t>Phạm Nam</t>
  </si>
  <si>
    <t>Tăng Phương</t>
  </si>
  <si>
    <t>Nguyễn Phan Quí</t>
  </si>
  <si>
    <t>Liên</t>
  </si>
  <si>
    <t>Lê Phan ý</t>
  </si>
  <si>
    <t>Dương Nguyễn Minh</t>
  </si>
  <si>
    <t>Bùi Hồng</t>
  </si>
  <si>
    <t>Giáp Thị Kim</t>
  </si>
  <si>
    <t>Vũ Kim</t>
  </si>
  <si>
    <t>Phượng</t>
  </si>
  <si>
    <t>Đặng Kim</t>
  </si>
  <si>
    <t>Hoàng Thị Thanh</t>
  </si>
  <si>
    <t>Quách Tuấn</t>
  </si>
  <si>
    <t>Lê Đăng</t>
  </si>
  <si>
    <t>Bách</t>
  </si>
  <si>
    <t>Nông Ngọc</t>
  </si>
  <si>
    <t>Lưu Bình</t>
  </si>
  <si>
    <t>4317</t>
  </si>
  <si>
    <t>Võ Thị Thục</t>
  </si>
  <si>
    <t>Cao Phương</t>
  </si>
  <si>
    <t>Đào Đăng</t>
  </si>
  <si>
    <t>Nguyễn Thị Tuyết</t>
  </si>
  <si>
    <t>Nguyễn Đỗ Công</t>
  </si>
  <si>
    <t>Nguyễn Thị Lan</t>
  </si>
  <si>
    <t>Khổng Thị Thu</t>
  </si>
  <si>
    <t>Đoàn Hồng</t>
  </si>
  <si>
    <t>Giàng Thị</t>
  </si>
  <si>
    <t>Tạ Ngọc</t>
  </si>
  <si>
    <t>Phạm Quốc</t>
  </si>
  <si>
    <t>Bùi Nguyễn Khánh</t>
  </si>
  <si>
    <t>Nguyễn Hoàng Ngọc</t>
  </si>
  <si>
    <t>Mông Thị</t>
  </si>
  <si>
    <t>Đinh Cẩm</t>
  </si>
  <si>
    <t>Lê Mai</t>
  </si>
  <si>
    <t>Đỗ Thúy</t>
  </si>
  <si>
    <t>Bùi Việt</t>
  </si>
  <si>
    <t>Hoàn</t>
  </si>
  <si>
    <t>Trương Mạnh</t>
  </si>
  <si>
    <t>4318</t>
  </si>
  <si>
    <t>Đặng Phương</t>
  </si>
  <si>
    <t>Vũ Thùy</t>
  </si>
  <si>
    <t>Trần Thị Minh</t>
  </si>
  <si>
    <t>Dương Duy</t>
  </si>
  <si>
    <t>Nguyễn Thị Kiều</t>
  </si>
  <si>
    <t>Triệu Lệ</t>
  </si>
  <si>
    <t>Huế</t>
  </si>
  <si>
    <t>Trần Diễm</t>
  </si>
  <si>
    <t>Cầm</t>
  </si>
  <si>
    <t>Nông Thị Băng</t>
  </si>
  <si>
    <t>Trần Quang</t>
  </si>
  <si>
    <t>Lý Minh</t>
  </si>
  <si>
    <t>Phan Quang</t>
  </si>
  <si>
    <t>Ninh Thị Hồng</t>
  </si>
  <si>
    <t>Vũ Thanh</t>
  </si>
  <si>
    <t>Bùi Đình</t>
  </si>
  <si>
    <t>Cao Thị Ngọc</t>
  </si>
  <si>
    <t>Phạm Quỳnh</t>
  </si>
  <si>
    <t>Đỗ Kiều</t>
  </si>
  <si>
    <t>Chinh</t>
  </si>
  <si>
    <t>Vi Khánh</t>
  </si>
  <si>
    <t>4319</t>
  </si>
  <si>
    <t>Lò Bùi Thảo</t>
  </si>
  <si>
    <t>Trần Hoài</t>
  </si>
  <si>
    <t>Trần Trọng</t>
  </si>
  <si>
    <t>Phạm Kiều</t>
  </si>
  <si>
    <t>Kiều Trọng Tiến</t>
  </si>
  <si>
    <t>Lường Thị Thanh</t>
  </si>
  <si>
    <t>Hảng Thị</t>
  </si>
  <si>
    <t>Ca</t>
  </si>
  <si>
    <t>Võ Thị Thúy</t>
  </si>
  <si>
    <t>Cầm Diệp</t>
  </si>
  <si>
    <t>Hà Thị Khánh</t>
  </si>
  <si>
    <t>Đinh Nguyễn Hoàng</t>
  </si>
  <si>
    <t>Chu Thị Mỹ</t>
  </si>
  <si>
    <t>Lê Bảo</t>
  </si>
  <si>
    <t>Vi Thị Hương</t>
  </si>
  <si>
    <t>Lê Thị Lan</t>
  </si>
  <si>
    <t>Vũ Hoàng</t>
  </si>
  <si>
    <t>Khổng Thùy</t>
  </si>
  <si>
    <t>Khuất Minh</t>
  </si>
  <si>
    <t>Cao Lam</t>
  </si>
  <si>
    <t>Đào Thị Linh</t>
  </si>
  <si>
    <t>Lê</t>
  </si>
  <si>
    <t>Dương Lộc Công</t>
  </si>
  <si>
    <t>Đỗ Hồng</t>
  </si>
  <si>
    <t>Trần Thúy</t>
  </si>
  <si>
    <t>Hoàng Vân</t>
  </si>
  <si>
    <t>Trần Phương</t>
  </si>
  <si>
    <t>Phan Đỗ Huyền</t>
  </si>
  <si>
    <t>4320</t>
  </si>
  <si>
    <t>Đặng Thị Quỳnh</t>
  </si>
  <si>
    <t>Đinh Quang</t>
  </si>
  <si>
    <t>Phan Văn</t>
  </si>
  <si>
    <t>Định</t>
  </si>
  <si>
    <t>Cà Mạnh</t>
  </si>
  <si>
    <t>Bùi Minh</t>
  </si>
  <si>
    <t>Đỗ Hương Trà</t>
  </si>
  <si>
    <t>Triệu Ngọc</t>
  </si>
  <si>
    <t>Lê Thị Bảo</t>
  </si>
  <si>
    <t>Bàn Thị</t>
  </si>
  <si>
    <t>Hán Hữu</t>
  </si>
  <si>
    <t>Huyên</t>
  </si>
  <si>
    <t>Triệu Quỳnh</t>
  </si>
  <si>
    <t>Giao</t>
  </si>
  <si>
    <t>Thào Thị</t>
  </si>
  <si>
    <t>Trần Tùng</t>
  </si>
  <si>
    <t>Chu Văn</t>
  </si>
  <si>
    <t>Đinh Thanh</t>
  </si>
  <si>
    <t>Phùng Vân</t>
  </si>
  <si>
    <t>Khanh</t>
  </si>
  <si>
    <t>Vũ Quỳnh</t>
  </si>
  <si>
    <t>Tưởng Kim</t>
  </si>
  <si>
    <t>Lê Thị Ngọc</t>
  </si>
  <si>
    <t>Nông Đình</t>
  </si>
  <si>
    <t>Ma Thành</t>
  </si>
  <si>
    <t>4321</t>
  </si>
  <si>
    <t>La Thu</t>
  </si>
  <si>
    <t>Tạ Thị Thu</t>
  </si>
  <si>
    <t>Đinh Thị Minh</t>
  </si>
  <si>
    <t>Liễu Thị Kim</t>
  </si>
  <si>
    <t>Vi Thảo</t>
  </si>
  <si>
    <t>Cấn Hoàng</t>
  </si>
  <si>
    <t>Quản Ngọc</t>
  </si>
  <si>
    <t>Đào Thị Xuân</t>
  </si>
  <si>
    <t>Vương Thị Hồng</t>
  </si>
  <si>
    <t>Công</t>
  </si>
  <si>
    <t>Vũ Quang</t>
  </si>
  <si>
    <t>Trương Thị Thanh</t>
  </si>
  <si>
    <t>Dương Khánh</t>
  </si>
  <si>
    <t>Cao Thanh</t>
  </si>
  <si>
    <t>Nguyễn Kiều</t>
  </si>
  <si>
    <t>Phạm Phương</t>
  </si>
  <si>
    <t>Tấn</t>
  </si>
  <si>
    <t>Đàm Quỳnh</t>
  </si>
  <si>
    <t>Cam Hoàng</t>
  </si>
  <si>
    <t>Hà Thị Hoài</t>
  </si>
  <si>
    <t>4322</t>
  </si>
  <si>
    <t>Lê Văn</t>
  </si>
  <si>
    <t>Bùi Thị Bảo</t>
  </si>
  <si>
    <t>Đỗ Minh Như</t>
  </si>
  <si>
    <t>Vũ Long</t>
  </si>
  <si>
    <t>Lê Yến</t>
  </si>
  <si>
    <t>Trương Thiên</t>
  </si>
  <si>
    <t>Nguyễn Lê</t>
  </si>
  <si>
    <t>Vũ Thái</t>
  </si>
  <si>
    <t>Nông Thanh</t>
  </si>
  <si>
    <t>Tuyền</t>
  </si>
  <si>
    <t>Hắc Thị Băng</t>
  </si>
  <si>
    <t>Đường Thị Ngọc</t>
  </si>
  <si>
    <t>Đỗ Mai Hương</t>
  </si>
  <si>
    <t>Trần Thanh</t>
  </si>
  <si>
    <t>Tăng Thị Hồng</t>
  </si>
  <si>
    <t>Biện Hồng</t>
  </si>
  <si>
    <t>Ngân Thị</t>
  </si>
  <si>
    <t>Hoàng Thị Hải</t>
  </si>
  <si>
    <t>Lê Thị</t>
  </si>
  <si>
    <t>Võ Thị Thu</t>
  </si>
  <si>
    <t>Nguyễn Đăng</t>
  </si>
  <si>
    <t>Xim</t>
  </si>
  <si>
    <t>Đặng Nguyễn Phương</t>
  </si>
  <si>
    <t>Lê Thị Diễm</t>
  </si>
  <si>
    <t>19/05/2022</t>
  </si>
  <si>
    <t>Phạm Hoàng</t>
  </si>
  <si>
    <t>Loan</t>
  </si>
  <si>
    <t>Nguyễn Phạm Minh</t>
  </si>
  <si>
    <t>Trịnh Hà</t>
  </si>
  <si>
    <t>Nguyễn Thị Bích</t>
  </si>
  <si>
    <t>Ngô Thùy</t>
  </si>
  <si>
    <t>Lê Hải</t>
  </si>
  <si>
    <t>Phan Như</t>
  </si>
  <si>
    <t>Dín</t>
  </si>
  <si>
    <t>Hoàng Đình</t>
  </si>
  <si>
    <t>Ân</t>
  </si>
  <si>
    <t>Ngô Chiến</t>
  </si>
  <si>
    <t>4323</t>
  </si>
  <si>
    <t>Nguyễn Nhật Minh</t>
  </si>
  <si>
    <t>Châm</t>
  </si>
  <si>
    <t>Giang Phương</t>
  </si>
  <si>
    <t>Đàm Tuyết</t>
  </si>
  <si>
    <t>Lừu Thị</t>
  </si>
  <si>
    <t>Lương Ngọc Bảo</t>
  </si>
  <si>
    <t>Đặng Nhật</t>
  </si>
  <si>
    <t>Xuân</t>
  </si>
  <si>
    <t>Thuyên</t>
  </si>
  <si>
    <t>Nguyễn Thị Linh</t>
  </si>
  <si>
    <t>Bùi Khánh</t>
  </si>
  <si>
    <t>Bùi Thị Việt</t>
  </si>
  <si>
    <t>Bùi Xuân</t>
  </si>
  <si>
    <t>Vũ Tiến</t>
  </si>
  <si>
    <t>Hà Tiến</t>
  </si>
  <si>
    <t>Nguyễn Thái</t>
  </si>
  <si>
    <t>Dương Yến</t>
  </si>
  <si>
    <t>Đặng Triều</t>
  </si>
  <si>
    <t>Ngô Hà</t>
  </si>
  <si>
    <t>Phan Thị Mỹ</t>
  </si>
  <si>
    <t>Nghiêm Thị Lan</t>
  </si>
  <si>
    <t>Đỗ Minh</t>
  </si>
  <si>
    <t>Ngân Trung</t>
  </si>
  <si>
    <t>Hoàng Thị Hoài</t>
  </si>
  <si>
    <t>Tạ Huyền</t>
  </si>
  <si>
    <t>Phan Thị Phương</t>
  </si>
  <si>
    <t>Quách Hạnh</t>
  </si>
  <si>
    <t>Tô Bảo</t>
  </si>
  <si>
    <t>Dương Hoàng</t>
  </si>
  <si>
    <t>Lý Nông</t>
  </si>
  <si>
    <t>Hướng</t>
  </si>
  <si>
    <t>Nguyễn Như</t>
  </si>
  <si>
    <t>Mùa Thị</t>
  </si>
  <si>
    <t>Sua</t>
  </si>
  <si>
    <t>Trịnh Minh</t>
  </si>
  <si>
    <t>Vũ</t>
  </si>
  <si>
    <t>Hà Thị Minh</t>
  </si>
  <si>
    <t>Nguyễn Hiền</t>
  </si>
  <si>
    <t>Đỗ Phương</t>
  </si>
  <si>
    <t>Phạm Thị Hồng</t>
  </si>
  <si>
    <t>Ngô Thị Khánh</t>
  </si>
  <si>
    <t>Phạm Minh</t>
  </si>
  <si>
    <t>Chu Đức</t>
  </si>
  <si>
    <t>Saothamva</t>
  </si>
  <si>
    <t>DOUMKEO</t>
  </si>
  <si>
    <t>4324</t>
  </si>
  <si>
    <t>Lê Hoàng</t>
  </si>
  <si>
    <t>Lê Thị Trâm</t>
  </si>
  <si>
    <t>Lý Thị</t>
  </si>
  <si>
    <t>Phòng</t>
  </si>
  <si>
    <t>Thuần</t>
  </si>
  <si>
    <t>Phạm Hồng</t>
  </si>
  <si>
    <t>Đồng Hoài</t>
  </si>
  <si>
    <t>Cà Duy</t>
  </si>
  <si>
    <t>Trần Thị Hải</t>
  </si>
  <si>
    <t>Nguyễn Thị ánh</t>
  </si>
  <si>
    <t>Tuyết</t>
  </si>
  <si>
    <t>Hoàng Nguyễn Ngọc</t>
  </si>
  <si>
    <t>Hoàng Linh</t>
  </si>
  <si>
    <t>Đào Thị</t>
  </si>
  <si>
    <t>Cẩm</t>
  </si>
  <si>
    <t>Bằng</t>
  </si>
  <si>
    <t>Lương Thị Vân</t>
  </si>
  <si>
    <t>Trần Thị Thủy</t>
  </si>
  <si>
    <t>Nguyễn Thị Nguyệt</t>
  </si>
  <si>
    <t>Diễm</t>
  </si>
  <si>
    <t>Trương Thanh</t>
  </si>
  <si>
    <t>Nguyễn Đình</t>
  </si>
  <si>
    <t>Hoàng Lan</t>
  </si>
  <si>
    <t>Vũ Thị Tú</t>
  </si>
  <si>
    <t>Hán Quang</t>
  </si>
  <si>
    <t>Lê Kim</t>
  </si>
  <si>
    <t>Lý Hồng</t>
  </si>
  <si>
    <t>Hoàng Thị Kim</t>
  </si>
  <si>
    <t>Đình Thị Thùy</t>
  </si>
  <si>
    <t>Vũ Minh</t>
  </si>
  <si>
    <t>Phạm Thùy</t>
  </si>
  <si>
    <t>Đỗ Mạnh</t>
  </si>
  <si>
    <t>Cao Đức</t>
  </si>
  <si>
    <t>Trọng</t>
  </si>
  <si>
    <t>Đỗ Thanh</t>
  </si>
  <si>
    <t>Đặng Thị</t>
  </si>
  <si>
    <t>Đặng Ngô Trung</t>
  </si>
  <si>
    <t>Thuận</t>
  </si>
  <si>
    <t>Lục Thu</t>
  </si>
  <si>
    <t>Nguyễn Dương Phương</t>
  </si>
  <si>
    <t>Thúy</t>
  </si>
  <si>
    <t>4325</t>
  </si>
  <si>
    <t>Lưu Quang</t>
  </si>
  <si>
    <t>Lập</t>
  </si>
  <si>
    <t>Hồ Thị Lan</t>
  </si>
  <si>
    <t>Nguyễn Thị Tuệ</t>
  </si>
  <si>
    <t>Phan Thị Thu</t>
  </si>
  <si>
    <t>Trần Lâm Thành</t>
  </si>
  <si>
    <t>Dương Thị Thanh</t>
  </si>
  <si>
    <t>Ngô Văn</t>
  </si>
  <si>
    <t>Đông</t>
  </si>
  <si>
    <t>Hà Huyền</t>
  </si>
  <si>
    <t>Trần Ngọc Quỳnh</t>
  </si>
  <si>
    <t>Cảnh</t>
  </si>
  <si>
    <t>Phạm Thị Thanh</t>
  </si>
  <si>
    <t>Đào Duy</t>
  </si>
  <si>
    <t>Tuyên</t>
  </si>
  <si>
    <t>Khuất Thị Ngọc</t>
  </si>
  <si>
    <t>Nguyễn Trường</t>
  </si>
  <si>
    <t>Hoàng Thị Hồng</t>
  </si>
  <si>
    <t>Bùi Thị Linh</t>
  </si>
  <si>
    <t>Trần Lê Hồng</t>
  </si>
  <si>
    <t>Phùng Thị Hồng</t>
  </si>
  <si>
    <t>Đằng Như</t>
  </si>
  <si>
    <t>Bùi Thị Thuỳ</t>
  </si>
  <si>
    <t>Hồ Thị Phương</t>
  </si>
  <si>
    <t>Phạm Anh</t>
  </si>
  <si>
    <t>Phạm Thị Hoàng</t>
  </si>
  <si>
    <t>Tiêu Thị Phương</t>
  </si>
  <si>
    <t>Khải</t>
  </si>
  <si>
    <t>Tô Thùy</t>
  </si>
  <si>
    <t>Bùi Minh Anh</t>
  </si>
  <si>
    <t>4326</t>
  </si>
  <si>
    <t>Lưu Thủy</t>
  </si>
  <si>
    <t>Tiên</t>
  </si>
  <si>
    <t>Hoàng Thị Tú</t>
  </si>
  <si>
    <t>Vũ Thị Hải</t>
  </si>
  <si>
    <t>Vũ Thúy</t>
  </si>
  <si>
    <t>Lý Mỹ</t>
  </si>
  <si>
    <t>Hoàng Hoài</t>
  </si>
  <si>
    <t>Đoàn Thị Thu</t>
  </si>
  <si>
    <t>V#ũ Thị Hồng</t>
  </si>
  <si>
    <t>Ngô Thúy</t>
  </si>
  <si>
    <t>Vũ Phước</t>
  </si>
  <si>
    <t>Phùng Thu</t>
  </si>
  <si>
    <t>Vũ Thành</t>
  </si>
  <si>
    <t>Lý Thị Kiều</t>
  </si>
  <si>
    <t>Trần Nguyễn Bảo</t>
  </si>
  <si>
    <t>Phạm Tiến</t>
  </si>
  <si>
    <t>Đỗ Nhật</t>
  </si>
  <si>
    <t>Vũ Lê</t>
  </si>
  <si>
    <t>Hoàng Khắc</t>
  </si>
  <si>
    <t>Vy Thị Hương</t>
  </si>
  <si>
    <t>Bùi Nguyễn Hà</t>
  </si>
  <si>
    <t>Vy Ngọc</t>
  </si>
  <si>
    <t>Lê Viên</t>
  </si>
  <si>
    <t>Cao Thị</t>
  </si>
  <si>
    <t>Phạm Long</t>
  </si>
  <si>
    <t>Nguyễn Bảo</t>
  </si>
  <si>
    <t>Vũ Hà</t>
  </si>
  <si>
    <t>Đỗ Thị Huyền</t>
  </si>
  <si>
    <t>Lang Phương</t>
  </si>
  <si>
    <t>Hoàng Tùng</t>
  </si>
  <si>
    <t>Lê Nguyễn Nguyệt</t>
  </si>
  <si>
    <t>4327</t>
  </si>
  <si>
    <t>Nguyễn Hữu</t>
  </si>
  <si>
    <t>Lộc Thị</t>
  </si>
  <si>
    <t>Nguyễn Sỹ</t>
  </si>
  <si>
    <t>Nguyễn Phúc</t>
  </si>
  <si>
    <t>Chung</t>
  </si>
  <si>
    <t>Đồng Văn</t>
  </si>
  <si>
    <t>Đinh Thị Hiền</t>
  </si>
  <si>
    <t>Đào Phương</t>
  </si>
  <si>
    <t>Lâm Văn</t>
  </si>
  <si>
    <t>Lộc Thu</t>
  </si>
  <si>
    <t>Triệu Giang</t>
  </si>
  <si>
    <t>Lê Huyền</t>
  </si>
  <si>
    <t>Đào Quỳnh</t>
  </si>
  <si>
    <t>Nhớ</t>
  </si>
  <si>
    <t>Quý</t>
  </si>
  <si>
    <t>Đào Minh</t>
  </si>
  <si>
    <t>Đặng Thu</t>
  </si>
  <si>
    <t>Nghiêm Thị Hà</t>
  </si>
  <si>
    <t>Hà Đặng Phương</t>
  </si>
  <si>
    <t>Phùng Hà</t>
  </si>
  <si>
    <t>Bùi Đức</t>
  </si>
  <si>
    <t>Bùi Phương</t>
  </si>
  <si>
    <t>Bùi Thị Thảo</t>
  </si>
  <si>
    <t>Lò Văn</t>
  </si>
  <si>
    <t>Hoàng Trường</t>
  </si>
  <si>
    <t>Vũ Thị Mai</t>
  </si>
  <si>
    <t>Trần Thị Tú</t>
  </si>
  <si>
    <t>Quan Thị Nhật</t>
  </si>
  <si>
    <t>Đào Hồng</t>
  </si>
  <si>
    <t>Lù Thị Mỹ</t>
  </si>
  <si>
    <t>Viện</t>
  </si>
  <si>
    <t>4328</t>
  </si>
  <si>
    <t>Trần Thị Kiều</t>
  </si>
  <si>
    <t>Phùng Ngọc</t>
  </si>
  <si>
    <t>Lã Kim</t>
  </si>
  <si>
    <t>Xuyến</t>
  </si>
  <si>
    <t>Đoàn Hải</t>
  </si>
  <si>
    <t>Đỗ Thị Huệ</t>
  </si>
  <si>
    <t>Đào Thị Thúy</t>
  </si>
  <si>
    <t>Triệu Đình</t>
  </si>
  <si>
    <t>Dương Thảo</t>
  </si>
  <si>
    <t>Hoàng Thị Tố</t>
  </si>
  <si>
    <t>Phạm Vân</t>
  </si>
  <si>
    <t>Hà Thúy</t>
  </si>
  <si>
    <t>Tung</t>
  </si>
  <si>
    <t>Đinh Hà Thanh</t>
  </si>
  <si>
    <t>Bùi Thùy</t>
  </si>
  <si>
    <t>Hoàng Hữu</t>
  </si>
  <si>
    <t>Nguyễn Cẩm</t>
  </si>
  <si>
    <t>Phan Minh</t>
  </si>
  <si>
    <t>Phạm Thụy Nhật</t>
  </si>
  <si>
    <t>Đặng Thị Anh</t>
  </si>
  <si>
    <t>Hà Lê</t>
  </si>
  <si>
    <t>Thái Thị</t>
  </si>
  <si>
    <t>Hà Thu</t>
  </si>
  <si>
    <t>Nguyễn Lê Lâm</t>
  </si>
  <si>
    <t>Nguyễn Thế Minh</t>
  </si>
  <si>
    <t>Lại Đức</t>
  </si>
  <si>
    <t>Vũ Anh</t>
  </si>
  <si>
    <t>Lù Anh</t>
  </si>
  <si>
    <t>Nông Thị</t>
  </si>
  <si>
    <t>Vương</t>
  </si>
  <si>
    <t>Hoàng Lại Minh</t>
  </si>
  <si>
    <t>Hiển</t>
  </si>
  <si>
    <t>Biển</t>
  </si>
  <si>
    <t>Lê Thị Hoài</t>
  </si>
  <si>
    <t>Mông Cẩm</t>
  </si>
  <si>
    <t>Lò Thị Lệ</t>
  </si>
  <si>
    <t>Vũ Việt</t>
  </si>
  <si>
    <t>Ngô Đại</t>
  </si>
  <si>
    <t>Đồng</t>
  </si>
  <si>
    <t>4329</t>
  </si>
  <si>
    <t>Nguyễn Thuỳ</t>
  </si>
  <si>
    <t>Dương Vũ</t>
  </si>
  <si>
    <t>Dương Ngọc</t>
  </si>
  <si>
    <t>Trần Thuỳ</t>
  </si>
  <si>
    <t>Lăng Hiếu</t>
  </si>
  <si>
    <t>Lưu Linh</t>
  </si>
  <si>
    <t>Nguyễn Đình Lan</t>
  </si>
  <si>
    <t>Trịnh Kim</t>
  </si>
  <si>
    <t>Đồng Phú</t>
  </si>
  <si>
    <t>Trần Trang</t>
  </si>
  <si>
    <t>Nguyễn Doãn</t>
  </si>
  <si>
    <t>Trịnh Ngọc</t>
  </si>
  <si>
    <t>Mạc Thanh</t>
  </si>
  <si>
    <t>Nguyễn Hà Minh</t>
  </si>
  <si>
    <t>Hồ Hà</t>
  </si>
  <si>
    <t>Đặng Minh</t>
  </si>
  <si>
    <t>Nguyễn Hoàng Minh</t>
  </si>
  <si>
    <t>Đoàn Trần Ngọc</t>
  </si>
  <si>
    <t>Hoàng Trần Tuyết</t>
  </si>
  <si>
    <t>Ngô Thị Minh</t>
  </si>
  <si>
    <t>Đào Hương</t>
  </si>
  <si>
    <t>Đặng Tiến</t>
  </si>
  <si>
    <t>Đặng Thị Phương</t>
  </si>
  <si>
    <t>Phạm Hiểu</t>
  </si>
  <si>
    <t>Văn</t>
  </si>
  <si>
    <t>Đào Khánh</t>
  </si>
  <si>
    <t>Nguyễn Phan Thùy</t>
  </si>
  <si>
    <t>Phạm Thái</t>
  </si>
  <si>
    <t>Đặng Vũ</t>
  </si>
  <si>
    <t>Lã Trọng</t>
  </si>
  <si>
    <t>Võ Thanh</t>
  </si>
  <si>
    <t>Khôi</t>
  </si>
  <si>
    <t>Trần Vân</t>
  </si>
  <si>
    <t>Trần Thị Huệ</t>
  </si>
  <si>
    <t>4330</t>
  </si>
  <si>
    <t>Đàm Thu</t>
  </si>
  <si>
    <t>Trần Thiên</t>
  </si>
  <si>
    <t>Đặng Ngọc</t>
  </si>
  <si>
    <t>Đào Bảo</t>
  </si>
  <si>
    <t>Nguyễn Thuý</t>
  </si>
  <si>
    <t>Mai Vương Bảo</t>
  </si>
  <si>
    <t>Phùng Phương</t>
  </si>
  <si>
    <t>Lê Thị Trang</t>
  </si>
  <si>
    <t>Lê Thị Thu</t>
  </si>
  <si>
    <t>Đinh Thị Phương</t>
  </si>
  <si>
    <t>Đặng Việt</t>
  </si>
  <si>
    <t>Phạm Như</t>
  </si>
  <si>
    <t>Dương Lan</t>
  </si>
  <si>
    <t>Hà Thị Thu</t>
  </si>
  <si>
    <t>Nguyễn Trọng Minh</t>
  </si>
  <si>
    <t>Hoàng Ngọc</t>
  </si>
  <si>
    <t>Đỗ Hoàng</t>
  </si>
  <si>
    <t>Bùi Hà</t>
  </si>
  <si>
    <t>Phan Thế</t>
  </si>
  <si>
    <t>Đặng Tấn</t>
  </si>
  <si>
    <t>Bùi Tuấn</t>
  </si>
  <si>
    <t>Kiệt</t>
  </si>
  <si>
    <t>Lưu Hải</t>
  </si>
  <si>
    <t>Bùi Anh</t>
  </si>
  <si>
    <t>4331</t>
  </si>
  <si>
    <t>Dương Vũ Hoài</t>
  </si>
  <si>
    <t>Đinh Thị Anh</t>
  </si>
  <si>
    <t>Đỗ Hương</t>
  </si>
  <si>
    <t>Vũ Thị Hoài</t>
  </si>
  <si>
    <t>Ngô Thị Tú</t>
  </si>
  <si>
    <t>Ngô Hoàng Linh</t>
  </si>
  <si>
    <t>Phạm Giang</t>
  </si>
  <si>
    <t>Chử Hồng</t>
  </si>
  <si>
    <t>Nguyễn Vĩnh</t>
  </si>
  <si>
    <t>Dương Phương</t>
  </si>
  <si>
    <t>Tạ Hồng</t>
  </si>
  <si>
    <t>Đặng Hồng</t>
  </si>
  <si>
    <t>Hân</t>
  </si>
  <si>
    <t>Nông Thúy</t>
  </si>
  <si>
    <t>Phạm An</t>
  </si>
  <si>
    <t>Đoàn Thị Hồng</t>
  </si>
  <si>
    <t>Điệp</t>
  </si>
  <si>
    <t>Đỗ Thị</t>
  </si>
  <si>
    <t>Phùng Phạm Huyền</t>
  </si>
  <si>
    <t>Dương Quang</t>
  </si>
  <si>
    <t>Lương Thị Hồng</t>
  </si>
  <si>
    <t>Bùi Kim</t>
  </si>
  <si>
    <t>Lương Thị Như</t>
  </si>
  <si>
    <t>Ka</t>
  </si>
  <si>
    <t>Tống Gia</t>
  </si>
  <si>
    <t>Trịnh Thị Vân</t>
  </si>
  <si>
    <t>Trịnh Hải</t>
  </si>
  <si>
    <t>4332</t>
  </si>
  <si>
    <t>Vũ Trần Quang</t>
  </si>
  <si>
    <t>Đinh Thế</t>
  </si>
  <si>
    <t>Nguyễn Đoàn Đức</t>
  </si>
  <si>
    <t>Uông Thu</t>
  </si>
  <si>
    <t>Trương Hải</t>
  </si>
  <si>
    <t>Nguyễn Huy</t>
  </si>
  <si>
    <t>Mạc Hồng</t>
  </si>
  <si>
    <t>Nguyễn Huyền</t>
  </si>
  <si>
    <t>Doãn Trần</t>
  </si>
  <si>
    <t>Phạm Thị Khánh</t>
  </si>
  <si>
    <t>Tẩn Phương</t>
  </si>
  <si>
    <t>Vương Hồng</t>
  </si>
  <si>
    <t>Nghiêm Thị Phương</t>
  </si>
  <si>
    <t>Hoàng Thị Hà</t>
  </si>
  <si>
    <t>Phạm Lê Trâm</t>
  </si>
  <si>
    <t>Đỗ Hà</t>
  </si>
  <si>
    <t>Nguyễn Nữ Nguyên</t>
  </si>
  <si>
    <t>Phạm Thị Như</t>
  </si>
  <si>
    <t>Bùi Thái</t>
  </si>
  <si>
    <t>Đoàn Hà Phương</t>
  </si>
  <si>
    <t>Toan</t>
  </si>
  <si>
    <t>Hoàng Chu</t>
  </si>
  <si>
    <t>Đàm Thanh</t>
  </si>
  <si>
    <t>Trương Thị Phương</t>
  </si>
  <si>
    <t>Ngô Thanh</t>
  </si>
  <si>
    <t>Đặng Bùi Thiên</t>
  </si>
  <si>
    <t>Nông Thị Hồng</t>
  </si>
  <si>
    <t>Lý Thúy</t>
  </si>
  <si>
    <t>Đoàn Thuỷ</t>
  </si>
  <si>
    <t>Đoàn Phương</t>
  </si>
  <si>
    <t>Hồ Tú</t>
  </si>
  <si>
    <t>Phạm Việt</t>
  </si>
  <si>
    <t>Đỗ Tiến</t>
  </si>
  <si>
    <t>Ngô Nam</t>
  </si>
  <si>
    <t>Tạ Thị Hồng</t>
  </si>
  <si>
    <t>Nguyễn Sinh</t>
  </si>
  <si>
    <t>4333</t>
  </si>
  <si>
    <t>CLC43</t>
  </si>
  <si>
    <t>Vương Bích</t>
  </si>
  <si>
    <t>Đoàn Mạnh</t>
  </si>
  <si>
    <t>Lê Thị Hạnh</t>
  </si>
  <si>
    <t>Văn Chí</t>
  </si>
  <si>
    <t>Bùi Sơn</t>
  </si>
  <si>
    <t>Đỗ Hoàng Quỳnh</t>
  </si>
  <si>
    <t>Nguyễn Tống Bảo</t>
  </si>
  <si>
    <t>Nguyễn Tuyết</t>
  </si>
  <si>
    <t>Đặng Quỳnh</t>
  </si>
  <si>
    <t>Giang Minh</t>
  </si>
  <si>
    <t>Chu Minh</t>
  </si>
  <si>
    <t>Tạ Trường</t>
  </si>
  <si>
    <t>Lưu Khánh</t>
  </si>
  <si>
    <t>Đoàn Minh</t>
  </si>
  <si>
    <t>Phạm Thị Hiền</t>
  </si>
  <si>
    <t>4334</t>
  </si>
  <si>
    <t>Hà Vân</t>
  </si>
  <si>
    <t>Hoàng Lê Ngọc Tiến</t>
  </si>
  <si>
    <t>Dương Minh</t>
  </si>
  <si>
    <t>Nguyễn Việt Thu</t>
  </si>
  <si>
    <t>Vũ Văn</t>
  </si>
  <si>
    <t>Trần Nguyễn Khánh</t>
  </si>
  <si>
    <t>Vũ Ngọc Hiền</t>
  </si>
  <si>
    <t>Nguyễn Hà Trường</t>
  </si>
  <si>
    <t>Nguyễn Thị Xuân</t>
  </si>
  <si>
    <t>Trương Quang</t>
  </si>
  <si>
    <t>Phan Long Trí</t>
  </si>
  <si>
    <t>Đỗ Thị Việt</t>
  </si>
  <si>
    <t>Đoàn Ngọc</t>
  </si>
  <si>
    <t>Lê Như</t>
  </si>
  <si>
    <t>Trương Thị Khánh</t>
  </si>
  <si>
    <t>Lường Thị Lan</t>
  </si>
  <si>
    <t>4335</t>
  </si>
  <si>
    <t>10 TC học đi</t>
  </si>
  <si>
    <t>Hứa Nguyễn Diệu</t>
  </si>
  <si>
    <t>Nguyễn Ngọc Minh</t>
  </si>
  <si>
    <t>Nông Thụy</t>
  </si>
  <si>
    <t>Lê Thị Trà</t>
  </si>
  <si>
    <t>Bùi Quang</t>
  </si>
  <si>
    <t>Trần Huyền</t>
  </si>
  <si>
    <t>Nguyễn Lê Xuân</t>
  </si>
  <si>
    <t>Trương Tuyết</t>
  </si>
  <si>
    <t>Nguyễn An</t>
  </si>
  <si>
    <t>Lại Hữu</t>
  </si>
  <si>
    <t>Đăng</t>
  </si>
  <si>
    <t>Vũ Linh</t>
  </si>
  <si>
    <t>Tường Linh</t>
  </si>
  <si>
    <t>Mai Ngọc</t>
  </si>
  <si>
    <t>Nguyễn Thị Mỹ</t>
  </si>
  <si>
    <t>Đinh Trọng</t>
  </si>
  <si>
    <t>Phạm Trần Kim</t>
  </si>
  <si>
    <t>4336</t>
  </si>
  <si>
    <t>Lê Thành</t>
  </si>
  <si>
    <t>Nguyễn Xuân</t>
  </si>
  <si>
    <t>Đàm Thùy</t>
  </si>
  <si>
    <t>Cao Thị Minh</t>
  </si>
  <si>
    <t>Đan</t>
  </si>
  <si>
    <t>Vũ Tuệ</t>
  </si>
  <si>
    <t>Tạ Ngọc Mai</t>
  </si>
  <si>
    <t>Ngô Hải</t>
  </si>
  <si>
    <t>Chu Thị</t>
  </si>
  <si>
    <t>Lưu Vũ Diệu</t>
  </si>
  <si>
    <t>Phan Hương</t>
  </si>
  <si>
    <t>Lương Bằng</t>
  </si>
  <si>
    <t>Phùng Kim</t>
  </si>
  <si>
    <t>Lê Thị Cẩm</t>
  </si>
  <si>
    <t>Lê Nguyễn Quỳnh</t>
  </si>
  <si>
    <t>Phạm Chí</t>
  </si>
  <si>
    <t>Ghi chú: Sinh viên phản hồi thắc mắc về địa chỉ email của Phòng TCKT: hocphihlu@gmail.com để được kiểm tra xác nhận</t>
  </si>
  <si>
    <t>Đã nộp
 ( từ ngày 12.04.2022 đến 06.07.2022)</t>
  </si>
  <si>
    <t xml:space="preserve">BẢNG TỔNG HỢP DANH SÁCH SINH VIÊN KHÓA K44 PHẢI NỘP HỌC PHÍ </t>
  </si>
  <si>
    <t>Còn phải nộp</t>
  </si>
  <si>
    <t>4401</t>
  </si>
  <si>
    <t>Phan Kim</t>
  </si>
  <si>
    <t>Viêm Mạnh Hoàng</t>
  </si>
  <si>
    <t>Nguyễn Thư</t>
  </si>
  <si>
    <t>Nguyễn Khắc Tiến</t>
  </si>
  <si>
    <t>Lưu Thị</t>
  </si>
  <si>
    <t>Biên</t>
  </si>
  <si>
    <t>Ngô Anh</t>
  </si>
  <si>
    <t>Lê Thị Hà</t>
  </si>
  <si>
    <t>Vũ Huy</t>
  </si>
  <si>
    <t>Phùng Danh</t>
  </si>
  <si>
    <t>Triệu Bích</t>
  </si>
  <si>
    <t>Phạm Thị Linh</t>
  </si>
  <si>
    <t>Đại</t>
  </si>
  <si>
    <t>Hoàng Phương</t>
  </si>
  <si>
    <t>Đoàn Thị Minh</t>
  </si>
  <si>
    <t>Phạm ái</t>
  </si>
  <si>
    <t>Ma Thị Ngọc</t>
  </si>
  <si>
    <t>Trần Tú</t>
  </si>
  <si>
    <t>Vũ Bùi Bích</t>
  </si>
  <si>
    <t>Nguyễn Lê Phương</t>
  </si>
  <si>
    <t>Hà Khánh</t>
  </si>
  <si>
    <t>Trịnh Như</t>
  </si>
  <si>
    <t>Nguyễn Thu Thảo</t>
  </si>
  <si>
    <t>Hà Văn</t>
  </si>
  <si>
    <t>ý</t>
  </si>
  <si>
    <t>Hoàng Kiều</t>
  </si>
  <si>
    <t>Đỗ Quang</t>
  </si>
  <si>
    <t>Nguyễn Thủy</t>
  </si>
  <si>
    <t>Triều</t>
  </si>
  <si>
    <t>Quản Minh</t>
  </si>
  <si>
    <t>Võ Long</t>
  </si>
  <si>
    <t>Phùng Trọng</t>
  </si>
  <si>
    <t>Lục Bảo</t>
  </si>
  <si>
    <t>Phon</t>
  </si>
  <si>
    <t>Oksavatmoungkho</t>
  </si>
  <si>
    <t>Vũ Thị Lan</t>
  </si>
  <si>
    <t>CLC chuyến sang BT</t>
  </si>
  <si>
    <t>Đoàn Linh</t>
  </si>
  <si>
    <t>Lưu Kim</t>
  </si>
  <si>
    <t>Hoàng Vy</t>
  </si>
  <si>
    <t>4402</t>
  </si>
  <si>
    <t>Hoàng Thanh</t>
  </si>
  <si>
    <t>Phạm Châu</t>
  </si>
  <si>
    <t>Ngô Thị Phương</t>
  </si>
  <si>
    <t>Lê Thị Kim</t>
  </si>
  <si>
    <t>Đinh Việt</t>
  </si>
  <si>
    <t>Dương Toàn</t>
  </si>
  <si>
    <t>Đèo Thị Như</t>
  </si>
  <si>
    <t>Nguyễn Thị Thiên</t>
  </si>
  <si>
    <t>La Thị Thùy</t>
  </si>
  <si>
    <t>Lê Nhật</t>
  </si>
  <si>
    <t>Hoàng Thị Vinh</t>
  </si>
  <si>
    <t>Mơ</t>
  </si>
  <si>
    <t>Trịnh Viết</t>
  </si>
  <si>
    <t>Nguyễn Thị Thúy</t>
  </si>
  <si>
    <t>Nguyễn ánh</t>
  </si>
  <si>
    <t>Kiều Hà</t>
  </si>
  <si>
    <t>Dương Thị Quỳnh</t>
  </si>
  <si>
    <t>Đoàn Quang</t>
  </si>
  <si>
    <t>Bùi Thị Xuân</t>
  </si>
  <si>
    <t>Phạm Tuấn</t>
  </si>
  <si>
    <t>Cao Hương</t>
  </si>
  <si>
    <t>Vương Thanh</t>
  </si>
  <si>
    <t>Trần Nguyễn Vân</t>
  </si>
  <si>
    <t>Đỗ Thị Kim</t>
  </si>
  <si>
    <t>Hoàng Thị Kiều</t>
  </si>
  <si>
    <t>Đỗ Thị Thanh</t>
  </si>
  <si>
    <t>Lương Thị Kiều</t>
  </si>
  <si>
    <t>Đồng Sỹ</t>
  </si>
  <si>
    <t>Đinh Thị Quỳnh</t>
  </si>
  <si>
    <t>Hà Mạnh</t>
  </si>
  <si>
    <t>Phan Khánh</t>
  </si>
  <si>
    <t>Đỗ Thế</t>
  </si>
  <si>
    <t>Ma Anh</t>
  </si>
  <si>
    <t>Vũ Phương</t>
  </si>
  <si>
    <t>Khamsamer</t>
  </si>
  <si>
    <t>Thoummany</t>
  </si>
  <si>
    <t>4403</t>
  </si>
  <si>
    <t>Phạm Đình Khánh</t>
  </si>
  <si>
    <t>Nguyễn Hoàng Ngân</t>
  </si>
  <si>
    <t>Võ Việt</t>
  </si>
  <si>
    <t>Trịnh Thị Hà</t>
  </si>
  <si>
    <t>Trịnh Thị Diễm</t>
  </si>
  <si>
    <t>Mai Huyền</t>
  </si>
  <si>
    <t>Dương Văn</t>
  </si>
  <si>
    <t>Nguyễn Thị Việt</t>
  </si>
  <si>
    <t>Khúc Ngọc</t>
  </si>
  <si>
    <t>Lâm Đình</t>
  </si>
  <si>
    <t>Đinh Thị Thanh</t>
  </si>
  <si>
    <t>Nguyễn Vũ Bảo</t>
  </si>
  <si>
    <t>Dương Thị Thu</t>
  </si>
  <si>
    <t>Ngần</t>
  </si>
  <si>
    <t>Vũ Thương</t>
  </si>
  <si>
    <t>Lê Thị Thanh</t>
  </si>
  <si>
    <t>Đinh Tiến</t>
  </si>
  <si>
    <t>Lò Thị</t>
  </si>
  <si>
    <t>Chum</t>
  </si>
  <si>
    <t>Lương Lê Khánh</t>
  </si>
  <si>
    <t>Phan Thị Uyển</t>
  </si>
  <si>
    <t>Đỗ Hà Quỳnh</t>
  </si>
  <si>
    <t>Chu Thị Hải</t>
  </si>
  <si>
    <t>Đinh Vân</t>
  </si>
  <si>
    <t>Hoàng Minh Nhật</t>
  </si>
  <si>
    <t>Phạm Thị Thúy</t>
  </si>
  <si>
    <t>Bùi Hải</t>
  </si>
  <si>
    <t>Thoa</t>
  </si>
  <si>
    <t>Xen</t>
  </si>
  <si>
    <t>Hà Huy</t>
  </si>
  <si>
    <t>Hà Thanh</t>
  </si>
  <si>
    <t>Đặng Vân</t>
  </si>
  <si>
    <t>Nghiêm Đình Đức</t>
  </si>
  <si>
    <t>Phùng Thị</t>
  </si>
  <si>
    <t>Vũ Hoàng Phương</t>
  </si>
  <si>
    <t>Vy Thúy</t>
  </si>
  <si>
    <t>Nguyễn Khoa Anh</t>
  </si>
  <si>
    <t>Hoàng Nhật</t>
  </si>
  <si>
    <t>Ma Thị Hồng</t>
  </si>
  <si>
    <t>Gấm</t>
  </si>
  <si>
    <t>Vannadeth</t>
  </si>
  <si>
    <t>Taybounlack</t>
  </si>
  <si>
    <t>Cao Đại</t>
  </si>
  <si>
    <t>4404</t>
  </si>
  <si>
    <t>Phạm Lan</t>
  </si>
  <si>
    <t>Đào Giang</t>
  </si>
  <si>
    <t>Tử</t>
  </si>
  <si>
    <t>Kiều Đức</t>
  </si>
  <si>
    <t>Trần Anh</t>
  </si>
  <si>
    <t>Đặng Đoàn Phương</t>
  </si>
  <si>
    <t>Cáp Phương</t>
  </si>
  <si>
    <t>Huỳnh Thị</t>
  </si>
  <si>
    <t>Lắm</t>
  </si>
  <si>
    <t>Quàng Tuấn</t>
  </si>
  <si>
    <t>Hảng A</t>
  </si>
  <si>
    <t>Vư</t>
  </si>
  <si>
    <t>Hà Thị Kiều</t>
  </si>
  <si>
    <t>Lâm Tú</t>
  </si>
  <si>
    <t>Phạm Thị Tuyết</t>
  </si>
  <si>
    <t>Lý Hoàng</t>
  </si>
  <si>
    <t>Lê Thu Thùy</t>
  </si>
  <si>
    <t>Vương Phương</t>
  </si>
  <si>
    <t>Chu Quang</t>
  </si>
  <si>
    <t>Đỗ Thị Thu</t>
  </si>
  <si>
    <t>Lăng Thị Ngọc</t>
  </si>
  <si>
    <t>Trần Hạnh</t>
  </si>
  <si>
    <t>Phan Thị Thanh</t>
  </si>
  <si>
    <t>Vũ Thị Trâm</t>
  </si>
  <si>
    <t>Lê Thị Hương</t>
  </si>
  <si>
    <t>Lâm Thị Phương</t>
  </si>
  <si>
    <t>Phạm Thị Xuân</t>
  </si>
  <si>
    <t>Trần Lê Uyên</t>
  </si>
  <si>
    <t>Nguyễn Đoàn Đan</t>
  </si>
  <si>
    <t>Dương Thị Mỹ</t>
  </si>
  <si>
    <t>Lương Lệ</t>
  </si>
  <si>
    <t>Phan Thị Linh</t>
  </si>
  <si>
    <t>Phùng Hương</t>
  </si>
  <si>
    <t>Đặng Thị Hương</t>
  </si>
  <si>
    <t>Lê Viết</t>
  </si>
  <si>
    <t>Souvannalangsy</t>
  </si>
  <si>
    <t>Vongnila</t>
  </si>
  <si>
    <t>Vũ Hiền</t>
  </si>
  <si>
    <t>4405</t>
  </si>
  <si>
    <t>Trần Tuấn</t>
  </si>
  <si>
    <t>Ngô Nguyễn Phương</t>
  </si>
  <si>
    <t>Trương Thị Lan</t>
  </si>
  <si>
    <t>Đỗ Đình</t>
  </si>
  <si>
    <t>Khuất Thị Trà</t>
  </si>
  <si>
    <t>Đặng Quốc</t>
  </si>
  <si>
    <t>Nguyễn Lê Ngọc</t>
  </si>
  <si>
    <t>Nguyễn Chí</t>
  </si>
  <si>
    <t>Đoàn Thị Thùy</t>
  </si>
  <si>
    <t>Lý Thị Quỳnh</t>
  </si>
  <si>
    <t>ái</t>
  </si>
  <si>
    <t>Chu Kính</t>
  </si>
  <si>
    <t>Đỗ Thị Ngọc</t>
  </si>
  <si>
    <t>Vũ Thị Nhật</t>
  </si>
  <si>
    <t>Coóc</t>
  </si>
  <si>
    <t>Lò Minh</t>
  </si>
  <si>
    <t>Nguyễn Lương Hà</t>
  </si>
  <si>
    <t>Vũ ý</t>
  </si>
  <si>
    <t>Đinh Lê Hương</t>
  </si>
  <si>
    <t>Khuê</t>
  </si>
  <si>
    <t>Khoa</t>
  </si>
  <si>
    <t>Lờ A</t>
  </si>
  <si>
    <t>Cu</t>
  </si>
  <si>
    <t>Phạm Nhật</t>
  </si>
  <si>
    <t>Đào Hà</t>
  </si>
  <si>
    <t>Đoàn Duy</t>
  </si>
  <si>
    <t>Trần Khả</t>
  </si>
  <si>
    <t>Hoàng Vũ Ngọc</t>
  </si>
  <si>
    <t>Thào Thị ánh</t>
  </si>
  <si>
    <t>Kiềng Đức</t>
  </si>
  <si>
    <t>Hoàng Thị Bích</t>
  </si>
  <si>
    <t>Vì Thu</t>
  </si>
  <si>
    <t>A Viết</t>
  </si>
  <si>
    <t>Sĩu</t>
  </si>
  <si>
    <t>4406</t>
  </si>
  <si>
    <t>Nguyễn Trung</t>
  </si>
  <si>
    <t>Ngô Phương</t>
  </si>
  <si>
    <t>Vũ Hạnh</t>
  </si>
  <si>
    <t>Ông Khánh</t>
  </si>
  <si>
    <t>Nguyễn Nho</t>
  </si>
  <si>
    <t>Nguyễn Hằng</t>
  </si>
  <si>
    <t>Nguyễn Trương Anh</t>
  </si>
  <si>
    <t>Lường Thị</t>
  </si>
  <si>
    <t>Trần Long</t>
  </si>
  <si>
    <t>Nhạn</t>
  </si>
  <si>
    <t>Phàn Thị</t>
  </si>
  <si>
    <t>Cao Mai</t>
  </si>
  <si>
    <t>Trần Hoàng Mai</t>
  </si>
  <si>
    <t>Hà Trọng Ngọc</t>
  </si>
  <si>
    <t>Bùi Hiền</t>
  </si>
  <si>
    <t>Lại Thiên</t>
  </si>
  <si>
    <t>Phan Diệu</t>
  </si>
  <si>
    <t>Phí Đăng</t>
  </si>
  <si>
    <t>Khoa Năng Hoàng</t>
  </si>
  <si>
    <t>Đồng Thu</t>
  </si>
  <si>
    <t>Phùng Thị Mỹ</t>
  </si>
  <si>
    <t>Hoàng Thị Lê</t>
  </si>
  <si>
    <t>Lành</t>
  </si>
  <si>
    <t>Dương Thần Ngọc</t>
  </si>
  <si>
    <t>Lường Đức</t>
  </si>
  <si>
    <t>Sin Huyền</t>
  </si>
  <si>
    <t>4407</t>
  </si>
  <si>
    <t>Đặng Trần</t>
  </si>
  <si>
    <t>Lộc Thị Bích</t>
  </si>
  <si>
    <t>Lê Thị Hồng</t>
  </si>
  <si>
    <t>Sinh</t>
  </si>
  <si>
    <t>Phạm Lê Tuấn</t>
  </si>
  <si>
    <t>Trịnh Bá</t>
  </si>
  <si>
    <t>Sáu</t>
  </si>
  <si>
    <t>Trần Kim</t>
  </si>
  <si>
    <t>Hồ Văn Trường</t>
  </si>
  <si>
    <t>Vũ Quốc</t>
  </si>
  <si>
    <t>Lâm Thị Thu</t>
  </si>
  <si>
    <t>Nguyễn Lê Minh</t>
  </si>
  <si>
    <t>Lê Thị Quỳnh</t>
  </si>
  <si>
    <t>Hứa Mai</t>
  </si>
  <si>
    <t>Lã Thành</t>
  </si>
  <si>
    <t>Trần Quỳnh</t>
  </si>
  <si>
    <t>Bùi Tiến</t>
  </si>
  <si>
    <t>Toán Hải</t>
  </si>
  <si>
    <t>Lý Mạnh</t>
  </si>
  <si>
    <t>Tăng Khánh</t>
  </si>
  <si>
    <t>Cao Hải</t>
  </si>
  <si>
    <t>La Tài</t>
  </si>
  <si>
    <t>Truyền</t>
  </si>
  <si>
    <t>Ma Thùy</t>
  </si>
  <si>
    <t>Triệu Thái</t>
  </si>
  <si>
    <t>4408</t>
  </si>
  <si>
    <t>Lê Duy</t>
  </si>
  <si>
    <t>Dương Xuân</t>
  </si>
  <si>
    <t>Mẫn Thanh</t>
  </si>
  <si>
    <t>Hà Diệu</t>
  </si>
  <si>
    <t>Đinh Văn</t>
  </si>
  <si>
    <t>Trần Lệ</t>
  </si>
  <si>
    <t>Phương Hoàng</t>
  </si>
  <si>
    <t>Hoàng Phi</t>
  </si>
  <si>
    <t>Dương Hải</t>
  </si>
  <si>
    <t>Cành</t>
  </si>
  <si>
    <t>Phạm Hương</t>
  </si>
  <si>
    <t>Bùi Hà Hải</t>
  </si>
  <si>
    <t>Trương Đình</t>
  </si>
  <si>
    <t>Dương Hoài</t>
  </si>
  <si>
    <t>Nguyễn Linh Hà</t>
  </si>
  <si>
    <t>Trịnh Bích</t>
  </si>
  <si>
    <t>Phạm Duy</t>
  </si>
  <si>
    <t>Cương</t>
  </si>
  <si>
    <t>Ngô Thị Linh</t>
  </si>
  <si>
    <t>Tạ Thùy</t>
  </si>
  <si>
    <t>Nguyễn Phương Ngọc</t>
  </si>
  <si>
    <t>Trần Lê Ngọc</t>
  </si>
  <si>
    <t>Ôn Thị Vân</t>
  </si>
  <si>
    <t>Lại Kiều</t>
  </si>
  <si>
    <t>Bùi Văn</t>
  </si>
  <si>
    <t>Lý Tiến</t>
  </si>
  <si>
    <t>Vũ Hoàng Bảo</t>
  </si>
  <si>
    <t>Chu Hồng</t>
  </si>
  <si>
    <t>Thưởng</t>
  </si>
  <si>
    <t>Đào Quốc</t>
  </si>
  <si>
    <t>La Thanh</t>
  </si>
  <si>
    <t>Đặng Thanh</t>
  </si>
  <si>
    <t>Khiết</t>
  </si>
  <si>
    <t>Mầu Thảo</t>
  </si>
  <si>
    <t>4409</t>
  </si>
  <si>
    <t>Phạm Trần Huy</t>
  </si>
  <si>
    <t>Phạm Hà</t>
  </si>
  <si>
    <t>Phạm Thị Diệu</t>
  </si>
  <si>
    <t>Bùi Tú</t>
  </si>
  <si>
    <t>Lê Trung Đức</t>
  </si>
  <si>
    <t>Dương Thị Thùy</t>
  </si>
  <si>
    <t>Trần Thị Mỹ</t>
  </si>
  <si>
    <t>Phạm Xuân</t>
  </si>
  <si>
    <t>Nguyễn Hoàng Bảo</t>
  </si>
  <si>
    <t>Tao Thị Thu</t>
  </si>
  <si>
    <t>Phạm Thị Lan</t>
  </si>
  <si>
    <t>Lê Tuấn</t>
  </si>
  <si>
    <t>Đặng Công</t>
  </si>
  <si>
    <t>Trần Linh</t>
  </si>
  <si>
    <t>Bùi Lan</t>
  </si>
  <si>
    <t>Nguyễn Thị Diễm</t>
  </si>
  <si>
    <t>Lương Xuân</t>
  </si>
  <si>
    <t>Mai Thị Mỹ</t>
  </si>
  <si>
    <t>Trịnh Thị Huyền</t>
  </si>
  <si>
    <t>Vũ Bảo</t>
  </si>
  <si>
    <t>Lương Khánh</t>
  </si>
  <si>
    <t>Nguyễn Quý</t>
  </si>
  <si>
    <t>Nguyễn Thành Thanh</t>
  </si>
  <si>
    <t>Trần Vũ Hà</t>
  </si>
  <si>
    <t>Trần Nhật</t>
  </si>
  <si>
    <t>Chu Phương</t>
  </si>
  <si>
    <t>Bạch Văn</t>
  </si>
  <si>
    <t>Vũ Thị Ngọc</t>
  </si>
  <si>
    <t>Thân Thế</t>
  </si>
  <si>
    <t>Phạm Lê</t>
  </si>
  <si>
    <t>Đàm Thị Thùy</t>
  </si>
  <si>
    <t>Doãn Tuấn</t>
  </si>
  <si>
    <t>Hoàng Mạnh</t>
  </si>
  <si>
    <t>Trương Lan</t>
  </si>
  <si>
    <t>Hứa Trung</t>
  </si>
  <si>
    <t>Hồ ánh</t>
  </si>
  <si>
    <t>Vi Đức</t>
  </si>
  <si>
    <t>4410</t>
  </si>
  <si>
    <t>Lý</t>
  </si>
  <si>
    <t>Đinh Thị Ngọc</t>
  </si>
  <si>
    <t>Chúc</t>
  </si>
  <si>
    <t>Lương Thị</t>
  </si>
  <si>
    <t>Phan Nguyễn Bảo</t>
  </si>
  <si>
    <t>Phan Thanh</t>
  </si>
  <si>
    <t>Lê Phương</t>
  </si>
  <si>
    <t>Huân</t>
  </si>
  <si>
    <t>Tím</t>
  </si>
  <si>
    <t>Lò Thanh</t>
  </si>
  <si>
    <t>Thuỷ</t>
  </si>
  <si>
    <t>Trương Thị Hà</t>
  </si>
  <si>
    <t>Hợp</t>
  </si>
  <si>
    <t>Hoàng Thị Khánh</t>
  </si>
  <si>
    <t>Trương Thị Như</t>
  </si>
  <si>
    <t>Trương Thị Thuỳ</t>
  </si>
  <si>
    <t>Phạm Mai</t>
  </si>
  <si>
    <t>Đinh Thu</t>
  </si>
  <si>
    <t>Đậu Thị Diệu</t>
  </si>
  <si>
    <t>Trần Bùi Thùy</t>
  </si>
  <si>
    <t>Trần Thạch</t>
  </si>
  <si>
    <t>Đàm Phương</t>
  </si>
  <si>
    <t>Nguyễn</t>
  </si>
  <si>
    <t>Phạm Đình</t>
  </si>
  <si>
    <t>Nguyễn Đại</t>
  </si>
  <si>
    <t>Mã Thị Kim</t>
  </si>
  <si>
    <t>Trương Khánh</t>
  </si>
  <si>
    <t>4411</t>
  </si>
  <si>
    <t>Lê Xuân</t>
  </si>
  <si>
    <t>Đào Như</t>
  </si>
  <si>
    <t>Vũ Thị Quỳnh</t>
  </si>
  <si>
    <t>Lương Hồng</t>
  </si>
  <si>
    <t>Phạm Văn Phúc</t>
  </si>
  <si>
    <t>Nông Thị Ngọc</t>
  </si>
  <si>
    <t>Lê Thị Thúy</t>
  </si>
  <si>
    <t>Lã Ngọc</t>
  </si>
  <si>
    <t>Hà Kiều</t>
  </si>
  <si>
    <t>Đinh Thị Hồng</t>
  </si>
  <si>
    <t>Nguyễn Thị Anh</t>
  </si>
  <si>
    <t>Trần Thị Tuyết</t>
  </si>
  <si>
    <t>Phạm Mai Thiên</t>
  </si>
  <si>
    <t>Lù Chẩn</t>
  </si>
  <si>
    <t>Liêm</t>
  </si>
  <si>
    <t>Chu Thị Lan</t>
  </si>
  <si>
    <t>Dương Mai</t>
  </si>
  <si>
    <t>Mai Trung</t>
  </si>
  <si>
    <t>Nguyễn Thị Trà</t>
  </si>
  <si>
    <t>Nguyễn Hoa Hiếu</t>
  </si>
  <si>
    <t>Nguyễn Văn Sơn</t>
  </si>
  <si>
    <t>Tô Khánh</t>
  </si>
  <si>
    <t>Đậu Phương</t>
  </si>
  <si>
    <t>Trịnh Long</t>
  </si>
  <si>
    <t>Nguyễn Thị Bảo</t>
  </si>
  <si>
    <t>Nguyễn Hữu Tuấn</t>
  </si>
  <si>
    <t>Trương Minh</t>
  </si>
  <si>
    <t>Bùi Phan Thu</t>
  </si>
  <si>
    <t>Lâm Quang</t>
  </si>
  <si>
    <t>4412</t>
  </si>
  <si>
    <t>Diệm</t>
  </si>
  <si>
    <t>Vàng Seo</t>
  </si>
  <si>
    <t>Cháng</t>
  </si>
  <si>
    <t>Hệ</t>
  </si>
  <si>
    <t>Phạm Gia</t>
  </si>
  <si>
    <t>Trần Thị Khánh</t>
  </si>
  <si>
    <t>Trần Nguyên</t>
  </si>
  <si>
    <t>Trần Dương Hải</t>
  </si>
  <si>
    <t>Đặng Thị Thúy</t>
  </si>
  <si>
    <t>Tăng Tiến</t>
  </si>
  <si>
    <t>Ma Văn</t>
  </si>
  <si>
    <t>Đặng Phi</t>
  </si>
  <si>
    <t>Ngô Lan</t>
  </si>
  <si>
    <t>Quản Trọng</t>
  </si>
  <si>
    <t>Hoàng Cẩm</t>
  </si>
  <si>
    <t>Khuất Mai</t>
  </si>
  <si>
    <t>Nguyễn Ngọc Linh</t>
  </si>
  <si>
    <t>Hà Quỳnh</t>
  </si>
  <si>
    <t>Đỗ Thuý</t>
  </si>
  <si>
    <t>Lê Bích</t>
  </si>
  <si>
    <t>Trần Thị Hà</t>
  </si>
  <si>
    <t>Triệu Thị Vân</t>
  </si>
  <si>
    <t>Hồ Việt</t>
  </si>
  <si>
    <t>Hà Việt</t>
  </si>
  <si>
    <t>Lành Bích</t>
  </si>
  <si>
    <t>4413</t>
  </si>
  <si>
    <t>Vũ Nam</t>
  </si>
  <si>
    <t>Nguyễn Thúy Hạnh</t>
  </si>
  <si>
    <t>Nguyễn Tá Tuấn</t>
  </si>
  <si>
    <t>Hồ Thị Mai</t>
  </si>
  <si>
    <t>Sương</t>
  </si>
  <si>
    <t>Bùi Lê Mai</t>
  </si>
  <si>
    <t>Hoàng Hồ</t>
  </si>
  <si>
    <t>Nguyễn Hoàng Trâm</t>
  </si>
  <si>
    <t>Dương Thị Hồng</t>
  </si>
  <si>
    <t>Phạm Vy</t>
  </si>
  <si>
    <t>Hoàng Thúy</t>
  </si>
  <si>
    <t>Đinh Thành</t>
  </si>
  <si>
    <t>Hoàng La Hạnh</t>
  </si>
  <si>
    <t>Đỗ Khánh</t>
  </si>
  <si>
    <t>Bùi ý</t>
  </si>
  <si>
    <t>Kiều Thị Khánh</t>
  </si>
  <si>
    <t>Trưng</t>
  </si>
  <si>
    <t>Bùi Thị Khánh</t>
  </si>
  <si>
    <t>Tạ Thị Thiên</t>
  </si>
  <si>
    <t>Đàm Khánh</t>
  </si>
  <si>
    <t>Thân Hoàng</t>
  </si>
  <si>
    <t>Phạm Linh</t>
  </si>
  <si>
    <t>Vượng</t>
  </si>
  <si>
    <t>Hoàng Thiện</t>
  </si>
  <si>
    <t>Bành Vũ</t>
  </si>
  <si>
    <t>Trang Quốc</t>
  </si>
  <si>
    <t>Vương Huy</t>
  </si>
  <si>
    <t>4414</t>
  </si>
  <si>
    <t>Lê Vũ</t>
  </si>
  <si>
    <t>Trần Thị Thảo</t>
  </si>
  <si>
    <t>Nguyễn Tống Trường</t>
  </si>
  <si>
    <t>Hoàng Thị Vân</t>
  </si>
  <si>
    <t>Nguyễn Long</t>
  </si>
  <si>
    <t>Đỗ Thị Hải</t>
  </si>
  <si>
    <t>Lương Thanh</t>
  </si>
  <si>
    <t>Điêu Hoàng Khánh</t>
  </si>
  <si>
    <t>Nguyễn Thị Diệp</t>
  </si>
  <si>
    <t>Bàn Anh</t>
  </si>
  <si>
    <t>Mai Quang</t>
  </si>
  <si>
    <t>Hoàng Thị Hương</t>
  </si>
  <si>
    <t>Hà Quang</t>
  </si>
  <si>
    <t>Bế Nguyễn</t>
  </si>
  <si>
    <t>Quách Thùy</t>
  </si>
  <si>
    <t>Lê Thị Linh</t>
  </si>
  <si>
    <t>Đặng Thị ánh</t>
  </si>
  <si>
    <t>Ngô Yến</t>
  </si>
  <si>
    <t>Nguyễn Phạm Thiên</t>
  </si>
  <si>
    <t>Trịnh Nguyên</t>
  </si>
  <si>
    <t>Vũ Diệu</t>
  </si>
  <si>
    <t>Nguyễn Vi</t>
  </si>
  <si>
    <t>Phan Hồng</t>
  </si>
  <si>
    <t>Trần Phạm Thùy</t>
  </si>
  <si>
    <t>Lý Duy</t>
  </si>
  <si>
    <t>Quách Linh</t>
  </si>
  <si>
    <t>Nguyễn Lệ</t>
  </si>
  <si>
    <t>Lưu Thị Minh</t>
  </si>
  <si>
    <t>Triệu Quang</t>
  </si>
  <si>
    <t>Ngô Minh</t>
  </si>
  <si>
    <t>4415</t>
  </si>
  <si>
    <t>Sáng</t>
  </si>
  <si>
    <t>Chu Thảo</t>
  </si>
  <si>
    <t>Chu Khánh</t>
  </si>
  <si>
    <t>Bùi Trọng</t>
  </si>
  <si>
    <t>Dương Huy</t>
  </si>
  <si>
    <t>Bùi Thanh</t>
  </si>
  <si>
    <t>Đỗ Ngọc Minh</t>
  </si>
  <si>
    <t>Đoàn Thị Mỹ</t>
  </si>
  <si>
    <t>Cà Thị</t>
  </si>
  <si>
    <t>Nguyễn Sơn</t>
  </si>
  <si>
    <t>Đinh Hương</t>
  </si>
  <si>
    <t>Vũ Thị ánh</t>
  </si>
  <si>
    <t>Khuất Hiền</t>
  </si>
  <si>
    <t>Bùi Duy</t>
  </si>
  <si>
    <t>Bùi Vân</t>
  </si>
  <si>
    <t>Lê Thị Sơn</t>
  </si>
  <si>
    <t>Nguyễn Lâm</t>
  </si>
  <si>
    <t>Tường Minh</t>
  </si>
  <si>
    <t>La Quỳnh</t>
  </si>
  <si>
    <t>Tạ Hà Minh</t>
  </si>
  <si>
    <t>Lăng Văn</t>
  </si>
  <si>
    <t>Vũ Huyền</t>
  </si>
  <si>
    <t>Lò An</t>
  </si>
  <si>
    <t>Ma Thị</t>
  </si>
  <si>
    <t>Trần Huỳnh Thùy</t>
  </si>
  <si>
    <t>La Thị</t>
  </si>
  <si>
    <t>Mai Tiến</t>
  </si>
  <si>
    <t>4416</t>
  </si>
  <si>
    <t>Hứa Tùng</t>
  </si>
  <si>
    <t>Đặng Anh</t>
  </si>
  <si>
    <t>Toản</t>
  </si>
  <si>
    <t>Lưu Thị Ngọc</t>
  </si>
  <si>
    <t>Trần Thị Hoàng</t>
  </si>
  <si>
    <t>Vũ Hoàng Nhật</t>
  </si>
  <si>
    <t>Trần Thương</t>
  </si>
  <si>
    <t>Lê Thị Khánh</t>
  </si>
  <si>
    <t>Hà Cương</t>
  </si>
  <si>
    <t>Quyết</t>
  </si>
  <si>
    <t>Trần Thị Huyền</t>
  </si>
  <si>
    <t>Bàn Vân</t>
  </si>
  <si>
    <t>Đẹp</t>
  </si>
  <si>
    <t>Ngô Trung</t>
  </si>
  <si>
    <t>Bùi Thị Phương</t>
  </si>
  <si>
    <t>Lê Trọng</t>
  </si>
  <si>
    <t>Lưu Hồ Yến</t>
  </si>
  <si>
    <t>Triệu Thị Thu</t>
  </si>
  <si>
    <t>Trần Châu</t>
  </si>
  <si>
    <t>Khúc Mỹ</t>
  </si>
  <si>
    <t>Phạm Tú</t>
  </si>
  <si>
    <t>Lê Phước</t>
  </si>
  <si>
    <t>Lã Nhật</t>
  </si>
  <si>
    <t>Nông Thị Thu</t>
  </si>
  <si>
    <t>Đinh Thị Đan</t>
  </si>
  <si>
    <t>Nguyễn Thị Thành</t>
  </si>
  <si>
    <t>Nguyễn Trần Cẩm</t>
  </si>
  <si>
    <t>4417</t>
  </si>
  <si>
    <t>Lê Công Thành</t>
  </si>
  <si>
    <t>Vàng Anh</t>
  </si>
  <si>
    <t>Tô Yến</t>
  </si>
  <si>
    <t>Thùng Thị</t>
  </si>
  <si>
    <t>Tình</t>
  </si>
  <si>
    <t>Lê Hùng</t>
  </si>
  <si>
    <t>Phan Trọng</t>
  </si>
  <si>
    <t>Thế</t>
  </si>
  <si>
    <t>Phùng Thị Phương</t>
  </si>
  <si>
    <t>Lưu Thị Thu</t>
  </si>
  <si>
    <t>Luyện</t>
  </si>
  <si>
    <t>Cháng Thị</t>
  </si>
  <si>
    <t>Nhánh</t>
  </si>
  <si>
    <t>Trương Diệu</t>
  </si>
  <si>
    <t>Đào Tuấn</t>
  </si>
  <si>
    <t>Đỗ Thị Trần</t>
  </si>
  <si>
    <t>Nguyễn Phạm Vân</t>
  </si>
  <si>
    <t>Tô Lê Khánh</t>
  </si>
  <si>
    <t>Đào Thị Diệp</t>
  </si>
  <si>
    <t>Mến</t>
  </si>
  <si>
    <t>Trần Phạm Xuân</t>
  </si>
  <si>
    <t>Hoàng Hồng</t>
  </si>
  <si>
    <t>Hoàng Mai</t>
  </si>
  <si>
    <t>Lương Quang</t>
  </si>
  <si>
    <t>Đặng Thị Diệu</t>
  </si>
  <si>
    <t>Phan Hải</t>
  </si>
  <si>
    <t>Dương Quỳnh</t>
  </si>
  <si>
    <t>Lò Hương</t>
  </si>
  <si>
    <t>Hoàng Hồ Phương</t>
  </si>
  <si>
    <t>Phùng Soang</t>
  </si>
  <si>
    <t>Mìn</t>
  </si>
  <si>
    <t>Nguyễn Thạc</t>
  </si>
  <si>
    <t>4418</t>
  </si>
  <si>
    <t>Nông Quang</t>
  </si>
  <si>
    <t>Hoàng Vũ</t>
  </si>
  <si>
    <t>Võ Thị Bích</t>
  </si>
  <si>
    <t>Đoàn Thị</t>
  </si>
  <si>
    <t>Lâm Ngọc</t>
  </si>
  <si>
    <t>Triệu Thị Hương</t>
  </si>
  <si>
    <t>Lê Thị Bích</t>
  </si>
  <si>
    <t>Cao Hồng</t>
  </si>
  <si>
    <t>Hoàng Thiếu</t>
  </si>
  <si>
    <t>Gia</t>
  </si>
  <si>
    <t>Giang Thanh Thảo</t>
  </si>
  <si>
    <t>Đinh Đức</t>
  </si>
  <si>
    <t>Vũ Nguyễn Tú</t>
  </si>
  <si>
    <t>Vũ Hải</t>
  </si>
  <si>
    <t>Lê Đoàn Ngọc</t>
  </si>
  <si>
    <t>Mai Cẩm</t>
  </si>
  <si>
    <t>Đậu Lâm</t>
  </si>
  <si>
    <t>Vũ Lê Trà</t>
  </si>
  <si>
    <t>Khắc</t>
  </si>
  <si>
    <t>Đinh Thị Bích</t>
  </si>
  <si>
    <t>Hà Minh</t>
  </si>
  <si>
    <t>Mã Pao</t>
  </si>
  <si>
    <t>Đinh Trí</t>
  </si>
  <si>
    <t>Lục Văn</t>
  </si>
  <si>
    <t>Mùa Bá</t>
  </si>
  <si>
    <t>Bì</t>
  </si>
  <si>
    <t>4419</t>
  </si>
  <si>
    <t>Cao Trần Mỹ</t>
  </si>
  <si>
    <t>Nguyễn Phương Diệu</t>
  </si>
  <si>
    <t>Trần Hoàng</t>
  </si>
  <si>
    <t>Thân Văn</t>
  </si>
  <si>
    <t>Tống Thị Diệu</t>
  </si>
  <si>
    <t>Nguyễn Thẩm Hà</t>
  </si>
  <si>
    <t>Nương</t>
  </si>
  <si>
    <t>Phan Thị Tố</t>
  </si>
  <si>
    <t>Nhất</t>
  </si>
  <si>
    <t>Phùng Thị Thùy</t>
  </si>
  <si>
    <t>Phùng Đức</t>
  </si>
  <si>
    <t>Cần</t>
  </si>
  <si>
    <t>Lê Kiều Bích</t>
  </si>
  <si>
    <t>Đặng Thùy</t>
  </si>
  <si>
    <t>Trần Hà</t>
  </si>
  <si>
    <t>Thoại</t>
  </si>
  <si>
    <t>Thuấn</t>
  </si>
  <si>
    <t>Đỗ Nguyên</t>
  </si>
  <si>
    <t>Đinh Phương</t>
  </si>
  <si>
    <t>Đàm Thị Thu</t>
  </si>
  <si>
    <t>Nguyễn Tú</t>
  </si>
  <si>
    <t>Đậu Thị Ngọc</t>
  </si>
  <si>
    <t>Vũ Thiều</t>
  </si>
  <si>
    <t>Nguyễn Vũ Hương</t>
  </si>
  <si>
    <t>Đào Thị Minh</t>
  </si>
  <si>
    <t>Nguyễn Thị Diệu</t>
  </si>
  <si>
    <t>Năm</t>
  </si>
  <si>
    <t>Hoàng Hương</t>
  </si>
  <si>
    <t>4420</t>
  </si>
  <si>
    <t>Nguyễn Thị Tú</t>
  </si>
  <si>
    <t>Đào Thị Hòa</t>
  </si>
  <si>
    <t>Nguyễn Trần Mạnh</t>
  </si>
  <si>
    <t>Hoàng Phước</t>
  </si>
  <si>
    <t>Đinh Ngọc Thu</t>
  </si>
  <si>
    <t>Đoàn Thị Huyền</t>
  </si>
  <si>
    <t>Lý Bá</t>
  </si>
  <si>
    <t>Trần Ngọc Thảo</t>
  </si>
  <si>
    <t>Đặng Hương</t>
  </si>
  <si>
    <t>Dương Anh</t>
  </si>
  <si>
    <t>Tạ Thị Hương</t>
  </si>
  <si>
    <t>Đỗ Bùi Hoàng</t>
  </si>
  <si>
    <t>Vương Thu</t>
  </si>
  <si>
    <t>Vương Thừa</t>
  </si>
  <si>
    <t>Ngô Lâm Quỳnh</t>
  </si>
  <si>
    <t>Phạm Nguyễn Thùy</t>
  </si>
  <si>
    <t>Bùi Phan</t>
  </si>
  <si>
    <t>Dương Thúy</t>
  </si>
  <si>
    <t>Lường Thị Hồng</t>
  </si>
  <si>
    <t>Triệu Minh</t>
  </si>
  <si>
    <t>Kiều Thị Thu</t>
  </si>
  <si>
    <t>Nguyễn Viết Lê</t>
  </si>
  <si>
    <t>Mạc Huyền</t>
  </si>
  <si>
    <t>Tòng Thị</t>
  </si>
  <si>
    <t>Quần</t>
  </si>
  <si>
    <t>Nông Hảo</t>
  </si>
  <si>
    <t>Chương</t>
  </si>
  <si>
    <t>Đinh Kiên</t>
  </si>
  <si>
    <t>Lê Ngọc Khánh</t>
  </si>
  <si>
    <t>Hoàng Thị ánh</t>
  </si>
  <si>
    <t>Sinh Thị</t>
  </si>
  <si>
    <t>Lý Ngọc</t>
  </si>
  <si>
    <t>4421</t>
  </si>
  <si>
    <t>Hồng Thị Vân</t>
  </si>
  <si>
    <t>Lưu Thị Vân</t>
  </si>
  <si>
    <t>Phạm Thị Hành</t>
  </si>
  <si>
    <t>Võ Vân</t>
  </si>
  <si>
    <t>Quách Thu</t>
  </si>
  <si>
    <t>thừa kỳ trước 560000</t>
  </si>
  <si>
    <t>Phạm Thị Anh</t>
  </si>
  <si>
    <t>Lý Nguyệt</t>
  </si>
  <si>
    <t>Chu Ngọc</t>
  </si>
  <si>
    <t>Vy Hồng</t>
  </si>
  <si>
    <t>Đàm Mỹ</t>
  </si>
  <si>
    <t>Võ Văn</t>
  </si>
  <si>
    <t>Hoạt</t>
  </si>
  <si>
    <t>Vy Thị Thu</t>
  </si>
  <si>
    <t>Nguyễn Lâm Trà</t>
  </si>
  <si>
    <t>Tràng Thu</t>
  </si>
  <si>
    <t>Nụ</t>
  </si>
  <si>
    <t>Nguyễn Gia</t>
  </si>
  <si>
    <t>Lê Mạnh</t>
  </si>
  <si>
    <t>Đặng Thị Thanh</t>
  </si>
  <si>
    <t>Phạm Hoàng Anh</t>
  </si>
  <si>
    <t>4422</t>
  </si>
  <si>
    <t>Thọ</t>
  </si>
  <si>
    <t>Đổng Kim</t>
  </si>
  <si>
    <t>Phát</t>
  </si>
  <si>
    <t>Đỗ Mai</t>
  </si>
  <si>
    <t>Đặng Xuân</t>
  </si>
  <si>
    <t>Chu Thị Phương</t>
  </si>
  <si>
    <t>Phí Việt</t>
  </si>
  <si>
    <t>Đoàn Thanh</t>
  </si>
  <si>
    <t>Trần Thị Anh</t>
  </si>
  <si>
    <t>Nguyễn Ngân</t>
  </si>
  <si>
    <t>Nông Thái</t>
  </si>
  <si>
    <t>Đỗ Trang</t>
  </si>
  <si>
    <t>Mè Thị Thanh</t>
  </si>
  <si>
    <t>Nguyễn Trần Kim</t>
  </si>
  <si>
    <t>Sâm</t>
  </si>
  <si>
    <t>Phùng Thương</t>
  </si>
  <si>
    <t>Bùi Thị Thùy</t>
  </si>
  <si>
    <t>Quách Thị</t>
  </si>
  <si>
    <t>Lù Thị</t>
  </si>
  <si>
    <t>Trần Khôi</t>
  </si>
  <si>
    <t>Trần Huệ</t>
  </si>
  <si>
    <t>Tạ Văn</t>
  </si>
  <si>
    <t>Đan Trà</t>
  </si>
  <si>
    <t>4423</t>
  </si>
  <si>
    <t>Lưu Bảo</t>
  </si>
  <si>
    <t>Lưu Xuân</t>
  </si>
  <si>
    <t>Hồ Nguyễn Hải</t>
  </si>
  <si>
    <t>Đặng Đình</t>
  </si>
  <si>
    <t>Trịnh Thị Phương</t>
  </si>
  <si>
    <t>Phùng Triệu</t>
  </si>
  <si>
    <t>Trần Hiền</t>
  </si>
  <si>
    <t>Nông Hà</t>
  </si>
  <si>
    <t>Lê Trần Mai</t>
  </si>
  <si>
    <t>Lê Thị Như</t>
  </si>
  <si>
    <t>Niên Thị Kiều</t>
  </si>
  <si>
    <t>Vỹ</t>
  </si>
  <si>
    <t>Ngô Mai</t>
  </si>
  <si>
    <t>Trịnh Phương</t>
  </si>
  <si>
    <t>Lê Quốc</t>
  </si>
  <si>
    <t>Nguyễn Trần Thu</t>
  </si>
  <si>
    <t>Quan Văn</t>
  </si>
  <si>
    <t>Dương Thị Huyền</t>
  </si>
  <si>
    <t>Trương Mỹ</t>
  </si>
  <si>
    <t>Phong Thị</t>
  </si>
  <si>
    <t>Lâm Thị Thảo</t>
  </si>
  <si>
    <t>Thêm</t>
  </si>
  <si>
    <t>Hoàng Thị Ngọc</t>
  </si>
  <si>
    <t>Bùi Diễm</t>
  </si>
  <si>
    <t>Xuyên</t>
  </si>
  <si>
    <t>4424</t>
  </si>
  <si>
    <t>Khổng Thị Mai</t>
  </si>
  <si>
    <t>Đỗ Hiền</t>
  </si>
  <si>
    <t>Trần Duy</t>
  </si>
  <si>
    <t>Vũ Năng</t>
  </si>
  <si>
    <t>Chu Thị Việt</t>
  </si>
  <si>
    <t>Ngô Thị ánh</t>
  </si>
  <si>
    <t>Phạm Mây</t>
  </si>
  <si>
    <t>Trần Bích</t>
  </si>
  <si>
    <t>Lê Nguyễn Ngọc</t>
  </si>
  <si>
    <t>Hoàng Yến</t>
  </si>
  <si>
    <t>Phan Vũ Anh</t>
  </si>
  <si>
    <t>Nguyễn Bắc</t>
  </si>
  <si>
    <t>Âu Thuỳ</t>
  </si>
  <si>
    <t>Hà Thị Vân</t>
  </si>
  <si>
    <t>Phạm Trịnh Hà</t>
  </si>
  <si>
    <t>Nguyễn Đỗ Khánh</t>
  </si>
  <si>
    <t>Hoàng Ngọc Minh</t>
  </si>
  <si>
    <t>Nguyễn Phạm Tuyết</t>
  </si>
  <si>
    <t>Phan Thị ánh</t>
  </si>
  <si>
    <t>Nguyễn Chu Hoài</t>
  </si>
  <si>
    <t>Ngọ</t>
  </si>
  <si>
    <t>Trần Hữu Tuấn</t>
  </si>
  <si>
    <t>Đoàn Thị Hương</t>
  </si>
  <si>
    <t>Tống Thị Thu</t>
  </si>
  <si>
    <t>Nguyễn Thục</t>
  </si>
  <si>
    <t>4425</t>
  </si>
  <si>
    <t>Tống Thị Minh</t>
  </si>
  <si>
    <t>Doãn Thị Thùy</t>
  </si>
  <si>
    <t>Trịnh Thị Mai</t>
  </si>
  <si>
    <t>Nguyễn Thị Cẩm</t>
  </si>
  <si>
    <t>Trần Hoàng Khánh</t>
  </si>
  <si>
    <t>Cà Thị Quỳnh</t>
  </si>
  <si>
    <t>Nguyễn Mộng</t>
  </si>
  <si>
    <t>Nguyễn Văn Thành</t>
  </si>
  <si>
    <t>Lương Thị Trần</t>
  </si>
  <si>
    <t>Phạm Gia Lưu</t>
  </si>
  <si>
    <t>Nguyễn Thị Thuỳ</t>
  </si>
  <si>
    <t>Bùi Thị Hồng</t>
  </si>
  <si>
    <t>Lương Anh</t>
  </si>
  <si>
    <t>Phan Ngọc Quỳnh</t>
  </si>
  <si>
    <t>Mễ Trung</t>
  </si>
  <si>
    <t>Đỗ Thị Như</t>
  </si>
  <si>
    <t>Nguyễn Thạc Linh</t>
  </si>
  <si>
    <t>Nông Thị Mỹ</t>
  </si>
  <si>
    <t>Nguyễn Hồng Lan</t>
  </si>
  <si>
    <t>Trần Hiền Phương</t>
  </si>
  <si>
    <t>Trần Thị Cẩm</t>
  </si>
  <si>
    <t>Trương Hạnh</t>
  </si>
  <si>
    <t>4426</t>
  </si>
  <si>
    <t>Thêu</t>
  </si>
  <si>
    <t>Đào Tiến</t>
  </si>
  <si>
    <t>Cao Hoàng Minh</t>
  </si>
  <si>
    <t>Nguyễn Lý Quỳnh</t>
  </si>
  <si>
    <t>Hoàng Thị Thúy</t>
  </si>
  <si>
    <t>Doanh Thu</t>
  </si>
  <si>
    <t>Vũ Kiều</t>
  </si>
  <si>
    <t>Nhìn</t>
  </si>
  <si>
    <t>Đàm Bảo</t>
  </si>
  <si>
    <t>Dương Hà Quỳnh</t>
  </si>
  <si>
    <t>Lê Chí</t>
  </si>
  <si>
    <t>Phạm Thảo</t>
  </si>
  <si>
    <t>Ngô Nguyễn Điệp</t>
  </si>
  <si>
    <t>Trần Lê Quỳnh</t>
  </si>
  <si>
    <t>Cúc</t>
  </si>
  <si>
    <t>Hoàng Thị Huyền</t>
  </si>
  <si>
    <t>Lương Phạm Quỳnh</t>
  </si>
  <si>
    <t>Dương Diệu</t>
  </si>
  <si>
    <t>Vũ Hà Bảo</t>
  </si>
  <si>
    <t>Trịnh</t>
  </si>
  <si>
    <t>Trương Đức</t>
  </si>
  <si>
    <t>Nhân</t>
  </si>
  <si>
    <t>Hồ Thái</t>
  </si>
  <si>
    <t>Nguyễn Mỹ</t>
  </si>
  <si>
    <t>Ngô Thu</t>
  </si>
  <si>
    <t>Tô Sơn</t>
  </si>
  <si>
    <t>Hoàng Lương Linh</t>
  </si>
  <si>
    <t>Dương Đức</t>
  </si>
  <si>
    <t>4427</t>
  </si>
  <si>
    <t>Hà Thảo</t>
  </si>
  <si>
    <t>Nguyễn Thị Băng</t>
  </si>
  <si>
    <t>Đinh Thúy</t>
  </si>
  <si>
    <t>Ngô Quỳnh</t>
  </si>
  <si>
    <t>Trần Như</t>
  </si>
  <si>
    <t>Lâm Hà</t>
  </si>
  <si>
    <t>Hoàng Mạnh Hiệp</t>
  </si>
  <si>
    <t>Lộc Thị Vân</t>
  </si>
  <si>
    <t>Bùi Tuyết</t>
  </si>
  <si>
    <t>Khổng Thị</t>
  </si>
  <si>
    <t>Nguyễn Vũ ý</t>
  </si>
  <si>
    <t>Đỗ Huy</t>
  </si>
  <si>
    <t>Phan Hà</t>
  </si>
  <si>
    <t>Hoàng Thị Nhật</t>
  </si>
  <si>
    <t>Lê Nguyễn Khả</t>
  </si>
  <si>
    <t>Cao Thị Thanh</t>
  </si>
  <si>
    <t>Đặng Triệu</t>
  </si>
  <si>
    <t>Bùi Thị Diệu</t>
  </si>
  <si>
    <t>Tô Tân</t>
  </si>
  <si>
    <t>Huỳnh Thanh</t>
  </si>
  <si>
    <t>Ngô Đức</t>
  </si>
  <si>
    <t>Đỗ Quỳnh</t>
  </si>
  <si>
    <t>Nguyễn Lê Bảo</t>
  </si>
  <si>
    <t>Vũ Hà Nhật</t>
  </si>
  <si>
    <t>4428</t>
  </si>
  <si>
    <t>Dương Huyền</t>
  </si>
  <si>
    <t>Bùi Bá Tuấn</t>
  </si>
  <si>
    <t>Nguyễn Bá Quang</t>
  </si>
  <si>
    <t>Yên Thị</t>
  </si>
  <si>
    <t>Trần Diệu</t>
  </si>
  <si>
    <t>Nguyễn Hòa</t>
  </si>
  <si>
    <t>Lê Trà</t>
  </si>
  <si>
    <t>Nguyễn Xuân Phương</t>
  </si>
  <si>
    <t>Lưu Phương</t>
  </si>
  <si>
    <t>Bùi Vũ</t>
  </si>
  <si>
    <t>Phạm Ngọc Hương</t>
  </si>
  <si>
    <t>Đô</t>
  </si>
  <si>
    <t>Bùi Mai</t>
  </si>
  <si>
    <t>Trần Thị Lệ</t>
  </si>
  <si>
    <t>Ngô Nguyễn Thiện</t>
  </si>
  <si>
    <t>La</t>
  </si>
  <si>
    <t>Quản Thùy</t>
  </si>
  <si>
    <t>Dương Cẩm</t>
  </si>
  <si>
    <t>Lê Nguyễn Hoài</t>
  </si>
  <si>
    <t>Cù Thuý</t>
  </si>
  <si>
    <t>Ngô Thảo</t>
  </si>
  <si>
    <t>Nguyễn Mạnh Hùng</t>
  </si>
  <si>
    <t>Trần Lan</t>
  </si>
  <si>
    <t>4429</t>
  </si>
  <si>
    <t>Đồng Thị Phương</t>
  </si>
  <si>
    <t>Vũ Sơn</t>
  </si>
  <si>
    <t>Nguyễn Trí</t>
  </si>
  <si>
    <t>Bách Thị</t>
  </si>
  <si>
    <t>Ngô Chính</t>
  </si>
  <si>
    <t>Tạ Quang</t>
  </si>
  <si>
    <t>Phan Thị Bích</t>
  </si>
  <si>
    <t>Lê Hoàng Bảo</t>
  </si>
  <si>
    <t>Trịnh Thị Thùy</t>
  </si>
  <si>
    <t>Tống Thị</t>
  </si>
  <si>
    <t>Lương Thị Phương</t>
  </si>
  <si>
    <t>Trần Nguyễn Thảo</t>
  </si>
  <si>
    <t>Nguyễn Huệ</t>
  </si>
  <si>
    <t>Lại Thị Bích</t>
  </si>
  <si>
    <t>Đặng Hoàng Phúc</t>
  </si>
  <si>
    <t>Phạm Nguyễn Nhật</t>
  </si>
  <si>
    <t>Vũ Chí</t>
  </si>
  <si>
    <t>Đỗ Vũ Khánh</t>
  </si>
  <si>
    <t>Lê Nguyễn Khánh</t>
  </si>
  <si>
    <t>Lưu Vũ Hà</t>
  </si>
  <si>
    <t>Phan Thùy</t>
  </si>
  <si>
    <t>Trương Văn</t>
  </si>
  <si>
    <t>Nguyễn Trần Tường</t>
  </si>
  <si>
    <t>Công Thị Hải</t>
  </si>
  <si>
    <t>Đinh Thị Đoan</t>
  </si>
  <si>
    <t>Lại Thị Bảo</t>
  </si>
  <si>
    <t>Khúc Thanh</t>
  </si>
  <si>
    <t>Tăng Thị</t>
  </si>
  <si>
    <t>Lê Khánh</t>
  </si>
  <si>
    <t>Đặng Hải</t>
  </si>
  <si>
    <t>4430</t>
  </si>
  <si>
    <t>út</t>
  </si>
  <si>
    <t>Hà Tùng</t>
  </si>
  <si>
    <t>Nguyễn Bình</t>
  </si>
  <si>
    <t>Trần Vũ Thạch</t>
  </si>
  <si>
    <t>Đỗ Thái</t>
  </si>
  <si>
    <t>Võ Thị Lê</t>
  </si>
  <si>
    <t>Na</t>
  </si>
  <si>
    <t>Nguyễn Tống Hương</t>
  </si>
  <si>
    <t>Bùi Hoàng Tuấn</t>
  </si>
  <si>
    <t>Đặng Thuý</t>
  </si>
  <si>
    <t>Lương Thị Mai</t>
  </si>
  <si>
    <t>Đặng Trung</t>
  </si>
  <si>
    <t>Bùi Hương</t>
  </si>
  <si>
    <t>Hoàng Thị Lam</t>
  </si>
  <si>
    <t>Trịnh Thị Yến</t>
  </si>
  <si>
    <t>Lê Trần</t>
  </si>
  <si>
    <t>Đỗ Thị ánh</t>
  </si>
  <si>
    <t>Cao Trần Thu</t>
  </si>
  <si>
    <t>Phan Trần Thảo</t>
  </si>
  <si>
    <t>Tống Diệu</t>
  </si>
  <si>
    <t>Đỗ Thị Khánh</t>
  </si>
  <si>
    <t>Đặng Kỳ</t>
  </si>
  <si>
    <t>4431</t>
  </si>
  <si>
    <t>CLC44</t>
  </si>
  <si>
    <t>Lớp BT chuyển sang CLC</t>
  </si>
  <si>
    <t>Nguyễn Sương</t>
  </si>
  <si>
    <t>Phan Đức</t>
  </si>
  <si>
    <t>Tạ Minh</t>
  </si>
  <si>
    <t>Phạm Thanh Thiên</t>
  </si>
  <si>
    <t>Trần Hoàng Quang</t>
  </si>
  <si>
    <t>Đào Thị Hương</t>
  </si>
  <si>
    <t>Giang Hoàng</t>
  </si>
  <si>
    <t>Nguyễn Vũ Ngọc</t>
  </si>
  <si>
    <t>Bumkyu</t>
  </si>
  <si>
    <t>Đỗ Lê Ngọc</t>
  </si>
  <si>
    <t>Quản Lâm</t>
  </si>
  <si>
    <t>Tô Hoàng Yến</t>
  </si>
  <si>
    <t>Trần ánh</t>
  </si>
  <si>
    <t>4432</t>
  </si>
  <si>
    <t>Lưu Tuấn</t>
  </si>
  <si>
    <t>Phan Thuỳ</t>
  </si>
  <si>
    <t>Đinh Nguyễn Lan</t>
  </si>
  <si>
    <t>Nguyễn Nữ Phương</t>
  </si>
  <si>
    <t>Trịnh Quang</t>
  </si>
  <si>
    <t>Dụ</t>
  </si>
  <si>
    <t>Nguyễn Đỗ Hoàng</t>
  </si>
  <si>
    <t>Phạm Mỹ</t>
  </si>
  <si>
    <t>Đinh Phạm Phương</t>
  </si>
  <si>
    <t>Phùng Nguyễn Tú</t>
  </si>
  <si>
    <t>Lê Nguyễn Thúy</t>
  </si>
  <si>
    <t>Doãn Hải</t>
  </si>
  <si>
    <t>Đỗ Bùi Quỳnh</t>
  </si>
  <si>
    <t>Trần Thành</t>
  </si>
  <si>
    <t>Mai Vũ Thế</t>
  </si>
  <si>
    <t>Hồ Khánh</t>
  </si>
  <si>
    <t>Phùng Thái</t>
  </si>
  <si>
    <t>Nguyễn Hoàng Phươn</t>
  </si>
  <si>
    <t>Ngô Thị Hồng</t>
  </si>
  <si>
    <t>Phùng Đoàn Bình</t>
  </si>
  <si>
    <t>Trịnh Phạm</t>
  </si>
  <si>
    <t>Đào Mỹ</t>
  </si>
  <si>
    <t>Đinh Vũ Hải</t>
  </si>
  <si>
    <t>Nguyễn Hải Nguyệt</t>
  </si>
  <si>
    <t>Phan Lê Hoàng</t>
  </si>
  <si>
    <t>Phạm Thị Cẩm</t>
  </si>
  <si>
    <t>Trúc</t>
  </si>
  <si>
    <t>Cao Tiến</t>
  </si>
  <si>
    <t>Ngô Vân</t>
  </si>
  <si>
    <t>4433</t>
  </si>
  <si>
    <t>Đoàn Vũ Trung</t>
  </si>
  <si>
    <t>Bùi Thị ánh</t>
  </si>
  <si>
    <t>Lê Thị Ngân</t>
  </si>
  <si>
    <t>Chu Đặng Khánh</t>
  </si>
  <si>
    <t>sv trao đổi</t>
  </si>
  <si>
    <t>Nguyễn Quỳnh Xuân</t>
  </si>
  <si>
    <t>Kim</t>
  </si>
  <si>
    <t>Lê Hoàng Hà</t>
  </si>
  <si>
    <t>Nguyễn Công Đặng</t>
  </si>
  <si>
    <t>Khiêm</t>
  </si>
  <si>
    <t>Đoàn Hữu</t>
  </si>
  <si>
    <t>Nguyễn Trương Minh</t>
  </si>
  <si>
    <t>Lê Thái Nhật</t>
  </si>
  <si>
    <t>Đỗ Lê Thùy</t>
  </si>
  <si>
    <t>Đỗ Nguyễn ánh</t>
  </si>
  <si>
    <t>Phạm Chính Hoàng</t>
  </si>
  <si>
    <t>Mai Nguyễn Diệu</t>
  </si>
  <si>
    <t>Nguyễn Bá Duy</t>
  </si>
  <si>
    <t>4434</t>
  </si>
  <si>
    <t>Phạm Vũ</t>
  </si>
  <si>
    <t>Ngô Tuấn</t>
  </si>
  <si>
    <t>Nguyễn Lê Đức</t>
  </si>
  <si>
    <t>Nguyễn Mai Phương</t>
  </si>
  <si>
    <t>Đinh Trung</t>
  </si>
  <si>
    <t>Trương Tấn</t>
  </si>
  <si>
    <t>Hồ Mai</t>
  </si>
  <si>
    <t>Nguyễn Vũ Trang</t>
  </si>
  <si>
    <t>Phạm Thúy</t>
  </si>
  <si>
    <t>Đinh Gia</t>
  </si>
  <si>
    <t>Lê Vũ Hoàng</t>
  </si>
  <si>
    <t>Đậu Thu</t>
  </si>
  <si>
    <t>Vũ Trần Việt</t>
  </si>
  <si>
    <t>Lê Thị Băng</t>
  </si>
  <si>
    <t>Bùi Trung</t>
  </si>
  <si>
    <t>Đào Trúc</t>
  </si>
  <si>
    <t>Đào Hải</t>
  </si>
  <si>
    <t>Đào Thị Khánh</t>
  </si>
  <si>
    <t>Vũ Tân</t>
  </si>
  <si>
    <t>Đào Hoàng</t>
  </si>
  <si>
    <t>4435</t>
  </si>
  <si>
    <t>Lê Văn Tuấn</t>
  </si>
  <si>
    <t>Lê Gia</t>
  </si>
  <si>
    <t>H Yunli</t>
  </si>
  <si>
    <t>Byă</t>
  </si>
  <si>
    <t>Lăng Minh</t>
  </si>
  <si>
    <t>Chí</t>
  </si>
  <si>
    <t>Phạm Mạnh</t>
  </si>
  <si>
    <t>Trần Lê Đức</t>
  </si>
  <si>
    <t>Điểu Phi</t>
  </si>
  <si>
    <t>Bùi Quốc</t>
  </si>
  <si>
    <t>Hoàng Dương</t>
  </si>
  <si>
    <t>Đỗ Trung</t>
  </si>
  <si>
    <t>Vũ Thị Kim</t>
  </si>
  <si>
    <t>Đỗ Đăng</t>
  </si>
  <si>
    <t>Nguyễn Lê Bá</t>
  </si>
  <si>
    <t>Đoàn Thị Linh</t>
  </si>
  <si>
    <t>Phạm Khôi</t>
  </si>
  <si>
    <t>Phùng Thị Như</t>
  </si>
  <si>
    <t>Nguyễn Thùy Tuyết</t>
  </si>
  <si>
    <t>Đoàn Quỳnh</t>
  </si>
  <si>
    <t>H Mơng</t>
  </si>
  <si>
    <t>Niê</t>
  </si>
  <si>
    <t>Nguyễn Tấn</t>
  </si>
  <si>
    <t>Vi Nguyễn Đại</t>
  </si>
  <si>
    <t>Cấn Xuân</t>
  </si>
  <si>
    <t>Trần Cao</t>
  </si>
  <si>
    <t>Đoàn Nguyễn Thu</t>
  </si>
  <si>
    <t>Triệu</t>
  </si>
  <si>
    <t>Cao Minh</t>
  </si>
  <si>
    <t>Lưu Thị Tố</t>
  </si>
  <si>
    <t>Hoàng Thị ái</t>
  </si>
  <si>
    <t xml:space="preserve"> P.CÔNG TÁC SINH VIÊN</t>
  </si>
  <si>
    <t>Nộp trong Phân hiệu Đăklăk</t>
  </si>
  <si>
    <t xml:space="preserve">BẢNG TỔNG HỢP DANH SÁCH SINH VIÊN KHÓA K45 PHẢI NỘP HỌC PHÍ </t>
  </si>
  <si>
    <t>Bảo lưu
 môn GDQP, huỷ môn kỳ I(21-22)</t>
  </si>
  <si>
    <t>4501</t>
  </si>
  <si>
    <t>Vi Hà</t>
  </si>
  <si>
    <t>Trần Thị Trà</t>
  </si>
  <si>
    <t>Lê Hương</t>
  </si>
  <si>
    <t>Bảo lưu 1 năm từ kỳ I (21-22)</t>
  </si>
  <si>
    <t>Giáp Thảo</t>
  </si>
  <si>
    <t>Cao Thị Thuỳ</t>
  </si>
  <si>
    <t>Tưởng Duy</t>
  </si>
  <si>
    <t>Đặng Tất</t>
  </si>
  <si>
    <t>Dương Doãn</t>
  </si>
  <si>
    <t>Lý Thị Mai</t>
  </si>
  <si>
    <t>Bùi Công</t>
  </si>
  <si>
    <t>Huấn</t>
  </si>
  <si>
    <t>Nộp nợ HP kỳ trc</t>
  </si>
  <si>
    <t>Hồ Thị Hoài</t>
  </si>
  <si>
    <t>Đỗ Gia</t>
  </si>
  <si>
    <t>Lại Thu</t>
  </si>
  <si>
    <t>Lâm Kim</t>
  </si>
  <si>
    <t>Trịnh Thùy</t>
  </si>
  <si>
    <t>Vy Hoài</t>
  </si>
  <si>
    <t>Chan</t>
  </si>
  <si>
    <t>Veasna</t>
  </si>
  <si>
    <t>CAM</t>
  </si>
  <si>
    <t>4502</t>
  </si>
  <si>
    <t>Lương Hà</t>
  </si>
  <si>
    <t>Lường Thị Thu</t>
  </si>
  <si>
    <t>Luyến</t>
  </si>
  <si>
    <t>Nguyễn Phúc Bảo</t>
  </si>
  <si>
    <t>Huỳnh</t>
  </si>
  <si>
    <t>Nguyễn Lưu</t>
  </si>
  <si>
    <t>Lò Nguyễn Huyền</t>
  </si>
  <si>
    <t>Lý Thu</t>
  </si>
  <si>
    <t>Đàm Yến</t>
  </si>
  <si>
    <t>Vi Minh</t>
  </si>
  <si>
    <t>Dương Thùy</t>
  </si>
  <si>
    <t>Đỗ Việt</t>
  </si>
  <si>
    <t>Thái Quỳnh</t>
  </si>
  <si>
    <t>Vũ Hương</t>
  </si>
  <si>
    <t>Thào</t>
  </si>
  <si>
    <t>La Xương Phương</t>
  </si>
  <si>
    <t>Thái Bích</t>
  </si>
  <si>
    <t>Nguyễn Tô Phương</t>
  </si>
  <si>
    <t>Tô Phan Quỳnh</t>
  </si>
  <si>
    <t>Bùi Nam</t>
  </si>
  <si>
    <t>Đỗ Thành</t>
  </si>
  <si>
    <t>Phorn</t>
  </si>
  <si>
    <t>Sivorn</t>
  </si>
  <si>
    <t>4503</t>
  </si>
  <si>
    <t>Chuyền</t>
  </si>
  <si>
    <t>Tạ Thị Thanh</t>
  </si>
  <si>
    <t>Kim Đức</t>
  </si>
  <si>
    <t>Dương Mạnh</t>
  </si>
  <si>
    <t>Nộp thừa tiền MGHP</t>
  </si>
  <si>
    <t>Phạm Quý</t>
  </si>
  <si>
    <t>Quàng Thị Thu</t>
  </si>
  <si>
    <t>Đặng Văn</t>
  </si>
  <si>
    <t>Duyệt</t>
  </si>
  <si>
    <t>Nguyễn Giáng</t>
  </si>
  <si>
    <t>Nguyễn Hiệp</t>
  </si>
  <si>
    <t>Đỗ Như</t>
  </si>
  <si>
    <t>Tạ Thu</t>
  </si>
  <si>
    <t>Chu Thế</t>
  </si>
  <si>
    <t>Lê Doãn Thành</t>
  </si>
  <si>
    <t>Nguyễn Vương Hải</t>
  </si>
  <si>
    <t>Trần Cẩm</t>
  </si>
  <si>
    <t>Phạm Lê Ngân</t>
  </si>
  <si>
    <t>Nguyễn Thiên</t>
  </si>
  <si>
    <t>Ngô Hàn</t>
  </si>
  <si>
    <t>Nguyễn Lê Anh</t>
  </si>
  <si>
    <t>Hoàng Bình</t>
  </si>
  <si>
    <t>Ros Chan</t>
  </si>
  <si>
    <t>Mony</t>
  </si>
  <si>
    <t>4504</t>
  </si>
  <si>
    <t>Mai Đình</t>
  </si>
  <si>
    <t>Ngô Quang</t>
  </si>
  <si>
    <t>Huỷ 04 TC kỳ I(21-22) trừ số nộp thừa sang kỳ này</t>
  </si>
  <si>
    <t>Bùi Bình</t>
  </si>
  <si>
    <t>Mai Linh</t>
  </si>
  <si>
    <t>Điền Thị Thu</t>
  </si>
  <si>
    <t>Nghiêm Bích</t>
  </si>
  <si>
    <t>Phan Hữu</t>
  </si>
  <si>
    <t>Vũ Xuân</t>
  </si>
  <si>
    <t>Kỳ</t>
  </si>
  <si>
    <t>Ngô Thị Châu</t>
  </si>
  <si>
    <t>Triệu Thu</t>
  </si>
  <si>
    <t>Bán</t>
  </si>
  <si>
    <t>Bùi Thị Yến</t>
  </si>
  <si>
    <t>Nguyễn Trường Nam</t>
  </si>
  <si>
    <t>Dịu</t>
  </si>
  <si>
    <t>Trần Thị Diễm</t>
  </si>
  <si>
    <t>Đổng Thị Huyền</t>
  </si>
  <si>
    <t>Đoàn Bích</t>
  </si>
  <si>
    <t>Vàng Thị</t>
  </si>
  <si>
    <t>Khiên</t>
  </si>
  <si>
    <t>Vũ Thị Thúy</t>
  </si>
  <si>
    <t>Nguyễn Chu Minh</t>
  </si>
  <si>
    <t>Vilasak</t>
  </si>
  <si>
    <t xml:space="preserve"> Chaleunvong</t>
  </si>
  <si>
    <t>Nguyễn Thị Kỳ</t>
  </si>
  <si>
    <t>4505</t>
  </si>
  <si>
    <t>Đinh Thị Hà</t>
  </si>
  <si>
    <t>Bạch Thị</t>
  </si>
  <si>
    <t>Hưởng</t>
  </si>
  <si>
    <t>Phan Thị Khánh</t>
  </si>
  <si>
    <t>Leo Văn</t>
  </si>
  <si>
    <t>Đinh Ngọc Quỳnh</t>
  </si>
  <si>
    <t>Đỗ Thị Phương</t>
  </si>
  <si>
    <t>Phùng Minh</t>
  </si>
  <si>
    <t>Tống Thu</t>
  </si>
  <si>
    <t>Vũ Hoàng Linh</t>
  </si>
  <si>
    <t>Trần Vũ Thùy</t>
  </si>
  <si>
    <t>Trịnh Trung</t>
  </si>
  <si>
    <t>Triệu Bảo Hoàng</t>
  </si>
  <si>
    <t>Phùng Duy</t>
  </si>
  <si>
    <t>4506</t>
  </si>
  <si>
    <t>Hán Thị Kim</t>
  </si>
  <si>
    <t>Nguyễn Trịnh Hoàng</t>
  </si>
  <si>
    <t>Lộc Hằng</t>
  </si>
  <si>
    <t>Cư Thị</t>
  </si>
  <si>
    <t>Gương</t>
  </si>
  <si>
    <t>Nguyễn Vũ Hoài</t>
  </si>
  <si>
    <t>Quách Văn</t>
  </si>
  <si>
    <t>Pháp</t>
  </si>
  <si>
    <t>Lại Thị Thu</t>
  </si>
  <si>
    <t>Hoàng Trần Minh</t>
  </si>
  <si>
    <t>Tống Thị Khánh</t>
  </si>
  <si>
    <t>Đinh Minh</t>
  </si>
  <si>
    <t>Nguyễn Thị Trâm</t>
  </si>
  <si>
    <t>Ngô Tiến</t>
  </si>
  <si>
    <t>Mai Phi</t>
  </si>
  <si>
    <t>Phạm Thị Mai</t>
  </si>
  <si>
    <t>Thứ</t>
  </si>
  <si>
    <t>Trần Thị Xuân</t>
  </si>
  <si>
    <t>Trần Thị Diệu</t>
  </si>
  <si>
    <t>Trần Nguyễn Yến</t>
  </si>
  <si>
    <t>Phạm Cao</t>
  </si>
  <si>
    <t>4507</t>
  </si>
  <si>
    <t>Tạ Nhật</t>
  </si>
  <si>
    <t>Dương Thị Ngọc</t>
  </si>
  <si>
    <t>Đoàn</t>
  </si>
  <si>
    <t>Bùi Thúy</t>
  </si>
  <si>
    <t>Mai Thu</t>
  </si>
  <si>
    <t>Phan Thị Thùy</t>
  </si>
  <si>
    <t>Đoàn Huyền</t>
  </si>
  <si>
    <t>Hà Quốc</t>
  </si>
  <si>
    <t>Ngụy Đỗ</t>
  </si>
  <si>
    <t>Lâu ánh</t>
  </si>
  <si>
    <t>Giàng Páo</t>
  </si>
  <si>
    <t>Phạm Diệu</t>
  </si>
  <si>
    <t>Nông Thị Diễm</t>
  </si>
  <si>
    <t>Bá Thị Bảo</t>
  </si>
  <si>
    <t>Nguyễn Đình Phương</t>
  </si>
  <si>
    <t>4508</t>
  </si>
  <si>
    <t>Lô Thị Minh</t>
  </si>
  <si>
    <t>Kiều Thị</t>
  </si>
  <si>
    <t>Mai Lan</t>
  </si>
  <si>
    <t>Nguyễn Danh</t>
  </si>
  <si>
    <t>Hoàng Triệu</t>
  </si>
  <si>
    <t>Tạ Thị Kiều</t>
  </si>
  <si>
    <t>Mai Công</t>
  </si>
  <si>
    <t>Lưu Kiều Vân</t>
  </si>
  <si>
    <t>Đào Thị Trang</t>
  </si>
  <si>
    <t>Đối tượn MGHP nộp thừa</t>
  </si>
  <si>
    <t>La Thị Phương</t>
  </si>
  <si>
    <t>Đỗ Thị Cẩm</t>
  </si>
  <si>
    <t>Nông Nguyễn Nam</t>
  </si>
  <si>
    <t>Đặng Thị Bích</t>
  </si>
  <si>
    <t>Lưu Thị Thùy</t>
  </si>
  <si>
    <t>Phạm Nguyễn Phương</t>
  </si>
  <si>
    <t>Lã Như</t>
  </si>
  <si>
    <t>Trần Nữ Khánh</t>
  </si>
  <si>
    <t>Chứ</t>
  </si>
  <si>
    <t>4509</t>
  </si>
  <si>
    <t>Hoàng Thị Như</t>
  </si>
  <si>
    <t>Hoàng Hoa</t>
  </si>
  <si>
    <t>Đỗ Văn</t>
  </si>
  <si>
    <t>Nông Thị Lý</t>
  </si>
  <si>
    <t>Ban</t>
  </si>
  <si>
    <t>Nông Khánh</t>
  </si>
  <si>
    <t>Nguyễn Công Tiến</t>
  </si>
  <si>
    <t>Cà Lan</t>
  </si>
  <si>
    <t>Tuyển</t>
  </si>
  <si>
    <t>Diệp Thị</t>
  </si>
  <si>
    <t>Trần Thị Nhật</t>
  </si>
  <si>
    <t>Hạ Linh</t>
  </si>
  <si>
    <t>Doanh</t>
  </si>
  <si>
    <t>Tô Ngọc</t>
  </si>
  <si>
    <t>Giáp Văn</t>
  </si>
  <si>
    <t>Bùi Thị Mỹ</t>
  </si>
  <si>
    <t>Chía</t>
  </si>
  <si>
    <t>Trịnh Nam</t>
  </si>
  <si>
    <t>Bàn Long</t>
  </si>
  <si>
    <t>Hoàng Thành</t>
  </si>
  <si>
    <t>Đinh Thị Thảo</t>
  </si>
  <si>
    <t>Lê Hoàng Cẩm</t>
  </si>
  <si>
    <t>Pình</t>
  </si>
  <si>
    <t>Lương Thu</t>
  </si>
  <si>
    <t>4510</t>
  </si>
  <si>
    <t>Đồng Thị</t>
  </si>
  <si>
    <t>Vi Thị</t>
  </si>
  <si>
    <t>Chuẩn</t>
  </si>
  <si>
    <t>Kim Ngọc</t>
  </si>
  <si>
    <t>Trần Nam</t>
  </si>
  <si>
    <t>Lưu Thị Mai</t>
  </si>
  <si>
    <t>Lưu Phạm Khánh</t>
  </si>
  <si>
    <t>Lê Nguyễn Hà</t>
  </si>
  <si>
    <t>Bùi Trần Thu</t>
  </si>
  <si>
    <t>Vũ Thu Thuý</t>
  </si>
  <si>
    <t>Phùng Lâm</t>
  </si>
  <si>
    <t>Lưu Vũ Minh</t>
  </si>
  <si>
    <t>Đỗ Tất</t>
  </si>
  <si>
    <t>Triệu Việt</t>
  </si>
  <si>
    <t>Bùi Bá</t>
  </si>
  <si>
    <t>Thuyết</t>
  </si>
  <si>
    <t>Đoàn Thị Cẩm</t>
  </si>
  <si>
    <t>Châu Kim</t>
  </si>
  <si>
    <t>Trương Thị Hương</t>
  </si>
  <si>
    <t>La Hoàng</t>
  </si>
  <si>
    <t>Nguyễn Phi</t>
  </si>
  <si>
    <t>Cao Phan Huyền</t>
  </si>
  <si>
    <t>Hạ A</t>
  </si>
  <si>
    <t>Vừ</t>
  </si>
  <si>
    <t>Lê Tạ Bảo</t>
  </si>
  <si>
    <t>4511</t>
  </si>
  <si>
    <t>Đinh Quốc</t>
  </si>
  <si>
    <t>Đặng Duy</t>
  </si>
  <si>
    <t>Lương Nguyễn Tường</t>
  </si>
  <si>
    <t>Vũ Vân</t>
  </si>
  <si>
    <t>Ngần Thu</t>
  </si>
  <si>
    <t>Phạm Thành</t>
  </si>
  <si>
    <t>Ngọc Thị</t>
  </si>
  <si>
    <t>Bùi Hoài</t>
  </si>
  <si>
    <t>Trần Thị Hoài</t>
  </si>
  <si>
    <t>Đàm Văn</t>
  </si>
  <si>
    <t>Đinh Thị Thùy</t>
  </si>
  <si>
    <t>Đinh Thị Thu</t>
  </si>
  <si>
    <t>Vũ Trung</t>
  </si>
  <si>
    <t>Bùi Hòa</t>
  </si>
  <si>
    <t>Quách Hùng</t>
  </si>
  <si>
    <t>Ngô Thị Thúy</t>
  </si>
  <si>
    <t>Tẩn Linh</t>
  </si>
  <si>
    <t>Trần Bảo</t>
  </si>
  <si>
    <t>GDQP</t>
  </si>
  <si>
    <t>Nguyễn Văn Phi</t>
  </si>
  <si>
    <t>Thường</t>
  </si>
  <si>
    <t>Phạm Thị Khang</t>
  </si>
  <si>
    <t>Hà Đức</t>
  </si>
  <si>
    <t>Lương Hữu</t>
  </si>
  <si>
    <t>Lê Nguyễn Thành</t>
  </si>
  <si>
    <t>Cao Diệp</t>
  </si>
  <si>
    <t>Hồ</t>
  </si>
  <si>
    <t>Lê Đỗ Thùy</t>
  </si>
  <si>
    <t>Tin</t>
  </si>
  <si>
    <t>4512</t>
  </si>
  <si>
    <t>Ngát</t>
  </si>
  <si>
    <t>Lương Văn</t>
  </si>
  <si>
    <t>Hồ Cẩm</t>
  </si>
  <si>
    <t>Đỗ Duy</t>
  </si>
  <si>
    <t>Đã hoàn thành 
Kỳ trước nộp thừa 280.000</t>
  </si>
  <si>
    <t>Văn Đức</t>
  </si>
  <si>
    <t>Thiều Hải</t>
  </si>
  <si>
    <t>Đào Trần Minh</t>
  </si>
  <si>
    <t>Phạm Thị Ngân</t>
  </si>
  <si>
    <t>Nguyễn Bích</t>
  </si>
  <si>
    <t>Phan Việt</t>
  </si>
  <si>
    <t>Lê Hoàng Thu</t>
  </si>
  <si>
    <t>Lý Văn</t>
  </si>
  <si>
    <t>Trần Thị Hương</t>
  </si>
  <si>
    <t>Phạm Tăng</t>
  </si>
  <si>
    <t>Nguyễn Thị Triệu</t>
  </si>
  <si>
    <t>Mạc Thị Như</t>
  </si>
  <si>
    <t>Trương Quỳnh</t>
  </si>
  <si>
    <t>Hà Thị Phương</t>
  </si>
  <si>
    <t>Tứ</t>
  </si>
  <si>
    <t>4513</t>
  </si>
  <si>
    <t>Vương Đức</t>
  </si>
  <si>
    <t>Khảm</t>
  </si>
  <si>
    <t>Vi Như</t>
  </si>
  <si>
    <t>Mã Hồng</t>
  </si>
  <si>
    <t>Nhị</t>
  </si>
  <si>
    <t>Sùng Thị</t>
  </si>
  <si>
    <t>Sơ</t>
  </si>
  <si>
    <t>Trần Ngô Sĩ</t>
  </si>
  <si>
    <t>Mạc Thị Hồng</t>
  </si>
  <si>
    <t>Vũ Tú</t>
  </si>
  <si>
    <t>Nguyễn Vũ Phương</t>
  </si>
  <si>
    <t>Lương Mai</t>
  </si>
  <si>
    <t>Đoàn Khánh</t>
  </si>
  <si>
    <t>Trịnh Hoàng Khánh</t>
  </si>
  <si>
    <t>Huỳnh Thu</t>
  </si>
  <si>
    <t>Bế Trung</t>
  </si>
  <si>
    <t>Phạm Thanh Thiện</t>
  </si>
  <si>
    <t>Đỗ Thị Trâm</t>
  </si>
  <si>
    <t>Lang Đức</t>
  </si>
  <si>
    <t>Vi Tuấn</t>
  </si>
  <si>
    <t>Son</t>
  </si>
  <si>
    <t>Đào Thúy</t>
  </si>
  <si>
    <t>4514</t>
  </si>
  <si>
    <t>Phạm Bảo</t>
  </si>
  <si>
    <t>Đào Xuân</t>
  </si>
  <si>
    <t>Hà Hữu</t>
  </si>
  <si>
    <t>Nguyễn Mai Thanh</t>
  </si>
  <si>
    <t>Đặng Vương Nhật</t>
  </si>
  <si>
    <t>Vũ Đình Trường</t>
  </si>
  <si>
    <t>Phùng Mai</t>
  </si>
  <si>
    <t>Quách Phương</t>
  </si>
  <si>
    <t>Lê Thế</t>
  </si>
  <si>
    <t>Đinh Thị Huyền</t>
  </si>
  <si>
    <t>Lại Thị Huyền</t>
  </si>
  <si>
    <t>Nguyễn Quang Huỳnh</t>
  </si>
  <si>
    <t>Phạm Lê Minh</t>
  </si>
  <si>
    <t>Đậu Lan</t>
  </si>
  <si>
    <t>Phan Thị Hương</t>
  </si>
  <si>
    <t>Hồ Thu</t>
  </si>
  <si>
    <t>Đỗ Hạnh</t>
  </si>
  <si>
    <t>Trịnh Diễm</t>
  </si>
  <si>
    <t>Dương Thị Hà</t>
  </si>
  <si>
    <t>Nguyễn Vũ</t>
  </si>
  <si>
    <t>Hiện</t>
  </si>
  <si>
    <t>Tô Thu</t>
  </si>
  <si>
    <t>Dếnh</t>
  </si>
  <si>
    <t>4515</t>
  </si>
  <si>
    <t>Đậu Đình</t>
  </si>
  <si>
    <t>Hoàng Thị Diệu</t>
  </si>
  <si>
    <t>Lê Thị Thảo</t>
  </si>
  <si>
    <t>Phùng Thị Yến</t>
  </si>
  <si>
    <t>Lý Chỉn</t>
  </si>
  <si>
    <t>Trần Giang</t>
  </si>
  <si>
    <t>Đỗ Lan</t>
  </si>
  <si>
    <t>Phùng Thị Trà</t>
  </si>
  <si>
    <t>Đặng Lê</t>
  </si>
  <si>
    <t>Chu Thị Bích</t>
  </si>
  <si>
    <t>Thy</t>
  </si>
  <si>
    <t>Tô Phạm Vân</t>
  </si>
  <si>
    <t>Nguyễn Diệp</t>
  </si>
  <si>
    <t>Phạm Hoàng Nhật</t>
  </si>
  <si>
    <t>Chu Hương</t>
  </si>
  <si>
    <t>Đoàn Thành</t>
  </si>
  <si>
    <t>Bạc Việt</t>
  </si>
  <si>
    <t>Nông Đức</t>
  </si>
  <si>
    <t>Trần Thị Thuý</t>
  </si>
  <si>
    <t>4516</t>
  </si>
  <si>
    <t>Phan Thị Huyền</t>
  </si>
  <si>
    <t>Phan Thị Hoài</t>
  </si>
  <si>
    <t>Vương Minh</t>
  </si>
  <si>
    <t>Tạ Thị Bích</t>
  </si>
  <si>
    <t>Đặng Lan</t>
  </si>
  <si>
    <t>Phạm Kim</t>
  </si>
  <si>
    <t>Nguyễn Trâm</t>
  </si>
  <si>
    <t>Bùi Thành</t>
  </si>
  <si>
    <t>Đặng Thị Vân</t>
  </si>
  <si>
    <t>Đỗ Kim</t>
  </si>
  <si>
    <t>Trịnh Huyền</t>
  </si>
  <si>
    <t>Hoàng Thị Mỹ</t>
  </si>
  <si>
    <t>Đỗ Thị Bảo</t>
  </si>
  <si>
    <t>Lê Trần Phương</t>
  </si>
  <si>
    <t>Hà Tiểu</t>
  </si>
  <si>
    <t>Mẫn</t>
  </si>
  <si>
    <t>Hoàng Cao</t>
  </si>
  <si>
    <t>Thiên</t>
  </si>
  <si>
    <t>4517</t>
  </si>
  <si>
    <t>Vũ Đình</t>
  </si>
  <si>
    <t>Đặng Khánh</t>
  </si>
  <si>
    <t>Trần Nguyễn Ngọc</t>
  </si>
  <si>
    <t>Vũ Thị Vân</t>
  </si>
  <si>
    <t>Lã Thị Thùy</t>
  </si>
  <si>
    <t>Nguyễn Thọ</t>
  </si>
  <si>
    <t>Đinh Thùy</t>
  </si>
  <si>
    <t>Tươi</t>
  </si>
  <si>
    <t>Đinh Chí</t>
  </si>
  <si>
    <t>Nguyễn Hoa Việt</t>
  </si>
  <si>
    <t>Đặng Đức</t>
  </si>
  <si>
    <t>Phạm Đức Mạnh</t>
  </si>
  <si>
    <t>Nguyễn Ngọc Thạch</t>
  </si>
  <si>
    <t>Nguyễn Đặng Thái</t>
  </si>
  <si>
    <t>Trần Thị Châu</t>
  </si>
  <si>
    <t>Trần Mỹ</t>
  </si>
  <si>
    <t>Giàng Vũ</t>
  </si>
  <si>
    <t>4518</t>
  </si>
  <si>
    <t>Chu Thị Mai</t>
  </si>
  <si>
    <t>Hà Anh</t>
  </si>
  <si>
    <t>Lê Trung</t>
  </si>
  <si>
    <t>Nguyễn Quốc Anh</t>
  </si>
  <si>
    <t>Đỗ Huyền</t>
  </si>
  <si>
    <t>Ma Diệu</t>
  </si>
  <si>
    <t>Nghiêm Minh</t>
  </si>
  <si>
    <t>Đào Hưng</t>
  </si>
  <si>
    <t>Hiến</t>
  </si>
  <si>
    <t>Vương Phan Hà</t>
  </si>
  <si>
    <t>Đặng Trần Tâm</t>
  </si>
  <si>
    <t>Qúy</t>
  </si>
  <si>
    <t>Lê Tất</t>
  </si>
  <si>
    <t>Nguyễn Hồ</t>
  </si>
  <si>
    <t>Đỗ Thị Hoàng</t>
  </si>
  <si>
    <t>Đỗ Công</t>
  </si>
  <si>
    <t>Lê Thủy</t>
  </si>
  <si>
    <t>4519</t>
  </si>
  <si>
    <t>Sầm Thị</t>
  </si>
  <si>
    <t>Hoàng Lâm</t>
  </si>
  <si>
    <t>Đặng Thị Thảo</t>
  </si>
  <si>
    <t>Vũ Hoàng Nguyệt</t>
  </si>
  <si>
    <t>Lương Huyền</t>
  </si>
  <si>
    <t>Nguyễn Thị Thuý</t>
  </si>
  <si>
    <t>Võ Thị Hồng</t>
  </si>
  <si>
    <t>La Thị Thanh</t>
  </si>
  <si>
    <t>Nguyễn Đức Hải</t>
  </si>
  <si>
    <t>Hà Hải</t>
  </si>
  <si>
    <t>Vũ Viết</t>
  </si>
  <si>
    <t>Nhã</t>
  </si>
  <si>
    <t>Phạm Trần Vân</t>
  </si>
  <si>
    <t>Nguyễn Dương Anh</t>
  </si>
  <si>
    <t>Ngô Hồng</t>
  </si>
  <si>
    <t>Đậu Duy</t>
  </si>
  <si>
    <t>Đinh Khánh</t>
  </si>
  <si>
    <t>Triệu Anh</t>
  </si>
  <si>
    <t>Trịnh Quỳnh</t>
  </si>
  <si>
    <t>4520</t>
  </si>
  <si>
    <t>Lò Nhật</t>
  </si>
  <si>
    <t>Dương Trọng</t>
  </si>
  <si>
    <t>Dương Thị Minh</t>
  </si>
  <si>
    <t>Ngô Diễm</t>
  </si>
  <si>
    <t>Đinh Anh</t>
  </si>
  <si>
    <t>Sềnh</t>
  </si>
  <si>
    <t>Tạ Thuỳ</t>
  </si>
  <si>
    <t>Vũ Ngọc Mai</t>
  </si>
  <si>
    <t>Nguyễn Hoàng Phương</t>
  </si>
  <si>
    <t>Lương Chí</t>
  </si>
  <si>
    <t>Lê Công Quốc</t>
  </si>
  <si>
    <t>Lục Thúy</t>
  </si>
  <si>
    <t>Lê Thái</t>
  </si>
  <si>
    <t>Tiêu Thị Thu</t>
  </si>
  <si>
    <t>Lô Minh</t>
  </si>
  <si>
    <t>4521</t>
  </si>
  <si>
    <t>Đồng Thị Thảo</t>
  </si>
  <si>
    <t>Hà Trung</t>
  </si>
  <si>
    <t>Nghiêm Thị Thanh</t>
  </si>
  <si>
    <t>Đặng Ngân</t>
  </si>
  <si>
    <t>Phạm Thị Nhật</t>
  </si>
  <si>
    <t>Bùi Lê Ngọc</t>
  </si>
  <si>
    <t>Phạm Trường</t>
  </si>
  <si>
    <t>Nguyễn Hồ Khánh</t>
  </si>
  <si>
    <t>Yêm</t>
  </si>
  <si>
    <t>Đoàn Việt</t>
  </si>
  <si>
    <t>Tới</t>
  </si>
  <si>
    <t>Phạm Ngọc Thanh</t>
  </si>
  <si>
    <t>Đinh Duy</t>
  </si>
  <si>
    <t>Lý Thái</t>
  </si>
  <si>
    <t>4522</t>
  </si>
  <si>
    <t>Vũ Ngọc Phương</t>
  </si>
  <si>
    <t>Phan Ngọc</t>
  </si>
  <si>
    <t>Vũ Phan Kim</t>
  </si>
  <si>
    <t>Lê Thị Hoàng</t>
  </si>
  <si>
    <t>Bùi Danh</t>
  </si>
  <si>
    <t>Trần Đăng</t>
  </si>
  <si>
    <t>Hoàng Bảo</t>
  </si>
  <si>
    <t>Vi Thị Thảo</t>
  </si>
  <si>
    <t>Mai Kim</t>
  </si>
  <si>
    <t>Nguyễn Trần Minh</t>
  </si>
  <si>
    <t>Đặng Như</t>
  </si>
  <si>
    <t>Thiều</t>
  </si>
  <si>
    <t>Đỗ Nguyễn Phương</t>
  </si>
  <si>
    <t>Kim Thị Hồng</t>
  </si>
  <si>
    <t>Phạm Cẩm</t>
  </si>
  <si>
    <t>Nguyễn ích</t>
  </si>
  <si>
    <t>4523</t>
  </si>
  <si>
    <t>Hoàng Duy</t>
  </si>
  <si>
    <t>Trần Hữu</t>
  </si>
  <si>
    <t>Trịnh Khánh</t>
  </si>
  <si>
    <t>Đào Văn</t>
  </si>
  <si>
    <t>Trịnh Phúc Thiện</t>
  </si>
  <si>
    <t>Triệu Thị Huyền</t>
  </si>
  <si>
    <t>Quán Văn</t>
  </si>
  <si>
    <t>Đặng Thị Hồng</t>
  </si>
  <si>
    <t>Đoàn Thị Bích</t>
  </si>
  <si>
    <t>Nguyễn Hoàng Hải</t>
  </si>
  <si>
    <t>Lô Thị Lan</t>
  </si>
  <si>
    <t>Đoàn Thái</t>
  </si>
  <si>
    <t>Mai Đức</t>
  </si>
  <si>
    <t>Hà Trường</t>
  </si>
  <si>
    <t>Đào Trí</t>
  </si>
  <si>
    <t>Nguyễn Hiếu</t>
  </si>
  <si>
    <t>Huỷ 04 TC kỳ I(21-22) số nộp thừa trừ sang kỳ này</t>
  </si>
  <si>
    <t>Vũ Thị Như</t>
  </si>
  <si>
    <t>Tạ Thị Tuyết</t>
  </si>
  <si>
    <t>Nguyễn Thu Hiền</t>
  </si>
  <si>
    <t>Bàn Tòn</t>
  </si>
  <si>
    <t>Trẹ</t>
  </si>
  <si>
    <t>Đinh Công</t>
  </si>
  <si>
    <t>Phạm Thu Hà</t>
  </si>
  <si>
    <t>Lê Nguyên</t>
  </si>
  <si>
    <t>Cao Phạm Phương</t>
  </si>
  <si>
    <t>Phạm Bích</t>
  </si>
  <si>
    <t>Chu Thị Minh</t>
  </si>
  <si>
    <t>4524</t>
  </si>
  <si>
    <t>Đỗ Lâm Mai</t>
  </si>
  <si>
    <t>Đỗ Lưu</t>
  </si>
  <si>
    <t>Nguyễn Như Đức</t>
  </si>
  <si>
    <t>Lô Thị</t>
  </si>
  <si>
    <t>Xoá nợ 04 TC huỷ kỳ I(21-22)</t>
  </si>
  <si>
    <t>Nguyễn Phan Thục</t>
  </si>
  <si>
    <t>Lam Văn</t>
  </si>
  <si>
    <t>Đặng Nguyễn Quang</t>
  </si>
  <si>
    <t>Đào Đức</t>
  </si>
  <si>
    <t>Lương ánh</t>
  </si>
  <si>
    <t>Hoàng Diệu</t>
  </si>
  <si>
    <t>Trần Thảo</t>
  </si>
  <si>
    <t>Đinh Bảo</t>
  </si>
  <si>
    <t>Giang Thu</t>
  </si>
  <si>
    <t>Lý Mai</t>
  </si>
  <si>
    <t>Thái Thị Cẩm</t>
  </si>
  <si>
    <t>Vũ Thảo</t>
  </si>
  <si>
    <t>Hà Trịnh</t>
  </si>
  <si>
    <t>Lê Hiếu</t>
  </si>
  <si>
    <t>Kim Hồng</t>
  </si>
  <si>
    <t>Lục Thị Dương</t>
  </si>
  <si>
    <t>Liễu</t>
  </si>
  <si>
    <t>Phạm Thị Hoài</t>
  </si>
  <si>
    <t>Từ Đặng Linh</t>
  </si>
  <si>
    <t>Trương Thị Thùy</t>
  </si>
  <si>
    <t>Giáp</t>
  </si>
  <si>
    <t>Nguyễn Thị Nhã</t>
  </si>
  <si>
    <t>4525</t>
  </si>
  <si>
    <t>Hồ Ngọc</t>
  </si>
  <si>
    <t>Phạm Cao Phương</t>
  </si>
  <si>
    <t>Cao</t>
  </si>
  <si>
    <t>Cao Lý Khánh</t>
  </si>
  <si>
    <t>Phùng Quang</t>
  </si>
  <si>
    <t>Hồ Tùng</t>
  </si>
  <si>
    <t>Lê Tố</t>
  </si>
  <si>
    <t>Ngô Bảo</t>
  </si>
  <si>
    <t>Dương Việt</t>
  </si>
  <si>
    <t>Bàn Lê Thu</t>
  </si>
  <si>
    <t>Trương Đỗ Quỳnh</t>
  </si>
  <si>
    <t>Phạm Đỗ Phương</t>
  </si>
  <si>
    <t>Lê Kiến</t>
  </si>
  <si>
    <t>Hạ Thị</t>
  </si>
  <si>
    <t>Nguyễn Lương</t>
  </si>
  <si>
    <t>Nguyễn Thị Phong</t>
  </si>
  <si>
    <t>Đào Ngọc Minh</t>
  </si>
  <si>
    <t>Lê Linh</t>
  </si>
  <si>
    <t>4526</t>
  </si>
  <si>
    <t>Hùy</t>
  </si>
  <si>
    <t>Tạ Bảo</t>
  </si>
  <si>
    <t>Lương Phương</t>
  </si>
  <si>
    <t>Nguyễn Lê Khánh</t>
  </si>
  <si>
    <t>Đỗ Bích</t>
  </si>
  <si>
    <t>Đoàn Thị Như</t>
  </si>
  <si>
    <t>Lưu Minh</t>
  </si>
  <si>
    <t>Nguyễn Thị Tố</t>
  </si>
  <si>
    <t>Thái Phương</t>
  </si>
  <si>
    <t>Dinh</t>
  </si>
  <si>
    <t>Mai Thị Quỳnh</t>
  </si>
  <si>
    <t>Vũ Đắc</t>
  </si>
  <si>
    <t>Dương Kim</t>
  </si>
  <si>
    <t>Đào Thị Anh</t>
  </si>
  <si>
    <t>Ngô Thị Xuân</t>
  </si>
  <si>
    <t>Nguyễn Diệu Vân</t>
  </si>
  <si>
    <t>Cao Huyền</t>
  </si>
  <si>
    <t>Vũ Thị Lâm</t>
  </si>
  <si>
    <t>Nguyễn Lương Thái</t>
  </si>
  <si>
    <t>Thái Vân</t>
  </si>
  <si>
    <t>Vũ Đào Hoàng</t>
  </si>
  <si>
    <t>Nguyễn Nông Trung</t>
  </si>
  <si>
    <t>4527</t>
  </si>
  <si>
    <t>Vũ Khả Hoàng</t>
  </si>
  <si>
    <t>Đinh Hồng</t>
  </si>
  <si>
    <t>Doan</t>
  </si>
  <si>
    <t>Lầu Y</t>
  </si>
  <si>
    <t>Vị</t>
  </si>
  <si>
    <t>Lô Ngọc</t>
  </si>
  <si>
    <t>Nông Thị Hương</t>
  </si>
  <si>
    <t>Hồ Minh</t>
  </si>
  <si>
    <t>Thuý</t>
  </si>
  <si>
    <t>Tống Thị Mỹ</t>
  </si>
  <si>
    <t>Nguyễn Thái Minh</t>
  </si>
  <si>
    <t>Lê Trang</t>
  </si>
  <si>
    <t>Đinh Thị Vân</t>
  </si>
  <si>
    <t>Đỗ Thị Mai</t>
  </si>
  <si>
    <t>Phạm Đặng Kiều</t>
  </si>
  <si>
    <t>Đỗ Thị Quỳnh</t>
  </si>
  <si>
    <t>Ngô Thị Ngọc</t>
  </si>
  <si>
    <t>Thống</t>
  </si>
  <si>
    <t>Thẩm</t>
  </si>
  <si>
    <t>Nguyễn Kinh</t>
  </si>
  <si>
    <t>Trương Tuấn</t>
  </si>
  <si>
    <t>Lộc Minh</t>
  </si>
  <si>
    <t>Nông Thu</t>
  </si>
  <si>
    <t>Lê Ngọc Vân</t>
  </si>
  <si>
    <t>Nguyễn Lê Mai</t>
  </si>
  <si>
    <t>Đặng Diệu</t>
  </si>
  <si>
    <t>Tống Thị Phương</t>
  </si>
  <si>
    <t>4528</t>
  </si>
  <si>
    <t>Nguyễn Đạt</t>
  </si>
  <si>
    <t>Ma Thị Lệ</t>
  </si>
  <si>
    <t>Ma Thị Huyền</t>
  </si>
  <si>
    <t>Kiều Thị Phương</t>
  </si>
  <si>
    <t>Nguyễn Xuân Hiển</t>
  </si>
  <si>
    <t>Nguyễn Hồng Quang</t>
  </si>
  <si>
    <t>Hứa Tuấn</t>
  </si>
  <si>
    <t>Bùi Thị Thủy</t>
  </si>
  <si>
    <t>Lò Thị Phương</t>
  </si>
  <si>
    <t>Chu Yến</t>
  </si>
  <si>
    <t>Cung Lê Minh</t>
  </si>
  <si>
    <t>Vũ Phạm Hạ</t>
  </si>
  <si>
    <t>Lê Hoàng Thanh</t>
  </si>
  <si>
    <t>Lê Vũ Phương</t>
  </si>
  <si>
    <t>4529</t>
  </si>
  <si>
    <t>Trịnh Thành</t>
  </si>
  <si>
    <t>Nguyễn Thanh Thanh</t>
  </si>
  <si>
    <t>Phụng</t>
  </si>
  <si>
    <t>Vương Tiến</t>
  </si>
  <si>
    <t>Phạm Thế</t>
  </si>
  <si>
    <t>Trương Giang</t>
  </si>
  <si>
    <t>Đỗ Thị Hà</t>
  </si>
  <si>
    <t>Trần Nguyễn Anh</t>
  </si>
  <si>
    <t>Mai Vũ Thùy</t>
  </si>
  <si>
    <t>Trần Thái Bảo</t>
  </si>
  <si>
    <t>Trương Hà Hoài</t>
  </si>
  <si>
    <t>Mỵ</t>
  </si>
  <si>
    <t>Lê Trần Thảo</t>
  </si>
  <si>
    <t>Phan Bảo</t>
  </si>
  <si>
    <t>Đào Thùy</t>
  </si>
  <si>
    <t>Nguyễn Lê Thành</t>
  </si>
  <si>
    <t>Bùi Lê Gia</t>
  </si>
  <si>
    <t>Đường Văn</t>
  </si>
  <si>
    <t>Bảo lưu 1 năm từ kỳ II (21-22)</t>
  </si>
  <si>
    <t>Dương Hoài Nam</t>
  </si>
  <si>
    <t>Đinh Hà</t>
  </si>
  <si>
    <t>4530</t>
  </si>
  <si>
    <t>Chu Ngân</t>
  </si>
  <si>
    <t>Thạch</t>
  </si>
  <si>
    <t>Phan Anh</t>
  </si>
  <si>
    <t>Thiều Thị Thảo</t>
  </si>
  <si>
    <t>Bùi Lê Thảo</t>
  </si>
  <si>
    <t>Vũ Phạm Phương</t>
  </si>
  <si>
    <t>Đinh Bạt Bảo</t>
  </si>
  <si>
    <t>Dương Trường</t>
  </si>
  <si>
    <t>Nguyễn Vy</t>
  </si>
  <si>
    <t>Chiều</t>
  </si>
  <si>
    <t>Trịnh Trí</t>
  </si>
  <si>
    <t>Nguyễn Phương Thảo</t>
  </si>
  <si>
    <t>Lê Thị Vân</t>
  </si>
  <si>
    <t>Lý Quế</t>
  </si>
  <si>
    <t>Phạm Vũ Lan</t>
  </si>
  <si>
    <t>Chử Phương</t>
  </si>
  <si>
    <t>Ký</t>
  </si>
  <si>
    <t>Phạm Phú</t>
  </si>
  <si>
    <t>4531</t>
  </si>
  <si>
    <t>Đặng Mai</t>
  </si>
  <si>
    <t>Đỗ Trần Trà</t>
  </si>
  <si>
    <t>Phi</t>
  </si>
  <si>
    <t>Trần Lê Duy</t>
  </si>
  <si>
    <t>Nguyễn Hồ Kiều</t>
  </si>
  <si>
    <t>Trần Thị Tường</t>
  </si>
  <si>
    <t>Nguyễn Phạm Trà</t>
  </si>
  <si>
    <t>Nguyễn Công</t>
  </si>
  <si>
    <t>Tống Khánh</t>
  </si>
  <si>
    <t>Vũ Hoàng Hải</t>
  </si>
  <si>
    <t>Thái Lê</t>
  </si>
  <si>
    <t>Phan Thị Yến</t>
  </si>
  <si>
    <t>Tiết Thu</t>
  </si>
  <si>
    <t>Bùi Thị Hải</t>
  </si>
  <si>
    <t>Ngô Thị Diệu</t>
  </si>
  <si>
    <t>Nguyễn Sỹ Bảo</t>
  </si>
  <si>
    <t>Nguyễn Mạnh Hải</t>
  </si>
  <si>
    <t>Đoàn Hà</t>
  </si>
  <si>
    <t>Phạm Bình</t>
  </si>
  <si>
    <t>Lại Phương</t>
  </si>
  <si>
    <t>Nguyễn Nguyễn Yến</t>
  </si>
  <si>
    <t>Nguyễn Trần Huyền</t>
  </si>
  <si>
    <t>Trịnh Thanh</t>
  </si>
  <si>
    <t>Quách Hoàng</t>
  </si>
  <si>
    <t>Đặng Trang</t>
  </si>
  <si>
    <t>4532</t>
  </si>
  <si>
    <t>Phạm Thị Hà</t>
  </si>
  <si>
    <t>Nguyễn Ngọc Thu</t>
  </si>
  <si>
    <t>Phạm Trần Khánh</t>
  </si>
  <si>
    <t>Lê Thị Lâm</t>
  </si>
  <si>
    <t>Trịnh Thu</t>
  </si>
  <si>
    <t>Lê Cát Quỳnh</t>
  </si>
  <si>
    <t>Chuyển trường</t>
  </si>
  <si>
    <t>Nguyễn Thiên Hà</t>
  </si>
  <si>
    <t>Nguyễn Phạm Hải</t>
  </si>
  <si>
    <t>Trần Vũ Minh</t>
  </si>
  <si>
    <t>Bùi Chi</t>
  </si>
  <si>
    <t>Lương Diễm</t>
  </si>
  <si>
    <t>Hoàng Thị Châu</t>
  </si>
  <si>
    <t>Hoàng Nguyễn Diệu</t>
  </si>
  <si>
    <t>4533</t>
  </si>
  <si>
    <t>CLC45</t>
  </si>
  <si>
    <t>Nguyễn Tường</t>
  </si>
  <si>
    <t>Trần Nghĩa</t>
  </si>
  <si>
    <t>Trần Vũ Giang</t>
  </si>
  <si>
    <t>Tôn Thất Vương</t>
  </si>
  <si>
    <t>Phan Thị Như</t>
  </si>
  <si>
    <t>Nguyễn Phạm Xuân</t>
  </si>
  <si>
    <t>Phan Thị Hà</t>
  </si>
  <si>
    <t>Trần Ngọc Lan</t>
  </si>
  <si>
    <t>Vũ Thị Mỹ</t>
  </si>
  <si>
    <t>Đinh Nữ Quỳnh</t>
  </si>
  <si>
    <t>Vũ Trần Tú</t>
  </si>
  <si>
    <t>Vũ Trà</t>
  </si>
  <si>
    <t>Nguyễn Tuệ</t>
  </si>
  <si>
    <t>Nguyễn Phước Ngọc</t>
  </si>
  <si>
    <t>Quế</t>
  </si>
  <si>
    <t>Nghiêm Phương</t>
  </si>
  <si>
    <t>Bùi Huyền</t>
  </si>
  <si>
    <t>4534</t>
  </si>
  <si>
    <t>Võ Minh</t>
  </si>
  <si>
    <t>Dương Thị Phương</t>
  </si>
  <si>
    <t>Ngô Chí</t>
  </si>
  <si>
    <t>Lương Thị Phi</t>
  </si>
  <si>
    <t>Đoàn Thảo</t>
  </si>
  <si>
    <t>Phạm Hà Minh</t>
  </si>
  <si>
    <t>Nguyễn Quốc Nhật</t>
  </si>
  <si>
    <t>Phí Hồng</t>
  </si>
  <si>
    <t>Nguyễn Phạm Quỳnh</t>
  </si>
  <si>
    <t>Bùi Nguyên Khánh</t>
  </si>
  <si>
    <t>Phùng Diễm</t>
  </si>
  <si>
    <t>Tô Trần Thùy</t>
  </si>
  <si>
    <t>Nguyễn Cửu Đức</t>
  </si>
  <si>
    <t>Lê Dương</t>
  </si>
  <si>
    <t>Chu Bích</t>
  </si>
  <si>
    <t>4535</t>
  </si>
  <si>
    <t>Phí Thị Vân</t>
  </si>
  <si>
    <t>Đặng Thái</t>
  </si>
  <si>
    <t>Nguyễn Thiện</t>
  </si>
  <si>
    <t>Bùi Đinh Phúc</t>
  </si>
  <si>
    <t>Nguyễn Cát Tường</t>
  </si>
  <si>
    <t>Mai Thị Hồng</t>
  </si>
  <si>
    <t>Bùi Bảo</t>
  </si>
  <si>
    <t>Mai Nguyễn Cát</t>
  </si>
  <si>
    <t>Tường</t>
  </si>
  <si>
    <t>Nguyễn Hà Ngọc</t>
  </si>
  <si>
    <t>Mai Đức Anh</t>
  </si>
  <si>
    <t>Ngụy Thị Diệu</t>
  </si>
  <si>
    <t>Khổng Thành</t>
  </si>
  <si>
    <t>Trần Ngọc Minh</t>
  </si>
  <si>
    <t>4536</t>
  </si>
  <si>
    <t>Đỗ Thị Mỹ</t>
  </si>
  <si>
    <t>Tô Mạnh</t>
  </si>
  <si>
    <t>Đào Dương</t>
  </si>
  <si>
    <t>Hồ Thị Hoa</t>
  </si>
  <si>
    <t>Hoàng Hạnh</t>
  </si>
  <si>
    <t>Đặng Uyển</t>
  </si>
  <si>
    <t>Hoàng Lê Mai</t>
  </si>
  <si>
    <t>Vũ Diệp</t>
  </si>
  <si>
    <t>Trương Nguyễn Trúc</t>
  </si>
  <si>
    <t>Bùi Kiều</t>
  </si>
  <si>
    <t>Nguyễn Lý Thu</t>
  </si>
  <si>
    <t>Phạm Dương Tuấn</t>
  </si>
  <si>
    <t>201120919121</t>
  </si>
  <si>
    <t>Đặng Nguyên</t>
  </si>
  <si>
    <t>4537</t>
  </si>
  <si>
    <t>207LU64980</t>
  </si>
  <si>
    <t>Ngô Thị Nhả</t>
  </si>
  <si>
    <t>Đậu Công</t>
  </si>
  <si>
    <t>Phạm Thang Thái</t>
  </si>
  <si>
    <t>Phạm Nguyễn Quỳnh</t>
  </si>
  <si>
    <t>Thịnh Tuấn</t>
  </si>
  <si>
    <t>Y Hiăp</t>
  </si>
  <si>
    <t>Trần Thị Thúy</t>
  </si>
  <si>
    <t>Phan Thị Thúy</t>
  </si>
  <si>
    <t>Đặng Thị Thu</t>
  </si>
  <si>
    <t>Phạm Võ Kỳ</t>
  </si>
  <si>
    <t>Nhựt</t>
  </si>
  <si>
    <t>Lê Nguyễn Nhật</t>
  </si>
  <si>
    <t>Y Sang</t>
  </si>
  <si>
    <t>Sruk</t>
  </si>
  <si>
    <t>Tạ Như</t>
  </si>
  <si>
    <t>Phạm</t>
  </si>
  <si>
    <t>Tín</t>
  </si>
  <si>
    <t>Huỳnh Việt</t>
  </si>
  <si>
    <t>Nộp nợ các kỳ trước</t>
  </si>
  <si>
    <t>Pham Trần Xuân</t>
  </si>
  <si>
    <t>Đỗ Anh</t>
  </si>
  <si>
    <t>Ngô Duy</t>
  </si>
  <si>
    <t>Phạm Công</t>
  </si>
  <si>
    <t>Bùi Hiếu</t>
  </si>
  <si>
    <t>Rơ Ô</t>
  </si>
  <si>
    <t>Tô Văn</t>
  </si>
  <si>
    <t>Hiệu</t>
  </si>
  <si>
    <t>Lục Vĩnh</t>
  </si>
  <si>
    <t>Hán Thị Lan</t>
  </si>
  <si>
    <t>Trần Đoàn Trung</t>
  </si>
  <si>
    <t>Hứa Thị Mai</t>
  </si>
  <si>
    <t>Phùng Thị Dmal</t>
  </si>
  <si>
    <t>Trịnh Thị Ngọc</t>
  </si>
  <si>
    <t>H M#o</t>
  </si>
  <si>
    <t>Mlô</t>
  </si>
  <si>
    <t>Trần Cung</t>
  </si>
  <si>
    <t>Chu Thanh</t>
  </si>
  <si>
    <t>Lê Lam</t>
  </si>
  <si>
    <t>Đinh Đặng Đào</t>
  </si>
  <si>
    <t>Ngô Quốc Tuấn</t>
  </si>
  <si>
    <t>Mai Thị Linh</t>
  </si>
  <si>
    <t>Nhiên</t>
  </si>
  <si>
    <t>H Kim Sa</t>
  </si>
  <si>
    <t>Trần Hậu</t>
  </si>
  <si>
    <t>Nguyễn Trần Anh</t>
  </si>
  <si>
    <t>Phạm Thị Diễm</t>
  </si>
  <si>
    <t>Nguyễn Đắc</t>
  </si>
  <si>
    <t>Đào Đình</t>
  </si>
  <si>
    <t>Hồ Thị Tài</t>
  </si>
  <si>
    <t>Bùi Thị Hoài</t>
  </si>
  <si>
    <t>Huỳnh Lan</t>
  </si>
  <si>
    <t>Trần Danh</t>
  </si>
  <si>
    <t>Tạ Thanh</t>
  </si>
  <si>
    <t>Tào Thị Thu</t>
  </si>
  <si>
    <t>Hoàng Trí</t>
  </si>
  <si>
    <t>Vĩ</t>
  </si>
  <si>
    <t>Phan Dương Minh</t>
  </si>
  <si>
    <t>Ngô Trần Ngọc Hà</t>
  </si>
  <si>
    <t>Trương Thị Trúc</t>
  </si>
  <si>
    <t>Văn Tiến</t>
  </si>
  <si>
    <t>Trịnh Nguyễn Ngọc</t>
  </si>
  <si>
    <t xml:space="preserve">       PHÒNG ĐÀO TẠO ĐẠI HỌC</t>
  </si>
  <si>
    <t>PHÒNG TÀI CHÍNH-KẾ TOÁN</t>
  </si>
  <si>
    <t>P.HIỆU TRƯỞNG</t>
  </si>
  <si>
    <t xml:space="preserve">BẢNG TỔNG HỢP DANH SÁCH SINH VIÊN KHÓA K46 PHẢI NỘP HỌC PHÍ </t>
  </si>
  <si>
    <t>4601</t>
  </si>
  <si>
    <t>Lê Vân</t>
  </si>
  <si>
    <t>Trịnh Ngọc Quỳnh</t>
  </si>
  <si>
    <t>Hoàng Ngọc Bảo</t>
  </si>
  <si>
    <t>Nguyễn Đoàn Thiên</t>
  </si>
  <si>
    <t>Phạm Nguyệt</t>
  </si>
  <si>
    <t>Trịnh Thị Thu</t>
  </si>
  <si>
    <t>Dương Hồng</t>
  </si>
  <si>
    <t>Lê Thị Anh</t>
  </si>
  <si>
    <t>Phí Thị Hồng</t>
  </si>
  <si>
    <t>Triệu Kim</t>
  </si>
  <si>
    <t>Nguyễn Lâm Bảo</t>
  </si>
  <si>
    <t>Vàng Ngọc</t>
  </si>
  <si>
    <t>Lường Văn</t>
  </si>
  <si>
    <t>Bảo lưu</t>
  </si>
  <si>
    <t>Nhâm Hồ Khánh</t>
  </si>
  <si>
    <t>Quách Thị Hồng</t>
  </si>
  <si>
    <t>Lô Hữu</t>
  </si>
  <si>
    <t>Phước</t>
  </si>
  <si>
    <t>Anousone</t>
  </si>
  <si>
    <t>Xayyavong</t>
  </si>
  <si>
    <t>Phonepaseuth King</t>
  </si>
  <si>
    <t>Vongsa</t>
  </si>
  <si>
    <t>4602</t>
  </si>
  <si>
    <t>Lục Hoàng</t>
  </si>
  <si>
    <t>Dương Tiến</t>
  </si>
  <si>
    <t>Vũ Lâm</t>
  </si>
  <si>
    <t>Nguyễn Gia Phú</t>
  </si>
  <si>
    <t>Mào Văn</t>
  </si>
  <si>
    <t>Dương Thị Khánh</t>
  </si>
  <si>
    <t>Hoàng Diệu Ly</t>
  </si>
  <si>
    <t>Phạm Đức Nhật</t>
  </si>
  <si>
    <t>Đinh Thị An</t>
  </si>
  <si>
    <t>Phạm Chi</t>
  </si>
  <si>
    <t>Ngô Lê</t>
  </si>
  <si>
    <t>Đàm Thị Huyền</t>
  </si>
  <si>
    <t>Võ Nguyễn Anh</t>
  </si>
  <si>
    <t>Nguyễn Qúy</t>
  </si>
  <si>
    <t>Vừ A</t>
  </si>
  <si>
    <t>Lê Thị Huyền</t>
  </si>
  <si>
    <t>Oulaivanh</t>
  </si>
  <si>
    <t>Khounnolath</t>
  </si>
  <si>
    <t>4603</t>
  </si>
  <si>
    <t>Vũ ánh</t>
  </si>
  <si>
    <t>Đào Thị Nguyệt</t>
  </si>
  <si>
    <t>Hoàng Ngân</t>
  </si>
  <si>
    <t>Trịnh Hồng</t>
  </si>
  <si>
    <t>Hà Thị Thanh</t>
  </si>
  <si>
    <t>Trương Phương</t>
  </si>
  <si>
    <t>Lã Hiểu</t>
  </si>
  <si>
    <t>Trương Thị Mai</t>
  </si>
  <si>
    <t>Lưu Thị Huyền</t>
  </si>
  <si>
    <t>Phan Nho</t>
  </si>
  <si>
    <t>Hà Trọng</t>
  </si>
  <si>
    <t>Đỗ Châu Thảo</t>
  </si>
  <si>
    <t>Hà Như</t>
  </si>
  <si>
    <t>Lương Thái</t>
  </si>
  <si>
    <t>Viên</t>
  </si>
  <si>
    <t>Phan Xuân</t>
  </si>
  <si>
    <t>Phùng Hải</t>
  </si>
  <si>
    <t>Kiều Mai</t>
  </si>
  <si>
    <t>Ngô Thị Bảo</t>
  </si>
  <si>
    <t>Yialeng</t>
  </si>
  <si>
    <t>Chaphialee</t>
  </si>
  <si>
    <t>4604</t>
  </si>
  <si>
    <t>Trần Diệp</t>
  </si>
  <si>
    <t>Vũ Huyền Hoài</t>
  </si>
  <si>
    <t>Đoan</t>
  </si>
  <si>
    <t>Lương Thị Thu</t>
  </si>
  <si>
    <t>Lương Thị Mỹ</t>
  </si>
  <si>
    <t>Kiều Mỹ</t>
  </si>
  <si>
    <t>Lỗ Thị</t>
  </si>
  <si>
    <t>Nguyễn Thị Sao</t>
  </si>
  <si>
    <t>Vũ Thị Huyền</t>
  </si>
  <si>
    <t>Ngô Hoàng Hà</t>
  </si>
  <si>
    <t>Trịnh Dĩnh</t>
  </si>
  <si>
    <t>San</t>
  </si>
  <si>
    <t>Đậu Thị</t>
  </si>
  <si>
    <t>Vương Toàn</t>
  </si>
  <si>
    <t>Lê Nguyễn Thảo</t>
  </si>
  <si>
    <t>Nguyễn Thị Cát</t>
  </si>
  <si>
    <t>Nguyễn Thị Thái</t>
  </si>
  <si>
    <t>Lang Thị</t>
  </si>
  <si>
    <t>Sommixay</t>
  </si>
  <si>
    <t>Savanxay</t>
  </si>
  <si>
    <t>4605</t>
  </si>
  <si>
    <t>Lê Thị Nguyệt</t>
  </si>
  <si>
    <t>Mai Thị Hà</t>
  </si>
  <si>
    <t>Phạm Thị Thái</t>
  </si>
  <si>
    <t>Kiều Thị Thanh</t>
  </si>
  <si>
    <t>Phan ái</t>
  </si>
  <si>
    <t>Hà Thị Ngọc</t>
  </si>
  <si>
    <t>Trần Công</t>
  </si>
  <si>
    <t>Nguyễn Ngọc Trường</t>
  </si>
  <si>
    <t>Lưu Văn</t>
  </si>
  <si>
    <t>Lưu Thanh</t>
  </si>
  <si>
    <t>Kiều Hoài</t>
  </si>
  <si>
    <t>Khương Hữu</t>
  </si>
  <si>
    <t>Tư</t>
  </si>
  <si>
    <t>Nguyễn Vũ Thục</t>
  </si>
  <si>
    <t>Giáp Thu</t>
  </si>
  <si>
    <t>Phan Hạnh</t>
  </si>
  <si>
    <t>Phùng Thị Minh</t>
  </si>
  <si>
    <t>Somdet</t>
  </si>
  <si>
    <t>Chanethavong</t>
  </si>
  <si>
    <t>chuyển từ CLC về hệ thường (2 tín chỉ chưa kể GDQP)</t>
  </si>
  <si>
    <t>4606</t>
  </si>
  <si>
    <t>Lưu Lan</t>
  </si>
  <si>
    <t>Nguyễn Trần Ngọc</t>
  </si>
  <si>
    <t>Vũ Mỹ Hoàng</t>
  </si>
  <si>
    <t>Vy Thị</t>
  </si>
  <si>
    <t>Chẩu Văn</t>
  </si>
  <si>
    <t>Dự</t>
  </si>
  <si>
    <t>Hoàng Sỹ</t>
  </si>
  <si>
    <t>Sái Minh</t>
  </si>
  <si>
    <t>Lô Thanh</t>
  </si>
  <si>
    <t>Thôi học</t>
  </si>
  <si>
    <t>Đỗ Chí</t>
  </si>
  <si>
    <t>Thái Thị Ngọc</t>
  </si>
  <si>
    <t>Là</t>
  </si>
  <si>
    <t>Đặng Vũ Khánh</t>
  </si>
  <si>
    <t>Lò Thị Khánh</t>
  </si>
  <si>
    <t>Dương Thị Trà</t>
  </si>
  <si>
    <t>Mai ánh</t>
  </si>
  <si>
    <t>Dương Kiều</t>
  </si>
  <si>
    <t>Đặng Thị Tú</t>
  </si>
  <si>
    <t>Đàm Hữu</t>
  </si>
  <si>
    <t>Nguyễn Thị Hai</t>
  </si>
  <si>
    <t>Cầm Hà</t>
  </si>
  <si>
    <t>Phạm Huyền</t>
  </si>
  <si>
    <t>Đinh Bùi Quỳnh</t>
  </si>
  <si>
    <t>Lương Hoàng</t>
  </si>
  <si>
    <t>Bùi Thiên</t>
  </si>
  <si>
    <t>Ma Ngọc</t>
  </si>
  <si>
    <t>Lương Duy</t>
  </si>
  <si>
    <t>Hồ A</t>
  </si>
  <si>
    <t>Vàng</t>
  </si>
  <si>
    <t>Souphat</t>
  </si>
  <si>
    <t>Latvongsa</t>
  </si>
  <si>
    <t>Bàn Ngọc</t>
  </si>
  <si>
    <t>4607</t>
  </si>
  <si>
    <t>Lưu Thị Lan</t>
  </si>
  <si>
    <t>Má A</t>
  </si>
  <si>
    <t>Cả</t>
  </si>
  <si>
    <t>Tạ Hà</t>
  </si>
  <si>
    <t>Thừa chuyển kỳ sau</t>
  </si>
  <si>
    <t>Đồng Thị ánh</t>
  </si>
  <si>
    <t>Phạm Vũ Linh</t>
  </si>
  <si>
    <t>Lương Ngân</t>
  </si>
  <si>
    <t>Sân Thị</t>
  </si>
  <si>
    <t>Hành</t>
  </si>
  <si>
    <t>Thường Minh</t>
  </si>
  <si>
    <t>Trương Thị Kim</t>
  </si>
  <si>
    <t>Nguyễn Thái Thùy</t>
  </si>
  <si>
    <t>Lùng Thị Tuyết</t>
  </si>
  <si>
    <t>Vũ Hữu Hồng</t>
  </si>
  <si>
    <t>Nhâm Trúc</t>
  </si>
  <si>
    <t>Bùi Thế</t>
  </si>
  <si>
    <t>Mai Lệ</t>
  </si>
  <si>
    <t>Lý Vinh</t>
  </si>
  <si>
    <t>Lô Nguyễn</t>
  </si>
  <si>
    <t>Lương Bảo</t>
  </si>
  <si>
    <t>Nông Thế</t>
  </si>
  <si>
    <t>Mật</t>
  </si>
  <si>
    <t>Endy</t>
  </si>
  <si>
    <t>Hougseng</t>
  </si>
  <si>
    <t>4608</t>
  </si>
  <si>
    <t>Nông Thị Hải</t>
  </si>
  <si>
    <t>Lỗ Thị Hương</t>
  </si>
  <si>
    <t>Nguyễn Lê Phi</t>
  </si>
  <si>
    <t>Linh Thị Ngọc</t>
  </si>
  <si>
    <t>Hà Thị Mai</t>
  </si>
  <si>
    <t>Khương Khánh</t>
  </si>
  <si>
    <t>Nguyễn Thị Hoa</t>
  </si>
  <si>
    <t>Nhâm Phương</t>
  </si>
  <si>
    <t>Tống Quang</t>
  </si>
  <si>
    <t>Nguyễn Bạch Kim</t>
  </si>
  <si>
    <t>Trịnh Văn</t>
  </si>
  <si>
    <t>Lường Quỳnh</t>
  </si>
  <si>
    <t>Lô Văn</t>
  </si>
  <si>
    <t>Mạc Trần Ngọc</t>
  </si>
  <si>
    <t>Sỹ</t>
  </si>
  <si>
    <t>Hoắc Thị</t>
  </si>
  <si>
    <t>Mạc Thị Ngọc</t>
  </si>
  <si>
    <t>Lò Khánh</t>
  </si>
  <si>
    <t>Lường Thị Cẩm</t>
  </si>
  <si>
    <t>Tếnh Thị</t>
  </si>
  <si>
    <t>Nguyễn Ngọc Thủy</t>
  </si>
  <si>
    <t>Tếnh</t>
  </si>
  <si>
    <t>Chẩu Đình</t>
  </si>
  <si>
    <t>Khamxouan</t>
  </si>
  <si>
    <t>Xayavong</t>
  </si>
  <si>
    <t>4609</t>
  </si>
  <si>
    <t>Võ Kim Linh</t>
  </si>
  <si>
    <t>Lã Minh</t>
  </si>
  <si>
    <t>Mùa Thu</t>
  </si>
  <si>
    <t>Trần Vi Nhật</t>
  </si>
  <si>
    <t>Đinh Thị Yến</t>
  </si>
  <si>
    <t>Vương Quốc</t>
  </si>
  <si>
    <t>CLC46</t>
  </si>
  <si>
    <t>chuyển từ hệ thường sang CLC 4627 (13 tín chỉ chưa kể GDQP)</t>
  </si>
  <si>
    <t>Nguyễn Anh Tuấn</t>
  </si>
  <si>
    <t>Lê Ngọc Phương</t>
  </si>
  <si>
    <t>Phạm Thị Thục</t>
  </si>
  <si>
    <t>Đinh Hoàng</t>
  </si>
  <si>
    <t>Hứa Đức</t>
  </si>
  <si>
    <t>Nguyễn Duy Hà</t>
  </si>
  <si>
    <t>Lò Thị Minh</t>
  </si>
  <si>
    <t>Nguyễn Tự</t>
  </si>
  <si>
    <t>Lương Đức</t>
  </si>
  <si>
    <t>Đặng Phan Bích</t>
  </si>
  <si>
    <t>Thiều Nguyễn Anh</t>
  </si>
  <si>
    <t>Bạch Đào Kiều</t>
  </si>
  <si>
    <t>Ước</t>
  </si>
  <si>
    <t>Đinh Thị Mỹ</t>
  </si>
  <si>
    <t>Mương</t>
  </si>
  <si>
    <t>Vàng A</t>
  </si>
  <si>
    <t>Nu</t>
  </si>
  <si>
    <t>Lương Thị Kim</t>
  </si>
  <si>
    <t>Lâm Thị Thanh</t>
  </si>
  <si>
    <t>4610</t>
  </si>
  <si>
    <t>Dương Lưu Nam</t>
  </si>
  <si>
    <t>Hồ Lê Phương</t>
  </si>
  <si>
    <t>Nguyễn Dương</t>
  </si>
  <si>
    <t>Cát Ngọc Linh</t>
  </si>
  <si>
    <t>Vũ Hoàng Ngân</t>
  </si>
  <si>
    <t>Đỗ Danh</t>
  </si>
  <si>
    <t>Cao Thị Khánh</t>
  </si>
  <si>
    <t>Vũ Tuấn</t>
  </si>
  <si>
    <t>Phạm Trần Thùy</t>
  </si>
  <si>
    <t>Lý Xuân</t>
  </si>
  <si>
    <t>Nông Thị Vân</t>
  </si>
  <si>
    <t>Nguyễn Phan Thủy</t>
  </si>
  <si>
    <t>Nguyễn Hà Yến</t>
  </si>
  <si>
    <t>Mai Duy</t>
  </si>
  <si>
    <t>Lã Thị Phương</t>
  </si>
  <si>
    <t>Mai Hữu</t>
  </si>
  <si>
    <t>Phạm Lê Kim</t>
  </si>
  <si>
    <t>Hoàng Đinh</t>
  </si>
  <si>
    <t>Diễn</t>
  </si>
  <si>
    <t>Lường Thị Thúy</t>
  </si>
  <si>
    <t>Nghiệp</t>
  </si>
  <si>
    <t>Tô Đức</t>
  </si>
  <si>
    <t>Võ</t>
  </si>
  <si>
    <t>Dương Thị Hải</t>
  </si>
  <si>
    <t>4611</t>
  </si>
  <si>
    <t>Đào Huệ</t>
  </si>
  <si>
    <t>Xa Hà Huy</t>
  </si>
  <si>
    <t>Đào Thị Thu</t>
  </si>
  <si>
    <t>Đỗ Lê</t>
  </si>
  <si>
    <t>Khởi</t>
  </si>
  <si>
    <t>Đinh Diệu</t>
  </si>
  <si>
    <t>Mai Hải</t>
  </si>
  <si>
    <t>Phùng Thị Ngọc</t>
  </si>
  <si>
    <t>Trần Lý</t>
  </si>
  <si>
    <t xml:space="preserve">Thôi học </t>
  </si>
  <si>
    <t>Giang Thanh</t>
  </si>
  <si>
    <t>Nông Bế</t>
  </si>
  <si>
    <t>Lưu Thu</t>
  </si>
  <si>
    <t>Nguyễn Giang</t>
  </si>
  <si>
    <t>Trương Công</t>
  </si>
  <si>
    <t>CLC về BT</t>
  </si>
  <si>
    <t>Nguyễn Song Thái</t>
  </si>
  <si>
    <t>4612</t>
  </si>
  <si>
    <t>Nguyễn Đặng Quỳnh</t>
  </si>
  <si>
    <t>Phạm Ninh</t>
  </si>
  <si>
    <t>Đàm Thị Kiều</t>
  </si>
  <si>
    <t>Nguyễn Tống Trung</t>
  </si>
  <si>
    <t>Phan Thị Diệu</t>
  </si>
  <si>
    <t>Mai Thị Thúy</t>
  </si>
  <si>
    <t>Vũ My</t>
  </si>
  <si>
    <t>Trần Bá</t>
  </si>
  <si>
    <t>Đinh Thị Thúy</t>
  </si>
  <si>
    <t>Mông Trà</t>
  </si>
  <si>
    <t>Vũ Thị Cẩm</t>
  </si>
  <si>
    <t>Lê Trương Huyền</t>
  </si>
  <si>
    <t>Ngần Thị Kim</t>
  </si>
  <si>
    <t>Nguyễn Ngọc Diễm</t>
  </si>
  <si>
    <t>Ngô Huyền</t>
  </si>
  <si>
    <t>Vi Thị Quỳnh</t>
  </si>
  <si>
    <t>Lương Thị Thúy</t>
  </si>
  <si>
    <t>Lương Thị Quế</t>
  </si>
  <si>
    <t>Nông Thị Minh</t>
  </si>
  <si>
    <t>Đỗ Bảo</t>
  </si>
  <si>
    <t>Lâm Quỳnh</t>
  </si>
  <si>
    <t>4613</t>
  </si>
  <si>
    <t>Đại Hoàng</t>
  </si>
  <si>
    <t>Lưu Thị Phương</t>
  </si>
  <si>
    <t>Nguyễn Lê Thảo</t>
  </si>
  <si>
    <t>Điêu Vũ Linh</t>
  </si>
  <si>
    <t>Đinh Nguyễn Ngọc</t>
  </si>
  <si>
    <t>Nguyễn Ngọc Ngân</t>
  </si>
  <si>
    <t>Lương Vũ Ngân</t>
  </si>
  <si>
    <t>ửng Minh</t>
  </si>
  <si>
    <t>Vũ Thị Khánh</t>
  </si>
  <si>
    <t>Ngô Khánh</t>
  </si>
  <si>
    <t>Lực</t>
  </si>
  <si>
    <t>Đàm Hồng</t>
  </si>
  <si>
    <t>Vàng Thị A Chi</t>
  </si>
  <si>
    <t>Nguyễn Đào Tố</t>
  </si>
  <si>
    <t>Vì Văn</t>
  </si>
  <si>
    <t>Đặng Hoài</t>
  </si>
  <si>
    <t>Phan Thanh Huyền</t>
  </si>
  <si>
    <t>Đào Kim Thảo</t>
  </si>
  <si>
    <t>Cao Như</t>
  </si>
  <si>
    <t>Mai Hồng</t>
  </si>
  <si>
    <t>Phạm Khánh Diệu</t>
  </si>
  <si>
    <t>Nguyễn Trần Như</t>
  </si>
  <si>
    <t>Phạm Sơn</t>
  </si>
  <si>
    <t>4627</t>
  </si>
  <si>
    <t>Nguyễn Chung Bảo</t>
  </si>
  <si>
    <t>4614</t>
  </si>
  <si>
    <t>Nguyễn Lê Hoài</t>
  </si>
  <si>
    <t>Phan Hoàng Tú</t>
  </si>
  <si>
    <t>Đinh Thị Cẩm</t>
  </si>
  <si>
    <t>Trịnh Bá Hoàng</t>
  </si>
  <si>
    <t>Phan Ngọc Khánh</t>
  </si>
  <si>
    <t>Nguyễn Hà Cẩm</t>
  </si>
  <si>
    <t>Trịnh Diệu</t>
  </si>
  <si>
    <t>Đào Nguyễn Phương</t>
  </si>
  <si>
    <t>Bế Thị Hồng</t>
  </si>
  <si>
    <t>Nguyễn Bá Minh</t>
  </si>
  <si>
    <t>Phạm Thị Kim</t>
  </si>
  <si>
    <t>Trịnh Doãn</t>
  </si>
  <si>
    <t>Lê Nam Quốc</t>
  </si>
  <si>
    <t>Lềm Văn</t>
  </si>
  <si>
    <t>Trịnh Thị Doãn</t>
  </si>
  <si>
    <t>Đinh Thị Hiếu</t>
  </si>
  <si>
    <t>Lâm Minh</t>
  </si>
  <si>
    <t>4615</t>
  </si>
  <si>
    <t>Lê Tất Đức</t>
  </si>
  <si>
    <t>Phan Thúy</t>
  </si>
  <si>
    <t>Vương Khánh</t>
  </si>
  <si>
    <t>Vi Trung</t>
  </si>
  <si>
    <t>An Hoàng Thảo</t>
  </si>
  <si>
    <t>Bùi Thuỳ</t>
  </si>
  <si>
    <t>Võ Thị Tú</t>
  </si>
  <si>
    <t>Lê Thiện Thanh</t>
  </si>
  <si>
    <t>Ngô Thị Bích</t>
  </si>
  <si>
    <t>Tống Như</t>
  </si>
  <si>
    <t>Đoàn Vũ Kim</t>
  </si>
  <si>
    <t>Đan Hoàng</t>
  </si>
  <si>
    <t>Đỗ Nguyễn Hải</t>
  </si>
  <si>
    <t>Bùi Thọ</t>
  </si>
  <si>
    <t>Trần Vĩnh</t>
  </si>
  <si>
    <t>Văn Trọng</t>
  </si>
  <si>
    <t>Đoàn Nguyễn Ngọc</t>
  </si>
  <si>
    <t>4616</t>
  </si>
  <si>
    <t>Nguyễn Ngọc Trâm</t>
  </si>
  <si>
    <t>Phạm Tùng</t>
  </si>
  <si>
    <t>Trần Chí</t>
  </si>
  <si>
    <t>Lê Hoàng Tâm</t>
  </si>
  <si>
    <t>Tăng Xuân</t>
  </si>
  <si>
    <t>Ngô Việt</t>
  </si>
  <si>
    <t>Giang Lý</t>
  </si>
  <si>
    <t>Lại Thị Yến</t>
  </si>
  <si>
    <t>Hoàng Gia</t>
  </si>
  <si>
    <t>Cao Khánh</t>
  </si>
  <si>
    <t>Hà Diệp</t>
  </si>
  <si>
    <t>Nguyễn Hạnh</t>
  </si>
  <si>
    <t>Hoàng Tuyết</t>
  </si>
  <si>
    <t>Phan Nguyễn Thu</t>
  </si>
  <si>
    <t>Tạ Thị ánh</t>
  </si>
  <si>
    <t>Bùi Mai Anh</t>
  </si>
  <si>
    <t>Cao Vũ Thùy</t>
  </si>
  <si>
    <t>Nguyễn Hoàng Sơn</t>
  </si>
  <si>
    <t>Sầm Mỹ</t>
  </si>
  <si>
    <t>Sằm Thị</t>
  </si>
  <si>
    <t>Nguyễn Mạnh Huy</t>
  </si>
  <si>
    <t>4617</t>
  </si>
  <si>
    <t>Thái Ngọc</t>
  </si>
  <si>
    <t>Lê Hoàng Việt</t>
  </si>
  <si>
    <t>Lữ Kiều</t>
  </si>
  <si>
    <t>Nguyễn Lê Thục</t>
  </si>
  <si>
    <t>Vũ Thúc</t>
  </si>
  <si>
    <t>Dành</t>
  </si>
  <si>
    <t>Mạc Văn</t>
  </si>
  <si>
    <t>Lăng Thị Hồng</t>
  </si>
  <si>
    <t>Tăng Thị Thục</t>
  </si>
  <si>
    <t>Thừa Thị</t>
  </si>
  <si>
    <t>Lục Thị Mai</t>
  </si>
  <si>
    <t>Nông Trung</t>
  </si>
  <si>
    <t>Lê Vũ Khánh</t>
  </si>
  <si>
    <t>Phùng Thị Diệu</t>
  </si>
  <si>
    <t>Xa Hồng</t>
  </si>
  <si>
    <t>Lò Phương</t>
  </si>
  <si>
    <t>Vũ Lê Hiền</t>
  </si>
  <si>
    <t>Quách Thị Hà</t>
  </si>
  <si>
    <t>Lý Thị Thu</t>
  </si>
  <si>
    <t>Phan Thị Kim</t>
  </si>
  <si>
    <t>4618</t>
  </si>
  <si>
    <t>Vũ Hoàng Diệu</t>
  </si>
  <si>
    <t>Trần Phạm Thảo</t>
  </si>
  <si>
    <t>Danh</t>
  </si>
  <si>
    <t>Lò Tiến</t>
  </si>
  <si>
    <t>Dương Nguyệt</t>
  </si>
  <si>
    <t>Trương Thị Thu</t>
  </si>
  <si>
    <t>Mông Thị Mai</t>
  </si>
  <si>
    <t>Đường Minh</t>
  </si>
  <si>
    <t>Lê Nguyễn Diễm</t>
  </si>
  <si>
    <t>La Khánh</t>
  </si>
  <si>
    <t>Đinh Thị Kim</t>
  </si>
  <si>
    <t>Vi Thị Kim</t>
  </si>
  <si>
    <t>Đinh Lưu</t>
  </si>
  <si>
    <t>Vi Ngọc Yến</t>
  </si>
  <si>
    <t>Hủn Vi Đan</t>
  </si>
  <si>
    <t>Trần Nguyễn Thuỷ</t>
  </si>
  <si>
    <t>Phạm Hùng</t>
  </si>
  <si>
    <t>Lục Thảo</t>
  </si>
  <si>
    <t>4619</t>
  </si>
  <si>
    <t>Nguyễn Bạch</t>
  </si>
  <si>
    <t>Lý Thị Khánh</t>
  </si>
  <si>
    <t>Lã Thanh</t>
  </si>
  <si>
    <t>Hoà</t>
  </si>
  <si>
    <t>Bùi Đoàn Phi</t>
  </si>
  <si>
    <t>Linh Thị</t>
  </si>
  <si>
    <t>Kín</t>
  </si>
  <si>
    <t>Hoàng Ngọc Mai</t>
  </si>
  <si>
    <t>Thang Thị Vy</t>
  </si>
  <si>
    <t>Tạ Thị Xuân</t>
  </si>
  <si>
    <t>Vi Thị Như</t>
  </si>
  <si>
    <t>Đặng Chí</t>
  </si>
  <si>
    <t>Quang Văn</t>
  </si>
  <si>
    <t>Toàn Thanh</t>
  </si>
  <si>
    <t>Nguyễn Đỗ Tường</t>
  </si>
  <si>
    <t>Ngân Hữu</t>
  </si>
  <si>
    <t>Cầm Lê Ngọc</t>
  </si>
  <si>
    <t>Phạm Trần Diệu</t>
  </si>
  <si>
    <t>4620</t>
  </si>
  <si>
    <t>Lù Thị Lan</t>
  </si>
  <si>
    <t>Phạm Thị Bảo</t>
  </si>
  <si>
    <t>Đồng Trần Khánh</t>
  </si>
  <si>
    <t>Bạch Sỹ</t>
  </si>
  <si>
    <t>Nguyễn Nguyên</t>
  </si>
  <si>
    <t>Lạc Thị Thu</t>
  </si>
  <si>
    <t>Mùi Thị Mỹ</t>
  </si>
  <si>
    <t>Cao Quốc</t>
  </si>
  <si>
    <t>Ngôn Thị Nhật</t>
  </si>
  <si>
    <t>Lã Thị</t>
  </si>
  <si>
    <t>Đinh Nguyễn Như</t>
  </si>
  <si>
    <t>Chử Hoàng</t>
  </si>
  <si>
    <t>Đặng Thị Nam</t>
  </si>
  <si>
    <t>Trịnh Thị Kim</t>
  </si>
  <si>
    <t>Vy Thanh</t>
  </si>
  <si>
    <t>Hoàng Thảo</t>
  </si>
  <si>
    <t>Trần Đinh Phương</t>
  </si>
  <si>
    <t>Vi Nhật</t>
  </si>
  <si>
    <t>4621</t>
  </si>
  <si>
    <t>Sa Vũ Quỳnh</t>
  </si>
  <si>
    <t>Giáp Mạnh Quang</t>
  </si>
  <si>
    <t>Ghi sai MSV</t>
  </si>
  <si>
    <t>Bùi Trúc</t>
  </si>
  <si>
    <t>Phan Vĩnh</t>
  </si>
  <si>
    <t>Từ Thị Kim</t>
  </si>
  <si>
    <t>Trương Thị Ngọc</t>
  </si>
  <si>
    <t>Nguyễn Đan</t>
  </si>
  <si>
    <t>Chẩu Hương</t>
  </si>
  <si>
    <t>Lại Gia</t>
  </si>
  <si>
    <t>Lô Thị Thiên</t>
  </si>
  <si>
    <t>Mã Kiều</t>
  </si>
  <si>
    <t>Ninh Chu Bảo</t>
  </si>
  <si>
    <t>Hà Trang</t>
  </si>
  <si>
    <t>Kiều Thúy</t>
  </si>
  <si>
    <t>Hồ Vũ Phương</t>
  </si>
  <si>
    <t>Phan Vũ</t>
  </si>
  <si>
    <t>Thoan</t>
  </si>
  <si>
    <t>Lâm Thảo</t>
  </si>
  <si>
    <t>Nguyễn Trọng Nam</t>
  </si>
  <si>
    <t>Hà Bạch</t>
  </si>
  <si>
    <t>Quàng Thu</t>
  </si>
  <si>
    <t>Trần Lưu Phương</t>
  </si>
  <si>
    <t>4622</t>
  </si>
  <si>
    <t>Hoàng Thuỳ</t>
  </si>
  <si>
    <t>Tạ Hoàng</t>
  </si>
  <si>
    <t>Trần Tuyết</t>
  </si>
  <si>
    <t>Lê Trần Hoài</t>
  </si>
  <si>
    <t>Cao Thị Trà</t>
  </si>
  <si>
    <t>Đinh Nguyễn Uyển</t>
  </si>
  <si>
    <t>Khúc Thị Linh</t>
  </si>
  <si>
    <t>Trần Thị Nguyệt</t>
  </si>
  <si>
    <t>Nguyễn Hoàng Thùy</t>
  </si>
  <si>
    <t>Hoàng Thị Thảo</t>
  </si>
  <si>
    <t>Lại Thanh</t>
  </si>
  <si>
    <t>Lê Ngọc Bảo</t>
  </si>
  <si>
    <t>Phan Tuấn</t>
  </si>
  <si>
    <t>Lê Lan</t>
  </si>
  <si>
    <t>Bùi Tuệ</t>
  </si>
  <si>
    <t>Vàng Thanh</t>
  </si>
  <si>
    <t>Bế Quách</t>
  </si>
  <si>
    <t>Vũ Dương Quốc</t>
  </si>
  <si>
    <t>Xiêm</t>
  </si>
  <si>
    <t>Hồ Trịnh Phượng</t>
  </si>
  <si>
    <t>4623</t>
  </si>
  <si>
    <t>Đàm Hiền</t>
  </si>
  <si>
    <t>Ngô Nhật Nguyệt</t>
  </si>
  <si>
    <t>Quản Đức</t>
  </si>
  <si>
    <t>Trần Vũ</t>
  </si>
  <si>
    <t>Bùi Hà Minh</t>
  </si>
  <si>
    <t>Trương Quế</t>
  </si>
  <si>
    <t>Nguyễn Vinh</t>
  </si>
  <si>
    <t>Lại Việt</t>
  </si>
  <si>
    <t>Nguyễn Phan Gia</t>
  </si>
  <si>
    <t>Thang Yến</t>
  </si>
  <si>
    <t>Hoàng Phúc</t>
  </si>
  <si>
    <t>Lượng</t>
  </si>
  <si>
    <t>Vương Mộc</t>
  </si>
  <si>
    <t>Miên</t>
  </si>
  <si>
    <t>Lê Hoàng Minh</t>
  </si>
  <si>
    <t>Đặng Linh</t>
  </si>
  <si>
    <t>Nguyễn Như Thái</t>
  </si>
  <si>
    <t>Trần Hữu Phúc</t>
  </si>
  <si>
    <t>4624</t>
  </si>
  <si>
    <t>Đỗ Ngọc Nam</t>
  </si>
  <si>
    <t>Phùng Huệ</t>
  </si>
  <si>
    <t>Tạ Phương</t>
  </si>
  <si>
    <t>Tạ Thị Ngọc</t>
  </si>
  <si>
    <t>Trịnh Trang</t>
  </si>
  <si>
    <t>Đoàn Hoàng</t>
  </si>
  <si>
    <t>Lương Nhật</t>
  </si>
  <si>
    <t>Nguyễn Ngọc Hương</t>
  </si>
  <si>
    <t>Trương Thu</t>
  </si>
  <si>
    <t>Vương Mỹ</t>
  </si>
  <si>
    <t xml:space="preserve">Bảo lưu </t>
  </si>
  <si>
    <t>Bùi Mạnh</t>
  </si>
  <si>
    <t>Bùi Văn Tuấn</t>
  </si>
  <si>
    <t>Bùi Phan Thùy</t>
  </si>
  <si>
    <t>Bùi Trần Khánh</t>
  </si>
  <si>
    <t>Đặng Hoàng</t>
  </si>
  <si>
    <t>Nộp thừa chuyển kỳ sau</t>
  </si>
  <si>
    <t>Hoàng Lê Việt</t>
  </si>
  <si>
    <t>Phạm Trọng</t>
  </si>
  <si>
    <t>Phan Thảo</t>
  </si>
  <si>
    <t>Mai Thị Minh</t>
  </si>
  <si>
    <t>Trần Thị Trúc</t>
  </si>
  <si>
    <t>Lê Quý</t>
  </si>
  <si>
    <t>Tăng Vũ Hoàng</t>
  </si>
  <si>
    <t>Chu Nguyễn Tiến</t>
  </si>
  <si>
    <t>4625</t>
  </si>
  <si>
    <t>Nguyễn Lê Lan</t>
  </si>
  <si>
    <t>Trịnh Gia</t>
  </si>
  <si>
    <t>Nguyễn Đỗ Thanh</t>
  </si>
  <si>
    <t>Đặng Trần Kim</t>
  </si>
  <si>
    <t>Lê Tùng</t>
  </si>
  <si>
    <t>Trần Yến</t>
  </si>
  <si>
    <t>Nguyễn Chung</t>
  </si>
  <si>
    <t>Nghiêm Trần</t>
  </si>
  <si>
    <t>Đỗ Bá</t>
  </si>
  <si>
    <t>Nguyễn Đoàn Phương</t>
  </si>
  <si>
    <t>Vi Gia</t>
  </si>
  <si>
    <t>Lê Trần Thùy</t>
  </si>
  <si>
    <t>Nguyễn Trịnh Ngọc</t>
  </si>
  <si>
    <t>Nguyễn Mạnh Tường</t>
  </si>
  <si>
    <t>Nguyễn Lê Hiếu</t>
  </si>
  <si>
    <t>Tiêu Hà</t>
  </si>
  <si>
    <t>4626</t>
  </si>
  <si>
    <t>Hoa Lan</t>
  </si>
  <si>
    <t>Nguyễn Đức Thảo</t>
  </si>
  <si>
    <t>Nguyễn Vũ Vân</t>
  </si>
  <si>
    <t>Trần Đoàn Khánh</t>
  </si>
  <si>
    <t>Băng</t>
  </si>
  <si>
    <t>Ngô Thị Quỳnh</t>
  </si>
  <si>
    <t>Đỗ Phan Hà</t>
  </si>
  <si>
    <t>Nguyễn Vũ Quỳnh</t>
  </si>
  <si>
    <t>Đinh Trà</t>
  </si>
  <si>
    <t>Phan Nguyễn Hà</t>
  </si>
  <si>
    <t>Thái Thị Tố</t>
  </si>
  <si>
    <t>Lưu Thị Thảo</t>
  </si>
  <si>
    <t>Trương Yến</t>
  </si>
  <si>
    <t>Thái Trần Tú</t>
  </si>
  <si>
    <t>Trịnh Hoàng Hương</t>
  </si>
  <si>
    <t>Tống Duy</t>
  </si>
  <si>
    <t>Trần Khang</t>
  </si>
  <si>
    <t>Lê Châu</t>
  </si>
  <si>
    <t>Chu Việt</t>
  </si>
  <si>
    <t>Nguyễn Thạc Bảo</t>
  </si>
  <si>
    <t>Đoàn Thư</t>
  </si>
  <si>
    <t>Nguyễn Thanh Minh</t>
  </si>
  <si>
    <t>Bảo lưu từ kỳ II(21-22)</t>
  </si>
  <si>
    <t>Bùi Đỗ Mai</t>
  </si>
  <si>
    <t>Mai Nguyễn Huệ</t>
  </si>
  <si>
    <t>Trần Hoàng Hạnh</t>
  </si>
  <si>
    <t>Nguyễn Trúc</t>
  </si>
  <si>
    <t>Nguyễn Vi Thanh</t>
  </si>
  <si>
    <t>Đặng Ngọc Lan</t>
  </si>
  <si>
    <t>Đỗ Diệu Minh</t>
  </si>
  <si>
    <t>4628</t>
  </si>
  <si>
    <t>Trần Thị Lam</t>
  </si>
  <si>
    <t>Đinh Thảo</t>
  </si>
  <si>
    <t>Nguyễn Đặng Phương</t>
  </si>
  <si>
    <t>Trương Thị Thảo</t>
  </si>
  <si>
    <t>Phan</t>
  </si>
  <si>
    <t>Bùi Đông Nguyên</t>
  </si>
  <si>
    <t>Nguyễn Cao</t>
  </si>
  <si>
    <t>Đường Ngọc Hà</t>
  </si>
  <si>
    <t>4629</t>
  </si>
  <si>
    <t>Đào Vũ Linh</t>
  </si>
  <si>
    <t>chuyển từ CLC về hệ thường 4614 (12 tín chỉ chưa kể GDQP)</t>
  </si>
  <si>
    <t>Nguyễn Kiều Khánh</t>
  </si>
  <si>
    <t>Nguyễn Quỳnh Hương</t>
  </si>
  <si>
    <t>Nguyễn Khắc Lê</t>
  </si>
  <si>
    <t>Đào Thái</t>
  </si>
  <si>
    <t>Lê Vũ Hà</t>
  </si>
  <si>
    <t>Lưu Thị Kim</t>
  </si>
  <si>
    <t>Cao Ngọc Yến</t>
  </si>
  <si>
    <t>Nguyễn Thụy</t>
  </si>
  <si>
    <t>4630</t>
  </si>
  <si>
    <t>Hồ Vũ Quỳnh</t>
  </si>
  <si>
    <t>Vũ Lan</t>
  </si>
  <si>
    <t>Chu Thùy</t>
  </si>
  <si>
    <t>Hồ Mỹ</t>
  </si>
  <si>
    <t>Tạ Đăng</t>
  </si>
  <si>
    <t>Lê Trần An</t>
  </si>
  <si>
    <t>Tào Nam</t>
  </si>
  <si>
    <t>Vũ Ngọc Anh</t>
  </si>
  <si>
    <t>Nguyễn Ngọc Quang</t>
  </si>
  <si>
    <t>Võ Ngọc</t>
  </si>
  <si>
    <t>Thái Minh</t>
  </si>
  <si>
    <t>Đinh Hải</t>
  </si>
  <si>
    <t>Phạm Đỗ Minh</t>
  </si>
  <si>
    <t>4631</t>
  </si>
  <si>
    <t>Ngô Tùng</t>
  </si>
  <si>
    <t>Đàm Lê Thuỳ</t>
  </si>
  <si>
    <t>Nguyễn Hà Khánh</t>
  </si>
  <si>
    <t>Lý Hiếu</t>
  </si>
  <si>
    <t>Lương Thị Quỳnh</t>
  </si>
  <si>
    <t>Đặng Trần Minh</t>
  </si>
  <si>
    <t>Hồ Bảo</t>
  </si>
  <si>
    <t>Vũ Diễm</t>
  </si>
  <si>
    <t>Đỗ Bình Khánh</t>
  </si>
  <si>
    <t>Nguyễn Mạnh Hà</t>
  </si>
  <si>
    <t>Nguyễn Hoàng Thanh</t>
  </si>
  <si>
    <t>Mai Thị Phương</t>
  </si>
  <si>
    <t>Lê Kim Phương</t>
  </si>
  <si>
    <t>4632</t>
  </si>
  <si>
    <t>Phạm Thu Phương</t>
  </si>
  <si>
    <t>Phạm Thị ánh</t>
  </si>
  <si>
    <t>Bùi Mạnh Thành</t>
  </si>
  <si>
    <t>Nguyễn Vũ Đức</t>
  </si>
  <si>
    <t>Kiều Ngọc Hoàng</t>
  </si>
  <si>
    <t>Hồ Hải</t>
  </si>
  <si>
    <t>Phan Từ Hiếu</t>
  </si>
  <si>
    <t>Trần Hiếu</t>
  </si>
  <si>
    <t>Nguyễn Hương Ngọc</t>
  </si>
  <si>
    <t>Đoàn Trang</t>
  </si>
  <si>
    <t>Đoàn Tuấn</t>
  </si>
  <si>
    <t>Trịnh Nhật</t>
  </si>
  <si>
    <t>Phạm Thủy</t>
  </si>
  <si>
    <t>Trần Đăng Thành</t>
  </si>
  <si>
    <t>Khúc Chu Quỳnh</t>
  </si>
  <si>
    <t>4633</t>
  </si>
  <si>
    <t>LK46</t>
  </si>
  <si>
    <t>Phạm Khuê</t>
  </si>
  <si>
    <t>Triệu Hoàng Phan</t>
  </si>
  <si>
    <t>Vũ Châu</t>
  </si>
  <si>
    <t>Nguyễn Ngọc Khánh</t>
  </si>
  <si>
    <t>Nguyễn Tuấn Minh</t>
  </si>
  <si>
    <t>Cao Nguyễn Khánh</t>
  </si>
  <si>
    <t>Nguyễn Hoàng Nhật</t>
  </si>
  <si>
    <t>Phạm Nhật Anh</t>
  </si>
  <si>
    <t>chuyển từ Ari sang CLC (13 tín chưa kể GDQP)</t>
  </si>
  <si>
    <t>Trần Hữu Hoàng</t>
  </si>
  <si>
    <t>Trần Vũ Nhật</t>
  </si>
  <si>
    <t>Đặng Vương</t>
  </si>
  <si>
    <t>Phan Thiên</t>
  </si>
  <si>
    <t>Mai Minh</t>
  </si>
  <si>
    <t>Tôn</t>
  </si>
  <si>
    <t>Nguyễn Minh Hoàng</t>
  </si>
  <si>
    <t>Trần An</t>
  </si>
  <si>
    <t>Phùng Thị Hải</t>
  </si>
  <si>
    <t>Cao Hoàng</t>
  </si>
  <si>
    <t>4634</t>
  </si>
  <si>
    <t>Ngô Ngọc Phan</t>
  </si>
  <si>
    <t>Nguyễn Bùi Hoàng</t>
  </si>
  <si>
    <t>H' Nê Vang</t>
  </si>
  <si>
    <t>Lưu Huy</t>
  </si>
  <si>
    <t>Lê Thùy Linh</t>
  </si>
  <si>
    <t>Quản Việt</t>
  </si>
  <si>
    <t>Nguyễn Sỹ Lê</t>
  </si>
  <si>
    <t>Phạm Bá</t>
  </si>
  <si>
    <t>Kiên Thị Thanh</t>
  </si>
  <si>
    <t>Mai Nguyễn Gia</t>
  </si>
  <si>
    <t>Nguyễn Trí Mai</t>
  </si>
  <si>
    <t>Lò Thị Mai</t>
  </si>
  <si>
    <t>Lương Nguyễn Thành</t>
  </si>
  <si>
    <t>Lê Xuân Đức</t>
  </si>
  <si>
    <t>Bùi Thị Cẩm</t>
  </si>
  <si>
    <t>Nguyễn Uyên</t>
  </si>
  <si>
    <t>Dương Nguyên Hải</t>
  </si>
  <si>
    <t>Lâm Thị Bảo</t>
  </si>
  <si>
    <t>Tô Lê Bảo</t>
  </si>
  <si>
    <t>Đinh Thoại Yến</t>
  </si>
  <si>
    <t>Vũ Thị Tuyết</t>
  </si>
  <si>
    <t>Ngũ Thị Hồng</t>
  </si>
  <si>
    <t>Chử Vũ Anh</t>
  </si>
  <si>
    <t>Bạch Lê Bảo</t>
  </si>
  <si>
    <t>K'</t>
  </si>
  <si>
    <t>Ông Nguyễn Thị Anh</t>
  </si>
  <si>
    <t>Ơn</t>
  </si>
  <si>
    <t>Dương Vân</t>
  </si>
  <si>
    <t>Phan Nguyễn Đức</t>
  </si>
  <si>
    <t>Lê Hoàng Gia</t>
  </si>
  <si>
    <t>Nguyễn Vũ Mai</t>
  </si>
  <si>
    <t>Tô Trường</t>
  </si>
  <si>
    <t>Bùi Lê Quỳnh</t>
  </si>
  <si>
    <t>Đỗ Thị Minh</t>
  </si>
  <si>
    <t>4635</t>
  </si>
  <si>
    <t>Lê Thị Huệ</t>
  </si>
  <si>
    <t>Ngô Thị Lan</t>
  </si>
  <si>
    <t>Phạm Phan</t>
  </si>
  <si>
    <t>Vũ Ngọc Quỳnh</t>
  </si>
  <si>
    <t>Vi Thị Mơ</t>
  </si>
  <si>
    <t>Bkrông</t>
  </si>
  <si>
    <t>Bùi Thị Thúy</t>
  </si>
  <si>
    <t>Lê Doãn</t>
  </si>
  <si>
    <t>Lê An</t>
  </si>
  <si>
    <t>Võ Hồng</t>
  </si>
  <si>
    <t>H - Năm - Niê -</t>
  </si>
  <si>
    <t>Kdăm</t>
  </si>
  <si>
    <t>Mai Bảo</t>
  </si>
  <si>
    <t>Khuất Trọng</t>
  </si>
  <si>
    <t>Bùi Lương Huyền</t>
  </si>
  <si>
    <t>Mão</t>
  </si>
  <si>
    <t>Phạm Hoàng Bảo</t>
  </si>
  <si>
    <t>Nguyễn Hiền Yến</t>
  </si>
  <si>
    <t>Trương An</t>
  </si>
  <si>
    <t>Nguyễn Đinh Diệu</t>
  </si>
  <si>
    <t>Huy`nh Ngo?c Minh</t>
  </si>
  <si>
    <t>Trịnh Đức</t>
  </si>
  <si>
    <t>Lê Bá Hồng</t>
  </si>
  <si>
    <t>Nông Hoàng</t>
  </si>
  <si>
    <t>Trần Thuỷ</t>
  </si>
  <si>
    <t>Huỳnh Văn</t>
  </si>
  <si>
    <t>Lò Quốc</t>
  </si>
  <si>
    <t>Hoàng Ngọc Hà</t>
  </si>
  <si>
    <t>Bùi Văn Đức</t>
  </si>
  <si>
    <t>Lương Thị Bạch</t>
  </si>
  <si>
    <t>Bùi Nguyễn Bảo</t>
  </si>
  <si>
    <t>Nguyễn Đỗ Bảo</t>
  </si>
  <si>
    <t>Hồ Phương</t>
  </si>
  <si>
    <t>Lương Thị Như Anh</t>
  </si>
  <si>
    <t>Vũ Thị Tường</t>
  </si>
  <si>
    <t>CLC chuyến sang BT, nợ HP</t>
  </si>
  <si>
    <t>Nộp nợ HP kỳ trước</t>
  </si>
  <si>
    <t>Lớp BT chuyển sang CLC, truy thu HP các kỳ</t>
  </si>
  <si>
    <t>Lớp BT chuyển sang CLC truy thu học phí các kỳ trước liên hệ phòng TCKT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</si>
</sst>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38" fontId="7" fillId="0" borderId="1" xfId="0" applyNumberFormat="1" applyFont="1" applyBorder="1"/>
    <xf numFmtId="3" fontId="7" fillId="3" borderId="1" xfId="0" applyNumberFormat="1" applyFont="1" applyFill="1" applyBorder="1"/>
    <xf numFmtId="38" fontId="7" fillId="3" borderId="1" xfId="0" applyNumberFormat="1" applyFont="1" applyFill="1" applyBorder="1"/>
    <xf numFmtId="3" fontId="8" fillId="3" borderId="1" xfId="0" applyNumberFormat="1" applyFont="1" applyFill="1" applyBorder="1" applyAlignment="1">
      <alignment horizontal="right"/>
    </xf>
    <xf numFmtId="38" fontId="12" fillId="3" borderId="1" xfId="0" applyNumberFormat="1" applyFont="1" applyFill="1" applyBorder="1"/>
    <xf numFmtId="3" fontId="7" fillId="0" borderId="0" xfId="0" applyNumberFormat="1" applyFont="1" applyBorder="1"/>
    <xf numFmtId="3" fontId="12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7" fillId="0" borderId="1" xfId="0" applyNumberFormat="1" applyFont="1" applyBorder="1" applyAlignment="1">
      <alignment horizontal="center"/>
    </xf>
    <xf numFmtId="38" fontId="7" fillId="0" borderId="3" xfId="0" applyNumberFormat="1" applyFont="1" applyBorder="1"/>
    <xf numFmtId="49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38" fontId="7" fillId="3" borderId="3" xfId="0" applyNumberFormat="1" applyFont="1" applyFill="1" applyBorder="1"/>
    <xf numFmtId="0" fontId="7" fillId="3" borderId="0" xfId="0" applyFont="1" applyFill="1"/>
    <xf numFmtId="0" fontId="7" fillId="4" borderId="1" xfId="0" applyFont="1" applyFill="1" applyBorder="1"/>
    <xf numFmtId="0" fontId="7" fillId="5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38" fontId="7" fillId="5" borderId="1" xfId="0" applyNumberFormat="1" applyFont="1" applyFill="1" applyBorder="1"/>
    <xf numFmtId="0" fontId="7" fillId="5" borderId="0" xfId="0" applyFont="1" applyFill="1"/>
    <xf numFmtId="38" fontId="12" fillId="0" borderId="1" xfId="0" applyNumberFormat="1" applyFont="1" applyBorder="1"/>
    <xf numFmtId="3" fontId="12" fillId="3" borderId="1" xfId="0" applyNumberFormat="1" applyFont="1" applyFill="1" applyBorder="1"/>
    <xf numFmtId="0" fontId="13" fillId="0" borderId="1" xfId="0" applyFont="1" applyBorder="1"/>
    <xf numFmtId="38" fontId="7" fillId="0" borderId="0" xfId="0" applyNumberFormat="1" applyFont="1" applyBorder="1"/>
    <xf numFmtId="0" fontId="7" fillId="0" borderId="0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/>
    <xf numFmtId="3" fontId="9" fillId="0" borderId="0" xfId="0" applyNumberFormat="1" applyFont="1"/>
    <xf numFmtId="38" fontId="7" fillId="5" borderId="3" xfId="0" applyNumberFormat="1" applyFont="1" applyFill="1" applyBorder="1"/>
    <xf numFmtId="3" fontId="1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wrapText="1"/>
    </xf>
    <xf numFmtId="0" fontId="7" fillId="6" borderId="1" xfId="0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/>
    <xf numFmtId="3" fontId="7" fillId="6" borderId="1" xfId="0" applyNumberFormat="1" applyFont="1" applyFill="1" applyBorder="1"/>
    <xf numFmtId="0" fontId="7" fillId="6" borderId="0" xfId="0" applyFont="1" applyFill="1"/>
    <xf numFmtId="0" fontId="7" fillId="7" borderId="1" xfId="0" applyFont="1" applyFill="1" applyBorder="1" applyAlignment="1">
      <alignment horizontal="center"/>
    </xf>
    <xf numFmtId="0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/>
    <xf numFmtId="0" fontId="7" fillId="7" borderId="0" xfId="0" applyFont="1" applyFill="1"/>
    <xf numFmtId="0" fontId="7" fillId="3" borderId="1" xfId="0" quotePrefix="1" applyNumberFormat="1" applyFont="1" applyFill="1" applyBorder="1" applyAlignment="1">
      <alignment horizontal="center"/>
    </xf>
    <xf numFmtId="0" fontId="0" fillId="3" borderId="1" xfId="0" applyFill="1" applyBorder="1"/>
    <xf numFmtId="0" fontId="1" fillId="2" borderId="0" xfId="1" applyFont="1" applyFill="1" applyAlignment="1"/>
    <xf numFmtId="0" fontId="2" fillId="2" borderId="0" xfId="1" applyFont="1" applyFill="1"/>
    <xf numFmtId="3" fontId="2" fillId="2" borderId="0" xfId="1" applyNumberFormat="1" applyFont="1" applyFill="1"/>
    <xf numFmtId="3" fontId="1" fillId="2" borderId="0" xfId="1" applyNumberFormat="1" applyFont="1" applyFill="1" applyAlignment="1">
      <alignment horizontal="center"/>
    </xf>
    <xf numFmtId="0" fontId="2" fillId="5" borderId="0" xfId="1" applyFont="1" applyFill="1"/>
    <xf numFmtId="0" fontId="3" fillId="0" borderId="0" xfId="1" applyFont="1" applyAlignment="1">
      <alignment horizontal="center"/>
    </xf>
    <xf numFmtId="0" fontId="4" fillId="5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NumberFormat="1" applyFont="1" applyBorder="1"/>
    <xf numFmtId="0" fontId="7" fillId="0" borderId="1" xfId="1" applyFont="1" applyBorder="1"/>
    <xf numFmtId="3" fontId="7" fillId="0" borderId="1" xfId="1" applyNumberFormat="1" applyFont="1" applyBorder="1"/>
    <xf numFmtId="0" fontId="7" fillId="5" borderId="1" xfId="1" applyFont="1" applyFill="1" applyBorder="1"/>
    <xf numFmtId="0" fontId="7" fillId="0" borderId="0" xfId="1" applyFont="1"/>
    <xf numFmtId="0" fontId="7" fillId="5" borderId="1" xfId="1" applyFont="1" applyFill="1" applyBorder="1" applyAlignment="1">
      <alignment horizontal="center"/>
    </xf>
    <xf numFmtId="0" fontId="7" fillId="5" borderId="1" xfId="1" applyNumberFormat="1" applyFont="1" applyFill="1" applyBorder="1"/>
    <xf numFmtId="3" fontId="7" fillId="5" borderId="1" xfId="1" applyNumberFormat="1" applyFont="1" applyFill="1" applyBorder="1"/>
    <xf numFmtId="0" fontId="7" fillId="5" borderId="0" xfId="1" applyFont="1" applyFill="1"/>
    <xf numFmtId="0" fontId="7" fillId="3" borderId="1" xfId="1" applyFont="1" applyFill="1" applyBorder="1" applyAlignment="1">
      <alignment horizontal="center"/>
    </xf>
    <xf numFmtId="0" fontId="7" fillId="3" borderId="1" xfId="1" applyNumberFormat="1" applyFont="1" applyFill="1" applyBorder="1"/>
    <xf numFmtId="0" fontId="7" fillId="3" borderId="1" xfId="1" applyFont="1" applyFill="1" applyBorder="1"/>
    <xf numFmtId="3" fontId="7" fillId="3" borderId="1" xfId="1" applyNumberFormat="1" applyFont="1" applyFill="1" applyBorder="1"/>
    <xf numFmtId="0" fontId="7" fillId="3" borderId="0" xfId="1" applyFont="1" applyFill="1"/>
    <xf numFmtId="0" fontId="7" fillId="4" borderId="1" xfId="1" applyFont="1" applyFill="1" applyBorder="1" applyAlignment="1">
      <alignment horizontal="center"/>
    </xf>
    <xf numFmtId="0" fontId="7" fillId="4" borderId="1" xfId="1" applyNumberFormat="1" applyFont="1" applyFill="1" applyBorder="1"/>
    <xf numFmtId="0" fontId="7" fillId="4" borderId="1" xfId="1" applyFont="1" applyFill="1" applyBorder="1"/>
    <xf numFmtId="3" fontId="7" fillId="4" borderId="1" xfId="1" applyNumberFormat="1" applyFont="1" applyFill="1" applyBorder="1"/>
    <xf numFmtId="0" fontId="7" fillId="4" borderId="0" xfId="1" applyFont="1" applyFill="1"/>
    <xf numFmtId="0" fontId="7" fillId="0" borderId="1" xfId="1" quotePrefix="1" applyFont="1" applyBorder="1"/>
    <xf numFmtId="0" fontId="7" fillId="3" borderId="1" xfId="1" quotePrefix="1" applyFont="1" applyFill="1" applyBorder="1"/>
    <xf numFmtId="0" fontId="15" fillId="0" borderId="1" xfId="1" applyBorder="1"/>
    <xf numFmtId="0" fontId="15" fillId="0" borderId="1" xfId="1" applyBorder="1" applyAlignment="1">
      <alignment horizontal="center"/>
    </xf>
    <xf numFmtId="3" fontId="8" fillId="0" borderId="1" xfId="1" applyNumberFormat="1" applyFont="1" applyBorder="1" applyAlignment="1">
      <alignment horizontal="right"/>
    </xf>
    <xf numFmtId="0" fontId="15" fillId="0" borderId="0" xfId="1"/>
    <xf numFmtId="0" fontId="15" fillId="0" borderId="0" xfId="1" applyAlignment="1">
      <alignment horizontal="center"/>
    </xf>
    <xf numFmtId="0" fontId="15" fillId="0" borderId="0" xfId="1" applyAlignment="1">
      <alignment horizontal="right"/>
    </xf>
    <xf numFmtId="0" fontId="9" fillId="0" borderId="0" xfId="1" applyFont="1"/>
    <xf numFmtId="0" fontId="10" fillId="0" borderId="0" xfId="1" applyFont="1" applyAlignment="1"/>
    <xf numFmtId="3" fontId="7" fillId="0" borderId="0" xfId="1" applyNumberFormat="1" applyFont="1" applyBorder="1"/>
    <xf numFmtId="0" fontId="11" fillId="0" borderId="0" xfId="1" applyFont="1"/>
    <xf numFmtId="0" fontId="16" fillId="0" borderId="0" xfId="1" applyFont="1" applyAlignment="1"/>
    <xf numFmtId="0" fontId="7" fillId="0" borderId="0" xfId="1" applyFont="1" applyAlignment="1">
      <alignment horizontal="center"/>
    </xf>
    <xf numFmtId="3" fontId="7" fillId="0" borderId="0" xfId="1" applyNumberFormat="1" applyFont="1"/>
    <xf numFmtId="0" fontId="12" fillId="0" borderId="0" xfId="1" applyFont="1"/>
    <xf numFmtId="3" fontId="12" fillId="0" borderId="0" xfId="1" applyNumberFormat="1" applyFont="1"/>
    <xf numFmtId="0" fontId="12" fillId="5" borderId="0" xfId="1" applyFont="1" applyFill="1"/>
    <xf numFmtId="3" fontId="8" fillId="3" borderId="1" xfId="1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/>
    <xf numFmtId="3" fontId="7" fillId="8" borderId="1" xfId="0" applyNumberFormat="1" applyFont="1" applyFill="1" applyBorder="1"/>
    <xf numFmtId="0" fontId="7" fillId="8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9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3" fontId="6" fillId="3" borderId="2" xfId="1" applyNumberFormat="1" applyFont="1" applyFill="1" applyBorder="1" applyAlignment="1">
      <alignment horizontal="center" vertical="center"/>
    </xf>
    <xf numFmtId="3" fontId="6" fillId="3" borderId="6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i\K&#7923;%20II(2021-2022)\NH\CHUY&#7874;N%20TI&#7872;N%20H&#7884;C%20PH&#205;%20C&#193;C%20L&#7898;P%20CQ%20RA%20TR&#7908;%20S&#7902;%20CH&#205;NH-%2007-07%20-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s.%20Mai\Desktop\Mi&#7877;n%20gi&#7843;m%20HP\MGHP%20K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UYỂN TIỀN VỀ TRỤ SỞ CHÍNH"/>
      <sheetName val="K4435"/>
      <sheetName val="K4537A"/>
      <sheetName val="K4537B"/>
      <sheetName val="K4634"/>
      <sheetName val="K4635"/>
    </sheetNames>
    <sheetDataSet>
      <sheetData sheetId="0"/>
      <sheetData sheetId="1">
        <row r="10">
          <cell r="B10">
            <v>4435002</v>
          </cell>
          <cell r="C10" t="str">
            <v>Hồ Thị Phương</v>
          </cell>
          <cell r="D10" t="str">
            <v>Anh</v>
          </cell>
          <cell r="E10" t="str">
            <v>BT</v>
          </cell>
          <cell r="F10">
            <v>5040000</v>
          </cell>
          <cell r="G10">
            <v>0</v>
          </cell>
          <cell r="H10">
            <v>5040000</v>
          </cell>
          <cell r="I10">
            <v>0</v>
          </cell>
          <cell r="J10">
            <v>5040000</v>
          </cell>
        </row>
        <row r="11">
          <cell r="B11">
            <v>4435003</v>
          </cell>
          <cell r="C11" t="str">
            <v>Lê Văn Tuấn</v>
          </cell>
          <cell r="D11" t="str">
            <v>Anh</v>
          </cell>
          <cell r="E11" t="str">
            <v>BT</v>
          </cell>
          <cell r="F11">
            <v>5040000</v>
          </cell>
          <cell r="G11">
            <v>0</v>
          </cell>
          <cell r="H11">
            <v>5040000</v>
          </cell>
          <cell r="I11">
            <v>0</v>
          </cell>
          <cell r="J11">
            <v>5040000</v>
          </cell>
        </row>
        <row r="12">
          <cell r="B12">
            <v>4435004</v>
          </cell>
          <cell r="C12" t="str">
            <v>Phạm Thị Hoàng</v>
          </cell>
          <cell r="D12" t="str">
            <v>Anh</v>
          </cell>
          <cell r="E12" t="str">
            <v>BT</v>
          </cell>
          <cell r="F12">
            <v>5040000</v>
          </cell>
          <cell r="G12">
            <v>0</v>
          </cell>
          <cell r="H12">
            <v>5040000</v>
          </cell>
          <cell r="I12">
            <v>0</v>
          </cell>
          <cell r="J12">
            <v>5040000</v>
          </cell>
        </row>
        <row r="13">
          <cell r="B13">
            <v>4435005</v>
          </cell>
          <cell r="C13" t="str">
            <v>Trần Duy</v>
          </cell>
          <cell r="D13" t="str">
            <v>Anh</v>
          </cell>
          <cell r="E13" t="str">
            <v>BT</v>
          </cell>
          <cell r="F13">
            <v>5040000</v>
          </cell>
          <cell r="G13">
            <v>0</v>
          </cell>
          <cell r="H13">
            <v>5040000</v>
          </cell>
          <cell r="I13">
            <v>0</v>
          </cell>
          <cell r="J13">
            <v>5040000</v>
          </cell>
        </row>
        <row r="14">
          <cell r="B14">
            <v>4435006</v>
          </cell>
          <cell r="C14" t="str">
            <v>Trần Tuấn</v>
          </cell>
          <cell r="D14" t="str">
            <v>Anh</v>
          </cell>
          <cell r="E14" t="str">
            <v>BT</v>
          </cell>
          <cell r="F14">
            <v>5040000</v>
          </cell>
          <cell r="G14">
            <v>0</v>
          </cell>
          <cell r="H14">
            <v>5040000</v>
          </cell>
          <cell r="I14">
            <v>0</v>
          </cell>
          <cell r="J14">
            <v>5040000</v>
          </cell>
        </row>
        <row r="15">
          <cell r="B15">
            <v>4435007</v>
          </cell>
          <cell r="C15" t="str">
            <v>Lê Gia</v>
          </cell>
          <cell r="D15" t="str">
            <v>Bảo</v>
          </cell>
          <cell r="E15" t="str">
            <v>BT</v>
          </cell>
          <cell r="F15">
            <v>5040000</v>
          </cell>
          <cell r="G15">
            <v>0</v>
          </cell>
          <cell r="H15">
            <v>5040000</v>
          </cell>
          <cell r="I15">
            <v>0</v>
          </cell>
          <cell r="J15">
            <v>5040000</v>
          </cell>
        </row>
        <row r="16">
          <cell r="B16">
            <v>4435008</v>
          </cell>
          <cell r="C16" t="str">
            <v>H Yunli</v>
          </cell>
          <cell r="D16" t="str">
            <v>Byă</v>
          </cell>
          <cell r="E16" t="str">
            <v>BT</v>
          </cell>
          <cell r="F16">
            <v>5040000</v>
          </cell>
          <cell r="G16">
            <v>0</v>
          </cell>
          <cell r="H16">
            <v>5040000</v>
          </cell>
          <cell r="I16">
            <v>0</v>
          </cell>
          <cell r="J16">
            <v>5040000</v>
          </cell>
        </row>
        <row r="17">
          <cell r="B17">
            <v>4435009</v>
          </cell>
          <cell r="C17" t="str">
            <v>Nguyễn Thị Kim</v>
          </cell>
          <cell r="D17" t="str">
            <v>Chi</v>
          </cell>
          <cell r="E17" t="str">
            <v>BT</v>
          </cell>
          <cell r="F17">
            <v>5040000</v>
          </cell>
          <cell r="G17">
            <v>0</v>
          </cell>
          <cell r="H17">
            <v>5040000</v>
          </cell>
          <cell r="I17">
            <v>5040000</v>
          </cell>
          <cell r="J17">
            <v>0</v>
          </cell>
        </row>
        <row r="18">
          <cell r="B18">
            <v>4435011</v>
          </cell>
          <cell r="C18" t="str">
            <v>Lăng Minh</v>
          </cell>
          <cell r="D18" t="str">
            <v>Chí</v>
          </cell>
          <cell r="E18" t="str">
            <v>BT</v>
          </cell>
          <cell r="F18">
            <v>5040000</v>
          </cell>
          <cell r="G18">
            <v>0</v>
          </cell>
          <cell r="H18">
            <v>5040000</v>
          </cell>
          <cell r="I18">
            <v>0</v>
          </cell>
          <cell r="J18">
            <v>5040000</v>
          </cell>
        </row>
        <row r="19">
          <cell r="B19">
            <v>4435012</v>
          </cell>
          <cell r="C19" t="str">
            <v>Phạm Mạnh</v>
          </cell>
          <cell r="D19" t="str">
            <v>Cường</v>
          </cell>
          <cell r="E19" t="str">
            <v>BT</v>
          </cell>
          <cell r="F19">
            <v>5040000</v>
          </cell>
          <cell r="G19">
            <v>0</v>
          </cell>
          <cell r="H19">
            <v>5040000</v>
          </cell>
          <cell r="I19">
            <v>0</v>
          </cell>
          <cell r="J19">
            <v>5040000</v>
          </cell>
        </row>
        <row r="20">
          <cell r="B20">
            <v>4435017</v>
          </cell>
          <cell r="C20" t="str">
            <v>Nguyễn Hải</v>
          </cell>
          <cell r="D20" t="str">
            <v>Đăng</v>
          </cell>
          <cell r="E20" t="str">
            <v>BT</v>
          </cell>
          <cell r="F20">
            <v>5040000</v>
          </cell>
          <cell r="G20">
            <v>0</v>
          </cell>
          <cell r="H20">
            <v>5040000</v>
          </cell>
          <cell r="I20">
            <v>0</v>
          </cell>
          <cell r="J20">
            <v>5040000</v>
          </cell>
        </row>
        <row r="21">
          <cell r="B21">
            <v>4435018</v>
          </cell>
          <cell r="C21" t="str">
            <v>Nguyễn Thị Thu</v>
          </cell>
          <cell r="D21" t="str">
            <v>Hà</v>
          </cell>
          <cell r="E21" t="str">
            <v>BT</v>
          </cell>
          <cell r="F21">
            <v>5040000</v>
          </cell>
          <cell r="G21">
            <v>0</v>
          </cell>
          <cell r="H21">
            <v>5040000</v>
          </cell>
          <cell r="I21">
            <v>0</v>
          </cell>
          <cell r="J21">
            <v>5040000</v>
          </cell>
        </row>
        <row r="22">
          <cell r="B22">
            <v>4435019</v>
          </cell>
          <cell r="C22" t="str">
            <v>Trần Mạnh</v>
          </cell>
          <cell r="D22" t="str">
            <v>Hải</v>
          </cell>
          <cell r="E22" t="str">
            <v>BT</v>
          </cell>
          <cell r="F22">
            <v>5040000</v>
          </cell>
          <cell r="G22">
            <v>0</v>
          </cell>
          <cell r="H22">
            <v>5040000</v>
          </cell>
          <cell r="I22">
            <v>0</v>
          </cell>
          <cell r="J22">
            <v>5040000</v>
          </cell>
        </row>
        <row r="23">
          <cell r="B23">
            <v>4435020</v>
          </cell>
          <cell r="C23" t="str">
            <v>Điểu Phi</v>
          </cell>
          <cell r="D23" t="str">
            <v>Hiếu</v>
          </cell>
          <cell r="E23" t="str">
            <v>BT</v>
          </cell>
          <cell r="F23">
            <v>5040000</v>
          </cell>
          <cell r="G23">
            <v>0</v>
          </cell>
          <cell r="H23">
            <v>5040000</v>
          </cell>
          <cell r="I23">
            <v>0</v>
          </cell>
          <cell r="J23">
            <v>5040000</v>
          </cell>
        </row>
        <row r="24">
          <cell r="B24">
            <v>4435024</v>
          </cell>
          <cell r="C24" t="str">
            <v>Bùi Quốc</v>
          </cell>
          <cell r="D24" t="str">
            <v>Huy</v>
          </cell>
          <cell r="E24" t="str">
            <v>BT</v>
          </cell>
          <cell r="F24">
            <v>5040000</v>
          </cell>
          <cell r="G24">
            <v>0</v>
          </cell>
          <cell r="H24">
            <v>5040000</v>
          </cell>
          <cell r="I24">
            <v>0</v>
          </cell>
          <cell r="J24">
            <v>5040000</v>
          </cell>
        </row>
        <row r="25">
          <cell r="B25">
            <v>4435025</v>
          </cell>
          <cell r="C25" t="str">
            <v>Hoàng Dương</v>
          </cell>
          <cell r="D25" t="str">
            <v>Huy</v>
          </cell>
          <cell r="E25" t="str">
            <v>BT</v>
          </cell>
          <cell r="F25">
            <v>5040000</v>
          </cell>
          <cell r="G25">
            <v>0</v>
          </cell>
          <cell r="H25">
            <v>5040000</v>
          </cell>
          <cell r="I25">
            <v>0</v>
          </cell>
          <cell r="J25">
            <v>5040000</v>
          </cell>
        </row>
        <row r="26">
          <cell r="B26">
            <v>4435026</v>
          </cell>
          <cell r="C26" t="str">
            <v>Đặng Quốc</v>
          </cell>
          <cell r="D26" t="str">
            <v>Hùng</v>
          </cell>
          <cell r="E26" t="str">
            <v>BT</v>
          </cell>
          <cell r="F26">
            <v>5040000</v>
          </cell>
          <cell r="G26">
            <v>0</v>
          </cell>
          <cell r="H26">
            <v>5040000</v>
          </cell>
          <cell r="I26">
            <v>0</v>
          </cell>
          <cell r="J26">
            <v>5040000</v>
          </cell>
        </row>
        <row r="27">
          <cell r="B27">
            <v>4435028</v>
          </cell>
          <cell r="C27" t="str">
            <v>Đỗ Trung</v>
          </cell>
          <cell r="D27" t="str">
            <v>Kiên</v>
          </cell>
          <cell r="E27" t="str">
            <v>BT</v>
          </cell>
          <cell r="F27">
            <v>5040000</v>
          </cell>
          <cell r="G27">
            <v>0</v>
          </cell>
          <cell r="H27">
            <v>5040000</v>
          </cell>
          <cell r="I27">
            <v>0</v>
          </cell>
          <cell r="J27">
            <v>5040000</v>
          </cell>
        </row>
        <row r="28">
          <cell r="B28">
            <v>4435033</v>
          </cell>
          <cell r="C28" t="str">
            <v>Đỗ Đăng</v>
          </cell>
          <cell r="D28" t="str">
            <v>Mạnh</v>
          </cell>
          <cell r="E28" t="str">
            <v>BT</v>
          </cell>
          <cell r="F28">
            <v>5040000</v>
          </cell>
          <cell r="G28">
            <v>0</v>
          </cell>
          <cell r="H28">
            <v>5040000</v>
          </cell>
          <cell r="I28">
            <v>0</v>
          </cell>
          <cell r="J28">
            <v>5040000</v>
          </cell>
        </row>
        <row r="29">
          <cell r="B29">
            <v>4435034</v>
          </cell>
          <cell r="C29" t="str">
            <v>Nguyễn Đức</v>
          </cell>
          <cell r="D29" t="str">
            <v>Minh</v>
          </cell>
          <cell r="E29" t="str">
            <v>BT</v>
          </cell>
          <cell r="F29">
            <v>5040000</v>
          </cell>
          <cell r="G29">
            <v>0</v>
          </cell>
          <cell r="H29">
            <v>5040000</v>
          </cell>
          <cell r="I29">
            <v>0</v>
          </cell>
          <cell r="J29">
            <v>5040000</v>
          </cell>
        </row>
        <row r="30">
          <cell r="B30">
            <v>4435036</v>
          </cell>
          <cell r="C30" t="str">
            <v>Phạm Hải</v>
          </cell>
          <cell r="D30" t="str">
            <v>Minh</v>
          </cell>
          <cell r="E30" t="str">
            <v>BT</v>
          </cell>
          <cell r="F30">
            <v>5040000</v>
          </cell>
          <cell r="G30">
            <v>0</v>
          </cell>
          <cell r="H30">
            <v>5040000</v>
          </cell>
          <cell r="I30">
            <v>0</v>
          </cell>
          <cell r="J30">
            <v>5040000</v>
          </cell>
        </row>
        <row r="31">
          <cell r="B31">
            <v>4435037</v>
          </cell>
          <cell r="C31" t="str">
            <v>Phạm Quang</v>
          </cell>
          <cell r="D31" t="str">
            <v>Minh</v>
          </cell>
          <cell r="E31" t="str">
            <v>BT</v>
          </cell>
          <cell r="F31">
            <v>5040000</v>
          </cell>
          <cell r="G31">
            <v>0</v>
          </cell>
          <cell r="H31">
            <v>5040000</v>
          </cell>
          <cell r="I31">
            <v>0</v>
          </cell>
          <cell r="J31">
            <v>5040000</v>
          </cell>
        </row>
        <row r="32">
          <cell r="B32">
            <v>4435038</v>
          </cell>
          <cell r="C32" t="str">
            <v>Đoàn Thị Linh</v>
          </cell>
          <cell r="D32" t="str">
            <v>Ngân</v>
          </cell>
          <cell r="E32" t="str">
            <v>BT</v>
          </cell>
          <cell r="F32">
            <v>5040000</v>
          </cell>
          <cell r="G32">
            <v>0</v>
          </cell>
          <cell r="H32">
            <v>5040000</v>
          </cell>
          <cell r="I32">
            <v>0</v>
          </cell>
          <cell r="J32">
            <v>5040000</v>
          </cell>
        </row>
        <row r="33">
          <cell r="B33">
            <v>4435039</v>
          </cell>
          <cell r="C33" t="str">
            <v>Phạm Khôi</v>
          </cell>
          <cell r="D33" t="str">
            <v>Nguyên</v>
          </cell>
          <cell r="E33" t="str">
            <v>BT</v>
          </cell>
          <cell r="F33">
            <v>5040000</v>
          </cell>
          <cell r="G33">
            <v>0</v>
          </cell>
          <cell r="H33">
            <v>5040000</v>
          </cell>
          <cell r="I33">
            <v>0</v>
          </cell>
          <cell r="J33">
            <v>5040000</v>
          </cell>
        </row>
        <row r="34">
          <cell r="B34">
            <v>4435041</v>
          </cell>
          <cell r="C34" t="str">
            <v>Phùng Thị Như</v>
          </cell>
          <cell r="D34" t="str">
            <v>Nguyệt</v>
          </cell>
          <cell r="E34" t="str">
            <v>BT</v>
          </cell>
          <cell r="F34">
            <v>5040000</v>
          </cell>
          <cell r="G34">
            <v>0</v>
          </cell>
          <cell r="H34">
            <v>5040000</v>
          </cell>
          <cell r="I34">
            <v>0</v>
          </cell>
          <cell r="J34">
            <v>5040000</v>
          </cell>
        </row>
        <row r="35">
          <cell r="B35">
            <v>4435042</v>
          </cell>
          <cell r="C35" t="str">
            <v>Nguyễn Văn</v>
          </cell>
          <cell r="D35" t="str">
            <v>Nhân</v>
          </cell>
          <cell r="E35" t="str">
            <v>BT</v>
          </cell>
          <cell r="F35">
            <v>5040000</v>
          </cell>
          <cell r="G35">
            <v>0</v>
          </cell>
          <cell r="H35">
            <v>5040000</v>
          </cell>
          <cell r="I35">
            <v>0</v>
          </cell>
          <cell r="J35">
            <v>5040000</v>
          </cell>
        </row>
        <row r="36">
          <cell r="B36">
            <v>4435043</v>
          </cell>
          <cell r="C36" t="str">
            <v>Nguyễn Thị Hồng</v>
          </cell>
          <cell r="D36" t="str">
            <v>Nhung</v>
          </cell>
          <cell r="E36" t="str">
            <v>BT</v>
          </cell>
          <cell r="F36">
            <v>5040000</v>
          </cell>
          <cell r="G36">
            <v>0</v>
          </cell>
          <cell r="H36">
            <v>5040000</v>
          </cell>
          <cell r="I36">
            <v>0</v>
          </cell>
          <cell r="J36">
            <v>5040000</v>
          </cell>
        </row>
        <row r="37">
          <cell r="B37">
            <v>4435045</v>
          </cell>
          <cell r="C37" t="str">
            <v>Đoàn Quỳnh</v>
          </cell>
          <cell r="D37" t="str">
            <v>Như</v>
          </cell>
          <cell r="E37" t="str">
            <v>BT</v>
          </cell>
          <cell r="F37">
            <v>5040000</v>
          </cell>
          <cell r="G37">
            <v>0</v>
          </cell>
          <cell r="H37">
            <v>5040000</v>
          </cell>
          <cell r="I37">
            <v>0</v>
          </cell>
          <cell r="J37">
            <v>5040000</v>
          </cell>
        </row>
        <row r="38">
          <cell r="B38">
            <v>4435046</v>
          </cell>
          <cell r="C38" t="str">
            <v>H Mơng</v>
          </cell>
          <cell r="D38" t="str">
            <v>Niê</v>
          </cell>
          <cell r="E38" t="str">
            <v>BT</v>
          </cell>
          <cell r="F38">
            <v>5040000</v>
          </cell>
          <cell r="G38">
            <v>0</v>
          </cell>
          <cell r="H38">
            <v>5040000</v>
          </cell>
          <cell r="I38">
            <v>0</v>
          </cell>
          <cell r="J38">
            <v>5040000</v>
          </cell>
        </row>
        <row r="39">
          <cell r="B39">
            <v>4435047</v>
          </cell>
          <cell r="C39" t="str">
            <v>Nguyễn Tấn</v>
          </cell>
          <cell r="D39" t="str">
            <v>Phát</v>
          </cell>
          <cell r="E39" t="str">
            <v>BT</v>
          </cell>
          <cell r="F39">
            <v>5040000</v>
          </cell>
          <cell r="G39">
            <v>0</v>
          </cell>
          <cell r="H39">
            <v>5040000</v>
          </cell>
          <cell r="I39">
            <v>0</v>
          </cell>
          <cell r="J39">
            <v>5040000</v>
          </cell>
        </row>
        <row r="40">
          <cell r="B40">
            <v>4435048</v>
          </cell>
          <cell r="C40" t="str">
            <v>Vi Nguyễn Đại</v>
          </cell>
          <cell r="D40" t="str">
            <v>Phúc</v>
          </cell>
          <cell r="E40" t="str">
            <v>BT</v>
          </cell>
          <cell r="F40">
            <v>5040000</v>
          </cell>
          <cell r="G40">
            <v>0</v>
          </cell>
          <cell r="H40">
            <v>5040000</v>
          </cell>
          <cell r="I40">
            <v>0</v>
          </cell>
          <cell r="J40">
            <v>5040000</v>
          </cell>
        </row>
        <row r="41">
          <cell r="B41">
            <v>4435050</v>
          </cell>
          <cell r="C41" t="str">
            <v>Cấn Xuân</v>
          </cell>
          <cell r="D41" t="str">
            <v>Sinh</v>
          </cell>
          <cell r="E41" t="str">
            <v>BT</v>
          </cell>
          <cell r="F41">
            <v>5040000</v>
          </cell>
          <cell r="G41">
            <v>0</v>
          </cell>
          <cell r="H41">
            <v>5040000</v>
          </cell>
          <cell r="I41">
            <v>0</v>
          </cell>
          <cell r="J41">
            <v>5040000</v>
          </cell>
        </row>
        <row r="42">
          <cell r="B42">
            <v>4435051</v>
          </cell>
          <cell r="C42" t="str">
            <v>Nguyễn Thị Hà</v>
          </cell>
          <cell r="D42" t="str">
            <v>Thanh</v>
          </cell>
          <cell r="E42" t="str">
            <v>GHP</v>
          </cell>
          <cell r="F42">
            <v>1512000</v>
          </cell>
          <cell r="G42">
            <v>0</v>
          </cell>
          <cell r="H42">
            <v>1512000</v>
          </cell>
          <cell r="I42">
            <v>0</v>
          </cell>
          <cell r="J42">
            <v>1512000</v>
          </cell>
        </row>
        <row r="43">
          <cell r="B43">
            <v>4435052</v>
          </cell>
          <cell r="C43" t="str">
            <v>Hoàng Văn</v>
          </cell>
          <cell r="D43" t="str">
            <v>Thành</v>
          </cell>
          <cell r="E43" t="str">
            <v>BT</v>
          </cell>
          <cell r="F43">
            <v>5040000</v>
          </cell>
          <cell r="G43">
            <v>0</v>
          </cell>
          <cell r="H43">
            <v>5040000</v>
          </cell>
          <cell r="I43">
            <v>0</v>
          </cell>
          <cell r="J43">
            <v>5040000</v>
          </cell>
        </row>
        <row r="44">
          <cell r="B44">
            <v>4435053</v>
          </cell>
          <cell r="C44" t="str">
            <v>Trần Cao</v>
          </cell>
          <cell r="D44" t="str">
            <v>Thành</v>
          </cell>
          <cell r="E44" t="str">
            <v>BT</v>
          </cell>
          <cell r="F44">
            <v>5040000</v>
          </cell>
          <cell r="G44">
            <v>0</v>
          </cell>
          <cell r="H44">
            <v>5040000</v>
          </cell>
          <cell r="I44">
            <v>0</v>
          </cell>
          <cell r="J44">
            <v>5040000</v>
          </cell>
        </row>
        <row r="45">
          <cell r="B45">
            <v>4435057</v>
          </cell>
          <cell r="C45" t="str">
            <v>Nguyễn Huyền</v>
          </cell>
          <cell r="D45" t="str">
            <v>Trang</v>
          </cell>
          <cell r="E45" t="str">
            <v>BT</v>
          </cell>
          <cell r="F45">
            <v>5040000</v>
          </cell>
          <cell r="G45">
            <v>0</v>
          </cell>
          <cell r="H45">
            <v>5040000</v>
          </cell>
          <cell r="I45">
            <v>0</v>
          </cell>
          <cell r="J45">
            <v>5040000</v>
          </cell>
        </row>
        <row r="46">
          <cell r="B46">
            <v>4435058</v>
          </cell>
          <cell r="C46" t="str">
            <v>Nguyễn Thị Thùy</v>
          </cell>
          <cell r="D46" t="str">
            <v>Trang</v>
          </cell>
          <cell r="E46" t="str">
            <v>BT</v>
          </cell>
          <cell r="F46">
            <v>5040000</v>
          </cell>
          <cell r="G46">
            <v>0</v>
          </cell>
          <cell r="H46">
            <v>5040000</v>
          </cell>
          <cell r="I46">
            <v>0</v>
          </cell>
          <cell r="J46">
            <v>5040000</v>
          </cell>
        </row>
        <row r="47">
          <cell r="B47">
            <v>4435059</v>
          </cell>
          <cell r="C47" t="str">
            <v>Nguyễn Thị</v>
          </cell>
          <cell r="D47" t="str">
            <v>Trâm</v>
          </cell>
          <cell r="E47" t="str">
            <v>BT</v>
          </cell>
          <cell r="F47">
            <v>5040000</v>
          </cell>
          <cell r="G47">
            <v>0</v>
          </cell>
          <cell r="H47">
            <v>5040000</v>
          </cell>
          <cell r="I47">
            <v>0</v>
          </cell>
          <cell r="J47">
            <v>5040000</v>
          </cell>
        </row>
        <row r="48">
          <cell r="B48">
            <v>4435061</v>
          </cell>
          <cell r="C48" t="str">
            <v>Cao Minh</v>
          </cell>
          <cell r="D48" t="str">
            <v>Trí</v>
          </cell>
          <cell r="E48" t="str">
            <v>BT</v>
          </cell>
          <cell r="F48">
            <v>5040000</v>
          </cell>
          <cell r="G48">
            <v>0</v>
          </cell>
          <cell r="H48">
            <v>5040000</v>
          </cell>
          <cell r="I48">
            <v>0</v>
          </cell>
          <cell r="J48">
            <v>5040000</v>
          </cell>
        </row>
        <row r="49">
          <cell r="B49">
            <v>4435062</v>
          </cell>
          <cell r="C49" t="str">
            <v>Bùi Anh</v>
          </cell>
          <cell r="D49" t="str">
            <v>Tuấn</v>
          </cell>
          <cell r="E49" t="str">
            <v>BT</v>
          </cell>
          <cell r="F49">
            <v>5040000</v>
          </cell>
          <cell r="G49">
            <v>0</v>
          </cell>
          <cell r="H49">
            <v>5040000</v>
          </cell>
          <cell r="I49">
            <v>0</v>
          </cell>
          <cell r="J49">
            <v>5040000</v>
          </cell>
        </row>
        <row r="50">
          <cell r="B50">
            <v>4435063</v>
          </cell>
          <cell r="C50" t="str">
            <v>Nguyễn Thị Minh</v>
          </cell>
          <cell r="D50" t="str">
            <v>Tú</v>
          </cell>
          <cell r="E50" t="str">
            <v>BT</v>
          </cell>
          <cell r="F50">
            <v>5040000</v>
          </cell>
          <cell r="G50">
            <v>0</v>
          </cell>
          <cell r="H50">
            <v>5040000</v>
          </cell>
          <cell r="I50">
            <v>0</v>
          </cell>
          <cell r="J50">
            <v>5040000</v>
          </cell>
        </row>
        <row r="51">
          <cell r="B51">
            <v>4435065</v>
          </cell>
          <cell r="C51" t="str">
            <v>Nguyễn Thị</v>
          </cell>
          <cell r="D51" t="str">
            <v>Uyên</v>
          </cell>
          <cell r="E51" t="str">
            <v>BT</v>
          </cell>
          <cell r="F51">
            <v>5040000</v>
          </cell>
          <cell r="G51">
            <v>0</v>
          </cell>
          <cell r="H51">
            <v>5040000</v>
          </cell>
          <cell r="I51">
            <v>0</v>
          </cell>
          <cell r="J51">
            <v>5040000</v>
          </cell>
        </row>
        <row r="52">
          <cell r="B52">
            <v>4435066</v>
          </cell>
          <cell r="C52" t="str">
            <v>Trần Phương</v>
          </cell>
          <cell r="D52" t="str">
            <v>Uyên</v>
          </cell>
          <cell r="E52" t="str">
            <v>BT</v>
          </cell>
          <cell r="F52">
            <v>5040000</v>
          </cell>
          <cell r="G52">
            <v>0</v>
          </cell>
          <cell r="H52">
            <v>5040000</v>
          </cell>
          <cell r="I52">
            <v>0</v>
          </cell>
          <cell r="J52">
            <v>5040000</v>
          </cell>
        </row>
        <row r="53">
          <cell r="B53">
            <v>4435014</v>
          </cell>
          <cell r="C53" t="str">
            <v>Trần Lê Đức</v>
          </cell>
          <cell r="D53" t="str">
            <v>Dương</v>
          </cell>
          <cell r="E53" t="str">
            <v>BT</v>
          </cell>
          <cell r="F53">
            <v>0</v>
          </cell>
          <cell r="G53">
            <v>5880000</v>
          </cell>
          <cell r="H53">
            <v>5880000</v>
          </cell>
          <cell r="I53">
            <v>0</v>
          </cell>
          <cell r="J53">
            <v>5880000</v>
          </cell>
        </row>
        <row r="54">
          <cell r="B54">
            <v>4435022</v>
          </cell>
          <cell r="C54" t="str">
            <v>Trần Thị Thanh</v>
          </cell>
          <cell r="D54" t="str">
            <v>Hiền</v>
          </cell>
          <cell r="E54" t="str">
            <v>MHP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4435023</v>
          </cell>
          <cell r="C55" t="str">
            <v>Trần Thị Thanh</v>
          </cell>
          <cell r="D55" t="str">
            <v>Hòa</v>
          </cell>
          <cell r="E55" t="str">
            <v>MHP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4435054</v>
          </cell>
          <cell r="C56" t="str">
            <v>Đinh Trọng</v>
          </cell>
          <cell r="D56" t="str">
            <v>Thi</v>
          </cell>
          <cell r="E56" t="str">
            <v>MHP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B57">
            <v>4435001</v>
          </cell>
          <cell r="C57" t="str">
            <v>Đào Hoàng</v>
          </cell>
          <cell r="D57" t="str">
            <v>Anh</v>
          </cell>
          <cell r="E57" t="str">
            <v>BT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B58">
            <v>4435015</v>
          </cell>
          <cell r="C58" t="str">
            <v>Nguyễn Thành</v>
          </cell>
          <cell r="D58" t="str">
            <v>Đạt</v>
          </cell>
          <cell r="E58" t="str">
            <v>BT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B59">
            <v>4435016</v>
          </cell>
          <cell r="C59" t="str">
            <v>Nguyễn Tiến</v>
          </cell>
          <cell r="D59" t="str">
            <v>Đạt</v>
          </cell>
          <cell r="E59" t="str">
            <v>BT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4435021</v>
          </cell>
          <cell r="C60" t="str">
            <v>Nguyễn Đình</v>
          </cell>
          <cell r="D60" t="str">
            <v>Hiếu</v>
          </cell>
          <cell r="E60" t="str">
            <v>BT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4435029</v>
          </cell>
          <cell r="C61" t="str">
            <v>Lò Thị</v>
          </cell>
          <cell r="D61" t="str">
            <v>Linh</v>
          </cell>
          <cell r="E61" t="str">
            <v>BT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4435030</v>
          </cell>
          <cell r="C62" t="str">
            <v>Trần Thảo</v>
          </cell>
          <cell r="D62" t="str">
            <v>Linh</v>
          </cell>
          <cell r="E62" t="str">
            <v>BT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4435031</v>
          </cell>
          <cell r="C63" t="str">
            <v>Vũ Thị Kim</v>
          </cell>
          <cell r="D63" t="str">
            <v>Loan</v>
          </cell>
          <cell r="E63" t="str">
            <v>BT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4435032</v>
          </cell>
          <cell r="C64" t="str">
            <v>Trần Thị Ngọc</v>
          </cell>
          <cell r="D64" t="str">
            <v>Mai</v>
          </cell>
          <cell r="E64" t="str">
            <v>BT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4435035</v>
          </cell>
          <cell r="C65" t="str">
            <v>Nguyễn Lê Bá</v>
          </cell>
          <cell r="D65" t="str">
            <v>Minh</v>
          </cell>
          <cell r="E65" t="str">
            <v>BT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4435040</v>
          </cell>
          <cell r="C66" t="str">
            <v>Trần Đức</v>
          </cell>
          <cell r="D66" t="str">
            <v>Nguyên</v>
          </cell>
          <cell r="E66" t="str">
            <v>BT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4435044</v>
          </cell>
          <cell r="C67" t="str">
            <v>Nguyễn Thùy Tuyết</v>
          </cell>
          <cell r="D67" t="str">
            <v>Nhung</v>
          </cell>
          <cell r="E67" t="str">
            <v>BT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4435055</v>
          </cell>
          <cell r="C68" t="str">
            <v>Nguyễn Thị Minh</v>
          </cell>
          <cell r="D68" t="str">
            <v>Thư</v>
          </cell>
          <cell r="E68" t="str">
            <v>BT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4435056</v>
          </cell>
          <cell r="C69" t="str">
            <v>Đoàn Nguyễn Thu</v>
          </cell>
          <cell r="D69" t="str">
            <v>Trang</v>
          </cell>
          <cell r="E69" t="str">
            <v>BT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4435060</v>
          </cell>
          <cell r="C70" t="str">
            <v>Nguyễn Đăng</v>
          </cell>
          <cell r="D70" t="str">
            <v>Triệu</v>
          </cell>
          <cell r="E70" t="str">
            <v>BT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4435064</v>
          </cell>
          <cell r="C71" t="str">
            <v>Lưu Thị Tố</v>
          </cell>
          <cell r="D71" t="str">
            <v>Uyên</v>
          </cell>
          <cell r="E71" t="str">
            <v>BT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5">
          <cell r="C5">
            <v>460323</v>
          </cell>
          <cell r="D5" t="str">
            <v>MHP</v>
          </cell>
        </row>
        <row r="6">
          <cell r="C6">
            <v>460563</v>
          </cell>
          <cell r="D6" t="str">
            <v>MHP</v>
          </cell>
        </row>
        <row r="7">
          <cell r="C7">
            <v>460657</v>
          </cell>
          <cell r="D7" t="str">
            <v>MHP</v>
          </cell>
        </row>
        <row r="8">
          <cell r="C8">
            <v>460662</v>
          </cell>
          <cell r="D8" t="str">
            <v>MHP</v>
          </cell>
        </row>
        <row r="9">
          <cell r="C9">
            <v>460703</v>
          </cell>
          <cell r="D9" t="str">
            <v>MHP</v>
          </cell>
        </row>
        <row r="10">
          <cell r="C10">
            <v>460755</v>
          </cell>
          <cell r="D10" t="str">
            <v>MHP</v>
          </cell>
        </row>
        <row r="11">
          <cell r="C11">
            <v>460757</v>
          </cell>
          <cell r="D11" t="str">
            <v>MHP</v>
          </cell>
        </row>
        <row r="12">
          <cell r="C12">
            <v>460760</v>
          </cell>
          <cell r="D12" t="str">
            <v>MHP</v>
          </cell>
        </row>
        <row r="13">
          <cell r="C13">
            <v>460841</v>
          </cell>
          <cell r="D13" t="str">
            <v>MHP</v>
          </cell>
        </row>
        <row r="14">
          <cell r="C14">
            <v>460954</v>
          </cell>
          <cell r="D14" t="str">
            <v>MHP</v>
          </cell>
        </row>
        <row r="15">
          <cell r="C15">
            <v>460957</v>
          </cell>
          <cell r="D15" t="str">
            <v>MHP</v>
          </cell>
        </row>
        <row r="16">
          <cell r="C16">
            <v>460958</v>
          </cell>
          <cell r="D16" t="str">
            <v>GHP70</v>
          </cell>
        </row>
        <row r="17">
          <cell r="C17">
            <v>461063</v>
          </cell>
          <cell r="D17" t="str">
            <v>MHP</v>
          </cell>
        </row>
        <row r="18">
          <cell r="C18">
            <v>461154</v>
          </cell>
          <cell r="D18" t="str">
            <v>GHP70</v>
          </cell>
        </row>
        <row r="19">
          <cell r="C19">
            <v>461246</v>
          </cell>
          <cell r="D19" t="str">
            <v>MHP</v>
          </cell>
        </row>
        <row r="20">
          <cell r="C20">
            <v>461428</v>
          </cell>
          <cell r="D20" t="str">
            <v>MHP</v>
          </cell>
        </row>
        <row r="21">
          <cell r="C21">
            <v>461439</v>
          </cell>
          <cell r="D21" t="str">
            <v>MHP</v>
          </cell>
        </row>
        <row r="22">
          <cell r="C22">
            <v>461658</v>
          </cell>
          <cell r="D22" t="str">
            <v>MHP</v>
          </cell>
        </row>
        <row r="23">
          <cell r="C23">
            <v>461713</v>
          </cell>
          <cell r="D23" t="str">
            <v>MHP</v>
          </cell>
        </row>
        <row r="24">
          <cell r="C24">
            <v>461714</v>
          </cell>
          <cell r="D24" t="str">
            <v>MHP</v>
          </cell>
        </row>
        <row r="25">
          <cell r="C25">
            <v>461738</v>
          </cell>
          <cell r="D25" t="str">
            <v>MHP</v>
          </cell>
        </row>
        <row r="26">
          <cell r="C26">
            <v>461743</v>
          </cell>
          <cell r="D26" t="str">
            <v>MHP</v>
          </cell>
        </row>
        <row r="27">
          <cell r="C27">
            <v>461755</v>
          </cell>
          <cell r="D27" t="str">
            <v>MHP</v>
          </cell>
        </row>
        <row r="28">
          <cell r="C28">
            <v>461848</v>
          </cell>
          <cell r="D28" t="str">
            <v>GHP70</v>
          </cell>
        </row>
        <row r="29">
          <cell r="C29">
            <v>461901</v>
          </cell>
          <cell r="D29" t="str">
            <v>MHP</v>
          </cell>
        </row>
        <row r="30">
          <cell r="C30">
            <v>461920</v>
          </cell>
          <cell r="D30" t="str">
            <v>MHP</v>
          </cell>
        </row>
        <row r="31">
          <cell r="C31">
            <v>461945</v>
          </cell>
          <cell r="D31" t="str">
            <v>MHP</v>
          </cell>
        </row>
        <row r="32">
          <cell r="C32">
            <v>461953</v>
          </cell>
          <cell r="D32" t="str">
            <v>MHP</v>
          </cell>
        </row>
        <row r="33">
          <cell r="C33">
            <v>462014</v>
          </cell>
          <cell r="D33" t="str">
            <v>MHP</v>
          </cell>
        </row>
        <row r="34">
          <cell r="C34">
            <v>462041</v>
          </cell>
          <cell r="D34" t="str">
            <v>MHP</v>
          </cell>
        </row>
        <row r="35">
          <cell r="C35">
            <v>462048</v>
          </cell>
          <cell r="D35" t="str">
            <v>GHP70</v>
          </cell>
        </row>
        <row r="36">
          <cell r="C36">
            <v>462244</v>
          </cell>
          <cell r="D36" t="str">
            <v>MHP</v>
          </cell>
        </row>
        <row r="37">
          <cell r="C37">
            <v>462257</v>
          </cell>
          <cell r="D37" t="str">
            <v>MHP</v>
          </cell>
        </row>
        <row r="38">
          <cell r="C38">
            <v>462410</v>
          </cell>
          <cell r="D38" t="str">
            <v>MHP</v>
          </cell>
        </row>
        <row r="39">
          <cell r="C39">
            <v>463475</v>
          </cell>
          <cell r="D39" t="str">
            <v>MHP</v>
          </cell>
        </row>
        <row r="40">
          <cell r="C40">
            <v>463509</v>
          </cell>
          <cell r="D40" t="str">
            <v>MHP</v>
          </cell>
        </row>
        <row r="41">
          <cell r="C41">
            <v>460217</v>
          </cell>
          <cell r="D41" t="str">
            <v>GHP</v>
          </cell>
        </row>
        <row r="42">
          <cell r="C42">
            <v>460232</v>
          </cell>
          <cell r="D42" t="str">
            <v>GHP70</v>
          </cell>
        </row>
        <row r="43">
          <cell r="C43">
            <v>460236</v>
          </cell>
          <cell r="D43" t="str">
            <v>GHP70</v>
          </cell>
        </row>
        <row r="44">
          <cell r="C44">
            <v>460756</v>
          </cell>
          <cell r="D44" t="str">
            <v>GHP70</v>
          </cell>
        </row>
        <row r="45">
          <cell r="C45">
            <v>461051</v>
          </cell>
          <cell r="D45" t="str">
            <v>GHP70</v>
          </cell>
        </row>
        <row r="46">
          <cell r="C46">
            <v>461223</v>
          </cell>
          <cell r="D46" t="str">
            <v>GHP70</v>
          </cell>
        </row>
        <row r="47">
          <cell r="C47">
            <v>461235</v>
          </cell>
          <cell r="D47" t="str">
            <v>GHP70</v>
          </cell>
        </row>
        <row r="48">
          <cell r="C48">
            <v>461327</v>
          </cell>
          <cell r="D48" t="str">
            <v>GHP70</v>
          </cell>
        </row>
        <row r="49">
          <cell r="C49">
            <v>461423</v>
          </cell>
          <cell r="D49" t="str">
            <v>MHP</v>
          </cell>
        </row>
        <row r="50">
          <cell r="C50">
            <v>461625</v>
          </cell>
          <cell r="D50" t="str">
            <v>GHP70</v>
          </cell>
        </row>
        <row r="51">
          <cell r="C51">
            <v>461706</v>
          </cell>
          <cell r="D51" t="str">
            <v>MHP</v>
          </cell>
        </row>
        <row r="52">
          <cell r="C52">
            <v>461752</v>
          </cell>
          <cell r="D52" t="str">
            <v>GHP70</v>
          </cell>
        </row>
        <row r="53">
          <cell r="C53">
            <v>461957</v>
          </cell>
          <cell r="D53" t="str">
            <v>MHP</v>
          </cell>
        </row>
        <row r="54">
          <cell r="C54">
            <v>462060</v>
          </cell>
          <cell r="D54" t="str">
            <v>GHP70</v>
          </cell>
        </row>
        <row r="55">
          <cell r="C55">
            <v>462148</v>
          </cell>
          <cell r="D55" t="str">
            <v>GHP70</v>
          </cell>
        </row>
        <row r="56">
          <cell r="C56">
            <v>462156</v>
          </cell>
          <cell r="D56" t="str">
            <v>GHP70</v>
          </cell>
        </row>
        <row r="57">
          <cell r="C57">
            <v>462301</v>
          </cell>
          <cell r="D57" t="str">
            <v>MHP</v>
          </cell>
        </row>
        <row r="58">
          <cell r="C58">
            <v>462446</v>
          </cell>
          <cell r="D58" t="str">
            <v>MHP</v>
          </cell>
        </row>
        <row r="59">
          <cell r="C59">
            <v>463230</v>
          </cell>
          <cell r="D59" t="str">
            <v>MHP</v>
          </cell>
        </row>
        <row r="60">
          <cell r="C60">
            <v>463560</v>
          </cell>
          <cell r="D60" t="str">
            <v>GHP70</v>
          </cell>
        </row>
        <row r="61">
          <cell r="C61">
            <v>463569</v>
          </cell>
          <cell r="D61" t="str">
            <v>GHP70</v>
          </cell>
        </row>
        <row r="62">
          <cell r="C62">
            <v>460144</v>
          </cell>
          <cell r="D62" t="str">
            <v>GHP70</v>
          </cell>
        </row>
        <row r="63">
          <cell r="C63">
            <v>460147</v>
          </cell>
          <cell r="D63" t="str">
            <v>GHP70</v>
          </cell>
        </row>
        <row r="64">
          <cell r="C64">
            <v>460162</v>
          </cell>
          <cell r="D64" t="str">
            <v>GHP70</v>
          </cell>
        </row>
        <row r="65">
          <cell r="C65">
            <v>460526</v>
          </cell>
          <cell r="D65" t="str">
            <v>MHP</v>
          </cell>
        </row>
        <row r="66">
          <cell r="C66">
            <v>460609</v>
          </cell>
          <cell r="D66" t="str">
            <v>GHP70</v>
          </cell>
        </row>
        <row r="67">
          <cell r="C67">
            <v>460641</v>
          </cell>
          <cell r="D67" t="str">
            <v>GHP70</v>
          </cell>
        </row>
        <row r="68">
          <cell r="C68">
            <v>460708</v>
          </cell>
          <cell r="D68" t="str">
            <v>GHP70</v>
          </cell>
        </row>
        <row r="69">
          <cell r="C69">
            <v>460735</v>
          </cell>
          <cell r="D69" t="str">
            <v>GHP70</v>
          </cell>
        </row>
        <row r="70">
          <cell r="C70">
            <v>460803</v>
          </cell>
          <cell r="D70" t="str">
            <v>GHP70</v>
          </cell>
        </row>
        <row r="71">
          <cell r="C71">
            <v>460820</v>
          </cell>
          <cell r="D71" t="str">
            <v>GHP70</v>
          </cell>
        </row>
        <row r="72">
          <cell r="C72">
            <v>460946</v>
          </cell>
          <cell r="D72" t="str">
            <v>GHP70</v>
          </cell>
        </row>
        <row r="73">
          <cell r="C73">
            <v>460953</v>
          </cell>
          <cell r="D73" t="str">
            <v>MHP</v>
          </cell>
        </row>
        <row r="74">
          <cell r="C74">
            <v>460962</v>
          </cell>
          <cell r="D74" t="str">
            <v>GHP70</v>
          </cell>
        </row>
        <row r="75">
          <cell r="C75">
            <v>461025</v>
          </cell>
          <cell r="D75" t="str">
            <v>GHP70</v>
          </cell>
        </row>
        <row r="76">
          <cell r="C76">
            <v>461029</v>
          </cell>
          <cell r="D76" t="str">
            <v>GHP70</v>
          </cell>
        </row>
        <row r="77">
          <cell r="C77">
            <v>461053</v>
          </cell>
          <cell r="D77" t="str">
            <v>GHP70</v>
          </cell>
        </row>
        <row r="78">
          <cell r="C78">
            <v>461054</v>
          </cell>
          <cell r="D78" t="str">
            <v>GHP70</v>
          </cell>
        </row>
        <row r="79">
          <cell r="C79">
            <v>461057</v>
          </cell>
          <cell r="D79" t="str">
            <v>GHP70</v>
          </cell>
        </row>
        <row r="80">
          <cell r="C80">
            <v>461064</v>
          </cell>
          <cell r="D80" t="str">
            <v>GHP70</v>
          </cell>
        </row>
        <row r="81">
          <cell r="C81">
            <v>461108</v>
          </cell>
          <cell r="D81" t="str">
            <v>GHP70</v>
          </cell>
        </row>
        <row r="82">
          <cell r="C82">
            <v>461159</v>
          </cell>
          <cell r="D82" t="str">
            <v>GHP70</v>
          </cell>
        </row>
        <row r="83">
          <cell r="C83">
            <v>461326</v>
          </cell>
          <cell r="D83" t="str">
            <v>GHP70</v>
          </cell>
        </row>
        <row r="84">
          <cell r="C84">
            <v>461345</v>
          </cell>
          <cell r="D84" t="str">
            <v>MHP</v>
          </cell>
        </row>
        <row r="85">
          <cell r="C85">
            <v>461415</v>
          </cell>
          <cell r="D85" t="str">
            <v>MHP</v>
          </cell>
        </row>
        <row r="86">
          <cell r="C86">
            <v>461426</v>
          </cell>
          <cell r="D86" t="str">
            <v>GHP70</v>
          </cell>
        </row>
        <row r="87">
          <cell r="C87">
            <v>461432</v>
          </cell>
          <cell r="D87" t="str">
            <v>GHP70</v>
          </cell>
        </row>
        <row r="88">
          <cell r="C88">
            <v>461447</v>
          </cell>
          <cell r="D88" t="str">
            <v>GHP70</v>
          </cell>
        </row>
        <row r="89">
          <cell r="C89">
            <v>461545</v>
          </cell>
          <cell r="D89" t="str">
            <v>GHP70</v>
          </cell>
        </row>
        <row r="90">
          <cell r="C90">
            <v>461715</v>
          </cell>
          <cell r="D90" t="str">
            <v>GHP70</v>
          </cell>
        </row>
        <row r="91">
          <cell r="C91">
            <v>461716</v>
          </cell>
          <cell r="D91" t="str">
            <v>MHP</v>
          </cell>
        </row>
        <row r="92">
          <cell r="C92">
            <v>461723</v>
          </cell>
          <cell r="D92" t="str">
            <v>GHP70</v>
          </cell>
        </row>
        <row r="93">
          <cell r="C93">
            <v>461726</v>
          </cell>
          <cell r="D93" t="str">
            <v>GHP70</v>
          </cell>
        </row>
        <row r="94">
          <cell r="C94">
            <v>461736</v>
          </cell>
          <cell r="D94" t="str">
            <v>GHP70</v>
          </cell>
        </row>
        <row r="95">
          <cell r="C95">
            <v>461818</v>
          </cell>
          <cell r="D95" t="str">
            <v>GHP70</v>
          </cell>
        </row>
        <row r="96">
          <cell r="C96">
            <v>461819</v>
          </cell>
          <cell r="D96" t="str">
            <v>MHP</v>
          </cell>
        </row>
        <row r="97">
          <cell r="C97">
            <v>461913</v>
          </cell>
          <cell r="D97" t="str">
            <v>MHP</v>
          </cell>
        </row>
        <row r="98">
          <cell r="C98">
            <v>461914</v>
          </cell>
          <cell r="D98" t="str">
            <v>GHP70</v>
          </cell>
        </row>
        <row r="99">
          <cell r="C99">
            <v>461924</v>
          </cell>
          <cell r="D99" t="str">
            <v>GHP70</v>
          </cell>
        </row>
        <row r="100">
          <cell r="C100">
            <v>461928</v>
          </cell>
          <cell r="D100" t="str">
            <v>MHP</v>
          </cell>
        </row>
        <row r="101">
          <cell r="C101">
            <v>461942</v>
          </cell>
          <cell r="D101" t="str">
            <v>GHP70</v>
          </cell>
        </row>
        <row r="102">
          <cell r="C102">
            <v>461959</v>
          </cell>
          <cell r="D102" t="str">
            <v>GHP70</v>
          </cell>
        </row>
        <row r="103">
          <cell r="C103">
            <v>462009</v>
          </cell>
          <cell r="D103" t="str">
            <v>GHP70</v>
          </cell>
        </row>
        <row r="104">
          <cell r="C104">
            <v>462026</v>
          </cell>
          <cell r="D104" t="str">
            <v>GHP70</v>
          </cell>
        </row>
        <row r="105">
          <cell r="C105">
            <v>462034</v>
          </cell>
          <cell r="D105" t="str">
            <v>MHP</v>
          </cell>
        </row>
        <row r="106">
          <cell r="C106">
            <v>462018</v>
          </cell>
          <cell r="D106" t="str">
            <v>GHP70</v>
          </cell>
        </row>
        <row r="107">
          <cell r="C107">
            <v>462027</v>
          </cell>
          <cell r="D107" t="str">
            <v>GHP70</v>
          </cell>
        </row>
        <row r="108">
          <cell r="C108">
            <v>462050</v>
          </cell>
          <cell r="D108" t="str">
            <v>GHP70</v>
          </cell>
        </row>
        <row r="109">
          <cell r="C109">
            <v>462061</v>
          </cell>
          <cell r="D109" t="str">
            <v>GHP70</v>
          </cell>
        </row>
        <row r="110">
          <cell r="C110">
            <v>462105</v>
          </cell>
          <cell r="D110" t="str">
            <v>GHP70</v>
          </cell>
        </row>
        <row r="111">
          <cell r="C111">
            <v>462125</v>
          </cell>
          <cell r="D111" t="str">
            <v>MHP</v>
          </cell>
        </row>
        <row r="112">
          <cell r="C112">
            <v>462134</v>
          </cell>
          <cell r="D112" t="str">
            <v>GHP70</v>
          </cell>
        </row>
        <row r="113">
          <cell r="C113">
            <v>462153</v>
          </cell>
          <cell r="D113" t="str">
            <v>GHP70</v>
          </cell>
        </row>
        <row r="114">
          <cell r="C114">
            <v>462237</v>
          </cell>
          <cell r="D114" t="str">
            <v>GHP70</v>
          </cell>
        </row>
        <row r="115">
          <cell r="C115">
            <v>462241</v>
          </cell>
          <cell r="D115" t="str">
            <v>GHP70</v>
          </cell>
        </row>
        <row r="116">
          <cell r="C116">
            <v>462259</v>
          </cell>
          <cell r="D116" t="str">
            <v>GHP70</v>
          </cell>
        </row>
        <row r="117">
          <cell r="C117">
            <v>462317</v>
          </cell>
          <cell r="D117" t="str">
            <v>GHP70</v>
          </cell>
        </row>
        <row r="118">
          <cell r="C118">
            <v>462402</v>
          </cell>
          <cell r="D118" t="str">
            <v>GHP</v>
          </cell>
        </row>
        <row r="119">
          <cell r="C119">
            <v>463028</v>
          </cell>
          <cell r="D119" t="str">
            <v>GHP</v>
          </cell>
        </row>
        <row r="120">
          <cell r="C120">
            <v>463432</v>
          </cell>
          <cell r="D120" t="str">
            <v>GHP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4"/>
  <sheetViews>
    <sheetView workbookViewId="0">
      <selection activeCell="A5" sqref="A5:XFD5"/>
    </sheetView>
  </sheetViews>
  <sheetFormatPr defaultColWidth="9.109375" defaultRowHeight="13.2" x14ac:dyDescent="0.25"/>
  <cols>
    <col min="1" max="1" width="5.5546875" style="11" customWidth="1"/>
    <col min="2" max="2" width="6.77734375" style="11" customWidth="1"/>
    <col min="3" max="3" width="8.109375" style="11" bestFit="1" customWidth="1"/>
    <col min="4" max="7" width="9.109375" style="11"/>
    <col min="8" max="15" width="9.109375" style="23"/>
    <col min="16" max="16" width="15.21875" style="23" customWidth="1"/>
    <col min="17" max="17" width="11.6640625" style="23" customWidth="1"/>
    <col min="18" max="16384" width="9.109375" style="11"/>
  </cols>
  <sheetData>
    <row r="1" spans="1:17" s="4" customFormat="1" ht="15.6" x14ac:dyDescent="0.3">
      <c r="A1" s="148" t="s">
        <v>0</v>
      </c>
      <c r="B1" s="148"/>
      <c r="C1" s="148"/>
      <c r="D1" s="1"/>
      <c r="E1" s="1"/>
      <c r="F1" s="2"/>
      <c r="G1" s="2"/>
      <c r="H1" s="3"/>
      <c r="I1" s="3"/>
      <c r="J1" s="149" t="s">
        <v>1</v>
      </c>
      <c r="K1" s="149"/>
      <c r="L1" s="149"/>
      <c r="M1" s="149"/>
      <c r="N1" s="149"/>
      <c r="O1" s="149"/>
    </row>
    <row r="2" spans="1:17" s="4" customFormat="1" ht="15.6" x14ac:dyDescent="0.3">
      <c r="A2" s="1" t="s">
        <v>2</v>
      </c>
      <c r="B2" s="1"/>
      <c r="C2" s="1"/>
      <c r="D2" s="1"/>
      <c r="E2" s="1"/>
      <c r="F2" s="2"/>
      <c r="G2" s="2"/>
      <c r="H2" s="3"/>
      <c r="I2" s="3"/>
      <c r="J2" s="149" t="s">
        <v>3</v>
      </c>
      <c r="K2" s="149"/>
      <c r="L2" s="149"/>
      <c r="M2" s="149"/>
      <c r="N2" s="149"/>
      <c r="O2" s="149"/>
    </row>
    <row r="3" spans="1:17" s="5" customFormat="1" ht="31.5" customHeight="1" x14ac:dyDescent="0.35">
      <c r="A3" s="150" t="s">
        <v>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7" s="5" customFormat="1" ht="17.399999999999999" x14ac:dyDescent="0.3">
      <c r="A4" s="151" t="s">
        <v>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7" s="5" customFormat="1" ht="17.25" customHeight="1" x14ac:dyDescent="0.3">
      <c r="A5" s="132" t="s">
        <v>1514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s="5" customFormat="1" ht="23.4" customHeight="1" x14ac:dyDescent="0.25">
      <c r="A6" s="147" t="s">
        <v>6</v>
      </c>
      <c r="B6" s="147" t="s">
        <v>7</v>
      </c>
      <c r="C6" s="147" t="s">
        <v>8</v>
      </c>
      <c r="D6" s="147"/>
      <c r="E6" s="147" t="s">
        <v>9</v>
      </c>
      <c r="F6" s="133" t="s">
        <v>10</v>
      </c>
      <c r="G6" s="133" t="s">
        <v>11</v>
      </c>
      <c r="H6" s="135" t="s">
        <v>12</v>
      </c>
      <c r="I6" s="136"/>
      <c r="J6" s="137"/>
      <c r="K6" s="138" t="s">
        <v>13</v>
      </c>
      <c r="L6" s="139"/>
      <c r="M6" s="140"/>
      <c r="N6" s="141" t="s">
        <v>14</v>
      </c>
      <c r="O6" s="143" t="s">
        <v>15</v>
      </c>
      <c r="P6" s="145" t="s">
        <v>1515</v>
      </c>
      <c r="Q6" s="128" t="s">
        <v>16</v>
      </c>
    </row>
    <row r="7" spans="1:17" s="5" customFormat="1" ht="44.4" customHeight="1" x14ac:dyDescent="0.25">
      <c r="A7" s="147"/>
      <c r="B7" s="147"/>
      <c r="C7" s="147"/>
      <c r="D7" s="147"/>
      <c r="E7" s="147"/>
      <c r="F7" s="134"/>
      <c r="G7" s="134"/>
      <c r="H7" s="6" t="s">
        <v>17</v>
      </c>
      <c r="I7" s="6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142"/>
      <c r="O7" s="144"/>
      <c r="P7" s="146"/>
      <c r="Q7" s="129"/>
    </row>
    <row r="8" spans="1:17" x14ac:dyDescent="0.25">
      <c r="A8" s="8">
        <v>1</v>
      </c>
      <c r="B8" s="9" t="s">
        <v>23</v>
      </c>
      <c r="C8" s="9" t="s">
        <v>24</v>
      </c>
      <c r="D8" s="9" t="s">
        <v>25</v>
      </c>
      <c r="E8" s="9" t="s">
        <v>26</v>
      </c>
      <c r="F8" s="8" t="s">
        <v>27</v>
      </c>
      <c r="G8" s="8" t="s">
        <v>28</v>
      </c>
      <c r="H8" s="10">
        <v>0</v>
      </c>
      <c r="I8" s="10">
        <v>20</v>
      </c>
      <c r="J8" s="10">
        <v>0</v>
      </c>
      <c r="K8" s="10">
        <v>0</v>
      </c>
      <c r="L8" s="10">
        <v>5800000</v>
      </c>
      <c r="M8" s="10">
        <v>0</v>
      </c>
      <c r="N8" s="10">
        <v>0</v>
      </c>
      <c r="O8" s="10">
        <v>5800000</v>
      </c>
      <c r="P8" s="25">
        <v>5800000</v>
      </c>
      <c r="Q8" s="25">
        <f>O8-P8</f>
        <v>0</v>
      </c>
    </row>
    <row r="9" spans="1:17" x14ac:dyDescent="0.25">
      <c r="A9" s="8">
        <v>2</v>
      </c>
      <c r="B9" s="9" t="s">
        <v>29</v>
      </c>
      <c r="C9" s="9" t="s">
        <v>30</v>
      </c>
      <c r="D9" s="9" t="s">
        <v>31</v>
      </c>
      <c r="E9" s="9" t="s">
        <v>32</v>
      </c>
      <c r="F9" s="8" t="s">
        <v>27</v>
      </c>
      <c r="G9" s="8" t="s">
        <v>28</v>
      </c>
      <c r="H9" s="10">
        <v>0</v>
      </c>
      <c r="I9" s="10">
        <v>5</v>
      </c>
      <c r="J9" s="10">
        <v>0</v>
      </c>
      <c r="K9" s="10">
        <v>0</v>
      </c>
      <c r="L9" s="10">
        <v>1450000</v>
      </c>
      <c r="M9" s="10">
        <v>0</v>
      </c>
      <c r="N9" s="10">
        <v>0</v>
      </c>
      <c r="O9" s="10">
        <v>1450000</v>
      </c>
      <c r="P9" s="25">
        <v>0</v>
      </c>
      <c r="Q9" s="25">
        <f>O9-P9</f>
        <v>1450000</v>
      </c>
    </row>
    <row r="10" spans="1:17" customFormat="1" ht="14.4" x14ac:dyDescent="0.3">
      <c r="A10" s="12"/>
      <c r="B10" s="13"/>
      <c r="C10" s="130" t="s">
        <v>33</v>
      </c>
      <c r="D10" s="130"/>
      <c r="E10" s="13"/>
      <c r="F10" s="12"/>
      <c r="G10" s="12"/>
      <c r="H10" s="14">
        <f>SUM(H8:H9)</f>
        <v>0</v>
      </c>
      <c r="I10" s="14">
        <f t="shared" ref="I10:Q10" si="0">SUM(I8:I9)</f>
        <v>25</v>
      </c>
      <c r="J10" s="14">
        <f t="shared" si="0"/>
        <v>0</v>
      </c>
      <c r="K10" s="14">
        <f t="shared" si="0"/>
        <v>0</v>
      </c>
      <c r="L10" s="14">
        <f t="shared" si="0"/>
        <v>7250000</v>
      </c>
      <c r="M10" s="14">
        <f t="shared" si="0"/>
        <v>0</v>
      </c>
      <c r="N10" s="14">
        <f t="shared" si="0"/>
        <v>0</v>
      </c>
      <c r="O10" s="14">
        <f t="shared" si="0"/>
        <v>7250000</v>
      </c>
      <c r="P10" s="27">
        <f t="shared" si="0"/>
        <v>5800000</v>
      </c>
      <c r="Q10" s="27">
        <f t="shared" si="0"/>
        <v>1450000</v>
      </c>
    </row>
    <row r="11" spans="1:17" s="17" customFormat="1" ht="21" customHeight="1" x14ac:dyDescent="0.25">
      <c r="A11"/>
      <c r="B11" s="15"/>
      <c r="C11"/>
      <c r="D11"/>
      <c r="E11" s="15"/>
      <c r="F11" s="15"/>
      <c r="G11" s="15"/>
      <c r="H11" s="16"/>
      <c r="I11"/>
      <c r="J11"/>
      <c r="L11" s="18" t="s">
        <v>34</v>
      </c>
      <c r="M11" s="18"/>
      <c r="O11" s="18"/>
    </row>
    <row r="12" spans="1:17" s="17" customFormat="1" ht="19.2" customHeight="1" x14ac:dyDescent="0.25">
      <c r="A12" s="131" t="s">
        <v>35</v>
      </c>
      <c r="B12" s="131"/>
      <c r="C12" s="131"/>
      <c r="D12" s="19" t="s">
        <v>36</v>
      </c>
      <c r="E12" s="19"/>
      <c r="F12" s="19"/>
      <c r="H12" s="19" t="s">
        <v>37</v>
      </c>
      <c r="I12" s="19"/>
      <c r="L12" s="20" t="s">
        <v>38</v>
      </c>
      <c r="N12" s="21" t="s">
        <v>39</v>
      </c>
      <c r="O12" s="20"/>
    </row>
    <row r="13" spans="1:17" x14ac:dyDescent="0.25">
      <c r="A13" s="22"/>
      <c r="B13" s="22"/>
      <c r="E13" s="22"/>
      <c r="F13" s="22"/>
      <c r="G13" s="22"/>
      <c r="P13" s="11"/>
      <c r="Q13" s="11"/>
    </row>
    <row r="14" spans="1:17" x14ac:dyDescent="0.25">
      <c r="F14" s="22"/>
      <c r="G14" s="22"/>
      <c r="H14" s="11"/>
      <c r="I14" s="11"/>
      <c r="J14" s="11"/>
      <c r="K14" s="11"/>
      <c r="L14" s="11"/>
      <c r="M14" s="11"/>
      <c r="N14" s="11"/>
      <c r="O14" s="11"/>
      <c r="P14" s="11"/>
      <c r="Q14" s="11"/>
    </row>
  </sheetData>
  <mergeCells count="20">
    <mergeCell ref="A1:C1"/>
    <mergeCell ref="J1:O1"/>
    <mergeCell ref="J2:O2"/>
    <mergeCell ref="A3:O3"/>
    <mergeCell ref="A4:O4"/>
    <mergeCell ref="Q6:Q7"/>
    <mergeCell ref="C10:D10"/>
    <mergeCell ref="A12:C12"/>
    <mergeCell ref="A5:Q5"/>
    <mergeCell ref="G6:G7"/>
    <mergeCell ref="H6:J6"/>
    <mergeCell ref="K6:M6"/>
    <mergeCell ref="N6:N7"/>
    <mergeCell ref="O6:O7"/>
    <mergeCell ref="P6:P7"/>
    <mergeCell ref="A6:A7"/>
    <mergeCell ref="B6:B7"/>
    <mergeCell ref="C6:D7"/>
    <mergeCell ref="E6:E7"/>
    <mergeCell ref="F6:F7"/>
  </mergeCells>
  <pageMargins left="0.39" right="0.28999999999999998" top="0.65" bottom="0.79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8"/>
  <sheetViews>
    <sheetView workbookViewId="0">
      <selection activeCell="H19" sqref="H19"/>
    </sheetView>
  </sheetViews>
  <sheetFormatPr defaultColWidth="9.109375" defaultRowHeight="13.2" x14ac:dyDescent="0.25"/>
  <cols>
    <col min="1" max="1" width="6" style="11" customWidth="1"/>
    <col min="2" max="2" width="8.6640625" style="11" customWidth="1"/>
    <col min="3" max="3" width="16" style="11" bestFit="1" customWidth="1"/>
    <col min="4" max="4" width="7.88671875" style="11" customWidth="1"/>
    <col min="5" max="5" width="6.88671875" style="11" customWidth="1"/>
    <col min="6" max="6" width="8" style="22" customWidth="1"/>
    <col min="7" max="7" width="6.88671875" style="22" customWidth="1"/>
    <col min="8" max="8" width="8.44140625" style="11" bestFit="1" customWidth="1"/>
    <col min="9" max="9" width="7.5546875" style="11" bestFit="1" customWidth="1"/>
    <col min="10" max="10" width="5.6640625" style="11" bestFit="1" customWidth="1"/>
    <col min="11" max="11" width="10.109375" style="11" customWidth="1"/>
    <col min="12" max="12" width="10.88671875" style="11" customWidth="1"/>
    <col min="13" max="13" width="8.88671875" style="11" customWidth="1"/>
    <col min="14" max="14" width="7.44140625" style="11" customWidth="1"/>
    <col min="15" max="15" width="11.5546875" style="11" customWidth="1"/>
    <col min="16" max="16" width="13.77734375" style="11" customWidth="1"/>
    <col min="17" max="17" width="11.21875" style="11" customWidth="1"/>
    <col min="18" max="16384" width="9.109375" style="11"/>
  </cols>
  <sheetData>
    <row r="1" spans="1:17" s="4" customFormat="1" ht="15.6" x14ac:dyDescent="0.3">
      <c r="A1" s="148" t="s">
        <v>0</v>
      </c>
      <c r="B1" s="148"/>
      <c r="C1" s="148"/>
      <c r="D1" s="1"/>
      <c r="E1" s="1"/>
      <c r="F1" s="2"/>
      <c r="G1" s="2"/>
      <c r="H1" s="3"/>
      <c r="I1" s="3"/>
      <c r="J1" s="149" t="s">
        <v>1</v>
      </c>
      <c r="K1" s="149"/>
      <c r="L1" s="149"/>
      <c r="M1" s="149"/>
      <c r="N1" s="149"/>
      <c r="O1" s="149"/>
    </row>
    <row r="2" spans="1:17" s="4" customFormat="1" ht="15.6" x14ac:dyDescent="0.3">
      <c r="A2" s="1" t="s">
        <v>2</v>
      </c>
      <c r="B2" s="1"/>
      <c r="C2" s="1"/>
      <c r="D2" s="1"/>
      <c r="E2" s="1"/>
      <c r="F2" s="2"/>
      <c r="G2" s="2"/>
      <c r="H2" s="3"/>
      <c r="I2" s="3"/>
      <c r="J2" s="149" t="s">
        <v>3</v>
      </c>
      <c r="K2" s="149"/>
      <c r="L2" s="149"/>
      <c r="M2" s="149"/>
      <c r="N2" s="149"/>
      <c r="O2" s="149"/>
    </row>
    <row r="3" spans="1:17" s="5" customFormat="1" ht="35.4" customHeight="1" x14ac:dyDescent="0.35">
      <c r="A3" s="150" t="s">
        <v>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7" s="5" customFormat="1" ht="25.2" customHeight="1" x14ac:dyDescent="0.3">
      <c r="A4" s="151" t="s">
        <v>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7" s="5" customFormat="1" ht="17.25" customHeight="1" x14ac:dyDescent="0.3">
      <c r="A5" s="132" t="s">
        <v>1514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s="5" customFormat="1" ht="13.8" x14ac:dyDescent="0.25">
      <c r="A6" s="147" t="s">
        <v>6</v>
      </c>
      <c r="B6" s="147" t="s">
        <v>7</v>
      </c>
      <c r="C6" s="147" t="s">
        <v>8</v>
      </c>
      <c r="D6" s="147"/>
      <c r="E6" s="147" t="s">
        <v>9</v>
      </c>
      <c r="F6" s="133" t="s">
        <v>10</v>
      </c>
      <c r="G6" s="133" t="s">
        <v>11</v>
      </c>
      <c r="H6" s="135" t="s">
        <v>12</v>
      </c>
      <c r="I6" s="136"/>
      <c r="J6" s="137"/>
      <c r="K6" s="138" t="s">
        <v>13</v>
      </c>
      <c r="L6" s="139"/>
      <c r="M6" s="140"/>
      <c r="N6" s="141" t="s">
        <v>14</v>
      </c>
      <c r="O6" s="143" t="s">
        <v>15</v>
      </c>
      <c r="P6" s="145" t="s">
        <v>1515</v>
      </c>
      <c r="Q6" s="128" t="s">
        <v>16</v>
      </c>
    </row>
    <row r="7" spans="1:17" ht="54" customHeight="1" x14ac:dyDescent="0.25">
      <c r="A7" s="147"/>
      <c r="B7" s="147"/>
      <c r="C7" s="147"/>
      <c r="D7" s="147"/>
      <c r="E7" s="147"/>
      <c r="F7" s="134"/>
      <c r="G7" s="134"/>
      <c r="H7" s="6" t="s">
        <v>17</v>
      </c>
      <c r="I7" s="6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142"/>
      <c r="O7" s="144"/>
      <c r="P7" s="146"/>
      <c r="Q7" s="129"/>
    </row>
    <row r="8" spans="1:17" x14ac:dyDescent="0.25">
      <c r="A8" s="8">
        <v>1</v>
      </c>
      <c r="B8" s="9" t="s">
        <v>41</v>
      </c>
      <c r="C8" s="9" t="s">
        <v>42</v>
      </c>
      <c r="D8" s="9" t="s">
        <v>43</v>
      </c>
      <c r="E8" s="9" t="s">
        <v>44</v>
      </c>
      <c r="F8" s="8" t="s">
        <v>27</v>
      </c>
      <c r="G8" s="8" t="s">
        <v>28</v>
      </c>
      <c r="H8" s="9">
        <v>0</v>
      </c>
      <c r="I8" s="9">
        <v>2</v>
      </c>
      <c r="J8" s="9">
        <v>3</v>
      </c>
      <c r="K8" s="24">
        <f>H8*290000</f>
        <v>0</v>
      </c>
      <c r="L8" s="24">
        <f>I8*290000</f>
        <v>580000</v>
      </c>
      <c r="M8" s="24">
        <f>J8*290000</f>
        <v>870000</v>
      </c>
      <c r="N8" s="24">
        <v>0</v>
      </c>
      <c r="O8" s="24">
        <f>K8+L8+M8</f>
        <v>1450000</v>
      </c>
      <c r="P8" s="25">
        <v>1450000</v>
      </c>
      <c r="Q8" s="26">
        <f>O8-P8</f>
        <v>0</v>
      </c>
    </row>
    <row r="9" spans="1:17" x14ac:dyDescent="0.25">
      <c r="A9" s="8">
        <v>2</v>
      </c>
      <c r="B9" s="9" t="s">
        <v>45</v>
      </c>
      <c r="C9" s="9" t="s">
        <v>46</v>
      </c>
      <c r="D9" s="9" t="s">
        <v>47</v>
      </c>
      <c r="E9" s="9" t="s">
        <v>48</v>
      </c>
      <c r="F9" s="8" t="s">
        <v>27</v>
      </c>
      <c r="G9" s="8" t="s">
        <v>28</v>
      </c>
      <c r="H9" s="9">
        <v>3</v>
      </c>
      <c r="I9" s="9">
        <v>0</v>
      </c>
      <c r="J9" s="9">
        <v>0</v>
      </c>
      <c r="K9" s="24">
        <f t="shared" ref="K9:M24" si="0">H9*290000</f>
        <v>870000</v>
      </c>
      <c r="L9" s="24">
        <f t="shared" si="0"/>
        <v>0</v>
      </c>
      <c r="M9" s="24">
        <f t="shared" si="0"/>
        <v>0</v>
      </c>
      <c r="N9" s="24">
        <v>0</v>
      </c>
      <c r="O9" s="24">
        <f t="shared" ref="O9:O24" si="1">K9+L9+M9</f>
        <v>870000</v>
      </c>
      <c r="P9" s="25">
        <v>0</v>
      </c>
      <c r="Q9" s="26">
        <f t="shared" ref="Q9:Q25" si="2">O9-P9</f>
        <v>870000</v>
      </c>
    </row>
    <row r="10" spans="1:17" x14ac:dyDescent="0.25">
      <c r="A10" s="8">
        <v>3</v>
      </c>
      <c r="B10" s="9" t="s">
        <v>49</v>
      </c>
      <c r="C10" s="9" t="s">
        <v>50</v>
      </c>
      <c r="D10" s="9" t="s">
        <v>51</v>
      </c>
      <c r="E10" s="9" t="s">
        <v>48</v>
      </c>
      <c r="F10" s="8" t="s">
        <v>27</v>
      </c>
      <c r="G10" s="8" t="s">
        <v>28</v>
      </c>
      <c r="H10" s="9">
        <v>3</v>
      </c>
      <c r="I10" s="9">
        <v>6</v>
      </c>
      <c r="J10" s="9">
        <v>0</v>
      </c>
      <c r="K10" s="24">
        <f t="shared" si="0"/>
        <v>870000</v>
      </c>
      <c r="L10" s="24">
        <f t="shared" si="0"/>
        <v>1740000</v>
      </c>
      <c r="M10" s="24">
        <f t="shared" si="0"/>
        <v>0</v>
      </c>
      <c r="N10" s="24">
        <v>0</v>
      </c>
      <c r="O10" s="24">
        <f t="shared" si="1"/>
        <v>2610000</v>
      </c>
      <c r="P10" s="25">
        <v>0</v>
      </c>
      <c r="Q10" s="26">
        <f t="shared" si="2"/>
        <v>2610000</v>
      </c>
    </row>
    <row r="11" spans="1:17" x14ac:dyDescent="0.25">
      <c r="A11" s="8">
        <v>4</v>
      </c>
      <c r="B11" s="9" t="s">
        <v>52</v>
      </c>
      <c r="C11" s="9" t="s">
        <v>53</v>
      </c>
      <c r="D11" s="9" t="s">
        <v>54</v>
      </c>
      <c r="E11" s="9" t="s">
        <v>48</v>
      </c>
      <c r="F11" s="8" t="s">
        <v>27</v>
      </c>
      <c r="G11" s="8" t="s">
        <v>28</v>
      </c>
      <c r="H11" s="9">
        <v>2</v>
      </c>
      <c r="I11" s="9">
        <v>6</v>
      </c>
      <c r="J11" s="9">
        <v>0</v>
      </c>
      <c r="K11" s="24">
        <f t="shared" si="0"/>
        <v>580000</v>
      </c>
      <c r="L11" s="24">
        <f t="shared" si="0"/>
        <v>1740000</v>
      </c>
      <c r="M11" s="24">
        <f t="shared" si="0"/>
        <v>0</v>
      </c>
      <c r="N11" s="24">
        <v>0</v>
      </c>
      <c r="O11" s="24">
        <f t="shared" si="1"/>
        <v>2320000</v>
      </c>
      <c r="P11" s="25">
        <v>2320000</v>
      </c>
      <c r="Q11" s="26">
        <f t="shared" si="2"/>
        <v>0</v>
      </c>
    </row>
    <row r="12" spans="1:17" x14ac:dyDescent="0.25">
      <c r="A12" s="8">
        <v>5</v>
      </c>
      <c r="B12" s="9" t="s">
        <v>55</v>
      </c>
      <c r="C12" s="9" t="s">
        <v>56</v>
      </c>
      <c r="D12" s="9" t="s">
        <v>57</v>
      </c>
      <c r="E12" s="9" t="s">
        <v>58</v>
      </c>
      <c r="F12" s="8" t="s">
        <v>27</v>
      </c>
      <c r="G12" s="8" t="s">
        <v>28</v>
      </c>
      <c r="H12" s="9">
        <v>2</v>
      </c>
      <c r="I12" s="9">
        <v>0</v>
      </c>
      <c r="J12" s="9">
        <v>0</v>
      </c>
      <c r="K12" s="24">
        <f t="shared" si="0"/>
        <v>580000</v>
      </c>
      <c r="L12" s="24">
        <f t="shared" si="0"/>
        <v>0</v>
      </c>
      <c r="M12" s="24">
        <f t="shared" si="0"/>
        <v>0</v>
      </c>
      <c r="N12" s="24">
        <v>0</v>
      </c>
      <c r="O12" s="24">
        <f t="shared" si="1"/>
        <v>580000</v>
      </c>
      <c r="P12" s="25">
        <v>580000</v>
      </c>
      <c r="Q12" s="26">
        <f t="shared" si="2"/>
        <v>0</v>
      </c>
    </row>
    <row r="13" spans="1:17" x14ac:dyDescent="0.25">
      <c r="A13" s="8">
        <v>6</v>
      </c>
      <c r="B13" s="9" t="s">
        <v>59</v>
      </c>
      <c r="C13" s="9" t="s">
        <v>60</v>
      </c>
      <c r="D13" s="9" t="s">
        <v>61</v>
      </c>
      <c r="E13" s="9" t="s">
        <v>62</v>
      </c>
      <c r="F13" s="8" t="s">
        <v>27</v>
      </c>
      <c r="G13" s="8" t="s">
        <v>28</v>
      </c>
      <c r="H13" s="9">
        <v>0</v>
      </c>
      <c r="I13" s="9">
        <v>15</v>
      </c>
      <c r="J13" s="9">
        <v>0</v>
      </c>
      <c r="K13" s="24">
        <f t="shared" si="0"/>
        <v>0</v>
      </c>
      <c r="L13" s="24">
        <f t="shared" si="0"/>
        <v>4350000</v>
      </c>
      <c r="M13" s="24">
        <f t="shared" si="0"/>
        <v>0</v>
      </c>
      <c r="N13" s="24">
        <v>0</v>
      </c>
      <c r="O13" s="24">
        <f t="shared" si="1"/>
        <v>4350000</v>
      </c>
      <c r="P13" s="25">
        <v>0</v>
      </c>
      <c r="Q13" s="26">
        <f t="shared" si="2"/>
        <v>4350000</v>
      </c>
    </row>
    <row r="14" spans="1:17" x14ac:dyDescent="0.25">
      <c r="A14" s="8">
        <v>7</v>
      </c>
      <c r="B14" s="9" t="s">
        <v>63</v>
      </c>
      <c r="C14" s="9" t="s">
        <v>64</v>
      </c>
      <c r="D14" s="9" t="s">
        <v>65</v>
      </c>
      <c r="E14" s="9" t="s">
        <v>62</v>
      </c>
      <c r="F14" s="8" t="s">
        <v>27</v>
      </c>
      <c r="G14" s="8" t="s">
        <v>28</v>
      </c>
      <c r="H14" s="9">
        <v>2</v>
      </c>
      <c r="I14" s="9">
        <v>0</v>
      </c>
      <c r="J14" s="9">
        <v>0</v>
      </c>
      <c r="K14" s="24">
        <f t="shared" si="0"/>
        <v>580000</v>
      </c>
      <c r="L14" s="24">
        <f t="shared" si="0"/>
        <v>0</v>
      </c>
      <c r="M14" s="24">
        <f t="shared" si="0"/>
        <v>0</v>
      </c>
      <c r="N14" s="24">
        <v>0</v>
      </c>
      <c r="O14" s="24">
        <f t="shared" si="1"/>
        <v>580000</v>
      </c>
      <c r="P14" s="25">
        <v>0</v>
      </c>
      <c r="Q14" s="26">
        <f t="shared" si="2"/>
        <v>580000</v>
      </c>
    </row>
    <row r="15" spans="1:17" x14ac:dyDescent="0.25">
      <c r="A15" s="8">
        <v>8</v>
      </c>
      <c r="B15" s="9" t="s">
        <v>66</v>
      </c>
      <c r="C15" s="9" t="s">
        <v>67</v>
      </c>
      <c r="D15" s="9" t="s">
        <v>68</v>
      </c>
      <c r="E15" s="9" t="s">
        <v>62</v>
      </c>
      <c r="F15" s="8" t="s">
        <v>27</v>
      </c>
      <c r="G15" s="8" t="s">
        <v>28</v>
      </c>
      <c r="H15" s="9">
        <v>0</v>
      </c>
      <c r="I15" s="9">
        <v>20</v>
      </c>
      <c r="J15" s="9">
        <v>0</v>
      </c>
      <c r="K15" s="24">
        <f t="shared" si="0"/>
        <v>0</v>
      </c>
      <c r="L15" s="24">
        <f t="shared" si="0"/>
        <v>5800000</v>
      </c>
      <c r="M15" s="24">
        <f t="shared" si="0"/>
        <v>0</v>
      </c>
      <c r="N15" s="24">
        <v>0</v>
      </c>
      <c r="O15" s="24">
        <f t="shared" si="1"/>
        <v>5800000</v>
      </c>
      <c r="P15" s="25">
        <v>0</v>
      </c>
      <c r="Q15" s="26">
        <f t="shared" si="2"/>
        <v>5800000</v>
      </c>
    </row>
    <row r="16" spans="1:17" x14ac:dyDescent="0.25">
      <c r="A16" s="8">
        <v>9</v>
      </c>
      <c r="B16" s="9" t="s">
        <v>69</v>
      </c>
      <c r="C16" s="9" t="s">
        <v>70</v>
      </c>
      <c r="D16" s="9" t="s">
        <v>71</v>
      </c>
      <c r="E16" s="9" t="s">
        <v>72</v>
      </c>
      <c r="F16" s="8" t="s">
        <v>27</v>
      </c>
      <c r="G16" s="8" t="s">
        <v>28</v>
      </c>
      <c r="H16" s="9">
        <v>0</v>
      </c>
      <c r="I16" s="9">
        <v>14</v>
      </c>
      <c r="J16" s="9">
        <v>0</v>
      </c>
      <c r="K16" s="24">
        <f t="shared" si="0"/>
        <v>0</v>
      </c>
      <c r="L16" s="24">
        <f t="shared" si="0"/>
        <v>4060000</v>
      </c>
      <c r="M16" s="24">
        <f t="shared" si="0"/>
        <v>0</v>
      </c>
      <c r="N16" s="24">
        <v>0</v>
      </c>
      <c r="O16" s="24">
        <f t="shared" si="1"/>
        <v>4060000</v>
      </c>
      <c r="P16" s="25">
        <v>0</v>
      </c>
      <c r="Q16" s="26">
        <f t="shared" si="2"/>
        <v>4060000</v>
      </c>
    </row>
    <row r="17" spans="1:17" x14ac:dyDescent="0.25">
      <c r="A17" s="8">
        <v>10</v>
      </c>
      <c r="B17" s="9" t="s">
        <v>73</v>
      </c>
      <c r="C17" s="9" t="s">
        <v>74</v>
      </c>
      <c r="D17" s="9" t="s">
        <v>75</v>
      </c>
      <c r="E17" s="9" t="s">
        <v>76</v>
      </c>
      <c r="F17" s="8" t="s">
        <v>27</v>
      </c>
      <c r="G17" s="8" t="s">
        <v>28</v>
      </c>
      <c r="H17" s="9">
        <v>0</v>
      </c>
      <c r="I17" s="9">
        <v>4</v>
      </c>
      <c r="J17" s="9">
        <v>0</v>
      </c>
      <c r="K17" s="24">
        <f t="shared" si="0"/>
        <v>0</v>
      </c>
      <c r="L17" s="24">
        <f t="shared" si="0"/>
        <v>1160000</v>
      </c>
      <c r="M17" s="24">
        <f t="shared" si="0"/>
        <v>0</v>
      </c>
      <c r="N17" s="24">
        <v>0</v>
      </c>
      <c r="O17" s="24">
        <f t="shared" si="1"/>
        <v>1160000</v>
      </c>
      <c r="P17" s="25">
        <v>0</v>
      </c>
      <c r="Q17" s="26">
        <f t="shared" si="2"/>
        <v>1160000</v>
      </c>
    </row>
    <row r="18" spans="1:17" x14ac:dyDescent="0.25">
      <c r="A18" s="8">
        <v>11</v>
      </c>
      <c r="B18" s="9" t="s">
        <v>77</v>
      </c>
      <c r="C18" s="9" t="s">
        <v>78</v>
      </c>
      <c r="D18" s="9" t="s">
        <v>47</v>
      </c>
      <c r="E18" s="9" t="s">
        <v>76</v>
      </c>
      <c r="F18" s="8" t="s">
        <v>27</v>
      </c>
      <c r="G18" s="8" t="s">
        <v>28</v>
      </c>
      <c r="H18" s="9">
        <v>2</v>
      </c>
      <c r="I18" s="9">
        <v>0</v>
      </c>
      <c r="J18" s="9">
        <v>0</v>
      </c>
      <c r="K18" s="24">
        <f t="shared" si="0"/>
        <v>580000</v>
      </c>
      <c r="L18" s="24">
        <f t="shared" si="0"/>
        <v>0</v>
      </c>
      <c r="M18" s="24">
        <f t="shared" si="0"/>
        <v>0</v>
      </c>
      <c r="N18" s="24">
        <v>0</v>
      </c>
      <c r="O18" s="24">
        <f t="shared" si="1"/>
        <v>580000</v>
      </c>
      <c r="P18" s="25">
        <v>0</v>
      </c>
      <c r="Q18" s="26">
        <f t="shared" si="2"/>
        <v>580000</v>
      </c>
    </row>
    <row r="19" spans="1:17" x14ac:dyDescent="0.25">
      <c r="A19" s="8">
        <v>12</v>
      </c>
      <c r="B19" s="9" t="s">
        <v>79</v>
      </c>
      <c r="C19" s="9" t="s">
        <v>80</v>
      </c>
      <c r="D19" s="9" t="s">
        <v>81</v>
      </c>
      <c r="E19" s="9" t="s">
        <v>82</v>
      </c>
      <c r="F19" s="8" t="s">
        <v>27</v>
      </c>
      <c r="G19" s="8" t="s">
        <v>28</v>
      </c>
      <c r="H19" s="9">
        <v>5</v>
      </c>
      <c r="I19" s="9">
        <v>2</v>
      </c>
      <c r="J19" s="9">
        <v>0</v>
      </c>
      <c r="K19" s="24">
        <f t="shared" si="0"/>
        <v>1450000</v>
      </c>
      <c r="L19" s="24">
        <f t="shared" si="0"/>
        <v>580000</v>
      </c>
      <c r="M19" s="24">
        <f t="shared" si="0"/>
        <v>0</v>
      </c>
      <c r="N19" s="24">
        <v>0</v>
      </c>
      <c r="O19" s="24">
        <f t="shared" si="1"/>
        <v>2030000</v>
      </c>
      <c r="P19" s="25">
        <v>2030000</v>
      </c>
      <c r="Q19" s="26">
        <f t="shared" si="2"/>
        <v>0</v>
      </c>
    </row>
    <row r="20" spans="1:17" x14ac:dyDescent="0.25">
      <c r="A20" s="8">
        <v>13</v>
      </c>
      <c r="B20" s="9" t="s">
        <v>83</v>
      </c>
      <c r="C20" s="9" t="s">
        <v>84</v>
      </c>
      <c r="D20" s="9" t="s">
        <v>85</v>
      </c>
      <c r="E20" s="9" t="s">
        <v>86</v>
      </c>
      <c r="F20" s="8" t="s">
        <v>27</v>
      </c>
      <c r="G20" s="8" t="s">
        <v>28</v>
      </c>
      <c r="H20" s="9">
        <v>3</v>
      </c>
      <c r="I20" s="9">
        <v>0</v>
      </c>
      <c r="J20" s="9">
        <v>0</v>
      </c>
      <c r="K20" s="24">
        <f t="shared" si="0"/>
        <v>870000</v>
      </c>
      <c r="L20" s="24">
        <f t="shared" si="0"/>
        <v>0</v>
      </c>
      <c r="M20" s="24">
        <f t="shared" si="0"/>
        <v>0</v>
      </c>
      <c r="N20" s="24">
        <v>0</v>
      </c>
      <c r="O20" s="24">
        <f t="shared" si="1"/>
        <v>870000</v>
      </c>
      <c r="P20" s="25">
        <v>0</v>
      </c>
      <c r="Q20" s="26">
        <f t="shared" si="2"/>
        <v>870000</v>
      </c>
    </row>
    <row r="21" spans="1:17" x14ac:dyDescent="0.25">
      <c r="A21" s="8">
        <v>14</v>
      </c>
      <c r="B21" s="9" t="s">
        <v>87</v>
      </c>
      <c r="C21" s="9" t="s">
        <v>88</v>
      </c>
      <c r="D21" s="9" t="s">
        <v>89</v>
      </c>
      <c r="E21" s="9" t="s">
        <v>86</v>
      </c>
      <c r="F21" s="8" t="s">
        <v>27</v>
      </c>
      <c r="G21" s="8" t="s">
        <v>28</v>
      </c>
      <c r="H21" s="9">
        <v>3</v>
      </c>
      <c r="I21" s="9">
        <v>0</v>
      </c>
      <c r="J21" s="9">
        <v>0</v>
      </c>
      <c r="K21" s="24">
        <f t="shared" si="0"/>
        <v>870000</v>
      </c>
      <c r="L21" s="24">
        <f t="shared" si="0"/>
        <v>0</v>
      </c>
      <c r="M21" s="24">
        <f t="shared" si="0"/>
        <v>0</v>
      </c>
      <c r="N21" s="24">
        <v>0</v>
      </c>
      <c r="O21" s="24">
        <f t="shared" si="1"/>
        <v>870000</v>
      </c>
      <c r="P21" s="25">
        <v>0</v>
      </c>
      <c r="Q21" s="26">
        <f t="shared" si="2"/>
        <v>870000</v>
      </c>
    </row>
    <row r="22" spans="1:17" x14ac:dyDescent="0.25">
      <c r="A22" s="8">
        <v>15</v>
      </c>
      <c r="B22" s="9" t="s">
        <v>90</v>
      </c>
      <c r="C22" s="9" t="s">
        <v>91</v>
      </c>
      <c r="D22" s="9" t="s">
        <v>61</v>
      </c>
      <c r="E22" s="9" t="s">
        <v>92</v>
      </c>
      <c r="F22" s="8" t="s">
        <v>27</v>
      </c>
      <c r="G22" s="8" t="s">
        <v>28</v>
      </c>
      <c r="H22" s="9">
        <v>3</v>
      </c>
      <c r="I22" s="9">
        <v>0</v>
      </c>
      <c r="J22" s="9">
        <v>0</v>
      </c>
      <c r="K22" s="24">
        <f t="shared" si="0"/>
        <v>870000</v>
      </c>
      <c r="L22" s="24">
        <f t="shared" si="0"/>
        <v>0</v>
      </c>
      <c r="M22" s="24">
        <f t="shared" si="0"/>
        <v>0</v>
      </c>
      <c r="N22" s="24">
        <v>0</v>
      </c>
      <c r="O22" s="24">
        <f t="shared" si="1"/>
        <v>870000</v>
      </c>
      <c r="P22" s="25">
        <v>870000</v>
      </c>
      <c r="Q22" s="26">
        <f t="shared" si="2"/>
        <v>0</v>
      </c>
    </row>
    <row r="23" spans="1:17" x14ac:dyDescent="0.25">
      <c r="A23" s="8">
        <v>16</v>
      </c>
      <c r="B23" s="9" t="s">
        <v>93</v>
      </c>
      <c r="C23" s="9" t="s">
        <v>94</v>
      </c>
      <c r="D23" s="9" t="s">
        <v>95</v>
      </c>
      <c r="E23" s="9" t="s">
        <v>96</v>
      </c>
      <c r="F23" s="8" t="s">
        <v>27</v>
      </c>
      <c r="G23" s="8" t="s">
        <v>28</v>
      </c>
      <c r="H23" s="9">
        <v>4</v>
      </c>
      <c r="I23" s="9">
        <v>0</v>
      </c>
      <c r="J23" s="9">
        <v>0</v>
      </c>
      <c r="K23" s="24">
        <f t="shared" si="0"/>
        <v>1160000</v>
      </c>
      <c r="L23" s="24">
        <f t="shared" si="0"/>
        <v>0</v>
      </c>
      <c r="M23" s="24">
        <f t="shared" si="0"/>
        <v>0</v>
      </c>
      <c r="N23" s="24">
        <v>0</v>
      </c>
      <c r="O23" s="24">
        <f t="shared" si="1"/>
        <v>1160000</v>
      </c>
      <c r="P23" s="25">
        <v>1160000</v>
      </c>
      <c r="Q23" s="26">
        <f t="shared" si="2"/>
        <v>0</v>
      </c>
    </row>
    <row r="24" spans="1:17" customFormat="1" x14ac:dyDescent="0.25">
      <c r="A24" s="8">
        <v>17</v>
      </c>
      <c r="B24" s="9" t="s">
        <v>97</v>
      </c>
      <c r="C24" s="9" t="s">
        <v>98</v>
      </c>
      <c r="D24" s="9" t="s">
        <v>65</v>
      </c>
      <c r="E24" s="9" t="s">
        <v>99</v>
      </c>
      <c r="F24" s="8" t="s">
        <v>27</v>
      </c>
      <c r="G24" s="8" t="s">
        <v>28</v>
      </c>
      <c r="H24" s="9">
        <v>2</v>
      </c>
      <c r="I24" s="9">
        <v>0</v>
      </c>
      <c r="J24" s="9">
        <v>0</v>
      </c>
      <c r="K24" s="24">
        <f t="shared" si="0"/>
        <v>580000</v>
      </c>
      <c r="L24" s="24">
        <f t="shared" si="0"/>
        <v>0</v>
      </c>
      <c r="M24" s="24">
        <f t="shared" si="0"/>
        <v>0</v>
      </c>
      <c r="N24" s="24">
        <v>0</v>
      </c>
      <c r="O24" s="24">
        <f t="shared" si="1"/>
        <v>580000</v>
      </c>
      <c r="P24" s="25">
        <v>0</v>
      </c>
      <c r="Q24" s="26">
        <f t="shared" si="2"/>
        <v>580000</v>
      </c>
    </row>
    <row r="25" spans="1:17" s="17" customFormat="1" ht="21" customHeight="1" x14ac:dyDescent="0.3">
      <c r="A25" s="12"/>
      <c r="B25" s="13"/>
      <c r="C25" s="130" t="s">
        <v>33</v>
      </c>
      <c r="D25" s="130"/>
      <c r="E25" s="13"/>
      <c r="F25" s="12"/>
      <c r="G25" s="12"/>
      <c r="H25" s="14">
        <f>SUM(H8:H24)</f>
        <v>34</v>
      </c>
      <c r="I25" s="14">
        <f t="shared" ref="I25:P25" si="3">SUM(I8:I24)</f>
        <v>69</v>
      </c>
      <c r="J25" s="14">
        <f t="shared" si="3"/>
        <v>3</v>
      </c>
      <c r="K25" s="14">
        <f t="shared" si="3"/>
        <v>9860000</v>
      </c>
      <c r="L25" s="14">
        <f t="shared" si="3"/>
        <v>20010000</v>
      </c>
      <c r="M25" s="14">
        <f t="shared" si="3"/>
        <v>870000</v>
      </c>
      <c r="N25" s="14">
        <f t="shared" si="3"/>
        <v>0</v>
      </c>
      <c r="O25" s="14">
        <f t="shared" si="3"/>
        <v>30740000</v>
      </c>
      <c r="P25" s="27">
        <f t="shared" si="3"/>
        <v>8410000</v>
      </c>
      <c r="Q25" s="28">
        <f t="shared" si="2"/>
        <v>22330000</v>
      </c>
    </row>
    <row r="26" spans="1:17" s="17" customFormat="1" ht="19.2" customHeight="1" x14ac:dyDescent="0.25">
      <c r="A26"/>
      <c r="B26" s="15"/>
      <c r="C26"/>
      <c r="D26"/>
      <c r="E26" s="15"/>
      <c r="F26" s="15"/>
      <c r="G26" s="15"/>
      <c r="H26" s="16"/>
      <c r="I26"/>
      <c r="J26"/>
      <c r="L26" s="18" t="s">
        <v>34</v>
      </c>
      <c r="M26" s="18"/>
      <c r="O26" s="18"/>
      <c r="P26" s="29"/>
    </row>
    <row r="27" spans="1:17" ht="13.8" x14ac:dyDescent="0.25">
      <c r="A27" s="131" t="s">
        <v>35</v>
      </c>
      <c r="B27" s="131"/>
      <c r="C27" s="131"/>
      <c r="D27" s="19" t="s">
        <v>36</v>
      </c>
      <c r="E27" s="19"/>
      <c r="F27" s="19"/>
      <c r="G27" s="17"/>
      <c r="H27" s="19" t="s">
        <v>37</v>
      </c>
      <c r="I27" s="19"/>
      <c r="J27" s="17"/>
      <c r="K27" s="17"/>
      <c r="L27" s="20" t="s">
        <v>38</v>
      </c>
      <c r="M27" s="17"/>
      <c r="N27" s="21" t="s">
        <v>39</v>
      </c>
      <c r="O27" s="20"/>
      <c r="P27" s="29"/>
      <c r="Q27" s="17"/>
    </row>
    <row r="28" spans="1:17" x14ac:dyDescent="0.25">
      <c r="A28" s="22"/>
      <c r="B28" s="22"/>
      <c r="E28" s="22"/>
      <c r="H28" s="23"/>
      <c r="I28" s="23"/>
      <c r="J28" s="23"/>
      <c r="K28" s="23"/>
      <c r="L28" s="23"/>
      <c r="M28" s="23"/>
      <c r="N28" s="23"/>
      <c r="O28" s="23"/>
    </row>
  </sheetData>
  <mergeCells count="20">
    <mergeCell ref="A1:C1"/>
    <mergeCell ref="J1:O1"/>
    <mergeCell ref="J2:O2"/>
    <mergeCell ref="A3:O3"/>
    <mergeCell ref="A4:O4"/>
    <mergeCell ref="Q6:Q7"/>
    <mergeCell ref="C25:D25"/>
    <mergeCell ref="A27:C27"/>
    <mergeCell ref="A5:Q5"/>
    <mergeCell ref="G6:G7"/>
    <mergeCell ref="H6:J6"/>
    <mergeCell ref="K6:M6"/>
    <mergeCell ref="N6:N7"/>
    <mergeCell ref="O6:O7"/>
    <mergeCell ref="P6:P7"/>
    <mergeCell ref="A6:A7"/>
    <mergeCell ref="B6:B7"/>
    <mergeCell ref="C6:D7"/>
    <mergeCell ref="E6:E7"/>
    <mergeCell ref="F6:F7"/>
  </mergeCells>
  <pageMargins left="0.37" right="0.37" top="0.63" bottom="0.54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00"/>
  <sheetViews>
    <sheetView workbookViewId="0">
      <selection activeCell="L87" sqref="L87"/>
    </sheetView>
  </sheetViews>
  <sheetFormatPr defaultColWidth="9.109375" defaultRowHeight="13.2" x14ac:dyDescent="0.25"/>
  <cols>
    <col min="1" max="1" width="7.6640625" style="11" customWidth="1"/>
    <col min="2" max="2" width="8.21875" style="11" customWidth="1"/>
    <col min="3" max="3" width="16.44140625" style="11" bestFit="1" customWidth="1"/>
    <col min="4" max="4" width="8.88671875" style="11" customWidth="1"/>
    <col min="5" max="5" width="6.33203125" style="11" customWidth="1"/>
    <col min="6" max="6" width="7.44140625" style="22" customWidth="1"/>
    <col min="7" max="7" width="6.77734375" style="22" customWidth="1"/>
    <col min="8" max="8" width="8.44140625" style="23" bestFit="1" customWidth="1"/>
    <col min="9" max="9" width="7.5546875" style="23" bestFit="1" customWidth="1"/>
    <col min="10" max="10" width="5.6640625" style="23" bestFit="1" customWidth="1"/>
    <col min="11" max="11" width="11.109375" style="23" bestFit="1" customWidth="1"/>
    <col min="12" max="12" width="10.5546875" style="23" customWidth="1"/>
    <col min="13" max="13" width="9.88671875" style="23" customWidth="1"/>
    <col min="14" max="14" width="5.33203125" style="23" customWidth="1"/>
    <col min="15" max="15" width="13.77734375" style="23" customWidth="1"/>
    <col min="16" max="16" width="19.109375" style="11" customWidth="1"/>
    <col min="17" max="17" width="15.109375" style="11" customWidth="1"/>
    <col min="18" max="16384" width="9.109375" style="11"/>
  </cols>
  <sheetData>
    <row r="1" spans="1:17" s="4" customFormat="1" ht="15.6" x14ac:dyDescent="0.3">
      <c r="A1" s="148" t="s">
        <v>0</v>
      </c>
      <c r="B1" s="148"/>
      <c r="C1" s="148"/>
      <c r="D1" s="1"/>
      <c r="E1" s="1"/>
      <c r="F1" s="2"/>
      <c r="G1" s="2"/>
      <c r="H1" s="3"/>
      <c r="I1" s="3"/>
      <c r="J1" s="149" t="s">
        <v>1</v>
      </c>
      <c r="K1" s="149"/>
      <c r="L1" s="149"/>
      <c r="M1" s="149"/>
      <c r="N1" s="149"/>
      <c r="O1" s="149"/>
    </row>
    <row r="2" spans="1:17" s="4" customFormat="1" ht="15.6" x14ac:dyDescent="0.3">
      <c r="A2" s="1" t="s">
        <v>2</v>
      </c>
      <c r="B2" s="1"/>
      <c r="C2" s="1"/>
      <c r="D2" s="1"/>
      <c r="E2" s="1"/>
      <c r="F2" s="2"/>
      <c r="G2" s="2"/>
      <c r="H2" s="3"/>
      <c r="I2" s="3"/>
      <c r="J2" s="149" t="s">
        <v>3</v>
      </c>
      <c r="K2" s="149"/>
      <c r="L2" s="149"/>
      <c r="M2" s="149"/>
      <c r="N2" s="149"/>
      <c r="O2" s="149"/>
    </row>
    <row r="3" spans="1:17" s="5" customFormat="1" ht="31.5" customHeight="1" x14ac:dyDescent="0.35">
      <c r="A3" s="150" t="s">
        <v>100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7" s="5" customFormat="1" ht="17.399999999999999" x14ac:dyDescent="0.3">
      <c r="A4" s="151" t="s">
        <v>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7" s="5" customFormat="1" ht="17.25" customHeight="1" x14ac:dyDescent="0.3">
      <c r="A5" s="132" t="s">
        <v>1514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s="5" customFormat="1" ht="17.25" customHeight="1" x14ac:dyDescent="0.25">
      <c r="A6" s="147" t="s">
        <v>6</v>
      </c>
      <c r="B6" s="147" t="s">
        <v>7</v>
      </c>
      <c r="C6" s="147" t="s">
        <v>8</v>
      </c>
      <c r="D6" s="147"/>
      <c r="E6" s="147" t="s">
        <v>9</v>
      </c>
      <c r="F6" s="133" t="s">
        <v>10</v>
      </c>
      <c r="G6" s="133" t="s">
        <v>11</v>
      </c>
      <c r="H6" s="135" t="s">
        <v>12</v>
      </c>
      <c r="I6" s="136"/>
      <c r="J6" s="137"/>
      <c r="K6" s="138" t="s">
        <v>13</v>
      </c>
      <c r="L6" s="139"/>
      <c r="M6" s="140"/>
      <c r="N6" s="141" t="s">
        <v>14</v>
      </c>
      <c r="O6" s="143" t="s">
        <v>15</v>
      </c>
      <c r="P6" s="145" t="s">
        <v>1515</v>
      </c>
      <c r="Q6" s="128" t="s">
        <v>16</v>
      </c>
    </row>
    <row r="7" spans="1:17" s="5" customFormat="1" ht="41.4" x14ac:dyDescent="0.25">
      <c r="A7" s="147"/>
      <c r="B7" s="147"/>
      <c r="C7" s="147"/>
      <c r="D7" s="147"/>
      <c r="E7" s="147"/>
      <c r="F7" s="134"/>
      <c r="G7" s="134"/>
      <c r="H7" s="6" t="s">
        <v>17</v>
      </c>
      <c r="I7" s="6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142"/>
      <c r="O7" s="144"/>
      <c r="P7" s="146"/>
      <c r="Q7" s="129"/>
    </row>
    <row r="8" spans="1:17" x14ac:dyDescent="0.25">
      <c r="A8" s="8">
        <v>1</v>
      </c>
      <c r="B8" s="9" t="s">
        <v>101</v>
      </c>
      <c r="C8" s="9" t="s">
        <v>102</v>
      </c>
      <c r="D8" s="9" t="s">
        <v>85</v>
      </c>
      <c r="E8" s="9" t="s">
        <v>103</v>
      </c>
      <c r="F8" s="8" t="s">
        <v>27</v>
      </c>
      <c r="G8" s="8" t="s">
        <v>28</v>
      </c>
      <c r="H8" s="10">
        <v>7</v>
      </c>
      <c r="I8" s="10">
        <v>4</v>
      </c>
      <c r="J8" s="10">
        <v>0</v>
      </c>
      <c r="K8" s="10">
        <f>H8*290000</f>
        <v>2030000</v>
      </c>
      <c r="L8" s="10">
        <f>I8*290000</f>
        <v>1160000</v>
      </c>
      <c r="M8" s="10">
        <f>J8*290000</f>
        <v>0</v>
      </c>
      <c r="N8" s="10">
        <v>0</v>
      </c>
      <c r="O8" s="10">
        <v>3190000</v>
      </c>
      <c r="P8" s="25">
        <v>0</v>
      </c>
      <c r="Q8" s="25">
        <f>O8-P8</f>
        <v>3190000</v>
      </c>
    </row>
    <row r="9" spans="1:17" x14ac:dyDescent="0.25">
      <c r="A9" s="8">
        <v>2</v>
      </c>
      <c r="B9" s="9" t="s">
        <v>104</v>
      </c>
      <c r="C9" s="9" t="s">
        <v>105</v>
      </c>
      <c r="D9" s="9" t="s">
        <v>106</v>
      </c>
      <c r="E9" s="9" t="s">
        <v>103</v>
      </c>
      <c r="F9" s="8" t="s">
        <v>27</v>
      </c>
      <c r="G9" s="8" t="s">
        <v>28</v>
      </c>
      <c r="H9" s="10">
        <v>3</v>
      </c>
      <c r="I9" s="10">
        <v>0</v>
      </c>
      <c r="J9" s="10">
        <v>0</v>
      </c>
      <c r="K9" s="10">
        <f t="shared" ref="K9:M72" si="0">H9*290000</f>
        <v>870000</v>
      </c>
      <c r="L9" s="10">
        <f t="shared" si="0"/>
        <v>0</v>
      </c>
      <c r="M9" s="10">
        <f t="shared" si="0"/>
        <v>0</v>
      </c>
      <c r="N9" s="10">
        <v>0</v>
      </c>
      <c r="O9" s="10">
        <v>870000</v>
      </c>
      <c r="P9" s="25">
        <v>0</v>
      </c>
      <c r="Q9" s="25">
        <f t="shared" ref="Q9:Q72" si="1">O9-P9</f>
        <v>870000</v>
      </c>
    </row>
    <row r="10" spans="1:17" x14ac:dyDescent="0.25">
      <c r="A10" s="8">
        <v>3</v>
      </c>
      <c r="B10" s="9" t="s">
        <v>107</v>
      </c>
      <c r="C10" s="9" t="s">
        <v>108</v>
      </c>
      <c r="D10" s="9" t="s">
        <v>109</v>
      </c>
      <c r="E10" s="9" t="s">
        <v>103</v>
      </c>
      <c r="F10" s="8" t="s">
        <v>27</v>
      </c>
      <c r="G10" s="8" t="s">
        <v>28</v>
      </c>
      <c r="H10" s="10">
        <v>6</v>
      </c>
      <c r="I10" s="10">
        <v>0</v>
      </c>
      <c r="J10" s="10">
        <v>7</v>
      </c>
      <c r="K10" s="10">
        <f t="shared" si="0"/>
        <v>1740000</v>
      </c>
      <c r="L10" s="10">
        <f t="shared" si="0"/>
        <v>0</v>
      </c>
      <c r="M10" s="10">
        <f t="shared" si="0"/>
        <v>2030000</v>
      </c>
      <c r="N10" s="10">
        <v>0</v>
      </c>
      <c r="O10" s="10">
        <v>3770000</v>
      </c>
      <c r="P10" s="25">
        <v>8570000</v>
      </c>
      <c r="Q10" s="25">
        <f t="shared" si="1"/>
        <v>-4800000</v>
      </c>
    </row>
    <row r="11" spans="1:17" x14ac:dyDescent="0.25">
      <c r="A11" s="8">
        <v>4</v>
      </c>
      <c r="B11" s="9" t="s">
        <v>110</v>
      </c>
      <c r="C11" s="9" t="s">
        <v>111</v>
      </c>
      <c r="D11" s="9" t="s">
        <v>112</v>
      </c>
      <c r="E11" s="9" t="s">
        <v>103</v>
      </c>
      <c r="F11" s="8" t="s">
        <v>27</v>
      </c>
      <c r="G11" s="8" t="s">
        <v>28</v>
      </c>
      <c r="H11" s="10">
        <v>0</v>
      </c>
      <c r="I11" s="10">
        <v>2</v>
      </c>
      <c r="J11" s="10">
        <v>0</v>
      </c>
      <c r="K11" s="10">
        <f t="shared" si="0"/>
        <v>0</v>
      </c>
      <c r="L11" s="10">
        <f t="shared" si="0"/>
        <v>580000</v>
      </c>
      <c r="M11" s="10">
        <f t="shared" si="0"/>
        <v>0</v>
      </c>
      <c r="N11" s="10">
        <v>0</v>
      </c>
      <c r="O11" s="10">
        <v>580000</v>
      </c>
      <c r="P11" s="25">
        <v>0</v>
      </c>
      <c r="Q11" s="25">
        <f t="shared" si="1"/>
        <v>580000</v>
      </c>
    </row>
    <row r="12" spans="1:17" x14ac:dyDescent="0.25">
      <c r="A12" s="8">
        <v>5</v>
      </c>
      <c r="B12" s="9" t="s">
        <v>113</v>
      </c>
      <c r="C12" s="9" t="s">
        <v>114</v>
      </c>
      <c r="D12" s="9" t="s">
        <v>115</v>
      </c>
      <c r="E12" s="9" t="s">
        <v>103</v>
      </c>
      <c r="F12" s="8" t="s">
        <v>27</v>
      </c>
      <c r="G12" s="8" t="s">
        <v>28</v>
      </c>
      <c r="H12" s="10">
        <v>3</v>
      </c>
      <c r="I12" s="10">
        <v>0</v>
      </c>
      <c r="J12" s="10">
        <v>0</v>
      </c>
      <c r="K12" s="10">
        <f t="shared" si="0"/>
        <v>870000</v>
      </c>
      <c r="L12" s="10">
        <f t="shared" si="0"/>
        <v>0</v>
      </c>
      <c r="M12" s="10">
        <f t="shared" si="0"/>
        <v>0</v>
      </c>
      <c r="N12" s="10">
        <v>0</v>
      </c>
      <c r="O12" s="10">
        <v>870000</v>
      </c>
      <c r="P12" s="25">
        <v>0</v>
      </c>
      <c r="Q12" s="25">
        <f t="shared" si="1"/>
        <v>870000</v>
      </c>
    </row>
    <row r="13" spans="1:17" x14ac:dyDescent="0.25">
      <c r="A13" s="8">
        <v>6</v>
      </c>
      <c r="B13" s="9" t="s">
        <v>116</v>
      </c>
      <c r="C13" s="9" t="s">
        <v>117</v>
      </c>
      <c r="D13" s="9" t="s">
        <v>118</v>
      </c>
      <c r="E13" s="9" t="s">
        <v>103</v>
      </c>
      <c r="F13" s="8" t="s">
        <v>27</v>
      </c>
      <c r="G13" s="8" t="s">
        <v>28</v>
      </c>
      <c r="H13" s="10">
        <v>2</v>
      </c>
      <c r="I13" s="10">
        <v>0</v>
      </c>
      <c r="J13" s="10">
        <v>0</v>
      </c>
      <c r="K13" s="10">
        <f t="shared" si="0"/>
        <v>580000</v>
      </c>
      <c r="L13" s="10">
        <f t="shared" si="0"/>
        <v>0</v>
      </c>
      <c r="M13" s="10">
        <f t="shared" si="0"/>
        <v>0</v>
      </c>
      <c r="N13" s="10">
        <v>0</v>
      </c>
      <c r="O13" s="10">
        <v>580000</v>
      </c>
      <c r="P13" s="25">
        <v>0</v>
      </c>
      <c r="Q13" s="25">
        <f t="shared" si="1"/>
        <v>580000</v>
      </c>
    </row>
    <row r="14" spans="1:17" x14ac:dyDescent="0.25">
      <c r="A14" s="8">
        <v>7</v>
      </c>
      <c r="B14" s="9" t="s">
        <v>119</v>
      </c>
      <c r="C14" s="9" t="s">
        <v>120</v>
      </c>
      <c r="D14" s="9" t="s">
        <v>121</v>
      </c>
      <c r="E14" s="9" t="s">
        <v>122</v>
      </c>
      <c r="F14" s="8" t="s">
        <v>27</v>
      </c>
      <c r="G14" s="8" t="s">
        <v>28</v>
      </c>
      <c r="H14" s="10">
        <v>0</v>
      </c>
      <c r="I14" s="10">
        <v>2</v>
      </c>
      <c r="J14" s="10">
        <v>0</v>
      </c>
      <c r="K14" s="10">
        <f t="shared" si="0"/>
        <v>0</v>
      </c>
      <c r="L14" s="10">
        <f t="shared" si="0"/>
        <v>580000</v>
      </c>
      <c r="M14" s="10">
        <f t="shared" si="0"/>
        <v>0</v>
      </c>
      <c r="N14" s="10">
        <v>0</v>
      </c>
      <c r="O14" s="10">
        <v>580000</v>
      </c>
      <c r="P14" s="25">
        <v>580000</v>
      </c>
      <c r="Q14" s="25">
        <f t="shared" si="1"/>
        <v>0</v>
      </c>
    </row>
    <row r="15" spans="1:17" x14ac:dyDescent="0.25">
      <c r="A15" s="8">
        <v>8</v>
      </c>
      <c r="B15" s="9" t="s">
        <v>123</v>
      </c>
      <c r="C15" s="9" t="s">
        <v>124</v>
      </c>
      <c r="D15" s="9" t="s">
        <v>125</v>
      </c>
      <c r="E15" s="9" t="s">
        <v>122</v>
      </c>
      <c r="F15" s="8" t="s">
        <v>27</v>
      </c>
      <c r="G15" s="8" t="s">
        <v>28</v>
      </c>
      <c r="H15" s="10">
        <v>0</v>
      </c>
      <c r="I15" s="10">
        <v>1</v>
      </c>
      <c r="J15" s="10">
        <v>0</v>
      </c>
      <c r="K15" s="10">
        <f t="shared" si="0"/>
        <v>0</v>
      </c>
      <c r="L15" s="10">
        <f t="shared" si="0"/>
        <v>290000</v>
      </c>
      <c r="M15" s="10">
        <f t="shared" si="0"/>
        <v>0</v>
      </c>
      <c r="N15" s="10">
        <v>0</v>
      </c>
      <c r="O15" s="10">
        <v>290000</v>
      </c>
      <c r="P15" s="25">
        <v>290000</v>
      </c>
      <c r="Q15" s="25">
        <f t="shared" si="1"/>
        <v>0</v>
      </c>
    </row>
    <row r="16" spans="1:17" x14ac:dyDescent="0.25">
      <c r="A16" s="8">
        <v>9</v>
      </c>
      <c r="B16" s="9" t="s">
        <v>126</v>
      </c>
      <c r="C16" s="9" t="s">
        <v>127</v>
      </c>
      <c r="D16" s="9" t="s">
        <v>128</v>
      </c>
      <c r="E16" s="9" t="s">
        <v>122</v>
      </c>
      <c r="F16" s="8" t="s">
        <v>27</v>
      </c>
      <c r="G16" s="8" t="s">
        <v>28</v>
      </c>
      <c r="H16" s="10">
        <v>4</v>
      </c>
      <c r="I16" s="10">
        <v>0</v>
      </c>
      <c r="J16" s="10">
        <v>0</v>
      </c>
      <c r="K16" s="10">
        <f t="shared" si="0"/>
        <v>1160000</v>
      </c>
      <c r="L16" s="10">
        <f t="shared" si="0"/>
        <v>0</v>
      </c>
      <c r="M16" s="10">
        <f t="shared" si="0"/>
        <v>0</v>
      </c>
      <c r="N16" s="10">
        <v>0</v>
      </c>
      <c r="O16" s="10">
        <v>1160000</v>
      </c>
      <c r="P16" s="25">
        <v>1160000</v>
      </c>
      <c r="Q16" s="25">
        <f t="shared" si="1"/>
        <v>0</v>
      </c>
    </row>
    <row r="17" spans="1:17" x14ac:dyDescent="0.25">
      <c r="A17" s="8">
        <v>10</v>
      </c>
      <c r="B17" s="9" t="s">
        <v>129</v>
      </c>
      <c r="C17" s="9" t="s">
        <v>130</v>
      </c>
      <c r="D17" s="9" t="s">
        <v>131</v>
      </c>
      <c r="E17" s="9" t="s">
        <v>122</v>
      </c>
      <c r="F17" s="8" t="s">
        <v>27</v>
      </c>
      <c r="G17" s="8" t="s">
        <v>28</v>
      </c>
      <c r="H17" s="10">
        <v>0</v>
      </c>
      <c r="I17" s="10">
        <v>2</v>
      </c>
      <c r="J17" s="10">
        <v>0</v>
      </c>
      <c r="K17" s="10">
        <f t="shared" si="0"/>
        <v>0</v>
      </c>
      <c r="L17" s="10">
        <f t="shared" si="0"/>
        <v>580000</v>
      </c>
      <c r="M17" s="10">
        <f t="shared" si="0"/>
        <v>0</v>
      </c>
      <c r="N17" s="10">
        <v>0</v>
      </c>
      <c r="O17" s="10">
        <v>580000</v>
      </c>
      <c r="P17" s="25">
        <v>0</v>
      </c>
      <c r="Q17" s="25">
        <f t="shared" si="1"/>
        <v>580000</v>
      </c>
    </row>
    <row r="18" spans="1:17" x14ac:dyDescent="0.25">
      <c r="A18" s="8">
        <v>11</v>
      </c>
      <c r="B18" s="9" t="s">
        <v>132</v>
      </c>
      <c r="C18" s="9" t="s">
        <v>133</v>
      </c>
      <c r="D18" s="9" t="s">
        <v>75</v>
      </c>
      <c r="E18" s="9" t="s">
        <v>122</v>
      </c>
      <c r="F18" s="8" t="s">
        <v>27</v>
      </c>
      <c r="G18" s="8" t="s">
        <v>28</v>
      </c>
      <c r="H18" s="10">
        <v>2</v>
      </c>
      <c r="I18" s="10">
        <v>0</v>
      </c>
      <c r="J18" s="10">
        <v>0</v>
      </c>
      <c r="K18" s="10">
        <f t="shared" si="0"/>
        <v>580000</v>
      </c>
      <c r="L18" s="10">
        <f t="shared" si="0"/>
        <v>0</v>
      </c>
      <c r="M18" s="10">
        <f t="shared" si="0"/>
        <v>0</v>
      </c>
      <c r="N18" s="10">
        <v>0</v>
      </c>
      <c r="O18" s="10">
        <v>580000</v>
      </c>
      <c r="P18" s="25">
        <v>580000</v>
      </c>
      <c r="Q18" s="25">
        <f t="shared" si="1"/>
        <v>0</v>
      </c>
    </row>
    <row r="19" spans="1:17" x14ac:dyDescent="0.25">
      <c r="A19" s="8">
        <v>12</v>
      </c>
      <c r="B19" s="9" t="s">
        <v>134</v>
      </c>
      <c r="C19" s="9" t="s">
        <v>135</v>
      </c>
      <c r="D19" s="9" t="s">
        <v>47</v>
      </c>
      <c r="E19" s="9" t="s">
        <v>122</v>
      </c>
      <c r="F19" s="8" t="s">
        <v>27</v>
      </c>
      <c r="G19" s="8" t="s">
        <v>28</v>
      </c>
      <c r="H19" s="10">
        <v>11</v>
      </c>
      <c r="I19" s="10">
        <v>4</v>
      </c>
      <c r="J19" s="10">
        <v>0</v>
      </c>
      <c r="K19" s="10">
        <f t="shared" si="0"/>
        <v>3190000</v>
      </c>
      <c r="L19" s="10">
        <f t="shared" si="0"/>
        <v>1160000</v>
      </c>
      <c r="M19" s="10">
        <f t="shared" si="0"/>
        <v>0</v>
      </c>
      <c r="N19" s="10">
        <v>0</v>
      </c>
      <c r="O19" s="10">
        <v>4350000</v>
      </c>
      <c r="P19" s="25">
        <v>4350000</v>
      </c>
      <c r="Q19" s="25">
        <f t="shared" si="1"/>
        <v>0</v>
      </c>
    </row>
    <row r="20" spans="1:17" x14ac:dyDescent="0.25">
      <c r="A20" s="8">
        <v>13</v>
      </c>
      <c r="B20" s="9" t="s">
        <v>136</v>
      </c>
      <c r="C20" s="9" t="s">
        <v>137</v>
      </c>
      <c r="D20" s="9" t="s">
        <v>25</v>
      </c>
      <c r="E20" s="9" t="s">
        <v>122</v>
      </c>
      <c r="F20" s="8" t="s">
        <v>138</v>
      </c>
      <c r="G20" s="8" t="s">
        <v>28</v>
      </c>
      <c r="H20" s="10">
        <v>13</v>
      </c>
      <c r="I20" s="10">
        <v>0</v>
      </c>
      <c r="J20" s="10">
        <v>6</v>
      </c>
      <c r="K20" s="10">
        <v>0</v>
      </c>
      <c r="L20" s="10">
        <f t="shared" si="0"/>
        <v>0</v>
      </c>
      <c r="M20" s="10">
        <f t="shared" si="0"/>
        <v>1740000</v>
      </c>
      <c r="N20" s="10">
        <v>0</v>
      </c>
      <c r="O20" s="10">
        <v>1740000</v>
      </c>
      <c r="P20" s="25">
        <v>0</v>
      </c>
      <c r="Q20" s="25">
        <f t="shared" si="1"/>
        <v>1740000</v>
      </c>
    </row>
    <row r="21" spans="1:17" x14ac:dyDescent="0.25">
      <c r="A21" s="8">
        <v>14</v>
      </c>
      <c r="B21" s="9" t="s">
        <v>139</v>
      </c>
      <c r="C21" s="9" t="s">
        <v>140</v>
      </c>
      <c r="D21" s="9" t="s">
        <v>141</v>
      </c>
      <c r="E21" s="9" t="s">
        <v>122</v>
      </c>
      <c r="F21" s="8" t="s">
        <v>138</v>
      </c>
      <c r="G21" s="8" t="s">
        <v>28</v>
      </c>
      <c r="H21" s="10">
        <v>4</v>
      </c>
      <c r="I21" s="10">
        <v>0</v>
      </c>
      <c r="J21" s="10">
        <v>0</v>
      </c>
      <c r="K21" s="10">
        <v>0</v>
      </c>
      <c r="L21" s="10">
        <f t="shared" si="0"/>
        <v>0</v>
      </c>
      <c r="M21" s="10">
        <f t="shared" si="0"/>
        <v>0</v>
      </c>
      <c r="N21" s="10">
        <v>0</v>
      </c>
      <c r="O21" s="10">
        <v>0</v>
      </c>
      <c r="P21" s="25">
        <v>0</v>
      </c>
      <c r="Q21" s="25">
        <f t="shared" si="1"/>
        <v>0</v>
      </c>
    </row>
    <row r="22" spans="1:17" x14ac:dyDescent="0.25">
      <c r="A22" s="8">
        <v>15</v>
      </c>
      <c r="B22" s="9" t="s">
        <v>142</v>
      </c>
      <c r="C22" s="9" t="s">
        <v>143</v>
      </c>
      <c r="D22" s="9" t="s">
        <v>85</v>
      </c>
      <c r="E22" s="9" t="s">
        <v>144</v>
      </c>
      <c r="F22" s="8" t="s">
        <v>27</v>
      </c>
      <c r="G22" s="8" t="s">
        <v>28</v>
      </c>
      <c r="H22" s="10">
        <v>5</v>
      </c>
      <c r="I22" s="10">
        <v>12</v>
      </c>
      <c r="J22" s="10">
        <v>0</v>
      </c>
      <c r="K22" s="10">
        <f t="shared" si="0"/>
        <v>1450000</v>
      </c>
      <c r="L22" s="10">
        <f t="shared" si="0"/>
        <v>3480000</v>
      </c>
      <c r="M22" s="10">
        <f t="shared" si="0"/>
        <v>0</v>
      </c>
      <c r="N22" s="10">
        <v>0</v>
      </c>
      <c r="O22" s="10">
        <v>4930000</v>
      </c>
      <c r="P22" s="25">
        <v>10150000</v>
      </c>
      <c r="Q22" s="25">
        <f t="shared" si="1"/>
        <v>-5220000</v>
      </c>
    </row>
    <row r="23" spans="1:17" x14ac:dyDescent="0.25">
      <c r="A23" s="8">
        <v>16</v>
      </c>
      <c r="B23" s="9" t="s">
        <v>145</v>
      </c>
      <c r="C23" s="9" t="s">
        <v>146</v>
      </c>
      <c r="D23" s="9" t="s">
        <v>147</v>
      </c>
      <c r="E23" s="9" t="s">
        <v>144</v>
      </c>
      <c r="F23" s="8" t="s">
        <v>27</v>
      </c>
      <c r="G23" s="8" t="s">
        <v>28</v>
      </c>
      <c r="H23" s="10">
        <v>0</v>
      </c>
      <c r="I23" s="10">
        <v>10</v>
      </c>
      <c r="J23" s="10">
        <v>10</v>
      </c>
      <c r="K23" s="10">
        <f t="shared" si="0"/>
        <v>0</v>
      </c>
      <c r="L23" s="10">
        <f t="shared" si="0"/>
        <v>2900000</v>
      </c>
      <c r="M23" s="10">
        <f t="shared" si="0"/>
        <v>2900000</v>
      </c>
      <c r="N23" s="10">
        <v>0</v>
      </c>
      <c r="O23" s="10">
        <v>5800000</v>
      </c>
      <c r="P23" s="25">
        <v>5800000</v>
      </c>
      <c r="Q23" s="25">
        <f t="shared" si="1"/>
        <v>0</v>
      </c>
    </row>
    <row r="24" spans="1:17" x14ac:dyDescent="0.25">
      <c r="A24" s="8">
        <v>17</v>
      </c>
      <c r="B24" s="9" t="s">
        <v>148</v>
      </c>
      <c r="C24" s="9" t="s">
        <v>149</v>
      </c>
      <c r="D24" s="9" t="s">
        <v>150</v>
      </c>
      <c r="E24" s="9" t="s">
        <v>144</v>
      </c>
      <c r="F24" s="8" t="s">
        <v>27</v>
      </c>
      <c r="G24" s="8" t="s">
        <v>28</v>
      </c>
      <c r="H24" s="10">
        <v>19</v>
      </c>
      <c r="I24" s="10">
        <v>7</v>
      </c>
      <c r="J24" s="10">
        <v>0</v>
      </c>
      <c r="K24" s="10">
        <f t="shared" si="0"/>
        <v>5510000</v>
      </c>
      <c r="L24" s="10">
        <f t="shared" si="0"/>
        <v>2030000</v>
      </c>
      <c r="M24" s="10">
        <f t="shared" si="0"/>
        <v>0</v>
      </c>
      <c r="N24" s="10">
        <v>0</v>
      </c>
      <c r="O24" s="10">
        <v>7540000</v>
      </c>
      <c r="P24" s="25">
        <v>0</v>
      </c>
      <c r="Q24" s="25">
        <f t="shared" si="1"/>
        <v>7540000</v>
      </c>
    </row>
    <row r="25" spans="1:17" x14ac:dyDescent="0.25">
      <c r="A25" s="8">
        <v>18</v>
      </c>
      <c r="B25" s="9" t="s">
        <v>151</v>
      </c>
      <c r="C25" s="9" t="s">
        <v>152</v>
      </c>
      <c r="D25" s="9" t="s">
        <v>153</v>
      </c>
      <c r="E25" s="9" t="s">
        <v>144</v>
      </c>
      <c r="F25" s="8" t="s">
        <v>27</v>
      </c>
      <c r="G25" s="8" t="s">
        <v>28</v>
      </c>
      <c r="H25" s="10">
        <v>2</v>
      </c>
      <c r="I25" s="10">
        <v>0</v>
      </c>
      <c r="J25" s="10">
        <v>0</v>
      </c>
      <c r="K25" s="10">
        <f t="shared" si="0"/>
        <v>580000</v>
      </c>
      <c r="L25" s="10">
        <f t="shared" si="0"/>
        <v>0</v>
      </c>
      <c r="M25" s="10">
        <f t="shared" si="0"/>
        <v>0</v>
      </c>
      <c r="N25" s="10">
        <v>0</v>
      </c>
      <c r="O25" s="10">
        <v>580000</v>
      </c>
      <c r="P25" s="25">
        <v>580000</v>
      </c>
      <c r="Q25" s="25">
        <f t="shared" si="1"/>
        <v>0</v>
      </c>
    </row>
    <row r="26" spans="1:17" x14ac:dyDescent="0.25">
      <c r="A26" s="8">
        <v>19</v>
      </c>
      <c r="B26" s="9" t="s">
        <v>154</v>
      </c>
      <c r="C26" s="9" t="s">
        <v>149</v>
      </c>
      <c r="D26" s="9" t="s">
        <v>75</v>
      </c>
      <c r="E26" s="9" t="s">
        <v>155</v>
      </c>
      <c r="F26" s="8" t="s">
        <v>27</v>
      </c>
      <c r="G26" s="8" t="s">
        <v>28</v>
      </c>
      <c r="H26" s="10">
        <v>2</v>
      </c>
      <c r="I26" s="10">
        <v>0</v>
      </c>
      <c r="J26" s="10">
        <v>0</v>
      </c>
      <c r="K26" s="10">
        <f t="shared" si="0"/>
        <v>580000</v>
      </c>
      <c r="L26" s="10">
        <f t="shared" si="0"/>
        <v>0</v>
      </c>
      <c r="M26" s="10">
        <f t="shared" si="0"/>
        <v>0</v>
      </c>
      <c r="N26" s="10">
        <v>0</v>
      </c>
      <c r="O26" s="10">
        <v>580000</v>
      </c>
      <c r="P26" s="25">
        <v>580000</v>
      </c>
      <c r="Q26" s="25">
        <f t="shared" si="1"/>
        <v>0</v>
      </c>
    </row>
    <row r="27" spans="1:17" x14ac:dyDescent="0.25">
      <c r="A27" s="8">
        <v>20</v>
      </c>
      <c r="B27" s="9" t="s">
        <v>156</v>
      </c>
      <c r="C27" s="9" t="s">
        <v>157</v>
      </c>
      <c r="D27" s="9" t="s">
        <v>158</v>
      </c>
      <c r="E27" s="9" t="s">
        <v>155</v>
      </c>
      <c r="F27" s="8" t="s">
        <v>27</v>
      </c>
      <c r="G27" s="8" t="s">
        <v>28</v>
      </c>
      <c r="H27" s="10">
        <v>15</v>
      </c>
      <c r="I27" s="10">
        <v>0</v>
      </c>
      <c r="J27" s="10">
        <v>0</v>
      </c>
      <c r="K27" s="10">
        <f t="shared" si="0"/>
        <v>4350000</v>
      </c>
      <c r="L27" s="10">
        <f t="shared" si="0"/>
        <v>0</v>
      </c>
      <c r="M27" s="10">
        <f t="shared" si="0"/>
        <v>0</v>
      </c>
      <c r="N27" s="10">
        <v>0</v>
      </c>
      <c r="O27" s="10">
        <v>4350000</v>
      </c>
      <c r="P27" s="25">
        <v>4350000</v>
      </c>
      <c r="Q27" s="25">
        <f t="shared" si="1"/>
        <v>0</v>
      </c>
    </row>
    <row r="28" spans="1:17" x14ac:dyDescent="0.25">
      <c r="A28" s="8">
        <v>21</v>
      </c>
      <c r="B28" s="9" t="s">
        <v>159</v>
      </c>
      <c r="C28" s="9" t="s">
        <v>160</v>
      </c>
      <c r="D28" s="9" t="s">
        <v>161</v>
      </c>
      <c r="E28" s="9" t="s">
        <v>155</v>
      </c>
      <c r="F28" s="8" t="s">
        <v>27</v>
      </c>
      <c r="G28" s="8" t="s">
        <v>28</v>
      </c>
      <c r="H28" s="10">
        <v>0</v>
      </c>
      <c r="I28" s="10">
        <v>3</v>
      </c>
      <c r="J28" s="10">
        <v>0</v>
      </c>
      <c r="K28" s="10">
        <f t="shared" si="0"/>
        <v>0</v>
      </c>
      <c r="L28" s="10">
        <f t="shared" si="0"/>
        <v>870000</v>
      </c>
      <c r="M28" s="10">
        <f t="shared" si="0"/>
        <v>0</v>
      </c>
      <c r="N28" s="10">
        <v>0</v>
      </c>
      <c r="O28" s="10">
        <v>870000</v>
      </c>
      <c r="P28" s="25">
        <v>870000</v>
      </c>
      <c r="Q28" s="25">
        <f t="shared" si="1"/>
        <v>0</v>
      </c>
    </row>
    <row r="29" spans="1:17" x14ac:dyDescent="0.25">
      <c r="A29" s="8">
        <v>22</v>
      </c>
      <c r="B29" s="9" t="s">
        <v>162</v>
      </c>
      <c r="C29" s="9" t="s">
        <v>163</v>
      </c>
      <c r="D29" s="9" t="s">
        <v>85</v>
      </c>
      <c r="E29" s="9" t="s">
        <v>155</v>
      </c>
      <c r="F29" s="8" t="s">
        <v>27</v>
      </c>
      <c r="G29" s="8" t="s">
        <v>28</v>
      </c>
      <c r="H29" s="10">
        <v>8</v>
      </c>
      <c r="I29" s="10">
        <v>6</v>
      </c>
      <c r="J29" s="10">
        <v>0</v>
      </c>
      <c r="K29" s="10">
        <f t="shared" si="0"/>
        <v>2320000</v>
      </c>
      <c r="L29" s="10">
        <f t="shared" si="0"/>
        <v>1740000</v>
      </c>
      <c r="M29" s="10">
        <f t="shared" si="0"/>
        <v>0</v>
      </c>
      <c r="N29" s="10">
        <v>0</v>
      </c>
      <c r="O29" s="10">
        <v>4060000</v>
      </c>
      <c r="P29" s="25">
        <v>0</v>
      </c>
      <c r="Q29" s="25">
        <f t="shared" si="1"/>
        <v>4060000</v>
      </c>
    </row>
    <row r="30" spans="1:17" x14ac:dyDescent="0.25">
      <c r="A30" s="8">
        <v>23</v>
      </c>
      <c r="B30" s="9" t="s">
        <v>164</v>
      </c>
      <c r="C30" s="9" t="s">
        <v>165</v>
      </c>
      <c r="D30" s="9" t="s">
        <v>71</v>
      </c>
      <c r="E30" s="9" t="s">
        <v>155</v>
      </c>
      <c r="F30" s="8" t="s">
        <v>27</v>
      </c>
      <c r="G30" s="8" t="s">
        <v>28</v>
      </c>
      <c r="H30" s="10">
        <v>13</v>
      </c>
      <c r="I30" s="10">
        <v>0</v>
      </c>
      <c r="J30" s="10">
        <v>0</v>
      </c>
      <c r="K30" s="10">
        <f t="shared" si="0"/>
        <v>3770000</v>
      </c>
      <c r="L30" s="10">
        <f t="shared" si="0"/>
        <v>0</v>
      </c>
      <c r="M30" s="10">
        <f t="shared" si="0"/>
        <v>0</v>
      </c>
      <c r="N30" s="10">
        <v>0</v>
      </c>
      <c r="O30" s="10">
        <v>3770000</v>
      </c>
      <c r="P30" s="25">
        <v>3770000</v>
      </c>
      <c r="Q30" s="25">
        <f t="shared" si="1"/>
        <v>0</v>
      </c>
    </row>
    <row r="31" spans="1:17" x14ac:dyDescent="0.25">
      <c r="A31" s="8">
        <v>24</v>
      </c>
      <c r="B31" s="9" t="s">
        <v>166</v>
      </c>
      <c r="C31" s="9" t="s">
        <v>167</v>
      </c>
      <c r="D31" s="9" t="s">
        <v>168</v>
      </c>
      <c r="E31" s="9" t="s">
        <v>155</v>
      </c>
      <c r="F31" s="8" t="s">
        <v>27</v>
      </c>
      <c r="G31" s="8" t="s">
        <v>28</v>
      </c>
      <c r="H31" s="10">
        <v>0</v>
      </c>
      <c r="I31" s="10">
        <v>13</v>
      </c>
      <c r="J31" s="10">
        <v>0</v>
      </c>
      <c r="K31" s="10">
        <f t="shared" si="0"/>
        <v>0</v>
      </c>
      <c r="L31" s="10">
        <f t="shared" si="0"/>
        <v>3770000</v>
      </c>
      <c r="M31" s="10">
        <f t="shared" si="0"/>
        <v>0</v>
      </c>
      <c r="N31" s="10">
        <v>0</v>
      </c>
      <c r="O31" s="10">
        <v>3770000</v>
      </c>
      <c r="P31" s="25">
        <v>0</v>
      </c>
      <c r="Q31" s="25">
        <f t="shared" si="1"/>
        <v>3770000</v>
      </c>
    </row>
    <row r="32" spans="1:17" x14ac:dyDescent="0.25">
      <c r="A32" s="8">
        <v>25</v>
      </c>
      <c r="B32" s="9" t="s">
        <v>169</v>
      </c>
      <c r="C32" s="9" t="s">
        <v>170</v>
      </c>
      <c r="D32" s="9" t="s">
        <v>171</v>
      </c>
      <c r="E32" s="9" t="s">
        <v>172</v>
      </c>
      <c r="F32" s="8" t="s">
        <v>27</v>
      </c>
      <c r="G32" s="8" t="s">
        <v>28</v>
      </c>
      <c r="H32" s="10">
        <v>6</v>
      </c>
      <c r="I32" s="10">
        <v>0</v>
      </c>
      <c r="J32" s="10">
        <v>0</v>
      </c>
      <c r="K32" s="10">
        <f t="shared" si="0"/>
        <v>1740000</v>
      </c>
      <c r="L32" s="10">
        <f t="shared" si="0"/>
        <v>0</v>
      </c>
      <c r="M32" s="10">
        <f t="shared" si="0"/>
        <v>0</v>
      </c>
      <c r="N32" s="10">
        <v>0</v>
      </c>
      <c r="O32" s="10">
        <v>1740000</v>
      </c>
      <c r="P32" s="25">
        <v>2470000</v>
      </c>
      <c r="Q32" s="25">
        <f t="shared" si="1"/>
        <v>-730000</v>
      </c>
    </row>
    <row r="33" spans="1:17" x14ac:dyDescent="0.25">
      <c r="A33" s="8">
        <v>26</v>
      </c>
      <c r="B33" s="9" t="s">
        <v>173</v>
      </c>
      <c r="C33" s="9" t="s">
        <v>174</v>
      </c>
      <c r="D33" s="9" t="s">
        <v>71</v>
      </c>
      <c r="E33" s="9" t="s">
        <v>172</v>
      </c>
      <c r="F33" s="8" t="s">
        <v>27</v>
      </c>
      <c r="G33" s="8" t="s">
        <v>28</v>
      </c>
      <c r="H33" s="10">
        <v>2</v>
      </c>
      <c r="I33" s="10">
        <v>2</v>
      </c>
      <c r="J33" s="10">
        <v>0</v>
      </c>
      <c r="K33" s="10">
        <f t="shared" si="0"/>
        <v>580000</v>
      </c>
      <c r="L33" s="10">
        <f t="shared" si="0"/>
        <v>580000</v>
      </c>
      <c r="M33" s="10">
        <f t="shared" si="0"/>
        <v>0</v>
      </c>
      <c r="N33" s="10">
        <v>0</v>
      </c>
      <c r="O33" s="10">
        <v>1160000</v>
      </c>
      <c r="P33" s="25">
        <v>0</v>
      </c>
      <c r="Q33" s="25">
        <f t="shared" si="1"/>
        <v>1160000</v>
      </c>
    </row>
    <row r="34" spans="1:17" x14ac:dyDescent="0.25">
      <c r="A34" s="8">
        <v>27</v>
      </c>
      <c r="B34" s="9" t="s">
        <v>175</v>
      </c>
      <c r="C34" s="9" t="s">
        <v>176</v>
      </c>
      <c r="D34" s="9" t="s">
        <v>177</v>
      </c>
      <c r="E34" s="9" t="s">
        <v>172</v>
      </c>
      <c r="F34" s="8" t="s">
        <v>27</v>
      </c>
      <c r="G34" s="8" t="s">
        <v>28</v>
      </c>
      <c r="H34" s="10">
        <v>6</v>
      </c>
      <c r="I34" s="10">
        <v>3</v>
      </c>
      <c r="J34" s="10">
        <v>0</v>
      </c>
      <c r="K34" s="10">
        <f t="shared" si="0"/>
        <v>1740000</v>
      </c>
      <c r="L34" s="10">
        <f t="shared" si="0"/>
        <v>870000</v>
      </c>
      <c r="M34" s="10">
        <f t="shared" si="0"/>
        <v>0</v>
      </c>
      <c r="N34" s="10">
        <v>0</v>
      </c>
      <c r="O34" s="10">
        <v>2610000</v>
      </c>
      <c r="P34" s="25">
        <v>0</v>
      </c>
      <c r="Q34" s="25">
        <f t="shared" si="1"/>
        <v>2610000</v>
      </c>
    </row>
    <row r="35" spans="1:17" x14ac:dyDescent="0.25">
      <c r="A35" s="8">
        <v>28</v>
      </c>
      <c r="B35" s="9" t="s">
        <v>178</v>
      </c>
      <c r="C35" s="9" t="s">
        <v>179</v>
      </c>
      <c r="D35" s="9" t="s">
        <v>180</v>
      </c>
      <c r="E35" s="9" t="s">
        <v>181</v>
      </c>
      <c r="F35" s="8" t="s">
        <v>27</v>
      </c>
      <c r="G35" s="8" t="s">
        <v>28</v>
      </c>
      <c r="H35" s="10">
        <v>7</v>
      </c>
      <c r="I35" s="10">
        <v>0</v>
      </c>
      <c r="J35" s="10">
        <v>0</v>
      </c>
      <c r="K35" s="10">
        <f t="shared" si="0"/>
        <v>2030000</v>
      </c>
      <c r="L35" s="10">
        <f t="shared" si="0"/>
        <v>0</v>
      </c>
      <c r="M35" s="10">
        <f t="shared" si="0"/>
        <v>0</v>
      </c>
      <c r="N35" s="10">
        <v>0</v>
      </c>
      <c r="O35" s="10">
        <v>2030000</v>
      </c>
      <c r="P35" s="25">
        <v>5000000</v>
      </c>
      <c r="Q35" s="25">
        <f t="shared" si="1"/>
        <v>-2970000</v>
      </c>
    </row>
    <row r="36" spans="1:17" x14ac:dyDescent="0.25">
      <c r="A36" s="8">
        <v>29</v>
      </c>
      <c r="B36" s="9" t="s">
        <v>182</v>
      </c>
      <c r="C36" s="9" t="s">
        <v>183</v>
      </c>
      <c r="D36" s="9" t="s">
        <v>184</v>
      </c>
      <c r="E36" s="9" t="s">
        <v>185</v>
      </c>
      <c r="F36" s="8" t="s">
        <v>27</v>
      </c>
      <c r="G36" s="8" t="s">
        <v>28</v>
      </c>
      <c r="H36" s="10">
        <v>3</v>
      </c>
      <c r="I36" s="10">
        <v>0</v>
      </c>
      <c r="J36" s="10">
        <v>0</v>
      </c>
      <c r="K36" s="10">
        <f t="shared" si="0"/>
        <v>870000</v>
      </c>
      <c r="L36" s="10">
        <f t="shared" si="0"/>
        <v>0</v>
      </c>
      <c r="M36" s="10">
        <f t="shared" si="0"/>
        <v>0</v>
      </c>
      <c r="N36" s="10">
        <v>0</v>
      </c>
      <c r="O36" s="10">
        <v>870000</v>
      </c>
      <c r="P36" s="25">
        <v>870000</v>
      </c>
      <c r="Q36" s="25">
        <f t="shared" si="1"/>
        <v>0</v>
      </c>
    </row>
    <row r="37" spans="1:17" x14ac:dyDescent="0.25">
      <c r="A37" s="8">
        <v>30</v>
      </c>
      <c r="B37" s="9" t="s">
        <v>186</v>
      </c>
      <c r="C37" s="9" t="s">
        <v>111</v>
      </c>
      <c r="D37" s="9" t="s">
        <v>187</v>
      </c>
      <c r="E37" s="9" t="s">
        <v>185</v>
      </c>
      <c r="F37" s="8" t="s">
        <v>27</v>
      </c>
      <c r="G37" s="8" t="s">
        <v>28</v>
      </c>
      <c r="H37" s="10">
        <v>0</v>
      </c>
      <c r="I37" s="10">
        <v>2</v>
      </c>
      <c r="J37" s="10">
        <v>0</v>
      </c>
      <c r="K37" s="10">
        <f t="shared" si="0"/>
        <v>0</v>
      </c>
      <c r="L37" s="10">
        <f t="shared" si="0"/>
        <v>580000</v>
      </c>
      <c r="M37" s="10">
        <f t="shared" si="0"/>
        <v>0</v>
      </c>
      <c r="N37" s="10">
        <v>0</v>
      </c>
      <c r="O37" s="10">
        <v>580000</v>
      </c>
      <c r="P37" s="25">
        <v>580000</v>
      </c>
      <c r="Q37" s="25">
        <f t="shared" si="1"/>
        <v>0</v>
      </c>
    </row>
    <row r="38" spans="1:17" x14ac:dyDescent="0.25">
      <c r="A38" s="8">
        <v>31</v>
      </c>
      <c r="B38" s="9" t="s">
        <v>188</v>
      </c>
      <c r="C38" s="9" t="s">
        <v>189</v>
      </c>
      <c r="D38" s="9" t="s">
        <v>61</v>
      </c>
      <c r="E38" s="9" t="s">
        <v>185</v>
      </c>
      <c r="F38" s="8" t="s">
        <v>27</v>
      </c>
      <c r="G38" s="8" t="s">
        <v>28</v>
      </c>
      <c r="H38" s="10">
        <v>0</v>
      </c>
      <c r="I38" s="10">
        <v>32</v>
      </c>
      <c r="J38" s="10">
        <v>0</v>
      </c>
      <c r="K38" s="10">
        <f t="shared" si="0"/>
        <v>0</v>
      </c>
      <c r="L38" s="10">
        <f t="shared" si="0"/>
        <v>9280000</v>
      </c>
      <c r="M38" s="10">
        <f t="shared" si="0"/>
        <v>0</v>
      </c>
      <c r="N38" s="10">
        <v>0</v>
      </c>
      <c r="O38" s="10">
        <v>9280000</v>
      </c>
      <c r="P38" s="25">
        <v>0</v>
      </c>
      <c r="Q38" s="25">
        <f t="shared" si="1"/>
        <v>9280000</v>
      </c>
    </row>
    <row r="39" spans="1:17" x14ac:dyDescent="0.25">
      <c r="A39" s="8">
        <v>32</v>
      </c>
      <c r="B39" s="9" t="s">
        <v>190</v>
      </c>
      <c r="C39" s="9" t="s">
        <v>191</v>
      </c>
      <c r="D39" s="9" t="s">
        <v>192</v>
      </c>
      <c r="E39" s="9" t="s">
        <v>193</v>
      </c>
      <c r="F39" s="8" t="s">
        <v>27</v>
      </c>
      <c r="G39" s="8" t="s">
        <v>28</v>
      </c>
      <c r="H39" s="10">
        <v>2</v>
      </c>
      <c r="I39" s="10">
        <v>0</v>
      </c>
      <c r="J39" s="10">
        <v>0</v>
      </c>
      <c r="K39" s="10">
        <f t="shared" si="0"/>
        <v>580000</v>
      </c>
      <c r="L39" s="10">
        <f t="shared" si="0"/>
        <v>0</v>
      </c>
      <c r="M39" s="10">
        <f t="shared" si="0"/>
        <v>0</v>
      </c>
      <c r="N39" s="10">
        <v>0</v>
      </c>
      <c r="O39" s="10">
        <v>580000</v>
      </c>
      <c r="P39" s="25">
        <v>580000</v>
      </c>
      <c r="Q39" s="25">
        <f t="shared" si="1"/>
        <v>0</v>
      </c>
    </row>
    <row r="40" spans="1:17" x14ac:dyDescent="0.25">
      <c r="A40" s="8">
        <v>33</v>
      </c>
      <c r="B40" s="9" t="s">
        <v>194</v>
      </c>
      <c r="C40" s="9" t="s">
        <v>195</v>
      </c>
      <c r="D40" s="9" t="s">
        <v>57</v>
      </c>
      <c r="E40" s="9" t="s">
        <v>193</v>
      </c>
      <c r="F40" s="8" t="s">
        <v>27</v>
      </c>
      <c r="G40" s="8" t="s">
        <v>28</v>
      </c>
      <c r="H40" s="10">
        <v>11</v>
      </c>
      <c r="I40" s="10">
        <v>6</v>
      </c>
      <c r="J40" s="10">
        <v>0</v>
      </c>
      <c r="K40" s="10">
        <f t="shared" si="0"/>
        <v>3190000</v>
      </c>
      <c r="L40" s="10">
        <f t="shared" si="0"/>
        <v>1740000</v>
      </c>
      <c r="M40" s="10">
        <f t="shared" si="0"/>
        <v>0</v>
      </c>
      <c r="N40" s="10">
        <v>0</v>
      </c>
      <c r="O40" s="10">
        <v>4930000</v>
      </c>
      <c r="P40" s="25">
        <v>36425000</v>
      </c>
      <c r="Q40" s="25">
        <f t="shared" si="1"/>
        <v>-31495000</v>
      </c>
    </row>
    <row r="41" spans="1:17" x14ac:dyDescent="0.25">
      <c r="A41" s="8">
        <v>34</v>
      </c>
      <c r="B41" s="9" t="s">
        <v>196</v>
      </c>
      <c r="C41" s="9" t="s">
        <v>197</v>
      </c>
      <c r="D41" s="9" t="s">
        <v>198</v>
      </c>
      <c r="E41" s="9" t="s">
        <v>193</v>
      </c>
      <c r="F41" s="8" t="s">
        <v>27</v>
      </c>
      <c r="G41" s="8" t="s">
        <v>28</v>
      </c>
      <c r="H41" s="10">
        <v>5</v>
      </c>
      <c r="I41" s="10">
        <v>0</v>
      </c>
      <c r="J41" s="10">
        <v>0</v>
      </c>
      <c r="K41" s="10">
        <f t="shared" si="0"/>
        <v>1450000</v>
      </c>
      <c r="L41" s="10">
        <f t="shared" si="0"/>
        <v>0</v>
      </c>
      <c r="M41" s="10">
        <f t="shared" si="0"/>
        <v>0</v>
      </c>
      <c r="N41" s="10">
        <v>0</v>
      </c>
      <c r="O41" s="10">
        <v>1450000</v>
      </c>
      <c r="P41" s="25">
        <v>0</v>
      </c>
      <c r="Q41" s="25">
        <f t="shared" si="1"/>
        <v>1450000</v>
      </c>
    </row>
    <row r="42" spans="1:17" x14ac:dyDescent="0.25">
      <c r="A42" s="8">
        <v>35</v>
      </c>
      <c r="B42" s="9" t="s">
        <v>199</v>
      </c>
      <c r="C42" s="9" t="s">
        <v>200</v>
      </c>
      <c r="D42" s="9" t="s">
        <v>85</v>
      </c>
      <c r="E42" s="9" t="s">
        <v>201</v>
      </c>
      <c r="F42" s="8" t="s">
        <v>27</v>
      </c>
      <c r="G42" s="8" t="s">
        <v>28</v>
      </c>
      <c r="H42" s="10">
        <v>0</v>
      </c>
      <c r="I42" s="10">
        <v>4</v>
      </c>
      <c r="J42" s="10">
        <v>0</v>
      </c>
      <c r="K42" s="10">
        <f t="shared" si="0"/>
        <v>0</v>
      </c>
      <c r="L42" s="10">
        <f t="shared" si="0"/>
        <v>1160000</v>
      </c>
      <c r="M42" s="10">
        <f t="shared" si="0"/>
        <v>0</v>
      </c>
      <c r="N42" s="10">
        <v>0</v>
      </c>
      <c r="O42" s="10">
        <v>1160000</v>
      </c>
      <c r="P42" s="25">
        <v>0</v>
      </c>
      <c r="Q42" s="25">
        <f t="shared" si="1"/>
        <v>1160000</v>
      </c>
    </row>
    <row r="43" spans="1:17" x14ac:dyDescent="0.25">
      <c r="A43" s="8">
        <v>36</v>
      </c>
      <c r="B43" s="9" t="s">
        <v>202</v>
      </c>
      <c r="C43" s="9" t="s">
        <v>203</v>
      </c>
      <c r="D43" s="9" t="s">
        <v>204</v>
      </c>
      <c r="E43" s="9" t="s">
        <v>201</v>
      </c>
      <c r="F43" s="8" t="s">
        <v>27</v>
      </c>
      <c r="G43" s="8" t="s">
        <v>28</v>
      </c>
      <c r="H43" s="10">
        <v>8</v>
      </c>
      <c r="I43" s="10">
        <v>20</v>
      </c>
      <c r="J43" s="10">
        <v>0</v>
      </c>
      <c r="K43" s="10">
        <f t="shared" si="0"/>
        <v>2320000</v>
      </c>
      <c r="L43" s="10">
        <f t="shared" si="0"/>
        <v>5800000</v>
      </c>
      <c r="M43" s="10">
        <f t="shared" si="0"/>
        <v>0</v>
      </c>
      <c r="N43" s="10">
        <v>0</v>
      </c>
      <c r="O43" s="10">
        <v>8120000</v>
      </c>
      <c r="P43" s="25">
        <v>0</v>
      </c>
      <c r="Q43" s="25">
        <f t="shared" si="1"/>
        <v>8120000</v>
      </c>
    </row>
    <row r="44" spans="1:17" x14ac:dyDescent="0.25">
      <c r="A44" s="8">
        <v>37</v>
      </c>
      <c r="B44" s="9" t="s">
        <v>205</v>
      </c>
      <c r="C44" s="9" t="s">
        <v>206</v>
      </c>
      <c r="D44" s="9" t="s">
        <v>153</v>
      </c>
      <c r="E44" s="9" t="s">
        <v>207</v>
      </c>
      <c r="F44" s="8" t="s">
        <v>27</v>
      </c>
      <c r="G44" s="8" t="s">
        <v>28</v>
      </c>
      <c r="H44" s="10">
        <v>0</v>
      </c>
      <c r="I44" s="10">
        <v>4</v>
      </c>
      <c r="J44" s="10">
        <v>0</v>
      </c>
      <c r="K44" s="10">
        <f t="shared" si="0"/>
        <v>0</v>
      </c>
      <c r="L44" s="10">
        <f t="shared" si="0"/>
        <v>1160000</v>
      </c>
      <c r="M44" s="10">
        <f t="shared" si="0"/>
        <v>0</v>
      </c>
      <c r="N44" s="10">
        <v>0</v>
      </c>
      <c r="O44" s="10">
        <v>1160000</v>
      </c>
      <c r="P44" s="25">
        <v>0</v>
      </c>
      <c r="Q44" s="25">
        <f t="shared" si="1"/>
        <v>1160000</v>
      </c>
    </row>
    <row r="45" spans="1:17" x14ac:dyDescent="0.25">
      <c r="A45" s="8">
        <v>38</v>
      </c>
      <c r="B45" s="9" t="s">
        <v>208</v>
      </c>
      <c r="C45" s="9" t="s">
        <v>209</v>
      </c>
      <c r="D45" s="9" t="s">
        <v>210</v>
      </c>
      <c r="E45" s="9" t="s">
        <v>211</v>
      </c>
      <c r="F45" s="8" t="s">
        <v>27</v>
      </c>
      <c r="G45" s="8" t="s">
        <v>28</v>
      </c>
      <c r="H45" s="10">
        <v>5</v>
      </c>
      <c r="I45" s="10">
        <v>0</v>
      </c>
      <c r="J45" s="10">
        <v>0</v>
      </c>
      <c r="K45" s="10">
        <f t="shared" si="0"/>
        <v>1450000</v>
      </c>
      <c r="L45" s="10">
        <f t="shared" si="0"/>
        <v>0</v>
      </c>
      <c r="M45" s="10">
        <f t="shared" si="0"/>
        <v>0</v>
      </c>
      <c r="N45" s="10">
        <v>0</v>
      </c>
      <c r="O45" s="10">
        <v>1450000</v>
      </c>
      <c r="P45" s="25">
        <v>0</v>
      </c>
      <c r="Q45" s="25">
        <f t="shared" si="1"/>
        <v>1450000</v>
      </c>
    </row>
    <row r="46" spans="1:17" x14ac:dyDescent="0.25">
      <c r="A46" s="8">
        <v>39</v>
      </c>
      <c r="B46" s="9" t="s">
        <v>212</v>
      </c>
      <c r="C46" s="9" t="s">
        <v>213</v>
      </c>
      <c r="D46" s="9" t="s">
        <v>214</v>
      </c>
      <c r="E46" s="9" t="s">
        <v>215</v>
      </c>
      <c r="F46" s="8" t="s">
        <v>27</v>
      </c>
      <c r="G46" s="8" t="s">
        <v>28</v>
      </c>
      <c r="H46" s="10">
        <v>7</v>
      </c>
      <c r="I46" s="10">
        <v>2</v>
      </c>
      <c r="J46" s="10">
        <v>0</v>
      </c>
      <c r="K46" s="10">
        <f t="shared" si="0"/>
        <v>2030000</v>
      </c>
      <c r="L46" s="10">
        <f t="shared" si="0"/>
        <v>580000</v>
      </c>
      <c r="M46" s="10">
        <f t="shared" si="0"/>
        <v>0</v>
      </c>
      <c r="N46" s="10">
        <v>0</v>
      </c>
      <c r="O46" s="10">
        <v>2610000</v>
      </c>
      <c r="P46" s="25">
        <v>300000</v>
      </c>
      <c r="Q46" s="25">
        <f t="shared" si="1"/>
        <v>2310000</v>
      </c>
    </row>
    <row r="47" spans="1:17" x14ac:dyDescent="0.25">
      <c r="A47" s="8">
        <v>40</v>
      </c>
      <c r="B47" s="9" t="s">
        <v>216</v>
      </c>
      <c r="C47" s="9" t="s">
        <v>217</v>
      </c>
      <c r="D47" s="9" t="s">
        <v>61</v>
      </c>
      <c r="E47" s="9" t="s">
        <v>215</v>
      </c>
      <c r="F47" s="8" t="s">
        <v>27</v>
      </c>
      <c r="G47" s="8" t="s">
        <v>28</v>
      </c>
      <c r="H47" s="10">
        <v>0</v>
      </c>
      <c r="I47" s="10">
        <v>3</v>
      </c>
      <c r="J47" s="10">
        <v>0</v>
      </c>
      <c r="K47" s="10">
        <f t="shared" si="0"/>
        <v>0</v>
      </c>
      <c r="L47" s="10">
        <f t="shared" si="0"/>
        <v>870000</v>
      </c>
      <c r="M47" s="10">
        <f t="shared" si="0"/>
        <v>0</v>
      </c>
      <c r="N47" s="10">
        <v>0</v>
      </c>
      <c r="O47" s="10">
        <v>870000</v>
      </c>
      <c r="P47" s="25">
        <v>0</v>
      </c>
      <c r="Q47" s="25">
        <f t="shared" si="1"/>
        <v>870000</v>
      </c>
    </row>
    <row r="48" spans="1:17" x14ac:dyDescent="0.25">
      <c r="A48" s="8">
        <v>41</v>
      </c>
      <c r="B48" s="9" t="s">
        <v>218</v>
      </c>
      <c r="C48" s="9" t="s">
        <v>219</v>
      </c>
      <c r="D48" s="9" t="s">
        <v>68</v>
      </c>
      <c r="E48" s="9" t="s">
        <v>220</v>
      </c>
      <c r="F48" s="8" t="s">
        <v>27</v>
      </c>
      <c r="G48" s="8" t="s">
        <v>28</v>
      </c>
      <c r="H48" s="10">
        <v>2</v>
      </c>
      <c r="I48" s="10">
        <v>0</v>
      </c>
      <c r="J48" s="10">
        <v>0</v>
      </c>
      <c r="K48" s="10">
        <f t="shared" si="0"/>
        <v>580000</v>
      </c>
      <c r="L48" s="10">
        <f t="shared" si="0"/>
        <v>0</v>
      </c>
      <c r="M48" s="10">
        <f t="shared" si="0"/>
        <v>0</v>
      </c>
      <c r="N48" s="10">
        <v>0</v>
      </c>
      <c r="O48" s="10">
        <v>580000</v>
      </c>
      <c r="P48" s="25">
        <v>580000</v>
      </c>
      <c r="Q48" s="25">
        <f t="shared" si="1"/>
        <v>0</v>
      </c>
    </row>
    <row r="49" spans="1:17" x14ac:dyDescent="0.25">
      <c r="A49" s="8">
        <v>42</v>
      </c>
      <c r="B49" s="9" t="s">
        <v>221</v>
      </c>
      <c r="C49" s="9" t="s">
        <v>222</v>
      </c>
      <c r="D49" s="9" t="s">
        <v>223</v>
      </c>
      <c r="E49" s="9" t="s">
        <v>220</v>
      </c>
      <c r="F49" s="8" t="s">
        <v>27</v>
      </c>
      <c r="G49" s="8" t="s">
        <v>28</v>
      </c>
      <c r="H49" s="10">
        <v>0</v>
      </c>
      <c r="I49" s="10">
        <v>8</v>
      </c>
      <c r="J49" s="10">
        <v>0</v>
      </c>
      <c r="K49" s="10">
        <f t="shared" si="0"/>
        <v>0</v>
      </c>
      <c r="L49" s="10">
        <f t="shared" si="0"/>
        <v>2320000</v>
      </c>
      <c r="M49" s="10">
        <f t="shared" si="0"/>
        <v>0</v>
      </c>
      <c r="N49" s="10">
        <v>0</v>
      </c>
      <c r="O49" s="10">
        <v>2320000</v>
      </c>
      <c r="P49" s="25">
        <v>0</v>
      </c>
      <c r="Q49" s="25">
        <f t="shared" si="1"/>
        <v>2320000</v>
      </c>
    </row>
    <row r="50" spans="1:17" x14ac:dyDescent="0.25">
      <c r="A50" s="8">
        <v>43</v>
      </c>
      <c r="B50" s="9" t="s">
        <v>224</v>
      </c>
      <c r="C50" s="9" t="s">
        <v>225</v>
      </c>
      <c r="D50" s="9" t="s">
        <v>226</v>
      </c>
      <c r="E50" s="9" t="s">
        <v>220</v>
      </c>
      <c r="F50" s="8" t="s">
        <v>27</v>
      </c>
      <c r="G50" s="8" t="s">
        <v>28</v>
      </c>
      <c r="H50" s="10">
        <v>0</v>
      </c>
      <c r="I50" s="10">
        <v>3</v>
      </c>
      <c r="J50" s="10">
        <v>0</v>
      </c>
      <c r="K50" s="10">
        <f t="shared" si="0"/>
        <v>0</v>
      </c>
      <c r="L50" s="10">
        <f t="shared" si="0"/>
        <v>870000</v>
      </c>
      <c r="M50" s="10">
        <f t="shared" si="0"/>
        <v>0</v>
      </c>
      <c r="N50" s="10">
        <v>0</v>
      </c>
      <c r="O50" s="10">
        <v>870000</v>
      </c>
      <c r="P50" s="25">
        <v>870000</v>
      </c>
      <c r="Q50" s="25">
        <f t="shared" si="1"/>
        <v>0</v>
      </c>
    </row>
    <row r="51" spans="1:17" x14ac:dyDescent="0.25">
      <c r="A51" s="8">
        <v>44</v>
      </c>
      <c r="B51" s="9" t="s">
        <v>227</v>
      </c>
      <c r="C51" s="9" t="s">
        <v>228</v>
      </c>
      <c r="D51" s="9" t="s">
        <v>229</v>
      </c>
      <c r="E51" s="9" t="s">
        <v>230</v>
      </c>
      <c r="F51" s="8" t="s">
        <v>27</v>
      </c>
      <c r="G51" s="8" t="s">
        <v>28</v>
      </c>
      <c r="H51" s="10">
        <v>2</v>
      </c>
      <c r="I51" s="10">
        <v>3</v>
      </c>
      <c r="J51" s="10">
        <v>0</v>
      </c>
      <c r="K51" s="10">
        <f t="shared" si="0"/>
        <v>580000</v>
      </c>
      <c r="L51" s="10">
        <f t="shared" si="0"/>
        <v>870000</v>
      </c>
      <c r="M51" s="10">
        <f t="shared" si="0"/>
        <v>0</v>
      </c>
      <c r="N51" s="10">
        <v>0</v>
      </c>
      <c r="O51" s="10">
        <v>1450000</v>
      </c>
      <c r="P51" s="25">
        <v>0</v>
      </c>
      <c r="Q51" s="25">
        <f t="shared" si="1"/>
        <v>1450000</v>
      </c>
    </row>
    <row r="52" spans="1:17" x14ac:dyDescent="0.25">
      <c r="A52" s="8">
        <v>45</v>
      </c>
      <c r="B52" s="9" t="s">
        <v>231</v>
      </c>
      <c r="C52" s="9" t="s">
        <v>232</v>
      </c>
      <c r="D52" s="9" t="s">
        <v>233</v>
      </c>
      <c r="E52" s="9" t="s">
        <v>230</v>
      </c>
      <c r="F52" s="8" t="s">
        <v>27</v>
      </c>
      <c r="G52" s="8" t="s">
        <v>28</v>
      </c>
      <c r="H52" s="10">
        <v>6</v>
      </c>
      <c r="I52" s="10">
        <v>0</v>
      </c>
      <c r="J52" s="10">
        <v>0</v>
      </c>
      <c r="K52" s="10">
        <f t="shared" si="0"/>
        <v>1740000</v>
      </c>
      <c r="L52" s="10">
        <f t="shared" si="0"/>
        <v>0</v>
      </c>
      <c r="M52" s="10">
        <f t="shared" si="0"/>
        <v>0</v>
      </c>
      <c r="N52" s="10">
        <v>0</v>
      </c>
      <c r="O52" s="10">
        <v>1740000</v>
      </c>
      <c r="P52" s="25">
        <v>0</v>
      </c>
      <c r="Q52" s="25">
        <f t="shared" si="1"/>
        <v>1740000</v>
      </c>
    </row>
    <row r="53" spans="1:17" x14ac:dyDescent="0.25">
      <c r="A53" s="8">
        <v>46</v>
      </c>
      <c r="B53" s="9" t="s">
        <v>234</v>
      </c>
      <c r="C53" s="9" t="s">
        <v>235</v>
      </c>
      <c r="D53" s="9" t="s">
        <v>236</v>
      </c>
      <c r="E53" s="9" t="s">
        <v>237</v>
      </c>
      <c r="F53" s="8" t="s">
        <v>27</v>
      </c>
      <c r="G53" s="8" t="s">
        <v>28</v>
      </c>
      <c r="H53" s="10">
        <v>2</v>
      </c>
      <c r="I53" s="10">
        <v>0</v>
      </c>
      <c r="J53" s="10">
        <v>0</v>
      </c>
      <c r="K53" s="10">
        <f t="shared" si="0"/>
        <v>580000</v>
      </c>
      <c r="L53" s="10">
        <f t="shared" si="0"/>
        <v>0</v>
      </c>
      <c r="M53" s="10">
        <f t="shared" si="0"/>
        <v>0</v>
      </c>
      <c r="N53" s="10">
        <v>0</v>
      </c>
      <c r="O53" s="10">
        <v>580000</v>
      </c>
      <c r="P53" s="25">
        <v>0</v>
      </c>
      <c r="Q53" s="25">
        <f t="shared" si="1"/>
        <v>580000</v>
      </c>
    </row>
    <row r="54" spans="1:17" x14ac:dyDescent="0.25">
      <c r="A54" s="8">
        <v>47</v>
      </c>
      <c r="B54" s="9" t="s">
        <v>238</v>
      </c>
      <c r="C54" s="9" t="s">
        <v>239</v>
      </c>
      <c r="D54" s="9" t="s">
        <v>161</v>
      </c>
      <c r="E54" s="9" t="s">
        <v>237</v>
      </c>
      <c r="F54" s="8" t="s">
        <v>27</v>
      </c>
      <c r="G54" s="8" t="s">
        <v>28</v>
      </c>
      <c r="H54" s="10">
        <v>4</v>
      </c>
      <c r="I54" s="10">
        <v>0</v>
      </c>
      <c r="J54" s="10">
        <v>0</v>
      </c>
      <c r="K54" s="10">
        <f t="shared" si="0"/>
        <v>1160000</v>
      </c>
      <c r="L54" s="10">
        <f t="shared" si="0"/>
        <v>0</v>
      </c>
      <c r="M54" s="10">
        <f t="shared" si="0"/>
        <v>0</v>
      </c>
      <c r="N54" s="10">
        <v>0</v>
      </c>
      <c r="O54" s="10">
        <v>1160000</v>
      </c>
      <c r="P54" s="25">
        <v>0</v>
      </c>
      <c r="Q54" s="25">
        <f t="shared" si="1"/>
        <v>1160000</v>
      </c>
    </row>
    <row r="55" spans="1:17" x14ac:dyDescent="0.25">
      <c r="A55" s="8">
        <v>48</v>
      </c>
      <c r="B55" s="9" t="s">
        <v>240</v>
      </c>
      <c r="C55" s="9" t="s">
        <v>241</v>
      </c>
      <c r="D55" s="9" t="s">
        <v>25</v>
      </c>
      <c r="E55" s="9" t="s">
        <v>237</v>
      </c>
      <c r="F55" s="8" t="s">
        <v>27</v>
      </c>
      <c r="G55" s="8" t="s">
        <v>28</v>
      </c>
      <c r="H55" s="10">
        <v>2</v>
      </c>
      <c r="I55" s="10">
        <v>0</v>
      </c>
      <c r="J55" s="10">
        <v>0</v>
      </c>
      <c r="K55" s="10">
        <f t="shared" si="0"/>
        <v>580000</v>
      </c>
      <c r="L55" s="10">
        <f t="shared" si="0"/>
        <v>0</v>
      </c>
      <c r="M55" s="10">
        <f t="shared" si="0"/>
        <v>0</v>
      </c>
      <c r="N55" s="10">
        <v>0</v>
      </c>
      <c r="O55" s="10">
        <v>580000</v>
      </c>
      <c r="P55" s="25">
        <v>580000</v>
      </c>
      <c r="Q55" s="25">
        <f t="shared" si="1"/>
        <v>0</v>
      </c>
    </row>
    <row r="56" spans="1:17" x14ac:dyDescent="0.25">
      <c r="A56" s="8">
        <v>49</v>
      </c>
      <c r="B56" s="9" t="s">
        <v>242</v>
      </c>
      <c r="C56" s="9" t="s">
        <v>243</v>
      </c>
      <c r="D56" s="9" t="s">
        <v>244</v>
      </c>
      <c r="E56" s="9" t="s">
        <v>237</v>
      </c>
      <c r="F56" s="8" t="s">
        <v>27</v>
      </c>
      <c r="G56" s="8" t="s">
        <v>28</v>
      </c>
      <c r="H56" s="10">
        <v>0</v>
      </c>
      <c r="I56" s="10">
        <v>2</v>
      </c>
      <c r="J56" s="10">
        <v>0</v>
      </c>
      <c r="K56" s="10">
        <f t="shared" si="0"/>
        <v>0</v>
      </c>
      <c r="L56" s="10">
        <f t="shared" si="0"/>
        <v>580000</v>
      </c>
      <c r="M56" s="10">
        <f t="shared" si="0"/>
        <v>0</v>
      </c>
      <c r="N56" s="10">
        <v>0</v>
      </c>
      <c r="O56" s="10">
        <v>580000</v>
      </c>
      <c r="P56" s="25">
        <v>580000</v>
      </c>
      <c r="Q56" s="25">
        <f t="shared" si="1"/>
        <v>0</v>
      </c>
    </row>
    <row r="57" spans="1:17" x14ac:dyDescent="0.25">
      <c r="A57" s="8">
        <v>50</v>
      </c>
      <c r="B57" s="9" t="s">
        <v>245</v>
      </c>
      <c r="C57" s="9" t="s">
        <v>246</v>
      </c>
      <c r="D57" s="9" t="s">
        <v>247</v>
      </c>
      <c r="E57" s="9" t="s">
        <v>248</v>
      </c>
      <c r="F57" s="8" t="s">
        <v>27</v>
      </c>
      <c r="G57" s="8" t="s">
        <v>28</v>
      </c>
      <c r="H57" s="10">
        <v>12</v>
      </c>
      <c r="I57" s="10">
        <v>0</v>
      </c>
      <c r="J57" s="10">
        <v>0</v>
      </c>
      <c r="K57" s="10">
        <f t="shared" si="0"/>
        <v>3480000</v>
      </c>
      <c r="L57" s="10">
        <f t="shared" si="0"/>
        <v>0</v>
      </c>
      <c r="M57" s="10">
        <f t="shared" si="0"/>
        <v>0</v>
      </c>
      <c r="N57" s="10">
        <v>0</v>
      </c>
      <c r="O57" s="10">
        <v>3480000</v>
      </c>
      <c r="P57" s="25">
        <v>0</v>
      </c>
      <c r="Q57" s="25">
        <f t="shared" si="1"/>
        <v>3480000</v>
      </c>
    </row>
    <row r="58" spans="1:17" x14ac:dyDescent="0.25">
      <c r="A58" s="8">
        <v>51</v>
      </c>
      <c r="B58" s="9" t="s">
        <v>249</v>
      </c>
      <c r="C58" s="9" t="s">
        <v>250</v>
      </c>
      <c r="D58" s="9" t="s">
        <v>251</v>
      </c>
      <c r="E58" s="9" t="s">
        <v>248</v>
      </c>
      <c r="F58" s="8" t="s">
        <v>27</v>
      </c>
      <c r="G58" s="8" t="s">
        <v>28</v>
      </c>
      <c r="H58" s="10">
        <v>2</v>
      </c>
      <c r="I58" s="10">
        <v>0</v>
      </c>
      <c r="J58" s="10">
        <v>0</v>
      </c>
      <c r="K58" s="10">
        <f t="shared" si="0"/>
        <v>580000</v>
      </c>
      <c r="L58" s="10">
        <f t="shared" si="0"/>
        <v>0</v>
      </c>
      <c r="M58" s="10">
        <f t="shared" si="0"/>
        <v>0</v>
      </c>
      <c r="N58" s="10">
        <v>0</v>
      </c>
      <c r="O58" s="10">
        <v>580000</v>
      </c>
      <c r="P58" s="25">
        <v>580000</v>
      </c>
      <c r="Q58" s="25">
        <f t="shared" si="1"/>
        <v>0</v>
      </c>
    </row>
    <row r="59" spans="1:17" x14ac:dyDescent="0.25">
      <c r="A59" s="8">
        <v>52</v>
      </c>
      <c r="B59" s="9" t="s">
        <v>252</v>
      </c>
      <c r="C59" s="9" t="s">
        <v>253</v>
      </c>
      <c r="D59" s="9" t="s">
        <v>254</v>
      </c>
      <c r="E59" s="9" t="s">
        <v>255</v>
      </c>
      <c r="F59" s="8" t="s">
        <v>27</v>
      </c>
      <c r="G59" s="8" t="s">
        <v>28</v>
      </c>
      <c r="H59" s="10">
        <v>0</v>
      </c>
      <c r="I59" s="10">
        <v>3</v>
      </c>
      <c r="J59" s="10">
        <v>0</v>
      </c>
      <c r="K59" s="10">
        <f t="shared" si="0"/>
        <v>0</v>
      </c>
      <c r="L59" s="10">
        <f t="shared" si="0"/>
        <v>870000</v>
      </c>
      <c r="M59" s="10">
        <f t="shared" si="0"/>
        <v>0</v>
      </c>
      <c r="N59" s="10">
        <v>0</v>
      </c>
      <c r="O59" s="10">
        <v>870000</v>
      </c>
      <c r="P59" s="25">
        <v>870000</v>
      </c>
      <c r="Q59" s="25">
        <f t="shared" si="1"/>
        <v>0</v>
      </c>
    </row>
    <row r="60" spans="1:17" x14ac:dyDescent="0.25">
      <c r="A60" s="8">
        <v>53</v>
      </c>
      <c r="B60" s="9" t="s">
        <v>256</v>
      </c>
      <c r="C60" s="9" t="s">
        <v>257</v>
      </c>
      <c r="D60" s="9" t="s">
        <v>258</v>
      </c>
      <c r="E60" s="9" t="s">
        <v>259</v>
      </c>
      <c r="F60" s="8" t="s">
        <v>27</v>
      </c>
      <c r="G60" s="8" t="s">
        <v>28</v>
      </c>
      <c r="H60" s="10">
        <v>0</v>
      </c>
      <c r="I60" s="10">
        <v>28</v>
      </c>
      <c r="J60" s="10">
        <v>0</v>
      </c>
      <c r="K60" s="10">
        <f t="shared" si="0"/>
        <v>0</v>
      </c>
      <c r="L60" s="10">
        <f t="shared" si="0"/>
        <v>8120000</v>
      </c>
      <c r="M60" s="10">
        <f t="shared" si="0"/>
        <v>0</v>
      </c>
      <c r="N60" s="10">
        <v>0</v>
      </c>
      <c r="O60" s="10">
        <v>8120000</v>
      </c>
      <c r="P60" s="25">
        <v>0</v>
      </c>
      <c r="Q60" s="25">
        <f t="shared" si="1"/>
        <v>8120000</v>
      </c>
    </row>
    <row r="61" spans="1:17" x14ac:dyDescent="0.25">
      <c r="A61" s="8">
        <v>54</v>
      </c>
      <c r="B61" s="9" t="s">
        <v>260</v>
      </c>
      <c r="C61" s="9" t="s">
        <v>261</v>
      </c>
      <c r="D61" s="9" t="s">
        <v>262</v>
      </c>
      <c r="E61" s="9" t="s">
        <v>259</v>
      </c>
      <c r="F61" s="8" t="s">
        <v>138</v>
      </c>
      <c r="G61" s="8" t="s">
        <v>28</v>
      </c>
      <c r="H61" s="10">
        <v>0</v>
      </c>
      <c r="I61" s="10">
        <v>0</v>
      </c>
      <c r="J61" s="10">
        <v>3</v>
      </c>
      <c r="K61" s="10">
        <f>H61*290000</f>
        <v>0</v>
      </c>
      <c r="L61" s="10">
        <f t="shared" si="0"/>
        <v>0</v>
      </c>
      <c r="M61" s="10">
        <f t="shared" si="0"/>
        <v>870000</v>
      </c>
      <c r="N61" s="10">
        <v>0</v>
      </c>
      <c r="O61" s="10">
        <v>870000</v>
      </c>
      <c r="P61" s="25">
        <v>0</v>
      </c>
      <c r="Q61" s="25">
        <f t="shared" si="1"/>
        <v>870000</v>
      </c>
    </row>
    <row r="62" spans="1:17" x14ac:dyDescent="0.25">
      <c r="A62" s="8">
        <v>55</v>
      </c>
      <c r="B62" s="9" t="s">
        <v>263</v>
      </c>
      <c r="C62" s="9" t="s">
        <v>264</v>
      </c>
      <c r="D62" s="9" t="s">
        <v>265</v>
      </c>
      <c r="E62" s="9" t="s">
        <v>259</v>
      </c>
      <c r="F62" s="8" t="s">
        <v>27</v>
      </c>
      <c r="G62" s="8" t="s">
        <v>28</v>
      </c>
      <c r="H62" s="10">
        <v>4</v>
      </c>
      <c r="I62" s="10">
        <v>0</v>
      </c>
      <c r="J62" s="10">
        <v>0</v>
      </c>
      <c r="K62" s="10">
        <f t="shared" si="0"/>
        <v>1160000</v>
      </c>
      <c r="L62" s="10">
        <f t="shared" si="0"/>
        <v>0</v>
      </c>
      <c r="M62" s="10">
        <f t="shared" si="0"/>
        <v>0</v>
      </c>
      <c r="N62" s="10">
        <v>0</v>
      </c>
      <c r="O62" s="10">
        <v>1160000</v>
      </c>
      <c r="P62" s="25">
        <v>0</v>
      </c>
      <c r="Q62" s="25">
        <f t="shared" si="1"/>
        <v>1160000</v>
      </c>
    </row>
    <row r="63" spans="1:17" x14ac:dyDescent="0.25">
      <c r="A63" s="8">
        <v>56</v>
      </c>
      <c r="B63" s="9" t="s">
        <v>266</v>
      </c>
      <c r="C63" s="9" t="s">
        <v>253</v>
      </c>
      <c r="D63" s="9" t="s">
        <v>267</v>
      </c>
      <c r="E63" s="9" t="s">
        <v>259</v>
      </c>
      <c r="F63" s="8" t="s">
        <v>27</v>
      </c>
      <c r="G63" s="8" t="s">
        <v>28</v>
      </c>
      <c r="H63" s="10">
        <v>12</v>
      </c>
      <c r="I63" s="10">
        <v>5</v>
      </c>
      <c r="J63" s="10">
        <v>0</v>
      </c>
      <c r="K63" s="10">
        <f t="shared" si="0"/>
        <v>3480000</v>
      </c>
      <c r="L63" s="10">
        <f t="shared" si="0"/>
        <v>1450000</v>
      </c>
      <c r="M63" s="10">
        <f t="shared" si="0"/>
        <v>0</v>
      </c>
      <c r="N63" s="10">
        <v>0</v>
      </c>
      <c r="O63" s="10">
        <v>4930000</v>
      </c>
      <c r="P63" s="25">
        <v>0</v>
      </c>
      <c r="Q63" s="25">
        <f t="shared" si="1"/>
        <v>4930000</v>
      </c>
    </row>
    <row r="64" spans="1:17" x14ac:dyDescent="0.25">
      <c r="A64" s="8">
        <v>57</v>
      </c>
      <c r="B64" s="9" t="s">
        <v>268</v>
      </c>
      <c r="C64" s="9" t="s">
        <v>269</v>
      </c>
      <c r="D64" s="9" t="s">
        <v>270</v>
      </c>
      <c r="E64" s="9" t="s">
        <v>271</v>
      </c>
      <c r="F64" s="8" t="s">
        <v>27</v>
      </c>
      <c r="G64" s="8" t="s">
        <v>28</v>
      </c>
      <c r="H64" s="10">
        <v>9</v>
      </c>
      <c r="I64" s="10">
        <v>18</v>
      </c>
      <c r="J64" s="10">
        <v>3</v>
      </c>
      <c r="K64" s="10">
        <f t="shared" si="0"/>
        <v>2610000</v>
      </c>
      <c r="L64" s="10">
        <f t="shared" si="0"/>
        <v>5220000</v>
      </c>
      <c r="M64" s="10">
        <f t="shared" si="0"/>
        <v>870000</v>
      </c>
      <c r="N64" s="10">
        <v>0</v>
      </c>
      <c r="O64" s="10">
        <v>8700000</v>
      </c>
      <c r="P64" s="25">
        <v>0</v>
      </c>
      <c r="Q64" s="25">
        <f t="shared" si="1"/>
        <v>8700000</v>
      </c>
    </row>
    <row r="65" spans="1:17" x14ac:dyDescent="0.25">
      <c r="A65" s="8">
        <v>58</v>
      </c>
      <c r="B65" s="9" t="s">
        <v>272</v>
      </c>
      <c r="C65" s="9" t="s">
        <v>273</v>
      </c>
      <c r="D65" s="9" t="s">
        <v>274</v>
      </c>
      <c r="E65" s="9" t="s">
        <v>271</v>
      </c>
      <c r="F65" s="8" t="s">
        <v>27</v>
      </c>
      <c r="G65" s="8" t="s">
        <v>28</v>
      </c>
      <c r="H65" s="10">
        <v>6</v>
      </c>
      <c r="I65" s="10">
        <v>3</v>
      </c>
      <c r="J65" s="10">
        <v>0</v>
      </c>
      <c r="K65" s="10">
        <f t="shared" si="0"/>
        <v>1740000</v>
      </c>
      <c r="L65" s="10">
        <f t="shared" si="0"/>
        <v>870000</v>
      </c>
      <c r="M65" s="10">
        <f t="shared" si="0"/>
        <v>0</v>
      </c>
      <c r="N65" s="10">
        <v>0</v>
      </c>
      <c r="O65" s="10">
        <v>2610000</v>
      </c>
      <c r="P65" s="25">
        <v>0</v>
      </c>
      <c r="Q65" s="25">
        <f t="shared" si="1"/>
        <v>2610000</v>
      </c>
    </row>
    <row r="66" spans="1:17" x14ac:dyDescent="0.25">
      <c r="A66" s="8">
        <v>59</v>
      </c>
      <c r="B66" s="9" t="s">
        <v>275</v>
      </c>
      <c r="C66" s="9" t="s">
        <v>276</v>
      </c>
      <c r="D66" s="9" t="s">
        <v>118</v>
      </c>
      <c r="E66" s="9" t="s">
        <v>271</v>
      </c>
      <c r="F66" s="8" t="s">
        <v>27</v>
      </c>
      <c r="G66" s="8" t="s">
        <v>28</v>
      </c>
      <c r="H66" s="10">
        <v>0</v>
      </c>
      <c r="I66" s="10">
        <v>10</v>
      </c>
      <c r="J66" s="10">
        <v>0</v>
      </c>
      <c r="K66" s="10">
        <f t="shared" si="0"/>
        <v>0</v>
      </c>
      <c r="L66" s="10">
        <f t="shared" si="0"/>
        <v>2900000</v>
      </c>
      <c r="M66" s="10">
        <f t="shared" si="0"/>
        <v>0</v>
      </c>
      <c r="N66" s="10">
        <v>0</v>
      </c>
      <c r="O66" s="10">
        <v>2900000</v>
      </c>
      <c r="P66" s="25">
        <v>2900000</v>
      </c>
      <c r="Q66" s="25">
        <f t="shared" si="1"/>
        <v>0</v>
      </c>
    </row>
    <row r="67" spans="1:17" x14ac:dyDescent="0.25">
      <c r="A67" s="8">
        <v>60</v>
      </c>
      <c r="B67" s="9" t="s">
        <v>277</v>
      </c>
      <c r="C67" s="9" t="s">
        <v>278</v>
      </c>
      <c r="D67" s="9" t="s">
        <v>279</v>
      </c>
      <c r="E67" s="9" t="s">
        <v>280</v>
      </c>
      <c r="F67" s="8" t="s">
        <v>27</v>
      </c>
      <c r="G67" s="8" t="s">
        <v>28</v>
      </c>
      <c r="H67" s="10">
        <v>6</v>
      </c>
      <c r="I67" s="10">
        <v>0</v>
      </c>
      <c r="J67" s="10">
        <v>0</v>
      </c>
      <c r="K67" s="10">
        <f t="shared" si="0"/>
        <v>1740000</v>
      </c>
      <c r="L67" s="10">
        <f t="shared" si="0"/>
        <v>0</v>
      </c>
      <c r="M67" s="10">
        <f t="shared" si="0"/>
        <v>0</v>
      </c>
      <c r="N67" s="10">
        <v>0</v>
      </c>
      <c r="O67" s="10">
        <v>1740000</v>
      </c>
      <c r="P67" s="25">
        <v>0</v>
      </c>
      <c r="Q67" s="25">
        <f t="shared" si="1"/>
        <v>1740000</v>
      </c>
    </row>
    <row r="68" spans="1:17" x14ac:dyDescent="0.25">
      <c r="A68" s="8">
        <v>61</v>
      </c>
      <c r="B68" s="9" t="s">
        <v>281</v>
      </c>
      <c r="C68" s="9" t="s">
        <v>282</v>
      </c>
      <c r="D68" s="9" t="s">
        <v>115</v>
      </c>
      <c r="E68" s="9" t="s">
        <v>283</v>
      </c>
      <c r="F68" s="8" t="s">
        <v>27</v>
      </c>
      <c r="G68" s="8" t="s">
        <v>28</v>
      </c>
      <c r="H68" s="10">
        <v>0</v>
      </c>
      <c r="I68" s="10">
        <v>3</v>
      </c>
      <c r="J68" s="10">
        <v>0</v>
      </c>
      <c r="K68" s="10">
        <f t="shared" si="0"/>
        <v>0</v>
      </c>
      <c r="L68" s="10">
        <f t="shared" si="0"/>
        <v>870000</v>
      </c>
      <c r="M68" s="10">
        <f t="shared" si="0"/>
        <v>0</v>
      </c>
      <c r="N68" s="10">
        <v>0</v>
      </c>
      <c r="O68" s="10">
        <v>870000</v>
      </c>
      <c r="P68" s="25">
        <v>0</v>
      </c>
      <c r="Q68" s="25">
        <f t="shared" si="1"/>
        <v>870000</v>
      </c>
    </row>
    <row r="69" spans="1:17" x14ac:dyDescent="0.25">
      <c r="A69" s="8">
        <v>62</v>
      </c>
      <c r="B69" s="9" t="s">
        <v>284</v>
      </c>
      <c r="C69" s="9" t="s">
        <v>285</v>
      </c>
      <c r="D69" s="9" t="s">
        <v>286</v>
      </c>
      <c r="E69" s="9" t="s">
        <v>283</v>
      </c>
      <c r="F69" s="8" t="s">
        <v>27</v>
      </c>
      <c r="G69" s="8" t="s">
        <v>28</v>
      </c>
      <c r="H69" s="10">
        <v>0</v>
      </c>
      <c r="I69" s="10">
        <v>3</v>
      </c>
      <c r="J69" s="10">
        <v>0</v>
      </c>
      <c r="K69" s="10">
        <f t="shared" si="0"/>
        <v>0</v>
      </c>
      <c r="L69" s="10">
        <f t="shared" si="0"/>
        <v>870000</v>
      </c>
      <c r="M69" s="10">
        <f t="shared" si="0"/>
        <v>0</v>
      </c>
      <c r="N69" s="10">
        <v>0</v>
      </c>
      <c r="O69" s="10">
        <v>870000</v>
      </c>
      <c r="P69" s="25">
        <v>0</v>
      </c>
      <c r="Q69" s="25">
        <f t="shared" si="1"/>
        <v>870000</v>
      </c>
    </row>
    <row r="70" spans="1:17" x14ac:dyDescent="0.25">
      <c r="A70" s="8">
        <v>63</v>
      </c>
      <c r="B70" s="9" t="s">
        <v>287</v>
      </c>
      <c r="C70" s="9" t="s">
        <v>288</v>
      </c>
      <c r="D70" s="9" t="s">
        <v>289</v>
      </c>
      <c r="E70" s="9" t="s">
        <v>283</v>
      </c>
      <c r="F70" s="8" t="s">
        <v>27</v>
      </c>
      <c r="G70" s="8" t="s">
        <v>28</v>
      </c>
      <c r="H70" s="10">
        <v>2</v>
      </c>
      <c r="I70" s="10">
        <v>0</v>
      </c>
      <c r="J70" s="10">
        <v>0</v>
      </c>
      <c r="K70" s="10">
        <f t="shared" si="0"/>
        <v>580000</v>
      </c>
      <c r="L70" s="10">
        <f t="shared" si="0"/>
        <v>0</v>
      </c>
      <c r="M70" s="10">
        <f t="shared" si="0"/>
        <v>0</v>
      </c>
      <c r="N70" s="10">
        <v>0</v>
      </c>
      <c r="O70" s="10">
        <v>580000</v>
      </c>
      <c r="P70" s="25">
        <v>0</v>
      </c>
      <c r="Q70" s="25">
        <f t="shared" si="1"/>
        <v>580000</v>
      </c>
    </row>
    <row r="71" spans="1:17" x14ac:dyDescent="0.25">
      <c r="A71" s="8">
        <v>64</v>
      </c>
      <c r="B71" s="9" t="s">
        <v>290</v>
      </c>
      <c r="C71" s="9" t="s">
        <v>291</v>
      </c>
      <c r="D71" s="9" t="s">
        <v>75</v>
      </c>
      <c r="E71" s="9" t="s">
        <v>292</v>
      </c>
      <c r="F71" s="8" t="s">
        <v>27</v>
      </c>
      <c r="G71" s="8" t="s">
        <v>28</v>
      </c>
      <c r="H71" s="10">
        <v>8</v>
      </c>
      <c r="I71" s="10">
        <v>10</v>
      </c>
      <c r="J71" s="10">
        <v>0</v>
      </c>
      <c r="K71" s="10">
        <f t="shared" si="0"/>
        <v>2320000</v>
      </c>
      <c r="L71" s="10">
        <f t="shared" si="0"/>
        <v>2900000</v>
      </c>
      <c r="M71" s="10">
        <f t="shared" si="0"/>
        <v>0</v>
      </c>
      <c r="N71" s="10">
        <v>0</v>
      </c>
      <c r="O71" s="10">
        <v>5220000</v>
      </c>
      <c r="P71" s="25">
        <v>5220000</v>
      </c>
      <c r="Q71" s="25">
        <f t="shared" si="1"/>
        <v>0</v>
      </c>
    </row>
    <row r="72" spans="1:17" x14ac:dyDescent="0.25">
      <c r="A72" s="8">
        <v>65</v>
      </c>
      <c r="B72" s="9" t="s">
        <v>293</v>
      </c>
      <c r="C72" s="9" t="s">
        <v>294</v>
      </c>
      <c r="D72" s="9" t="s">
        <v>61</v>
      </c>
      <c r="E72" s="9" t="s">
        <v>292</v>
      </c>
      <c r="F72" s="8" t="s">
        <v>27</v>
      </c>
      <c r="G72" s="8" t="s">
        <v>28</v>
      </c>
      <c r="H72" s="10">
        <v>18</v>
      </c>
      <c r="I72" s="10">
        <v>0</v>
      </c>
      <c r="J72" s="10">
        <v>0</v>
      </c>
      <c r="K72" s="10">
        <f t="shared" si="0"/>
        <v>5220000</v>
      </c>
      <c r="L72" s="10">
        <f t="shared" si="0"/>
        <v>0</v>
      </c>
      <c r="M72" s="10">
        <f t="shared" si="0"/>
        <v>0</v>
      </c>
      <c r="N72" s="10">
        <v>0</v>
      </c>
      <c r="O72" s="10">
        <v>5220000</v>
      </c>
      <c r="P72" s="25">
        <v>5220000</v>
      </c>
      <c r="Q72" s="25">
        <f t="shared" si="1"/>
        <v>0</v>
      </c>
    </row>
    <row r="73" spans="1:17" x14ac:dyDescent="0.25">
      <c r="A73" s="8">
        <v>66</v>
      </c>
      <c r="B73" s="9" t="s">
        <v>295</v>
      </c>
      <c r="C73" s="9" t="s">
        <v>296</v>
      </c>
      <c r="D73" s="9" t="s">
        <v>244</v>
      </c>
      <c r="E73" s="9" t="s">
        <v>292</v>
      </c>
      <c r="F73" s="8" t="s">
        <v>27</v>
      </c>
      <c r="G73" s="8" t="s">
        <v>28</v>
      </c>
      <c r="H73" s="10">
        <v>18</v>
      </c>
      <c r="I73" s="10">
        <v>0</v>
      </c>
      <c r="J73" s="10">
        <v>0</v>
      </c>
      <c r="K73" s="10">
        <f t="shared" ref="K73:M92" si="2">H73*290000</f>
        <v>5220000</v>
      </c>
      <c r="L73" s="10">
        <f t="shared" si="2"/>
        <v>0</v>
      </c>
      <c r="M73" s="10">
        <f t="shared" si="2"/>
        <v>0</v>
      </c>
      <c r="N73" s="10">
        <v>0</v>
      </c>
      <c r="O73" s="10">
        <v>5220000</v>
      </c>
      <c r="P73" s="25">
        <v>5220000</v>
      </c>
      <c r="Q73" s="25">
        <f t="shared" ref="Q73:Q96" si="3">O73-P73</f>
        <v>0</v>
      </c>
    </row>
    <row r="74" spans="1:17" x14ac:dyDescent="0.25">
      <c r="A74" s="8">
        <v>67</v>
      </c>
      <c r="B74" s="9" t="s">
        <v>297</v>
      </c>
      <c r="C74" s="9" t="s">
        <v>298</v>
      </c>
      <c r="D74" s="9" t="s">
        <v>244</v>
      </c>
      <c r="E74" s="9" t="s">
        <v>292</v>
      </c>
      <c r="F74" s="8" t="s">
        <v>27</v>
      </c>
      <c r="G74" s="8" t="s">
        <v>28</v>
      </c>
      <c r="H74" s="10">
        <v>18</v>
      </c>
      <c r="I74" s="10">
        <v>0</v>
      </c>
      <c r="J74" s="10">
        <v>0</v>
      </c>
      <c r="K74" s="10">
        <f t="shared" si="2"/>
        <v>5220000</v>
      </c>
      <c r="L74" s="10">
        <f t="shared" si="2"/>
        <v>0</v>
      </c>
      <c r="M74" s="10">
        <f t="shared" si="2"/>
        <v>0</v>
      </c>
      <c r="N74" s="10">
        <v>0</v>
      </c>
      <c r="O74" s="10">
        <v>5220000</v>
      </c>
      <c r="P74" s="25">
        <v>5220000</v>
      </c>
      <c r="Q74" s="25">
        <f t="shared" si="3"/>
        <v>0</v>
      </c>
    </row>
    <row r="75" spans="1:17" x14ac:dyDescent="0.25">
      <c r="A75" s="8">
        <v>68</v>
      </c>
      <c r="B75" s="9" t="s">
        <v>299</v>
      </c>
      <c r="C75" s="9" t="s">
        <v>300</v>
      </c>
      <c r="D75" s="9" t="s">
        <v>47</v>
      </c>
      <c r="E75" s="9" t="s">
        <v>292</v>
      </c>
      <c r="F75" s="8" t="s">
        <v>27</v>
      </c>
      <c r="G75" s="8" t="s">
        <v>28</v>
      </c>
      <c r="H75" s="10">
        <v>18</v>
      </c>
      <c r="I75" s="10">
        <v>0</v>
      </c>
      <c r="J75" s="10">
        <v>0</v>
      </c>
      <c r="K75" s="10">
        <f t="shared" si="2"/>
        <v>5220000</v>
      </c>
      <c r="L75" s="10">
        <f t="shared" si="2"/>
        <v>0</v>
      </c>
      <c r="M75" s="10">
        <f t="shared" si="2"/>
        <v>0</v>
      </c>
      <c r="N75" s="10">
        <v>0</v>
      </c>
      <c r="O75" s="10">
        <v>5220000</v>
      </c>
      <c r="P75" s="25">
        <v>5220000</v>
      </c>
      <c r="Q75" s="25">
        <f t="shared" si="3"/>
        <v>0</v>
      </c>
    </row>
    <row r="76" spans="1:17" x14ac:dyDescent="0.25">
      <c r="A76" s="8">
        <v>69</v>
      </c>
      <c r="B76" s="9" t="s">
        <v>301</v>
      </c>
      <c r="C76" s="9" t="s">
        <v>302</v>
      </c>
      <c r="D76" s="9" t="s">
        <v>303</v>
      </c>
      <c r="E76" s="9" t="s">
        <v>292</v>
      </c>
      <c r="F76" s="8" t="s">
        <v>27</v>
      </c>
      <c r="G76" s="8" t="s">
        <v>28</v>
      </c>
      <c r="H76" s="10">
        <v>8</v>
      </c>
      <c r="I76" s="10">
        <v>10</v>
      </c>
      <c r="J76" s="10">
        <v>0</v>
      </c>
      <c r="K76" s="10">
        <f t="shared" si="2"/>
        <v>2320000</v>
      </c>
      <c r="L76" s="10">
        <f t="shared" si="2"/>
        <v>2900000</v>
      </c>
      <c r="M76" s="10">
        <f t="shared" si="2"/>
        <v>0</v>
      </c>
      <c r="N76" s="10">
        <v>0</v>
      </c>
      <c r="O76" s="10">
        <v>5220000</v>
      </c>
      <c r="P76" s="25">
        <v>5220000</v>
      </c>
      <c r="Q76" s="25">
        <f t="shared" si="3"/>
        <v>0</v>
      </c>
    </row>
    <row r="77" spans="1:17" x14ac:dyDescent="0.25">
      <c r="A77" s="8">
        <v>70</v>
      </c>
      <c r="B77" s="9" t="s">
        <v>304</v>
      </c>
      <c r="C77" s="9" t="s">
        <v>305</v>
      </c>
      <c r="D77" s="9" t="s">
        <v>306</v>
      </c>
      <c r="E77" s="9" t="s">
        <v>292</v>
      </c>
      <c r="F77" s="8" t="s">
        <v>27</v>
      </c>
      <c r="G77" s="8" t="s">
        <v>28</v>
      </c>
      <c r="H77" s="10">
        <v>18</v>
      </c>
      <c r="I77" s="10">
        <v>0</v>
      </c>
      <c r="J77" s="10">
        <v>0</v>
      </c>
      <c r="K77" s="10">
        <f t="shared" si="2"/>
        <v>5220000</v>
      </c>
      <c r="L77" s="10">
        <f t="shared" si="2"/>
        <v>0</v>
      </c>
      <c r="M77" s="10">
        <f t="shared" si="2"/>
        <v>0</v>
      </c>
      <c r="N77" s="10">
        <v>0</v>
      </c>
      <c r="O77" s="10">
        <v>5220000</v>
      </c>
      <c r="P77" s="25">
        <v>5220000</v>
      </c>
      <c r="Q77" s="25">
        <f t="shared" si="3"/>
        <v>0</v>
      </c>
    </row>
    <row r="78" spans="1:17" x14ac:dyDescent="0.25">
      <c r="A78" s="8">
        <v>71</v>
      </c>
      <c r="B78" s="9" t="s">
        <v>307</v>
      </c>
      <c r="C78" s="9" t="s">
        <v>302</v>
      </c>
      <c r="D78" s="9" t="s">
        <v>61</v>
      </c>
      <c r="E78" s="9" t="s">
        <v>292</v>
      </c>
      <c r="F78" s="8" t="s">
        <v>27</v>
      </c>
      <c r="G78" s="8" t="s">
        <v>28</v>
      </c>
      <c r="H78" s="10">
        <v>21</v>
      </c>
      <c r="I78" s="10">
        <v>0</v>
      </c>
      <c r="J78" s="10">
        <v>0</v>
      </c>
      <c r="K78" s="10">
        <f t="shared" si="2"/>
        <v>6090000</v>
      </c>
      <c r="L78" s="10">
        <f t="shared" si="2"/>
        <v>0</v>
      </c>
      <c r="M78" s="10">
        <f t="shared" si="2"/>
        <v>0</v>
      </c>
      <c r="N78" s="10">
        <v>0</v>
      </c>
      <c r="O78" s="10">
        <v>6090000</v>
      </c>
      <c r="P78" s="25">
        <v>11600000</v>
      </c>
      <c r="Q78" s="25">
        <f t="shared" si="3"/>
        <v>-5510000</v>
      </c>
    </row>
    <row r="79" spans="1:17" x14ac:dyDescent="0.25">
      <c r="A79" s="8">
        <v>72</v>
      </c>
      <c r="B79" s="9" t="s">
        <v>308</v>
      </c>
      <c r="C79" s="9" t="s">
        <v>309</v>
      </c>
      <c r="D79" s="9" t="s">
        <v>310</v>
      </c>
      <c r="E79" s="9" t="s">
        <v>292</v>
      </c>
      <c r="F79" s="8" t="s">
        <v>27</v>
      </c>
      <c r="G79" s="8" t="s">
        <v>28</v>
      </c>
      <c r="H79" s="10">
        <v>10</v>
      </c>
      <c r="I79" s="10">
        <v>4</v>
      </c>
      <c r="J79" s="10">
        <v>0</v>
      </c>
      <c r="K79" s="10">
        <f t="shared" si="2"/>
        <v>2900000</v>
      </c>
      <c r="L79" s="10">
        <f t="shared" si="2"/>
        <v>1160000</v>
      </c>
      <c r="M79" s="10">
        <f t="shared" si="2"/>
        <v>0</v>
      </c>
      <c r="N79" s="10">
        <v>0</v>
      </c>
      <c r="O79" s="10">
        <v>4060000</v>
      </c>
      <c r="P79" s="25">
        <v>4060000</v>
      </c>
      <c r="Q79" s="25">
        <f t="shared" si="3"/>
        <v>0</v>
      </c>
    </row>
    <row r="80" spans="1:17" x14ac:dyDescent="0.25">
      <c r="A80" s="8">
        <v>73</v>
      </c>
      <c r="B80" s="9" t="s">
        <v>311</v>
      </c>
      <c r="C80" s="9" t="s">
        <v>312</v>
      </c>
      <c r="D80" s="9" t="s">
        <v>313</v>
      </c>
      <c r="E80" s="9" t="s">
        <v>292</v>
      </c>
      <c r="F80" s="8" t="s">
        <v>27</v>
      </c>
      <c r="G80" s="8" t="s">
        <v>28</v>
      </c>
      <c r="H80" s="10">
        <v>18</v>
      </c>
      <c r="I80" s="10">
        <v>0</v>
      </c>
      <c r="J80" s="10">
        <v>0</v>
      </c>
      <c r="K80" s="10">
        <f t="shared" si="2"/>
        <v>5220000</v>
      </c>
      <c r="L80" s="10">
        <f t="shared" si="2"/>
        <v>0</v>
      </c>
      <c r="M80" s="10">
        <f t="shared" si="2"/>
        <v>0</v>
      </c>
      <c r="N80" s="10">
        <v>0</v>
      </c>
      <c r="O80" s="10">
        <v>5220000</v>
      </c>
      <c r="P80" s="25">
        <v>0</v>
      </c>
      <c r="Q80" s="25">
        <f t="shared" si="3"/>
        <v>5220000</v>
      </c>
    </row>
    <row r="81" spans="1:17" x14ac:dyDescent="0.25">
      <c r="A81" s="8">
        <v>74</v>
      </c>
      <c r="B81" s="9" t="s">
        <v>314</v>
      </c>
      <c r="C81" s="9" t="s">
        <v>124</v>
      </c>
      <c r="D81" s="9" t="s">
        <v>65</v>
      </c>
      <c r="E81" s="9" t="s">
        <v>292</v>
      </c>
      <c r="F81" s="8" t="s">
        <v>27</v>
      </c>
      <c r="G81" s="8" t="s">
        <v>28</v>
      </c>
      <c r="H81" s="10">
        <v>18</v>
      </c>
      <c r="I81" s="10">
        <v>0</v>
      </c>
      <c r="J81" s="10">
        <v>2</v>
      </c>
      <c r="K81" s="10">
        <f t="shared" si="2"/>
        <v>5220000</v>
      </c>
      <c r="L81" s="10">
        <f t="shared" si="2"/>
        <v>0</v>
      </c>
      <c r="M81" s="10">
        <f t="shared" si="2"/>
        <v>580000</v>
      </c>
      <c r="N81" s="10">
        <v>0</v>
      </c>
      <c r="O81" s="10">
        <v>5800000</v>
      </c>
      <c r="P81" s="25">
        <v>5800000</v>
      </c>
      <c r="Q81" s="25">
        <f t="shared" si="3"/>
        <v>0</v>
      </c>
    </row>
    <row r="82" spans="1:17" x14ac:dyDescent="0.25">
      <c r="A82" s="8">
        <v>75</v>
      </c>
      <c r="B82" s="9" t="s">
        <v>315</v>
      </c>
      <c r="C82" s="9" t="s">
        <v>316</v>
      </c>
      <c r="D82" s="9" t="s">
        <v>317</v>
      </c>
      <c r="E82" s="9" t="s">
        <v>292</v>
      </c>
      <c r="F82" s="8" t="s">
        <v>27</v>
      </c>
      <c r="G82" s="8" t="s">
        <v>28</v>
      </c>
      <c r="H82" s="10">
        <v>0</v>
      </c>
      <c r="I82" s="10">
        <v>2</v>
      </c>
      <c r="J82" s="10">
        <v>0</v>
      </c>
      <c r="K82" s="10">
        <f t="shared" si="2"/>
        <v>0</v>
      </c>
      <c r="L82" s="10">
        <f t="shared" si="2"/>
        <v>580000</v>
      </c>
      <c r="M82" s="10">
        <f t="shared" si="2"/>
        <v>0</v>
      </c>
      <c r="N82" s="10">
        <v>0</v>
      </c>
      <c r="O82" s="10">
        <v>580000</v>
      </c>
      <c r="P82" s="25">
        <v>580000</v>
      </c>
      <c r="Q82" s="25">
        <f t="shared" si="3"/>
        <v>0</v>
      </c>
    </row>
    <row r="83" spans="1:17" x14ac:dyDescent="0.25">
      <c r="A83" s="8">
        <v>76</v>
      </c>
      <c r="B83" s="9" t="s">
        <v>318</v>
      </c>
      <c r="C83" s="9" t="s">
        <v>319</v>
      </c>
      <c r="D83" s="9" t="s">
        <v>51</v>
      </c>
      <c r="E83" s="9" t="s">
        <v>292</v>
      </c>
      <c r="F83" s="8" t="s">
        <v>27</v>
      </c>
      <c r="G83" s="8" t="s">
        <v>28</v>
      </c>
      <c r="H83" s="10">
        <v>18</v>
      </c>
      <c r="I83" s="10">
        <v>0</v>
      </c>
      <c r="J83" s="10">
        <v>0</v>
      </c>
      <c r="K83" s="10">
        <f t="shared" si="2"/>
        <v>5220000</v>
      </c>
      <c r="L83" s="10">
        <f t="shared" si="2"/>
        <v>0</v>
      </c>
      <c r="M83" s="10">
        <f t="shared" si="2"/>
        <v>0</v>
      </c>
      <c r="N83" s="10">
        <v>0</v>
      </c>
      <c r="O83" s="10">
        <v>5220000</v>
      </c>
      <c r="P83" s="25">
        <v>0</v>
      </c>
      <c r="Q83" s="25">
        <f t="shared" si="3"/>
        <v>5220000</v>
      </c>
    </row>
    <row r="84" spans="1:17" x14ac:dyDescent="0.25">
      <c r="A84" s="8">
        <v>77</v>
      </c>
      <c r="B84" s="9" t="s">
        <v>320</v>
      </c>
      <c r="C84" s="9" t="s">
        <v>282</v>
      </c>
      <c r="D84" s="9" t="s">
        <v>321</v>
      </c>
      <c r="E84" s="9" t="s">
        <v>292</v>
      </c>
      <c r="F84" s="8" t="s">
        <v>27</v>
      </c>
      <c r="G84" s="8" t="s">
        <v>28</v>
      </c>
      <c r="H84" s="10">
        <v>22</v>
      </c>
      <c r="I84" s="10">
        <v>2</v>
      </c>
      <c r="J84" s="10">
        <v>0</v>
      </c>
      <c r="K84" s="10">
        <f t="shared" si="2"/>
        <v>6380000</v>
      </c>
      <c r="L84" s="10">
        <f t="shared" si="2"/>
        <v>580000</v>
      </c>
      <c r="M84" s="10">
        <f t="shared" si="2"/>
        <v>0</v>
      </c>
      <c r="N84" s="10">
        <v>0</v>
      </c>
      <c r="O84" s="10">
        <v>6960000</v>
      </c>
      <c r="P84" s="25">
        <v>6960000</v>
      </c>
      <c r="Q84" s="25">
        <f t="shared" si="3"/>
        <v>0</v>
      </c>
    </row>
    <row r="85" spans="1:17" x14ac:dyDescent="0.25">
      <c r="A85" s="8">
        <v>78</v>
      </c>
      <c r="B85" s="9" t="s">
        <v>322</v>
      </c>
      <c r="C85" s="9" t="s">
        <v>323</v>
      </c>
      <c r="D85" s="9" t="s">
        <v>303</v>
      </c>
      <c r="E85" s="9" t="s">
        <v>292</v>
      </c>
      <c r="F85" s="8" t="s">
        <v>27</v>
      </c>
      <c r="G85" s="8" t="s">
        <v>28</v>
      </c>
      <c r="H85" s="10">
        <v>10</v>
      </c>
      <c r="I85" s="10">
        <v>8</v>
      </c>
      <c r="J85" s="10">
        <v>0</v>
      </c>
      <c r="K85" s="10">
        <f t="shared" si="2"/>
        <v>2900000</v>
      </c>
      <c r="L85" s="10">
        <f t="shared" si="2"/>
        <v>2320000</v>
      </c>
      <c r="M85" s="10">
        <f t="shared" si="2"/>
        <v>0</v>
      </c>
      <c r="N85" s="10">
        <v>0</v>
      </c>
      <c r="O85" s="10">
        <v>5220000</v>
      </c>
      <c r="P85" s="25">
        <v>13500000</v>
      </c>
      <c r="Q85" s="25">
        <f t="shared" si="3"/>
        <v>-8280000</v>
      </c>
    </row>
    <row r="86" spans="1:17" x14ac:dyDescent="0.25">
      <c r="A86" s="8">
        <v>79</v>
      </c>
      <c r="B86" s="9" t="s">
        <v>324</v>
      </c>
      <c r="C86" s="9" t="s">
        <v>325</v>
      </c>
      <c r="D86" s="9" t="s">
        <v>251</v>
      </c>
      <c r="E86" s="9" t="s">
        <v>292</v>
      </c>
      <c r="F86" s="8" t="s">
        <v>27</v>
      </c>
      <c r="G86" s="8" t="s">
        <v>28</v>
      </c>
      <c r="H86" s="10">
        <v>18</v>
      </c>
      <c r="I86" s="10">
        <v>0</v>
      </c>
      <c r="J86" s="10">
        <v>0</v>
      </c>
      <c r="K86" s="10">
        <f t="shared" si="2"/>
        <v>5220000</v>
      </c>
      <c r="L86" s="10">
        <f t="shared" si="2"/>
        <v>0</v>
      </c>
      <c r="M86" s="10">
        <f t="shared" si="2"/>
        <v>0</v>
      </c>
      <c r="N86" s="10">
        <v>0</v>
      </c>
      <c r="O86" s="10">
        <v>5220000</v>
      </c>
      <c r="P86" s="25">
        <v>5220000</v>
      </c>
      <c r="Q86" s="25">
        <f t="shared" si="3"/>
        <v>0</v>
      </c>
    </row>
    <row r="87" spans="1:17" x14ac:dyDescent="0.25">
      <c r="A87" s="8">
        <v>80</v>
      </c>
      <c r="B87" s="9" t="s">
        <v>326</v>
      </c>
      <c r="C87" s="9" t="s">
        <v>327</v>
      </c>
      <c r="D87" s="9" t="s">
        <v>65</v>
      </c>
      <c r="E87" s="9" t="s">
        <v>292</v>
      </c>
      <c r="F87" s="8" t="s">
        <v>27</v>
      </c>
      <c r="G87" s="8" t="s">
        <v>28</v>
      </c>
      <c r="H87" s="10">
        <v>2</v>
      </c>
      <c r="I87" s="10">
        <v>0</v>
      </c>
      <c r="J87" s="10">
        <v>0</v>
      </c>
      <c r="K87" s="10">
        <f t="shared" si="2"/>
        <v>580000</v>
      </c>
      <c r="L87" s="10">
        <f t="shared" si="2"/>
        <v>0</v>
      </c>
      <c r="M87" s="10">
        <f t="shared" si="2"/>
        <v>0</v>
      </c>
      <c r="N87" s="10">
        <v>0</v>
      </c>
      <c r="O87" s="10">
        <v>580000</v>
      </c>
      <c r="P87" s="25">
        <v>580000</v>
      </c>
      <c r="Q87" s="25">
        <f t="shared" si="3"/>
        <v>0</v>
      </c>
    </row>
    <row r="88" spans="1:17" x14ac:dyDescent="0.25">
      <c r="A88" s="8">
        <v>81</v>
      </c>
      <c r="B88" s="9" t="s">
        <v>328</v>
      </c>
      <c r="C88" s="9" t="s">
        <v>329</v>
      </c>
      <c r="D88" s="9" t="s">
        <v>85</v>
      </c>
      <c r="E88" s="9" t="s">
        <v>292</v>
      </c>
      <c r="F88" s="8" t="s">
        <v>27</v>
      </c>
      <c r="G88" s="8" t="s">
        <v>28</v>
      </c>
      <c r="H88" s="10">
        <v>18</v>
      </c>
      <c r="I88" s="10">
        <v>6</v>
      </c>
      <c r="J88" s="10">
        <v>0</v>
      </c>
      <c r="K88" s="10">
        <f t="shared" si="2"/>
        <v>5220000</v>
      </c>
      <c r="L88" s="10">
        <f t="shared" si="2"/>
        <v>1740000</v>
      </c>
      <c r="M88" s="10">
        <f t="shared" si="2"/>
        <v>0</v>
      </c>
      <c r="N88" s="10">
        <v>0</v>
      </c>
      <c r="O88" s="10">
        <v>6960000</v>
      </c>
      <c r="P88" s="25">
        <v>6960000</v>
      </c>
      <c r="Q88" s="25">
        <f t="shared" si="3"/>
        <v>0</v>
      </c>
    </row>
    <row r="89" spans="1:17" x14ac:dyDescent="0.25">
      <c r="A89" s="8">
        <v>82</v>
      </c>
      <c r="B89" s="9" t="s">
        <v>330</v>
      </c>
      <c r="C89" s="9" t="s">
        <v>331</v>
      </c>
      <c r="D89" s="9" t="s">
        <v>153</v>
      </c>
      <c r="E89" s="9" t="s">
        <v>292</v>
      </c>
      <c r="F89" s="8" t="s">
        <v>27</v>
      </c>
      <c r="G89" s="8" t="s">
        <v>28</v>
      </c>
      <c r="H89" s="10">
        <v>20</v>
      </c>
      <c r="I89" s="10">
        <v>0</v>
      </c>
      <c r="J89" s="10">
        <v>0</v>
      </c>
      <c r="K89" s="10">
        <f t="shared" si="2"/>
        <v>5800000</v>
      </c>
      <c r="L89" s="10">
        <f t="shared" si="2"/>
        <v>0</v>
      </c>
      <c r="M89" s="10">
        <f t="shared" si="2"/>
        <v>0</v>
      </c>
      <c r="N89" s="10">
        <v>0</v>
      </c>
      <c r="O89" s="10">
        <v>5800000</v>
      </c>
      <c r="P89" s="25">
        <v>0</v>
      </c>
      <c r="Q89" s="25">
        <f t="shared" si="3"/>
        <v>5800000</v>
      </c>
    </row>
    <row r="90" spans="1:17" x14ac:dyDescent="0.25">
      <c r="A90" s="8">
        <v>83</v>
      </c>
      <c r="B90" s="9" t="s">
        <v>332</v>
      </c>
      <c r="C90" s="9" t="s">
        <v>333</v>
      </c>
      <c r="D90" s="9" t="s">
        <v>334</v>
      </c>
      <c r="E90" s="9" t="s">
        <v>292</v>
      </c>
      <c r="F90" s="8" t="s">
        <v>27</v>
      </c>
      <c r="G90" s="8" t="s">
        <v>28</v>
      </c>
      <c r="H90" s="10">
        <v>18</v>
      </c>
      <c r="I90" s="10">
        <v>0</v>
      </c>
      <c r="J90" s="10">
        <v>0</v>
      </c>
      <c r="K90" s="10">
        <f t="shared" si="2"/>
        <v>5220000</v>
      </c>
      <c r="L90" s="10">
        <f t="shared" si="2"/>
        <v>0</v>
      </c>
      <c r="M90" s="10">
        <f t="shared" si="2"/>
        <v>0</v>
      </c>
      <c r="N90" s="10">
        <v>0</v>
      </c>
      <c r="O90" s="10">
        <v>5220000</v>
      </c>
      <c r="P90" s="25">
        <v>0</v>
      </c>
      <c r="Q90" s="25">
        <f t="shared" si="3"/>
        <v>5220000</v>
      </c>
    </row>
    <row r="91" spans="1:17" x14ac:dyDescent="0.25">
      <c r="A91" s="8">
        <v>84</v>
      </c>
      <c r="B91" s="9" t="s">
        <v>335</v>
      </c>
      <c r="C91" s="9" t="s">
        <v>336</v>
      </c>
      <c r="D91" s="9" t="s">
        <v>61</v>
      </c>
      <c r="E91" s="9" t="s">
        <v>292</v>
      </c>
      <c r="F91" s="8" t="s">
        <v>27</v>
      </c>
      <c r="G91" s="8" t="s">
        <v>28</v>
      </c>
      <c r="H91" s="10">
        <v>11</v>
      </c>
      <c r="I91" s="10">
        <v>2</v>
      </c>
      <c r="J91" s="10">
        <v>0</v>
      </c>
      <c r="K91" s="10">
        <f t="shared" si="2"/>
        <v>3190000</v>
      </c>
      <c r="L91" s="10">
        <f t="shared" si="2"/>
        <v>580000</v>
      </c>
      <c r="M91" s="10">
        <f t="shared" si="2"/>
        <v>0</v>
      </c>
      <c r="N91" s="10">
        <v>0</v>
      </c>
      <c r="O91" s="10">
        <v>3770000</v>
      </c>
      <c r="P91" s="25">
        <v>3770000</v>
      </c>
      <c r="Q91" s="25">
        <f t="shared" si="3"/>
        <v>0</v>
      </c>
    </row>
    <row r="92" spans="1:17" x14ac:dyDescent="0.25">
      <c r="A92" s="8">
        <v>85</v>
      </c>
      <c r="B92" s="9" t="s">
        <v>337</v>
      </c>
      <c r="C92" s="9" t="s">
        <v>338</v>
      </c>
      <c r="D92" s="9" t="s">
        <v>158</v>
      </c>
      <c r="E92" s="9" t="s">
        <v>292</v>
      </c>
      <c r="F92" s="8" t="s">
        <v>27</v>
      </c>
      <c r="G92" s="8" t="s">
        <v>28</v>
      </c>
      <c r="H92" s="10">
        <v>4</v>
      </c>
      <c r="I92" s="10">
        <v>2</v>
      </c>
      <c r="J92" s="10">
        <v>0</v>
      </c>
      <c r="K92" s="10">
        <f t="shared" si="2"/>
        <v>1160000</v>
      </c>
      <c r="L92" s="10">
        <f t="shared" si="2"/>
        <v>580000</v>
      </c>
      <c r="M92" s="10">
        <f t="shared" si="2"/>
        <v>0</v>
      </c>
      <c r="N92" s="10">
        <v>0</v>
      </c>
      <c r="O92" s="10">
        <v>1740000</v>
      </c>
      <c r="P92" s="25">
        <v>1740000</v>
      </c>
      <c r="Q92" s="25">
        <f t="shared" si="3"/>
        <v>0</v>
      </c>
    </row>
    <row r="93" spans="1:17" x14ac:dyDescent="0.25">
      <c r="A93" s="8">
        <v>86</v>
      </c>
      <c r="B93" s="9" t="s">
        <v>339</v>
      </c>
      <c r="C93" s="9" t="s">
        <v>340</v>
      </c>
      <c r="D93" s="9" t="s">
        <v>85</v>
      </c>
      <c r="E93" s="9" t="s">
        <v>341</v>
      </c>
      <c r="F93" s="8" t="s">
        <v>342</v>
      </c>
      <c r="G93" s="8" t="s">
        <v>28</v>
      </c>
      <c r="H93" s="10">
        <v>4</v>
      </c>
      <c r="I93" s="10">
        <v>2</v>
      </c>
      <c r="J93" s="10">
        <v>0</v>
      </c>
      <c r="K93" s="10">
        <f t="shared" ref="K93:L96" si="4">H93*1015000</f>
        <v>4060000</v>
      </c>
      <c r="L93" s="10">
        <f t="shared" si="4"/>
        <v>2030000</v>
      </c>
      <c r="M93" s="10">
        <f t="shared" ref="M93:M96" si="5">J93*290000</f>
        <v>0</v>
      </c>
      <c r="N93" s="10">
        <v>0</v>
      </c>
      <c r="O93" s="10">
        <v>6090000</v>
      </c>
      <c r="P93" s="25">
        <v>0</v>
      </c>
      <c r="Q93" s="25">
        <f t="shared" si="3"/>
        <v>6090000</v>
      </c>
    </row>
    <row r="94" spans="1:17" x14ac:dyDescent="0.25">
      <c r="A94" s="8">
        <v>87</v>
      </c>
      <c r="B94" s="9" t="s">
        <v>343</v>
      </c>
      <c r="C94" s="9" t="s">
        <v>285</v>
      </c>
      <c r="D94" s="9" t="s">
        <v>344</v>
      </c>
      <c r="E94" s="9" t="s">
        <v>341</v>
      </c>
      <c r="F94" s="8" t="s">
        <v>342</v>
      </c>
      <c r="G94" s="8" t="s">
        <v>28</v>
      </c>
      <c r="H94" s="10">
        <v>0</v>
      </c>
      <c r="I94" s="10">
        <v>2</v>
      </c>
      <c r="J94" s="10">
        <v>0</v>
      </c>
      <c r="K94" s="10">
        <f t="shared" si="4"/>
        <v>0</v>
      </c>
      <c r="L94" s="10">
        <f t="shared" si="4"/>
        <v>2030000</v>
      </c>
      <c r="M94" s="10">
        <f t="shared" si="5"/>
        <v>0</v>
      </c>
      <c r="N94" s="10">
        <v>0</v>
      </c>
      <c r="O94" s="10">
        <v>2030000</v>
      </c>
      <c r="P94" s="25">
        <v>2030000</v>
      </c>
      <c r="Q94" s="25">
        <f t="shared" si="3"/>
        <v>0</v>
      </c>
    </row>
    <row r="95" spans="1:17" x14ac:dyDescent="0.25">
      <c r="A95" s="8">
        <v>88</v>
      </c>
      <c r="B95" s="9" t="s">
        <v>345</v>
      </c>
      <c r="C95" s="9" t="s">
        <v>346</v>
      </c>
      <c r="D95" s="9" t="s">
        <v>118</v>
      </c>
      <c r="E95" s="9" t="s">
        <v>341</v>
      </c>
      <c r="F95" s="8" t="s">
        <v>342</v>
      </c>
      <c r="G95" s="8" t="s">
        <v>28</v>
      </c>
      <c r="H95" s="10">
        <v>20</v>
      </c>
      <c r="I95" s="10">
        <v>3</v>
      </c>
      <c r="J95" s="10">
        <v>0</v>
      </c>
      <c r="K95" s="10">
        <f t="shared" si="4"/>
        <v>20300000</v>
      </c>
      <c r="L95" s="10">
        <f t="shared" si="4"/>
        <v>3045000</v>
      </c>
      <c r="M95" s="10">
        <f t="shared" si="5"/>
        <v>0</v>
      </c>
      <c r="N95" s="10">
        <v>0</v>
      </c>
      <c r="O95" s="10">
        <v>23345000</v>
      </c>
      <c r="P95" s="25">
        <v>0</v>
      </c>
      <c r="Q95" s="25">
        <f t="shared" si="3"/>
        <v>23345000</v>
      </c>
    </row>
    <row r="96" spans="1:17" x14ac:dyDescent="0.25">
      <c r="A96" s="8">
        <v>89</v>
      </c>
      <c r="B96" s="9" t="s">
        <v>347</v>
      </c>
      <c r="C96" s="9" t="s">
        <v>348</v>
      </c>
      <c r="D96" s="9" t="s">
        <v>349</v>
      </c>
      <c r="E96" s="9" t="s">
        <v>350</v>
      </c>
      <c r="F96" s="8" t="s">
        <v>342</v>
      </c>
      <c r="G96" s="8" t="s">
        <v>28</v>
      </c>
      <c r="H96" s="10">
        <v>0</v>
      </c>
      <c r="I96" s="10">
        <v>2</v>
      </c>
      <c r="J96" s="10">
        <v>0</v>
      </c>
      <c r="K96" s="10">
        <f t="shared" si="4"/>
        <v>0</v>
      </c>
      <c r="L96" s="10">
        <f t="shared" si="4"/>
        <v>2030000</v>
      </c>
      <c r="M96" s="10">
        <f t="shared" si="5"/>
        <v>0</v>
      </c>
      <c r="N96" s="10">
        <v>0</v>
      </c>
      <c r="O96" s="10">
        <v>2030000</v>
      </c>
      <c r="P96" s="25">
        <v>0</v>
      </c>
      <c r="Q96" s="25">
        <f t="shared" si="3"/>
        <v>2030000</v>
      </c>
    </row>
    <row r="97" spans="1:17" customFormat="1" ht="14.4" x14ac:dyDescent="0.3">
      <c r="A97" s="12"/>
      <c r="B97" s="13"/>
      <c r="C97" s="130" t="s">
        <v>33</v>
      </c>
      <c r="D97" s="130"/>
      <c r="E97" s="13"/>
      <c r="F97" s="12"/>
      <c r="G97" s="12"/>
      <c r="H97" s="14">
        <f t="shared" ref="H97:J97" si="6">SUM(H8:H96)</f>
        <v>590</v>
      </c>
      <c r="I97" s="14">
        <f t="shared" si="6"/>
        <v>288</v>
      </c>
      <c r="J97" s="14">
        <f t="shared" si="6"/>
        <v>31</v>
      </c>
      <c r="K97" s="30">
        <f>SUM(K8:K96)</f>
        <v>183570000</v>
      </c>
      <c r="L97" s="30">
        <f t="shared" ref="L97:Q97" si="7">SUM(L8:L96)</f>
        <v>90045000</v>
      </c>
      <c r="M97" s="30">
        <f t="shared" si="7"/>
        <v>8990000</v>
      </c>
      <c r="N97" s="30">
        <f t="shared" si="7"/>
        <v>0</v>
      </c>
      <c r="O97" s="30">
        <f t="shared" si="7"/>
        <v>282605000</v>
      </c>
      <c r="P97" s="47">
        <f t="shared" si="7"/>
        <v>194155000</v>
      </c>
      <c r="Q97" s="47">
        <f t="shared" si="7"/>
        <v>88450000</v>
      </c>
    </row>
    <row r="98" spans="1:17" s="17" customFormat="1" ht="21" customHeight="1" x14ac:dyDescent="0.25">
      <c r="A98"/>
      <c r="B98" s="15"/>
      <c r="C98"/>
      <c r="D98"/>
      <c r="E98" s="15"/>
      <c r="F98" s="15"/>
      <c r="G98" s="15"/>
      <c r="H98" s="16"/>
      <c r="I98"/>
      <c r="J98"/>
      <c r="L98" s="18" t="s">
        <v>34</v>
      </c>
      <c r="M98" s="18"/>
      <c r="O98" s="18"/>
      <c r="P98" s="29"/>
      <c r="Q98" s="29"/>
    </row>
    <row r="99" spans="1:17" s="17" customFormat="1" ht="19.2" customHeight="1" x14ac:dyDescent="0.25">
      <c r="A99" s="131" t="s">
        <v>35</v>
      </c>
      <c r="B99" s="131"/>
      <c r="C99" s="131"/>
      <c r="D99" s="19" t="s">
        <v>36</v>
      </c>
      <c r="E99" s="19"/>
      <c r="F99" s="19"/>
      <c r="H99" s="19" t="s">
        <v>37</v>
      </c>
      <c r="I99" s="19"/>
      <c r="L99" s="20" t="s">
        <v>38</v>
      </c>
      <c r="N99" s="21" t="s">
        <v>39</v>
      </c>
      <c r="O99" s="20"/>
      <c r="P99" s="29"/>
      <c r="Q99" s="29"/>
    </row>
    <row r="100" spans="1:17" x14ac:dyDescent="0.25">
      <c r="A100" s="22"/>
      <c r="B100" s="22"/>
      <c r="E100" s="22"/>
    </row>
  </sheetData>
  <mergeCells count="20">
    <mergeCell ref="A1:C1"/>
    <mergeCell ref="J1:O1"/>
    <mergeCell ref="J2:O2"/>
    <mergeCell ref="A3:O3"/>
    <mergeCell ref="A4:O4"/>
    <mergeCell ref="Q6:Q7"/>
    <mergeCell ref="C97:D97"/>
    <mergeCell ref="A99:C99"/>
    <mergeCell ref="A5:Q5"/>
    <mergeCell ref="G6:G7"/>
    <mergeCell ref="H6:J6"/>
    <mergeCell ref="K6:M6"/>
    <mergeCell ref="N6:N7"/>
    <mergeCell ref="O6:O7"/>
    <mergeCell ref="P6:P7"/>
    <mergeCell ref="A6:A7"/>
    <mergeCell ref="B6:B7"/>
    <mergeCell ref="C6:D7"/>
    <mergeCell ref="E6:E7"/>
    <mergeCell ref="F6:F7"/>
  </mergeCells>
  <pageMargins left="0.32" right="0.32" top="0.52" bottom="0.28000000000000003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4"/>
  <sheetViews>
    <sheetView workbookViewId="0">
      <selection activeCell="R15" sqref="R15"/>
    </sheetView>
  </sheetViews>
  <sheetFormatPr defaultColWidth="9.109375" defaultRowHeight="13.2" x14ac:dyDescent="0.25"/>
  <cols>
    <col min="1" max="1" width="5.77734375" style="11" customWidth="1"/>
    <col min="2" max="2" width="10.77734375" style="22" customWidth="1"/>
    <col min="3" max="3" width="16.33203125" style="11" customWidth="1"/>
    <col min="4" max="4" width="7.88671875" style="11" customWidth="1"/>
    <col min="5" max="5" width="5.5546875" style="11" bestFit="1" customWidth="1"/>
    <col min="6" max="6" width="6.5546875" style="11" customWidth="1"/>
    <col min="7" max="7" width="6" style="11" customWidth="1"/>
    <col min="8" max="9" width="8" style="11" customWidth="1"/>
    <col min="10" max="10" width="8.44140625" style="11" customWidth="1"/>
    <col min="11" max="11" width="13.109375" style="11" customWidth="1"/>
    <col min="12" max="12" width="11.77734375" style="11" customWidth="1"/>
    <col min="13" max="13" width="9.77734375" style="11" customWidth="1"/>
    <col min="14" max="14" width="11.5546875" style="11" customWidth="1"/>
    <col min="15" max="15" width="13.77734375" style="11" customWidth="1"/>
    <col min="16" max="16" width="15.44140625" style="11" customWidth="1"/>
    <col min="17" max="17" width="12.44140625" style="11" customWidth="1"/>
    <col min="18" max="18" width="11.44140625" style="11" customWidth="1"/>
    <col min="19" max="19" width="14.88671875" style="11" customWidth="1"/>
    <col min="20" max="16384" width="9.109375" style="11"/>
  </cols>
  <sheetData>
    <row r="1" spans="1:19" s="4" customFormat="1" ht="15.6" x14ac:dyDescent="0.3">
      <c r="A1" s="148" t="s">
        <v>0</v>
      </c>
      <c r="B1" s="148"/>
      <c r="C1" s="148"/>
      <c r="D1" s="1"/>
      <c r="E1" s="1"/>
      <c r="H1" s="3"/>
      <c r="I1" s="3"/>
      <c r="J1" s="149" t="s">
        <v>1</v>
      </c>
      <c r="K1" s="149"/>
      <c r="L1" s="149"/>
      <c r="M1" s="149"/>
      <c r="N1" s="149"/>
      <c r="O1" s="149"/>
    </row>
    <row r="2" spans="1:19" s="4" customFormat="1" ht="15.6" x14ac:dyDescent="0.3">
      <c r="A2" s="1" t="s">
        <v>2</v>
      </c>
      <c r="B2" s="31"/>
      <c r="C2" s="1"/>
      <c r="D2" s="1"/>
      <c r="E2" s="1"/>
      <c r="H2" s="3"/>
      <c r="I2" s="3"/>
      <c r="J2" s="149" t="s">
        <v>3</v>
      </c>
      <c r="K2" s="149"/>
      <c r="L2" s="149"/>
      <c r="M2" s="149"/>
      <c r="N2" s="149"/>
      <c r="O2" s="149"/>
    </row>
    <row r="3" spans="1:19" s="5" customFormat="1" ht="31.5" customHeight="1" x14ac:dyDescent="0.35">
      <c r="A3" s="150" t="s">
        <v>351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9" s="5" customFormat="1" ht="17.399999999999999" x14ac:dyDescent="0.3">
      <c r="A4" s="151" t="s">
        <v>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9" s="5" customFormat="1" ht="17.25" customHeight="1" x14ac:dyDescent="0.3">
      <c r="A5" s="132" t="s">
        <v>1514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s="5" customFormat="1" ht="20.399999999999999" customHeight="1" x14ac:dyDescent="0.25">
      <c r="A6" s="147" t="s">
        <v>6</v>
      </c>
      <c r="B6" s="147" t="s">
        <v>7</v>
      </c>
      <c r="C6" s="147" t="s">
        <v>8</v>
      </c>
      <c r="D6" s="147"/>
      <c r="E6" s="147" t="s">
        <v>9</v>
      </c>
      <c r="F6" s="133" t="s">
        <v>10</v>
      </c>
      <c r="G6" s="133" t="s">
        <v>11</v>
      </c>
      <c r="H6" s="135" t="s">
        <v>12</v>
      </c>
      <c r="I6" s="136"/>
      <c r="J6" s="137"/>
      <c r="K6" s="138" t="s">
        <v>13</v>
      </c>
      <c r="L6" s="139"/>
      <c r="M6" s="140"/>
      <c r="N6" s="141" t="s">
        <v>14</v>
      </c>
      <c r="O6" s="154" t="s">
        <v>15</v>
      </c>
      <c r="P6" s="145" t="s">
        <v>1515</v>
      </c>
      <c r="Q6" s="128" t="s">
        <v>352</v>
      </c>
      <c r="R6" s="128" t="s">
        <v>353</v>
      </c>
      <c r="S6" s="152" t="s">
        <v>354</v>
      </c>
    </row>
    <row r="7" spans="1:19" s="5" customFormat="1" ht="48.6" customHeight="1" x14ac:dyDescent="0.25">
      <c r="A7" s="147"/>
      <c r="B7" s="147"/>
      <c r="C7" s="147"/>
      <c r="D7" s="147"/>
      <c r="E7" s="147"/>
      <c r="F7" s="134"/>
      <c r="G7" s="134"/>
      <c r="H7" s="6" t="s">
        <v>17</v>
      </c>
      <c r="I7" s="6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142"/>
      <c r="O7" s="155"/>
      <c r="P7" s="146"/>
      <c r="Q7" s="128"/>
      <c r="R7" s="129"/>
      <c r="S7" s="153"/>
    </row>
    <row r="8" spans="1:19" ht="13.2" customHeight="1" x14ac:dyDescent="0.25">
      <c r="A8" s="8">
        <v>1</v>
      </c>
      <c r="B8" s="32">
        <v>430101</v>
      </c>
      <c r="C8" s="9" t="s">
        <v>355</v>
      </c>
      <c r="D8" s="9" t="s">
        <v>153</v>
      </c>
      <c r="E8" s="9" t="s">
        <v>356</v>
      </c>
      <c r="F8" s="9" t="s">
        <v>27</v>
      </c>
      <c r="G8" s="9"/>
      <c r="H8" s="9">
        <v>5</v>
      </c>
      <c r="I8" s="9">
        <v>0</v>
      </c>
      <c r="J8" s="9">
        <v>0</v>
      </c>
      <c r="K8" s="24">
        <f>H8*290000</f>
        <v>1450000</v>
      </c>
      <c r="L8" s="24">
        <f>I8*290000</f>
        <v>0</v>
      </c>
      <c r="M8" s="24">
        <f>J8*290000</f>
        <v>0</v>
      </c>
      <c r="N8" s="24">
        <v>0</v>
      </c>
      <c r="O8" s="33">
        <f>K8+L8+M8-N8</f>
        <v>1450000</v>
      </c>
      <c r="P8" s="25">
        <v>1450000</v>
      </c>
      <c r="Q8" s="25">
        <v>0</v>
      </c>
      <c r="R8" s="26">
        <f>O8-P8-Q8</f>
        <v>0</v>
      </c>
      <c r="S8" s="9"/>
    </row>
    <row r="9" spans="1:19" ht="13.2" customHeight="1" x14ac:dyDescent="0.25">
      <c r="A9" s="8">
        <v>2</v>
      </c>
      <c r="B9" s="34">
        <v>430103</v>
      </c>
      <c r="C9" s="9" t="s">
        <v>357</v>
      </c>
      <c r="D9" s="9" t="s">
        <v>344</v>
      </c>
      <c r="E9" s="9" t="s">
        <v>356</v>
      </c>
      <c r="F9" s="9" t="s">
        <v>27</v>
      </c>
      <c r="G9" s="9"/>
      <c r="H9" s="9">
        <v>4</v>
      </c>
      <c r="I9" s="9">
        <v>0</v>
      </c>
      <c r="J9" s="9">
        <v>0</v>
      </c>
      <c r="K9" s="24">
        <f t="shared" ref="K9:M72" si="0">H9*290000</f>
        <v>1160000</v>
      </c>
      <c r="L9" s="24">
        <f t="shared" si="0"/>
        <v>0</v>
      </c>
      <c r="M9" s="24">
        <f t="shared" si="0"/>
        <v>0</v>
      </c>
      <c r="N9" s="24">
        <v>0</v>
      </c>
      <c r="O9" s="33">
        <f t="shared" ref="O9:O72" si="1">K9+L9+M9-N9</f>
        <v>1160000</v>
      </c>
      <c r="P9" s="25">
        <v>1160000</v>
      </c>
      <c r="Q9" s="25">
        <v>0</v>
      </c>
      <c r="R9" s="26">
        <f t="shared" ref="R9:R72" si="2">O9-P9-Q9</f>
        <v>0</v>
      </c>
      <c r="S9" s="9"/>
    </row>
    <row r="10" spans="1:19" ht="13.2" customHeight="1" x14ac:dyDescent="0.25">
      <c r="A10" s="8">
        <v>3</v>
      </c>
      <c r="B10" s="34">
        <v>430107</v>
      </c>
      <c r="C10" s="9" t="s">
        <v>358</v>
      </c>
      <c r="D10" s="9" t="s">
        <v>223</v>
      </c>
      <c r="E10" s="9" t="s">
        <v>356</v>
      </c>
      <c r="F10" s="9" t="s">
        <v>27</v>
      </c>
      <c r="G10" s="9"/>
      <c r="H10" s="9">
        <v>4</v>
      </c>
      <c r="I10" s="9">
        <v>0</v>
      </c>
      <c r="J10" s="9">
        <v>0</v>
      </c>
      <c r="K10" s="24">
        <f t="shared" si="0"/>
        <v>1160000</v>
      </c>
      <c r="L10" s="24">
        <f t="shared" si="0"/>
        <v>0</v>
      </c>
      <c r="M10" s="24">
        <f t="shared" si="0"/>
        <v>0</v>
      </c>
      <c r="N10" s="24">
        <v>0</v>
      </c>
      <c r="O10" s="33">
        <f t="shared" si="1"/>
        <v>1160000</v>
      </c>
      <c r="P10" s="25">
        <v>1160000</v>
      </c>
      <c r="Q10" s="25">
        <v>0</v>
      </c>
      <c r="R10" s="26">
        <f t="shared" si="2"/>
        <v>0</v>
      </c>
      <c r="S10" s="9"/>
    </row>
    <row r="11" spans="1:19" ht="13.2" customHeight="1" x14ac:dyDescent="0.25">
      <c r="A11" s="8">
        <v>4</v>
      </c>
      <c r="B11" s="34">
        <v>430108</v>
      </c>
      <c r="C11" s="9" t="s">
        <v>359</v>
      </c>
      <c r="D11" s="9" t="s">
        <v>349</v>
      </c>
      <c r="E11" s="9" t="s">
        <v>356</v>
      </c>
      <c r="F11" s="9" t="s">
        <v>27</v>
      </c>
      <c r="G11" s="9"/>
      <c r="H11" s="9">
        <v>10</v>
      </c>
      <c r="I11" s="9">
        <v>0</v>
      </c>
      <c r="J11" s="9">
        <v>0</v>
      </c>
      <c r="K11" s="24">
        <f t="shared" si="0"/>
        <v>2900000</v>
      </c>
      <c r="L11" s="24">
        <f t="shared" si="0"/>
        <v>0</v>
      </c>
      <c r="M11" s="24">
        <f t="shared" si="0"/>
        <v>0</v>
      </c>
      <c r="N11" s="24">
        <v>0</v>
      </c>
      <c r="O11" s="33">
        <f t="shared" si="1"/>
        <v>2900000</v>
      </c>
      <c r="P11" s="25">
        <v>2900000</v>
      </c>
      <c r="Q11" s="25">
        <v>0</v>
      </c>
      <c r="R11" s="26">
        <f t="shared" si="2"/>
        <v>0</v>
      </c>
      <c r="S11" s="9"/>
    </row>
    <row r="12" spans="1:19" ht="13.2" customHeight="1" x14ac:dyDescent="0.25">
      <c r="A12" s="8">
        <v>5</v>
      </c>
      <c r="B12" s="34">
        <v>430109</v>
      </c>
      <c r="C12" s="9" t="s">
        <v>360</v>
      </c>
      <c r="D12" s="9" t="s">
        <v>153</v>
      </c>
      <c r="E12" s="9" t="s">
        <v>356</v>
      </c>
      <c r="F12" s="9" t="s">
        <v>27</v>
      </c>
      <c r="G12" s="9"/>
      <c r="H12" s="9">
        <v>4</v>
      </c>
      <c r="I12" s="9">
        <v>0</v>
      </c>
      <c r="J12" s="9">
        <v>0</v>
      </c>
      <c r="K12" s="24">
        <f t="shared" si="0"/>
        <v>1160000</v>
      </c>
      <c r="L12" s="24">
        <f t="shared" si="0"/>
        <v>0</v>
      </c>
      <c r="M12" s="24">
        <f t="shared" si="0"/>
        <v>0</v>
      </c>
      <c r="N12" s="24">
        <v>0</v>
      </c>
      <c r="O12" s="33">
        <f t="shared" si="1"/>
        <v>1160000</v>
      </c>
      <c r="P12" s="25">
        <v>1160000</v>
      </c>
      <c r="Q12" s="25">
        <v>0</v>
      </c>
      <c r="R12" s="26">
        <f t="shared" si="2"/>
        <v>0</v>
      </c>
      <c r="S12" s="9"/>
    </row>
    <row r="13" spans="1:19" ht="13.2" customHeight="1" x14ac:dyDescent="0.25">
      <c r="A13" s="8">
        <v>6</v>
      </c>
      <c r="B13" s="34">
        <v>430111</v>
      </c>
      <c r="C13" s="9" t="s">
        <v>361</v>
      </c>
      <c r="D13" s="9" t="s">
        <v>362</v>
      </c>
      <c r="E13" s="9" t="s">
        <v>356</v>
      </c>
      <c r="F13" s="9" t="s">
        <v>27</v>
      </c>
      <c r="G13" s="9"/>
      <c r="H13" s="9">
        <v>10</v>
      </c>
      <c r="I13" s="9">
        <v>0</v>
      </c>
      <c r="J13" s="9">
        <v>0</v>
      </c>
      <c r="K13" s="24">
        <f t="shared" si="0"/>
        <v>2900000</v>
      </c>
      <c r="L13" s="24">
        <f t="shared" si="0"/>
        <v>0</v>
      </c>
      <c r="M13" s="24">
        <f t="shared" si="0"/>
        <v>0</v>
      </c>
      <c r="N13" s="24">
        <v>0</v>
      </c>
      <c r="O13" s="33">
        <f t="shared" si="1"/>
        <v>2900000</v>
      </c>
      <c r="P13" s="25">
        <v>2900000</v>
      </c>
      <c r="Q13" s="25">
        <v>0</v>
      </c>
      <c r="R13" s="26">
        <f t="shared" si="2"/>
        <v>0</v>
      </c>
      <c r="S13" s="9"/>
    </row>
    <row r="14" spans="1:19" ht="13.2" customHeight="1" x14ac:dyDescent="0.25">
      <c r="A14" s="8">
        <v>7</v>
      </c>
      <c r="B14" s="34">
        <v>430112</v>
      </c>
      <c r="C14" s="9" t="s">
        <v>363</v>
      </c>
      <c r="D14" s="9" t="s">
        <v>75</v>
      </c>
      <c r="E14" s="9" t="s">
        <v>356</v>
      </c>
      <c r="F14" s="9" t="s">
        <v>27</v>
      </c>
      <c r="G14" s="9"/>
      <c r="H14" s="9">
        <v>0</v>
      </c>
      <c r="I14" s="9">
        <v>3</v>
      </c>
      <c r="J14" s="9">
        <v>0</v>
      </c>
      <c r="K14" s="24">
        <f t="shared" si="0"/>
        <v>0</v>
      </c>
      <c r="L14" s="24">
        <f t="shared" si="0"/>
        <v>870000</v>
      </c>
      <c r="M14" s="24">
        <f t="shared" si="0"/>
        <v>0</v>
      </c>
      <c r="N14" s="24">
        <v>0</v>
      </c>
      <c r="O14" s="33">
        <f t="shared" si="1"/>
        <v>870000</v>
      </c>
      <c r="P14" s="25">
        <v>870000</v>
      </c>
      <c r="Q14" s="25">
        <v>0</v>
      </c>
      <c r="R14" s="26">
        <f t="shared" si="2"/>
        <v>0</v>
      </c>
      <c r="S14" s="9"/>
    </row>
    <row r="15" spans="1:19" ht="13.2" customHeight="1" x14ac:dyDescent="0.25">
      <c r="A15" s="8">
        <v>8</v>
      </c>
      <c r="B15" s="34">
        <v>430113</v>
      </c>
      <c r="C15" s="9" t="s">
        <v>364</v>
      </c>
      <c r="D15" s="9" t="s">
        <v>365</v>
      </c>
      <c r="E15" s="9" t="s">
        <v>356</v>
      </c>
      <c r="F15" s="9" t="s">
        <v>27</v>
      </c>
      <c r="G15" s="9"/>
      <c r="H15" s="9">
        <v>10</v>
      </c>
      <c r="I15" s="9">
        <v>0</v>
      </c>
      <c r="J15" s="9">
        <v>0</v>
      </c>
      <c r="K15" s="24">
        <f t="shared" si="0"/>
        <v>2900000</v>
      </c>
      <c r="L15" s="24">
        <f t="shared" si="0"/>
        <v>0</v>
      </c>
      <c r="M15" s="24">
        <f t="shared" si="0"/>
        <v>0</v>
      </c>
      <c r="N15" s="24">
        <v>0</v>
      </c>
      <c r="O15" s="33">
        <f t="shared" si="1"/>
        <v>2900000</v>
      </c>
      <c r="P15" s="25">
        <v>2900000</v>
      </c>
      <c r="Q15" s="25">
        <v>0</v>
      </c>
      <c r="R15" s="26">
        <f t="shared" si="2"/>
        <v>0</v>
      </c>
      <c r="S15" s="9"/>
    </row>
    <row r="16" spans="1:19" ht="13.2" customHeight="1" x14ac:dyDescent="0.25">
      <c r="A16" s="8">
        <v>9</v>
      </c>
      <c r="B16" s="34">
        <v>430115</v>
      </c>
      <c r="C16" s="9" t="s">
        <v>348</v>
      </c>
      <c r="D16" s="9" t="s">
        <v>158</v>
      </c>
      <c r="E16" s="9" t="s">
        <v>356</v>
      </c>
      <c r="F16" s="9" t="s">
        <v>27</v>
      </c>
      <c r="G16" s="9"/>
      <c r="H16" s="9">
        <v>9</v>
      </c>
      <c r="I16" s="9">
        <v>0</v>
      </c>
      <c r="J16" s="9">
        <v>0</v>
      </c>
      <c r="K16" s="24">
        <f t="shared" si="0"/>
        <v>2610000</v>
      </c>
      <c r="L16" s="24">
        <f t="shared" si="0"/>
        <v>0</v>
      </c>
      <c r="M16" s="24">
        <f t="shared" si="0"/>
        <v>0</v>
      </c>
      <c r="N16" s="24">
        <v>0</v>
      </c>
      <c r="O16" s="33">
        <f t="shared" si="1"/>
        <v>2610000</v>
      </c>
      <c r="P16" s="25">
        <v>2610000</v>
      </c>
      <c r="Q16" s="25">
        <v>0</v>
      </c>
      <c r="R16" s="26">
        <f t="shared" si="2"/>
        <v>0</v>
      </c>
      <c r="S16" s="9"/>
    </row>
    <row r="17" spans="1:19" ht="13.2" customHeight="1" x14ac:dyDescent="0.25">
      <c r="A17" s="8">
        <v>10</v>
      </c>
      <c r="B17" s="34">
        <v>430116</v>
      </c>
      <c r="C17" s="9" t="s">
        <v>366</v>
      </c>
      <c r="D17" s="9" t="s">
        <v>367</v>
      </c>
      <c r="E17" s="9" t="s">
        <v>356</v>
      </c>
      <c r="F17" s="9" t="s">
        <v>368</v>
      </c>
      <c r="G17" s="9"/>
      <c r="H17" s="9">
        <v>2</v>
      </c>
      <c r="I17" s="9">
        <v>0</v>
      </c>
      <c r="J17" s="9">
        <v>0</v>
      </c>
      <c r="K17" s="24">
        <f t="shared" si="0"/>
        <v>580000</v>
      </c>
      <c r="L17" s="24">
        <f t="shared" si="0"/>
        <v>0</v>
      </c>
      <c r="M17" s="24">
        <f t="shared" si="0"/>
        <v>0</v>
      </c>
      <c r="N17" s="24">
        <f>H17*290000</f>
        <v>580000</v>
      </c>
      <c r="O17" s="33">
        <f t="shared" si="1"/>
        <v>0</v>
      </c>
      <c r="P17" s="25">
        <v>0</v>
      </c>
      <c r="Q17" s="25">
        <v>0</v>
      </c>
      <c r="R17" s="26">
        <f t="shared" si="2"/>
        <v>0</v>
      </c>
      <c r="S17" s="9"/>
    </row>
    <row r="18" spans="1:19" ht="13.2" customHeight="1" x14ac:dyDescent="0.25">
      <c r="A18" s="8">
        <v>11</v>
      </c>
      <c r="B18" s="34">
        <v>430117</v>
      </c>
      <c r="C18" s="9" t="s">
        <v>360</v>
      </c>
      <c r="D18" s="9" t="s">
        <v>81</v>
      </c>
      <c r="E18" s="9" t="s">
        <v>356</v>
      </c>
      <c r="F18" s="9" t="s">
        <v>27</v>
      </c>
      <c r="G18" s="9"/>
      <c r="H18" s="9">
        <v>4</v>
      </c>
      <c r="I18" s="9">
        <v>0</v>
      </c>
      <c r="J18" s="9">
        <v>0</v>
      </c>
      <c r="K18" s="24">
        <f t="shared" si="0"/>
        <v>1160000</v>
      </c>
      <c r="L18" s="24">
        <f t="shared" si="0"/>
        <v>0</v>
      </c>
      <c r="M18" s="24">
        <f t="shared" si="0"/>
        <v>0</v>
      </c>
      <c r="N18" s="24">
        <v>0</v>
      </c>
      <c r="O18" s="33">
        <f t="shared" si="1"/>
        <v>1160000</v>
      </c>
      <c r="P18" s="25">
        <v>1160000</v>
      </c>
      <c r="Q18" s="25">
        <v>0</v>
      </c>
      <c r="R18" s="26">
        <f t="shared" si="2"/>
        <v>0</v>
      </c>
      <c r="S18" s="9"/>
    </row>
    <row r="19" spans="1:19" ht="13.2" customHeight="1" x14ac:dyDescent="0.25">
      <c r="A19" s="8">
        <v>12</v>
      </c>
      <c r="B19" s="34">
        <v>430118</v>
      </c>
      <c r="C19" s="9" t="s">
        <v>369</v>
      </c>
      <c r="D19" s="9" t="s">
        <v>61</v>
      </c>
      <c r="E19" s="9" t="s">
        <v>356</v>
      </c>
      <c r="F19" s="9" t="s">
        <v>27</v>
      </c>
      <c r="G19" s="9"/>
      <c r="H19" s="9">
        <v>10</v>
      </c>
      <c r="I19" s="9">
        <v>0</v>
      </c>
      <c r="J19" s="9">
        <v>0</v>
      </c>
      <c r="K19" s="24">
        <f t="shared" si="0"/>
        <v>2900000</v>
      </c>
      <c r="L19" s="24">
        <f t="shared" si="0"/>
        <v>0</v>
      </c>
      <c r="M19" s="24">
        <f t="shared" si="0"/>
        <v>0</v>
      </c>
      <c r="N19" s="24">
        <v>0</v>
      </c>
      <c r="O19" s="33">
        <f t="shared" si="1"/>
        <v>2900000</v>
      </c>
      <c r="P19" s="25">
        <v>2900000</v>
      </c>
      <c r="Q19" s="25">
        <v>0</v>
      </c>
      <c r="R19" s="26">
        <f t="shared" si="2"/>
        <v>0</v>
      </c>
      <c r="S19" s="9"/>
    </row>
    <row r="20" spans="1:19" ht="13.2" customHeight="1" x14ac:dyDescent="0.25">
      <c r="A20" s="8">
        <v>13</v>
      </c>
      <c r="B20" s="34">
        <v>430121</v>
      </c>
      <c r="C20" s="9" t="s">
        <v>348</v>
      </c>
      <c r="D20" s="9" t="s">
        <v>75</v>
      </c>
      <c r="E20" s="9" t="s">
        <v>356</v>
      </c>
      <c r="F20" s="9" t="s">
        <v>27</v>
      </c>
      <c r="G20" s="9"/>
      <c r="H20" s="9">
        <v>2</v>
      </c>
      <c r="I20" s="9">
        <v>0</v>
      </c>
      <c r="J20" s="9">
        <v>0</v>
      </c>
      <c r="K20" s="24">
        <f t="shared" si="0"/>
        <v>580000</v>
      </c>
      <c r="L20" s="24">
        <f t="shared" si="0"/>
        <v>0</v>
      </c>
      <c r="M20" s="24">
        <f t="shared" si="0"/>
        <v>0</v>
      </c>
      <c r="N20" s="24">
        <v>0</v>
      </c>
      <c r="O20" s="33">
        <f t="shared" si="1"/>
        <v>580000</v>
      </c>
      <c r="P20" s="25">
        <v>580000</v>
      </c>
      <c r="Q20" s="25">
        <v>0</v>
      </c>
      <c r="R20" s="26">
        <f t="shared" si="2"/>
        <v>0</v>
      </c>
      <c r="S20" s="9"/>
    </row>
    <row r="21" spans="1:19" ht="13.2" customHeight="1" x14ac:dyDescent="0.25">
      <c r="A21" s="8">
        <v>14</v>
      </c>
      <c r="B21" s="34">
        <v>430125</v>
      </c>
      <c r="C21" s="9" t="s">
        <v>370</v>
      </c>
      <c r="D21" s="9" t="s">
        <v>75</v>
      </c>
      <c r="E21" s="9" t="s">
        <v>356</v>
      </c>
      <c r="F21" s="9" t="s">
        <v>27</v>
      </c>
      <c r="G21" s="9"/>
      <c r="H21" s="9">
        <v>0</v>
      </c>
      <c r="I21" s="9">
        <v>4</v>
      </c>
      <c r="J21" s="9">
        <v>0</v>
      </c>
      <c r="K21" s="24">
        <f t="shared" si="0"/>
        <v>0</v>
      </c>
      <c r="L21" s="24">
        <f t="shared" si="0"/>
        <v>1160000</v>
      </c>
      <c r="M21" s="24">
        <f t="shared" si="0"/>
        <v>0</v>
      </c>
      <c r="N21" s="24">
        <v>0</v>
      </c>
      <c r="O21" s="33">
        <f t="shared" si="1"/>
        <v>1160000</v>
      </c>
      <c r="P21" s="25">
        <v>1160000</v>
      </c>
      <c r="Q21" s="25">
        <v>0</v>
      </c>
      <c r="R21" s="26">
        <f t="shared" si="2"/>
        <v>0</v>
      </c>
      <c r="S21" s="9"/>
    </row>
    <row r="22" spans="1:19" s="39" customFormat="1" ht="13.2" customHeight="1" x14ac:dyDescent="0.25">
      <c r="A22" s="35">
        <v>15</v>
      </c>
      <c r="B22" s="36">
        <v>430127</v>
      </c>
      <c r="C22" s="37" t="s">
        <v>371</v>
      </c>
      <c r="D22" s="37" t="s">
        <v>372</v>
      </c>
      <c r="E22" s="37" t="s">
        <v>356</v>
      </c>
      <c r="F22" s="37" t="s">
        <v>27</v>
      </c>
      <c r="G22" s="37"/>
      <c r="H22" s="37">
        <v>4</v>
      </c>
      <c r="I22" s="37">
        <v>0</v>
      </c>
      <c r="J22" s="37">
        <v>0</v>
      </c>
      <c r="K22" s="26">
        <f t="shared" si="0"/>
        <v>1160000</v>
      </c>
      <c r="L22" s="26">
        <f t="shared" si="0"/>
        <v>0</v>
      </c>
      <c r="M22" s="26">
        <f t="shared" si="0"/>
        <v>0</v>
      </c>
      <c r="N22" s="26">
        <v>0</v>
      </c>
      <c r="O22" s="38">
        <f t="shared" si="1"/>
        <v>1160000</v>
      </c>
      <c r="P22" s="25">
        <v>1160000</v>
      </c>
      <c r="Q22" s="25">
        <v>0</v>
      </c>
      <c r="R22" s="26">
        <f t="shared" si="2"/>
        <v>0</v>
      </c>
      <c r="S22" s="37"/>
    </row>
    <row r="23" spans="1:19" ht="13.2" customHeight="1" x14ac:dyDescent="0.25">
      <c r="A23" s="8">
        <v>16</v>
      </c>
      <c r="B23" s="34">
        <v>430129</v>
      </c>
      <c r="C23" s="9" t="s">
        <v>189</v>
      </c>
      <c r="D23" s="9" t="s">
        <v>47</v>
      </c>
      <c r="E23" s="9" t="s">
        <v>356</v>
      </c>
      <c r="F23" s="9" t="s">
        <v>27</v>
      </c>
      <c r="G23" s="9"/>
      <c r="H23" s="9">
        <v>16</v>
      </c>
      <c r="I23" s="9">
        <v>5</v>
      </c>
      <c r="J23" s="9">
        <v>0</v>
      </c>
      <c r="K23" s="24">
        <f t="shared" si="0"/>
        <v>4640000</v>
      </c>
      <c r="L23" s="24">
        <f t="shared" si="0"/>
        <v>1450000</v>
      </c>
      <c r="M23" s="24">
        <f t="shared" si="0"/>
        <v>0</v>
      </c>
      <c r="N23" s="24">
        <v>0</v>
      </c>
      <c r="O23" s="33">
        <f t="shared" si="1"/>
        <v>6090000</v>
      </c>
      <c r="P23" s="25">
        <v>6090000</v>
      </c>
      <c r="Q23" s="25">
        <v>0</v>
      </c>
      <c r="R23" s="26">
        <f t="shared" si="2"/>
        <v>0</v>
      </c>
      <c r="S23" s="9"/>
    </row>
    <row r="24" spans="1:19" ht="13.2" customHeight="1" x14ac:dyDescent="0.25">
      <c r="A24" s="8">
        <v>17</v>
      </c>
      <c r="B24" s="34">
        <v>430130</v>
      </c>
      <c r="C24" s="9" t="s">
        <v>373</v>
      </c>
      <c r="D24" s="9" t="s">
        <v>61</v>
      </c>
      <c r="E24" s="9" t="s">
        <v>356</v>
      </c>
      <c r="F24" s="9" t="s">
        <v>27</v>
      </c>
      <c r="G24" s="9"/>
      <c r="H24" s="9">
        <v>6</v>
      </c>
      <c r="I24" s="9">
        <v>0</v>
      </c>
      <c r="J24" s="9">
        <v>0</v>
      </c>
      <c r="K24" s="24">
        <f t="shared" si="0"/>
        <v>1740000</v>
      </c>
      <c r="L24" s="24">
        <f t="shared" si="0"/>
        <v>0</v>
      </c>
      <c r="M24" s="24">
        <f t="shared" si="0"/>
        <v>0</v>
      </c>
      <c r="N24" s="24">
        <v>0</v>
      </c>
      <c r="O24" s="33">
        <f t="shared" si="1"/>
        <v>1740000</v>
      </c>
      <c r="P24" s="25">
        <v>0</v>
      </c>
      <c r="Q24" s="25">
        <v>0</v>
      </c>
      <c r="R24" s="26">
        <f t="shared" si="2"/>
        <v>1740000</v>
      </c>
      <c r="S24" s="9"/>
    </row>
    <row r="25" spans="1:19" ht="13.2" customHeight="1" x14ac:dyDescent="0.25">
      <c r="A25" s="8">
        <v>18</v>
      </c>
      <c r="B25" s="34">
        <v>430131</v>
      </c>
      <c r="C25" s="9" t="s">
        <v>374</v>
      </c>
      <c r="D25" s="9" t="s">
        <v>375</v>
      </c>
      <c r="E25" s="9" t="s">
        <v>356</v>
      </c>
      <c r="F25" s="9" t="s">
        <v>368</v>
      </c>
      <c r="G25" s="9"/>
      <c r="H25" s="9">
        <v>0</v>
      </c>
      <c r="I25" s="9">
        <v>4</v>
      </c>
      <c r="J25" s="9">
        <v>0</v>
      </c>
      <c r="K25" s="24">
        <f t="shared" si="0"/>
        <v>0</v>
      </c>
      <c r="L25" s="24">
        <f t="shared" si="0"/>
        <v>1160000</v>
      </c>
      <c r="M25" s="24">
        <f t="shared" si="0"/>
        <v>0</v>
      </c>
      <c r="N25" s="24">
        <f>H25*290000</f>
        <v>0</v>
      </c>
      <c r="O25" s="33">
        <f t="shared" si="1"/>
        <v>1160000</v>
      </c>
      <c r="P25" s="25">
        <v>1160000</v>
      </c>
      <c r="Q25" s="25">
        <v>0</v>
      </c>
      <c r="R25" s="26">
        <f t="shared" si="2"/>
        <v>0</v>
      </c>
      <c r="S25" s="9"/>
    </row>
    <row r="26" spans="1:19" s="39" customFormat="1" ht="13.2" customHeight="1" x14ac:dyDescent="0.25">
      <c r="A26" s="35">
        <v>19</v>
      </c>
      <c r="B26" s="36">
        <v>430133</v>
      </c>
      <c r="C26" s="37" t="s">
        <v>376</v>
      </c>
      <c r="D26" s="37" t="s">
        <v>377</v>
      </c>
      <c r="E26" s="37" t="s">
        <v>356</v>
      </c>
      <c r="F26" s="37" t="s">
        <v>27</v>
      </c>
      <c r="G26" s="37"/>
      <c r="H26" s="37">
        <v>4</v>
      </c>
      <c r="I26" s="37">
        <v>0</v>
      </c>
      <c r="J26" s="37">
        <v>0</v>
      </c>
      <c r="K26" s="26">
        <f t="shared" si="0"/>
        <v>1160000</v>
      </c>
      <c r="L26" s="26">
        <f t="shared" si="0"/>
        <v>0</v>
      </c>
      <c r="M26" s="26">
        <f t="shared" si="0"/>
        <v>0</v>
      </c>
      <c r="N26" s="26">
        <v>0</v>
      </c>
      <c r="O26" s="38">
        <f t="shared" si="1"/>
        <v>1160000</v>
      </c>
      <c r="P26" s="25">
        <v>1160000</v>
      </c>
      <c r="Q26" s="25">
        <v>0</v>
      </c>
      <c r="R26" s="26">
        <f t="shared" si="2"/>
        <v>0</v>
      </c>
      <c r="S26" s="37"/>
    </row>
    <row r="27" spans="1:19" ht="13.2" customHeight="1" x14ac:dyDescent="0.25">
      <c r="A27" s="8">
        <v>20</v>
      </c>
      <c r="B27" s="34">
        <v>430138</v>
      </c>
      <c r="C27" s="9" t="s">
        <v>378</v>
      </c>
      <c r="D27" s="9" t="s">
        <v>106</v>
      </c>
      <c r="E27" s="9" t="s">
        <v>356</v>
      </c>
      <c r="F27" s="9" t="s">
        <v>27</v>
      </c>
      <c r="G27" s="9"/>
      <c r="H27" s="9">
        <v>10</v>
      </c>
      <c r="I27" s="9">
        <v>0</v>
      </c>
      <c r="J27" s="9">
        <v>0</v>
      </c>
      <c r="K27" s="24">
        <f t="shared" si="0"/>
        <v>2900000</v>
      </c>
      <c r="L27" s="24">
        <f t="shared" si="0"/>
        <v>0</v>
      </c>
      <c r="M27" s="24">
        <f t="shared" si="0"/>
        <v>0</v>
      </c>
      <c r="N27" s="24">
        <v>0</v>
      </c>
      <c r="O27" s="33">
        <f t="shared" si="1"/>
        <v>2900000</v>
      </c>
      <c r="P27" s="25">
        <v>2900000</v>
      </c>
      <c r="Q27" s="25">
        <v>0</v>
      </c>
      <c r="R27" s="26">
        <f t="shared" si="2"/>
        <v>0</v>
      </c>
      <c r="S27" s="9"/>
    </row>
    <row r="28" spans="1:19" ht="13.2" customHeight="1" x14ac:dyDescent="0.25">
      <c r="A28" s="8">
        <v>21</v>
      </c>
      <c r="B28" s="34">
        <v>430139</v>
      </c>
      <c r="C28" s="9" t="s">
        <v>379</v>
      </c>
      <c r="D28" s="9" t="s">
        <v>109</v>
      </c>
      <c r="E28" s="9" t="s">
        <v>356</v>
      </c>
      <c r="F28" s="9" t="s">
        <v>27</v>
      </c>
      <c r="G28" s="9"/>
      <c r="H28" s="9">
        <v>10</v>
      </c>
      <c r="I28" s="9">
        <v>0</v>
      </c>
      <c r="J28" s="9">
        <v>0</v>
      </c>
      <c r="K28" s="24">
        <f t="shared" si="0"/>
        <v>2900000</v>
      </c>
      <c r="L28" s="24">
        <f t="shared" si="0"/>
        <v>0</v>
      </c>
      <c r="M28" s="24">
        <f t="shared" si="0"/>
        <v>0</v>
      </c>
      <c r="N28" s="24">
        <v>0</v>
      </c>
      <c r="O28" s="33">
        <f t="shared" si="1"/>
        <v>2900000</v>
      </c>
      <c r="P28" s="25">
        <v>2900000</v>
      </c>
      <c r="Q28" s="25">
        <v>0</v>
      </c>
      <c r="R28" s="26">
        <f t="shared" si="2"/>
        <v>0</v>
      </c>
      <c r="S28" s="9"/>
    </row>
    <row r="29" spans="1:19" ht="13.2" customHeight="1" x14ac:dyDescent="0.25">
      <c r="A29" s="8">
        <v>22</v>
      </c>
      <c r="B29" s="34">
        <v>430143</v>
      </c>
      <c r="C29" s="9" t="s">
        <v>380</v>
      </c>
      <c r="D29" s="9" t="s">
        <v>381</v>
      </c>
      <c r="E29" s="9" t="s">
        <v>356</v>
      </c>
      <c r="F29" s="9" t="s">
        <v>27</v>
      </c>
      <c r="G29" s="9"/>
      <c r="H29" s="9">
        <v>6</v>
      </c>
      <c r="I29" s="9">
        <v>0</v>
      </c>
      <c r="J29" s="9">
        <v>0</v>
      </c>
      <c r="K29" s="24">
        <f t="shared" si="0"/>
        <v>1740000</v>
      </c>
      <c r="L29" s="24">
        <f t="shared" si="0"/>
        <v>0</v>
      </c>
      <c r="M29" s="24">
        <f t="shared" si="0"/>
        <v>0</v>
      </c>
      <c r="N29" s="24">
        <v>0</v>
      </c>
      <c r="O29" s="33">
        <f t="shared" si="1"/>
        <v>1740000</v>
      </c>
      <c r="P29" s="25">
        <v>1740000</v>
      </c>
      <c r="Q29" s="25">
        <v>0</v>
      </c>
      <c r="R29" s="26">
        <f t="shared" si="2"/>
        <v>0</v>
      </c>
      <c r="S29" s="9"/>
    </row>
    <row r="30" spans="1:19" ht="13.2" customHeight="1" x14ac:dyDescent="0.25">
      <c r="A30" s="8">
        <v>23</v>
      </c>
      <c r="B30" s="34">
        <v>430145</v>
      </c>
      <c r="C30" s="9" t="s">
        <v>382</v>
      </c>
      <c r="D30" s="9" t="s">
        <v>251</v>
      </c>
      <c r="E30" s="9" t="s">
        <v>356</v>
      </c>
      <c r="F30" s="9" t="s">
        <v>27</v>
      </c>
      <c r="G30" s="9"/>
      <c r="H30" s="9">
        <v>10</v>
      </c>
      <c r="I30" s="9">
        <v>0</v>
      </c>
      <c r="J30" s="9">
        <v>0</v>
      </c>
      <c r="K30" s="24">
        <f t="shared" si="0"/>
        <v>2900000</v>
      </c>
      <c r="L30" s="24">
        <f t="shared" si="0"/>
        <v>0</v>
      </c>
      <c r="M30" s="24">
        <f t="shared" si="0"/>
        <v>0</v>
      </c>
      <c r="N30" s="24">
        <v>0</v>
      </c>
      <c r="O30" s="33">
        <f t="shared" si="1"/>
        <v>2900000</v>
      </c>
      <c r="P30" s="25">
        <v>2900000</v>
      </c>
      <c r="Q30" s="25">
        <v>0</v>
      </c>
      <c r="R30" s="26">
        <f t="shared" si="2"/>
        <v>0</v>
      </c>
      <c r="S30" s="9"/>
    </row>
    <row r="31" spans="1:19" ht="13.2" customHeight="1" x14ac:dyDescent="0.25">
      <c r="A31" s="8">
        <v>24</v>
      </c>
      <c r="B31" s="34">
        <v>430149</v>
      </c>
      <c r="C31" s="9" t="s">
        <v>383</v>
      </c>
      <c r="D31" s="9" t="s">
        <v>51</v>
      </c>
      <c r="E31" s="9" t="s">
        <v>356</v>
      </c>
      <c r="F31" s="9" t="s">
        <v>27</v>
      </c>
      <c r="G31" s="9"/>
      <c r="H31" s="9">
        <v>10</v>
      </c>
      <c r="I31" s="9">
        <v>0</v>
      </c>
      <c r="J31" s="9">
        <v>0</v>
      </c>
      <c r="K31" s="24">
        <f t="shared" si="0"/>
        <v>2900000</v>
      </c>
      <c r="L31" s="24">
        <f t="shared" si="0"/>
        <v>0</v>
      </c>
      <c r="M31" s="24">
        <f t="shared" si="0"/>
        <v>0</v>
      </c>
      <c r="N31" s="24">
        <v>0</v>
      </c>
      <c r="O31" s="33">
        <f t="shared" si="1"/>
        <v>2900000</v>
      </c>
      <c r="P31" s="25">
        <v>2900000</v>
      </c>
      <c r="Q31" s="25">
        <v>0</v>
      </c>
      <c r="R31" s="26">
        <f t="shared" si="2"/>
        <v>0</v>
      </c>
      <c r="S31" s="9"/>
    </row>
    <row r="32" spans="1:19" s="39" customFormat="1" ht="13.2" customHeight="1" x14ac:dyDescent="0.25">
      <c r="A32" s="35">
        <v>25</v>
      </c>
      <c r="B32" s="36">
        <v>430151</v>
      </c>
      <c r="C32" s="37" t="s">
        <v>384</v>
      </c>
      <c r="D32" s="37" t="s">
        <v>85</v>
      </c>
      <c r="E32" s="37" t="s">
        <v>356</v>
      </c>
      <c r="F32" s="37" t="s">
        <v>27</v>
      </c>
      <c r="G32" s="37"/>
      <c r="H32" s="37">
        <v>4</v>
      </c>
      <c r="I32" s="37">
        <v>0</v>
      </c>
      <c r="J32" s="37">
        <v>0</v>
      </c>
      <c r="K32" s="26">
        <f t="shared" si="0"/>
        <v>1160000</v>
      </c>
      <c r="L32" s="26">
        <f t="shared" si="0"/>
        <v>0</v>
      </c>
      <c r="M32" s="26">
        <f t="shared" si="0"/>
        <v>0</v>
      </c>
      <c r="N32" s="26">
        <v>0</v>
      </c>
      <c r="O32" s="38">
        <f t="shared" si="1"/>
        <v>1160000</v>
      </c>
      <c r="P32" s="25">
        <v>1160000</v>
      </c>
      <c r="Q32" s="25">
        <v>0</v>
      </c>
      <c r="R32" s="26">
        <f t="shared" si="2"/>
        <v>0</v>
      </c>
      <c r="S32" s="37"/>
    </row>
    <row r="33" spans="1:19" ht="13.2" customHeight="1" x14ac:dyDescent="0.25">
      <c r="A33" s="8">
        <v>26</v>
      </c>
      <c r="B33" s="34">
        <v>430152</v>
      </c>
      <c r="C33" s="9" t="s">
        <v>385</v>
      </c>
      <c r="D33" s="9" t="s">
        <v>85</v>
      </c>
      <c r="E33" s="9" t="s">
        <v>356</v>
      </c>
      <c r="F33" s="9" t="s">
        <v>27</v>
      </c>
      <c r="G33" s="9"/>
      <c r="H33" s="9">
        <v>10</v>
      </c>
      <c r="I33" s="9">
        <v>0</v>
      </c>
      <c r="J33" s="9">
        <v>0</v>
      </c>
      <c r="K33" s="24">
        <f t="shared" si="0"/>
        <v>2900000</v>
      </c>
      <c r="L33" s="24">
        <f t="shared" si="0"/>
        <v>0</v>
      </c>
      <c r="M33" s="24">
        <f t="shared" si="0"/>
        <v>0</v>
      </c>
      <c r="N33" s="24">
        <v>0</v>
      </c>
      <c r="O33" s="33">
        <f t="shared" si="1"/>
        <v>2900000</v>
      </c>
      <c r="P33" s="25">
        <v>2900000</v>
      </c>
      <c r="Q33" s="25">
        <v>0</v>
      </c>
      <c r="R33" s="26">
        <f t="shared" si="2"/>
        <v>0</v>
      </c>
      <c r="S33" s="9"/>
    </row>
    <row r="34" spans="1:19" ht="13.2" customHeight="1" x14ac:dyDescent="0.25">
      <c r="A34" s="8">
        <v>27</v>
      </c>
      <c r="B34" s="34">
        <v>430155</v>
      </c>
      <c r="C34" s="9" t="s">
        <v>386</v>
      </c>
      <c r="D34" s="9" t="s">
        <v>223</v>
      </c>
      <c r="E34" s="9" t="s">
        <v>356</v>
      </c>
      <c r="F34" s="9" t="s">
        <v>27</v>
      </c>
      <c r="G34" s="9"/>
      <c r="H34" s="9">
        <v>4</v>
      </c>
      <c r="I34" s="9">
        <v>0</v>
      </c>
      <c r="J34" s="9">
        <v>0</v>
      </c>
      <c r="K34" s="24">
        <f t="shared" si="0"/>
        <v>1160000</v>
      </c>
      <c r="L34" s="24">
        <f t="shared" si="0"/>
        <v>0</v>
      </c>
      <c r="M34" s="24">
        <f t="shared" si="0"/>
        <v>0</v>
      </c>
      <c r="N34" s="24">
        <v>0</v>
      </c>
      <c r="O34" s="33">
        <f t="shared" si="1"/>
        <v>1160000</v>
      </c>
      <c r="P34" s="25">
        <v>1160000</v>
      </c>
      <c r="Q34" s="25">
        <v>0</v>
      </c>
      <c r="R34" s="26">
        <f t="shared" si="2"/>
        <v>0</v>
      </c>
      <c r="S34" s="9"/>
    </row>
    <row r="35" spans="1:19" ht="13.2" customHeight="1" x14ac:dyDescent="0.25">
      <c r="A35" s="8">
        <v>28</v>
      </c>
      <c r="B35" s="34">
        <v>430156</v>
      </c>
      <c r="C35" s="9" t="s">
        <v>387</v>
      </c>
      <c r="D35" s="9" t="s">
        <v>61</v>
      </c>
      <c r="E35" s="9" t="s">
        <v>356</v>
      </c>
      <c r="F35" s="9" t="s">
        <v>368</v>
      </c>
      <c r="G35" s="9"/>
      <c r="H35" s="9">
        <v>9</v>
      </c>
      <c r="I35" s="9">
        <v>0</v>
      </c>
      <c r="J35" s="9">
        <v>0</v>
      </c>
      <c r="K35" s="24">
        <f t="shared" si="0"/>
        <v>2610000</v>
      </c>
      <c r="L35" s="24">
        <f t="shared" si="0"/>
        <v>0</v>
      </c>
      <c r="M35" s="24">
        <f t="shared" si="0"/>
        <v>0</v>
      </c>
      <c r="N35" s="24">
        <f>H35*290000</f>
        <v>2610000</v>
      </c>
      <c r="O35" s="33">
        <f t="shared" si="1"/>
        <v>0</v>
      </c>
      <c r="P35" s="25">
        <v>0</v>
      </c>
      <c r="Q35" s="25">
        <v>0</v>
      </c>
      <c r="R35" s="26">
        <f t="shared" si="2"/>
        <v>0</v>
      </c>
      <c r="S35" s="9"/>
    </row>
    <row r="36" spans="1:19" ht="13.2" customHeight="1" x14ac:dyDescent="0.25">
      <c r="A36" s="8">
        <v>29</v>
      </c>
      <c r="B36" s="34">
        <v>430158</v>
      </c>
      <c r="C36" s="9" t="s">
        <v>302</v>
      </c>
      <c r="D36" s="9" t="s">
        <v>344</v>
      </c>
      <c r="E36" s="9" t="s">
        <v>356</v>
      </c>
      <c r="F36" s="9" t="s">
        <v>27</v>
      </c>
      <c r="G36" s="9"/>
      <c r="H36" s="9">
        <v>10</v>
      </c>
      <c r="I36" s="9">
        <v>0</v>
      </c>
      <c r="J36" s="9">
        <v>0</v>
      </c>
      <c r="K36" s="24">
        <f t="shared" si="0"/>
        <v>2900000</v>
      </c>
      <c r="L36" s="24">
        <f t="shared" si="0"/>
        <v>0</v>
      </c>
      <c r="M36" s="24">
        <f t="shared" si="0"/>
        <v>0</v>
      </c>
      <c r="N36" s="24">
        <v>0</v>
      </c>
      <c r="O36" s="33">
        <f t="shared" si="1"/>
        <v>2900000</v>
      </c>
      <c r="P36" s="25">
        <v>2900000</v>
      </c>
      <c r="Q36" s="25">
        <v>0</v>
      </c>
      <c r="R36" s="26">
        <f t="shared" si="2"/>
        <v>0</v>
      </c>
      <c r="S36" s="9"/>
    </row>
    <row r="37" spans="1:19" ht="13.2" customHeight="1" x14ac:dyDescent="0.25">
      <c r="A37" s="8">
        <v>30</v>
      </c>
      <c r="B37" s="34">
        <v>430161</v>
      </c>
      <c r="C37" s="9" t="s">
        <v>388</v>
      </c>
      <c r="D37" s="9" t="s">
        <v>25</v>
      </c>
      <c r="E37" s="9" t="s">
        <v>356</v>
      </c>
      <c r="F37" s="9" t="s">
        <v>389</v>
      </c>
      <c r="G37" s="9"/>
      <c r="H37" s="9">
        <v>9</v>
      </c>
      <c r="I37" s="9">
        <v>0</v>
      </c>
      <c r="J37" s="9">
        <v>0</v>
      </c>
      <c r="K37" s="24">
        <f t="shared" si="0"/>
        <v>2610000</v>
      </c>
      <c r="L37" s="24">
        <f t="shared" si="0"/>
        <v>0</v>
      </c>
      <c r="M37" s="24">
        <f t="shared" si="0"/>
        <v>0</v>
      </c>
      <c r="N37" s="24">
        <f>H37*290000*0.7</f>
        <v>1827000</v>
      </c>
      <c r="O37" s="33">
        <f t="shared" si="1"/>
        <v>783000</v>
      </c>
      <c r="P37" s="25">
        <v>0</v>
      </c>
      <c r="Q37" s="25">
        <v>0</v>
      </c>
      <c r="R37" s="26">
        <f t="shared" si="2"/>
        <v>783000</v>
      </c>
      <c r="S37" s="9"/>
    </row>
    <row r="38" spans="1:19" ht="13.2" customHeight="1" x14ac:dyDescent="0.25">
      <c r="A38" s="8">
        <v>31</v>
      </c>
      <c r="B38" s="34">
        <v>430163</v>
      </c>
      <c r="C38" s="9" t="s">
        <v>390</v>
      </c>
      <c r="D38" s="9" t="s">
        <v>391</v>
      </c>
      <c r="E38" s="9" t="s">
        <v>356</v>
      </c>
      <c r="F38" s="9" t="s">
        <v>27</v>
      </c>
      <c r="G38" s="9"/>
      <c r="H38" s="9">
        <v>4</v>
      </c>
      <c r="I38" s="9">
        <v>0</v>
      </c>
      <c r="J38" s="9">
        <v>0</v>
      </c>
      <c r="K38" s="24">
        <f t="shared" si="0"/>
        <v>1160000</v>
      </c>
      <c r="L38" s="24">
        <f t="shared" si="0"/>
        <v>0</v>
      </c>
      <c r="M38" s="24">
        <f t="shared" si="0"/>
        <v>0</v>
      </c>
      <c r="N38" s="24">
        <v>0</v>
      </c>
      <c r="O38" s="33">
        <f t="shared" si="1"/>
        <v>1160000</v>
      </c>
      <c r="P38" s="25">
        <v>0</v>
      </c>
      <c r="Q38" s="25">
        <v>0</v>
      </c>
      <c r="R38" s="26">
        <f t="shared" si="2"/>
        <v>1160000</v>
      </c>
      <c r="S38" s="9"/>
    </row>
    <row r="39" spans="1:19" ht="13.2" customHeight="1" x14ac:dyDescent="0.25">
      <c r="A39" s="8">
        <v>32</v>
      </c>
      <c r="B39" s="34">
        <v>430201</v>
      </c>
      <c r="C39" s="9" t="s">
        <v>392</v>
      </c>
      <c r="D39" s="9" t="s">
        <v>393</v>
      </c>
      <c r="E39" s="9" t="s">
        <v>394</v>
      </c>
      <c r="F39" s="9" t="s">
        <v>27</v>
      </c>
      <c r="G39" s="9"/>
      <c r="H39" s="9">
        <v>10</v>
      </c>
      <c r="I39" s="9">
        <v>0</v>
      </c>
      <c r="J39" s="9">
        <v>0</v>
      </c>
      <c r="K39" s="24">
        <f t="shared" si="0"/>
        <v>2900000</v>
      </c>
      <c r="L39" s="24">
        <f t="shared" si="0"/>
        <v>0</v>
      </c>
      <c r="M39" s="24">
        <f t="shared" si="0"/>
        <v>0</v>
      </c>
      <c r="N39" s="24">
        <v>0</v>
      </c>
      <c r="O39" s="33">
        <f t="shared" si="1"/>
        <v>2900000</v>
      </c>
      <c r="P39" s="25">
        <v>2900000</v>
      </c>
      <c r="Q39" s="25">
        <v>0</v>
      </c>
      <c r="R39" s="26">
        <f t="shared" si="2"/>
        <v>0</v>
      </c>
      <c r="S39" s="9"/>
    </row>
    <row r="40" spans="1:19" ht="13.2" customHeight="1" x14ac:dyDescent="0.25">
      <c r="A40" s="8">
        <v>33</v>
      </c>
      <c r="B40" s="34">
        <v>430203</v>
      </c>
      <c r="C40" s="9" t="s">
        <v>395</v>
      </c>
      <c r="D40" s="9" t="s">
        <v>396</v>
      </c>
      <c r="E40" s="9" t="s">
        <v>394</v>
      </c>
      <c r="F40" s="9" t="s">
        <v>27</v>
      </c>
      <c r="G40" s="9"/>
      <c r="H40" s="9">
        <v>9</v>
      </c>
      <c r="I40" s="9">
        <v>0</v>
      </c>
      <c r="J40" s="9">
        <v>0</v>
      </c>
      <c r="K40" s="24">
        <f t="shared" si="0"/>
        <v>2610000</v>
      </c>
      <c r="L40" s="24">
        <f t="shared" si="0"/>
        <v>0</v>
      </c>
      <c r="M40" s="24">
        <f t="shared" si="0"/>
        <v>0</v>
      </c>
      <c r="N40" s="24">
        <v>0</v>
      </c>
      <c r="O40" s="33">
        <f t="shared" si="1"/>
        <v>2610000</v>
      </c>
      <c r="P40" s="25">
        <v>0</v>
      </c>
      <c r="Q40" s="25">
        <v>0</v>
      </c>
      <c r="R40" s="26">
        <f t="shared" si="2"/>
        <v>2610000</v>
      </c>
      <c r="S40" s="9"/>
    </row>
    <row r="41" spans="1:19" ht="13.2" customHeight="1" x14ac:dyDescent="0.25">
      <c r="A41" s="8">
        <v>34</v>
      </c>
      <c r="B41" s="34">
        <v>430204</v>
      </c>
      <c r="C41" s="9" t="s">
        <v>397</v>
      </c>
      <c r="D41" s="9" t="s">
        <v>204</v>
      </c>
      <c r="E41" s="9" t="s">
        <v>394</v>
      </c>
      <c r="F41" s="9" t="s">
        <v>368</v>
      </c>
      <c r="G41" s="9"/>
      <c r="H41" s="9">
        <v>6</v>
      </c>
      <c r="I41" s="9">
        <v>0</v>
      </c>
      <c r="J41" s="9">
        <v>0</v>
      </c>
      <c r="K41" s="24">
        <f t="shared" si="0"/>
        <v>1740000</v>
      </c>
      <c r="L41" s="24">
        <f t="shared" si="0"/>
        <v>0</v>
      </c>
      <c r="M41" s="24">
        <f t="shared" si="0"/>
        <v>0</v>
      </c>
      <c r="N41" s="24">
        <f>H41*290000</f>
        <v>1740000</v>
      </c>
      <c r="O41" s="33">
        <f t="shared" si="1"/>
        <v>0</v>
      </c>
      <c r="P41" s="25">
        <v>0</v>
      </c>
      <c r="Q41" s="25">
        <v>0</v>
      </c>
      <c r="R41" s="26">
        <f t="shared" si="2"/>
        <v>0</v>
      </c>
      <c r="S41" s="9"/>
    </row>
    <row r="42" spans="1:19" ht="13.2" customHeight="1" x14ac:dyDescent="0.25">
      <c r="A42" s="8">
        <v>35</v>
      </c>
      <c r="B42" s="34">
        <v>430205</v>
      </c>
      <c r="C42" s="9" t="s">
        <v>398</v>
      </c>
      <c r="D42" s="9" t="s">
        <v>399</v>
      </c>
      <c r="E42" s="9" t="s">
        <v>394</v>
      </c>
      <c r="F42" s="9" t="s">
        <v>27</v>
      </c>
      <c r="G42" s="9"/>
      <c r="H42" s="9">
        <v>17</v>
      </c>
      <c r="I42" s="9">
        <v>0</v>
      </c>
      <c r="J42" s="9">
        <v>0</v>
      </c>
      <c r="K42" s="24">
        <f t="shared" si="0"/>
        <v>4930000</v>
      </c>
      <c r="L42" s="24">
        <f t="shared" si="0"/>
        <v>0</v>
      </c>
      <c r="M42" s="24">
        <f t="shared" si="0"/>
        <v>0</v>
      </c>
      <c r="N42" s="24">
        <v>0</v>
      </c>
      <c r="O42" s="33">
        <f t="shared" si="1"/>
        <v>4930000</v>
      </c>
      <c r="P42" s="25">
        <v>4930000</v>
      </c>
      <c r="Q42" s="25">
        <v>0</v>
      </c>
      <c r="R42" s="26">
        <f t="shared" si="2"/>
        <v>0</v>
      </c>
      <c r="S42" s="9"/>
    </row>
    <row r="43" spans="1:19" ht="13.2" customHeight="1" x14ac:dyDescent="0.25">
      <c r="A43" s="8">
        <v>36</v>
      </c>
      <c r="B43" s="34">
        <v>430206</v>
      </c>
      <c r="C43" s="9" t="s">
        <v>400</v>
      </c>
      <c r="D43" s="9" t="s">
        <v>61</v>
      </c>
      <c r="E43" s="9" t="s">
        <v>394</v>
      </c>
      <c r="F43" s="9" t="s">
        <v>27</v>
      </c>
      <c r="G43" s="9"/>
      <c r="H43" s="9">
        <v>10</v>
      </c>
      <c r="I43" s="9">
        <v>0</v>
      </c>
      <c r="J43" s="9">
        <v>0</v>
      </c>
      <c r="K43" s="24">
        <f t="shared" si="0"/>
        <v>2900000</v>
      </c>
      <c r="L43" s="24">
        <f t="shared" si="0"/>
        <v>0</v>
      </c>
      <c r="M43" s="24">
        <f t="shared" si="0"/>
        <v>0</v>
      </c>
      <c r="N43" s="24">
        <v>0</v>
      </c>
      <c r="O43" s="33">
        <f t="shared" si="1"/>
        <v>2900000</v>
      </c>
      <c r="P43" s="25">
        <v>2900000</v>
      </c>
      <c r="Q43" s="25">
        <v>0</v>
      </c>
      <c r="R43" s="26">
        <f t="shared" si="2"/>
        <v>0</v>
      </c>
      <c r="S43" s="9"/>
    </row>
    <row r="44" spans="1:19" ht="13.2" customHeight="1" x14ac:dyDescent="0.25">
      <c r="A44" s="8">
        <v>37</v>
      </c>
      <c r="B44" s="34">
        <v>430209</v>
      </c>
      <c r="C44" s="9" t="s">
        <v>401</v>
      </c>
      <c r="D44" s="9" t="s">
        <v>402</v>
      </c>
      <c r="E44" s="9" t="s">
        <v>394</v>
      </c>
      <c r="F44" s="9" t="s">
        <v>27</v>
      </c>
      <c r="G44" s="9"/>
      <c r="H44" s="9">
        <v>6</v>
      </c>
      <c r="I44" s="9">
        <v>0</v>
      </c>
      <c r="J44" s="9">
        <v>0</v>
      </c>
      <c r="K44" s="24">
        <f t="shared" si="0"/>
        <v>1740000</v>
      </c>
      <c r="L44" s="24">
        <f t="shared" si="0"/>
        <v>0</v>
      </c>
      <c r="M44" s="24">
        <f t="shared" si="0"/>
        <v>0</v>
      </c>
      <c r="N44" s="24">
        <v>0</v>
      </c>
      <c r="O44" s="33">
        <f t="shared" si="1"/>
        <v>1740000</v>
      </c>
      <c r="P44" s="25">
        <v>0</v>
      </c>
      <c r="Q44" s="25">
        <v>0</v>
      </c>
      <c r="R44" s="26">
        <f t="shared" si="2"/>
        <v>1740000</v>
      </c>
      <c r="S44" s="9"/>
    </row>
    <row r="45" spans="1:19" ht="13.2" customHeight="1" x14ac:dyDescent="0.25">
      <c r="A45" s="8">
        <v>38</v>
      </c>
      <c r="B45" s="34">
        <v>430210</v>
      </c>
      <c r="C45" s="9" t="s">
        <v>403</v>
      </c>
      <c r="D45" s="9" t="s">
        <v>57</v>
      </c>
      <c r="E45" s="9" t="s">
        <v>394</v>
      </c>
      <c r="F45" s="9" t="s">
        <v>27</v>
      </c>
      <c r="G45" s="9"/>
      <c r="H45" s="9">
        <v>10</v>
      </c>
      <c r="I45" s="9">
        <v>0</v>
      </c>
      <c r="J45" s="9">
        <v>0</v>
      </c>
      <c r="K45" s="24">
        <f t="shared" si="0"/>
        <v>2900000</v>
      </c>
      <c r="L45" s="24">
        <f t="shared" si="0"/>
        <v>0</v>
      </c>
      <c r="M45" s="24">
        <f t="shared" si="0"/>
        <v>0</v>
      </c>
      <c r="N45" s="24">
        <v>0</v>
      </c>
      <c r="O45" s="33">
        <f t="shared" si="1"/>
        <v>2900000</v>
      </c>
      <c r="P45" s="25">
        <v>2900000</v>
      </c>
      <c r="Q45" s="25">
        <v>0</v>
      </c>
      <c r="R45" s="26">
        <f t="shared" si="2"/>
        <v>0</v>
      </c>
      <c r="S45" s="9"/>
    </row>
    <row r="46" spans="1:19" ht="13.2" customHeight="1" x14ac:dyDescent="0.25">
      <c r="A46" s="8">
        <v>39</v>
      </c>
      <c r="B46" s="34">
        <v>430214</v>
      </c>
      <c r="C46" s="9" t="s">
        <v>348</v>
      </c>
      <c r="D46" s="9" t="s">
        <v>75</v>
      </c>
      <c r="E46" s="9" t="s">
        <v>394</v>
      </c>
      <c r="F46" s="9" t="s">
        <v>27</v>
      </c>
      <c r="G46" s="9"/>
      <c r="H46" s="9">
        <v>7</v>
      </c>
      <c r="I46" s="9">
        <v>0</v>
      </c>
      <c r="J46" s="9">
        <v>0</v>
      </c>
      <c r="K46" s="24">
        <f t="shared" si="0"/>
        <v>2030000</v>
      </c>
      <c r="L46" s="24">
        <f t="shared" si="0"/>
        <v>0</v>
      </c>
      <c r="M46" s="24">
        <f t="shared" si="0"/>
        <v>0</v>
      </c>
      <c r="N46" s="24">
        <v>0</v>
      </c>
      <c r="O46" s="33">
        <f t="shared" si="1"/>
        <v>2030000</v>
      </c>
      <c r="P46" s="25">
        <v>2030000</v>
      </c>
      <c r="Q46" s="25">
        <v>0</v>
      </c>
      <c r="R46" s="26">
        <f t="shared" si="2"/>
        <v>0</v>
      </c>
      <c r="S46" s="9"/>
    </row>
    <row r="47" spans="1:19" ht="13.2" customHeight="1" x14ac:dyDescent="0.25">
      <c r="A47" s="8">
        <v>40</v>
      </c>
      <c r="B47" s="34">
        <v>430215</v>
      </c>
      <c r="C47" s="9" t="s">
        <v>404</v>
      </c>
      <c r="D47" s="9" t="s">
        <v>405</v>
      </c>
      <c r="E47" s="9" t="s">
        <v>394</v>
      </c>
      <c r="F47" s="9" t="s">
        <v>27</v>
      </c>
      <c r="G47" s="9"/>
      <c r="H47" s="9">
        <v>22</v>
      </c>
      <c r="I47" s="9">
        <v>0</v>
      </c>
      <c r="J47" s="9">
        <v>0</v>
      </c>
      <c r="K47" s="24">
        <f t="shared" si="0"/>
        <v>6380000</v>
      </c>
      <c r="L47" s="24">
        <f t="shared" si="0"/>
        <v>0</v>
      </c>
      <c r="M47" s="24">
        <f t="shared" si="0"/>
        <v>0</v>
      </c>
      <c r="N47" s="24">
        <v>0</v>
      </c>
      <c r="O47" s="33">
        <f t="shared" si="1"/>
        <v>6380000</v>
      </c>
      <c r="P47" s="25">
        <v>0</v>
      </c>
      <c r="Q47" s="25">
        <v>0</v>
      </c>
      <c r="R47" s="26">
        <f t="shared" si="2"/>
        <v>6380000</v>
      </c>
      <c r="S47" s="9"/>
    </row>
    <row r="48" spans="1:19" ht="13.2" customHeight="1" x14ac:dyDescent="0.25">
      <c r="A48" s="8">
        <v>41</v>
      </c>
      <c r="B48" s="34">
        <v>430216</v>
      </c>
      <c r="C48" s="9" t="s">
        <v>406</v>
      </c>
      <c r="D48" s="9" t="s">
        <v>192</v>
      </c>
      <c r="E48" s="9" t="s">
        <v>394</v>
      </c>
      <c r="F48" s="9" t="s">
        <v>27</v>
      </c>
      <c r="G48" s="9"/>
      <c r="H48" s="9">
        <v>9</v>
      </c>
      <c r="I48" s="9">
        <v>0</v>
      </c>
      <c r="J48" s="9">
        <v>0</v>
      </c>
      <c r="K48" s="24">
        <f t="shared" si="0"/>
        <v>2610000</v>
      </c>
      <c r="L48" s="24">
        <f t="shared" si="0"/>
        <v>0</v>
      </c>
      <c r="M48" s="24">
        <f t="shared" si="0"/>
        <v>0</v>
      </c>
      <c r="N48" s="24">
        <v>0</v>
      </c>
      <c r="O48" s="33">
        <f t="shared" si="1"/>
        <v>2610000</v>
      </c>
      <c r="P48" s="25">
        <v>2610000</v>
      </c>
      <c r="Q48" s="25">
        <v>0</v>
      </c>
      <c r="R48" s="26">
        <f t="shared" si="2"/>
        <v>0</v>
      </c>
      <c r="S48" s="9"/>
    </row>
    <row r="49" spans="1:19" ht="13.2" customHeight="1" x14ac:dyDescent="0.25">
      <c r="A49" s="8">
        <v>42</v>
      </c>
      <c r="B49" s="34">
        <v>430217</v>
      </c>
      <c r="C49" s="9" t="s">
        <v>407</v>
      </c>
      <c r="D49" s="9" t="s">
        <v>408</v>
      </c>
      <c r="E49" s="9" t="s">
        <v>394</v>
      </c>
      <c r="F49" s="9" t="s">
        <v>27</v>
      </c>
      <c r="G49" s="9"/>
      <c r="H49" s="9">
        <v>20</v>
      </c>
      <c r="I49" s="9">
        <v>0</v>
      </c>
      <c r="J49" s="9">
        <v>0</v>
      </c>
      <c r="K49" s="24">
        <f t="shared" si="0"/>
        <v>5800000</v>
      </c>
      <c r="L49" s="24">
        <f t="shared" si="0"/>
        <v>0</v>
      </c>
      <c r="M49" s="24">
        <f t="shared" si="0"/>
        <v>0</v>
      </c>
      <c r="N49" s="24">
        <v>0</v>
      </c>
      <c r="O49" s="33">
        <f t="shared" si="1"/>
        <v>5800000</v>
      </c>
      <c r="P49" s="25">
        <v>5800000</v>
      </c>
      <c r="Q49" s="25">
        <v>0</v>
      </c>
      <c r="R49" s="26">
        <f t="shared" si="2"/>
        <v>0</v>
      </c>
      <c r="S49" s="9"/>
    </row>
    <row r="50" spans="1:19" ht="13.2" customHeight="1" x14ac:dyDescent="0.25">
      <c r="A50" s="8">
        <v>43</v>
      </c>
      <c r="B50" s="34">
        <v>430219</v>
      </c>
      <c r="C50" s="9" t="s">
        <v>409</v>
      </c>
      <c r="D50" s="9" t="s">
        <v>121</v>
      </c>
      <c r="E50" s="9" t="s">
        <v>394</v>
      </c>
      <c r="F50" s="9" t="s">
        <v>27</v>
      </c>
      <c r="G50" s="9"/>
      <c r="H50" s="9">
        <v>4</v>
      </c>
      <c r="I50" s="9">
        <v>0</v>
      </c>
      <c r="J50" s="9">
        <v>0</v>
      </c>
      <c r="K50" s="24">
        <f t="shared" si="0"/>
        <v>1160000</v>
      </c>
      <c r="L50" s="24">
        <f t="shared" si="0"/>
        <v>0</v>
      </c>
      <c r="M50" s="24">
        <f t="shared" si="0"/>
        <v>0</v>
      </c>
      <c r="N50" s="24">
        <v>0</v>
      </c>
      <c r="O50" s="33">
        <f t="shared" si="1"/>
        <v>1160000</v>
      </c>
      <c r="P50" s="25">
        <v>13340000</v>
      </c>
      <c r="Q50" s="25">
        <v>0</v>
      </c>
      <c r="R50" s="26">
        <f t="shared" si="2"/>
        <v>-12180000</v>
      </c>
      <c r="S50" s="37" t="s">
        <v>410</v>
      </c>
    </row>
    <row r="51" spans="1:19" ht="13.2" customHeight="1" x14ac:dyDescent="0.25">
      <c r="A51" s="8">
        <v>44</v>
      </c>
      <c r="B51" s="34">
        <v>430220</v>
      </c>
      <c r="C51" s="9" t="s">
        <v>411</v>
      </c>
      <c r="D51" s="9" t="s">
        <v>210</v>
      </c>
      <c r="E51" s="9" t="s">
        <v>394</v>
      </c>
      <c r="F51" s="9" t="s">
        <v>27</v>
      </c>
      <c r="G51" s="9"/>
      <c r="H51" s="9">
        <v>2</v>
      </c>
      <c r="I51" s="9">
        <v>0</v>
      </c>
      <c r="J51" s="9">
        <v>0</v>
      </c>
      <c r="K51" s="24">
        <f t="shared" si="0"/>
        <v>580000</v>
      </c>
      <c r="L51" s="24">
        <f t="shared" si="0"/>
        <v>0</v>
      </c>
      <c r="M51" s="24">
        <f t="shared" si="0"/>
        <v>0</v>
      </c>
      <c r="N51" s="24">
        <v>0</v>
      </c>
      <c r="O51" s="33">
        <f t="shared" si="1"/>
        <v>580000</v>
      </c>
      <c r="P51" s="25">
        <v>580000</v>
      </c>
      <c r="Q51" s="25">
        <v>0</v>
      </c>
      <c r="R51" s="26">
        <f t="shared" si="2"/>
        <v>0</v>
      </c>
      <c r="S51" s="9"/>
    </row>
    <row r="52" spans="1:19" ht="13.2" customHeight="1" x14ac:dyDescent="0.25">
      <c r="A52" s="8">
        <v>45</v>
      </c>
      <c r="B52" s="34">
        <v>430221</v>
      </c>
      <c r="C52" s="9" t="s">
        <v>412</v>
      </c>
      <c r="D52" s="9" t="s">
        <v>413</v>
      </c>
      <c r="E52" s="9" t="s">
        <v>394</v>
      </c>
      <c r="F52" s="9" t="s">
        <v>27</v>
      </c>
      <c r="G52" s="9"/>
      <c r="H52" s="9">
        <v>10</v>
      </c>
      <c r="I52" s="9">
        <v>0</v>
      </c>
      <c r="J52" s="9">
        <v>0</v>
      </c>
      <c r="K52" s="24">
        <f t="shared" si="0"/>
        <v>2900000</v>
      </c>
      <c r="L52" s="24">
        <f t="shared" si="0"/>
        <v>0</v>
      </c>
      <c r="M52" s="24">
        <f t="shared" si="0"/>
        <v>0</v>
      </c>
      <c r="N52" s="24">
        <v>0</v>
      </c>
      <c r="O52" s="33">
        <f t="shared" si="1"/>
        <v>2900000</v>
      </c>
      <c r="P52" s="25">
        <v>2900000</v>
      </c>
      <c r="Q52" s="25">
        <v>0</v>
      </c>
      <c r="R52" s="26">
        <f t="shared" si="2"/>
        <v>0</v>
      </c>
      <c r="S52" s="9"/>
    </row>
    <row r="53" spans="1:19" ht="13.2" customHeight="1" x14ac:dyDescent="0.25">
      <c r="A53" s="8">
        <v>46</v>
      </c>
      <c r="B53" s="34">
        <v>430222</v>
      </c>
      <c r="C53" s="9" t="s">
        <v>414</v>
      </c>
      <c r="D53" s="9" t="s">
        <v>415</v>
      </c>
      <c r="E53" s="9" t="s">
        <v>394</v>
      </c>
      <c r="F53" s="9" t="s">
        <v>27</v>
      </c>
      <c r="G53" s="9"/>
      <c r="H53" s="9">
        <v>3</v>
      </c>
      <c r="I53" s="9">
        <v>0</v>
      </c>
      <c r="J53" s="9">
        <v>0</v>
      </c>
      <c r="K53" s="24">
        <f t="shared" si="0"/>
        <v>870000</v>
      </c>
      <c r="L53" s="24">
        <f t="shared" si="0"/>
        <v>0</v>
      </c>
      <c r="M53" s="24">
        <f t="shared" si="0"/>
        <v>0</v>
      </c>
      <c r="N53" s="24">
        <v>0</v>
      </c>
      <c r="O53" s="33">
        <f t="shared" si="1"/>
        <v>870000</v>
      </c>
      <c r="P53" s="25">
        <v>870000</v>
      </c>
      <c r="Q53" s="25">
        <v>0</v>
      </c>
      <c r="R53" s="26">
        <f t="shared" si="2"/>
        <v>0</v>
      </c>
      <c r="S53" s="9"/>
    </row>
    <row r="54" spans="1:19" ht="13.2" customHeight="1" x14ac:dyDescent="0.25">
      <c r="A54" s="8">
        <v>47</v>
      </c>
      <c r="B54" s="34">
        <v>430225</v>
      </c>
      <c r="C54" s="9" t="s">
        <v>416</v>
      </c>
      <c r="D54" s="9" t="s">
        <v>147</v>
      </c>
      <c r="E54" s="9" t="s">
        <v>394</v>
      </c>
      <c r="F54" s="9" t="s">
        <v>27</v>
      </c>
      <c r="G54" s="9"/>
      <c r="H54" s="9">
        <v>6</v>
      </c>
      <c r="I54" s="9">
        <v>0</v>
      </c>
      <c r="J54" s="9">
        <v>0</v>
      </c>
      <c r="K54" s="24">
        <f t="shared" si="0"/>
        <v>1740000</v>
      </c>
      <c r="L54" s="24">
        <f t="shared" si="0"/>
        <v>0</v>
      </c>
      <c r="M54" s="24">
        <f t="shared" si="0"/>
        <v>0</v>
      </c>
      <c r="N54" s="24">
        <v>0</v>
      </c>
      <c r="O54" s="33">
        <f t="shared" si="1"/>
        <v>1740000</v>
      </c>
      <c r="P54" s="25">
        <v>1740000</v>
      </c>
      <c r="Q54" s="25">
        <v>0</v>
      </c>
      <c r="R54" s="26">
        <f t="shared" si="2"/>
        <v>0</v>
      </c>
      <c r="S54" s="9"/>
    </row>
    <row r="55" spans="1:19" ht="13.2" customHeight="1" x14ac:dyDescent="0.25">
      <c r="A55" s="8">
        <v>48</v>
      </c>
      <c r="B55" s="34">
        <v>430228</v>
      </c>
      <c r="C55" s="9" t="s">
        <v>417</v>
      </c>
      <c r="D55" s="9" t="s">
        <v>306</v>
      </c>
      <c r="E55" s="9" t="s">
        <v>394</v>
      </c>
      <c r="F55" s="9" t="s">
        <v>27</v>
      </c>
      <c r="G55" s="9"/>
      <c r="H55" s="9">
        <v>2</v>
      </c>
      <c r="I55" s="9">
        <v>0</v>
      </c>
      <c r="J55" s="9">
        <v>0</v>
      </c>
      <c r="K55" s="24">
        <f t="shared" si="0"/>
        <v>580000</v>
      </c>
      <c r="L55" s="24">
        <f t="shared" si="0"/>
        <v>0</v>
      </c>
      <c r="M55" s="24">
        <f t="shared" si="0"/>
        <v>0</v>
      </c>
      <c r="N55" s="24">
        <v>0</v>
      </c>
      <c r="O55" s="33">
        <f t="shared" si="1"/>
        <v>580000</v>
      </c>
      <c r="P55" s="25">
        <v>580000</v>
      </c>
      <c r="Q55" s="25">
        <v>0</v>
      </c>
      <c r="R55" s="26">
        <f t="shared" si="2"/>
        <v>0</v>
      </c>
      <c r="S55" s="9"/>
    </row>
    <row r="56" spans="1:19" ht="13.2" customHeight="1" x14ac:dyDescent="0.25">
      <c r="A56" s="8">
        <v>49</v>
      </c>
      <c r="B56" s="34">
        <v>430229</v>
      </c>
      <c r="C56" s="9" t="s">
        <v>418</v>
      </c>
      <c r="D56" s="9" t="s">
        <v>150</v>
      </c>
      <c r="E56" s="9" t="s">
        <v>394</v>
      </c>
      <c r="F56" s="9" t="s">
        <v>368</v>
      </c>
      <c r="G56" s="9"/>
      <c r="H56" s="9">
        <v>4</v>
      </c>
      <c r="I56" s="9">
        <v>0</v>
      </c>
      <c r="J56" s="9">
        <v>0</v>
      </c>
      <c r="K56" s="24">
        <f t="shared" si="0"/>
        <v>1160000</v>
      </c>
      <c r="L56" s="24">
        <f t="shared" si="0"/>
        <v>0</v>
      </c>
      <c r="M56" s="24">
        <f t="shared" si="0"/>
        <v>0</v>
      </c>
      <c r="N56" s="24">
        <f>H56*290000</f>
        <v>1160000</v>
      </c>
      <c r="O56" s="33">
        <f t="shared" si="1"/>
        <v>0</v>
      </c>
      <c r="P56" s="25">
        <v>0</v>
      </c>
      <c r="Q56" s="25">
        <v>0</v>
      </c>
      <c r="R56" s="26">
        <f t="shared" si="2"/>
        <v>0</v>
      </c>
      <c r="S56" s="9"/>
    </row>
    <row r="57" spans="1:19" ht="13.2" customHeight="1" x14ac:dyDescent="0.25">
      <c r="A57" s="8">
        <v>50</v>
      </c>
      <c r="B57" s="34">
        <v>430230</v>
      </c>
      <c r="C57" s="9" t="s">
        <v>419</v>
      </c>
      <c r="D57" s="9" t="s">
        <v>61</v>
      </c>
      <c r="E57" s="9" t="s">
        <v>394</v>
      </c>
      <c r="F57" s="9" t="s">
        <v>27</v>
      </c>
      <c r="G57" s="9"/>
      <c r="H57" s="9">
        <v>12</v>
      </c>
      <c r="I57" s="9">
        <v>0</v>
      </c>
      <c r="J57" s="9">
        <v>0</v>
      </c>
      <c r="K57" s="24">
        <f t="shared" si="0"/>
        <v>3480000</v>
      </c>
      <c r="L57" s="24">
        <f t="shared" si="0"/>
        <v>0</v>
      </c>
      <c r="M57" s="24">
        <f t="shared" si="0"/>
        <v>0</v>
      </c>
      <c r="N57" s="24">
        <v>0</v>
      </c>
      <c r="O57" s="33">
        <f t="shared" si="1"/>
        <v>3480000</v>
      </c>
      <c r="P57" s="25">
        <v>3480000</v>
      </c>
      <c r="Q57" s="25">
        <v>0</v>
      </c>
      <c r="R57" s="26">
        <f t="shared" si="2"/>
        <v>0</v>
      </c>
      <c r="S57" s="9"/>
    </row>
    <row r="58" spans="1:19" ht="13.2" customHeight="1" x14ac:dyDescent="0.25">
      <c r="A58" s="8">
        <v>51</v>
      </c>
      <c r="B58" s="34">
        <v>430231</v>
      </c>
      <c r="C58" s="9" t="s">
        <v>420</v>
      </c>
      <c r="D58" s="9" t="s">
        <v>421</v>
      </c>
      <c r="E58" s="9" t="s">
        <v>394</v>
      </c>
      <c r="F58" s="9" t="s">
        <v>27</v>
      </c>
      <c r="G58" s="9"/>
      <c r="H58" s="9">
        <v>10</v>
      </c>
      <c r="I58" s="9">
        <v>0</v>
      </c>
      <c r="J58" s="9">
        <v>0</v>
      </c>
      <c r="K58" s="24">
        <f t="shared" si="0"/>
        <v>2900000</v>
      </c>
      <c r="L58" s="24">
        <f t="shared" si="0"/>
        <v>0</v>
      </c>
      <c r="M58" s="24">
        <f t="shared" si="0"/>
        <v>0</v>
      </c>
      <c r="N58" s="24">
        <v>0</v>
      </c>
      <c r="O58" s="33">
        <f t="shared" si="1"/>
        <v>2900000</v>
      </c>
      <c r="P58" s="25">
        <v>2900000</v>
      </c>
      <c r="Q58" s="25">
        <v>0</v>
      </c>
      <c r="R58" s="26">
        <f t="shared" si="2"/>
        <v>0</v>
      </c>
      <c r="S58" s="9"/>
    </row>
    <row r="59" spans="1:19" ht="13.2" customHeight="1" x14ac:dyDescent="0.25">
      <c r="A59" s="8">
        <v>52</v>
      </c>
      <c r="B59" s="34">
        <v>430232</v>
      </c>
      <c r="C59" s="9" t="s">
        <v>422</v>
      </c>
      <c r="D59" s="9" t="s">
        <v>61</v>
      </c>
      <c r="E59" s="9" t="s">
        <v>394</v>
      </c>
      <c r="F59" s="9" t="s">
        <v>27</v>
      </c>
      <c r="G59" s="9"/>
      <c r="H59" s="9">
        <v>10</v>
      </c>
      <c r="I59" s="9">
        <v>0</v>
      </c>
      <c r="J59" s="9">
        <v>0</v>
      </c>
      <c r="K59" s="24">
        <f t="shared" si="0"/>
        <v>2900000</v>
      </c>
      <c r="L59" s="24">
        <f t="shared" si="0"/>
        <v>0</v>
      </c>
      <c r="M59" s="24">
        <f t="shared" si="0"/>
        <v>0</v>
      </c>
      <c r="N59" s="24">
        <v>0</v>
      </c>
      <c r="O59" s="33">
        <f t="shared" si="1"/>
        <v>2900000</v>
      </c>
      <c r="P59" s="25">
        <v>2900000</v>
      </c>
      <c r="Q59" s="25">
        <v>0</v>
      </c>
      <c r="R59" s="26">
        <f t="shared" si="2"/>
        <v>0</v>
      </c>
      <c r="S59" s="9"/>
    </row>
    <row r="60" spans="1:19" ht="13.2" customHeight="1" x14ac:dyDescent="0.25">
      <c r="A60" s="8">
        <v>53</v>
      </c>
      <c r="B60" s="34">
        <v>430234</v>
      </c>
      <c r="C60" s="9" t="s">
        <v>423</v>
      </c>
      <c r="D60" s="9" t="s">
        <v>424</v>
      </c>
      <c r="E60" s="9" t="s">
        <v>394</v>
      </c>
      <c r="F60" s="9" t="s">
        <v>27</v>
      </c>
      <c r="G60" s="9"/>
      <c r="H60" s="9">
        <v>10</v>
      </c>
      <c r="I60" s="9">
        <v>0</v>
      </c>
      <c r="J60" s="9">
        <v>0</v>
      </c>
      <c r="K60" s="24">
        <f t="shared" si="0"/>
        <v>2900000</v>
      </c>
      <c r="L60" s="24">
        <f t="shared" si="0"/>
        <v>0</v>
      </c>
      <c r="M60" s="24">
        <f t="shared" si="0"/>
        <v>0</v>
      </c>
      <c r="N60" s="24">
        <v>0</v>
      </c>
      <c r="O60" s="33">
        <f t="shared" si="1"/>
        <v>2900000</v>
      </c>
      <c r="P60" s="25">
        <v>2900000</v>
      </c>
      <c r="Q60" s="25">
        <v>0</v>
      </c>
      <c r="R60" s="26">
        <f t="shared" si="2"/>
        <v>0</v>
      </c>
      <c r="S60" s="9"/>
    </row>
    <row r="61" spans="1:19" ht="13.2" customHeight="1" x14ac:dyDescent="0.25">
      <c r="A61" s="8">
        <v>54</v>
      </c>
      <c r="B61" s="34">
        <v>430235</v>
      </c>
      <c r="C61" s="9" t="s">
        <v>425</v>
      </c>
      <c r="D61" s="9" t="s">
        <v>317</v>
      </c>
      <c r="E61" s="9" t="s">
        <v>394</v>
      </c>
      <c r="F61" s="9" t="s">
        <v>27</v>
      </c>
      <c r="G61" s="9"/>
      <c r="H61" s="9">
        <v>4</v>
      </c>
      <c r="I61" s="9">
        <v>0</v>
      </c>
      <c r="J61" s="9">
        <v>0</v>
      </c>
      <c r="K61" s="24">
        <f t="shared" si="0"/>
        <v>1160000</v>
      </c>
      <c r="L61" s="24">
        <f t="shared" si="0"/>
        <v>0</v>
      </c>
      <c r="M61" s="24">
        <f t="shared" si="0"/>
        <v>0</v>
      </c>
      <c r="N61" s="24">
        <v>0</v>
      </c>
      <c r="O61" s="33">
        <f t="shared" si="1"/>
        <v>1160000</v>
      </c>
      <c r="P61" s="25">
        <v>1160000</v>
      </c>
      <c r="Q61" s="25">
        <v>0</v>
      </c>
      <c r="R61" s="26">
        <f t="shared" si="2"/>
        <v>0</v>
      </c>
      <c r="S61" s="9"/>
    </row>
    <row r="62" spans="1:19" ht="13.2" customHeight="1" x14ac:dyDescent="0.25">
      <c r="A62" s="8">
        <v>55</v>
      </c>
      <c r="B62" s="34">
        <v>430236</v>
      </c>
      <c r="C62" s="9" t="s">
        <v>426</v>
      </c>
      <c r="D62" s="9" t="s">
        <v>61</v>
      </c>
      <c r="E62" s="9" t="s">
        <v>394</v>
      </c>
      <c r="F62" s="9" t="s">
        <v>27</v>
      </c>
      <c r="G62" s="9"/>
      <c r="H62" s="9">
        <v>12</v>
      </c>
      <c r="I62" s="9">
        <v>11</v>
      </c>
      <c r="J62" s="9">
        <v>0</v>
      </c>
      <c r="K62" s="24">
        <f t="shared" si="0"/>
        <v>3480000</v>
      </c>
      <c r="L62" s="24">
        <f t="shared" si="0"/>
        <v>3190000</v>
      </c>
      <c r="M62" s="24">
        <f t="shared" si="0"/>
        <v>0</v>
      </c>
      <c r="N62" s="24">
        <v>0</v>
      </c>
      <c r="O62" s="33">
        <f t="shared" si="1"/>
        <v>6670000</v>
      </c>
      <c r="P62" s="25">
        <v>6670000</v>
      </c>
      <c r="Q62" s="25">
        <v>0</v>
      </c>
      <c r="R62" s="26">
        <f t="shared" si="2"/>
        <v>0</v>
      </c>
      <c r="S62" s="9"/>
    </row>
    <row r="63" spans="1:19" ht="13.2" customHeight="1" x14ac:dyDescent="0.25">
      <c r="A63" s="8">
        <v>56</v>
      </c>
      <c r="B63" s="34">
        <v>430237</v>
      </c>
      <c r="C63" s="9" t="s">
        <v>427</v>
      </c>
      <c r="D63" s="9" t="s">
        <v>25</v>
      </c>
      <c r="E63" s="9" t="s">
        <v>394</v>
      </c>
      <c r="F63" s="9" t="s">
        <v>27</v>
      </c>
      <c r="G63" s="9"/>
      <c r="H63" s="9">
        <v>0</v>
      </c>
      <c r="I63" s="9">
        <v>18</v>
      </c>
      <c r="J63" s="9">
        <v>0</v>
      </c>
      <c r="K63" s="24">
        <f t="shared" si="0"/>
        <v>0</v>
      </c>
      <c r="L63" s="24">
        <f t="shared" si="0"/>
        <v>5220000</v>
      </c>
      <c r="M63" s="24">
        <f t="shared" si="0"/>
        <v>0</v>
      </c>
      <c r="N63" s="24">
        <v>0</v>
      </c>
      <c r="O63" s="33">
        <f t="shared" si="1"/>
        <v>5220000</v>
      </c>
      <c r="P63" s="25">
        <v>0</v>
      </c>
      <c r="Q63" s="25">
        <v>0</v>
      </c>
      <c r="R63" s="26">
        <f t="shared" si="2"/>
        <v>5220000</v>
      </c>
      <c r="S63" s="9"/>
    </row>
    <row r="64" spans="1:19" ht="13.2" customHeight="1" x14ac:dyDescent="0.25">
      <c r="A64" s="8">
        <v>57</v>
      </c>
      <c r="B64" s="34">
        <v>430238</v>
      </c>
      <c r="C64" s="9" t="s">
        <v>428</v>
      </c>
      <c r="D64" s="9" t="s">
        <v>429</v>
      </c>
      <c r="E64" s="9" t="s">
        <v>394</v>
      </c>
      <c r="F64" s="9" t="s">
        <v>27</v>
      </c>
      <c r="G64" s="9"/>
      <c r="H64" s="9">
        <v>5</v>
      </c>
      <c r="I64" s="9">
        <v>0</v>
      </c>
      <c r="J64" s="9">
        <v>0</v>
      </c>
      <c r="K64" s="24">
        <f t="shared" si="0"/>
        <v>1450000</v>
      </c>
      <c r="L64" s="24">
        <f t="shared" si="0"/>
        <v>0</v>
      </c>
      <c r="M64" s="24">
        <f t="shared" si="0"/>
        <v>0</v>
      </c>
      <c r="N64" s="24">
        <v>0</v>
      </c>
      <c r="O64" s="33">
        <f t="shared" si="1"/>
        <v>1450000</v>
      </c>
      <c r="P64" s="25">
        <v>1450000</v>
      </c>
      <c r="Q64" s="25">
        <v>0</v>
      </c>
      <c r="R64" s="26">
        <f t="shared" si="2"/>
        <v>0</v>
      </c>
      <c r="S64" s="9"/>
    </row>
    <row r="65" spans="1:19" ht="13.2" customHeight="1" x14ac:dyDescent="0.25">
      <c r="A65" s="8">
        <v>58</v>
      </c>
      <c r="B65" s="34">
        <v>430239</v>
      </c>
      <c r="C65" s="9" t="s">
        <v>430</v>
      </c>
      <c r="D65" s="9" t="s">
        <v>431</v>
      </c>
      <c r="E65" s="9" t="s">
        <v>394</v>
      </c>
      <c r="F65" s="9" t="s">
        <v>27</v>
      </c>
      <c r="G65" s="9"/>
      <c r="H65" s="9">
        <v>7</v>
      </c>
      <c r="I65" s="9">
        <v>0</v>
      </c>
      <c r="J65" s="9">
        <v>0</v>
      </c>
      <c r="K65" s="24">
        <f t="shared" si="0"/>
        <v>2030000</v>
      </c>
      <c r="L65" s="24">
        <f t="shared" si="0"/>
        <v>0</v>
      </c>
      <c r="M65" s="24">
        <f t="shared" si="0"/>
        <v>0</v>
      </c>
      <c r="N65" s="24">
        <v>0</v>
      </c>
      <c r="O65" s="33">
        <f t="shared" si="1"/>
        <v>2030000</v>
      </c>
      <c r="P65" s="25">
        <v>2030000</v>
      </c>
      <c r="Q65" s="25">
        <v>0</v>
      </c>
      <c r="R65" s="26">
        <f t="shared" si="2"/>
        <v>0</v>
      </c>
      <c r="S65" s="9"/>
    </row>
    <row r="66" spans="1:19" ht="13.2" customHeight="1" x14ac:dyDescent="0.25">
      <c r="A66" s="8">
        <v>59</v>
      </c>
      <c r="B66" s="34">
        <v>430240</v>
      </c>
      <c r="C66" s="9" t="s">
        <v>432</v>
      </c>
      <c r="D66" s="9" t="s">
        <v>433</v>
      </c>
      <c r="E66" s="9" t="s">
        <v>394</v>
      </c>
      <c r="F66" s="9" t="s">
        <v>27</v>
      </c>
      <c r="G66" s="9"/>
      <c r="H66" s="9">
        <v>2</v>
      </c>
      <c r="I66" s="9">
        <v>0</v>
      </c>
      <c r="J66" s="9">
        <v>0</v>
      </c>
      <c r="K66" s="24">
        <f t="shared" si="0"/>
        <v>580000</v>
      </c>
      <c r="L66" s="24">
        <f t="shared" si="0"/>
        <v>0</v>
      </c>
      <c r="M66" s="24">
        <f t="shared" si="0"/>
        <v>0</v>
      </c>
      <c r="N66" s="24">
        <v>0</v>
      </c>
      <c r="O66" s="33">
        <f t="shared" si="1"/>
        <v>580000</v>
      </c>
      <c r="P66" s="25">
        <v>580000</v>
      </c>
      <c r="Q66" s="25">
        <v>0</v>
      </c>
      <c r="R66" s="26">
        <f t="shared" si="2"/>
        <v>0</v>
      </c>
      <c r="S66" s="9"/>
    </row>
    <row r="67" spans="1:19" ht="13.2" customHeight="1" x14ac:dyDescent="0.25">
      <c r="A67" s="8">
        <v>60</v>
      </c>
      <c r="B67" s="34">
        <v>430241</v>
      </c>
      <c r="C67" s="9" t="s">
        <v>434</v>
      </c>
      <c r="D67" s="9" t="s">
        <v>254</v>
      </c>
      <c r="E67" s="9" t="s">
        <v>394</v>
      </c>
      <c r="F67" s="9" t="s">
        <v>27</v>
      </c>
      <c r="G67" s="9"/>
      <c r="H67" s="9">
        <v>18</v>
      </c>
      <c r="I67" s="9">
        <v>0</v>
      </c>
      <c r="J67" s="9">
        <v>0</v>
      </c>
      <c r="K67" s="24">
        <f t="shared" si="0"/>
        <v>5220000</v>
      </c>
      <c r="L67" s="24">
        <f t="shared" si="0"/>
        <v>0</v>
      </c>
      <c r="M67" s="24">
        <f t="shared" si="0"/>
        <v>0</v>
      </c>
      <c r="N67" s="24">
        <v>0</v>
      </c>
      <c r="O67" s="33">
        <f t="shared" si="1"/>
        <v>5220000</v>
      </c>
      <c r="P67" s="25">
        <v>5220000</v>
      </c>
      <c r="Q67" s="25">
        <v>0</v>
      </c>
      <c r="R67" s="26">
        <f t="shared" si="2"/>
        <v>0</v>
      </c>
      <c r="S67" s="9"/>
    </row>
    <row r="68" spans="1:19" ht="13.2" customHeight="1" x14ac:dyDescent="0.25">
      <c r="A68" s="8">
        <v>61</v>
      </c>
      <c r="B68" s="34">
        <v>430242</v>
      </c>
      <c r="C68" s="9" t="s">
        <v>435</v>
      </c>
      <c r="D68" s="9" t="s">
        <v>334</v>
      </c>
      <c r="E68" s="9" t="s">
        <v>394</v>
      </c>
      <c r="F68" s="9" t="s">
        <v>27</v>
      </c>
      <c r="G68" s="9"/>
      <c r="H68" s="9">
        <v>3</v>
      </c>
      <c r="I68" s="9">
        <v>0</v>
      </c>
      <c r="J68" s="9">
        <v>0</v>
      </c>
      <c r="K68" s="24">
        <f t="shared" si="0"/>
        <v>870000</v>
      </c>
      <c r="L68" s="24">
        <f t="shared" si="0"/>
        <v>0</v>
      </c>
      <c r="M68" s="24">
        <f t="shared" si="0"/>
        <v>0</v>
      </c>
      <c r="N68" s="24">
        <v>0</v>
      </c>
      <c r="O68" s="33">
        <f t="shared" si="1"/>
        <v>870000</v>
      </c>
      <c r="P68" s="25">
        <v>870000</v>
      </c>
      <c r="Q68" s="25">
        <v>0</v>
      </c>
      <c r="R68" s="26">
        <f t="shared" si="2"/>
        <v>0</v>
      </c>
      <c r="S68" s="9"/>
    </row>
    <row r="69" spans="1:19" ht="13.2" customHeight="1" x14ac:dyDescent="0.25">
      <c r="A69" s="8">
        <v>62</v>
      </c>
      <c r="B69" s="34">
        <v>430243</v>
      </c>
      <c r="C69" s="9" t="s">
        <v>436</v>
      </c>
      <c r="D69" s="9" t="s">
        <v>437</v>
      </c>
      <c r="E69" s="9" t="s">
        <v>394</v>
      </c>
      <c r="F69" s="9" t="s">
        <v>27</v>
      </c>
      <c r="G69" s="9"/>
      <c r="H69" s="9">
        <v>10</v>
      </c>
      <c r="I69" s="9">
        <v>0</v>
      </c>
      <c r="J69" s="9">
        <v>0</v>
      </c>
      <c r="K69" s="24">
        <f t="shared" si="0"/>
        <v>2900000</v>
      </c>
      <c r="L69" s="24">
        <f t="shared" si="0"/>
        <v>0</v>
      </c>
      <c r="M69" s="24">
        <f t="shared" si="0"/>
        <v>0</v>
      </c>
      <c r="N69" s="24">
        <v>0</v>
      </c>
      <c r="O69" s="33">
        <f t="shared" si="1"/>
        <v>2900000</v>
      </c>
      <c r="P69" s="25">
        <v>2900000</v>
      </c>
      <c r="Q69" s="25">
        <v>0</v>
      </c>
      <c r="R69" s="26">
        <f t="shared" si="2"/>
        <v>0</v>
      </c>
      <c r="S69" s="9"/>
    </row>
    <row r="70" spans="1:19" ht="13.2" customHeight="1" x14ac:dyDescent="0.25">
      <c r="A70" s="8">
        <v>63</v>
      </c>
      <c r="B70" s="34">
        <v>430244</v>
      </c>
      <c r="C70" s="9" t="s">
        <v>438</v>
      </c>
      <c r="D70" s="9" t="s">
        <v>75</v>
      </c>
      <c r="E70" s="9" t="s">
        <v>394</v>
      </c>
      <c r="F70" s="9" t="s">
        <v>27</v>
      </c>
      <c r="G70" s="9"/>
      <c r="H70" s="9">
        <v>4</v>
      </c>
      <c r="I70" s="9">
        <v>0</v>
      </c>
      <c r="J70" s="9">
        <v>0</v>
      </c>
      <c r="K70" s="24">
        <f t="shared" si="0"/>
        <v>1160000</v>
      </c>
      <c r="L70" s="24">
        <f t="shared" si="0"/>
        <v>0</v>
      </c>
      <c r="M70" s="24">
        <f t="shared" si="0"/>
        <v>0</v>
      </c>
      <c r="N70" s="24">
        <v>0</v>
      </c>
      <c r="O70" s="33">
        <f t="shared" si="1"/>
        <v>1160000</v>
      </c>
      <c r="P70" s="25">
        <v>0</v>
      </c>
      <c r="Q70" s="25">
        <v>0</v>
      </c>
      <c r="R70" s="26">
        <f t="shared" si="2"/>
        <v>1160000</v>
      </c>
      <c r="S70" s="9"/>
    </row>
    <row r="71" spans="1:19" ht="13.2" customHeight="1" x14ac:dyDescent="0.25">
      <c r="A71" s="8">
        <v>64</v>
      </c>
      <c r="B71" s="34">
        <v>430245</v>
      </c>
      <c r="C71" s="9" t="s">
        <v>439</v>
      </c>
      <c r="D71" s="9" t="s">
        <v>413</v>
      </c>
      <c r="E71" s="9" t="s">
        <v>394</v>
      </c>
      <c r="F71" s="9" t="s">
        <v>27</v>
      </c>
      <c r="G71" s="9"/>
      <c r="H71" s="9">
        <v>4</v>
      </c>
      <c r="I71" s="9">
        <v>0</v>
      </c>
      <c r="J71" s="9">
        <v>0</v>
      </c>
      <c r="K71" s="24">
        <f t="shared" si="0"/>
        <v>1160000</v>
      </c>
      <c r="L71" s="24">
        <f t="shared" si="0"/>
        <v>0</v>
      </c>
      <c r="M71" s="24">
        <f t="shared" si="0"/>
        <v>0</v>
      </c>
      <c r="N71" s="24">
        <v>0</v>
      </c>
      <c r="O71" s="33">
        <f t="shared" si="1"/>
        <v>1160000</v>
      </c>
      <c r="P71" s="25">
        <v>1160000</v>
      </c>
      <c r="Q71" s="25">
        <v>0</v>
      </c>
      <c r="R71" s="26">
        <f t="shared" si="2"/>
        <v>0</v>
      </c>
      <c r="S71" s="9"/>
    </row>
    <row r="72" spans="1:19" ht="13.2" customHeight="1" x14ac:dyDescent="0.25">
      <c r="A72" s="8">
        <v>65</v>
      </c>
      <c r="B72" s="34">
        <v>430246</v>
      </c>
      <c r="C72" s="9" t="s">
        <v>440</v>
      </c>
      <c r="D72" s="9" t="s">
        <v>317</v>
      </c>
      <c r="E72" s="9" t="s">
        <v>394</v>
      </c>
      <c r="F72" s="9" t="s">
        <v>27</v>
      </c>
      <c r="G72" s="9"/>
      <c r="H72" s="9">
        <v>10</v>
      </c>
      <c r="I72" s="9">
        <v>0</v>
      </c>
      <c r="J72" s="9">
        <v>0</v>
      </c>
      <c r="K72" s="24">
        <f t="shared" si="0"/>
        <v>2900000</v>
      </c>
      <c r="L72" s="24">
        <f t="shared" si="0"/>
        <v>0</v>
      </c>
      <c r="M72" s="24">
        <f t="shared" si="0"/>
        <v>0</v>
      </c>
      <c r="N72" s="24">
        <v>0</v>
      </c>
      <c r="O72" s="33">
        <f t="shared" si="1"/>
        <v>2900000</v>
      </c>
      <c r="P72" s="25">
        <v>2900000</v>
      </c>
      <c r="Q72" s="25">
        <v>0</v>
      </c>
      <c r="R72" s="26">
        <f t="shared" si="2"/>
        <v>0</v>
      </c>
      <c r="S72" s="9"/>
    </row>
    <row r="73" spans="1:19" ht="13.2" customHeight="1" x14ac:dyDescent="0.25">
      <c r="A73" s="8">
        <v>66</v>
      </c>
      <c r="B73" s="34">
        <v>430247</v>
      </c>
      <c r="C73" s="9" t="s">
        <v>441</v>
      </c>
      <c r="D73" s="9" t="s">
        <v>61</v>
      </c>
      <c r="E73" s="9" t="s">
        <v>394</v>
      </c>
      <c r="F73" s="9" t="s">
        <v>27</v>
      </c>
      <c r="G73" s="9"/>
      <c r="H73" s="9">
        <v>4</v>
      </c>
      <c r="I73" s="9">
        <v>0</v>
      </c>
      <c r="J73" s="9">
        <v>0</v>
      </c>
      <c r="K73" s="24">
        <f t="shared" ref="K73:M136" si="3">H73*290000</f>
        <v>1160000</v>
      </c>
      <c r="L73" s="24">
        <f t="shared" si="3"/>
        <v>0</v>
      </c>
      <c r="M73" s="24">
        <f t="shared" si="3"/>
        <v>0</v>
      </c>
      <c r="N73" s="24">
        <v>0</v>
      </c>
      <c r="O73" s="33">
        <f t="shared" ref="O73:O136" si="4">K73+L73+M73-N73</f>
        <v>1160000</v>
      </c>
      <c r="P73" s="25">
        <v>1160000</v>
      </c>
      <c r="Q73" s="25">
        <v>0</v>
      </c>
      <c r="R73" s="26">
        <f t="shared" ref="R73:R136" si="5">O73-P73-Q73</f>
        <v>0</v>
      </c>
      <c r="S73" s="9"/>
    </row>
    <row r="74" spans="1:19" ht="13.2" customHeight="1" x14ac:dyDescent="0.25">
      <c r="A74" s="8">
        <v>67</v>
      </c>
      <c r="B74" s="34">
        <v>430248</v>
      </c>
      <c r="C74" s="9" t="s">
        <v>442</v>
      </c>
      <c r="D74" s="9" t="s">
        <v>47</v>
      </c>
      <c r="E74" s="9" t="s">
        <v>394</v>
      </c>
      <c r="F74" s="9" t="s">
        <v>27</v>
      </c>
      <c r="G74" s="9"/>
      <c r="H74" s="9">
        <v>3</v>
      </c>
      <c r="I74" s="9">
        <v>0</v>
      </c>
      <c r="J74" s="9">
        <v>0</v>
      </c>
      <c r="K74" s="24">
        <f t="shared" si="3"/>
        <v>870000</v>
      </c>
      <c r="L74" s="24">
        <f t="shared" si="3"/>
        <v>0</v>
      </c>
      <c r="M74" s="24">
        <f t="shared" si="3"/>
        <v>0</v>
      </c>
      <c r="N74" s="24">
        <v>0</v>
      </c>
      <c r="O74" s="33">
        <f t="shared" si="4"/>
        <v>870000</v>
      </c>
      <c r="P74" s="25">
        <v>870000</v>
      </c>
      <c r="Q74" s="25">
        <v>0</v>
      </c>
      <c r="R74" s="26">
        <f t="shared" si="5"/>
        <v>0</v>
      </c>
      <c r="S74" s="9"/>
    </row>
    <row r="75" spans="1:19" ht="13.2" customHeight="1" x14ac:dyDescent="0.25">
      <c r="A75" s="8">
        <v>68</v>
      </c>
      <c r="B75" s="34">
        <v>430249</v>
      </c>
      <c r="C75" s="9" t="s">
        <v>409</v>
      </c>
      <c r="D75" s="9" t="s">
        <v>61</v>
      </c>
      <c r="E75" s="9" t="s">
        <v>394</v>
      </c>
      <c r="F75" s="9" t="s">
        <v>27</v>
      </c>
      <c r="G75" s="9"/>
      <c r="H75" s="9">
        <v>10</v>
      </c>
      <c r="I75" s="9">
        <v>0</v>
      </c>
      <c r="J75" s="9">
        <v>0</v>
      </c>
      <c r="K75" s="24">
        <f t="shared" si="3"/>
        <v>2900000</v>
      </c>
      <c r="L75" s="24">
        <f t="shared" si="3"/>
        <v>0</v>
      </c>
      <c r="M75" s="24">
        <f t="shared" si="3"/>
        <v>0</v>
      </c>
      <c r="N75" s="24">
        <v>0</v>
      </c>
      <c r="O75" s="33">
        <f t="shared" si="4"/>
        <v>2900000</v>
      </c>
      <c r="P75" s="25">
        <v>2900000</v>
      </c>
      <c r="Q75" s="25">
        <v>0</v>
      </c>
      <c r="R75" s="26">
        <f t="shared" si="5"/>
        <v>0</v>
      </c>
      <c r="S75" s="9"/>
    </row>
    <row r="76" spans="1:19" ht="13.2" customHeight="1" x14ac:dyDescent="0.25">
      <c r="A76" s="8">
        <v>69</v>
      </c>
      <c r="B76" s="34">
        <v>430250</v>
      </c>
      <c r="C76" s="9" t="s">
        <v>443</v>
      </c>
      <c r="D76" s="9" t="s">
        <v>204</v>
      </c>
      <c r="E76" s="9" t="s">
        <v>394</v>
      </c>
      <c r="F76" s="9" t="s">
        <v>27</v>
      </c>
      <c r="G76" s="9"/>
      <c r="H76" s="9">
        <v>22</v>
      </c>
      <c r="I76" s="9">
        <v>0</v>
      </c>
      <c r="J76" s="9">
        <v>0</v>
      </c>
      <c r="K76" s="24">
        <f t="shared" si="3"/>
        <v>6380000</v>
      </c>
      <c r="L76" s="24">
        <f t="shared" si="3"/>
        <v>0</v>
      </c>
      <c r="M76" s="24">
        <f t="shared" si="3"/>
        <v>0</v>
      </c>
      <c r="N76" s="24">
        <v>0</v>
      </c>
      <c r="O76" s="33">
        <f t="shared" si="4"/>
        <v>6380000</v>
      </c>
      <c r="P76" s="25">
        <v>6380000</v>
      </c>
      <c r="Q76" s="25">
        <v>0</v>
      </c>
      <c r="R76" s="26">
        <f t="shared" si="5"/>
        <v>0</v>
      </c>
      <c r="S76" s="9"/>
    </row>
    <row r="77" spans="1:19" ht="13.2" customHeight="1" x14ac:dyDescent="0.25">
      <c r="A77" s="8">
        <v>70</v>
      </c>
      <c r="B77" s="34">
        <v>430251</v>
      </c>
      <c r="C77" s="9" t="s">
        <v>444</v>
      </c>
      <c r="D77" s="9" t="s">
        <v>445</v>
      </c>
      <c r="E77" s="9" t="s">
        <v>394</v>
      </c>
      <c r="F77" s="9" t="s">
        <v>27</v>
      </c>
      <c r="G77" s="9"/>
      <c r="H77" s="9">
        <v>13</v>
      </c>
      <c r="I77" s="9">
        <v>3</v>
      </c>
      <c r="J77" s="9">
        <v>0</v>
      </c>
      <c r="K77" s="24">
        <f t="shared" si="3"/>
        <v>3770000</v>
      </c>
      <c r="L77" s="24">
        <f t="shared" si="3"/>
        <v>870000</v>
      </c>
      <c r="M77" s="24">
        <f t="shared" si="3"/>
        <v>0</v>
      </c>
      <c r="N77" s="24">
        <v>0</v>
      </c>
      <c r="O77" s="33">
        <f t="shared" si="4"/>
        <v>4640000</v>
      </c>
      <c r="P77" s="25">
        <v>4640000</v>
      </c>
      <c r="Q77" s="25">
        <v>0</v>
      </c>
      <c r="R77" s="26">
        <f t="shared" si="5"/>
        <v>0</v>
      </c>
      <c r="S77" s="9"/>
    </row>
    <row r="78" spans="1:19" ht="13.2" customHeight="1" x14ac:dyDescent="0.25">
      <c r="A78" s="8">
        <v>71</v>
      </c>
      <c r="B78" s="34">
        <v>430252</v>
      </c>
      <c r="C78" s="9" t="s">
        <v>446</v>
      </c>
      <c r="D78" s="9" t="s">
        <v>125</v>
      </c>
      <c r="E78" s="9" t="s">
        <v>394</v>
      </c>
      <c r="F78" s="9" t="s">
        <v>27</v>
      </c>
      <c r="G78" s="9"/>
      <c r="H78" s="9">
        <v>5</v>
      </c>
      <c r="I78" s="9">
        <v>0</v>
      </c>
      <c r="J78" s="9">
        <v>0</v>
      </c>
      <c r="K78" s="24">
        <f t="shared" si="3"/>
        <v>1450000</v>
      </c>
      <c r="L78" s="24">
        <f t="shared" si="3"/>
        <v>0</v>
      </c>
      <c r="M78" s="24">
        <f t="shared" si="3"/>
        <v>0</v>
      </c>
      <c r="N78" s="24">
        <v>0</v>
      </c>
      <c r="O78" s="33">
        <f t="shared" si="4"/>
        <v>1450000</v>
      </c>
      <c r="P78" s="25">
        <v>1450000</v>
      </c>
      <c r="Q78" s="25">
        <v>0</v>
      </c>
      <c r="R78" s="26">
        <f t="shared" si="5"/>
        <v>0</v>
      </c>
      <c r="S78" s="9"/>
    </row>
    <row r="79" spans="1:19" ht="13.2" customHeight="1" x14ac:dyDescent="0.25">
      <c r="A79" s="8">
        <v>72</v>
      </c>
      <c r="B79" s="34">
        <v>430253</v>
      </c>
      <c r="C79" s="9" t="s">
        <v>447</v>
      </c>
      <c r="D79" s="9" t="s">
        <v>448</v>
      </c>
      <c r="E79" s="9" t="s">
        <v>394</v>
      </c>
      <c r="F79" s="9" t="s">
        <v>27</v>
      </c>
      <c r="G79" s="9"/>
      <c r="H79" s="9">
        <v>13</v>
      </c>
      <c r="I79" s="9">
        <v>0</v>
      </c>
      <c r="J79" s="9">
        <v>0</v>
      </c>
      <c r="K79" s="24">
        <f t="shared" si="3"/>
        <v>3770000</v>
      </c>
      <c r="L79" s="24">
        <f t="shared" si="3"/>
        <v>0</v>
      </c>
      <c r="M79" s="24">
        <f t="shared" si="3"/>
        <v>0</v>
      </c>
      <c r="N79" s="24">
        <v>0</v>
      </c>
      <c r="O79" s="33">
        <f t="shared" si="4"/>
        <v>3770000</v>
      </c>
      <c r="P79" s="25">
        <v>7540000</v>
      </c>
      <c r="Q79" s="25">
        <v>0</v>
      </c>
      <c r="R79" s="26">
        <f t="shared" si="5"/>
        <v>-3770000</v>
      </c>
      <c r="S79" s="37" t="s">
        <v>410</v>
      </c>
    </row>
    <row r="80" spans="1:19" ht="13.2" customHeight="1" x14ac:dyDescent="0.25">
      <c r="A80" s="8">
        <v>73</v>
      </c>
      <c r="B80" s="34">
        <v>430254</v>
      </c>
      <c r="C80" s="9" t="s">
        <v>449</v>
      </c>
      <c r="D80" s="9" t="s">
        <v>125</v>
      </c>
      <c r="E80" s="9" t="s">
        <v>394</v>
      </c>
      <c r="F80" s="9" t="s">
        <v>27</v>
      </c>
      <c r="G80" s="9"/>
      <c r="H80" s="9">
        <v>15</v>
      </c>
      <c r="I80" s="9">
        <v>0</v>
      </c>
      <c r="J80" s="9">
        <v>0</v>
      </c>
      <c r="K80" s="24">
        <f t="shared" si="3"/>
        <v>4350000</v>
      </c>
      <c r="L80" s="24">
        <f t="shared" si="3"/>
        <v>0</v>
      </c>
      <c r="M80" s="24">
        <f t="shared" si="3"/>
        <v>0</v>
      </c>
      <c r="N80" s="24">
        <v>0</v>
      </c>
      <c r="O80" s="33">
        <f t="shared" si="4"/>
        <v>4350000</v>
      </c>
      <c r="P80" s="25">
        <v>4350000</v>
      </c>
      <c r="Q80" s="25">
        <v>0</v>
      </c>
      <c r="R80" s="26">
        <f t="shared" si="5"/>
        <v>0</v>
      </c>
      <c r="S80" s="9"/>
    </row>
    <row r="81" spans="1:19" ht="13.2" customHeight="1" x14ac:dyDescent="0.25">
      <c r="A81" s="8">
        <v>74</v>
      </c>
      <c r="B81" s="34">
        <v>430255</v>
      </c>
      <c r="C81" s="9" t="s">
        <v>450</v>
      </c>
      <c r="D81" s="9" t="s">
        <v>61</v>
      </c>
      <c r="E81" s="9" t="s">
        <v>394</v>
      </c>
      <c r="F81" s="9" t="s">
        <v>27</v>
      </c>
      <c r="G81" s="9"/>
      <c r="H81" s="9">
        <v>0</v>
      </c>
      <c r="I81" s="9">
        <v>2</v>
      </c>
      <c r="J81" s="9">
        <v>0</v>
      </c>
      <c r="K81" s="24">
        <f t="shared" si="3"/>
        <v>0</v>
      </c>
      <c r="L81" s="24">
        <f t="shared" si="3"/>
        <v>580000</v>
      </c>
      <c r="M81" s="24">
        <f t="shared" si="3"/>
        <v>0</v>
      </c>
      <c r="N81" s="24">
        <v>0</v>
      </c>
      <c r="O81" s="33">
        <f t="shared" si="4"/>
        <v>580000</v>
      </c>
      <c r="P81" s="25">
        <v>580000</v>
      </c>
      <c r="Q81" s="25">
        <v>0</v>
      </c>
      <c r="R81" s="26">
        <f t="shared" si="5"/>
        <v>0</v>
      </c>
      <c r="S81" s="9"/>
    </row>
    <row r="82" spans="1:19" ht="13.2" customHeight="1" x14ac:dyDescent="0.25">
      <c r="A82" s="8">
        <v>75</v>
      </c>
      <c r="B82" s="34">
        <v>430256</v>
      </c>
      <c r="C82" s="9" t="s">
        <v>451</v>
      </c>
      <c r="D82" s="9" t="s">
        <v>85</v>
      </c>
      <c r="E82" s="9" t="s">
        <v>394</v>
      </c>
      <c r="F82" s="9" t="s">
        <v>27</v>
      </c>
      <c r="G82" s="9"/>
      <c r="H82" s="9">
        <v>10</v>
      </c>
      <c r="I82" s="9">
        <v>0</v>
      </c>
      <c r="J82" s="9">
        <v>0</v>
      </c>
      <c r="K82" s="24">
        <f t="shared" si="3"/>
        <v>2900000</v>
      </c>
      <c r="L82" s="24">
        <f t="shared" si="3"/>
        <v>0</v>
      </c>
      <c r="M82" s="24">
        <f t="shared" si="3"/>
        <v>0</v>
      </c>
      <c r="N82" s="24">
        <v>0</v>
      </c>
      <c r="O82" s="33">
        <f t="shared" si="4"/>
        <v>2900000</v>
      </c>
      <c r="P82" s="25">
        <v>2900000</v>
      </c>
      <c r="Q82" s="25">
        <v>0</v>
      </c>
      <c r="R82" s="26">
        <f t="shared" si="5"/>
        <v>0</v>
      </c>
      <c r="S82" s="9"/>
    </row>
    <row r="83" spans="1:19" ht="13.2" customHeight="1" x14ac:dyDescent="0.25">
      <c r="A83" s="8">
        <v>76</v>
      </c>
      <c r="B83" s="34">
        <v>430257</v>
      </c>
      <c r="C83" s="9" t="s">
        <v>452</v>
      </c>
      <c r="D83" s="9" t="s">
        <v>85</v>
      </c>
      <c r="E83" s="9" t="s">
        <v>394</v>
      </c>
      <c r="F83" s="9" t="s">
        <v>27</v>
      </c>
      <c r="G83" s="9"/>
      <c r="H83" s="9">
        <v>4</v>
      </c>
      <c r="I83" s="9">
        <v>14</v>
      </c>
      <c r="J83" s="9">
        <v>0</v>
      </c>
      <c r="K83" s="24">
        <f t="shared" si="3"/>
        <v>1160000</v>
      </c>
      <c r="L83" s="24">
        <f t="shared" si="3"/>
        <v>4060000</v>
      </c>
      <c r="M83" s="24">
        <f t="shared" si="3"/>
        <v>0</v>
      </c>
      <c r="N83" s="24">
        <v>0</v>
      </c>
      <c r="O83" s="33">
        <f t="shared" si="4"/>
        <v>5220000</v>
      </c>
      <c r="P83" s="25">
        <v>9570000</v>
      </c>
      <c r="Q83" s="25">
        <v>0</v>
      </c>
      <c r="R83" s="26">
        <f t="shared" si="5"/>
        <v>-4350000</v>
      </c>
      <c r="S83" s="37" t="s">
        <v>410</v>
      </c>
    </row>
    <row r="84" spans="1:19" ht="13.2" customHeight="1" x14ac:dyDescent="0.25">
      <c r="A84" s="8">
        <v>77</v>
      </c>
      <c r="B84" s="34">
        <v>430260</v>
      </c>
      <c r="C84" s="9" t="s">
        <v>53</v>
      </c>
      <c r="D84" s="9" t="s">
        <v>158</v>
      </c>
      <c r="E84" s="9" t="s">
        <v>394</v>
      </c>
      <c r="F84" s="9" t="s">
        <v>27</v>
      </c>
      <c r="G84" s="9"/>
      <c r="H84" s="9">
        <v>4</v>
      </c>
      <c r="I84" s="9">
        <v>0</v>
      </c>
      <c r="J84" s="9">
        <v>0</v>
      </c>
      <c r="K84" s="24">
        <f t="shared" si="3"/>
        <v>1160000</v>
      </c>
      <c r="L84" s="24">
        <f t="shared" si="3"/>
        <v>0</v>
      </c>
      <c r="M84" s="24">
        <f t="shared" si="3"/>
        <v>0</v>
      </c>
      <c r="N84" s="24">
        <v>0</v>
      </c>
      <c r="O84" s="33">
        <f t="shared" si="4"/>
        <v>1160000</v>
      </c>
      <c r="P84" s="25">
        <v>1160000</v>
      </c>
      <c r="Q84" s="25">
        <v>0</v>
      </c>
      <c r="R84" s="26">
        <f t="shared" si="5"/>
        <v>0</v>
      </c>
      <c r="S84" s="9"/>
    </row>
    <row r="85" spans="1:19" ht="13.2" customHeight="1" x14ac:dyDescent="0.25">
      <c r="A85" s="8">
        <v>78</v>
      </c>
      <c r="B85" s="34">
        <v>430261</v>
      </c>
      <c r="C85" s="9" t="s">
        <v>453</v>
      </c>
      <c r="D85" s="9" t="s">
        <v>61</v>
      </c>
      <c r="E85" s="9" t="s">
        <v>394</v>
      </c>
      <c r="F85" s="9" t="s">
        <v>27</v>
      </c>
      <c r="G85" s="9"/>
      <c r="H85" s="9">
        <v>15</v>
      </c>
      <c r="I85" s="9">
        <v>0</v>
      </c>
      <c r="J85" s="9">
        <v>0</v>
      </c>
      <c r="K85" s="24">
        <f t="shared" si="3"/>
        <v>4350000</v>
      </c>
      <c r="L85" s="24">
        <f t="shared" si="3"/>
        <v>0</v>
      </c>
      <c r="M85" s="24">
        <f t="shared" si="3"/>
        <v>0</v>
      </c>
      <c r="N85" s="24">
        <v>0</v>
      </c>
      <c r="O85" s="33">
        <f t="shared" si="4"/>
        <v>4350000</v>
      </c>
      <c r="P85" s="25">
        <v>0</v>
      </c>
      <c r="Q85" s="25">
        <v>0</v>
      </c>
      <c r="R85" s="26">
        <f t="shared" si="5"/>
        <v>4350000</v>
      </c>
      <c r="S85" s="9"/>
    </row>
    <row r="86" spans="1:19" ht="13.2" customHeight="1" x14ac:dyDescent="0.25">
      <c r="A86" s="8">
        <v>79</v>
      </c>
      <c r="B86" s="34">
        <v>430262</v>
      </c>
      <c r="C86" s="9" t="s">
        <v>454</v>
      </c>
      <c r="D86" s="9" t="s">
        <v>125</v>
      </c>
      <c r="E86" s="9" t="s">
        <v>394</v>
      </c>
      <c r="F86" s="9" t="s">
        <v>27</v>
      </c>
      <c r="G86" s="9"/>
      <c r="H86" s="9">
        <v>6</v>
      </c>
      <c r="I86" s="9">
        <v>0</v>
      </c>
      <c r="J86" s="9">
        <v>0</v>
      </c>
      <c r="K86" s="24">
        <f t="shared" si="3"/>
        <v>1740000</v>
      </c>
      <c r="L86" s="24">
        <f t="shared" si="3"/>
        <v>0</v>
      </c>
      <c r="M86" s="24">
        <f t="shared" si="3"/>
        <v>0</v>
      </c>
      <c r="N86" s="24">
        <v>0</v>
      </c>
      <c r="O86" s="33">
        <f t="shared" si="4"/>
        <v>1740000</v>
      </c>
      <c r="P86" s="25">
        <v>1740000</v>
      </c>
      <c r="Q86" s="25">
        <v>0</v>
      </c>
      <c r="R86" s="26">
        <f t="shared" si="5"/>
        <v>0</v>
      </c>
      <c r="S86" s="9"/>
    </row>
    <row r="87" spans="1:19" s="39" customFormat="1" ht="13.2" customHeight="1" x14ac:dyDescent="0.25">
      <c r="A87" s="35">
        <v>80</v>
      </c>
      <c r="B87" s="36">
        <v>430263</v>
      </c>
      <c r="C87" s="37" t="s">
        <v>455</v>
      </c>
      <c r="D87" s="37" t="s">
        <v>258</v>
      </c>
      <c r="E87" s="37" t="s">
        <v>394</v>
      </c>
      <c r="F87" s="37" t="s">
        <v>138</v>
      </c>
      <c r="G87" s="37"/>
      <c r="H87" s="37">
        <v>10</v>
      </c>
      <c r="I87" s="37">
        <v>0</v>
      </c>
      <c r="J87" s="37">
        <v>0</v>
      </c>
      <c r="K87" s="26">
        <v>2900000</v>
      </c>
      <c r="L87" s="26">
        <f t="shared" si="3"/>
        <v>0</v>
      </c>
      <c r="M87" s="26">
        <f t="shared" si="3"/>
        <v>0</v>
      </c>
      <c r="N87" s="26">
        <v>0</v>
      </c>
      <c r="O87" s="38">
        <f t="shared" si="4"/>
        <v>2900000</v>
      </c>
      <c r="P87" s="25">
        <v>0</v>
      </c>
      <c r="Q87" s="25">
        <v>3480000</v>
      </c>
      <c r="R87" s="26">
        <f t="shared" si="5"/>
        <v>-580000</v>
      </c>
      <c r="S87" s="37" t="s">
        <v>410</v>
      </c>
    </row>
    <row r="88" spans="1:19" ht="13.2" customHeight="1" x14ac:dyDescent="0.25">
      <c r="A88" s="8">
        <v>81</v>
      </c>
      <c r="B88" s="34">
        <v>430264</v>
      </c>
      <c r="C88" s="9" t="s">
        <v>456</v>
      </c>
      <c r="D88" s="9" t="s">
        <v>375</v>
      </c>
      <c r="E88" s="9" t="s">
        <v>394</v>
      </c>
      <c r="F88" s="9" t="s">
        <v>27</v>
      </c>
      <c r="G88" s="9"/>
      <c r="H88" s="9">
        <v>6</v>
      </c>
      <c r="I88" s="9">
        <v>18</v>
      </c>
      <c r="J88" s="9">
        <v>0</v>
      </c>
      <c r="K88" s="24">
        <f t="shared" si="3"/>
        <v>1740000</v>
      </c>
      <c r="L88" s="24">
        <f t="shared" si="3"/>
        <v>5220000</v>
      </c>
      <c r="M88" s="24">
        <f t="shared" si="3"/>
        <v>0</v>
      </c>
      <c r="N88" s="24">
        <v>0</v>
      </c>
      <c r="O88" s="33">
        <f t="shared" si="4"/>
        <v>6960000</v>
      </c>
      <c r="P88" s="25">
        <v>6960000</v>
      </c>
      <c r="Q88" s="25">
        <v>0</v>
      </c>
      <c r="R88" s="26">
        <f t="shared" si="5"/>
        <v>0</v>
      </c>
      <c r="S88" s="9"/>
    </row>
    <row r="89" spans="1:19" ht="13.2" customHeight="1" x14ac:dyDescent="0.25">
      <c r="A89" s="8">
        <v>82</v>
      </c>
      <c r="B89" s="34">
        <v>430266</v>
      </c>
      <c r="C89" s="40" t="s">
        <v>457</v>
      </c>
      <c r="D89" s="40" t="s">
        <v>458</v>
      </c>
      <c r="E89" s="9" t="s">
        <v>394</v>
      </c>
      <c r="F89" s="9" t="s">
        <v>459</v>
      </c>
      <c r="G89" s="9"/>
      <c r="H89" s="9">
        <v>0</v>
      </c>
      <c r="I89" s="9">
        <v>21</v>
      </c>
      <c r="J89" s="9">
        <v>0</v>
      </c>
      <c r="K89" s="24">
        <f t="shared" si="3"/>
        <v>0</v>
      </c>
      <c r="L89" s="24">
        <f t="shared" si="3"/>
        <v>6090000</v>
      </c>
      <c r="M89" s="24">
        <f t="shared" si="3"/>
        <v>0</v>
      </c>
      <c r="N89" s="24">
        <v>0</v>
      </c>
      <c r="O89" s="33">
        <f t="shared" si="4"/>
        <v>6090000</v>
      </c>
      <c r="P89" s="25">
        <v>0</v>
      </c>
      <c r="Q89" s="25">
        <v>0</v>
      </c>
      <c r="R89" s="26">
        <f t="shared" si="5"/>
        <v>6090000</v>
      </c>
      <c r="S89" s="9"/>
    </row>
    <row r="90" spans="1:19" ht="13.2" customHeight="1" x14ac:dyDescent="0.25">
      <c r="A90" s="8">
        <v>83</v>
      </c>
      <c r="B90" s="34">
        <v>430302</v>
      </c>
      <c r="C90" s="9" t="s">
        <v>460</v>
      </c>
      <c r="D90" s="9" t="s">
        <v>47</v>
      </c>
      <c r="E90" s="9" t="s">
        <v>461</v>
      </c>
      <c r="F90" s="9" t="s">
        <v>27</v>
      </c>
      <c r="G90" s="9"/>
      <c r="H90" s="9">
        <v>10</v>
      </c>
      <c r="I90" s="9">
        <v>0</v>
      </c>
      <c r="J90" s="9">
        <v>0</v>
      </c>
      <c r="K90" s="24">
        <f t="shared" si="3"/>
        <v>2900000</v>
      </c>
      <c r="L90" s="24">
        <f t="shared" si="3"/>
        <v>0</v>
      </c>
      <c r="M90" s="24">
        <f t="shared" si="3"/>
        <v>0</v>
      </c>
      <c r="N90" s="24">
        <v>0</v>
      </c>
      <c r="O90" s="33">
        <f t="shared" si="4"/>
        <v>2900000</v>
      </c>
      <c r="P90" s="25">
        <v>2900000</v>
      </c>
      <c r="Q90" s="25">
        <v>0</v>
      </c>
      <c r="R90" s="26">
        <f t="shared" si="5"/>
        <v>0</v>
      </c>
      <c r="S90" s="9"/>
    </row>
    <row r="91" spans="1:19" ht="13.2" customHeight="1" x14ac:dyDescent="0.25">
      <c r="A91" s="8">
        <v>84</v>
      </c>
      <c r="B91" s="34">
        <v>430305</v>
      </c>
      <c r="C91" s="9" t="s">
        <v>462</v>
      </c>
      <c r="D91" s="9" t="s">
        <v>258</v>
      </c>
      <c r="E91" s="9" t="s">
        <v>461</v>
      </c>
      <c r="F91" s="9" t="s">
        <v>27</v>
      </c>
      <c r="G91" s="9"/>
      <c r="H91" s="9">
        <v>9</v>
      </c>
      <c r="I91" s="9">
        <v>0</v>
      </c>
      <c r="J91" s="9">
        <v>0</v>
      </c>
      <c r="K91" s="24">
        <f t="shared" si="3"/>
        <v>2610000</v>
      </c>
      <c r="L91" s="24">
        <f t="shared" si="3"/>
        <v>0</v>
      </c>
      <c r="M91" s="24">
        <f t="shared" si="3"/>
        <v>0</v>
      </c>
      <c r="N91" s="24">
        <v>0</v>
      </c>
      <c r="O91" s="33">
        <f t="shared" si="4"/>
        <v>2610000</v>
      </c>
      <c r="P91" s="25">
        <v>2610000</v>
      </c>
      <c r="Q91" s="25">
        <v>0</v>
      </c>
      <c r="R91" s="26">
        <f t="shared" si="5"/>
        <v>0</v>
      </c>
      <c r="S91" s="9"/>
    </row>
    <row r="92" spans="1:19" ht="13.2" customHeight="1" x14ac:dyDescent="0.25">
      <c r="A92" s="8">
        <v>85</v>
      </c>
      <c r="B92" s="34">
        <v>430307</v>
      </c>
      <c r="C92" s="9" t="s">
        <v>463</v>
      </c>
      <c r="D92" s="9" t="s">
        <v>128</v>
      </c>
      <c r="E92" s="9" t="s">
        <v>461</v>
      </c>
      <c r="F92" s="9" t="s">
        <v>27</v>
      </c>
      <c r="G92" s="9"/>
      <c r="H92" s="9">
        <v>15</v>
      </c>
      <c r="I92" s="9">
        <v>2</v>
      </c>
      <c r="J92" s="9">
        <v>0</v>
      </c>
      <c r="K92" s="24">
        <f t="shared" si="3"/>
        <v>4350000</v>
      </c>
      <c r="L92" s="24">
        <f t="shared" si="3"/>
        <v>580000</v>
      </c>
      <c r="M92" s="24">
        <f t="shared" si="3"/>
        <v>0</v>
      </c>
      <c r="N92" s="24">
        <v>0</v>
      </c>
      <c r="O92" s="33">
        <f t="shared" si="4"/>
        <v>4930000</v>
      </c>
      <c r="P92" s="25">
        <v>4930000</v>
      </c>
      <c r="Q92" s="25">
        <v>0</v>
      </c>
      <c r="R92" s="26">
        <f t="shared" si="5"/>
        <v>0</v>
      </c>
      <c r="S92" s="9"/>
    </row>
    <row r="93" spans="1:19" ht="13.2" customHeight="1" x14ac:dyDescent="0.25">
      <c r="A93" s="8">
        <v>86</v>
      </c>
      <c r="B93" s="34">
        <v>430308</v>
      </c>
      <c r="C93" s="9" t="s">
        <v>464</v>
      </c>
      <c r="D93" s="9" t="s">
        <v>68</v>
      </c>
      <c r="E93" s="9" t="s">
        <v>461</v>
      </c>
      <c r="F93" s="9" t="s">
        <v>27</v>
      </c>
      <c r="G93" s="9"/>
      <c r="H93" s="9">
        <v>4</v>
      </c>
      <c r="I93" s="9">
        <v>0</v>
      </c>
      <c r="J93" s="9">
        <v>0</v>
      </c>
      <c r="K93" s="24">
        <f t="shared" si="3"/>
        <v>1160000</v>
      </c>
      <c r="L93" s="24">
        <f t="shared" si="3"/>
        <v>0</v>
      </c>
      <c r="M93" s="24">
        <f t="shared" si="3"/>
        <v>0</v>
      </c>
      <c r="N93" s="24">
        <v>0</v>
      </c>
      <c r="O93" s="33">
        <f t="shared" si="4"/>
        <v>1160000</v>
      </c>
      <c r="P93" s="25">
        <v>8120000</v>
      </c>
      <c r="Q93" s="25">
        <v>0</v>
      </c>
      <c r="R93" s="26">
        <f t="shared" si="5"/>
        <v>-6960000</v>
      </c>
      <c r="S93" s="37" t="s">
        <v>410</v>
      </c>
    </row>
    <row r="94" spans="1:19" ht="13.2" customHeight="1" x14ac:dyDescent="0.25">
      <c r="A94" s="8">
        <v>87</v>
      </c>
      <c r="B94" s="34">
        <v>430309</v>
      </c>
      <c r="C94" s="9" t="s">
        <v>465</v>
      </c>
      <c r="D94" s="9" t="s">
        <v>262</v>
      </c>
      <c r="E94" s="9" t="s">
        <v>461</v>
      </c>
      <c r="F94" s="9" t="s">
        <v>27</v>
      </c>
      <c r="G94" s="9"/>
      <c r="H94" s="9">
        <v>10</v>
      </c>
      <c r="I94" s="9">
        <v>0</v>
      </c>
      <c r="J94" s="9">
        <v>0</v>
      </c>
      <c r="K94" s="24">
        <f t="shared" si="3"/>
        <v>2900000</v>
      </c>
      <c r="L94" s="24">
        <f t="shared" si="3"/>
        <v>0</v>
      </c>
      <c r="M94" s="24">
        <f t="shared" si="3"/>
        <v>0</v>
      </c>
      <c r="N94" s="24">
        <v>0</v>
      </c>
      <c r="O94" s="33">
        <f t="shared" si="4"/>
        <v>2900000</v>
      </c>
      <c r="P94" s="25">
        <v>0</v>
      </c>
      <c r="Q94" s="25">
        <v>0</v>
      </c>
      <c r="R94" s="26">
        <f t="shared" si="5"/>
        <v>2900000</v>
      </c>
      <c r="S94" s="9"/>
    </row>
    <row r="95" spans="1:19" ht="13.2" customHeight="1" x14ac:dyDescent="0.25">
      <c r="A95" s="8">
        <v>88</v>
      </c>
      <c r="B95" s="34">
        <v>430312</v>
      </c>
      <c r="C95" s="9" t="s">
        <v>466</v>
      </c>
      <c r="D95" s="9" t="s">
        <v>431</v>
      </c>
      <c r="E95" s="9" t="s">
        <v>461</v>
      </c>
      <c r="F95" s="9" t="s">
        <v>27</v>
      </c>
      <c r="G95" s="9"/>
      <c r="H95" s="9">
        <v>10</v>
      </c>
      <c r="I95" s="9">
        <v>0</v>
      </c>
      <c r="J95" s="9">
        <v>0</v>
      </c>
      <c r="K95" s="24">
        <f t="shared" si="3"/>
        <v>2900000</v>
      </c>
      <c r="L95" s="24">
        <f t="shared" si="3"/>
        <v>0</v>
      </c>
      <c r="M95" s="24">
        <f t="shared" si="3"/>
        <v>0</v>
      </c>
      <c r="N95" s="24">
        <v>0</v>
      </c>
      <c r="O95" s="33">
        <f t="shared" si="4"/>
        <v>2900000</v>
      </c>
      <c r="P95" s="25">
        <v>2900000</v>
      </c>
      <c r="Q95" s="25">
        <v>0</v>
      </c>
      <c r="R95" s="26">
        <f t="shared" si="5"/>
        <v>0</v>
      </c>
      <c r="S95" s="9"/>
    </row>
    <row r="96" spans="1:19" ht="13.2" customHeight="1" x14ac:dyDescent="0.25">
      <c r="A96" s="8">
        <v>89</v>
      </c>
      <c r="B96" s="34">
        <v>430314</v>
      </c>
      <c r="C96" s="9" t="s">
        <v>467</v>
      </c>
      <c r="D96" s="9" t="s">
        <v>270</v>
      </c>
      <c r="E96" s="9" t="s">
        <v>461</v>
      </c>
      <c r="F96" s="9" t="s">
        <v>27</v>
      </c>
      <c r="G96" s="9"/>
      <c r="H96" s="9">
        <v>10</v>
      </c>
      <c r="I96" s="9">
        <v>0</v>
      </c>
      <c r="J96" s="9">
        <v>0</v>
      </c>
      <c r="K96" s="24">
        <f t="shared" si="3"/>
        <v>2900000</v>
      </c>
      <c r="L96" s="24">
        <f t="shared" si="3"/>
        <v>0</v>
      </c>
      <c r="M96" s="24">
        <f t="shared" si="3"/>
        <v>0</v>
      </c>
      <c r="N96" s="24">
        <v>0</v>
      </c>
      <c r="O96" s="33">
        <f t="shared" si="4"/>
        <v>2900000</v>
      </c>
      <c r="P96" s="25">
        <v>2900000</v>
      </c>
      <c r="Q96" s="25">
        <v>0</v>
      </c>
      <c r="R96" s="26">
        <f t="shared" si="5"/>
        <v>0</v>
      </c>
      <c r="S96" s="9"/>
    </row>
    <row r="97" spans="1:19" ht="13.2" customHeight="1" x14ac:dyDescent="0.25">
      <c r="A97" s="8">
        <v>90</v>
      </c>
      <c r="B97" s="34">
        <v>430315</v>
      </c>
      <c r="C97" s="9" t="s">
        <v>397</v>
      </c>
      <c r="D97" s="9" t="s">
        <v>468</v>
      </c>
      <c r="E97" s="9" t="s">
        <v>461</v>
      </c>
      <c r="F97" s="9" t="s">
        <v>27</v>
      </c>
      <c r="G97" s="9"/>
      <c r="H97" s="9">
        <v>3</v>
      </c>
      <c r="I97" s="9">
        <v>4</v>
      </c>
      <c r="J97" s="9">
        <v>0</v>
      </c>
      <c r="K97" s="24">
        <f t="shared" si="3"/>
        <v>870000</v>
      </c>
      <c r="L97" s="24">
        <f t="shared" si="3"/>
        <v>1160000</v>
      </c>
      <c r="M97" s="24">
        <f t="shared" si="3"/>
        <v>0</v>
      </c>
      <c r="N97" s="24">
        <v>0</v>
      </c>
      <c r="O97" s="33">
        <f t="shared" si="4"/>
        <v>2030000</v>
      </c>
      <c r="P97" s="25">
        <v>0</v>
      </c>
      <c r="Q97" s="25">
        <v>1160000</v>
      </c>
      <c r="R97" s="26">
        <f t="shared" si="5"/>
        <v>870000</v>
      </c>
      <c r="S97" s="9"/>
    </row>
    <row r="98" spans="1:19" ht="13.2" customHeight="1" x14ac:dyDescent="0.25">
      <c r="A98" s="8">
        <v>91</v>
      </c>
      <c r="B98" s="34">
        <v>430316</v>
      </c>
      <c r="C98" s="9" t="s">
        <v>469</v>
      </c>
      <c r="D98" s="9" t="s">
        <v>470</v>
      </c>
      <c r="E98" s="9" t="s">
        <v>461</v>
      </c>
      <c r="F98" s="9" t="s">
        <v>27</v>
      </c>
      <c r="G98" s="9"/>
      <c r="H98" s="9">
        <v>5</v>
      </c>
      <c r="I98" s="9">
        <v>0</v>
      </c>
      <c r="J98" s="9">
        <v>0</v>
      </c>
      <c r="K98" s="24">
        <f t="shared" si="3"/>
        <v>1450000</v>
      </c>
      <c r="L98" s="24">
        <f t="shared" si="3"/>
        <v>0</v>
      </c>
      <c r="M98" s="24">
        <f t="shared" si="3"/>
        <v>0</v>
      </c>
      <c r="N98" s="24">
        <v>0</v>
      </c>
      <c r="O98" s="33">
        <f t="shared" si="4"/>
        <v>1450000</v>
      </c>
      <c r="P98" s="25">
        <v>1450000</v>
      </c>
      <c r="Q98" s="25">
        <v>0</v>
      </c>
      <c r="R98" s="26">
        <f t="shared" si="5"/>
        <v>0</v>
      </c>
      <c r="S98" s="9"/>
    </row>
    <row r="99" spans="1:19" ht="13.2" customHeight="1" x14ac:dyDescent="0.25">
      <c r="A99" s="8">
        <v>92</v>
      </c>
      <c r="B99" s="34">
        <v>430317</v>
      </c>
      <c r="C99" s="9" t="s">
        <v>471</v>
      </c>
      <c r="D99" s="9" t="s">
        <v>472</v>
      </c>
      <c r="E99" s="9" t="s">
        <v>461</v>
      </c>
      <c r="F99" s="9" t="s">
        <v>27</v>
      </c>
      <c r="G99" s="9"/>
      <c r="H99" s="9">
        <v>12</v>
      </c>
      <c r="I99" s="9">
        <v>3</v>
      </c>
      <c r="J99" s="9">
        <v>0</v>
      </c>
      <c r="K99" s="24">
        <f t="shared" si="3"/>
        <v>3480000</v>
      </c>
      <c r="L99" s="24">
        <f t="shared" si="3"/>
        <v>870000</v>
      </c>
      <c r="M99" s="24">
        <f t="shared" si="3"/>
        <v>0</v>
      </c>
      <c r="N99" s="24">
        <v>0</v>
      </c>
      <c r="O99" s="33">
        <f t="shared" si="4"/>
        <v>4350000</v>
      </c>
      <c r="P99" s="25">
        <v>0</v>
      </c>
      <c r="Q99" s="25">
        <v>0</v>
      </c>
      <c r="R99" s="26">
        <f t="shared" si="5"/>
        <v>4350000</v>
      </c>
      <c r="S99" s="9"/>
    </row>
    <row r="100" spans="1:19" ht="13.2" customHeight="1" x14ac:dyDescent="0.25">
      <c r="A100" s="8">
        <v>93</v>
      </c>
      <c r="B100" s="34">
        <v>430319</v>
      </c>
      <c r="C100" s="9" t="s">
        <v>473</v>
      </c>
      <c r="D100" s="9" t="s">
        <v>413</v>
      </c>
      <c r="E100" s="9" t="s">
        <v>461</v>
      </c>
      <c r="F100" s="9" t="s">
        <v>27</v>
      </c>
      <c r="G100" s="9"/>
      <c r="H100" s="9">
        <v>6</v>
      </c>
      <c r="I100" s="9">
        <v>0</v>
      </c>
      <c r="J100" s="9">
        <v>0</v>
      </c>
      <c r="K100" s="24">
        <f t="shared" si="3"/>
        <v>1740000</v>
      </c>
      <c r="L100" s="24">
        <f t="shared" si="3"/>
        <v>0</v>
      </c>
      <c r="M100" s="24">
        <f t="shared" si="3"/>
        <v>0</v>
      </c>
      <c r="N100" s="24">
        <v>0</v>
      </c>
      <c r="O100" s="33">
        <f t="shared" si="4"/>
        <v>1740000</v>
      </c>
      <c r="P100" s="25">
        <v>1740000</v>
      </c>
      <c r="Q100" s="25">
        <v>0</v>
      </c>
      <c r="R100" s="26">
        <f t="shared" si="5"/>
        <v>0</v>
      </c>
      <c r="S100" s="9"/>
    </row>
    <row r="101" spans="1:19" ht="13.2" customHeight="1" x14ac:dyDescent="0.25">
      <c r="A101" s="8">
        <v>94</v>
      </c>
      <c r="B101" s="34">
        <v>430321</v>
      </c>
      <c r="C101" s="9" t="s">
        <v>418</v>
      </c>
      <c r="D101" s="9" t="s">
        <v>106</v>
      </c>
      <c r="E101" s="9" t="s">
        <v>461</v>
      </c>
      <c r="F101" s="9" t="s">
        <v>27</v>
      </c>
      <c r="G101" s="9"/>
      <c r="H101" s="9">
        <v>17</v>
      </c>
      <c r="I101" s="9">
        <v>4</v>
      </c>
      <c r="J101" s="9">
        <v>0</v>
      </c>
      <c r="K101" s="24">
        <f t="shared" si="3"/>
        <v>4930000</v>
      </c>
      <c r="L101" s="24">
        <f t="shared" si="3"/>
        <v>1160000</v>
      </c>
      <c r="M101" s="24">
        <f t="shared" si="3"/>
        <v>0</v>
      </c>
      <c r="N101" s="24">
        <v>0</v>
      </c>
      <c r="O101" s="33">
        <f t="shared" si="4"/>
        <v>6090000</v>
      </c>
      <c r="P101" s="25">
        <v>0</v>
      </c>
      <c r="Q101" s="25">
        <v>0</v>
      </c>
      <c r="R101" s="26">
        <f t="shared" si="5"/>
        <v>6090000</v>
      </c>
      <c r="S101" s="9"/>
    </row>
    <row r="102" spans="1:19" ht="13.2" customHeight="1" x14ac:dyDescent="0.25">
      <c r="A102" s="8">
        <v>95</v>
      </c>
      <c r="B102" s="34">
        <v>430322</v>
      </c>
      <c r="C102" s="9" t="s">
        <v>149</v>
      </c>
      <c r="D102" s="9" t="s">
        <v>68</v>
      </c>
      <c r="E102" s="9" t="s">
        <v>461</v>
      </c>
      <c r="F102" s="9" t="s">
        <v>27</v>
      </c>
      <c r="G102" s="9"/>
      <c r="H102" s="9">
        <v>14</v>
      </c>
      <c r="I102" s="9">
        <v>0</v>
      </c>
      <c r="J102" s="9">
        <v>0</v>
      </c>
      <c r="K102" s="24">
        <f t="shared" si="3"/>
        <v>4060000</v>
      </c>
      <c r="L102" s="24">
        <f t="shared" si="3"/>
        <v>0</v>
      </c>
      <c r="M102" s="24">
        <f t="shared" si="3"/>
        <v>0</v>
      </c>
      <c r="N102" s="24">
        <v>0</v>
      </c>
      <c r="O102" s="33">
        <f t="shared" si="4"/>
        <v>4060000</v>
      </c>
      <c r="P102" s="25">
        <v>4060000</v>
      </c>
      <c r="Q102" s="25">
        <v>0</v>
      </c>
      <c r="R102" s="26">
        <f t="shared" si="5"/>
        <v>0</v>
      </c>
      <c r="S102" s="9"/>
    </row>
    <row r="103" spans="1:19" ht="13.2" customHeight="1" x14ac:dyDescent="0.25">
      <c r="A103" s="8">
        <v>96</v>
      </c>
      <c r="B103" s="34">
        <v>430323</v>
      </c>
      <c r="C103" s="9" t="s">
        <v>474</v>
      </c>
      <c r="D103" s="9" t="s">
        <v>475</v>
      </c>
      <c r="E103" s="9" t="s">
        <v>461</v>
      </c>
      <c r="F103" s="9" t="s">
        <v>27</v>
      </c>
      <c r="G103" s="9"/>
      <c r="H103" s="9">
        <v>3</v>
      </c>
      <c r="I103" s="9">
        <v>0</v>
      </c>
      <c r="J103" s="9">
        <v>0</v>
      </c>
      <c r="K103" s="24">
        <f t="shared" si="3"/>
        <v>870000</v>
      </c>
      <c r="L103" s="24">
        <f t="shared" si="3"/>
        <v>0</v>
      </c>
      <c r="M103" s="24">
        <f t="shared" si="3"/>
        <v>0</v>
      </c>
      <c r="N103" s="24">
        <v>0</v>
      </c>
      <c r="O103" s="33">
        <f t="shared" si="4"/>
        <v>870000</v>
      </c>
      <c r="P103" s="25">
        <v>870000</v>
      </c>
      <c r="Q103" s="25">
        <v>0</v>
      </c>
      <c r="R103" s="26">
        <f t="shared" si="5"/>
        <v>0</v>
      </c>
      <c r="S103" s="9"/>
    </row>
    <row r="104" spans="1:19" ht="13.2" customHeight="1" x14ac:dyDescent="0.25">
      <c r="A104" s="8">
        <v>97</v>
      </c>
      <c r="B104" s="34">
        <v>430324</v>
      </c>
      <c r="C104" s="9" t="s">
        <v>476</v>
      </c>
      <c r="D104" s="9" t="s">
        <v>57</v>
      </c>
      <c r="E104" s="9" t="s">
        <v>461</v>
      </c>
      <c r="F104" s="9" t="s">
        <v>27</v>
      </c>
      <c r="G104" s="9"/>
      <c r="H104" s="9">
        <v>2</v>
      </c>
      <c r="I104" s="9">
        <v>0</v>
      </c>
      <c r="J104" s="9">
        <v>0</v>
      </c>
      <c r="K104" s="24">
        <f t="shared" si="3"/>
        <v>580000</v>
      </c>
      <c r="L104" s="24">
        <f t="shared" si="3"/>
        <v>0</v>
      </c>
      <c r="M104" s="24">
        <f t="shared" si="3"/>
        <v>0</v>
      </c>
      <c r="N104" s="24">
        <v>0</v>
      </c>
      <c r="O104" s="33">
        <f t="shared" si="4"/>
        <v>580000</v>
      </c>
      <c r="P104" s="25">
        <v>580000</v>
      </c>
      <c r="Q104" s="25">
        <v>0</v>
      </c>
      <c r="R104" s="26">
        <f t="shared" si="5"/>
        <v>0</v>
      </c>
      <c r="S104" s="9"/>
    </row>
    <row r="105" spans="1:19" ht="13.2" customHeight="1" x14ac:dyDescent="0.25">
      <c r="A105" s="8">
        <v>98</v>
      </c>
      <c r="B105" s="34">
        <v>430325</v>
      </c>
      <c r="C105" s="9" t="s">
        <v>477</v>
      </c>
      <c r="D105" s="9" t="s">
        <v>153</v>
      </c>
      <c r="E105" s="9" t="s">
        <v>461</v>
      </c>
      <c r="F105" s="9" t="s">
        <v>27</v>
      </c>
      <c r="G105" s="9"/>
      <c r="H105" s="9">
        <v>10</v>
      </c>
      <c r="I105" s="9">
        <v>0</v>
      </c>
      <c r="J105" s="9">
        <v>0</v>
      </c>
      <c r="K105" s="24">
        <f t="shared" si="3"/>
        <v>2900000</v>
      </c>
      <c r="L105" s="24">
        <f t="shared" si="3"/>
        <v>0</v>
      </c>
      <c r="M105" s="24">
        <f t="shared" si="3"/>
        <v>0</v>
      </c>
      <c r="N105" s="24">
        <v>0</v>
      </c>
      <c r="O105" s="33">
        <f t="shared" si="4"/>
        <v>2900000</v>
      </c>
      <c r="P105" s="25">
        <v>2900000</v>
      </c>
      <c r="Q105" s="25">
        <v>0</v>
      </c>
      <c r="R105" s="26">
        <f t="shared" si="5"/>
        <v>0</v>
      </c>
      <c r="S105" s="9"/>
    </row>
    <row r="106" spans="1:19" ht="13.2" customHeight="1" x14ac:dyDescent="0.25">
      <c r="A106" s="8">
        <v>99</v>
      </c>
      <c r="B106" s="34">
        <v>430327</v>
      </c>
      <c r="C106" s="9" t="s">
        <v>359</v>
      </c>
      <c r="D106" s="9" t="s">
        <v>265</v>
      </c>
      <c r="E106" s="9" t="s">
        <v>461</v>
      </c>
      <c r="F106" s="9" t="s">
        <v>27</v>
      </c>
      <c r="G106" s="9"/>
      <c r="H106" s="9">
        <v>2</v>
      </c>
      <c r="I106" s="9">
        <v>0</v>
      </c>
      <c r="J106" s="9">
        <v>0</v>
      </c>
      <c r="K106" s="24">
        <f t="shared" si="3"/>
        <v>580000</v>
      </c>
      <c r="L106" s="24">
        <f t="shared" si="3"/>
        <v>0</v>
      </c>
      <c r="M106" s="24">
        <f t="shared" si="3"/>
        <v>0</v>
      </c>
      <c r="N106" s="24">
        <v>0</v>
      </c>
      <c r="O106" s="33">
        <f t="shared" si="4"/>
        <v>580000</v>
      </c>
      <c r="P106" s="25">
        <v>0</v>
      </c>
      <c r="Q106" s="25">
        <v>580000</v>
      </c>
      <c r="R106" s="26">
        <f t="shared" si="5"/>
        <v>0</v>
      </c>
      <c r="S106" s="9"/>
    </row>
    <row r="107" spans="1:19" ht="13.2" customHeight="1" x14ac:dyDescent="0.25">
      <c r="A107" s="8">
        <v>100</v>
      </c>
      <c r="B107" s="34">
        <v>430329</v>
      </c>
      <c r="C107" s="9" t="s">
        <v>478</v>
      </c>
      <c r="D107" s="9" t="s">
        <v>153</v>
      </c>
      <c r="E107" s="9" t="s">
        <v>461</v>
      </c>
      <c r="F107" s="9" t="s">
        <v>27</v>
      </c>
      <c r="G107" s="9"/>
      <c r="H107" s="9">
        <v>5</v>
      </c>
      <c r="I107" s="9">
        <v>0</v>
      </c>
      <c r="J107" s="9">
        <v>0</v>
      </c>
      <c r="K107" s="24">
        <f t="shared" si="3"/>
        <v>1450000</v>
      </c>
      <c r="L107" s="24">
        <f t="shared" si="3"/>
        <v>0</v>
      </c>
      <c r="M107" s="24">
        <f t="shared" si="3"/>
        <v>0</v>
      </c>
      <c r="N107" s="24">
        <v>0</v>
      </c>
      <c r="O107" s="33">
        <f t="shared" si="4"/>
        <v>1450000</v>
      </c>
      <c r="P107" s="25">
        <v>1450000</v>
      </c>
      <c r="Q107" s="25">
        <v>0</v>
      </c>
      <c r="R107" s="26">
        <f t="shared" si="5"/>
        <v>0</v>
      </c>
      <c r="S107" s="9"/>
    </row>
    <row r="108" spans="1:19" ht="13.2" customHeight="1" x14ac:dyDescent="0.25">
      <c r="A108" s="8">
        <v>101</v>
      </c>
      <c r="B108" s="34">
        <v>430330</v>
      </c>
      <c r="C108" s="9" t="s">
        <v>479</v>
      </c>
      <c r="D108" s="9" t="s">
        <v>480</v>
      </c>
      <c r="E108" s="9" t="s">
        <v>461</v>
      </c>
      <c r="F108" s="9" t="s">
        <v>27</v>
      </c>
      <c r="G108" s="9"/>
      <c r="H108" s="9">
        <v>3</v>
      </c>
      <c r="I108" s="9">
        <v>0</v>
      </c>
      <c r="J108" s="9">
        <v>0</v>
      </c>
      <c r="K108" s="24">
        <f t="shared" si="3"/>
        <v>870000</v>
      </c>
      <c r="L108" s="24">
        <f t="shared" si="3"/>
        <v>0</v>
      </c>
      <c r="M108" s="24">
        <f t="shared" si="3"/>
        <v>0</v>
      </c>
      <c r="N108" s="24">
        <v>0</v>
      </c>
      <c r="O108" s="33">
        <f t="shared" si="4"/>
        <v>870000</v>
      </c>
      <c r="P108" s="25">
        <v>870000</v>
      </c>
      <c r="Q108" s="25">
        <v>0</v>
      </c>
      <c r="R108" s="26">
        <f t="shared" si="5"/>
        <v>0</v>
      </c>
      <c r="S108" s="9"/>
    </row>
    <row r="109" spans="1:19" ht="13.2" customHeight="1" x14ac:dyDescent="0.25">
      <c r="A109" s="8">
        <v>102</v>
      </c>
      <c r="B109" s="34">
        <v>430332</v>
      </c>
      <c r="C109" s="9" t="s">
        <v>149</v>
      </c>
      <c r="D109" s="9" t="s">
        <v>481</v>
      </c>
      <c r="E109" s="9" t="s">
        <v>461</v>
      </c>
      <c r="F109" s="9" t="s">
        <v>27</v>
      </c>
      <c r="G109" s="9"/>
      <c r="H109" s="9">
        <v>4</v>
      </c>
      <c r="I109" s="9">
        <v>0</v>
      </c>
      <c r="J109" s="9">
        <v>0</v>
      </c>
      <c r="K109" s="24">
        <f t="shared" si="3"/>
        <v>1160000</v>
      </c>
      <c r="L109" s="24">
        <f t="shared" si="3"/>
        <v>0</v>
      </c>
      <c r="M109" s="24">
        <f t="shared" si="3"/>
        <v>0</v>
      </c>
      <c r="N109" s="24">
        <v>0</v>
      </c>
      <c r="O109" s="33">
        <f t="shared" si="4"/>
        <v>1160000</v>
      </c>
      <c r="P109" s="25">
        <v>0</v>
      </c>
      <c r="Q109" s="25">
        <v>0</v>
      </c>
      <c r="R109" s="26">
        <f t="shared" si="5"/>
        <v>1160000</v>
      </c>
      <c r="S109" s="9"/>
    </row>
    <row r="110" spans="1:19" ht="13.2" customHeight="1" x14ac:dyDescent="0.25">
      <c r="A110" s="8">
        <v>103</v>
      </c>
      <c r="B110" s="34">
        <v>430338</v>
      </c>
      <c r="C110" s="9" t="s">
        <v>482</v>
      </c>
      <c r="D110" s="9" t="s">
        <v>61</v>
      </c>
      <c r="E110" s="9" t="s">
        <v>461</v>
      </c>
      <c r="F110" s="9" t="s">
        <v>27</v>
      </c>
      <c r="G110" s="9"/>
      <c r="H110" s="9">
        <v>10</v>
      </c>
      <c r="I110" s="9">
        <v>0</v>
      </c>
      <c r="J110" s="9">
        <v>0</v>
      </c>
      <c r="K110" s="24">
        <f t="shared" si="3"/>
        <v>2900000</v>
      </c>
      <c r="L110" s="24">
        <f t="shared" si="3"/>
        <v>0</v>
      </c>
      <c r="M110" s="24">
        <f t="shared" si="3"/>
        <v>0</v>
      </c>
      <c r="N110" s="24">
        <v>0</v>
      </c>
      <c r="O110" s="33">
        <f t="shared" si="4"/>
        <v>2900000</v>
      </c>
      <c r="P110" s="25">
        <v>2900000</v>
      </c>
      <c r="Q110" s="25">
        <v>0</v>
      </c>
      <c r="R110" s="26">
        <f t="shared" si="5"/>
        <v>0</v>
      </c>
      <c r="S110" s="9"/>
    </row>
    <row r="111" spans="1:19" ht="13.2" customHeight="1" x14ac:dyDescent="0.25">
      <c r="A111" s="8">
        <v>104</v>
      </c>
      <c r="B111" s="34">
        <v>430341</v>
      </c>
      <c r="C111" s="9" t="s">
        <v>483</v>
      </c>
      <c r="D111" s="9" t="s">
        <v>421</v>
      </c>
      <c r="E111" s="9" t="s">
        <v>461</v>
      </c>
      <c r="F111" s="9" t="s">
        <v>27</v>
      </c>
      <c r="G111" s="9"/>
      <c r="H111" s="9">
        <v>4</v>
      </c>
      <c r="I111" s="9">
        <v>0</v>
      </c>
      <c r="J111" s="9">
        <v>0</v>
      </c>
      <c r="K111" s="24">
        <f t="shared" si="3"/>
        <v>1160000</v>
      </c>
      <c r="L111" s="24">
        <f t="shared" si="3"/>
        <v>0</v>
      </c>
      <c r="M111" s="24">
        <f t="shared" si="3"/>
        <v>0</v>
      </c>
      <c r="N111" s="24">
        <v>0</v>
      </c>
      <c r="O111" s="33">
        <f t="shared" si="4"/>
        <v>1160000</v>
      </c>
      <c r="P111" s="25">
        <v>1160000</v>
      </c>
      <c r="Q111" s="25">
        <v>0</v>
      </c>
      <c r="R111" s="26">
        <f t="shared" si="5"/>
        <v>0</v>
      </c>
      <c r="S111" s="9"/>
    </row>
    <row r="112" spans="1:19" ht="13.2" customHeight="1" x14ac:dyDescent="0.25">
      <c r="A112" s="8">
        <v>105</v>
      </c>
      <c r="B112" s="34">
        <v>430342</v>
      </c>
      <c r="C112" s="9" t="s">
        <v>484</v>
      </c>
      <c r="D112" s="9" t="s">
        <v>344</v>
      </c>
      <c r="E112" s="9" t="s">
        <v>461</v>
      </c>
      <c r="F112" s="9" t="s">
        <v>27</v>
      </c>
      <c r="G112" s="9"/>
      <c r="H112" s="9">
        <v>2</v>
      </c>
      <c r="I112" s="9">
        <v>0</v>
      </c>
      <c r="J112" s="9">
        <v>0</v>
      </c>
      <c r="K112" s="24">
        <f t="shared" si="3"/>
        <v>580000</v>
      </c>
      <c r="L112" s="24">
        <f t="shared" si="3"/>
        <v>0</v>
      </c>
      <c r="M112" s="24">
        <f t="shared" si="3"/>
        <v>0</v>
      </c>
      <c r="N112" s="24">
        <v>0</v>
      </c>
      <c r="O112" s="33">
        <f t="shared" si="4"/>
        <v>580000</v>
      </c>
      <c r="P112" s="25">
        <v>580000</v>
      </c>
      <c r="Q112" s="25">
        <v>0</v>
      </c>
      <c r="R112" s="26">
        <f t="shared" si="5"/>
        <v>0</v>
      </c>
      <c r="S112" s="9"/>
    </row>
    <row r="113" spans="1:19" ht="13.2" customHeight="1" x14ac:dyDescent="0.25">
      <c r="A113" s="8">
        <v>106</v>
      </c>
      <c r="B113" s="34">
        <v>430343</v>
      </c>
      <c r="C113" s="9" t="s">
        <v>485</v>
      </c>
      <c r="D113" s="9" t="s">
        <v>486</v>
      </c>
      <c r="E113" s="9" t="s">
        <v>461</v>
      </c>
      <c r="F113" s="9" t="s">
        <v>27</v>
      </c>
      <c r="G113" s="9"/>
      <c r="H113" s="9">
        <v>10</v>
      </c>
      <c r="I113" s="9">
        <v>0</v>
      </c>
      <c r="J113" s="9">
        <v>0</v>
      </c>
      <c r="K113" s="24">
        <f t="shared" si="3"/>
        <v>2900000</v>
      </c>
      <c r="L113" s="24">
        <f t="shared" si="3"/>
        <v>0</v>
      </c>
      <c r="M113" s="24">
        <f t="shared" si="3"/>
        <v>0</v>
      </c>
      <c r="N113" s="24">
        <v>0</v>
      </c>
      <c r="O113" s="33">
        <f t="shared" si="4"/>
        <v>2900000</v>
      </c>
      <c r="P113" s="25">
        <v>2900000</v>
      </c>
      <c r="Q113" s="25">
        <v>0</v>
      </c>
      <c r="R113" s="26">
        <f t="shared" si="5"/>
        <v>0</v>
      </c>
      <c r="S113" s="9"/>
    </row>
    <row r="114" spans="1:19" ht="13.2" customHeight="1" x14ac:dyDescent="0.25">
      <c r="A114" s="8">
        <v>107</v>
      </c>
      <c r="B114" s="34">
        <v>430344</v>
      </c>
      <c r="C114" s="9" t="s">
        <v>487</v>
      </c>
      <c r="D114" s="9" t="s">
        <v>488</v>
      </c>
      <c r="E114" s="9" t="s">
        <v>461</v>
      </c>
      <c r="F114" s="9" t="s">
        <v>27</v>
      </c>
      <c r="G114" s="9"/>
      <c r="H114" s="9">
        <v>0</v>
      </c>
      <c r="I114" s="9">
        <v>3</v>
      </c>
      <c r="J114" s="9">
        <v>0</v>
      </c>
      <c r="K114" s="24">
        <f t="shared" si="3"/>
        <v>0</v>
      </c>
      <c r="L114" s="24">
        <f t="shared" si="3"/>
        <v>870000</v>
      </c>
      <c r="M114" s="24">
        <f t="shared" si="3"/>
        <v>0</v>
      </c>
      <c r="N114" s="24">
        <v>0</v>
      </c>
      <c r="O114" s="33">
        <f t="shared" si="4"/>
        <v>870000</v>
      </c>
      <c r="P114" s="25">
        <v>870000</v>
      </c>
      <c r="Q114" s="25">
        <v>0</v>
      </c>
      <c r="R114" s="26">
        <f t="shared" si="5"/>
        <v>0</v>
      </c>
      <c r="S114" s="9"/>
    </row>
    <row r="115" spans="1:19" ht="13.2" customHeight="1" x14ac:dyDescent="0.25">
      <c r="A115" s="8">
        <v>108</v>
      </c>
      <c r="B115" s="34">
        <v>430346</v>
      </c>
      <c r="C115" s="9" t="s">
        <v>489</v>
      </c>
      <c r="D115" s="9" t="s">
        <v>490</v>
      </c>
      <c r="E115" s="9" t="s">
        <v>461</v>
      </c>
      <c r="F115" s="9" t="s">
        <v>27</v>
      </c>
      <c r="G115" s="9"/>
      <c r="H115" s="9">
        <v>10</v>
      </c>
      <c r="I115" s="9">
        <v>0</v>
      </c>
      <c r="J115" s="9">
        <v>0</v>
      </c>
      <c r="K115" s="24">
        <f t="shared" si="3"/>
        <v>2900000</v>
      </c>
      <c r="L115" s="24">
        <f t="shared" si="3"/>
        <v>0</v>
      </c>
      <c r="M115" s="24">
        <f t="shared" si="3"/>
        <v>0</v>
      </c>
      <c r="N115" s="24">
        <v>0</v>
      </c>
      <c r="O115" s="33">
        <f t="shared" si="4"/>
        <v>2900000</v>
      </c>
      <c r="P115" s="25">
        <v>2900000</v>
      </c>
      <c r="Q115" s="25">
        <v>0</v>
      </c>
      <c r="R115" s="26">
        <f t="shared" si="5"/>
        <v>0</v>
      </c>
      <c r="S115" s="9"/>
    </row>
    <row r="116" spans="1:19" ht="13.2" customHeight="1" x14ac:dyDescent="0.25">
      <c r="A116" s="8">
        <v>109</v>
      </c>
      <c r="B116" s="34">
        <v>430347</v>
      </c>
      <c r="C116" s="9" t="s">
        <v>348</v>
      </c>
      <c r="D116" s="9" t="s">
        <v>153</v>
      </c>
      <c r="E116" s="9" t="s">
        <v>461</v>
      </c>
      <c r="F116" s="9" t="s">
        <v>27</v>
      </c>
      <c r="G116" s="9"/>
      <c r="H116" s="9">
        <v>8</v>
      </c>
      <c r="I116" s="9">
        <v>0</v>
      </c>
      <c r="J116" s="9">
        <v>0</v>
      </c>
      <c r="K116" s="24">
        <f t="shared" si="3"/>
        <v>2320000</v>
      </c>
      <c r="L116" s="24">
        <f t="shared" si="3"/>
        <v>0</v>
      </c>
      <c r="M116" s="24">
        <f t="shared" si="3"/>
        <v>0</v>
      </c>
      <c r="N116" s="24">
        <v>0</v>
      </c>
      <c r="O116" s="33">
        <f t="shared" si="4"/>
        <v>2320000</v>
      </c>
      <c r="P116" s="25">
        <v>0</v>
      </c>
      <c r="Q116" s="25">
        <v>0</v>
      </c>
      <c r="R116" s="26">
        <f t="shared" si="5"/>
        <v>2320000</v>
      </c>
      <c r="S116" s="9"/>
    </row>
    <row r="117" spans="1:19" ht="13.2" customHeight="1" x14ac:dyDescent="0.25">
      <c r="A117" s="8">
        <v>110</v>
      </c>
      <c r="B117" s="34">
        <v>430348</v>
      </c>
      <c r="C117" s="9" t="s">
        <v>491</v>
      </c>
      <c r="D117" s="9" t="s">
        <v>492</v>
      </c>
      <c r="E117" s="9" t="s">
        <v>461</v>
      </c>
      <c r="F117" s="9" t="s">
        <v>27</v>
      </c>
      <c r="G117" s="9"/>
      <c r="H117" s="9">
        <v>4</v>
      </c>
      <c r="I117" s="9">
        <v>0</v>
      </c>
      <c r="J117" s="9">
        <v>0</v>
      </c>
      <c r="K117" s="24">
        <f t="shared" si="3"/>
        <v>1160000</v>
      </c>
      <c r="L117" s="24">
        <f t="shared" si="3"/>
        <v>0</v>
      </c>
      <c r="M117" s="24">
        <f t="shared" si="3"/>
        <v>0</v>
      </c>
      <c r="N117" s="24">
        <v>0</v>
      </c>
      <c r="O117" s="33">
        <f t="shared" si="4"/>
        <v>1160000</v>
      </c>
      <c r="P117" s="25">
        <v>1160000</v>
      </c>
      <c r="Q117" s="25">
        <v>0</v>
      </c>
      <c r="R117" s="26">
        <f t="shared" si="5"/>
        <v>0</v>
      </c>
      <c r="S117" s="9"/>
    </row>
    <row r="118" spans="1:19" ht="13.2" customHeight="1" x14ac:dyDescent="0.25">
      <c r="A118" s="8">
        <v>111</v>
      </c>
      <c r="B118" s="34">
        <v>430349</v>
      </c>
      <c r="C118" s="9" t="s">
        <v>149</v>
      </c>
      <c r="D118" s="9" t="s">
        <v>128</v>
      </c>
      <c r="E118" s="9" t="s">
        <v>461</v>
      </c>
      <c r="F118" s="9" t="s">
        <v>27</v>
      </c>
      <c r="G118" s="9"/>
      <c r="H118" s="9">
        <v>10</v>
      </c>
      <c r="I118" s="9">
        <v>0</v>
      </c>
      <c r="J118" s="9">
        <v>0</v>
      </c>
      <c r="K118" s="24">
        <f t="shared" si="3"/>
        <v>2900000</v>
      </c>
      <c r="L118" s="24">
        <f t="shared" si="3"/>
        <v>0</v>
      </c>
      <c r="M118" s="24">
        <f t="shared" si="3"/>
        <v>0</v>
      </c>
      <c r="N118" s="24">
        <v>0</v>
      </c>
      <c r="O118" s="33">
        <f t="shared" si="4"/>
        <v>2900000</v>
      </c>
      <c r="P118" s="25">
        <v>2900000</v>
      </c>
      <c r="Q118" s="25">
        <v>0</v>
      </c>
      <c r="R118" s="26">
        <f t="shared" si="5"/>
        <v>0</v>
      </c>
      <c r="S118" s="9"/>
    </row>
    <row r="119" spans="1:19" ht="13.2" customHeight="1" x14ac:dyDescent="0.25">
      <c r="A119" s="8">
        <v>112</v>
      </c>
      <c r="B119" s="34">
        <v>430350</v>
      </c>
      <c r="C119" s="9" t="s">
        <v>493</v>
      </c>
      <c r="D119" s="9" t="s">
        <v>334</v>
      </c>
      <c r="E119" s="9" t="s">
        <v>461</v>
      </c>
      <c r="F119" s="9" t="s">
        <v>27</v>
      </c>
      <c r="G119" s="9"/>
      <c r="H119" s="9">
        <v>13</v>
      </c>
      <c r="I119" s="9">
        <v>6</v>
      </c>
      <c r="J119" s="9">
        <v>0</v>
      </c>
      <c r="K119" s="24">
        <f t="shared" si="3"/>
        <v>3770000</v>
      </c>
      <c r="L119" s="24">
        <f t="shared" si="3"/>
        <v>1740000</v>
      </c>
      <c r="M119" s="24">
        <f t="shared" si="3"/>
        <v>0</v>
      </c>
      <c r="N119" s="24">
        <v>0</v>
      </c>
      <c r="O119" s="33">
        <f t="shared" si="4"/>
        <v>5510000</v>
      </c>
      <c r="P119" s="25">
        <v>0</v>
      </c>
      <c r="Q119" s="25">
        <v>0</v>
      </c>
      <c r="R119" s="26">
        <f t="shared" si="5"/>
        <v>5510000</v>
      </c>
      <c r="S119" s="9"/>
    </row>
    <row r="120" spans="1:19" ht="13.2" customHeight="1" x14ac:dyDescent="0.25">
      <c r="A120" s="8">
        <v>113</v>
      </c>
      <c r="B120" s="34">
        <v>430351</v>
      </c>
      <c r="C120" s="9" t="s">
        <v>494</v>
      </c>
      <c r="D120" s="9" t="s">
        <v>65</v>
      </c>
      <c r="E120" s="9" t="s">
        <v>461</v>
      </c>
      <c r="F120" s="9" t="s">
        <v>27</v>
      </c>
      <c r="G120" s="9"/>
      <c r="H120" s="9">
        <v>4</v>
      </c>
      <c r="I120" s="9">
        <v>0</v>
      </c>
      <c r="J120" s="9">
        <v>0</v>
      </c>
      <c r="K120" s="24">
        <f t="shared" si="3"/>
        <v>1160000</v>
      </c>
      <c r="L120" s="24">
        <f t="shared" si="3"/>
        <v>0</v>
      </c>
      <c r="M120" s="24">
        <f t="shared" si="3"/>
        <v>0</v>
      </c>
      <c r="N120" s="24">
        <v>0</v>
      </c>
      <c r="O120" s="33">
        <f t="shared" si="4"/>
        <v>1160000</v>
      </c>
      <c r="P120" s="25">
        <v>1160000</v>
      </c>
      <c r="Q120" s="25">
        <v>0</v>
      </c>
      <c r="R120" s="26">
        <f t="shared" si="5"/>
        <v>0</v>
      </c>
      <c r="S120" s="9"/>
    </row>
    <row r="121" spans="1:19" ht="13.2" customHeight="1" x14ac:dyDescent="0.25">
      <c r="A121" s="8">
        <v>114</v>
      </c>
      <c r="B121" s="34">
        <v>430352</v>
      </c>
      <c r="C121" s="9" t="s">
        <v>495</v>
      </c>
      <c r="D121" s="9" t="s">
        <v>321</v>
      </c>
      <c r="E121" s="9" t="s">
        <v>461</v>
      </c>
      <c r="F121" s="9" t="s">
        <v>27</v>
      </c>
      <c r="G121" s="9"/>
      <c r="H121" s="9">
        <v>9</v>
      </c>
      <c r="I121" s="9">
        <v>0</v>
      </c>
      <c r="J121" s="9">
        <v>0</v>
      </c>
      <c r="K121" s="24">
        <f t="shared" si="3"/>
        <v>2610000</v>
      </c>
      <c r="L121" s="24">
        <f t="shared" si="3"/>
        <v>0</v>
      </c>
      <c r="M121" s="24">
        <f t="shared" si="3"/>
        <v>0</v>
      </c>
      <c r="N121" s="24">
        <v>0</v>
      </c>
      <c r="O121" s="33">
        <f t="shared" si="4"/>
        <v>2610000</v>
      </c>
      <c r="P121" s="25">
        <v>0</v>
      </c>
      <c r="Q121" s="25">
        <v>0</v>
      </c>
      <c r="R121" s="26">
        <f t="shared" si="5"/>
        <v>2610000</v>
      </c>
      <c r="S121" s="9"/>
    </row>
    <row r="122" spans="1:19" ht="13.2" customHeight="1" x14ac:dyDescent="0.25">
      <c r="A122" s="8">
        <v>115</v>
      </c>
      <c r="B122" s="34">
        <v>430354</v>
      </c>
      <c r="C122" s="9" t="s">
        <v>357</v>
      </c>
      <c r="D122" s="9" t="s">
        <v>61</v>
      </c>
      <c r="E122" s="9" t="s">
        <v>461</v>
      </c>
      <c r="F122" s="9" t="s">
        <v>27</v>
      </c>
      <c r="G122" s="9"/>
      <c r="H122" s="9">
        <v>16</v>
      </c>
      <c r="I122" s="9">
        <v>4</v>
      </c>
      <c r="J122" s="9">
        <v>0</v>
      </c>
      <c r="K122" s="24">
        <f t="shared" si="3"/>
        <v>4640000</v>
      </c>
      <c r="L122" s="24">
        <f t="shared" si="3"/>
        <v>1160000</v>
      </c>
      <c r="M122" s="24">
        <f t="shared" si="3"/>
        <v>0</v>
      </c>
      <c r="N122" s="24">
        <v>0</v>
      </c>
      <c r="O122" s="33">
        <f t="shared" si="4"/>
        <v>5800000</v>
      </c>
      <c r="P122" s="25">
        <v>0</v>
      </c>
      <c r="Q122" s="25">
        <v>0</v>
      </c>
      <c r="R122" s="26">
        <f t="shared" si="5"/>
        <v>5800000</v>
      </c>
      <c r="S122" s="9"/>
    </row>
    <row r="123" spans="1:19" ht="13.2" customHeight="1" x14ac:dyDescent="0.25">
      <c r="A123" s="8">
        <v>116</v>
      </c>
      <c r="B123" s="34">
        <v>430355</v>
      </c>
      <c r="C123" s="9" t="s">
        <v>496</v>
      </c>
      <c r="D123" s="9" t="s">
        <v>57</v>
      </c>
      <c r="E123" s="9" t="s">
        <v>461</v>
      </c>
      <c r="F123" s="9" t="s">
        <v>27</v>
      </c>
      <c r="G123" s="9"/>
      <c r="H123" s="9">
        <v>4</v>
      </c>
      <c r="I123" s="9">
        <v>0</v>
      </c>
      <c r="J123" s="9">
        <v>0</v>
      </c>
      <c r="K123" s="24">
        <f t="shared" si="3"/>
        <v>1160000</v>
      </c>
      <c r="L123" s="24">
        <f t="shared" si="3"/>
        <v>0</v>
      </c>
      <c r="M123" s="24">
        <f t="shared" si="3"/>
        <v>0</v>
      </c>
      <c r="N123" s="24">
        <v>0</v>
      </c>
      <c r="O123" s="33">
        <f t="shared" si="4"/>
        <v>1160000</v>
      </c>
      <c r="P123" s="25">
        <v>1160000</v>
      </c>
      <c r="Q123" s="25">
        <v>0</v>
      </c>
      <c r="R123" s="26">
        <f t="shared" si="5"/>
        <v>0</v>
      </c>
      <c r="S123" s="9"/>
    </row>
    <row r="124" spans="1:19" ht="13.2" customHeight="1" x14ac:dyDescent="0.25">
      <c r="A124" s="8">
        <v>117</v>
      </c>
      <c r="B124" s="34">
        <v>430356</v>
      </c>
      <c r="C124" s="9" t="s">
        <v>497</v>
      </c>
      <c r="D124" s="9" t="s">
        <v>65</v>
      </c>
      <c r="E124" s="9" t="s">
        <v>461</v>
      </c>
      <c r="F124" s="9" t="s">
        <v>27</v>
      </c>
      <c r="G124" s="9"/>
      <c r="H124" s="9">
        <v>8</v>
      </c>
      <c r="I124" s="9">
        <v>3</v>
      </c>
      <c r="J124" s="9">
        <v>0</v>
      </c>
      <c r="K124" s="24">
        <f t="shared" si="3"/>
        <v>2320000</v>
      </c>
      <c r="L124" s="24">
        <f t="shared" si="3"/>
        <v>870000</v>
      </c>
      <c r="M124" s="24">
        <f t="shared" si="3"/>
        <v>0</v>
      </c>
      <c r="N124" s="24">
        <v>0</v>
      </c>
      <c r="O124" s="33">
        <f t="shared" si="4"/>
        <v>3190000</v>
      </c>
      <c r="P124" s="25">
        <v>21460000</v>
      </c>
      <c r="Q124" s="25">
        <v>0</v>
      </c>
      <c r="R124" s="26">
        <f t="shared" si="5"/>
        <v>-18270000</v>
      </c>
      <c r="S124" s="37" t="s">
        <v>410</v>
      </c>
    </row>
    <row r="125" spans="1:19" ht="13.2" customHeight="1" x14ac:dyDescent="0.25">
      <c r="A125" s="8">
        <v>118</v>
      </c>
      <c r="B125" s="34">
        <v>430359</v>
      </c>
      <c r="C125" s="9" t="s">
        <v>498</v>
      </c>
      <c r="D125" s="9" t="s">
        <v>499</v>
      </c>
      <c r="E125" s="9" t="s">
        <v>461</v>
      </c>
      <c r="F125" s="9" t="s">
        <v>138</v>
      </c>
      <c r="G125" s="9"/>
      <c r="H125" s="9">
        <v>5</v>
      </c>
      <c r="I125" s="9">
        <v>3</v>
      </c>
      <c r="J125" s="9">
        <v>0</v>
      </c>
      <c r="K125" s="24">
        <v>0</v>
      </c>
      <c r="L125" s="24">
        <f t="shared" si="3"/>
        <v>870000</v>
      </c>
      <c r="M125" s="24">
        <f t="shared" si="3"/>
        <v>0</v>
      </c>
      <c r="N125" s="24">
        <v>0</v>
      </c>
      <c r="O125" s="33">
        <f t="shared" si="4"/>
        <v>870000</v>
      </c>
      <c r="P125" s="25">
        <v>870000</v>
      </c>
      <c r="Q125" s="25">
        <v>0</v>
      </c>
      <c r="R125" s="26">
        <f t="shared" si="5"/>
        <v>0</v>
      </c>
      <c r="S125" s="9"/>
    </row>
    <row r="126" spans="1:19" ht="13.2" customHeight="1" x14ac:dyDescent="0.25">
      <c r="A126" s="8">
        <v>119</v>
      </c>
      <c r="B126" s="34">
        <v>430360</v>
      </c>
      <c r="C126" s="9" t="s">
        <v>500</v>
      </c>
      <c r="D126" s="9" t="s">
        <v>153</v>
      </c>
      <c r="E126" s="9" t="s">
        <v>461</v>
      </c>
      <c r="F126" s="9" t="s">
        <v>27</v>
      </c>
      <c r="G126" s="9"/>
      <c r="H126" s="9">
        <v>0</v>
      </c>
      <c r="I126" s="9">
        <v>3</v>
      </c>
      <c r="J126" s="9">
        <v>0</v>
      </c>
      <c r="K126" s="24">
        <f t="shared" si="3"/>
        <v>0</v>
      </c>
      <c r="L126" s="24">
        <f t="shared" si="3"/>
        <v>870000</v>
      </c>
      <c r="M126" s="24">
        <f t="shared" si="3"/>
        <v>0</v>
      </c>
      <c r="N126" s="24">
        <v>0</v>
      </c>
      <c r="O126" s="33">
        <f t="shared" si="4"/>
        <v>870000</v>
      </c>
      <c r="P126" s="25">
        <v>870000</v>
      </c>
      <c r="Q126" s="25">
        <v>0</v>
      </c>
      <c r="R126" s="26">
        <f t="shared" si="5"/>
        <v>0</v>
      </c>
      <c r="S126" s="9"/>
    </row>
    <row r="127" spans="1:19" ht="13.2" customHeight="1" x14ac:dyDescent="0.25">
      <c r="A127" s="8">
        <v>120</v>
      </c>
      <c r="B127" s="34">
        <v>430361</v>
      </c>
      <c r="C127" s="9" t="s">
        <v>501</v>
      </c>
      <c r="D127" s="9" t="s">
        <v>472</v>
      </c>
      <c r="E127" s="9" t="s">
        <v>461</v>
      </c>
      <c r="F127" s="9" t="s">
        <v>502</v>
      </c>
      <c r="G127" s="9"/>
      <c r="H127" s="9">
        <v>4</v>
      </c>
      <c r="I127" s="9">
        <v>0</v>
      </c>
      <c r="J127" s="9">
        <v>0</v>
      </c>
      <c r="K127" s="24">
        <f t="shared" si="3"/>
        <v>1160000</v>
      </c>
      <c r="L127" s="24">
        <f t="shared" si="3"/>
        <v>0</v>
      </c>
      <c r="M127" s="24">
        <f t="shared" si="3"/>
        <v>0</v>
      </c>
      <c r="N127" s="24">
        <f>H127*290000*0.5</f>
        <v>580000</v>
      </c>
      <c r="O127" s="33">
        <f t="shared" si="4"/>
        <v>580000</v>
      </c>
      <c r="P127" s="25">
        <v>580000</v>
      </c>
      <c r="Q127" s="25">
        <v>0</v>
      </c>
      <c r="R127" s="26">
        <f t="shared" si="5"/>
        <v>0</v>
      </c>
      <c r="S127" s="9"/>
    </row>
    <row r="128" spans="1:19" ht="13.2" customHeight="1" x14ac:dyDescent="0.25">
      <c r="A128" s="8">
        <v>121</v>
      </c>
      <c r="B128" s="34">
        <v>430362</v>
      </c>
      <c r="C128" s="9" t="s">
        <v>503</v>
      </c>
      <c r="D128" s="9" t="s">
        <v>254</v>
      </c>
      <c r="E128" s="9" t="s">
        <v>461</v>
      </c>
      <c r="F128" s="9" t="s">
        <v>27</v>
      </c>
      <c r="G128" s="9"/>
      <c r="H128" s="9">
        <v>11</v>
      </c>
      <c r="I128" s="9">
        <v>0</v>
      </c>
      <c r="J128" s="9">
        <v>0</v>
      </c>
      <c r="K128" s="24">
        <f t="shared" si="3"/>
        <v>3190000</v>
      </c>
      <c r="L128" s="24">
        <f t="shared" si="3"/>
        <v>0</v>
      </c>
      <c r="M128" s="24">
        <f t="shared" si="3"/>
        <v>0</v>
      </c>
      <c r="N128" s="24">
        <v>0</v>
      </c>
      <c r="O128" s="33">
        <f t="shared" si="4"/>
        <v>3190000</v>
      </c>
      <c r="P128" s="25">
        <v>0</v>
      </c>
      <c r="Q128" s="25">
        <v>0</v>
      </c>
      <c r="R128" s="26">
        <f t="shared" si="5"/>
        <v>3190000</v>
      </c>
      <c r="S128" s="9"/>
    </row>
    <row r="129" spans="1:19" ht="13.2" customHeight="1" x14ac:dyDescent="0.25">
      <c r="A129" s="8">
        <v>122</v>
      </c>
      <c r="B129" s="34">
        <v>430363</v>
      </c>
      <c r="C129" s="9" t="s">
        <v>206</v>
      </c>
      <c r="D129" s="9" t="s">
        <v>85</v>
      </c>
      <c r="E129" s="9" t="s">
        <v>461</v>
      </c>
      <c r="F129" s="9" t="s">
        <v>27</v>
      </c>
      <c r="G129" s="9"/>
      <c r="H129" s="9">
        <v>4</v>
      </c>
      <c r="I129" s="9">
        <v>0</v>
      </c>
      <c r="J129" s="9">
        <v>0</v>
      </c>
      <c r="K129" s="24">
        <f t="shared" si="3"/>
        <v>1160000</v>
      </c>
      <c r="L129" s="24">
        <f t="shared" si="3"/>
        <v>0</v>
      </c>
      <c r="M129" s="24">
        <f t="shared" si="3"/>
        <v>0</v>
      </c>
      <c r="N129" s="24">
        <v>0</v>
      </c>
      <c r="O129" s="33">
        <f t="shared" si="4"/>
        <v>1160000</v>
      </c>
      <c r="P129" s="25">
        <v>1160000</v>
      </c>
      <c r="Q129" s="25">
        <v>0</v>
      </c>
      <c r="R129" s="26">
        <f t="shared" si="5"/>
        <v>0</v>
      </c>
      <c r="S129" s="9"/>
    </row>
    <row r="130" spans="1:19" ht="13.2" customHeight="1" x14ac:dyDescent="0.25">
      <c r="A130" s="8">
        <v>123</v>
      </c>
      <c r="B130" s="34">
        <v>430364</v>
      </c>
      <c r="C130" s="9" t="s">
        <v>504</v>
      </c>
      <c r="D130" s="9" t="s">
        <v>405</v>
      </c>
      <c r="E130" s="9" t="s">
        <v>461</v>
      </c>
      <c r="F130" s="9" t="s">
        <v>27</v>
      </c>
      <c r="G130" s="9"/>
      <c r="H130" s="9">
        <v>8</v>
      </c>
      <c r="I130" s="9">
        <v>8</v>
      </c>
      <c r="J130" s="9">
        <v>0</v>
      </c>
      <c r="K130" s="24">
        <f t="shared" si="3"/>
        <v>2320000</v>
      </c>
      <c r="L130" s="24">
        <f t="shared" si="3"/>
        <v>2320000</v>
      </c>
      <c r="M130" s="24">
        <f t="shared" si="3"/>
        <v>0</v>
      </c>
      <c r="N130" s="24">
        <v>0</v>
      </c>
      <c r="O130" s="33">
        <f t="shared" si="4"/>
        <v>4640000</v>
      </c>
      <c r="P130" s="25">
        <v>4640000</v>
      </c>
      <c r="Q130" s="25">
        <v>0</v>
      </c>
      <c r="R130" s="26">
        <f t="shared" si="5"/>
        <v>0</v>
      </c>
      <c r="S130" s="9"/>
    </row>
    <row r="131" spans="1:19" ht="13.2" customHeight="1" x14ac:dyDescent="0.25">
      <c r="A131" s="8">
        <v>124</v>
      </c>
      <c r="B131" s="34">
        <v>430401</v>
      </c>
      <c r="C131" s="9" t="s">
        <v>505</v>
      </c>
      <c r="D131" s="9" t="s">
        <v>147</v>
      </c>
      <c r="E131" s="9" t="s">
        <v>506</v>
      </c>
      <c r="F131" s="9" t="s">
        <v>27</v>
      </c>
      <c r="G131" s="9"/>
      <c r="H131" s="9">
        <v>2</v>
      </c>
      <c r="I131" s="9">
        <v>0</v>
      </c>
      <c r="J131" s="9">
        <v>0</v>
      </c>
      <c r="K131" s="24">
        <f t="shared" si="3"/>
        <v>580000</v>
      </c>
      <c r="L131" s="24">
        <f t="shared" si="3"/>
        <v>0</v>
      </c>
      <c r="M131" s="24">
        <f t="shared" si="3"/>
        <v>0</v>
      </c>
      <c r="N131" s="24">
        <v>0</v>
      </c>
      <c r="O131" s="33">
        <f t="shared" si="4"/>
        <v>580000</v>
      </c>
      <c r="P131" s="25">
        <v>580000</v>
      </c>
      <c r="Q131" s="25">
        <v>0</v>
      </c>
      <c r="R131" s="26">
        <f t="shared" si="5"/>
        <v>0</v>
      </c>
      <c r="S131" s="9"/>
    </row>
    <row r="132" spans="1:19" ht="13.2" customHeight="1" x14ac:dyDescent="0.25">
      <c r="A132" s="8">
        <v>125</v>
      </c>
      <c r="B132" s="34">
        <v>430402</v>
      </c>
      <c r="C132" s="9" t="s">
        <v>507</v>
      </c>
      <c r="D132" s="9" t="s">
        <v>431</v>
      </c>
      <c r="E132" s="9" t="s">
        <v>506</v>
      </c>
      <c r="F132" s="9" t="s">
        <v>389</v>
      </c>
      <c r="G132" s="9"/>
      <c r="H132" s="9">
        <v>5</v>
      </c>
      <c r="I132" s="9">
        <v>0</v>
      </c>
      <c r="J132" s="9">
        <v>0</v>
      </c>
      <c r="K132" s="24">
        <f t="shared" si="3"/>
        <v>1450000</v>
      </c>
      <c r="L132" s="24">
        <f t="shared" si="3"/>
        <v>0</v>
      </c>
      <c r="M132" s="24">
        <f t="shared" si="3"/>
        <v>0</v>
      </c>
      <c r="N132" s="24">
        <f>H132*290000*0.7</f>
        <v>1014999.9999999999</v>
      </c>
      <c r="O132" s="33">
        <f t="shared" si="4"/>
        <v>435000.00000000012</v>
      </c>
      <c r="P132" s="25">
        <v>435000</v>
      </c>
      <c r="Q132" s="25">
        <v>0</v>
      </c>
      <c r="R132" s="26">
        <f t="shared" si="5"/>
        <v>1.1641532182693481E-10</v>
      </c>
      <c r="S132" s="9"/>
    </row>
    <row r="133" spans="1:19" ht="13.2" customHeight="1" x14ac:dyDescent="0.25">
      <c r="A133" s="8">
        <v>126</v>
      </c>
      <c r="B133" s="34">
        <v>430403</v>
      </c>
      <c r="C133" s="9" t="s">
        <v>508</v>
      </c>
      <c r="D133" s="9" t="s">
        <v>317</v>
      </c>
      <c r="E133" s="9" t="s">
        <v>506</v>
      </c>
      <c r="F133" s="9" t="s">
        <v>27</v>
      </c>
      <c r="G133" s="9"/>
      <c r="H133" s="9">
        <v>12</v>
      </c>
      <c r="I133" s="9">
        <v>0</v>
      </c>
      <c r="J133" s="9">
        <v>0</v>
      </c>
      <c r="K133" s="24">
        <f t="shared" si="3"/>
        <v>3480000</v>
      </c>
      <c r="L133" s="24">
        <f t="shared" si="3"/>
        <v>0</v>
      </c>
      <c r="M133" s="24">
        <f t="shared" si="3"/>
        <v>0</v>
      </c>
      <c r="N133" s="24">
        <v>0</v>
      </c>
      <c r="O133" s="33">
        <f t="shared" si="4"/>
        <v>3480000</v>
      </c>
      <c r="P133" s="25">
        <v>0</v>
      </c>
      <c r="Q133" s="25">
        <v>0</v>
      </c>
      <c r="R133" s="26">
        <f t="shared" si="5"/>
        <v>3480000</v>
      </c>
      <c r="S133" s="9"/>
    </row>
    <row r="134" spans="1:19" ht="13.2" customHeight="1" x14ac:dyDescent="0.25">
      <c r="A134" s="8">
        <v>127</v>
      </c>
      <c r="B134" s="34">
        <v>430405</v>
      </c>
      <c r="C134" s="9" t="s">
        <v>509</v>
      </c>
      <c r="D134" s="9" t="s">
        <v>421</v>
      </c>
      <c r="E134" s="9" t="s">
        <v>506</v>
      </c>
      <c r="F134" s="9" t="s">
        <v>27</v>
      </c>
      <c r="G134" s="9"/>
      <c r="H134" s="9">
        <v>4</v>
      </c>
      <c r="I134" s="9">
        <v>0</v>
      </c>
      <c r="J134" s="9">
        <v>0</v>
      </c>
      <c r="K134" s="24">
        <f t="shared" si="3"/>
        <v>1160000</v>
      </c>
      <c r="L134" s="24">
        <f t="shared" si="3"/>
        <v>0</v>
      </c>
      <c r="M134" s="24">
        <f t="shared" si="3"/>
        <v>0</v>
      </c>
      <c r="N134" s="24">
        <v>0</v>
      </c>
      <c r="O134" s="33">
        <f t="shared" si="4"/>
        <v>1160000</v>
      </c>
      <c r="P134" s="25">
        <v>1160000</v>
      </c>
      <c r="Q134" s="25">
        <v>0</v>
      </c>
      <c r="R134" s="26">
        <f t="shared" si="5"/>
        <v>0</v>
      </c>
      <c r="S134" s="9"/>
    </row>
    <row r="135" spans="1:19" ht="13.2" customHeight="1" x14ac:dyDescent="0.25">
      <c r="A135" s="8">
        <v>128</v>
      </c>
      <c r="B135" s="34">
        <v>430406</v>
      </c>
      <c r="C135" s="9" t="s">
        <v>510</v>
      </c>
      <c r="D135" s="9" t="s">
        <v>68</v>
      </c>
      <c r="E135" s="9" t="s">
        <v>506</v>
      </c>
      <c r="F135" s="9" t="s">
        <v>27</v>
      </c>
      <c r="G135" s="9"/>
      <c r="H135" s="9">
        <v>10</v>
      </c>
      <c r="I135" s="9">
        <v>0</v>
      </c>
      <c r="J135" s="9">
        <v>0</v>
      </c>
      <c r="K135" s="24">
        <f t="shared" si="3"/>
        <v>2900000</v>
      </c>
      <c r="L135" s="24">
        <f t="shared" si="3"/>
        <v>0</v>
      </c>
      <c r="M135" s="24">
        <f t="shared" si="3"/>
        <v>0</v>
      </c>
      <c r="N135" s="24">
        <v>0</v>
      </c>
      <c r="O135" s="33">
        <f t="shared" si="4"/>
        <v>2900000</v>
      </c>
      <c r="P135" s="25">
        <v>2900000</v>
      </c>
      <c r="Q135" s="25">
        <v>0</v>
      </c>
      <c r="R135" s="26">
        <f t="shared" si="5"/>
        <v>0</v>
      </c>
      <c r="S135" s="9"/>
    </row>
    <row r="136" spans="1:19" ht="13.2" customHeight="1" x14ac:dyDescent="0.25">
      <c r="A136" s="8">
        <v>129</v>
      </c>
      <c r="B136" s="34">
        <v>430409</v>
      </c>
      <c r="C136" s="9" t="s">
        <v>511</v>
      </c>
      <c r="D136" s="9" t="s">
        <v>512</v>
      </c>
      <c r="E136" s="9" t="s">
        <v>506</v>
      </c>
      <c r="F136" s="9" t="s">
        <v>27</v>
      </c>
      <c r="G136" s="9"/>
      <c r="H136" s="9">
        <v>21</v>
      </c>
      <c r="I136" s="9">
        <v>0</v>
      </c>
      <c r="J136" s="9">
        <v>0</v>
      </c>
      <c r="K136" s="24">
        <f t="shared" si="3"/>
        <v>6090000</v>
      </c>
      <c r="L136" s="24">
        <f t="shared" si="3"/>
        <v>0</v>
      </c>
      <c r="M136" s="24">
        <f t="shared" si="3"/>
        <v>0</v>
      </c>
      <c r="N136" s="24">
        <v>0</v>
      </c>
      <c r="O136" s="33">
        <f t="shared" si="4"/>
        <v>6090000</v>
      </c>
      <c r="P136" s="25">
        <v>6090000</v>
      </c>
      <c r="Q136" s="25">
        <v>0</v>
      </c>
      <c r="R136" s="26">
        <f t="shared" si="5"/>
        <v>0</v>
      </c>
      <c r="S136" s="9"/>
    </row>
    <row r="137" spans="1:19" ht="13.2" customHeight="1" x14ac:dyDescent="0.25">
      <c r="A137" s="8">
        <v>130</v>
      </c>
      <c r="B137" s="34">
        <v>430410</v>
      </c>
      <c r="C137" s="9" t="s">
        <v>513</v>
      </c>
      <c r="D137" s="9" t="s">
        <v>254</v>
      </c>
      <c r="E137" s="9" t="s">
        <v>506</v>
      </c>
      <c r="F137" s="9" t="s">
        <v>27</v>
      </c>
      <c r="G137" s="9"/>
      <c r="H137" s="9">
        <v>13</v>
      </c>
      <c r="I137" s="9">
        <v>0</v>
      </c>
      <c r="J137" s="9">
        <v>0</v>
      </c>
      <c r="K137" s="24">
        <f t="shared" ref="K137:M200" si="6">H137*290000</f>
        <v>3770000</v>
      </c>
      <c r="L137" s="24">
        <f t="shared" si="6"/>
        <v>0</v>
      </c>
      <c r="M137" s="24">
        <f t="shared" si="6"/>
        <v>0</v>
      </c>
      <c r="N137" s="24">
        <v>0</v>
      </c>
      <c r="O137" s="33">
        <f t="shared" ref="O137:O200" si="7">K137+L137+M137-N137</f>
        <v>3770000</v>
      </c>
      <c r="P137" s="25">
        <v>4070000</v>
      </c>
      <c r="Q137" s="25">
        <v>0</v>
      </c>
      <c r="R137" s="26">
        <f t="shared" ref="R137:R200" si="8">O137-P137-Q137</f>
        <v>-300000</v>
      </c>
      <c r="S137" s="37" t="s">
        <v>410</v>
      </c>
    </row>
    <row r="138" spans="1:19" ht="13.2" customHeight="1" x14ac:dyDescent="0.25">
      <c r="A138" s="8">
        <v>131</v>
      </c>
      <c r="B138" s="34">
        <v>430411</v>
      </c>
      <c r="C138" s="9" t="s">
        <v>149</v>
      </c>
      <c r="D138" s="9" t="s">
        <v>490</v>
      </c>
      <c r="E138" s="9" t="s">
        <v>506</v>
      </c>
      <c r="F138" s="9" t="s">
        <v>27</v>
      </c>
      <c r="G138" s="9"/>
      <c r="H138" s="9">
        <v>6</v>
      </c>
      <c r="I138" s="9">
        <v>0</v>
      </c>
      <c r="J138" s="9">
        <v>0</v>
      </c>
      <c r="K138" s="24">
        <f t="shared" si="6"/>
        <v>1740000</v>
      </c>
      <c r="L138" s="24">
        <f t="shared" si="6"/>
        <v>0</v>
      </c>
      <c r="M138" s="24">
        <f t="shared" si="6"/>
        <v>0</v>
      </c>
      <c r="N138" s="24">
        <v>0</v>
      </c>
      <c r="O138" s="33">
        <f t="shared" si="7"/>
        <v>1740000</v>
      </c>
      <c r="P138" s="25">
        <v>1741000</v>
      </c>
      <c r="Q138" s="25">
        <v>0</v>
      </c>
      <c r="R138" s="26">
        <f t="shared" si="8"/>
        <v>-1000</v>
      </c>
      <c r="S138" s="37"/>
    </row>
    <row r="139" spans="1:19" ht="13.2" customHeight="1" x14ac:dyDescent="0.25">
      <c r="A139" s="8">
        <v>132</v>
      </c>
      <c r="B139" s="34">
        <v>430412</v>
      </c>
      <c r="C139" s="9" t="s">
        <v>511</v>
      </c>
      <c r="D139" s="9" t="s">
        <v>226</v>
      </c>
      <c r="E139" s="9" t="s">
        <v>506</v>
      </c>
      <c r="F139" s="9" t="s">
        <v>27</v>
      </c>
      <c r="G139" s="9"/>
      <c r="H139" s="9">
        <v>21</v>
      </c>
      <c r="I139" s="9">
        <v>0</v>
      </c>
      <c r="J139" s="9">
        <v>0</v>
      </c>
      <c r="K139" s="24">
        <f t="shared" si="6"/>
        <v>6090000</v>
      </c>
      <c r="L139" s="24">
        <f t="shared" si="6"/>
        <v>0</v>
      </c>
      <c r="M139" s="24">
        <f t="shared" si="6"/>
        <v>0</v>
      </c>
      <c r="N139" s="24">
        <v>0</v>
      </c>
      <c r="O139" s="33">
        <f t="shared" si="7"/>
        <v>6090000</v>
      </c>
      <c r="P139" s="25">
        <v>6390000</v>
      </c>
      <c r="Q139" s="25">
        <v>0</v>
      </c>
      <c r="R139" s="26">
        <f t="shared" si="8"/>
        <v>-300000</v>
      </c>
      <c r="S139" s="37" t="s">
        <v>410</v>
      </c>
    </row>
    <row r="140" spans="1:19" ht="13.2" customHeight="1" x14ac:dyDescent="0.25">
      <c r="A140" s="8">
        <v>133</v>
      </c>
      <c r="B140" s="34">
        <v>430414</v>
      </c>
      <c r="C140" s="9" t="s">
        <v>514</v>
      </c>
      <c r="D140" s="9" t="s">
        <v>515</v>
      </c>
      <c r="E140" s="9" t="s">
        <v>506</v>
      </c>
      <c r="F140" s="9" t="s">
        <v>389</v>
      </c>
      <c r="G140" s="9"/>
      <c r="H140" s="9">
        <v>10</v>
      </c>
      <c r="I140" s="9">
        <v>0</v>
      </c>
      <c r="J140" s="9">
        <v>0</v>
      </c>
      <c r="K140" s="24">
        <f t="shared" si="6"/>
        <v>2900000</v>
      </c>
      <c r="L140" s="24">
        <f t="shared" si="6"/>
        <v>0</v>
      </c>
      <c r="M140" s="24">
        <f t="shared" si="6"/>
        <v>0</v>
      </c>
      <c r="N140" s="24">
        <f>H140*290000*0.7</f>
        <v>2029999.9999999998</v>
      </c>
      <c r="O140" s="33">
        <f>K140+L140+M140-N140</f>
        <v>870000.00000000023</v>
      </c>
      <c r="P140" s="25">
        <v>870000</v>
      </c>
      <c r="Q140" s="25">
        <v>0</v>
      </c>
      <c r="R140" s="26">
        <f t="shared" si="8"/>
        <v>2.3283064365386963E-10</v>
      </c>
      <c r="S140" s="9"/>
    </row>
    <row r="141" spans="1:19" ht="13.2" customHeight="1" x14ac:dyDescent="0.25">
      <c r="A141" s="8">
        <v>134</v>
      </c>
      <c r="B141" s="34">
        <v>430415</v>
      </c>
      <c r="C141" s="9" t="s">
        <v>516</v>
      </c>
      <c r="D141" s="9" t="s">
        <v>517</v>
      </c>
      <c r="E141" s="9" t="s">
        <v>506</v>
      </c>
      <c r="F141" s="9" t="s">
        <v>502</v>
      </c>
      <c r="G141" s="9"/>
      <c r="H141" s="9">
        <v>8</v>
      </c>
      <c r="I141" s="9">
        <v>0</v>
      </c>
      <c r="J141" s="9">
        <v>0</v>
      </c>
      <c r="K141" s="24">
        <f t="shared" si="6"/>
        <v>2320000</v>
      </c>
      <c r="L141" s="24">
        <f t="shared" si="6"/>
        <v>0</v>
      </c>
      <c r="M141" s="24">
        <f t="shared" si="6"/>
        <v>0</v>
      </c>
      <c r="N141" s="24">
        <f>H141*290000*0.5</f>
        <v>1160000</v>
      </c>
      <c r="O141" s="33">
        <f t="shared" si="7"/>
        <v>1160000</v>
      </c>
      <c r="P141" s="25">
        <v>1160000</v>
      </c>
      <c r="Q141" s="25">
        <v>0</v>
      </c>
      <c r="R141" s="26">
        <f t="shared" si="8"/>
        <v>0</v>
      </c>
      <c r="S141" s="9"/>
    </row>
    <row r="142" spans="1:19" ht="13.2" customHeight="1" x14ac:dyDescent="0.25">
      <c r="A142" s="8">
        <v>135</v>
      </c>
      <c r="B142" s="34">
        <v>430418</v>
      </c>
      <c r="C142" s="9" t="s">
        <v>518</v>
      </c>
      <c r="D142" s="9" t="s">
        <v>226</v>
      </c>
      <c r="E142" s="9" t="s">
        <v>506</v>
      </c>
      <c r="F142" s="9" t="s">
        <v>27</v>
      </c>
      <c r="G142" s="9"/>
      <c r="H142" s="9">
        <v>3</v>
      </c>
      <c r="I142" s="9">
        <v>0</v>
      </c>
      <c r="J142" s="9">
        <v>0</v>
      </c>
      <c r="K142" s="24">
        <f t="shared" si="6"/>
        <v>870000</v>
      </c>
      <c r="L142" s="24">
        <f t="shared" si="6"/>
        <v>0</v>
      </c>
      <c r="M142" s="24">
        <f t="shared" si="6"/>
        <v>0</v>
      </c>
      <c r="N142" s="24">
        <v>0</v>
      </c>
      <c r="O142" s="33">
        <f t="shared" si="7"/>
        <v>870000</v>
      </c>
      <c r="P142" s="25">
        <v>870000</v>
      </c>
      <c r="Q142" s="25">
        <v>0</v>
      </c>
      <c r="R142" s="26">
        <f t="shared" si="8"/>
        <v>0</v>
      </c>
      <c r="S142" s="9"/>
    </row>
    <row r="143" spans="1:19" ht="13.2" customHeight="1" x14ac:dyDescent="0.25">
      <c r="A143" s="8">
        <v>136</v>
      </c>
      <c r="B143" s="34">
        <v>430421</v>
      </c>
      <c r="C143" s="9" t="s">
        <v>519</v>
      </c>
      <c r="D143" s="9" t="s">
        <v>75</v>
      </c>
      <c r="E143" s="9" t="s">
        <v>506</v>
      </c>
      <c r="F143" s="9" t="s">
        <v>27</v>
      </c>
      <c r="G143" s="9"/>
      <c r="H143" s="9">
        <v>4</v>
      </c>
      <c r="I143" s="9">
        <v>0</v>
      </c>
      <c r="J143" s="9">
        <v>0</v>
      </c>
      <c r="K143" s="24">
        <f t="shared" si="6"/>
        <v>1160000</v>
      </c>
      <c r="L143" s="24">
        <f t="shared" si="6"/>
        <v>0</v>
      </c>
      <c r="M143" s="24">
        <f t="shared" si="6"/>
        <v>0</v>
      </c>
      <c r="N143" s="24">
        <v>0</v>
      </c>
      <c r="O143" s="33">
        <f t="shared" si="7"/>
        <v>1160000</v>
      </c>
      <c r="P143" s="25">
        <v>1160000</v>
      </c>
      <c r="Q143" s="25">
        <v>0</v>
      </c>
      <c r="R143" s="26">
        <f t="shared" si="8"/>
        <v>0</v>
      </c>
      <c r="S143" s="9"/>
    </row>
    <row r="144" spans="1:19" ht="13.2" customHeight="1" x14ac:dyDescent="0.25">
      <c r="A144" s="8">
        <v>137</v>
      </c>
      <c r="B144" s="34">
        <v>430423</v>
      </c>
      <c r="C144" s="9" t="s">
        <v>309</v>
      </c>
      <c r="D144" s="9" t="s">
        <v>472</v>
      </c>
      <c r="E144" s="9" t="s">
        <v>506</v>
      </c>
      <c r="F144" s="9" t="s">
        <v>27</v>
      </c>
      <c r="G144" s="9"/>
      <c r="H144" s="9">
        <v>10</v>
      </c>
      <c r="I144" s="9">
        <v>0</v>
      </c>
      <c r="J144" s="9">
        <v>0</v>
      </c>
      <c r="K144" s="24">
        <f t="shared" si="6"/>
        <v>2900000</v>
      </c>
      <c r="L144" s="24">
        <f t="shared" si="6"/>
        <v>0</v>
      </c>
      <c r="M144" s="24">
        <f t="shared" si="6"/>
        <v>0</v>
      </c>
      <c r="N144" s="24">
        <v>0</v>
      </c>
      <c r="O144" s="33">
        <f t="shared" si="7"/>
        <v>2900000</v>
      </c>
      <c r="P144" s="25">
        <v>2900000</v>
      </c>
      <c r="Q144" s="25">
        <v>0</v>
      </c>
      <c r="R144" s="26">
        <f t="shared" si="8"/>
        <v>0</v>
      </c>
      <c r="S144" s="9"/>
    </row>
    <row r="145" spans="1:19" ht="13.2" customHeight="1" x14ac:dyDescent="0.25">
      <c r="A145" s="8">
        <v>138</v>
      </c>
      <c r="B145" s="34">
        <v>430424</v>
      </c>
      <c r="C145" s="9" t="s">
        <v>520</v>
      </c>
      <c r="D145" s="9" t="s">
        <v>115</v>
      </c>
      <c r="E145" s="9" t="s">
        <v>506</v>
      </c>
      <c r="F145" s="9" t="s">
        <v>27</v>
      </c>
      <c r="G145" s="9"/>
      <c r="H145" s="9">
        <v>21</v>
      </c>
      <c r="I145" s="9">
        <v>0</v>
      </c>
      <c r="J145" s="9">
        <v>0</v>
      </c>
      <c r="K145" s="24">
        <f t="shared" si="6"/>
        <v>6090000</v>
      </c>
      <c r="L145" s="24">
        <f t="shared" si="6"/>
        <v>0</v>
      </c>
      <c r="M145" s="24">
        <f t="shared" si="6"/>
        <v>0</v>
      </c>
      <c r="N145" s="24">
        <v>0</v>
      </c>
      <c r="O145" s="33">
        <f t="shared" si="7"/>
        <v>6090000</v>
      </c>
      <c r="P145" s="25">
        <v>0</v>
      </c>
      <c r="Q145" s="25">
        <v>0</v>
      </c>
      <c r="R145" s="26">
        <f t="shared" si="8"/>
        <v>6090000</v>
      </c>
      <c r="S145" s="9"/>
    </row>
    <row r="146" spans="1:19" ht="13.2" customHeight="1" x14ac:dyDescent="0.25">
      <c r="A146" s="8">
        <v>139</v>
      </c>
      <c r="B146" s="34">
        <v>430425</v>
      </c>
      <c r="C146" s="9" t="s">
        <v>521</v>
      </c>
      <c r="D146" s="9" t="s">
        <v>75</v>
      </c>
      <c r="E146" s="9" t="s">
        <v>506</v>
      </c>
      <c r="F146" s="9" t="s">
        <v>27</v>
      </c>
      <c r="G146" s="9"/>
      <c r="H146" s="9">
        <v>4</v>
      </c>
      <c r="I146" s="9">
        <v>0</v>
      </c>
      <c r="J146" s="9">
        <v>0</v>
      </c>
      <c r="K146" s="24">
        <f t="shared" si="6"/>
        <v>1160000</v>
      </c>
      <c r="L146" s="24">
        <f t="shared" si="6"/>
        <v>0</v>
      </c>
      <c r="M146" s="24">
        <f t="shared" si="6"/>
        <v>0</v>
      </c>
      <c r="N146" s="24">
        <v>0</v>
      </c>
      <c r="O146" s="33">
        <f t="shared" si="7"/>
        <v>1160000</v>
      </c>
      <c r="P146" s="25">
        <v>1160000</v>
      </c>
      <c r="Q146" s="25">
        <v>0</v>
      </c>
      <c r="R146" s="26">
        <f t="shared" si="8"/>
        <v>0</v>
      </c>
      <c r="S146" s="9"/>
    </row>
    <row r="147" spans="1:19" ht="13.2" customHeight="1" x14ac:dyDescent="0.25">
      <c r="A147" s="8">
        <v>140</v>
      </c>
      <c r="B147" s="34">
        <v>430426</v>
      </c>
      <c r="C147" s="9" t="s">
        <v>522</v>
      </c>
      <c r="D147" s="9" t="s">
        <v>472</v>
      </c>
      <c r="E147" s="9" t="s">
        <v>506</v>
      </c>
      <c r="F147" s="9" t="s">
        <v>27</v>
      </c>
      <c r="G147" s="9"/>
      <c r="H147" s="9">
        <v>4</v>
      </c>
      <c r="I147" s="9">
        <v>0</v>
      </c>
      <c r="J147" s="9">
        <v>0</v>
      </c>
      <c r="K147" s="24">
        <f t="shared" si="6"/>
        <v>1160000</v>
      </c>
      <c r="L147" s="24">
        <f t="shared" si="6"/>
        <v>0</v>
      </c>
      <c r="M147" s="24">
        <f t="shared" si="6"/>
        <v>0</v>
      </c>
      <c r="N147" s="24">
        <v>0</v>
      </c>
      <c r="O147" s="33">
        <f t="shared" si="7"/>
        <v>1160000</v>
      </c>
      <c r="P147" s="25">
        <v>1160000</v>
      </c>
      <c r="Q147" s="25">
        <v>0</v>
      </c>
      <c r="R147" s="26">
        <f t="shared" si="8"/>
        <v>0</v>
      </c>
      <c r="S147" s="9"/>
    </row>
    <row r="148" spans="1:19" ht="13.2" customHeight="1" x14ac:dyDescent="0.25">
      <c r="A148" s="8">
        <v>141</v>
      </c>
      <c r="B148" s="34">
        <v>430427</v>
      </c>
      <c r="C148" s="9" t="s">
        <v>523</v>
      </c>
      <c r="D148" s="9" t="s">
        <v>61</v>
      </c>
      <c r="E148" s="9" t="s">
        <v>506</v>
      </c>
      <c r="F148" s="9" t="s">
        <v>27</v>
      </c>
      <c r="G148" s="9"/>
      <c r="H148" s="9">
        <v>21</v>
      </c>
      <c r="I148" s="9">
        <v>0</v>
      </c>
      <c r="J148" s="9">
        <v>0</v>
      </c>
      <c r="K148" s="24">
        <f t="shared" si="6"/>
        <v>6090000</v>
      </c>
      <c r="L148" s="24">
        <f t="shared" si="6"/>
        <v>0</v>
      </c>
      <c r="M148" s="24">
        <f t="shared" si="6"/>
        <v>0</v>
      </c>
      <c r="N148" s="24">
        <v>0</v>
      </c>
      <c r="O148" s="33">
        <f t="shared" si="7"/>
        <v>6090000</v>
      </c>
      <c r="P148" s="25">
        <v>0</v>
      </c>
      <c r="Q148" s="25">
        <v>6090000</v>
      </c>
      <c r="R148" s="26">
        <f t="shared" si="8"/>
        <v>0</v>
      </c>
      <c r="S148" s="9"/>
    </row>
    <row r="149" spans="1:19" ht="13.2" customHeight="1" x14ac:dyDescent="0.25">
      <c r="A149" s="8">
        <v>142</v>
      </c>
      <c r="B149" s="34">
        <v>430428</v>
      </c>
      <c r="C149" s="9" t="s">
        <v>524</v>
      </c>
      <c r="D149" s="9" t="s">
        <v>448</v>
      </c>
      <c r="E149" s="9" t="s">
        <v>506</v>
      </c>
      <c r="F149" s="9" t="s">
        <v>27</v>
      </c>
      <c r="G149" s="9"/>
      <c r="H149" s="9">
        <v>4</v>
      </c>
      <c r="I149" s="9">
        <v>0</v>
      </c>
      <c r="J149" s="9">
        <v>0</v>
      </c>
      <c r="K149" s="24">
        <f t="shared" si="6"/>
        <v>1160000</v>
      </c>
      <c r="L149" s="24">
        <f t="shared" si="6"/>
        <v>0</v>
      </c>
      <c r="M149" s="24">
        <f t="shared" si="6"/>
        <v>0</v>
      </c>
      <c r="N149" s="24">
        <v>0</v>
      </c>
      <c r="O149" s="33">
        <f t="shared" si="7"/>
        <v>1160000</v>
      </c>
      <c r="P149" s="25">
        <v>1160000</v>
      </c>
      <c r="Q149" s="25">
        <v>0</v>
      </c>
      <c r="R149" s="26">
        <f t="shared" si="8"/>
        <v>0</v>
      </c>
      <c r="S149" s="9"/>
    </row>
    <row r="150" spans="1:19" ht="13.2" customHeight="1" x14ac:dyDescent="0.25">
      <c r="A150" s="8">
        <v>143</v>
      </c>
      <c r="B150" s="34">
        <v>430430</v>
      </c>
      <c r="C150" s="9" t="s">
        <v>525</v>
      </c>
      <c r="D150" s="9" t="s">
        <v>526</v>
      </c>
      <c r="E150" s="9" t="s">
        <v>506</v>
      </c>
      <c r="F150" s="9" t="s">
        <v>389</v>
      </c>
      <c r="G150" s="9"/>
      <c r="H150" s="9">
        <v>4</v>
      </c>
      <c r="I150" s="9">
        <v>0</v>
      </c>
      <c r="J150" s="9">
        <v>0</v>
      </c>
      <c r="K150" s="24">
        <f t="shared" si="6"/>
        <v>1160000</v>
      </c>
      <c r="L150" s="24">
        <f t="shared" si="6"/>
        <v>0</v>
      </c>
      <c r="M150" s="24">
        <f t="shared" si="6"/>
        <v>0</v>
      </c>
      <c r="N150" s="24">
        <f>H150*290000*0.7</f>
        <v>812000</v>
      </c>
      <c r="O150" s="33">
        <f t="shared" si="7"/>
        <v>348000</v>
      </c>
      <c r="P150" s="25">
        <v>0</v>
      </c>
      <c r="Q150" s="25">
        <v>348000</v>
      </c>
      <c r="R150" s="26">
        <f t="shared" si="8"/>
        <v>0</v>
      </c>
      <c r="S150" s="9"/>
    </row>
    <row r="151" spans="1:19" ht="13.2" customHeight="1" x14ac:dyDescent="0.25">
      <c r="A151" s="8">
        <v>144</v>
      </c>
      <c r="B151" s="34">
        <v>430432</v>
      </c>
      <c r="C151" s="9" t="s">
        <v>527</v>
      </c>
      <c r="D151" s="9" t="s">
        <v>528</v>
      </c>
      <c r="E151" s="9" t="s">
        <v>506</v>
      </c>
      <c r="F151" s="9" t="s">
        <v>27</v>
      </c>
      <c r="G151" s="9"/>
      <c r="H151" s="9">
        <v>4</v>
      </c>
      <c r="I151" s="9">
        <v>0</v>
      </c>
      <c r="J151" s="9">
        <v>0</v>
      </c>
      <c r="K151" s="24">
        <f t="shared" si="6"/>
        <v>1160000</v>
      </c>
      <c r="L151" s="24">
        <f t="shared" si="6"/>
        <v>0</v>
      </c>
      <c r="M151" s="24">
        <f t="shared" si="6"/>
        <v>0</v>
      </c>
      <c r="N151" s="24">
        <v>0</v>
      </c>
      <c r="O151" s="33">
        <f t="shared" si="7"/>
        <v>1160000</v>
      </c>
      <c r="P151" s="25">
        <v>1160000</v>
      </c>
      <c r="Q151" s="25">
        <v>0</v>
      </c>
      <c r="R151" s="26">
        <f t="shared" si="8"/>
        <v>0</v>
      </c>
      <c r="S151" s="9"/>
    </row>
    <row r="152" spans="1:19" ht="13.2" customHeight="1" x14ac:dyDescent="0.25">
      <c r="A152" s="8">
        <v>145</v>
      </c>
      <c r="B152" s="34">
        <v>430434</v>
      </c>
      <c r="C152" s="9" t="s">
        <v>460</v>
      </c>
      <c r="D152" s="9" t="s">
        <v>321</v>
      </c>
      <c r="E152" s="9" t="s">
        <v>506</v>
      </c>
      <c r="F152" s="9" t="s">
        <v>27</v>
      </c>
      <c r="G152" s="9"/>
      <c r="H152" s="9">
        <v>4</v>
      </c>
      <c r="I152" s="9">
        <v>0</v>
      </c>
      <c r="J152" s="9">
        <v>0</v>
      </c>
      <c r="K152" s="24">
        <f t="shared" si="6"/>
        <v>1160000</v>
      </c>
      <c r="L152" s="24">
        <f t="shared" si="6"/>
        <v>0</v>
      </c>
      <c r="M152" s="24">
        <f t="shared" si="6"/>
        <v>0</v>
      </c>
      <c r="N152" s="24">
        <v>0</v>
      </c>
      <c r="O152" s="33">
        <f t="shared" si="7"/>
        <v>1160000</v>
      </c>
      <c r="P152" s="25">
        <v>1160000</v>
      </c>
      <c r="Q152" s="25">
        <v>0</v>
      </c>
      <c r="R152" s="26">
        <f t="shared" si="8"/>
        <v>0</v>
      </c>
      <c r="S152" s="9"/>
    </row>
    <row r="153" spans="1:19" ht="13.2" customHeight="1" x14ac:dyDescent="0.25">
      <c r="A153" s="8">
        <v>146</v>
      </c>
      <c r="B153" s="34">
        <v>430435</v>
      </c>
      <c r="C153" s="9" t="s">
        <v>53</v>
      </c>
      <c r="D153" s="9" t="s">
        <v>529</v>
      </c>
      <c r="E153" s="9" t="s">
        <v>506</v>
      </c>
      <c r="F153" s="9" t="s">
        <v>389</v>
      </c>
      <c r="G153" s="9"/>
      <c r="H153" s="9">
        <v>4</v>
      </c>
      <c r="I153" s="9">
        <v>0</v>
      </c>
      <c r="J153" s="9">
        <v>0</v>
      </c>
      <c r="K153" s="24">
        <f t="shared" si="6"/>
        <v>1160000</v>
      </c>
      <c r="L153" s="24">
        <f t="shared" si="6"/>
        <v>0</v>
      </c>
      <c r="M153" s="24">
        <f t="shared" si="6"/>
        <v>0</v>
      </c>
      <c r="N153" s="24">
        <f>H153*290000*0.7</f>
        <v>812000</v>
      </c>
      <c r="O153" s="33">
        <f t="shared" si="7"/>
        <v>348000</v>
      </c>
      <c r="P153" s="25">
        <v>0</v>
      </c>
      <c r="Q153" s="25">
        <v>348000</v>
      </c>
      <c r="R153" s="26">
        <f t="shared" si="8"/>
        <v>0</v>
      </c>
      <c r="S153" s="9"/>
    </row>
    <row r="154" spans="1:19" ht="13.2" customHeight="1" x14ac:dyDescent="0.25">
      <c r="A154" s="8">
        <v>147</v>
      </c>
      <c r="B154" s="34">
        <v>430436</v>
      </c>
      <c r="C154" s="9" t="s">
        <v>530</v>
      </c>
      <c r="D154" s="9" t="s">
        <v>47</v>
      </c>
      <c r="E154" s="9" t="s">
        <v>506</v>
      </c>
      <c r="F154" s="9" t="s">
        <v>27</v>
      </c>
      <c r="G154" s="9"/>
      <c r="H154" s="9">
        <v>11</v>
      </c>
      <c r="I154" s="9">
        <v>0</v>
      </c>
      <c r="J154" s="9">
        <v>0</v>
      </c>
      <c r="K154" s="24">
        <f t="shared" si="6"/>
        <v>3190000</v>
      </c>
      <c r="L154" s="24">
        <f t="shared" si="6"/>
        <v>0</v>
      </c>
      <c r="M154" s="24">
        <f t="shared" si="6"/>
        <v>0</v>
      </c>
      <c r="N154" s="24">
        <v>0</v>
      </c>
      <c r="O154" s="33">
        <f t="shared" si="7"/>
        <v>3190000</v>
      </c>
      <c r="P154" s="25">
        <v>3190000</v>
      </c>
      <c r="Q154" s="25">
        <v>0</v>
      </c>
      <c r="R154" s="26">
        <f t="shared" si="8"/>
        <v>0</v>
      </c>
      <c r="S154" s="9"/>
    </row>
    <row r="155" spans="1:19" ht="13.2" customHeight="1" x14ac:dyDescent="0.25">
      <c r="A155" s="8">
        <v>148</v>
      </c>
      <c r="B155" s="34">
        <v>430439</v>
      </c>
      <c r="C155" s="9" t="s">
        <v>531</v>
      </c>
      <c r="D155" s="9" t="s">
        <v>51</v>
      </c>
      <c r="E155" s="9" t="s">
        <v>506</v>
      </c>
      <c r="F155" s="9" t="s">
        <v>27</v>
      </c>
      <c r="G155" s="9"/>
      <c r="H155" s="9">
        <v>4</v>
      </c>
      <c r="I155" s="9">
        <v>0</v>
      </c>
      <c r="J155" s="9">
        <v>0</v>
      </c>
      <c r="K155" s="24">
        <f t="shared" si="6"/>
        <v>1160000</v>
      </c>
      <c r="L155" s="24">
        <f t="shared" si="6"/>
        <v>0</v>
      </c>
      <c r="M155" s="24">
        <f t="shared" si="6"/>
        <v>0</v>
      </c>
      <c r="N155" s="24">
        <v>0</v>
      </c>
      <c r="O155" s="33">
        <f t="shared" si="7"/>
        <v>1160000</v>
      </c>
      <c r="P155" s="25">
        <v>1160000</v>
      </c>
      <c r="Q155" s="25">
        <v>0</v>
      </c>
      <c r="R155" s="26">
        <f t="shared" si="8"/>
        <v>0</v>
      </c>
      <c r="S155" s="9"/>
    </row>
    <row r="156" spans="1:19" ht="13.2" customHeight="1" x14ac:dyDescent="0.25">
      <c r="A156" s="8">
        <v>149</v>
      </c>
      <c r="B156" s="34">
        <v>430440</v>
      </c>
      <c r="C156" s="9" t="s">
        <v>532</v>
      </c>
      <c r="D156" s="9" t="s">
        <v>254</v>
      </c>
      <c r="E156" s="9" t="s">
        <v>506</v>
      </c>
      <c r="F156" s="9" t="s">
        <v>27</v>
      </c>
      <c r="G156" s="9"/>
      <c r="H156" s="9">
        <v>4</v>
      </c>
      <c r="I156" s="9">
        <v>0</v>
      </c>
      <c r="J156" s="9">
        <v>0</v>
      </c>
      <c r="K156" s="24">
        <f t="shared" si="6"/>
        <v>1160000</v>
      </c>
      <c r="L156" s="24">
        <f t="shared" si="6"/>
        <v>0</v>
      </c>
      <c r="M156" s="24">
        <f t="shared" si="6"/>
        <v>0</v>
      </c>
      <c r="N156" s="24">
        <v>0</v>
      </c>
      <c r="O156" s="33">
        <f t="shared" si="7"/>
        <v>1160000</v>
      </c>
      <c r="P156" s="25">
        <v>1160000</v>
      </c>
      <c r="Q156" s="25">
        <v>0</v>
      </c>
      <c r="R156" s="26">
        <f t="shared" si="8"/>
        <v>0</v>
      </c>
      <c r="S156" s="9"/>
    </row>
    <row r="157" spans="1:19" ht="13.2" customHeight="1" x14ac:dyDescent="0.25">
      <c r="A157" s="8">
        <v>150</v>
      </c>
      <c r="B157" s="34">
        <v>430442</v>
      </c>
      <c r="C157" s="9" t="s">
        <v>533</v>
      </c>
      <c r="D157" s="9" t="s">
        <v>75</v>
      </c>
      <c r="E157" s="9" t="s">
        <v>506</v>
      </c>
      <c r="F157" s="9" t="s">
        <v>27</v>
      </c>
      <c r="G157" s="9"/>
      <c r="H157" s="9">
        <v>3</v>
      </c>
      <c r="I157" s="9">
        <v>0</v>
      </c>
      <c r="J157" s="9">
        <v>0</v>
      </c>
      <c r="K157" s="24">
        <f t="shared" si="6"/>
        <v>870000</v>
      </c>
      <c r="L157" s="24">
        <f t="shared" si="6"/>
        <v>0</v>
      </c>
      <c r="M157" s="24">
        <f t="shared" si="6"/>
        <v>0</v>
      </c>
      <c r="N157" s="24">
        <v>0</v>
      </c>
      <c r="O157" s="33">
        <f t="shared" si="7"/>
        <v>870000</v>
      </c>
      <c r="P157" s="25">
        <v>870000</v>
      </c>
      <c r="Q157" s="25">
        <v>0</v>
      </c>
      <c r="R157" s="26">
        <f t="shared" si="8"/>
        <v>0</v>
      </c>
      <c r="S157" s="9"/>
    </row>
    <row r="158" spans="1:19" ht="13.2" customHeight="1" x14ac:dyDescent="0.25">
      <c r="A158" s="8">
        <v>151</v>
      </c>
      <c r="B158" s="34">
        <v>430444</v>
      </c>
      <c r="C158" s="9" t="s">
        <v>534</v>
      </c>
      <c r="D158" s="9" t="s">
        <v>535</v>
      </c>
      <c r="E158" s="9" t="s">
        <v>506</v>
      </c>
      <c r="F158" s="9" t="s">
        <v>27</v>
      </c>
      <c r="G158" s="9"/>
      <c r="H158" s="9">
        <v>7</v>
      </c>
      <c r="I158" s="9">
        <v>2</v>
      </c>
      <c r="J158" s="9">
        <v>0</v>
      </c>
      <c r="K158" s="24">
        <f t="shared" si="6"/>
        <v>2030000</v>
      </c>
      <c r="L158" s="24">
        <f t="shared" si="6"/>
        <v>580000</v>
      </c>
      <c r="M158" s="24">
        <f t="shared" si="6"/>
        <v>0</v>
      </c>
      <c r="N158" s="24">
        <v>0</v>
      </c>
      <c r="O158" s="33">
        <f t="shared" si="7"/>
        <v>2610000</v>
      </c>
      <c r="P158" s="25">
        <v>2610000</v>
      </c>
      <c r="Q158" s="25">
        <v>0</v>
      </c>
      <c r="R158" s="26">
        <f t="shared" si="8"/>
        <v>0</v>
      </c>
      <c r="S158" s="9"/>
    </row>
    <row r="159" spans="1:19" ht="13.2" customHeight="1" x14ac:dyDescent="0.25">
      <c r="A159" s="8">
        <v>152</v>
      </c>
      <c r="B159" s="34">
        <v>430445</v>
      </c>
      <c r="C159" s="9" t="s">
        <v>423</v>
      </c>
      <c r="D159" s="9" t="s">
        <v>536</v>
      </c>
      <c r="E159" s="9" t="s">
        <v>506</v>
      </c>
      <c r="F159" s="9" t="s">
        <v>27</v>
      </c>
      <c r="G159" s="9"/>
      <c r="H159" s="9">
        <v>10</v>
      </c>
      <c r="I159" s="9">
        <v>0</v>
      </c>
      <c r="J159" s="9">
        <v>0</v>
      </c>
      <c r="K159" s="24">
        <f t="shared" si="6"/>
        <v>2900000</v>
      </c>
      <c r="L159" s="24">
        <f t="shared" si="6"/>
        <v>0</v>
      </c>
      <c r="M159" s="24">
        <f t="shared" si="6"/>
        <v>0</v>
      </c>
      <c r="N159" s="24">
        <v>0</v>
      </c>
      <c r="O159" s="33">
        <f t="shared" si="7"/>
        <v>2900000</v>
      </c>
      <c r="P159" s="25">
        <v>2900000</v>
      </c>
      <c r="Q159" s="25">
        <v>0</v>
      </c>
      <c r="R159" s="26">
        <f t="shared" si="8"/>
        <v>0</v>
      </c>
      <c r="S159" s="9"/>
    </row>
    <row r="160" spans="1:19" ht="13.2" customHeight="1" x14ac:dyDescent="0.25">
      <c r="A160" s="8">
        <v>153</v>
      </c>
      <c r="B160" s="34">
        <v>430456</v>
      </c>
      <c r="C160" s="9" t="s">
        <v>537</v>
      </c>
      <c r="D160" s="9" t="s">
        <v>344</v>
      </c>
      <c r="E160" s="9" t="s">
        <v>506</v>
      </c>
      <c r="F160" s="9" t="s">
        <v>27</v>
      </c>
      <c r="G160" s="9"/>
      <c r="H160" s="9">
        <v>10</v>
      </c>
      <c r="I160" s="9">
        <v>0</v>
      </c>
      <c r="J160" s="9">
        <v>0</v>
      </c>
      <c r="K160" s="24">
        <f t="shared" si="6"/>
        <v>2900000</v>
      </c>
      <c r="L160" s="24">
        <f t="shared" si="6"/>
        <v>0</v>
      </c>
      <c r="M160" s="24">
        <f t="shared" si="6"/>
        <v>0</v>
      </c>
      <c r="N160" s="24">
        <v>0</v>
      </c>
      <c r="O160" s="33">
        <f t="shared" si="7"/>
        <v>2900000</v>
      </c>
      <c r="P160" s="25">
        <v>2990000</v>
      </c>
      <c r="Q160" s="25">
        <v>0</v>
      </c>
      <c r="R160" s="26">
        <f t="shared" si="8"/>
        <v>-90000</v>
      </c>
      <c r="S160" s="37" t="s">
        <v>410</v>
      </c>
    </row>
    <row r="161" spans="1:19" ht="13.2" customHeight="1" x14ac:dyDescent="0.25">
      <c r="A161" s="8">
        <v>154</v>
      </c>
      <c r="B161" s="34">
        <v>430457</v>
      </c>
      <c r="C161" s="9" t="s">
        <v>538</v>
      </c>
      <c r="D161" s="9" t="s">
        <v>75</v>
      </c>
      <c r="E161" s="9" t="s">
        <v>506</v>
      </c>
      <c r="F161" s="9" t="s">
        <v>27</v>
      </c>
      <c r="G161" s="9"/>
      <c r="H161" s="9">
        <v>12</v>
      </c>
      <c r="I161" s="9">
        <v>0</v>
      </c>
      <c r="J161" s="9">
        <v>0</v>
      </c>
      <c r="K161" s="24">
        <f t="shared" si="6"/>
        <v>3480000</v>
      </c>
      <c r="L161" s="24">
        <f t="shared" si="6"/>
        <v>0</v>
      </c>
      <c r="M161" s="24">
        <f t="shared" si="6"/>
        <v>0</v>
      </c>
      <c r="N161" s="24">
        <v>0</v>
      </c>
      <c r="O161" s="33">
        <f t="shared" si="7"/>
        <v>3480000</v>
      </c>
      <c r="P161" s="25">
        <v>3480000</v>
      </c>
      <c r="Q161" s="25">
        <v>0</v>
      </c>
      <c r="R161" s="26">
        <f t="shared" si="8"/>
        <v>0</v>
      </c>
      <c r="S161" s="9"/>
    </row>
    <row r="162" spans="1:19" s="45" customFormat="1" ht="13.2" customHeight="1" x14ac:dyDescent="0.25">
      <c r="A162" s="41">
        <v>155</v>
      </c>
      <c r="B162" s="42">
        <v>430460</v>
      </c>
      <c r="C162" s="43" t="s">
        <v>539</v>
      </c>
      <c r="D162" s="43" t="s">
        <v>65</v>
      </c>
      <c r="E162" s="43" t="s">
        <v>506</v>
      </c>
      <c r="F162" s="43" t="s">
        <v>389</v>
      </c>
      <c r="G162" s="43"/>
      <c r="H162" s="43">
        <v>4</v>
      </c>
      <c r="I162" s="43">
        <v>0</v>
      </c>
      <c r="J162" s="43">
        <v>0</v>
      </c>
      <c r="K162" s="44">
        <f t="shared" si="6"/>
        <v>1160000</v>
      </c>
      <c r="L162" s="44">
        <f t="shared" si="6"/>
        <v>0</v>
      </c>
      <c r="M162" s="44">
        <f t="shared" si="6"/>
        <v>0</v>
      </c>
      <c r="N162" s="44">
        <f>K162*0.7</f>
        <v>812000</v>
      </c>
      <c r="O162" s="33">
        <f t="shared" si="7"/>
        <v>348000</v>
      </c>
      <c r="P162" s="25">
        <v>348000</v>
      </c>
      <c r="Q162" s="25">
        <v>0</v>
      </c>
      <c r="R162" s="26">
        <f t="shared" si="8"/>
        <v>0</v>
      </c>
      <c r="S162" s="43"/>
    </row>
    <row r="163" spans="1:19" ht="13.2" customHeight="1" x14ac:dyDescent="0.25">
      <c r="A163" s="8">
        <v>156</v>
      </c>
      <c r="B163" s="34">
        <v>430461</v>
      </c>
      <c r="C163" s="9" t="s">
        <v>401</v>
      </c>
      <c r="D163" s="9" t="s">
        <v>540</v>
      </c>
      <c r="E163" s="9" t="s">
        <v>506</v>
      </c>
      <c r="F163" s="9" t="s">
        <v>27</v>
      </c>
      <c r="G163" s="9"/>
      <c r="H163" s="9">
        <v>2</v>
      </c>
      <c r="I163" s="9">
        <v>0</v>
      </c>
      <c r="J163" s="9">
        <v>0</v>
      </c>
      <c r="K163" s="24">
        <f t="shared" si="6"/>
        <v>580000</v>
      </c>
      <c r="L163" s="24">
        <f t="shared" si="6"/>
        <v>0</v>
      </c>
      <c r="M163" s="24">
        <f t="shared" si="6"/>
        <v>0</v>
      </c>
      <c r="N163" s="24">
        <v>0</v>
      </c>
      <c r="O163" s="33">
        <f t="shared" si="7"/>
        <v>580000</v>
      </c>
      <c r="P163" s="25">
        <v>580000</v>
      </c>
      <c r="Q163" s="25">
        <v>0</v>
      </c>
      <c r="R163" s="26">
        <f t="shared" si="8"/>
        <v>0</v>
      </c>
      <c r="S163" s="9"/>
    </row>
    <row r="164" spans="1:19" ht="13.2" customHeight="1" x14ac:dyDescent="0.25">
      <c r="A164" s="8">
        <v>157</v>
      </c>
      <c r="B164" s="34">
        <v>430463</v>
      </c>
      <c r="C164" s="9" t="s">
        <v>541</v>
      </c>
      <c r="D164" s="9" t="s">
        <v>47</v>
      </c>
      <c r="E164" s="9" t="s">
        <v>506</v>
      </c>
      <c r="F164" s="9" t="s">
        <v>27</v>
      </c>
      <c r="G164" s="9"/>
      <c r="H164" s="9">
        <v>9</v>
      </c>
      <c r="I164" s="9">
        <v>9</v>
      </c>
      <c r="J164" s="9">
        <v>0</v>
      </c>
      <c r="K164" s="24">
        <f t="shared" si="6"/>
        <v>2610000</v>
      </c>
      <c r="L164" s="24">
        <f t="shared" si="6"/>
        <v>2610000</v>
      </c>
      <c r="M164" s="24">
        <f t="shared" si="6"/>
        <v>0</v>
      </c>
      <c r="N164" s="24">
        <v>0</v>
      </c>
      <c r="O164" s="33">
        <f t="shared" si="7"/>
        <v>5220000</v>
      </c>
      <c r="P164" s="25">
        <v>0</v>
      </c>
      <c r="Q164" s="25">
        <v>0</v>
      </c>
      <c r="R164" s="26">
        <f t="shared" si="8"/>
        <v>5220000</v>
      </c>
      <c r="S164" s="9"/>
    </row>
    <row r="165" spans="1:19" ht="13.2" customHeight="1" x14ac:dyDescent="0.25">
      <c r="A165" s="8">
        <v>158</v>
      </c>
      <c r="B165" s="34">
        <v>430464</v>
      </c>
      <c r="C165" s="9" t="s">
        <v>542</v>
      </c>
      <c r="D165" s="9" t="s">
        <v>85</v>
      </c>
      <c r="E165" s="9" t="s">
        <v>506</v>
      </c>
      <c r="F165" s="9" t="s">
        <v>27</v>
      </c>
      <c r="G165" s="9"/>
      <c r="H165" s="9">
        <v>4</v>
      </c>
      <c r="I165" s="9">
        <v>0</v>
      </c>
      <c r="J165" s="9">
        <v>0</v>
      </c>
      <c r="K165" s="24">
        <f t="shared" si="6"/>
        <v>1160000</v>
      </c>
      <c r="L165" s="24">
        <f t="shared" si="6"/>
        <v>0</v>
      </c>
      <c r="M165" s="24">
        <f t="shared" si="6"/>
        <v>0</v>
      </c>
      <c r="N165" s="24">
        <v>0</v>
      </c>
      <c r="O165" s="33">
        <f t="shared" si="7"/>
        <v>1160000</v>
      </c>
      <c r="P165" s="25">
        <v>1160000</v>
      </c>
      <c r="Q165" s="25">
        <v>0</v>
      </c>
      <c r="R165" s="26">
        <f t="shared" si="8"/>
        <v>0</v>
      </c>
      <c r="S165" s="9"/>
    </row>
    <row r="166" spans="1:19" ht="13.2" customHeight="1" x14ac:dyDescent="0.25">
      <c r="A166" s="8">
        <v>159</v>
      </c>
      <c r="B166" s="34">
        <v>430501</v>
      </c>
      <c r="C166" s="9" t="s">
        <v>543</v>
      </c>
      <c r="D166" s="9" t="s">
        <v>544</v>
      </c>
      <c r="E166" s="9" t="s">
        <v>545</v>
      </c>
      <c r="F166" s="9" t="s">
        <v>27</v>
      </c>
      <c r="G166" s="9"/>
      <c r="H166" s="9">
        <v>10</v>
      </c>
      <c r="I166" s="9">
        <v>0</v>
      </c>
      <c r="J166" s="9">
        <v>0</v>
      </c>
      <c r="K166" s="24">
        <f t="shared" si="6"/>
        <v>2900000</v>
      </c>
      <c r="L166" s="24">
        <f t="shared" si="6"/>
        <v>0</v>
      </c>
      <c r="M166" s="24">
        <f t="shared" si="6"/>
        <v>0</v>
      </c>
      <c r="N166" s="24">
        <v>0</v>
      </c>
      <c r="O166" s="33">
        <f t="shared" si="7"/>
        <v>2900000</v>
      </c>
      <c r="P166" s="25">
        <v>2900000</v>
      </c>
      <c r="Q166" s="25">
        <v>0</v>
      </c>
      <c r="R166" s="26">
        <f t="shared" si="8"/>
        <v>0</v>
      </c>
      <c r="S166" s="9"/>
    </row>
    <row r="167" spans="1:19" ht="13.2" customHeight="1" x14ac:dyDescent="0.25">
      <c r="A167" s="8">
        <v>160</v>
      </c>
      <c r="B167" s="34">
        <v>430512</v>
      </c>
      <c r="C167" s="9" t="s">
        <v>149</v>
      </c>
      <c r="D167" s="9" t="s">
        <v>121</v>
      </c>
      <c r="E167" s="9" t="s">
        <v>545</v>
      </c>
      <c r="F167" s="9" t="s">
        <v>27</v>
      </c>
      <c r="G167" s="9"/>
      <c r="H167" s="9">
        <v>10</v>
      </c>
      <c r="I167" s="9">
        <v>0</v>
      </c>
      <c r="J167" s="9">
        <v>0</v>
      </c>
      <c r="K167" s="24">
        <f t="shared" si="6"/>
        <v>2900000</v>
      </c>
      <c r="L167" s="24">
        <f t="shared" si="6"/>
        <v>0</v>
      </c>
      <c r="M167" s="24">
        <f t="shared" si="6"/>
        <v>0</v>
      </c>
      <c r="N167" s="24">
        <v>0</v>
      </c>
      <c r="O167" s="33">
        <f t="shared" si="7"/>
        <v>2900000</v>
      </c>
      <c r="P167" s="25">
        <v>2900000</v>
      </c>
      <c r="Q167" s="25">
        <v>0</v>
      </c>
      <c r="R167" s="26">
        <f t="shared" si="8"/>
        <v>0</v>
      </c>
      <c r="S167" s="9"/>
    </row>
    <row r="168" spans="1:19" ht="13.2" customHeight="1" x14ac:dyDescent="0.25">
      <c r="A168" s="8">
        <v>161</v>
      </c>
      <c r="B168" s="34">
        <v>430513</v>
      </c>
      <c r="C168" s="9" t="s">
        <v>546</v>
      </c>
      <c r="D168" s="9" t="s">
        <v>547</v>
      </c>
      <c r="E168" s="9" t="s">
        <v>545</v>
      </c>
      <c r="F168" s="9" t="s">
        <v>368</v>
      </c>
      <c r="G168" s="9"/>
      <c r="H168" s="9">
        <v>13</v>
      </c>
      <c r="I168" s="9">
        <v>0</v>
      </c>
      <c r="J168" s="9">
        <v>0</v>
      </c>
      <c r="K168" s="24">
        <f t="shared" si="6"/>
        <v>3770000</v>
      </c>
      <c r="L168" s="24">
        <f t="shared" si="6"/>
        <v>0</v>
      </c>
      <c r="M168" s="24">
        <f t="shared" si="6"/>
        <v>0</v>
      </c>
      <c r="N168" s="24">
        <f>H168*290000</f>
        <v>3770000</v>
      </c>
      <c r="O168" s="33">
        <f t="shared" si="7"/>
        <v>0</v>
      </c>
      <c r="P168" s="25">
        <v>0</v>
      </c>
      <c r="Q168" s="25">
        <v>0</v>
      </c>
      <c r="R168" s="26">
        <f t="shared" si="8"/>
        <v>0</v>
      </c>
      <c r="S168" s="9"/>
    </row>
    <row r="169" spans="1:19" ht="13.2" customHeight="1" x14ac:dyDescent="0.25">
      <c r="A169" s="8">
        <v>162</v>
      </c>
      <c r="B169" s="34">
        <v>430514</v>
      </c>
      <c r="C169" s="9" t="s">
        <v>124</v>
      </c>
      <c r="D169" s="9" t="s">
        <v>548</v>
      </c>
      <c r="E169" s="9" t="s">
        <v>545</v>
      </c>
      <c r="F169" s="9" t="s">
        <v>27</v>
      </c>
      <c r="G169" s="9"/>
      <c r="H169" s="9">
        <v>10</v>
      </c>
      <c r="I169" s="9">
        <v>0</v>
      </c>
      <c r="J169" s="9">
        <v>0</v>
      </c>
      <c r="K169" s="24">
        <f t="shared" si="6"/>
        <v>2900000</v>
      </c>
      <c r="L169" s="24">
        <f t="shared" si="6"/>
        <v>0</v>
      </c>
      <c r="M169" s="24">
        <f t="shared" si="6"/>
        <v>0</v>
      </c>
      <c r="N169" s="24">
        <v>0</v>
      </c>
      <c r="O169" s="33">
        <f t="shared" si="7"/>
        <v>2900000</v>
      </c>
      <c r="P169" s="25">
        <v>2900000</v>
      </c>
      <c r="Q169" s="25">
        <v>0</v>
      </c>
      <c r="R169" s="26">
        <f t="shared" si="8"/>
        <v>0</v>
      </c>
      <c r="S169" s="9"/>
    </row>
    <row r="170" spans="1:19" ht="13.2" customHeight="1" x14ac:dyDescent="0.25">
      <c r="A170" s="8">
        <v>163</v>
      </c>
      <c r="B170" s="34">
        <v>430519</v>
      </c>
      <c r="C170" s="9" t="s">
        <v>549</v>
      </c>
      <c r="D170" s="9" t="s">
        <v>85</v>
      </c>
      <c r="E170" s="9" t="s">
        <v>545</v>
      </c>
      <c r="F170" s="9" t="s">
        <v>27</v>
      </c>
      <c r="G170" s="9"/>
      <c r="H170" s="9">
        <v>2</v>
      </c>
      <c r="I170" s="9">
        <v>0</v>
      </c>
      <c r="J170" s="9">
        <v>0</v>
      </c>
      <c r="K170" s="24">
        <f t="shared" si="6"/>
        <v>580000</v>
      </c>
      <c r="L170" s="24">
        <f t="shared" si="6"/>
        <v>0</v>
      </c>
      <c r="M170" s="24">
        <f t="shared" si="6"/>
        <v>0</v>
      </c>
      <c r="N170" s="24">
        <v>0</v>
      </c>
      <c r="O170" s="33">
        <f t="shared" si="7"/>
        <v>580000</v>
      </c>
      <c r="P170" s="25">
        <v>580000</v>
      </c>
      <c r="Q170" s="25">
        <v>0</v>
      </c>
      <c r="R170" s="26">
        <f t="shared" si="8"/>
        <v>0</v>
      </c>
      <c r="S170" s="9"/>
    </row>
    <row r="171" spans="1:19" ht="13.2" customHeight="1" x14ac:dyDescent="0.25">
      <c r="A171" s="8">
        <v>164</v>
      </c>
      <c r="B171" s="34">
        <v>430523</v>
      </c>
      <c r="C171" s="9" t="s">
        <v>531</v>
      </c>
      <c r="D171" s="9" t="s">
        <v>61</v>
      </c>
      <c r="E171" s="9" t="s">
        <v>545</v>
      </c>
      <c r="F171" s="9" t="s">
        <v>27</v>
      </c>
      <c r="G171" s="9"/>
      <c r="H171" s="9">
        <v>2</v>
      </c>
      <c r="I171" s="9">
        <v>0</v>
      </c>
      <c r="J171" s="9">
        <v>0</v>
      </c>
      <c r="K171" s="24">
        <f t="shared" si="6"/>
        <v>580000</v>
      </c>
      <c r="L171" s="24">
        <f t="shared" si="6"/>
        <v>0</v>
      </c>
      <c r="M171" s="24">
        <f t="shared" si="6"/>
        <v>0</v>
      </c>
      <c r="N171" s="24">
        <v>0</v>
      </c>
      <c r="O171" s="33">
        <f t="shared" si="7"/>
        <v>580000</v>
      </c>
      <c r="P171" s="25">
        <v>580000</v>
      </c>
      <c r="Q171" s="25">
        <v>0</v>
      </c>
      <c r="R171" s="26">
        <f t="shared" si="8"/>
        <v>0</v>
      </c>
      <c r="S171" s="9"/>
    </row>
    <row r="172" spans="1:19" ht="13.2" customHeight="1" x14ac:dyDescent="0.25">
      <c r="A172" s="8">
        <v>165</v>
      </c>
      <c r="B172" s="34">
        <v>430524</v>
      </c>
      <c r="C172" s="9" t="s">
        <v>550</v>
      </c>
      <c r="D172" s="9" t="s">
        <v>121</v>
      </c>
      <c r="E172" s="9" t="s">
        <v>545</v>
      </c>
      <c r="F172" s="9" t="s">
        <v>27</v>
      </c>
      <c r="G172" s="9"/>
      <c r="H172" s="9">
        <v>10</v>
      </c>
      <c r="I172" s="9">
        <v>0</v>
      </c>
      <c r="J172" s="9">
        <v>0</v>
      </c>
      <c r="K172" s="24">
        <f t="shared" si="6"/>
        <v>2900000</v>
      </c>
      <c r="L172" s="24">
        <f t="shared" si="6"/>
        <v>0</v>
      </c>
      <c r="M172" s="24">
        <f t="shared" si="6"/>
        <v>0</v>
      </c>
      <c r="N172" s="24">
        <v>0</v>
      </c>
      <c r="O172" s="33">
        <f t="shared" si="7"/>
        <v>2900000</v>
      </c>
      <c r="P172" s="25">
        <v>2900000</v>
      </c>
      <c r="Q172" s="25">
        <v>0</v>
      </c>
      <c r="R172" s="26">
        <f t="shared" si="8"/>
        <v>0</v>
      </c>
      <c r="S172" s="9"/>
    </row>
    <row r="173" spans="1:19" ht="13.2" customHeight="1" x14ac:dyDescent="0.25">
      <c r="A173" s="8">
        <v>166</v>
      </c>
      <c r="B173" s="34">
        <v>430527</v>
      </c>
      <c r="C173" s="9" t="s">
        <v>551</v>
      </c>
      <c r="D173" s="9" t="s">
        <v>517</v>
      </c>
      <c r="E173" s="9" t="s">
        <v>545</v>
      </c>
      <c r="F173" s="9" t="s">
        <v>27</v>
      </c>
      <c r="G173" s="9"/>
      <c r="H173" s="9">
        <v>2</v>
      </c>
      <c r="I173" s="9">
        <v>0</v>
      </c>
      <c r="J173" s="9">
        <v>0</v>
      </c>
      <c r="K173" s="24">
        <f t="shared" si="6"/>
        <v>580000</v>
      </c>
      <c r="L173" s="24">
        <f t="shared" si="6"/>
        <v>0</v>
      </c>
      <c r="M173" s="24">
        <f t="shared" si="6"/>
        <v>0</v>
      </c>
      <c r="N173" s="24">
        <v>0</v>
      </c>
      <c r="O173" s="33">
        <f t="shared" si="7"/>
        <v>580000</v>
      </c>
      <c r="P173" s="25">
        <v>0</v>
      </c>
      <c r="Q173" s="25">
        <v>0</v>
      </c>
      <c r="R173" s="26">
        <f t="shared" si="8"/>
        <v>580000</v>
      </c>
      <c r="S173" s="9"/>
    </row>
    <row r="174" spans="1:19" ht="13.2" customHeight="1" x14ac:dyDescent="0.25">
      <c r="A174" s="8">
        <v>167</v>
      </c>
      <c r="B174" s="34">
        <v>430528</v>
      </c>
      <c r="C174" s="9" t="s">
        <v>552</v>
      </c>
      <c r="D174" s="9" t="s">
        <v>313</v>
      </c>
      <c r="E174" s="9" t="s">
        <v>545</v>
      </c>
      <c r="F174" s="9" t="s">
        <v>27</v>
      </c>
      <c r="G174" s="9"/>
      <c r="H174" s="9">
        <v>4</v>
      </c>
      <c r="I174" s="9">
        <v>0</v>
      </c>
      <c r="J174" s="9">
        <v>0</v>
      </c>
      <c r="K174" s="24">
        <f t="shared" si="6"/>
        <v>1160000</v>
      </c>
      <c r="L174" s="24">
        <f t="shared" si="6"/>
        <v>0</v>
      </c>
      <c r="M174" s="24">
        <f t="shared" si="6"/>
        <v>0</v>
      </c>
      <c r="N174" s="24">
        <v>0</v>
      </c>
      <c r="O174" s="33">
        <f t="shared" si="7"/>
        <v>1160000</v>
      </c>
      <c r="P174" s="25">
        <v>1160000</v>
      </c>
      <c r="Q174" s="25">
        <v>0</v>
      </c>
      <c r="R174" s="26">
        <f t="shared" si="8"/>
        <v>0</v>
      </c>
      <c r="S174" s="9"/>
    </row>
    <row r="175" spans="1:19" ht="13.2" customHeight="1" x14ac:dyDescent="0.25">
      <c r="A175" s="8">
        <v>168</v>
      </c>
      <c r="B175" s="34">
        <v>430529</v>
      </c>
      <c r="C175" s="9" t="s">
        <v>553</v>
      </c>
      <c r="D175" s="9" t="s">
        <v>554</v>
      </c>
      <c r="E175" s="9" t="s">
        <v>545</v>
      </c>
      <c r="F175" s="9" t="s">
        <v>27</v>
      </c>
      <c r="G175" s="9"/>
      <c r="H175" s="9">
        <v>3</v>
      </c>
      <c r="I175" s="9">
        <v>0</v>
      </c>
      <c r="J175" s="9">
        <v>0</v>
      </c>
      <c r="K175" s="24">
        <f t="shared" si="6"/>
        <v>870000</v>
      </c>
      <c r="L175" s="24">
        <f t="shared" si="6"/>
        <v>0</v>
      </c>
      <c r="M175" s="24">
        <f t="shared" si="6"/>
        <v>0</v>
      </c>
      <c r="N175" s="24">
        <v>0</v>
      </c>
      <c r="O175" s="33">
        <f t="shared" si="7"/>
        <v>870000</v>
      </c>
      <c r="P175" s="25">
        <v>870000</v>
      </c>
      <c r="Q175" s="25">
        <v>0</v>
      </c>
      <c r="R175" s="26">
        <f t="shared" si="8"/>
        <v>0</v>
      </c>
      <c r="S175" s="9"/>
    </row>
    <row r="176" spans="1:19" ht="13.2" customHeight="1" x14ac:dyDescent="0.25">
      <c r="A176" s="8">
        <v>169</v>
      </c>
      <c r="B176" s="34">
        <v>430530</v>
      </c>
      <c r="C176" s="9" t="s">
        <v>53</v>
      </c>
      <c r="D176" s="9" t="s">
        <v>544</v>
      </c>
      <c r="E176" s="9" t="s">
        <v>545</v>
      </c>
      <c r="F176" s="9" t="s">
        <v>27</v>
      </c>
      <c r="G176" s="9"/>
      <c r="H176" s="9">
        <v>15</v>
      </c>
      <c r="I176" s="9">
        <v>0</v>
      </c>
      <c r="J176" s="9">
        <v>0</v>
      </c>
      <c r="K176" s="24">
        <f t="shared" si="6"/>
        <v>4350000</v>
      </c>
      <c r="L176" s="24">
        <f t="shared" si="6"/>
        <v>0</v>
      </c>
      <c r="M176" s="24">
        <f t="shared" si="6"/>
        <v>0</v>
      </c>
      <c r="N176" s="24">
        <v>0</v>
      </c>
      <c r="O176" s="33">
        <f t="shared" si="7"/>
        <v>4350000</v>
      </c>
      <c r="P176" s="25">
        <v>4350000</v>
      </c>
      <c r="Q176" s="25">
        <v>0</v>
      </c>
      <c r="R176" s="26">
        <f t="shared" si="8"/>
        <v>0</v>
      </c>
      <c r="S176" s="9"/>
    </row>
    <row r="177" spans="1:19" ht="13.2" customHeight="1" x14ac:dyDescent="0.25">
      <c r="A177" s="8">
        <v>170</v>
      </c>
      <c r="B177" s="34">
        <v>430535</v>
      </c>
      <c r="C177" s="9" t="s">
        <v>555</v>
      </c>
      <c r="D177" s="9" t="s">
        <v>556</v>
      </c>
      <c r="E177" s="9" t="s">
        <v>545</v>
      </c>
      <c r="F177" s="9" t="s">
        <v>389</v>
      </c>
      <c r="G177" s="9"/>
      <c r="H177" s="9">
        <v>17</v>
      </c>
      <c r="I177" s="9">
        <v>7</v>
      </c>
      <c r="J177" s="9">
        <v>0</v>
      </c>
      <c r="K177" s="24">
        <f t="shared" si="6"/>
        <v>4930000</v>
      </c>
      <c r="L177" s="24">
        <f t="shared" si="6"/>
        <v>2030000</v>
      </c>
      <c r="M177" s="24">
        <f t="shared" si="6"/>
        <v>0</v>
      </c>
      <c r="N177" s="24">
        <f>H177*290000*0.7</f>
        <v>3451000</v>
      </c>
      <c r="O177" s="33">
        <f t="shared" si="7"/>
        <v>3509000</v>
      </c>
      <c r="P177" s="25">
        <v>3509000</v>
      </c>
      <c r="Q177" s="25">
        <v>0</v>
      </c>
      <c r="R177" s="26">
        <f t="shared" si="8"/>
        <v>0</v>
      </c>
      <c r="S177" s="9"/>
    </row>
    <row r="178" spans="1:19" ht="13.2" customHeight="1" x14ac:dyDescent="0.25">
      <c r="A178" s="8">
        <v>171</v>
      </c>
      <c r="B178" s="34">
        <v>430536</v>
      </c>
      <c r="C178" s="9" t="s">
        <v>557</v>
      </c>
      <c r="D178" s="9" t="s">
        <v>251</v>
      </c>
      <c r="E178" s="9" t="s">
        <v>545</v>
      </c>
      <c r="F178" s="9" t="s">
        <v>27</v>
      </c>
      <c r="G178" s="9"/>
      <c r="H178" s="9">
        <v>14</v>
      </c>
      <c r="I178" s="9">
        <v>0</v>
      </c>
      <c r="J178" s="9">
        <v>0</v>
      </c>
      <c r="K178" s="24">
        <f t="shared" si="6"/>
        <v>4060000</v>
      </c>
      <c r="L178" s="24">
        <f t="shared" si="6"/>
        <v>0</v>
      </c>
      <c r="M178" s="24">
        <f t="shared" si="6"/>
        <v>0</v>
      </c>
      <c r="N178" s="24">
        <v>0</v>
      </c>
      <c r="O178" s="33">
        <f t="shared" si="7"/>
        <v>4060000</v>
      </c>
      <c r="P178" s="25">
        <v>8410000</v>
      </c>
      <c r="Q178" s="25">
        <v>0</v>
      </c>
      <c r="R178" s="26">
        <f t="shared" si="8"/>
        <v>-4350000</v>
      </c>
      <c r="S178" s="37" t="s">
        <v>410</v>
      </c>
    </row>
    <row r="179" spans="1:19" ht="13.2" customHeight="1" x14ac:dyDescent="0.25">
      <c r="A179" s="8">
        <v>172</v>
      </c>
      <c r="B179" s="34">
        <v>430537</v>
      </c>
      <c r="C179" s="9" t="s">
        <v>108</v>
      </c>
      <c r="D179" s="9" t="s">
        <v>558</v>
      </c>
      <c r="E179" s="9" t="s">
        <v>545</v>
      </c>
      <c r="F179" s="9" t="s">
        <v>27</v>
      </c>
      <c r="G179" s="9"/>
      <c r="H179" s="9">
        <v>16</v>
      </c>
      <c r="I179" s="9">
        <v>3</v>
      </c>
      <c r="J179" s="9">
        <v>0</v>
      </c>
      <c r="K179" s="24">
        <f t="shared" si="6"/>
        <v>4640000</v>
      </c>
      <c r="L179" s="24">
        <f t="shared" si="6"/>
        <v>870000</v>
      </c>
      <c r="M179" s="24">
        <f t="shared" si="6"/>
        <v>0</v>
      </c>
      <c r="N179" s="24">
        <v>0</v>
      </c>
      <c r="O179" s="33">
        <f t="shared" si="7"/>
        <v>5510000</v>
      </c>
      <c r="P179" s="25">
        <v>0</v>
      </c>
      <c r="Q179" s="25">
        <v>0</v>
      </c>
      <c r="R179" s="26">
        <f t="shared" si="8"/>
        <v>5510000</v>
      </c>
      <c r="S179" s="9"/>
    </row>
    <row r="180" spans="1:19" ht="13.2" customHeight="1" x14ac:dyDescent="0.25">
      <c r="A180" s="8">
        <v>173</v>
      </c>
      <c r="B180" s="34">
        <v>430538</v>
      </c>
      <c r="C180" s="9" t="s">
        <v>309</v>
      </c>
      <c r="D180" s="9" t="s">
        <v>421</v>
      </c>
      <c r="E180" s="9" t="s">
        <v>545</v>
      </c>
      <c r="F180" s="9" t="s">
        <v>27</v>
      </c>
      <c r="G180" s="9"/>
      <c r="H180" s="9">
        <v>10</v>
      </c>
      <c r="I180" s="9">
        <v>0</v>
      </c>
      <c r="J180" s="9">
        <v>0</v>
      </c>
      <c r="K180" s="24">
        <f t="shared" si="6"/>
        <v>2900000</v>
      </c>
      <c r="L180" s="24">
        <f t="shared" si="6"/>
        <v>0</v>
      </c>
      <c r="M180" s="24">
        <f t="shared" si="6"/>
        <v>0</v>
      </c>
      <c r="N180" s="24">
        <v>0</v>
      </c>
      <c r="O180" s="33">
        <f t="shared" si="7"/>
        <v>2900000</v>
      </c>
      <c r="P180" s="25">
        <v>0</v>
      </c>
      <c r="Q180" s="25">
        <v>0</v>
      </c>
      <c r="R180" s="26">
        <f t="shared" si="8"/>
        <v>2900000</v>
      </c>
      <c r="S180" s="9"/>
    </row>
    <row r="181" spans="1:19" ht="13.2" customHeight="1" x14ac:dyDescent="0.25">
      <c r="A181" s="8">
        <v>174</v>
      </c>
      <c r="B181" s="34">
        <v>430539</v>
      </c>
      <c r="C181" s="9" t="s">
        <v>559</v>
      </c>
      <c r="D181" s="9" t="s">
        <v>560</v>
      </c>
      <c r="E181" s="9" t="s">
        <v>545</v>
      </c>
      <c r="F181" s="9" t="s">
        <v>27</v>
      </c>
      <c r="G181" s="9"/>
      <c r="H181" s="9">
        <v>5</v>
      </c>
      <c r="I181" s="9">
        <v>0</v>
      </c>
      <c r="J181" s="9">
        <v>0</v>
      </c>
      <c r="K181" s="24">
        <f t="shared" si="6"/>
        <v>1450000</v>
      </c>
      <c r="L181" s="24">
        <f t="shared" si="6"/>
        <v>0</v>
      </c>
      <c r="M181" s="24">
        <f t="shared" si="6"/>
        <v>0</v>
      </c>
      <c r="N181" s="24">
        <v>0</v>
      </c>
      <c r="O181" s="33">
        <f t="shared" si="7"/>
        <v>1450000</v>
      </c>
      <c r="P181" s="25">
        <v>0</v>
      </c>
      <c r="Q181" s="25">
        <v>0</v>
      </c>
      <c r="R181" s="26">
        <f t="shared" si="8"/>
        <v>1450000</v>
      </c>
      <c r="S181" s="9"/>
    </row>
    <row r="182" spans="1:19" ht="13.2" customHeight="1" x14ac:dyDescent="0.25">
      <c r="A182" s="8">
        <v>175</v>
      </c>
      <c r="B182" s="34">
        <v>430541</v>
      </c>
      <c r="C182" s="9" t="s">
        <v>561</v>
      </c>
      <c r="D182" s="9" t="s">
        <v>61</v>
      </c>
      <c r="E182" s="9" t="s">
        <v>545</v>
      </c>
      <c r="F182" s="9" t="s">
        <v>27</v>
      </c>
      <c r="G182" s="9"/>
      <c r="H182" s="9">
        <v>10</v>
      </c>
      <c r="I182" s="9">
        <v>0</v>
      </c>
      <c r="J182" s="9">
        <v>0</v>
      </c>
      <c r="K182" s="24">
        <f t="shared" si="6"/>
        <v>2900000</v>
      </c>
      <c r="L182" s="24">
        <f t="shared" si="6"/>
        <v>0</v>
      </c>
      <c r="M182" s="24">
        <f t="shared" si="6"/>
        <v>0</v>
      </c>
      <c r="N182" s="24">
        <v>0</v>
      </c>
      <c r="O182" s="33">
        <f t="shared" si="7"/>
        <v>2900000</v>
      </c>
      <c r="P182" s="25">
        <v>2900000</v>
      </c>
      <c r="Q182" s="25">
        <v>0</v>
      </c>
      <c r="R182" s="26">
        <f t="shared" si="8"/>
        <v>0</v>
      </c>
      <c r="S182" s="9"/>
    </row>
    <row r="183" spans="1:19" ht="13.2" customHeight="1" x14ac:dyDescent="0.25">
      <c r="A183" s="8">
        <v>176</v>
      </c>
      <c r="B183" s="34">
        <v>430542</v>
      </c>
      <c r="C183" s="9" t="s">
        <v>364</v>
      </c>
      <c r="D183" s="9" t="s">
        <v>85</v>
      </c>
      <c r="E183" s="9" t="s">
        <v>545</v>
      </c>
      <c r="F183" s="9" t="s">
        <v>27</v>
      </c>
      <c r="G183" s="9"/>
      <c r="H183" s="9">
        <v>17</v>
      </c>
      <c r="I183" s="9">
        <v>0</v>
      </c>
      <c r="J183" s="9">
        <v>0</v>
      </c>
      <c r="K183" s="24">
        <f t="shared" si="6"/>
        <v>4930000</v>
      </c>
      <c r="L183" s="24">
        <f t="shared" si="6"/>
        <v>0</v>
      </c>
      <c r="M183" s="24">
        <f t="shared" si="6"/>
        <v>0</v>
      </c>
      <c r="N183" s="24">
        <v>0</v>
      </c>
      <c r="O183" s="33">
        <f t="shared" si="7"/>
        <v>4930000</v>
      </c>
      <c r="P183" s="25">
        <v>4930000</v>
      </c>
      <c r="Q183" s="25">
        <v>0</v>
      </c>
      <c r="R183" s="26">
        <f t="shared" si="8"/>
        <v>0</v>
      </c>
      <c r="S183" s="9"/>
    </row>
    <row r="184" spans="1:19" ht="13.2" customHeight="1" x14ac:dyDescent="0.25">
      <c r="A184" s="8">
        <v>177</v>
      </c>
      <c r="B184" s="34">
        <v>430544</v>
      </c>
      <c r="C184" s="9" t="s">
        <v>452</v>
      </c>
      <c r="D184" s="9" t="s">
        <v>85</v>
      </c>
      <c r="E184" s="9" t="s">
        <v>545</v>
      </c>
      <c r="F184" s="9" t="s">
        <v>27</v>
      </c>
      <c r="G184" s="9"/>
      <c r="H184" s="9">
        <v>2</v>
      </c>
      <c r="I184" s="9">
        <v>0</v>
      </c>
      <c r="J184" s="9">
        <v>0</v>
      </c>
      <c r="K184" s="24">
        <f t="shared" si="6"/>
        <v>580000</v>
      </c>
      <c r="L184" s="24">
        <f t="shared" si="6"/>
        <v>0</v>
      </c>
      <c r="M184" s="24">
        <f t="shared" si="6"/>
        <v>0</v>
      </c>
      <c r="N184" s="24">
        <v>0</v>
      </c>
      <c r="O184" s="33">
        <f t="shared" si="7"/>
        <v>580000</v>
      </c>
      <c r="P184" s="25">
        <v>580000</v>
      </c>
      <c r="Q184" s="25">
        <v>0</v>
      </c>
      <c r="R184" s="26">
        <f t="shared" si="8"/>
        <v>0</v>
      </c>
      <c r="S184" s="9"/>
    </row>
    <row r="185" spans="1:19" ht="13.2" customHeight="1" x14ac:dyDescent="0.25">
      <c r="A185" s="8">
        <v>178</v>
      </c>
      <c r="B185" s="34">
        <v>430545</v>
      </c>
      <c r="C185" s="9" t="s">
        <v>357</v>
      </c>
      <c r="D185" s="9" t="s">
        <v>424</v>
      </c>
      <c r="E185" s="9" t="s">
        <v>545</v>
      </c>
      <c r="F185" s="9" t="s">
        <v>27</v>
      </c>
      <c r="G185" s="9"/>
      <c r="H185" s="9">
        <v>10</v>
      </c>
      <c r="I185" s="9">
        <v>0</v>
      </c>
      <c r="J185" s="9">
        <v>0</v>
      </c>
      <c r="K185" s="24">
        <f t="shared" si="6"/>
        <v>2900000</v>
      </c>
      <c r="L185" s="24">
        <f t="shared" si="6"/>
        <v>0</v>
      </c>
      <c r="M185" s="24">
        <f t="shared" si="6"/>
        <v>0</v>
      </c>
      <c r="N185" s="24">
        <v>0</v>
      </c>
      <c r="O185" s="33">
        <f t="shared" si="7"/>
        <v>2900000</v>
      </c>
      <c r="P185" s="25">
        <v>2900000</v>
      </c>
      <c r="Q185" s="25">
        <v>0</v>
      </c>
      <c r="R185" s="26">
        <f t="shared" si="8"/>
        <v>0</v>
      </c>
      <c r="S185" s="9"/>
    </row>
    <row r="186" spans="1:19" ht="13.2" customHeight="1" x14ac:dyDescent="0.25">
      <c r="A186" s="8">
        <v>179</v>
      </c>
      <c r="B186" s="34">
        <v>430546</v>
      </c>
      <c r="C186" s="9" t="s">
        <v>562</v>
      </c>
      <c r="D186" s="9" t="s">
        <v>61</v>
      </c>
      <c r="E186" s="9" t="s">
        <v>545</v>
      </c>
      <c r="F186" s="9" t="s">
        <v>27</v>
      </c>
      <c r="G186" s="9"/>
      <c r="H186" s="9">
        <v>6</v>
      </c>
      <c r="I186" s="9">
        <v>2</v>
      </c>
      <c r="J186" s="9">
        <v>0</v>
      </c>
      <c r="K186" s="24">
        <f t="shared" si="6"/>
        <v>1740000</v>
      </c>
      <c r="L186" s="24">
        <f t="shared" si="6"/>
        <v>580000</v>
      </c>
      <c r="M186" s="24">
        <f t="shared" si="6"/>
        <v>0</v>
      </c>
      <c r="N186" s="24">
        <v>0</v>
      </c>
      <c r="O186" s="33">
        <f t="shared" si="7"/>
        <v>2320000</v>
      </c>
      <c r="P186" s="25">
        <v>2320000</v>
      </c>
      <c r="Q186" s="25">
        <v>0</v>
      </c>
      <c r="R186" s="26">
        <f t="shared" si="8"/>
        <v>0</v>
      </c>
      <c r="S186" s="9"/>
    </row>
    <row r="187" spans="1:19" ht="13.2" customHeight="1" x14ac:dyDescent="0.25">
      <c r="A187" s="8">
        <v>180</v>
      </c>
      <c r="B187" s="34">
        <v>430548</v>
      </c>
      <c r="C187" s="9" t="s">
        <v>282</v>
      </c>
      <c r="D187" s="9" t="s">
        <v>399</v>
      </c>
      <c r="E187" s="9" t="s">
        <v>545</v>
      </c>
      <c r="F187" s="9" t="s">
        <v>27</v>
      </c>
      <c r="G187" s="9"/>
      <c r="H187" s="9">
        <v>9</v>
      </c>
      <c r="I187" s="9">
        <v>0</v>
      </c>
      <c r="J187" s="9">
        <v>0</v>
      </c>
      <c r="K187" s="24">
        <f t="shared" si="6"/>
        <v>2610000</v>
      </c>
      <c r="L187" s="24">
        <f t="shared" si="6"/>
        <v>0</v>
      </c>
      <c r="M187" s="24">
        <f t="shared" si="6"/>
        <v>0</v>
      </c>
      <c r="N187" s="24">
        <v>0</v>
      </c>
      <c r="O187" s="33">
        <f t="shared" si="7"/>
        <v>2610000</v>
      </c>
      <c r="P187" s="25">
        <v>0</v>
      </c>
      <c r="Q187" s="25">
        <v>0</v>
      </c>
      <c r="R187" s="26">
        <f t="shared" si="8"/>
        <v>2610000</v>
      </c>
      <c r="S187" s="9"/>
    </row>
    <row r="188" spans="1:19" ht="13.2" customHeight="1" x14ac:dyDescent="0.25">
      <c r="A188" s="8">
        <v>181</v>
      </c>
      <c r="B188" s="34">
        <v>430549</v>
      </c>
      <c r="C188" s="9" t="s">
        <v>563</v>
      </c>
      <c r="D188" s="9" t="s">
        <v>85</v>
      </c>
      <c r="E188" s="9" t="s">
        <v>545</v>
      </c>
      <c r="F188" s="9" t="s">
        <v>27</v>
      </c>
      <c r="G188" s="9"/>
      <c r="H188" s="9">
        <v>4</v>
      </c>
      <c r="I188" s="9">
        <v>0</v>
      </c>
      <c r="J188" s="9">
        <v>0</v>
      </c>
      <c r="K188" s="24">
        <f t="shared" si="6"/>
        <v>1160000</v>
      </c>
      <c r="L188" s="24">
        <f t="shared" si="6"/>
        <v>0</v>
      </c>
      <c r="M188" s="24">
        <f t="shared" si="6"/>
        <v>0</v>
      </c>
      <c r="N188" s="24">
        <v>0</v>
      </c>
      <c r="O188" s="33">
        <f t="shared" si="7"/>
        <v>1160000</v>
      </c>
      <c r="P188" s="25">
        <v>1160000</v>
      </c>
      <c r="Q188" s="25">
        <v>0</v>
      </c>
      <c r="R188" s="26">
        <f t="shared" si="8"/>
        <v>0</v>
      </c>
      <c r="S188" s="9"/>
    </row>
    <row r="189" spans="1:19" ht="13.2" customHeight="1" x14ac:dyDescent="0.25">
      <c r="A189" s="8">
        <v>182</v>
      </c>
      <c r="B189" s="34">
        <v>430551</v>
      </c>
      <c r="C189" s="9" t="s">
        <v>564</v>
      </c>
      <c r="D189" s="9" t="s">
        <v>61</v>
      </c>
      <c r="E189" s="9" t="s">
        <v>545</v>
      </c>
      <c r="F189" s="9" t="s">
        <v>27</v>
      </c>
      <c r="G189" s="9"/>
      <c r="H189" s="9">
        <v>6</v>
      </c>
      <c r="I189" s="9">
        <v>0</v>
      </c>
      <c r="J189" s="9">
        <v>0</v>
      </c>
      <c r="K189" s="24">
        <f t="shared" si="6"/>
        <v>1740000</v>
      </c>
      <c r="L189" s="24">
        <f t="shared" si="6"/>
        <v>0</v>
      </c>
      <c r="M189" s="24">
        <f t="shared" si="6"/>
        <v>0</v>
      </c>
      <c r="N189" s="24">
        <v>0</v>
      </c>
      <c r="O189" s="33">
        <f t="shared" si="7"/>
        <v>1740000</v>
      </c>
      <c r="P189" s="25">
        <v>0</v>
      </c>
      <c r="Q189" s="25">
        <v>0</v>
      </c>
      <c r="R189" s="26">
        <f t="shared" si="8"/>
        <v>1740000</v>
      </c>
      <c r="S189" s="9"/>
    </row>
    <row r="190" spans="1:19" ht="13.2" customHeight="1" x14ac:dyDescent="0.25">
      <c r="A190" s="8">
        <v>183</v>
      </c>
      <c r="B190" s="34">
        <v>430552</v>
      </c>
      <c r="C190" s="9" t="s">
        <v>565</v>
      </c>
      <c r="D190" s="9" t="s">
        <v>492</v>
      </c>
      <c r="E190" s="9" t="s">
        <v>545</v>
      </c>
      <c r="F190" s="9" t="s">
        <v>27</v>
      </c>
      <c r="G190" s="9"/>
      <c r="H190" s="9">
        <v>4</v>
      </c>
      <c r="I190" s="9">
        <v>0</v>
      </c>
      <c r="J190" s="9">
        <v>0</v>
      </c>
      <c r="K190" s="24">
        <f t="shared" si="6"/>
        <v>1160000</v>
      </c>
      <c r="L190" s="24">
        <f t="shared" si="6"/>
        <v>0</v>
      </c>
      <c r="M190" s="24">
        <f t="shared" si="6"/>
        <v>0</v>
      </c>
      <c r="N190" s="24">
        <v>0</v>
      </c>
      <c r="O190" s="33">
        <f t="shared" si="7"/>
        <v>1160000</v>
      </c>
      <c r="P190" s="25">
        <v>4350000</v>
      </c>
      <c r="Q190" s="25">
        <v>0</v>
      </c>
      <c r="R190" s="26">
        <f t="shared" si="8"/>
        <v>-3190000</v>
      </c>
      <c r="S190" s="37" t="s">
        <v>410</v>
      </c>
    </row>
    <row r="191" spans="1:19" ht="13.2" customHeight="1" x14ac:dyDescent="0.25">
      <c r="A191" s="8">
        <v>184</v>
      </c>
      <c r="B191" s="34">
        <v>430553</v>
      </c>
      <c r="C191" s="9" t="s">
        <v>566</v>
      </c>
      <c r="D191" s="9" t="s">
        <v>51</v>
      </c>
      <c r="E191" s="9" t="s">
        <v>545</v>
      </c>
      <c r="F191" s="9" t="s">
        <v>27</v>
      </c>
      <c r="G191" s="9"/>
      <c r="H191" s="9">
        <v>10</v>
      </c>
      <c r="I191" s="9">
        <v>0</v>
      </c>
      <c r="J191" s="9">
        <v>0</v>
      </c>
      <c r="K191" s="24">
        <f t="shared" si="6"/>
        <v>2900000</v>
      </c>
      <c r="L191" s="24">
        <f t="shared" si="6"/>
        <v>0</v>
      </c>
      <c r="M191" s="24">
        <f t="shared" si="6"/>
        <v>0</v>
      </c>
      <c r="N191" s="24">
        <v>0</v>
      </c>
      <c r="O191" s="33">
        <f t="shared" si="7"/>
        <v>2900000</v>
      </c>
      <c r="P191" s="25">
        <v>2900000</v>
      </c>
      <c r="Q191" s="25">
        <v>0</v>
      </c>
      <c r="R191" s="26">
        <f t="shared" si="8"/>
        <v>0</v>
      </c>
      <c r="S191" s="9"/>
    </row>
    <row r="192" spans="1:19" ht="13.2" customHeight="1" x14ac:dyDescent="0.25">
      <c r="A192" s="8">
        <v>185</v>
      </c>
      <c r="B192" s="34">
        <v>430554</v>
      </c>
      <c r="C192" s="9" t="s">
        <v>567</v>
      </c>
      <c r="D192" s="9" t="s">
        <v>210</v>
      </c>
      <c r="E192" s="9" t="s">
        <v>545</v>
      </c>
      <c r="F192" s="9" t="s">
        <v>27</v>
      </c>
      <c r="G192" s="9"/>
      <c r="H192" s="9">
        <v>4</v>
      </c>
      <c r="I192" s="9">
        <v>0</v>
      </c>
      <c r="J192" s="9">
        <v>0</v>
      </c>
      <c r="K192" s="24">
        <f t="shared" si="6"/>
        <v>1160000</v>
      </c>
      <c r="L192" s="24">
        <f t="shared" si="6"/>
        <v>0</v>
      </c>
      <c r="M192" s="24">
        <f t="shared" si="6"/>
        <v>0</v>
      </c>
      <c r="N192" s="24">
        <v>0</v>
      </c>
      <c r="O192" s="33">
        <f t="shared" si="7"/>
        <v>1160000</v>
      </c>
      <c r="P192" s="25">
        <v>0</v>
      </c>
      <c r="Q192" s="25">
        <v>0</v>
      </c>
      <c r="R192" s="26">
        <f t="shared" si="8"/>
        <v>1160000</v>
      </c>
      <c r="S192" s="9"/>
    </row>
    <row r="193" spans="1:19" ht="13.2" customHeight="1" x14ac:dyDescent="0.25">
      <c r="A193" s="8">
        <v>186</v>
      </c>
      <c r="B193" s="34">
        <v>430557</v>
      </c>
      <c r="C193" s="9" t="s">
        <v>568</v>
      </c>
      <c r="D193" s="9" t="s">
        <v>153</v>
      </c>
      <c r="E193" s="9" t="s">
        <v>545</v>
      </c>
      <c r="F193" s="9" t="s">
        <v>27</v>
      </c>
      <c r="G193" s="9"/>
      <c r="H193" s="9">
        <v>6</v>
      </c>
      <c r="I193" s="9">
        <v>0</v>
      </c>
      <c r="J193" s="9">
        <v>0</v>
      </c>
      <c r="K193" s="24">
        <f t="shared" si="6"/>
        <v>1740000</v>
      </c>
      <c r="L193" s="24">
        <f t="shared" si="6"/>
        <v>0</v>
      </c>
      <c r="M193" s="24">
        <f t="shared" si="6"/>
        <v>0</v>
      </c>
      <c r="N193" s="24">
        <v>0</v>
      </c>
      <c r="O193" s="33">
        <f t="shared" si="7"/>
        <v>1740000</v>
      </c>
      <c r="P193" s="25">
        <v>2040000</v>
      </c>
      <c r="Q193" s="25">
        <v>0</v>
      </c>
      <c r="R193" s="26">
        <f t="shared" si="8"/>
        <v>-300000</v>
      </c>
      <c r="S193" s="37" t="s">
        <v>410</v>
      </c>
    </row>
    <row r="194" spans="1:19" ht="13.2" customHeight="1" x14ac:dyDescent="0.25">
      <c r="A194" s="8">
        <v>187</v>
      </c>
      <c r="B194" s="34">
        <v>430558</v>
      </c>
      <c r="C194" s="9" t="s">
        <v>569</v>
      </c>
      <c r="D194" s="9" t="s">
        <v>254</v>
      </c>
      <c r="E194" s="9" t="s">
        <v>545</v>
      </c>
      <c r="F194" s="9" t="s">
        <v>27</v>
      </c>
      <c r="G194" s="9"/>
      <c r="H194" s="9">
        <v>10</v>
      </c>
      <c r="I194" s="9">
        <v>0</v>
      </c>
      <c r="J194" s="9">
        <v>0</v>
      </c>
      <c r="K194" s="24">
        <f t="shared" si="6"/>
        <v>2900000</v>
      </c>
      <c r="L194" s="24">
        <f t="shared" si="6"/>
        <v>0</v>
      </c>
      <c r="M194" s="24">
        <f t="shared" si="6"/>
        <v>0</v>
      </c>
      <c r="N194" s="24">
        <v>0</v>
      </c>
      <c r="O194" s="33">
        <f t="shared" si="7"/>
        <v>2900000</v>
      </c>
      <c r="P194" s="25">
        <v>2900000</v>
      </c>
      <c r="Q194" s="25">
        <v>0</v>
      </c>
      <c r="R194" s="26">
        <f t="shared" si="8"/>
        <v>0</v>
      </c>
      <c r="S194" s="9"/>
    </row>
    <row r="195" spans="1:19" s="45" customFormat="1" ht="13.2" customHeight="1" x14ac:dyDescent="0.25">
      <c r="A195" s="41">
        <v>188</v>
      </c>
      <c r="B195" s="42">
        <v>430560</v>
      </c>
      <c r="C195" s="43" t="s">
        <v>570</v>
      </c>
      <c r="D195" s="43" t="s">
        <v>405</v>
      </c>
      <c r="E195" s="43" t="s">
        <v>545</v>
      </c>
      <c r="F195" s="43" t="s">
        <v>368</v>
      </c>
      <c r="G195" s="43"/>
      <c r="H195" s="43">
        <v>6</v>
      </c>
      <c r="I195" s="43">
        <v>0</v>
      </c>
      <c r="J195" s="43">
        <v>0</v>
      </c>
      <c r="K195" s="44">
        <f t="shared" si="6"/>
        <v>1740000</v>
      </c>
      <c r="L195" s="44">
        <f t="shared" si="6"/>
        <v>0</v>
      </c>
      <c r="M195" s="44">
        <f t="shared" si="6"/>
        <v>0</v>
      </c>
      <c r="N195" s="44">
        <f>H195*290000</f>
        <v>1740000</v>
      </c>
      <c r="O195" s="33">
        <f t="shared" si="7"/>
        <v>0</v>
      </c>
      <c r="P195" s="25">
        <v>0</v>
      </c>
      <c r="Q195" s="25">
        <v>0</v>
      </c>
      <c r="R195" s="26">
        <f t="shared" si="8"/>
        <v>0</v>
      </c>
      <c r="S195" s="43"/>
    </row>
    <row r="196" spans="1:19" ht="13.2" customHeight="1" x14ac:dyDescent="0.25">
      <c r="A196" s="8">
        <v>189</v>
      </c>
      <c r="B196" s="34">
        <v>430562</v>
      </c>
      <c r="C196" s="9" t="s">
        <v>571</v>
      </c>
      <c r="D196" s="9" t="s">
        <v>517</v>
      </c>
      <c r="E196" s="9" t="s">
        <v>545</v>
      </c>
      <c r="F196" s="9" t="s">
        <v>27</v>
      </c>
      <c r="G196" s="9"/>
      <c r="H196" s="9">
        <v>9</v>
      </c>
      <c r="I196" s="9">
        <v>4</v>
      </c>
      <c r="J196" s="9">
        <v>0</v>
      </c>
      <c r="K196" s="24">
        <f t="shared" si="6"/>
        <v>2610000</v>
      </c>
      <c r="L196" s="24">
        <f t="shared" si="6"/>
        <v>1160000</v>
      </c>
      <c r="M196" s="24">
        <f t="shared" si="6"/>
        <v>0</v>
      </c>
      <c r="N196" s="24">
        <v>0</v>
      </c>
      <c r="O196" s="33">
        <f t="shared" si="7"/>
        <v>3770000</v>
      </c>
      <c r="P196" s="25">
        <v>3770000</v>
      </c>
      <c r="Q196" s="25">
        <v>0</v>
      </c>
      <c r="R196" s="26">
        <f t="shared" si="8"/>
        <v>0</v>
      </c>
      <c r="S196" s="9"/>
    </row>
    <row r="197" spans="1:19" ht="13.2" customHeight="1" x14ac:dyDescent="0.25">
      <c r="A197" s="8">
        <v>190</v>
      </c>
      <c r="B197" s="34">
        <v>430563</v>
      </c>
      <c r="C197" s="9" t="s">
        <v>572</v>
      </c>
      <c r="D197" s="9" t="s">
        <v>254</v>
      </c>
      <c r="E197" s="9" t="s">
        <v>545</v>
      </c>
      <c r="F197" s="9" t="s">
        <v>27</v>
      </c>
      <c r="G197" s="9"/>
      <c r="H197" s="9">
        <v>18</v>
      </c>
      <c r="I197" s="9">
        <v>0</v>
      </c>
      <c r="J197" s="9">
        <v>0</v>
      </c>
      <c r="K197" s="24">
        <f t="shared" si="6"/>
        <v>5220000</v>
      </c>
      <c r="L197" s="24">
        <f t="shared" si="6"/>
        <v>0</v>
      </c>
      <c r="M197" s="24">
        <f t="shared" si="6"/>
        <v>0</v>
      </c>
      <c r="N197" s="24">
        <v>0</v>
      </c>
      <c r="O197" s="33">
        <f t="shared" si="7"/>
        <v>5220000</v>
      </c>
      <c r="P197" s="25">
        <v>0</v>
      </c>
      <c r="Q197" s="25">
        <v>0</v>
      </c>
      <c r="R197" s="26">
        <f t="shared" si="8"/>
        <v>5220000</v>
      </c>
      <c r="S197" s="9"/>
    </row>
    <row r="198" spans="1:19" ht="13.2" customHeight="1" x14ac:dyDescent="0.25">
      <c r="A198" s="8">
        <v>191</v>
      </c>
      <c r="B198" s="34">
        <v>430564</v>
      </c>
      <c r="C198" s="9" t="s">
        <v>573</v>
      </c>
      <c r="D198" s="9" t="s">
        <v>574</v>
      </c>
      <c r="E198" s="9" t="s">
        <v>545</v>
      </c>
      <c r="F198" s="9" t="s">
        <v>27</v>
      </c>
      <c r="G198" s="9"/>
      <c r="H198" s="9">
        <v>10</v>
      </c>
      <c r="I198" s="9">
        <v>4</v>
      </c>
      <c r="J198" s="9">
        <v>0</v>
      </c>
      <c r="K198" s="24">
        <f t="shared" si="6"/>
        <v>2900000</v>
      </c>
      <c r="L198" s="24">
        <f t="shared" si="6"/>
        <v>1160000</v>
      </c>
      <c r="M198" s="24">
        <f t="shared" si="6"/>
        <v>0</v>
      </c>
      <c r="N198" s="24">
        <v>0</v>
      </c>
      <c r="O198" s="33">
        <f t="shared" si="7"/>
        <v>4060000</v>
      </c>
      <c r="P198" s="25">
        <v>6960000</v>
      </c>
      <c r="Q198" s="25">
        <v>0</v>
      </c>
      <c r="R198" s="26">
        <f t="shared" si="8"/>
        <v>-2900000</v>
      </c>
      <c r="S198" s="37" t="s">
        <v>410</v>
      </c>
    </row>
    <row r="199" spans="1:19" ht="13.2" customHeight="1" x14ac:dyDescent="0.25">
      <c r="A199" s="8">
        <v>192</v>
      </c>
      <c r="B199" s="34">
        <v>430601</v>
      </c>
      <c r="C199" s="9" t="s">
        <v>575</v>
      </c>
      <c r="D199" s="9" t="s">
        <v>576</v>
      </c>
      <c r="E199" s="9" t="s">
        <v>577</v>
      </c>
      <c r="F199" s="9" t="s">
        <v>27</v>
      </c>
      <c r="G199" s="9"/>
      <c r="H199" s="9">
        <v>5</v>
      </c>
      <c r="I199" s="9">
        <v>0</v>
      </c>
      <c r="J199" s="9">
        <v>0</v>
      </c>
      <c r="K199" s="24">
        <f t="shared" si="6"/>
        <v>1450000</v>
      </c>
      <c r="L199" s="24">
        <f t="shared" si="6"/>
        <v>0</v>
      </c>
      <c r="M199" s="24">
        <f t="shared" si="6"/>
        <v>0</v>
      </c>
      <c r="N199" s="24">
        <v>0</v>
      </c>
      <c r="O199" s="33">
        <f t="shared" si="7"/>
        <v>1450000</v>
      </c>
      <c r="P199" s="25">
        <v>1450000</v>
      </c>
      <c r="Q199" s="25">
        <v>0</v>
      </c>
      <c r="R199" s="26">
        <f t="shared" si="8"/>
        <v>0</v>
      </c>
      <c r="S199" s="9"/>
    </row>
    <row r="200" spans="1:19" ht="13.2" customHeight="1" x14ac:dyDescent="0.25">
      <c r="A200" s="8">
        <v>193</v>
      </c>
      <c r="B200" s="34">
        <v>430605</v>
      </c>
      <c r="C200" s="9" t="s">
        <v>578</v>
      </c>
      <c r="D200" s="9" t="s">
        <v>89</v>
      </c>
      <c r="E200" s="9" t="s">
        <v>577</v>
      </c>
      <c r="F200" s="9" t="s">
        <v>27</v>
      </c>
      <c r="G200" s="9"/>
      <c r="H200" s="9">
        <v>10</v>
      </c>
      <c r="I200" s="9">
        <v>0</v>
      </c>
      <c r="J200" s="9">
        <v>0</v>
      </c>
      <c r="K200" s="24">
        <f t="shared" si="6"/>
        <v>2900000</v>
      </c>
      <c r="L200" s="24">
        <f t="shared" si="6"/>
        <v>0</v>
      </c>
      <c r="M200" s="24">
        <f t="shared" si="6"/>
        <v>0</v>
      </c>
      <c r="N200" s="24">
        <v>0</v>
      </c>
      <c r="O200" s="33">
        <f t="shared" si="7"/>
        <v>2900000</v>
      </c>
      <c r="P200" s="25">
        <v>2900000</v>
      </c>
      <c r="Q200" s="25">
        <v>0</v>
      </c>
      <c r="R200" s="26">
        <f t="shared" si="8"/>
        <v>0</v>
      </c>
      <c r="S200" s="9"/>
    </row>
    <row r="201" spans="1:19" ht="13.2" customHeight="1" x14ac:dyDescent="0.25">
      <c r="A201" s="8">
        <v>194</v>
      </c>
      <c r="B201" s="34">
        <v>430606</v>
      </c>
      <c r="C201" s="9" t="s">
        <v>579</v>
      </c>
      <c r="D201" s="9" t="s">
        <v>431</v>
      </c>
      <c r="E201" s="9" t="s">
        <v>577</v>
      </c>
      <c r="F201" s="9" t="s">
        <v>27</v>
      </c>
      <c r="G201" s="9"/>
      <c r="H201" s="9">
        <v>4</v>
      </c>
      <c r="I201" s="9">
        <v>0</v>
      </c>
      <c r="J201" s="9">
        <v>0</v>
      </c>
      <c r="K201" s="24">
        <f t="shared" ref="K201:M264" si="9">H201*290000</f>
        <v>1160000</v>
      </c>
      <c r="L201" s="24">
        <f t="shared" si="9"/>
        <v>0</v>
      </c>
      <c r="M201" s="24">
        <f t="shared" si="9"/>
        <v>0</v>
      </c>
      <c r="N201" s="24">
        <v>0</v>
      </c>
      <c r="O201" s="33">
        <f t="shared" ref="O201:O264" si="10">K201+L201+M201-N201</f>
        <v>1160000</v>
      </c>
      <c r="P201" s="25">
        <v>1160000</v>
      </c>
      <c r="Q201" s="25">
        <v>0</v>
      </c>
      <c r="R201" s="26">
        <f t="shared" ref="R201:R264" si="11">O201-P201-Q201</f>
        <v>0</v>
      </c>
      <c r="S201" s="9"/>
    </row>
    <row r="202" spans="1:19" ht="13.2" customHeight="1" x14ac:dyDescent="0.25">
      <c r="A202" s="8">
        <v>195</v>
      </c>
      <c r="B202" s="34">
        <v>430608</v>
      </c>
      <c r="C202" s="9" t="s">
        <v>580</v>
      </c>
      <c r="D202" s="9" t="s">
        <v>204</v>
      </c>
      <c r="E202" s="9" t="s">
        <v>577</v>
      </c>
      <c r="F202" s="9" t="s">
        <v>27</v>
      </c>
      <c r="G202" s="9"/>
      <c r="H202" s="9">
        <v>9</v>
      </c>
      <c r="I202" s="9">
        <v>0</v>
      </c>
      <c r="J202" s="9">
        <v>0</v>
      </c>
      <c r="K202" s="24">
        <f t="shared" si="9"/>
        <v>2610000</v>
      </c>
      <c r="L202" s="24">
        <f t="shared" si="9"/>
        <v>0</v>
      </c>
      <c r="M202" s="24">
        <f t="shared" si="9"/>
        <v>0</v>
      </c>
      <c r="N202" s="24">
        <v>0</v>
      </c>
      <c r="O202" s="33">
        <f t="shared" si="10"/>
        <v>2610000</v>
      </c>
      <c r="P202" s="25">
        <v>2610000</v>
      </c>
      <c r="Q202" s="25">
        <v>0</v>
      </c>
      <c r="R202" s="26">
        <f t="shared" si="11"/>
        <v>0</v>
      </c>
      <c r="S202" s="9"/>
    </row>
    <row r="203" spans="1:19" ht="13.2" customHeight="1" x14ac:dyDescent="0.25">
      <c r="A203" s="8">
        <v>196</v>
      </c>
      <c r="B203" s="34">
        <v>430609</v>
      </c>
      <c r="C203" s="9" t="s">
        <v>124</v>
      </c>
      <c r="D203" s="9" t="s">
        <v>43</v>
      </c>
      <c r="E203" s="9" t="s">
        <v>577</v>
      </c>
      <c r="F203" s="9" t="s">
        <v>27</v>
      </c>
      <c r="G203" s="9"/>
      <c r="H203" s="9">
        <v>10</v>
      </c>
      <c r="I203" s="9">
        <v>0</v>
      </c>
      <c r="J203" s="9">
        <v>0</v>
      </c>
      <c r="K203" s="24">
        <f t="shared" si="9"/>
        <v>2900000</v>
      </c>
      <c r="L203" s="24">
        <f t="shared" si="9"/>
        <v>0</v>
      </c>
      <c r="M203" s="24">
        <f t="shared" si="9"/>
        <v>0</v>
      </c>
      <c r="N203" s="24">
        <v>0</v>
      </c>
      <c r="O203" s="33">
        <f t="shared" si="10"/>
        <v>2900000</v>
      </c>
      <c r="P203" s="25">
        <v>2900000</v>
      </c>
      <c r="Q203" s="25">
        <v>0</v>
      </c>
      <c r="R203" s="26">
        <f t="shared" si="11"/>
        <v>0</v>
      </c>
      <c r="S203" s="9"/>
    </row>
    <row r="204" spans="1:19" ht="13.2" customHeight="1" x14ac:dyDescent="0.25">
      <c r="A204" s="8">
        <v>197</v>
      </c>
      <c r="B204" s="34">
        <v>430611</v>
      </c>
      <c r="C204" s="9" t="s">
        <v>581</v>
      </c>
      <c r="D204" s="9" t="s">
        <v>85</v>
      </c>
      <c r="E204" s="9" t="s">
        <v>577</v>
      </c>
      <c r="F204" s="9" t="s">
        <v>27</v>
      </c>
      <c r="G204" s="9"/>
      <c r="H204" s="9">
        <v>10</v>
      </c>
      <c r="I204" s="9">
        <v>0</v>
      </c>
      <c r="J204" s="9">
        <v>0</v>
      </c>
      <c r="K204" s="24">
        <f t="shared" si="9"/>
        <v>2900000</v>
      </c>
      <c r="L204" s="24">
        <f t="shared" si="9"/>
        <v>0</v>
      </c>
      <c r="M204" s="24">
        <f t="shared" si="9"/>
        <v>0</v>
      </c>
      <c r="N204" s="24">
        <v>0</v>
      </c>
      <c r="O204" s="33">
        <f t="shared" si="10"/>
        <v>2900000</v>
      </c>
      <c r="P204" s="25">
        <v>2900000</v>
      </c>
      <c r="Q204" s="25">
        <v>0</v>
      </c>
      <c r="R204" s="26">
        <f t="shared" si="11"/>
        <v>0</v>
      </c>
      <c r="S204" s="9"/>
    </row>
    <row r="205" spans="1:19" ht="13.2" customHeight="1" x14ac:dyDescent="0.25">
      <c r="A205" s="8">
        <v>198</v>
      </c>
      <c r="B205" s="34">
        <v>430612</v>
      </c>
      <c r="C205" s="9" t="s">
        <v>582</v>
      </c>
      <c r="D205" s="9" t="s">
        <v>262</v>
      </c>
      <c r="E205" s="9" t="s">
        <v>577</v>
      </c>
      <c r="F205" s="9" t="s">
        <v>27</v>
      </c>
      <c r="G205" s="9"/>
      <c r="H205" s="9">
        <v>4</v>
      </c>
      <c r="I205" s="9">
        <v>0</v>
      </c>
      <c r="J205" s="9">
        <v>0</v>
      </c>
      <c r="K205" s="24">
        <f t="shared" si="9"/>
        <v>1160000</v>
      </c>
      <c r="L205" s="24">
        <f t="shared" si="9"/>
        <v>0</v>
      </c>
      <c r="M205" s="24">
        <f t="shared" si="9"/>
        <v>0</v>
      </c>
      <c r="N205" s="24">
        <v>0</v>
      </c>
      <c r="O205" s="33">
        <f t="shared" si="10"/>
        <v>1160000</v>
      </c>
      <c r="P205" s="25">
        <v>1160000</v>
      </c>
      <c r="Q205" s="25">
        <v>0</v>
      </c>
      <c r="R205" s="26">
        <f t="shared" si="11"/>
        <v>0</v>
      </c>
      <c r="S205" s="9"/>
    </row>
    <row r="206" spans="1:19" ht="13.2" customHeight="1" x14ac:dyDescent="0.25">
      <c r="A206" s="8">
        <v>199</v>
      </c>
      <c r="B206" s="34">
        <v>430613</v>
      </c>
      <c r="C206" s="9" t="s">
        <v>583</v>
      </c>
      <c r="D206" s="9" t="s">
        <v>61</v>
      </c>
      <c r="E206" s="9" t="s">
        <v>577</v>
      </c>
      <c r="F206" s="9" t="s">
        <v>27</v>
      </c>
      <c r="G206" s="9"/>
      <c r="H206" s="9">
        <v>10</v>
      </c>
      <c r="I206" s="9">
        <v>0</v>
      </c>
      <c r="J206" s="9">
        <v>0</v>
      </c>
      <c r="K206" s="24">
        <f t="shared" si="9"/>
        <v>2900000</v>
      </c>
      <c r="L206" s="24">
        <f t="shared" si="9"/>
        <v>0</v>
      </c>
      <c r="M206" s="24">
        <f t="shared" si="9"/>
        <v>0</v>
      </c>
      <c r="N206" s="24">
        <v>0</v>
      </c>
      <c r="O206" s="33">
        <f t="shared" si="10"/>
        <v>2900000</v>
      </c>
      <c r="P206" s="25">
        <v>2900000</v>
      </c>
      <c r="Q206" s="25">
        <v>0</v>
      </c>
      <c r="R206" s="26">
        <f t="shared" si="11"/>
        <v>0</v>
      </c>
      <c r="S206" s="9"/>
    </row>
    <row r="207" spans="1:19" ht="13.2" customHeight="1" x14ac:dyDescent="0.25">
      <c r="A207" s="8">
        <v>200</v>
      </c>
      <c r="B207" s="34">
        <v>430615</v>
      </c>
      <c r="C207" s="9" t="s">
        <v>584</v>
      </c>
      <c r="D207" s="9" t="s">
        <v>85</v>
      </c>
      <c r="E207" s="9" t="s">
        <v>577</v>
      </c>
      <c r="F207" s="9" t="s">
        <v>27</v>
      </c>
      <c r="G207" s="9"/>
      <c r="H207" s="9">
        <v>4</v>
      </c>
      <c r="I207" s="9">
        <v>0</v>
      </c>
      <c r="J207" s="9">
        <v>0</v>
      </c>
      <c r="K207" s="24">
        <f t="shared" si="9"/>
        <v>1160000</v>
      </c>
      <c r="L207" s="24">
        <f t="shared" si="9"/>
        <v>0</v>
      </c>
      <c r="M207" s="24">
        <f t="shared" si="9"/>
        <v>0</v>
      </c>
      <c r="N207" s="24">
        <v>0</v>
      </c>
      <c r="O207" s="33">
        <f t="shared" si="10"/>
        <v>1160000</v>
      </c>
      <c r="P207" s="25">
        <v>1160000</v>
      </c>
      <c r="Q207" s="25">
        <v>0</v>
      </c>
      <c r="R207" s="26">
        <f t="shared" si="11"/>
        <v>0</v>
      </c>
      <c r="S207" s="9"/>
    </row>
    <row r="208" spans="1:19" ht="13.2" customHeight="1" x14ac:dyDescent="0.25">
      <c r="A208" s="8">
        <v>201</v>
      </c>
      <c r="B208" s="34">
        <v>430618</v>
      </c>
      <c r="C208" s="9" t="s">
        <v>583</v>
      </c>
      <c r="D208" s="9" t="s">
        <v>61</v>
      </c>
      <c r="E208" s="9" t="s">
        <v>577</v>
      </c>
      <c r="F208" s="9" t="s">
        <v>27</v>
      </c>
      <c r="G208" s="9"/>
      <c r="H208" s="9">
        <v>10</v>
      </c>
      <c r="I208" s="9">
        <v>0</v>
      </c>
      <c r="J208" s="9">
        <v>0</v>
      </c>
      <c r="K208" s="24">
        <f t="shared" si="9"/>
        <v>2900000</v>
      </c>
      <c r="L208" s="24">
        <f t="shared" si="9"/>
        <v>0</v>
      </c>
      <c r="M208" s="24">
        <f t="shared" si="9"/>
        <v>0</v>
      </c>
      <c r="N208" s="24">
        <v>0</v>
      </c>
      <c r="O208" s="33">
        <f t="shared" si="10"/>
        <v>2900000</v>
      </c>
      <c r="P208" s="25">
        <v>2900000</v>
      </c>
      <c r="Q208" s="25">
        <v>0</v>
      </c>
      <c r="R208" s="26">
        <f t="shared" si="11"/>
        <v>0</v>
      </c>
      <c r="S208" s="9"/>
    </row>
    <row r="209" spans="1:19" ht="13.2" customHeight="1" x14ac:dyDescent="0.25">
      <c r="A209" s="8">
        <v>202</v>
      </c>
      <c r="B209" s="34">
        <v>430621</v>
      </c>
      <c r="C209" s="9" t="s">
        <v>567</v>
      </c>
      <c r="D209" s="9" t="s">
        <v>75</v>
      </c>
      <c r="E209" s="9" t="s">
        <v>577</v>
      </c>
      <c r="F209" s="9" t="s">
        <v>27</v>
      </c>
      <c r="G209" s="9"/>
      <c r="H209" s="9">
        <v>4</v>
      </c>
      <c r="I209" s="9">
        <v>0</v>
      </c>
      <c r="J209" s="9">
        <v>0</v>
      </c>
      <c r="K209" s="24">
        <f t="shared" si="9"/>
        <v>1160000</v>
      </c>
      <c r="L209" s="24">
        <f t="shared" si="9"/>
        <v>0</v>
      </c>
      <c r="M209" s="24">
        <f t="shared" si="9"/>
        <v>0</v>
      </c>
      <c r="N209" s="24">
        <v>0</v>
      </c>
      <c r="O209" s="33">
        <f t="shared" si="10"/>
        <v>1160000</v>
      </c>
      <c r="P209" s="25">
        <v>1460000</v>
      </c>
      <c r="Q209" s="25">
        <v>0</v>
      </c>
      <c r="R209" s="26">
        <f t="shared" si="11"/>
        <v>-300000</v>
      </c>
      <c r="S209" s="37" t="s">
        <v>410</v>
      </c>
    </row>
    <row r="210" spans="1:19" ht="13.2" customHeight="1" x14ac:dyDescent="0.25">
      <c r="A210" s="8">
        <v>203</v>
      </c>
      <c r="B210" s="34">
        <v>430622</v>
      </c>
      <c r="C210" s="9" t="s">
        <v>585</v>
      </c>
      <c r="D210" s="9" t="s">
        <v>47</v>
      </c>
      <c r="E210" s="9" t="s">
        <v>577</v>
      </c>
      <c r="F210" s="9" t="s">
        <v>27</v>
      </c>
      <c r="G210" s="9"/>
      <c r="H210" s="9">
        <v>9</v>
      </c>
      <c r="I210" s="9">
        <v>0</v>
      </c>
      <c r="J210" s="9">
        <v>0</v>
      </c>
      <c r="K210" s="24">
        <f t="shared" si="9"/>
        <v>2610000</v>
      </c>
      <c r="L210" s="24">
        <f t="shared" si="9"/>
        <v>0</v>
      </c>
      <c r="M210" s="24">
        <f t="shared" si="9"/>
        <v>0</v>
      </c>
      <c r="N210" s="24">
        <v>0</v>
      </c>
      <c r="O210" s="33">
        <f t="shared" si="10"/>
        <v>2610000</v>
      </c>
      <c r="P210" s="25">
        <v>2610000</v>
      </c>
      <c r="Q210" s="25">
        <v>0</v>
      </c>
      <c r="R210" s="26">
        <f t="shared" si="11"/>
        <v>0</v>
      </c>
      <c r="S210" s="9"/>
    </row>
    <row r="211" spans="1:19" ht="13.2" customHeight="1" x14ac:dyDescent="0.25">
      <c r="A211" s="8">
        <v>204</v>
      </c>
      <c r="B211" s="34">
        <v>430624</v>
      </c>
      <c r="C211" s="9" t="s">
        <v>586</v>
      </c>
      <c r="D211" s="9" t="s">
        <v>47</v>
      </c>
      <c r="E211" s="9" t="s">
        <v>577</v>
      </c>
      <c r="F211" s="9" t="s">
        <v>27</v>
      </c>
      <c r="G211" s="9"/>
      <c r="H211" s="9">
        <v>4</v>
      </c>
      <c r="I211" s="9">
        <v>0</v>
      </c>
      <c r="J211" s="9">
        <v>0</v>
      </c>
      <c r="K211" s="24">
        <f t="shared" si="9"/>
        <v>1160000</v>
      </c>
      <c r="L211" s="24">
        <f t="shared" si="9"/>
        <v>0</v>
      </c>
      <c r="M211" s="24">
        <f t="shared" si="9"/>
        <v>0</v>
      </c>
      <c r="N211" s="24">
        <v>0</v>
      </c>
      <c r="O211" s="33">
        <f t="shared" si="10"/>
        <v>1160000</v>
      </c>
      <c r="P211" s="25">
        <v>1160000</v>
      </c>
      <c r="Q211" s="25">
        <v>0</v>
      </c>
      <c r="R211" s="26">
        <f t="shared" si="11"/>
        <v>0</v>
      </c>
      <c r="S211" s="9"/>
    </row>
    <row r="212" spans="1:19" ht="13.2" customHeight="1" x14ac:dyDescent="0.25">
      <c r="A212" s="8">
        <v>205</v>
      </c>
      <c r="B212" s="34">
        <v>430628</v>
      </c>
      <c r="C212" s="9" t="s">
        <v>587</v>
      </c>
      <c r="D212" s="9" t="s">
        <v>306</v>
      </c>
      <c r="E212" s="9" t="s">
        <v>577</v>
      </c>
      <c r="F212" s="9" t="s">
        <v>27</v>
      </c>
      <c r="G212" s="9"/>
      <c r="H212" s="9">
        <v>5</v>
      </c>
      <c r="I212" s="9">
        <v>0</v>
      </c>
      <c r="J212" s="9">
        <v>0</v>
      </c>
      <c r="K212" s="24">
        <f t="shared" si="9"/>
        <v>1450000</v>
      </c>
      <c r="L212" s="24">
        <f t="shared" si="9"/>
        <v>0</v>
      </c>
      <c r="M212" s="24">
        <f t="shared" si="9"/>
        <v>0</v>
      </c>
      <c r="N212" s="24">
        <v>0</v>
      </c>
      <c r="O212" s="33">
        <f t="shared" si="10"/>
        <v>1450000</v>
      </c>
      <c r="P212" s="25">
        <v>0</v>
      </c>
      <c r="Q212" s="25">
        <v>0</v>
      </c>
      <c r="R212" s="26">
        <f t="shared" si="11"/>
        <v>1450000</v>
      </c>
      <c r="S212" s="9"/>
    </row>
    <row r="213" spans="1:19" ht="13.2" customHeight="1" x14ac:dyDescent="0.25">
      <c r="A213" s="8">
        <v>206</v>
      </c>
      <c r="B213" s="34">
        <v>430629</v>
      </c>
      <c r="C213" s="9" t="s">
        <v>588</v>
      </c>
      <c r="D213" s="9" t="s">
        <v>589</v>
      </c>
      <c r="E213" s="9" t="s">
        <v>577</v>
      </c>
      <c r="F213" s="9" t="s">
        <v>27</v>
      </c>
      <c r="G213" s="9"/>
      <c r="H213" s="9">
        <v>4</v>
      </c>
      <c r="I213" s="9">
        <v>0</v>
      </c>
      <c r="J213" s="9">
        <v>0</v>
      </c>
      <c r="K213" s="24">
        <f t="shared" si="9"/>
        <v>1160000</v>
      </c>
      <c r="L213" s="24">
        <f t="shared" si="9"/>
        <v>0</v>
      </c>
      <c r="M213" s="24">
        <f t="shared" si="9"/>
        <v>0</v>
      </c>
      <c r="N213" s="24">
        <v>0</v>
      </c>
      <c r="O213" s="33">
        <f t="shared" si="10"/>
        <v>1160000</v>
      </c>
      <c r="P213" s="25">
        <v>1160000</v>
      </c>
      <c r="Q213" s="25">
        <v>0</v>
      </c>
      <c r="R213" s="26">
        <f t="shared" si="11"/>
        <v>0</v>
      </c>
      <c r="S213" s="9"/>
    </row>
    <row r="214" spans="1:19" ht="13.2" customHeight="1" x14ac:dyDescent="0.25">
      <c r="A214" s="8">
        <v>207</v>
      </c>
      <c r="B214" s="34">
        <v>430630</v>
      </c>
      <c r="C214" s="9" t="s">
        <v>590</v>
      </c>
      <c r="D214" s="9" t="s">
        <v>558</v>
      </c>
      <c r="E214" s="9" t="s">
        <v>577</v>
      </c>
      <c r="F214" s="9" t="s">
        <v>27</v>
      </c>
      <c r="G214" s="9"/>
      <c r="H214" s="9">
        <v>3</v>
      </c>
      <c r="I214" s="9">
        <v>4</v>
      </c>
      <c r="J214" s="9">
        <v>0</v>
      </c>
      <c r="K214" s="24">
        <f t="shared" si="9"/>
        <v>870000</v>
      </c>
      <c r="L214" s="24">
        <f t="shared" si="9"/>
        <v>1160000</v>
      </c>
      <c r="M214" s="24">
        <f t="shared" si="9"/>
        <v>0</v>
      </c>
      <c r="N214" s="24">
        <v>0</v>
      </c>
      <c r="O214" s="33">
        <f t="shared" si="10"/>
        <v>2030000</v>
      </c>
      <c r="P214" s="25">
        <v>2030000</v>
      </c>
      <c r="Q214" s="25">
        <v>0</v>
      </c>
      <c r="R214" s="26">
        <f t="shared" si="11"/>
        <v>0</v>
      </c>
      <c r="S214" s="9"/>
    </row>
    <row r="215" spans="1:19" ht="13.2" customHeight="1" x14ac:dyDescent="0.25">
      <c r="A215" s="8">
        <v>208</v>
      </c>
      <c r="B215" s="34">
        <v>430633</v>
      </c>
      <c r="C215" s="9" t="s">
        <v>591</v>
      </c>
      <c r="D215" s="9" t="s">
        <v>402</v>
      </c>
      <c r="E215" s="9" t="s">
        <v>577</v>
      </c>
      <c r="F215" s="9" t="s">
        <v>27</v>
      </c>
      <c r="G215" s="9"/>
      <c r="H215" s="9">
        <v>2</v>
      </c>
      <c r="I215" s="9">
        <v>4</v>
      </c>
      <c r="J215" s="9">
        <v>0</v>
      </c>
      <c r="K215" s="24">
        <f t="shared" si="9"/>
        <v>580000</v>
      </c>
      <c r="L215" s="24">
        <f t="shared" si="9"/>
        <v>1160000</v>
      </c>
      <c r="M215" s="24">
        <f t="shared" si="9"/>
        <v>0</v>
      </c>
      <c r="N215" s="24">
        <v>0</v>
      </c>
      <c r="O215" s="33">
        <f t="shared" si="10"/>
        <v>1740000</v>
      </c>
      <c r="P215" s="25">
        <v>1740000</v>
      </c>
      <c r="Q215" s="25">
        <v>0</v>
      </c>
      <c r="R215" s="26">
        <f t="shared" si="11"/>
        <v>0</v>
      </c>
      <c r="S215" s="9"/>
    </row>
    <row r="216" spans="1:19" ht="13.2" customHeight="1" x14ac:dyDescent="0.25">
      <c r="A216" s="8">
        <v>209</v>
      </c>
      <c r="B216" s="34">
        <v>430634</v>
      </c>
      <c r="C216" s="9" t="s">
        <v>464</v>
      </c>
      <c r="D216" s="9" t="s">
        <v>490</v>
      </c>
      <c r="E216" s="9" t="s">
        <v>577</v>
      </c>
      <c r="F216" s="9" t="s">
        <v>27</v>
      </c>
      <c r="G216" s="9"/>
      <c r="H216" s="9">
        <v>10</v>
      </c>
      <c r="I216" s="9">
        <v>0</v>
      </c>
      <c r="J216" s="9">
        <v>0</v>
      </c>
      <c r="K216" s="24">
        <f t="shared" si="9"/>
        <v>2900000</v>
      </c>
      <c r="L216" s="24">
        <f t="shared" si="9"/>
        <v>0</v>
      </c>
      <c r="M216" s="24">
        <f t="shared" si="9"/>
        <v>0</v>
      </c>
      <c r="N216" s="24">
        <v>0</v>
      </c>
      <c r="O216" s="33">
        <f t="shared" si="10"/>
        <v>2900000</v>
      </c>
      <c r="P216" s="25">
        <v>2900000</v>
      </c>
      <c r="Q216" s="25">
        <v>0</v>
      </c>
      <c r="R216" s="26">
        <f t="shared" si="11"/>
        <v>0</v>
      </c>
      <c r="S216" s="9"/>
    </row>
    <row r="217" spans="1:19" ht="13.2" customHeight="1" x14ac:dyDescent="0.25">
      <c r="A217" s="8">
        <v>210</v>
      </c>
      <c r="B217" s="34">
        <v>430635</v>
      </c>
      <c r="C217" s="9" t="s">
        <v>348</v>
      </c>
      <c r="D217" s="9" t="s">
        <v>158</v>
      </c>
      <c r="E217" s="9" t="s">
        <v>577</v>
      </c>
      <c r="F217" s="9" t="s">
        <v>27</v>
      </c>
      <c r="G217" s="9"/>
      <c r="H217" s="9">
        <v>15</v>
      </c>
      <c r="I217" s="9">
        <v>0</v>
      </c>
      <c r="J217" s="9">
        <v>0</v>
      </c>
      <c r="K217" s="24">
        <f t="shared" si="9"/>
        <v>4350000</v>
      </c>
      <c r="L217" s="24">
        <f t="shared" si="9"/>
        <v>0</v>
      </c>
      <c r="M217" s="24">
        <f t="shared" si="9"/>
        <v>0</v>
      </c>
      <c r="N217" s="24">
        <v>0</v>
      </c>
      <c r="O217" s="33">
        <f t="shared" si="10"/>
        <v>4350000</v>
      </c>
      <c r="P217" s="25">
        <v>4350000</v>
      </c>
      <c r="Q217" s="25">
        <v>0</v>
      </c>
      <c r="R217" s="26">
        <f t="shared" si="11"/>
        <v>0</v>
      </c>
      <c r="S217" s="9"/>
    </row>
    <row r="218" spans="1:19" ht="13.2" customHeight="1" x14ac:dyDescent="0.25">
      <c r="A218" s="8">
        <v>211</v>
      </c>
      <c r="B218" s="34">
        <v>430636</v>
      </c>
      <c r="C218" s="9" t="s">
        <v>348</v>
      </c>
      <c r="D218" s="9" t="s">
        <v>158</v>
      </c>
      <c r="E218" s="9" t="s">
        <v>577</v>
      </c>
      <c r="F218" s="9" t="s">
        <v>27</v>
      </c>
      <c r="G218" s="9"/>
      <c r="H218" s="9">
        <v>10</v>
      </c>
      <c r="I218" s="9">
        <v>0</v>
      </c>
      <c r="J218" s="9">
        <v>0</v>
      </c>
      <c r="K218" s="24">
        <f t="shared" si="9"/>
        <v>2900000</v>
      </c>
      <c r="L218" s="24">
        <f t="shared" si="9"/>
        <v>0</v>
      </c>
      <c r="M218" s="24">
        <f t="shared" si="9"/>
        <v>0</v>
      </c>
      <c r="N218" s="24">
        <v>0</v>
      </c>
      <c r="O218" s="33">
        <f t="shared" si="10"/>
        <v>2900000</v>
      </c>
      <c r="P218" s="25">
        <v>2900000</v>
      </c>
      <c r="Q218" s="25">
        <v>0</v>
      </c>
      <c r="R218" s="26">
        <f t="shared" si="11"/>
        <v>0</v>
      </c>
      <c r="S218" s="9"/>
    </row>
    <row r="219" spans="1:19" ht="13.2" customHeight="1" x14ac:dyDescent="0.25">
      <c r="A219" s="8">
        <v>212</v>
      </c>
      <c r="B219" s="34">
        <v>430637</v>
      </c>
      <c r="C219" s="9" t="s">
        <v>592</v>
      </c>
      <c r="D219" s="9" t="s">
        <v>490</v>
      </c>
      <c r="E219" s="9" t="s">
        <v>577</v>
      </c>
      <c r="F219" s="9" t="s">
        <v>27</v>
      </c>
      <c r="G219" s="9"/>
      <c r="H219" s="9">
        <v>4</v>
      </c>
      <c r="I219" s="9">
        <v>0</v>
      </c>
      <c r="J219" s="9">
        <v>0</v>
      </c>
      <c r="K219" s="24">
        <f t="shared" si="9"/>
        <v>1160000</v>
      </c>
      <c r="L219" s="24">
        <f t="shared" si="9"/>
        <v>0</v>
      </c>
      <c r="M219" s="24">
        <f t="shared" si="9"/>
        <v>0</v>
      </c>
      <c r="N219" s="24">
        <v>0</v>
      </c>
      <c r="O219" s="33">
        <f t="shared" si="10"/>
        <v>1160000</v>
      </c>
      <c r="P219" s="25">
        <v>0</v>
      </c>
      <c r="Q219" s="25">
        <v>0</v>
      </c>
      <c r="R219" s="26">
        <f t="shared" si="11"/>
        <v>1160000</v>
      </c>
      <c r="S219" s="9"/>
    </row>
    <row r="220" spans="1:19" ht="13.2" customHeight="1" x14ac:dyDescent="0.25">
      <c r="A220" s="8">
        <v>213</v>
      </c>
      <c r="B220" s="34">
        <v>430638</v>
      </c>
      <c r="C220" s="9" t="s">
        <v>593</v>
      </c>
      <c r="D220" s="9" t="s">
        <v>594</v>
      </c>
      <c r="E220" s="9" t="s">
        <v>577</v>
      </c>
      <c r="F220" s="9" t="s">
        <v>27</v>
      </c>
      <c r="G220" s="9"/>
      <c r="H220" s="9">
        <v>4</v>
      </c>
      <c r="I220" s="9">
        <v>0</v>
      </c>
      <c r="J220" s="9">
        <v>0</v>
      </c>
      <c r="K220" s="24">
        <f t="shared" si="9"/>
        <v>1160000</v>
      </c>
      <c r="L220" s="24">
        <f t="shared" si="9"/>
        <v>0</v>
      </c>
      <c r="M220" s="24">
        <f t="shared" si="9"/>
        <v>0</v>
      </c>
      <c r="N220" s="24">
        <v>0</v>
      </c>
      <c r="O220" s="33">
        <f t="shared" si="10"/>
        <v>1160000</v>
      </c>
      <c r="P220" s="25">
        <v>0</v>
      </c>
      <c r="Q220" s="25">
        <v>0</v>
      </c>
      <c r="R220" s="26">
        <f t="shared" si="11"/>
        <v>1160000</v>
      </c>
      <c r="S220" s="9"/>
    </row>
    <row r="221" spans="1:19" ht="13.2" customHeight="1" x14ac:dyDescent="0.25">
      <c r="A221" s="8">
        <v>214</v>
      </c>
      <c r="B221" s="34">
        <v>430639</v>
      </c>
      <c r="C221" s="9" t="s">
        <v>595</v>
      </c>
      <c r="D221" s="9" t="s">
        <v>47</v>
      </c>
      <c r="E221" s="9" t="s">
        <v>577</v>
      </c>
      <c r="F221" s="9" t="s">
        <v>27</v>
      </c>
      <c r="G221" s="9"/>
      <c r="H221" s="9">
        <v>20</v>
      </c>
      <c r="I221" s="9">
        <v>0</v>
      </c>
      <c r="J221" s="9">
        <v>0</v>
      </c>
      <c r="K221" s="24">
        <f t="shared" si="9"/>
        <v>5800000</v>
      </c>
      <c r="L221" s="24">
        <f t="shared" si="9"/>
        <v>0</v>
      </c>
      <c r="M221" s="24">
        <f t="shared" si="9"/>
        <v>0</v>
      </c>
      <c r="N221" s="24">
        <v>0</v>
      </c>
      <c r="O221" s="33">
        <f t="shared" si="10"/>
        <v>5800000</v>
      </c>
      <c r="P221" s="25">
        <v>5800000</v>
      </c>
      <c r="Q221" s="25">
        <v>0</v>
      </c>
      <c r="R221" s="26">
        <f t="shared" si="11"/>
        <v>0</v>
      </c>
      <c r="S221" s="9"/>
    </row>
    <row r="222" spans="1:19" ht="13.2" customHeight="1" x14ac:dyDescent="0.25">
      <c r="A222" s="8">
        <v>215</v>
      </c>
      <c r="B222" s="34">
        <v>430640</v>
      </c>
      <c r="C222" s="9" t="s">
        <v>596</v>
      </c>
      <c r="D222" s="9" t="s">
        <v>75</v>
      </c>
      <c r="E222" s="9" t="s">
        <v>577</v>
      </c>
      <c r="F222" s="9" t="s">
        <v>27</v>
      </c>
      <c r="G222" s="9"/>
      <c r="H222" s="9">
        <v>4</v>
      </c>
      <c r="I222" s="9">
        <v>0</v>
      </c>
      <c r="J222" s="9">
        <v>0</v>
      </c>
      <c r="K222" s="24">
        <f t="shared" si="9"/>
        <v>1160000</v>
      </c>
      <c r="L222" s="24">
        <f t="shared" si="9"/>
        <v>0</v>
      </c>
      <c r="M222" s="24">
        <f t="shared" si="9"/>
        <v>0</v>
      </c>
      <c r="N222" s="24">
        <v>0</v>
      </c>
      <c r="O222" s="33">
        <f t="shared" si="10"/>
        <v>1160000</v>
      </c>
      <c r="P222" s="25">
        <v>1160000</v>
      </c>
      <c r="Q222" s="25">
        <v>0</v>
      </c>
      <c r="R222" s="26">
        <f t="shared" si="11"/>
        <v>0</v>
      </c>
      <c r="S222" s="9"/>
    </row>
    <row r="223" spans="1:19" ht="13.2" customHeight="1" x14ac:dyDescent="0.25">
      <c r="A223" s="8">
        <v>216</v>
      </c>
      <c r="B223" s="34">
        <v>430641</v>
      </c>
      <c r="C223" s="9" t="s">
        <v>597</v>
      </c>
      <c r="D223" s="9" t="s">
        <v>258</v>
      </c>
      <c r="E223" s="9" t="s">
        <v>577</v>
      </c>
      <c r="F223" s="9" t="s">
        <v>27</v>
      </c>
      <c r="G223" s="9"/>
      <c r="H223" s="9">
        <v>6</v>
      </c>
      <c r="I223" s="9">
        <v>6</v>
      </c>
      <c r="J223" s="9">
        <v>0</v>
      </c>
      <c r="K223" s="24">
        <f t="shared" si="9"/>
        <v>1740000</v>
      </c>
      <c r="L223" s="24">
        <f t="shared" si="9"/>
        <v>1740000</v>
      </c>
      <c r="M223" s="24">
        <f t="shared" si="9"/>
        <v>0</v>
      </c>
      <c r="N223" s="24">
        <v>0</v>
      </c>
      <c r="O223" s="33">
        <f t="shared" si="10"/>
        <v>3480000</v>
      </c>
      <c r="P223" s="25">
        <v>0</v>
      </c>
      <c r="Q223" s="25">
        <v>0</v>
      </c>
      <c r="R223" s="26">
        <f t="shared" si="11"/>
        <v>3480000</v>
      </c>
      <c r="S223" s="9"/>
    </row>
    <row r="224" spans="1:19" ht="13.2" customHeight="1" x14ac:dyDescent="0.25">
      <c r="A224" s="8">
        <v>217</v>
      </c>
      <c r="B224" s="34">
        <v>430644</v>
      </c>
      <c r="C224" s="9" t="s">
        <v>550</v>
      </c>
      <c r="D224" s="9" t="s">
        <v>598</v>
      </c>
      <c r="E224" s="9" t="s">
        <v>577</v>
      </c>
      <c r="F224" s="9" t="s">
        <v>368</v>
      </c>
      <c r="G224" s="9"/>
      <c r="H224" s="9">
        <v>10</v>
      </c>
      <c r="I224" s="9">
        <v>0</v>
      </c>
      <c r="J224" s="9">
        <v>0</v>
      </c>
      <c r="K224" s="24">
        <f t="shared" si="9"/>
        <v>2900000</v>
      </c>
      <c r="L224" s="24">
        <f t="shared" si="9"/>
        <v>0</v>
      </c>
      <c r="M224" s="24">
        <f t="shared" si="9"/>
        <v>0</v>
      </c>
      <c r="N224" s="24">
        <f>H224*290000</f>
        <v>2900000</v>
      </c>
      <c r="O224" s="33">
        <f t="shared" si="10"/>
        <v>0</v>
      </c>
      <c r="P224" s="25">
        <v>0</v>
      </c>
      <c r="Q224" s="25">
        <v>0</v>
      </c>
      <c r="R224" s="26">
        <f t="shared" si="11"/>
        <v>0</v>
      </c>
      <c r="S224" s="9"/>
    </row>
    <row r="225" spans="1:19" ht="13.2" customHeight="1" x14ac:dyDescent="0.25">
      <c r="A225" s="8">
        <v>218</v>
      </c>
      <c r="B225" s="34">
        <v>430646</v>
      </c>
      <c r="C225" s="9" t="s">
        <v>599</v>
      </c>
      <c r="D225" s="9" t="s">
        <v>61</v>
      </c>
      <c r="E225" s="9" t="s">
        <v>577</v>
      </c>
      <c r="F225" s="9" t="s">
        <v>27</v>
      </c>
      <c r="G225" s="9"/>
      <c r="H225" s="9">
        <v>10</v>
      </c>
      <c r="I225" s="9">
        <v>0</v>
      </c>
      <c r="J225" s="9">
        <v>0</v>
      </c>
      <c r="K225" s="24">
        <f t="shared" si="9"/>
        <v>2900000</v>
      </c>
      <c r="L225" s="24">
        <f t="shared" si="9"/>
        <v>0</v>
      </c>
      <c r="M225" s="24">
        <f t="shared" si="9"/>
        <v>0</v>
      </c>
      <c r="N225" s="24">
        <v>0</v>
      </c>
      <c r="O225" s="33">
        <f t="shared" si="10"/>
        <v>2900000</v>
      </c>
      <c r="P225" s="25">
        <v>2900000</v>
      </c>
      <c r="Q225" s="25">
        <v>0</v>
      </c>
      <c r="R225" s="26">
        <f t="shared" si="11"/>
        <v>0</v>
      </c>
      <c r="S225" s="9"/>
    </row>
    <row r="226" spans="1:19" ht="13.2" customHeight="1" x14ac:dyDescent="0.25">
      <c r="A226" s="8">
        <v>219</v>
      </c>
      <c r="B226" s="34">
        <v>430647</v>
      </c>
      <c r="C226" s="9" t="s">
        <v>600</v>
      </c>
      <c r="D226" s="9" t="s">
        <v>229</v>
      </c>
      <c r="E226" s="9" t="s">
        <v>577</v>
      </c>
      <c r="F226" s="9" t="s">
        <v>27</v>
      </c>
      <c r="G226" s="9"/>
      <c r="H226" s="9">
        <v>14</v>
      </c>
      <c r="I226" s="9">
        <v>0</v>
      </c>
      <c r="J226" s="9">
        <v>0</v>
      </c>
      <c r="K226" s="24">
        <f t="shared" si="9"/>
        <v>4060000</v>
      </c>
      <c r="L226" s="24">
        <f t="shared" si="9"/>
        <v>0</v>
      </c>
      <c r="M226" s="24">
        <f t="shared" si="9"/>
        <v>0</v>
      </c>
      <c r="N226" s="24">
        <v>0</v>
      </c>
      <c r="O226" s="33">
        <f t="shared" si="10"/>
        <v>4060000</v>
      </c>
      <c r="P226" s="25">
        <v>4060000</v>
      </c>
      <c r="Q226" s="25">
        <v>0</v>
      </c>
      <c r="R226" s="26">
        <f t="shared" si="11"/>
        <v>0</v>
      </c>
      <c r="S226" s="9"/>
    </row>
    <row r="227" spans="1:19" ht="13.2" customHeight="1" x14ac:dyDescent="0.25">
      <c r="A227" s="8">
        <v>220</v>
      </c>
      <c r="B227" s="34">
        <v>430648</v>
      </c>
      <c r="C227" s="9" t="s">
        <v>219</v>
      </c>
      <c r="D227" s="9" t="s">
        <v>153</v>
      </c>
      <c r="E227" s="9" t="s">
        <v>577</v>
      </c>
      <c r="F227" s="9" t="s">
        <v>27</v>
      </c>
      <c r="G227" s="9"/>
      <c r="H227" s="9">
        <v>5</v>
      </c>
      <c r="I227" s="9">
        <v>0</v>
      </c>
      <c r="J227" s="9">
        <v>0</v>
      </c>
      <c r="K227" s="24">
        <f t="shared" si="9"/>
        <v>1450000</v>
      </c>
      <c r="L227" s="24">
        <f t="shared" si="9"/>
        <v>0</v>
      </c>
      <c r="M227" s="24">
        <f t="shared" si="9"/>
        <v>0</v>
      </c>
      <c r="N227" s="24">
        <v>0</v>
      </c>
      <c r="O227" s="33">
        <f t="shared" si="10"/>
        <v>1450000</v>
      </c>
      <c r="P227" s="25">
        <v>4930000</v>
      </c>
      <c r="Q227" s="25">
        <v>0</v>
      </c>
      <c r="R227" s="26">
        <f t="shared" si="11"/>
        <v>-3480000</v>
      </c>
      <c r="S227" s="37" t="s">
        <v>410</v>
      </c>
    </row>
    <row r="228" spans="1:19" ht="13.2" customHeight="1" x14ac:dyDescent="0.25">
      <c r="A228" s="8">
        <v>221</v>
      </c>
      <c r="B228" s="34">
        <v>430651</v>
      </c>
      <c r="C228" s="9" t="s">
        <v>348</v>
      </c>
      <c r="D228" s="9" t="s">
        <v>517</v>
      </c>
      <c r="E228" s="9" t="s">
        <v>577</v>
      </c>
      <c r="F228" s="9" t="s">
        <v>27</v>
      </c>
      <c r="G228" s="9"/>
      <c r="H228" s="9">
        <v>2</v>
      </c>
      <c r="I228" s="9">
        <v>0</v>
      </c>
      <c r="J228" s="9">
        <v>0</v>
      </c>
      <c r="K228" s="24">
        <f t="shared" si="9"/>
        <v>580000</v>
      </c>
      <c r="L228" s="24">
        <f t="shared" si="9"/>
        <v>0</v>
      </c>
      <c r="M228" s="24">
        <f t="shared" si="9"/>
        <v>0</v>
      </c>
      <c r="N228" s="24">
        <v>0</v>
      </c>
      <c r="O228" s="33">
        <f t="shared" si="10"/>
        <v>580000</v>
      </c>
      <c r="P228" s="25">
        <v>580000</v>
      </c>
      <c r="Q228" s="25">
        <v>0</v>
      </c>
      <c r="R228" s="26">
        <f t="shared" si="11"/>
        <v>0</v>
      </c>
      <c r="S228" s="9"/>
    </row>
    <row r="229" spans="1:19" ht="13.2" customHeight="1" x14ac:dyDescent="0.25">
      <c r="A229" s="8">
        <v>222</v>
      </c>
      <c r="B229" s="34">
        <v>430652</v>
      </c>
      <c r="C229" s="9" t="s">
        <v>50</v>
      </c>
      <c r="D229" s="9" t="s">
        <v>85</v>
      </c>
      <c r="E229" s="9" t="s">
        <v>577</v>
      </c>
      <c r="F229" s="9" t="s">
        <v>27</v>
      </c>
      <c r="G229" s="9"/>
      <c r="H229" s="9">
        <v>4</v>
      </c>
      <c r="I229" s="9">
        <v>0</v>
      </c>
      <c r="J229" s="9">
        <v>0</v>
      </c>
      <c r="K229" s="24">
        <f t="shared" si="9"/>
        <v>1160000</v>
      </c>
      <c r="L229" s="24">
        <f t="shared" si="9"/>
        <v>0</v>
      </c>
      <c r="M229" s="24">
        <f t="shared" si="9"/>
        <v>0</v>
      </c>
      <c r="N229" s="24">
        <v>0</v>
      </c>
      <c r="O229" s="33">
        <f t="shared" si="10"/>
        <v>1160000</v>
      </c>
      <c r="P229" s="25">
        <v>1160000</v>
      </c>
      <c r="Q229" s="25">
        <v>0</v>
      </c>
      <c r="R229" s="26">
        <f t="shared" si="11"/>
        <v>0</v>
      </c>
      <c r="S229" s="9"/>
    </row>
    <row r="230" spans="1:19" ht="13.2" customHeight="1" x14ac:dyDescent="0.25">
      <c r="A230" s="8">
        <v>223</v>
      </c>
      <c r="B230" s="34">
        <v>430653</v>
      </c>
      <c r="C230" s="9" t="s">
        <v>601</v>
      </c>
      <c r="D230" s="9" t="s">
        <v>481</v>
      </c>
      <c r="E230" s="9" t="s">
        <v>577</v>
      </c>
      <c r="F230" s="9" t="s">
        <v>27</v>
      </c>
      <c r="G230" s="9"/>
      <c r="H230" s="9">
        <v>2</v>
      </c>
      <c r="I230" s="9">
        <v>0</v>
      </c>
      <c r="J230" s="9">
        <v>0</v>
      </c>
      <c r="K230" s="24">
        <f t="shared" si="9"/>
        <v>580000</v>
      </c>
      <c r="L230" s="24">
        <f t="shared" si="9"/>
        <v>0</v>
      </c>
      <c r="M230" s="24">
        <f t="shared" si="9"/>
        <v>0</v>
      </c>
      <c r="N230" s="24">
        <v>0</v>
      </c>
      <c r="O230" s="33">
        <f t="shared" si="10"/>
        <v>580000</v>
      </c>
      <c r="P230" s="25">
        <v>580000</v>
      </c>
      <c r="Q230" s="25">
        <v>0</v>
      </c>
      <c r="R230" s="26">
        <f t="shared" si="11"/>
        <v>0</v>
      </c>
      <c r="S230" s="9"/>
    </row>
    <row r="231" spans="1:19" ht="13.2" customHeight="1" x14ac:dyDescent="0.25">
      <c r="A231" s="8">
        <v>224</v>
      </c>
      <c r="B231" s="34">
        <v>430654</v>
      </c>
      <c r="C231" s="9" t="s">
        <v>602</v>
      </c>
      <c r="D231" s="9" t="s">
        <v>65</v>
      </c>
      <c r="E231" s="9" t="s">
        <v>577</v>
      </c>
      <c r="F231" s="9" t="s">
        <v>27</v>
      </c>
      <c r="G231" s="9"/>
      <c r="H231" s="9">
        <v>6</v>
      </c>
      <c r="I231" s="9">
        <v>0</v>
      </c>
      <c r="J231" s="9">
        <v>0</v>
      </c>
      <c r="K231" s="24">
        <f t="shared" si="9"/>
        <v>1740000</v>
      </c>
      <c r="L231" s="24">
        <f t="shared" si="9"/>
        <v>0</v>
      </c>
      <c r="M231" s="24">
        <f t="shared" si="9"/>
        <v>0</v>
      </c>
      <c r="N231" s="24">
        <v>0</v>
      </c>
      <c r="O231" s="33">
        <f t="shared" si="10"/>
        <v>1740000</v>
      </c>
      <c r="P231" s="25">
        <v>2610000</v>
      </c>
      <c r="Q231" s="25">
        <v>0</v>
      </c>
      <c r="R231" s="26">
        <f t="shared" si="11"/>
        <v>-870000</v>
      </c>
      <c r="S231" s="37" t="s">
        <v>410</v>
      </c>
    </row>
    <row r="232" spans="1:19" ht="13.2" customHeight="1" x14ac:dyDescent="0.25">
      <c r="A232" s="8">
        <v>225</v>
      </c>
      <c r="B232" s="34">
        <v>430656</v>
      </c>
      <c r="C232" s="9" t="s">
        <v>323</v>
      </c>
      <c r="D232" s="9" t="s">
        <v>303</v>
      </c>
      <c r="E232" s="9" t="s">
        <v>577</v>
      </c>
      <c r="F232" s="9" t="s">
        <v>27</v>
      </c>
      <c r="G232" s="9"/>
      <c r="H232" s="9">
        <v>14</v>
      </c>
      <c r="I232" s="9">
        <v>0</v>
      </c>
      <c r="J232" s="9">
        <v>0</v>
      </c>
      <c r="K232" s="24">
        <f t="shared" si="9"/>
        <v>4060000</v>
      </c>
      <c r="L232" s="24">
        <f t="shared" si="9"/>
        <v>0</v>
      </c>
      <c r="M232" s="24">
        <f t="shared" si="9"/>
        <v>0</v>
      </c>
      <c r="N232" s="24">
        <v>0</v>
      </c>
      <c r="O232" s="33">
        <f t="shared" si="10"/>
        <v>4060000</v>
      </c>
      <c r="P232" s="25">
        <v>5220000</v>
      </c>
      <c r="Q232" s="25">
        <v>0</v>
      </c>
      <c r="R232" s="26">
        <f t="shared" si="11"/>
        <v>-1160000</v>
      </c>
      <c r="S232" s="37" t="s">
        <v>410</v>
      </c>
    </row>
    <row r="233" spans="1:19" ht="13.2" customHeight="1" x14ac:dyDescent="0.25">
      <c r="A233" s="8">
        <v>226</v>
      </c>
      <c r="B233" s="34">
        <v>430657</v>
      </c>
      <c r="C233" s="9" t="s">
        <v>603</v>
      </c>
      <c r="D233" s="9" t="s">
        <v>576</v>
      </c>
      <c r="E233" s="9" t="s">
        <v>577</v>
      </c>
      <c r="F233" s="9" t="s">
        <v>27</v>
      </c>
      <c r="G233" s="9"/>
      <c r="H233" s="9">
        <v>13</v>
      </c>
      <c r="I233" s="9">
        <v>0</v>
      </c>
      <c r="J233" s="9">
        <v>0</v>
      </c>
      <c r="K233" s="24">
        <f t="shared" si="9"/>
        <v>3770000</v>
      </c>
      <c r="L233" s="24">
        <f t="shared" si="9"/>
        <v>0</v>
      </c>
      <c r="M233" s="24">
        <f t="shared" si="9"/>
        <v>0</v>
      </c>
      <c r="N233" s="24">
        <v>0</v>
      </c>
      <c r="O233" s="33">
        <f t="shared" si="10"/>
        <v>3770000</v>
      </c>
      <c r="P233" s="25">
        <v>3770000</v>
      </c>
      <c r="Q233" s="25">
        <v>0</v>
      </c>
      <c r="R233" s="26">
        <f t="shared" si="11"/>
        <v>0</v>
      </c>
      <c r="S233" s="9"/>
    </row>
    <row r="234" spans="1:19" ht="13.2" customHeight="1" x14ac:dyDescent="0.25">
      <c r="A234" s="8">
        <v>227</v>
      </c>
      <c r="B234" s="34">
        <v>430660</v>
      </c>
      <c r="C234" s="9" t="s">
        <v>604</v>
      </c>
      <c r="D234" s="9" t="s">
        <v>402</v>
      </c>
      <c r="E234" s="9" t="s">
        <v>577</v>
      </c>
      <c r="F234" s="9" t="s">
        <v>27</v>
      </c>
      <c r="G234" s="9"/>
      <c r="H234" s="9">
        <v>5</v>
      </c>
      <c r="I234" s="9">
        <v>4</v>
      </c>
      <c r="J234" s="9">
        <v>0</v>
      </c>
      <c r="K234" s="24">
        <f t="shared" si="9"/>
        <v>1450000</v>
      </c>
      <c r="L234" s="24">
        <f t="shared" si="9"/>
        <v>1160000</v>
      </c>
      <c r="M234" s="24">
        <f t="shared" si="9"/>
        <v>0</v>
      </c>
      <c r="N234" s="24">
        <v>0</v>
      </c>
      <c r="O234" s="33">
        <f t="shared" si="10"/>
        <v>2610000</v>
      </c>
      <c r="P234" s="25">
        <v>2610000</v>
      </c>
      <c r="Q234" s="25">
        <v>0</v>
      </c>
      <c r="R234" s="26">
        <f t="shared" si="11"/>
        <v>0</v>
      </c>
      <c r="S234" s="9"/>
    </row>
    <row r="235" spans="1:19" ht="13.2" customHeight="1" x14ac:dyDescent="0.25">
      <c r="A235" s="8">
        <v>228</v>
      </c>
      <c r="B235" s="34">
        <v>430661</v>
      </c>
      <c r="C235" s="9" t="s">
        <v>453</v>
      </c>
      <c r="D235" s="9" t="s">
        <v>605</v>
      </c>
      <c r="E235" s="9" t="s">
        <v>577</v>
      </c>
      <c r="F235" s="9" t="s">
        <v>27</v>
      </c>
      <c r="G235" s="9"/>
      <c r="H235" s="9">
        <v>2</v>
      </c>
      <c r="I235" s="9">
        <v>16</v>
      </c>
      <c r="J235" s="9">
        <v>0</v>
      </c>
      <c r="K235" s="24">
        <f t="shared" si="9"/>
        <v>580000</v>
      </c>
      <c r="L235" s="24">
        <f t="shared" si="9"/>
        <v>4640000</v>
      </c>
      <c r="M235" s="24">
        <f t="shared" si="9"/>
        <v>0</v>
      </c>
      <c r="N235" s="24">
        <v>0</v>
      </c>
      <c r="O235" s="33">
        <f t="shared" si="10"/>
        <v>5220000</v>
      </c>
      <c r="P235" s="25">
        <v>0</v>
      </c>
      <c r="Q235" s="25">
        <v>0</v>
      </c>
      <c r="R235" s="26">
        <f t="shared" si="11"/>
        <v>5220000</v>
      </c>
      <c r="S235" s="9"/>
    </row>
    <row r="236" spans="1:19" ht="13.2" customHeight="1" x14ac:dyDescent="0.25">
      <c r="A236" s="8">
        <v>229</v>
      </c>
      <c r="B236" s="34">
        <v>430663</v>
      </c>
      <c r="C236" s="9" t="s">
        <v>606</v>
      </c>
      <c r="D236" s="9" t="s">
        <v>109</v>
      </c>
      <c r="E236" s="9" t="s">
        <v>577</v>
      </c>
      <c r="F236" s="9" t="s">
        <v>27</v>
      </c>
      <c r="G236" s="9"/>
      <c r="H236" s="9">
        <v>8</v>
      </c>
      <c r="I236" s="9">
        <v>4</v>
      </c>
      <c r="J236" s="9">
        <v>0</v>
      </c>
      <c r="K236" s="24">
        <f t="shared" si="9"/>
        <v>2320000</v>
      </c>
      <c r="L236" s="24">
        <f t="shared" si="9"/>
        <v>1160000</v>
      </c>
      <c r="M236" s="24">
        <f t="shared" si="9"/>
        <v>0</v>
      </c>
      <c r="N236" s="24">
        <v>0</v>
      </c>
      <c r="O236" s="33">
        <f t="shared" si="10"/>
        <v>3480000</v>
      </c>
      <c r="P236" s="25">
        <v>3480000</v>
      </c>
      <c r="Q236" s="25">
        <v>0</v>
      </c>
      <c r="R236" s="26">
        <f t="shared" si="11"/>
        <v>0</v>
      </c>
      <c r="S236" s="9"/>
    </row>
    <row r="237" spans="1:19" ht="13.2" customHeight="1" x14ac:dyDescent="0.25">
      <c r="A237" s="8">
        <v>230</v>
      </c>
      <c r="B237" s="34">
        <v>430664</v>
      </c>
      <c r="C237" s="9" t="s">
        <v>607</v>
      </c>
      <c r="D237" s="9" t="s">
        <v>608</v>
      </c>
      <c r="E237" s="9" t="s">
        <v>577</v>
      </c>
      <c r="F237" s="9" t="s">
        <v>27</v>
      </c>
      <c r="G237" s="9"/>
      <c r="H237" s="9">
        <v>10</v>
      </c>
      <c r="I237" s="9">
        <v>4</v>
      </c>
      <c r="J237" s="9">
        <v>0</v>
      </c>
      <c r="K237" s="24">
        <f t="shared" si="9"/>
        <v>2900000</v>
      </c>
      <c r="L237" s="24">
        <f t="shared" si="9"/>
        <v>1160000</v>
      </c>
      <c r="M237" s="24">
        <f t="shared" si="9"/>
        <v>0</v>
      </c>
      <c r="N237" s="24">
        <v>0</v>
      </c>
      <c r="O237" s="33">
        <f t="shared" si="10"/>
        <v>4060000</v>
      </c>
      <c r="P237" s="25">
        <v>4060000</v>
      </c>
      <c r="Q237" s="25">
        <v>0</v>
      </c>
      <c r="R237" s="26">
        <f t="shared" si="11"/>
        <v>0</v>
      </c>
      <c r="S237" s="9"/>
    </row>
    <row r="238" spans="1:19" ht="13.2" customHeight="1" x14ac:dyDescent="0.25">
      <c r="A238" s="8">
        <v>231</v>
      </c>
      <c r="B238" s="34">
        <v>430665</v>
      </c>
      <c r="C238" s="9" t="s">
        <v>609</v>
      </c>
      <c r="D238" s="9" t="s">
        <v>472</v>
      </c>
      <c r="E238" s="9" t="s">
        <v>577</v>
      </c>
      <c r="F238" s="9" t="s">
        <v>27</v>
      </c>
      <c r="G238" s="9"/>
      <c r="H238" s="9">
        <v>7</v>
      </c>
      <c r="I238" s="9">
        <v>12</v>
      </c>
      <c r="J238" s="9">
        <v>0</v>
      </c>
      <c r="K238" s="24">
        <f t="shared" si="9"/>
        <v>2030000</v>
      </c>
      <c r="L238" s="24">
        <f t="shared" si="9"/>
        <v>3480000</v>
      </c>
      <c r="M238" s="24">
        <f t="shared" si="9"/>
        <v>0</v>
      </c>
      <c r="N238" s="24">
        <v>0</v>
      </c>
      <c r="O238" s="33">
        <f t="shared" si="10"/>
        <v>5510000</v>
      </c>
      <c r="P238" s="25">
        <v>0</v>
      </c>
      <c r="Q238" s="25">
        <v>0</v>
      </c>
      <c r="R238" s="26">
        <f t="shared" si="11"/>
        <v>5510000</v>
      </c>
      <c r="S238" s="9"/>
    </row>
    <row r="239" spans="1:19" ht="13.2" customHeight="1" x14ac:dyDescent="0.25">
      <c r="A239" s="8">
        <v>232</v>
      </c>
      <c r="B239" s="34">
        <v>430666</v>
      </c>
      <c r="C239" s="40" t="s">
        <v>610</v>
      </c>
      <c r="D239" s="40" t="s">
        <v>611</v>
      </c>
      <c r="E239" s="9" t="s">
        <v>577</v>
      </c>
      <c r="F239" s="9" t="s">
        <v>459</v>
      </c>
      <c r="G239" s="9"/>
      <c r="H239" s="9">
        <v>8</v>
      </c>
      <c r="I239" s="9">
        <v>13</v>
      </c>
      <c r="J239" s="9">
        <v>0</v>
      </c>
      <c r="K239" s="24">
        <v>0</v>
      </c>
      <c r="L239" s="24">
        <f t="shared" si="9"/>
        <v>3770000</v>
      </c>
      <c r="M239" s="24">
        <f t="shared" si="9"/>
        <v>0</v>
      </c>
      <c r="N239" s="24">
        <v>0</v>
      </c>
      <c r="O239" s="33">
        <f t="shared" si="10"/>
        <v>3770000</v>
      </c>
      <c r="P239" s="25">
        <v>0</v>
      </c>
      <c r="Q239" s="25">
        <v>0</v>
      </c>
      <c r="R239" s="26">
        <f t="shared" si="11"/>
        <v>3770000</v>
      </c>
      <c r="S239" s="9"/>
    </row>
    <row r="240" spans="1:19" ht="13.2" customHeight="1" x14ac:dyDescent="0.25">
      <c r="A240" s="8">
        <v>233</v>
      </c>
      <c r="B240" s="34">
        <v>430703</v>
      </c>
      <c r="C240" s="9" t="s">
        <v>612</v>
      </c>
      <c r="D240" s="9" t="s">
        <v>517</v>
      </c>
      <c r="E240" s="9" t="s">
        <v>613</v>
      </c>
      <c r="F240" s="9" t="s">
        <v>27</v>
      </c>
      <c r="G240" s="9"/>
      <c r="H240" s="9">
        <v>10</v>
      </c>
      <c r="I240" s="9">
        <v>0</v>
      </c>
      <c r="J240" s="9">
        <v>0</v>
      </c>
      <c r="K240" s="24">
        <f t="shared" si="9"/>
        <v>2900000</v>
      </c>
      <c r="L240" s="24">
        <f t="shared" si="9"/>
        <v>0</v>
      </c>
      <c r="M240" s="24">
        <f t="shared" si="9"/>
        <v>0</v>
      </c>
      <c r="N240" s="24">
        <v>0</v>
      </c>
      <c r="O240" s="33">
        <f t="shared" si="10"/>
        <v>2900000</v>
      </c>
      <c r="P240" s="25">
        <v>2900000</v>
      </c>
      <c r="Q240" s="25">
        <v>0</v>
      </c>
      <c r="R240" s="26">
        <f t="shared" si="11"/>
        <v>0</v>
      </c>
      <c r="S240" s="9"/>
    </row>
    <row r="241" spans="1:19" ht="13.2" customHeight="1" x14ac:dyDescent="0.25">
      <c r="A241" s="8">
        <v>234</v>
      </c>
      <c r="B241" s="34">
        <v>430704</v>
      </c>
      <c r="C241" s="9" t="s">
        <v>149</v>
      </c>
      <c r="D241" s="9" t="s">
        <v>125</v>
      </c>
      <c r="E241" s="9" t="s">
        <v>613</v>
      </c>
      <c r="F241" s="9" t="s">
        <v>27</v>
      </c>
      <c r="G241" s="9"/>
      <c r="H241" s="9">
        <v>10</v>
      </c>
      <c r="I241" s="9">
        <v>0</v>
      </c>
      <c r="J241" s="9">
        <v>0</v>
      </c>
      <c r="K241" s="24">
        <f t="shared" si="9"/>
        <v>2900000</v>
      </c>
      <c r="L241" s="24">
        <f t="shared" si="9"/>
        <v>0</v>
      </c>
      <c r="M241" s="24">
        <f t="shared" si="9"/>
        <v>0</v>
      </c>
      <c r="N241" s="24">
        <v>0</v>
      </c>
      <c r="O241" s="33">
        <f t="shared" si="10"/>
        <v>2900000</v>
      </c>
      <c r="P241" s="25">
        <v>2900000</v>
      </c>
      <c r="Q241" s="25">
        <v>0</v>
      </c>
      <c r="R241" s="26">
        <f t="shared" si="11"/>
        <v>0</v>
      </c>
      <c r="S241" s="9"/>
    </row>
    <row r="242" spans="1:19" ht="13.2" customHeight="1" x14ac:dyDescent="0.25">
      <c r="A242" s="8">
        <v>235</v>
      </c>
      <c r="B242" s="34">
        <v>430708</v>
      </c>
      <c r="C242" s="9" t="s">
        <v>543</v>
      </c>
      <c r="D242" s="9" t="s">
        <v>75</v>
      </c>
      <c r="E242" s="9" t="s">
        <v>613</v>
      </c>
      <c r="F242" s="9" t="s">
        <v>27</v>
      </c>
      <c r="G242" s="9"/>
      <c r="H242" s="9">
        <v>10</v>
      </c>
      <c r="I242" s="9">
        <v>0</v>
      </c>
      <c r="J242" s="9">
        <v>0</v>
      </c>
      <c r="K242" s="24">
        <f t="shared" si="9"/>
        <v>2900000</v>
      </c>
      <c r="L242" s="24">
        <f t="shared" si="9"/>
        <v>0</v>
      </c>
      <c r="M242" s="24">
        <f t="shared" si="9"/>
        <v>0</v>
      </c>
      <c r="N242" s="24">
        <v>0</v>
      </c>
      <c r="O242" s="33">
        <f t="shared" si="10"/>
        <v>2900000</v>
      </c>
      <c r="P242" s="25">
        <v>2900000</v>
      </c>
      <c r="Q242" s="25">
        <v>0</v>
      </c>
      <c r="R242" s="26">
        <f t="shared" si="11"/>
        <v>0</v>
      </c>
      <c r="S242" s="9"/>
    </row>
    <row r="243" spans="1:19" ht="13.2" customHeight="1" x14ac:dyDescent="0.25">
      <c r="A243" s="8">
        <v>236</v>
      </c>
      <c r="B243" s="34">
        <v>430709</v>
      </c>
      <c r="C243" s="9" t="s">
        <v>614</v>
      </c>
      <c r="D243" s="9" t="s">
        <v>61</v>
      </c>
      <c r="E243" s="9" t="s">
        <v>613</v>
      </c>
      <c r="F243" s="9" t="s">
        <v>27</v>
      </c>
      <c r="G243" s="9"/>
      <c r="H243" s="9">
        <v>10</v>
      </c>
      <c r="I243" s="9">
        <v>0</v>
      </c>
      <c r="J243" s="9">
        <v>5</v>
      </c>
      <c r="K243" s="24">
        <f t="shared" si="9"/>
        <v>2900000</v>
      </c>
      <c r="L243" s="24">
        <f t="shared" si="9"/>
        <v>0</v>
      </c>
      <c r="M243" s="24">
        <f t="shared" si="9"/>
        <v>1450000</v>
      </c>
      <c r="N243" s="24">
        <v>0</v>
      </c>
      <c r="O243" s="33">
        <f t="shared" si="10"/>
        <v>4350000</v>
      </c>
      <c r="P243" s="25">
        <v>4350000</v>
      </c>
      <c r="Q243" s="25">
        <v>0</v>
      </c>
      <c r="R243" s="26">
        <f t="shared" si="11"/>
        <v>0</v>
      </c>
      <c r="S243" s="9"/>
    </row>
    <row r="244" spans="1:19" ht="13.2" customHeight="1" x14ac:dyDescent="0.25">
      <c r="A244" s="8">
        <v>237</v>
      </c>
      <c r="B244" s="34">
        <v>430711</v>
      </c>
      <c r="C244" s="9" t="s">
        <v>615</v>
      </c>
      <c r="D244" s="9" t="s">
        <v>317</v>
      </c>
      <c r="E244" s="9" t="s">
        <v>613</v>
      </c>
      <c r="F244" s="9" t="s">
        <v>27</v>
      </c>
      <c r="G244" s="9"/>
      <c r="H244" s="9">
        <v>4</v>
      </c>
      <c r="I244" s="9">
        <v>0</v>
      </c>
      <c r="J244" s="9">
        <v>0</v>
      </c>
      <c r="K244" s="24">
        <f t="shared" si="9"/>
        <v>1160000</v>
      </c>
      <c r="L244" s="24">
        <f t="shared" si="9"/>
        <v>0</v>
      </c>
      <c r="M244" s="24">
        <f t="shared" si="9"/>
        <v>0</v>
      </c>
      <c r="N244" s="24">
        <v>0</v>
      </c>
      <c r="O244" s="33">
        <f t="shared" si="10"/>
        <v>1160000</v>
      </c>
      <c r="P244" s="25">
        <v>1160000</v>
      </c>
      <c r="Q244" s="25">
        <v>0</v>
      </c>
      <c r="R244" s="26">
        <f t="shared" si="11"/>
        <v>0</v>
      </c>
      <c r="S244" s="9"/>
    </row>
    <row r="245" spans="1:19" ht="13.2" customHeight="1" x14ac:dyDescent="0.25">
      <c r="A245" s="8">
        <v>238</v>
      </c>
      <c r="B245" s="34">
        <v>430712</v>
      </c>
      <c r="C245" s="9" t="s">
        <v>616</v>
      </c>
      <c r="D245" s="9" t="s">
        <v>258</v>
      </c>
      <c r="E245" s="9" t="s">
        <v>613</v>
      </c>
      <c r="F245" s="9" t="s">
        <v>27</v>
      </c>
      <c r="G245" s="9"/>
      <c r="H245" s="9">
        <v>4</v>
      </c>
      <c r="I245" s="9">
        <v>0</v>
      </c>
      <c r="J245" s="9">
        <v>0</v>
      </c>
      <c r="K245" s="24">
        <f t="shared" si="9"/>
        <v>1160000</v>
      </c>
      <c r="L245" s="24">
        <f t="shared" si="9"/>
        <v>0</v>
      </c>
      <c r="M245" s="24">
        <f t="shared" si="9"/>
        <v>0</v>
      </c>
      <c r="N245" s="24">
        <v>0</v>
      </c>
      <c r="O245" s="33">
        <f t="shared" si="10"/>
        <v>1160000</v>
      </c>
      <c r="P245" s="25">
        <v>1160000</v>
      </c>
      <c r="Q245" s="25">
        <v>0</v>
      </c>
      <c r="R245" s="26">
        <f t="shared" si="11"/>
        <v>0</v>
      </c>
      <c r="S245" s="9"/>
    </row>
    <row r="246" spans="1:19" ht="13.2" customHeight="1" x14ac:dyDescent="0.25">
      <c r="A246" s="8">
        <v>239</v>
      </c>
      <c r="B246" s="34">
        <v>430715</v>
      </c>
      <c r="C246" s="9" t="s">
        <v>617</v>
      </c>
      <c r="D246" s="9" t="s">
        <v>254</v>
      </c>
      <c r="E246" s="9" t="s">
        <v>613</v>
      </c>
      <c r="F246" s="9" t="s">
        <v>27</v>
      </c>
      <c r="G246" s="9"/>
      <c r="H246" s="9">
        <v>9</v>
      </c>
      <c r="I246" s="9">
        <v>0</v>
      </c>
      <c r="J246" s="9">
        <v>0</v>
      </c>
      <c r="K246" s="24">
        <f t="shared" si="9"/>
        <v>2610000</v>
      </c>
      <c r="L246" s="24">
        <f t="shared" si="9"/>
        <v>0</v>
      </c>
      <c r="M246" s="24">
        <f t="shared" si="9"/>
        <v>0</v>
      </c>
      <c r="N246" s="24">
        <v>0</v>
      </c>
      <c r="O246" s="33">
        <f t="shared" si="10"/>
        <v>2610000</v>
      </c>
      <c r="P246" s="25">
        <v>0</v>
      </c>
      <c r="Q246" s="25">
        <v>0</v>
      </c>
      <c r="R246" s="26">
        <f t="shared" si="11"/>
        <v>2610000</v>
      </c>
      <c r="S246" s="9"/>
    </row>
    <row r="247" spans="1:19" ht="13.2" customHeight="1" x14ac:dyDescent="0.25">
      <c r="A247" s="8">
        <v>240</v>
      </c>
      <c r="B247" s="34">
        <v>430718</v>
      </c>
      <c r="C247" s="9" t="s">
        <v>618</v>
      </c>
      <c r="D247" s="9" t="s">
        <v>528</v>
      </c>
      <c r="E247" s="9" t="s">
        <v>613</v>
      </c>
      <c r="F247" s="9" t="s">
        <v>389</v>
      </c>
      <c r="G247" s="9"/>
      <c r="H247" s="9">
        <v>2</v>
      </c>
      <c r="I247" s="9">
        <v>0</v>
      </c>
      <c r="J247" s="9">
        <v>0</v>
      </c>
      <c r="K247" s="24">
        <f t="shared" si="9"/>
        <v>580000</v>
      </c>
      <c r="L247" s="24">
        <f t="shared" si="9"/>
        <v>0</v>
      </c>
      <c r="M247" s="24">
        <f t="shared" si="9"/>
        <v>0</v>
      </c>
      <c r="N247" s="24">
        <f>H247*290000*0.7</f>
        <v>406000</v>
      </c>
      <c r="O247" s="33">
        <f t="shared" si="10"/>
        <v>174000</v>
      </c>
      <c r="P247" s="25">
        <v>174000</v>
      </c>
      <c r="Q247" s="25">
        <v>0</v>
      </c>
      <c r="R247" s="26">
        <f t="shared" si="11"/>
        <v>0</v>
      </c>
      <c r="S247" s="9"/>
    </row>
    <row r="248" spans="1:19" ht="13.2" customHeight="1" x14ac:dyDescent="0.25">
      <c r="A248" s="8">
        <v>241</v>
      </c>
      <c r="B248" s="34">
        <v>430720</v>
      </c>
      <c r="C248" s="9" t="s">
        <v>619</v>
      </c>
      <c r="D248" s="9" t="s">
        <v>75</v>
      </c>
      <c r="E248" s="9" t="s">
        <v>613</v>
      </c>
      <c r="F248" s="9" t="s">
        <v>27</v>
      </c>
      <c r="G248" s="9"/>
      <c r="H248" s="9">
        <v>10</v>
      </c>
      <c r="I248" s="9">
        <v>0</v>
      </c>
      <c r="J248" s="9">
        <v>0</v>
      </c>
      <c r="K248" s="24">
        <f t="shared" si="9"/>
        <v>2900000</v>
      </c>
      <c r="L248" s="24">
        <f t="shared" si="9"/>
        <v>0</v>
      </c>
      <c r="M248" s="24">
        <f t="shared" si="9"/>
        <v>0</v>
      </c>
      <c r="N248" s="24">
        <v>0</v>
      </c>
      <c r="O248" s="33">
        <f t="shared" si="10"/>
        <v>2900000</v>
      </c>
      <c r="P248" s="25">
        <v>3010000</v>
      </c>
      <c r="Q248" s="25">
        <v>0</v>
      </c>
      <c r="R248" s="26">
        <f t="shared" si="11"/>
        <v>-110000</v>
      </c>
      <c r="S248" s="37" t="s">
        <v>410</v>
      </c>
    </row>
    <row r="249" spans="1:19" ht="13.2" customHeight="1" x14ac:dyDescent="0.25">
      <c r="A249" s="8">
        <v>242</v>
      </c>
      <c r="B249" s="34">
        <v>430722</v>
      </c>
      <c r="C249" s="9" t="s">
        <v>620</v>
      </c>
      <c r="D249" s="9" t="s">
        <v>317</v>
      </c>
      <c r="E249" s="9" t="s">
        <v>613</v>
      </c>
      <c r="F249" s="9" t="s">
        <v>27</v>
      </c>
      <c r="G249" s="9"/>
      <c r="H249" s="9">
        <v>9</v>
      </c>
      <c r="I249" s="9">
        <v>0</v>
      </c>
      <c r="J249" s="9">
        <v>0</v>
      </c>
      <c r="K249" s="24">
        <f t="shared" si="9"/>
        <v>2610000</v>
      </c>
      <c r="L249" s="24">
        <f t="shared" si="9"/>
        <v>0</v>
      </c>
      <c r="M249" s="24">
        <f t="shared" si="9"/>
        <v>0</v>
      </c>
      <c r="N249" s="24">
        <v>0</v>
      </c>
      <c r="O249" s="33">
        <f t="shared" si="10"/>
        <v>2610000</v>
      </c>
      <c r="P249" s="25">
        <v>2610000</v>
      </c>
      <c r="Q249" s="25">
        <v>0</v>
      </c>
      <c r="R249" s="26">
        <f t="shared" si="11"/>
        <v>0</v>
      </c>
      <c r="S249" s="9"/>
    </row>
    <row r="250" spans="1:19" ht="13.2" customHeight="1" x14ac:dyDescent="0.25">
      <c r="A250" s="8">
        <v>243</v>
      </c>
      <c r="B250" s="34">
        <v>430723</v>
      </c>
      <c r="C250" s="9" t="s">
        <v>621</v>
      </c>
      <c r="D250" s="9" t="s">
        <v>405</v>
      </c>
      <c r="E250" s="9" t="s">
        <v>613</v>
      </c>
      <c r="F250" s="9" t="s">
        <v>27</v>
      </c>
      <c r="G250" s="9"/>
      <c r="H250" s="9">
        <v>11</v>
      </c>
      <c r="I250" s="9">
        <v>9</v>
      </c>
      <c r="J250" s="9">
        <v>0</v>
      </c>
      <c r="K250" s="24">
        <f t="shared" si="9"/>
        <v>3190000</v>
      </c>
      <c r="L250" s="24">
        <f t="shared" si="9"/>
        <v>2610000</v>
      </c>
      <c r="M250" s="24">
        <f t="shared" si="9"/>
        <v>0</v>
      </c>
      <c r="N250" s="24">
        <v>0</v>
      </c>
      <c r="O250" s="33">
        <f t="shared" si="10"/>
        <v>5800000</v>
      </c>
      <c r="P250" s="25">
        <v>5800000</v>
      </c>
      <c r="Q250" s="25">
        <v>0</v>
      </c>
      <c r="R250" s="26">
        <f t="shared" si="11"/>
        <v>0</v>
      </c>
      <c r="S250" s="9"/>
    </row>
    <row r="251" spans="1:19" s="45" customFormat="1" ht="13.2" customHeight="1" x14ac:dyDescent="0.25">
      <c r="A251" s="41">
        <v>244</v>
      </c>
      <c r="B251" s="42">
        <v>430724</v>
      </c>
      <c r="C251" s="43" t="s">
        <v>53</v>
      </c>
      <c r="D251" s="43" t="s">
        <v>303</v>
      </c>
      <c r="E251" s="43" t="s">
        <v>613</v>
      </c>
      <c r="F251" s="43" t="s">
        <v>389</v>
      </c>
      <c r="G251" s="43"/>
      <c r="H251" s="43">
        <v>4</v>
      </c>
      <c r="I251" s="43">
        <v>0</v>
      </c>
      <c r="J251" s="43">
        <v>0</v>
      </c>
      <c r="K251" s="44">
        <f t="shared" si="9"/>
        <v>1160000</v>
      </c>
      <c r="L251" s="44">
        <f t="shared" si="9"/>
        <v>0</v>
      </c>
      <c r="M251" s="44">
        <f t="shared" si="9"/>
        <v>0</v>
      </c>
      <c r="N251" s="44">
        <f>K251*0.7</f>
        <v>812000</v>
      </c>
      <c r="O251" s="33">
        <f t="shared" si="10"/>
        <v>348000</v>
      </c>
      <c r="P251" s="25">
        <v>348000</v>
      </c>
      <c r="Q251" s="25">
        <v>0</v>
      </c>
      <c r="R251" s="26">
        <f t="shared" si="11"/>
        <v>0</v>
      </c>
      <c r="S251" s="43"/>
    </row>
    <row r="252" spans="1:19" ht="13.2" customHeight="1" x14ac:dyDescent="0.25">
      <c r="A252" s="8">
        <v>245</v>
      </c>
      <c r="B252" s="34">
        <v>430727</v>
      </c>
      <c r="C252" s="9" t="s">
        <v>622</v>
      </c>
      <c r="D252" s="9" t="s">
        <v>71</v>
      </c>
      <c r="E252" s="9" t="s">
        <v>613</v>
      </c>
      <c r="F252" s="9" t="s">
        <v>27</v>
      </c>
      <c r="G252" s="9"/>
      <c r="H252" s="9">
        <v>10</v>
      </c>
      <c r="I252" s="9">
        <v>0</v>
      </c>
      <c r="J252" s="9">
        <v>0</v>
      </c>
      <c r="K252" s="24">
        <f t="shared" si="9"/>
        <v>2900000</v>
      </c>
      <c r="L252" s="24">
        <f t="shared" si="9"/>
        <v>0</v>
      </c>
      <c r="M252" s="24">
        <f t="shared" si="9"/>
        <v>0</v>
      </c>
      <c r="N252" s="24">
        <v>0</v>
      </c>
      <c r="O252" s="33">
        <f t="shared" si="10"/>
        <v>2900000</v>
      </c>
      <c r="P252" s="25">
        <v>2900000</v>
      </c>
      <c r="Q252" s="25">
        <v>0</v>
      </c>
      <c r="R252" s="26">
        <f t="shared" si="11"/>
        <v>0</v>
      </c>
      <c r="S252" s="9"/>
    </row>
    <row r="253" spans="1:19" ht="13.2" customHeight="1" x14ac:dyDescent="0.25">
      <c r="A253" s="8">
        <v>246</v>
      </c>
      <c r="B253" s="34">
        <v>430731</v>
      </c>
      <c r="C253" s="9" t="s">
        <v>623</v>
      </c>
      <c r="D253" s="9" t="s">
        <v>624</v>
      </c>
      <c r="E253" s="9" t="s">
        <v>613</v>
      </c>
      <c r="F253" s="9" t="s">
        <v>27</v>
      </c>
      <c r="G253" s="9"/>
      <c r="H253" s="9">
        <v>4</v>
      </c>
      <c r="I253" s="9">
        <v>5</v>
      </c>
      <c r="J253" s="9">
        <v>0</v>
      </c>
      <c r="K253" s="24">
        <f t="shared" si="9"/>
        <v>1160000</v>
      </c>
      <c r="L253" s="24">
        <f t="shared" si="9"/>
        <v>1450000</v>
      </c>
      <c r="M253" s="24">
        <f t="shared" si="9"/>
        <v>0</v>
      </c>
      <c r="N253" s="24">
        <v>0</v>
      </c>
      <c r="O253" s="33">
        <f t="shared" si="10"/>
        <v>2610000</v>
      </c>
      <c r="P253" s="25">
        <v>2610000</v>
      </c>
      <c r="Q253" s="25">
        <v>0</v>
      </c>
      <c r="R253" s="26">
        <f t="shared" si="11"/>
        <v>0</v>
      </c>
      <c r="S253" s="9"/>
    </row>
    <row r="254" spans="1:19" ht="13.2" customHeight="1" x14ac:dyDescent="0.25">
      <c r="A254" s="8">
        <v>247</v>
      </c>
      <c r="B254" s="34">
        <v>430732</v>
      </c>
      <c r="C254" s="9" t="s">
        <v>625</v>
      </c>
      <c r="D254" s="9" t="s">
        <v>71</v>
      </c>
      <c r="E254" s="9" t="s">
        <v>613</v>
      </c>
      <c r="F254" s="9" t="s">
        <v>27</v>
      </c>
      <c r="G254" s="9"/>
      <c r="H254" s="9">
        <v>10</v>
      </c>
      <c r="I254" s="9">
        <v>0</v>
      </c>
      <c r="J254" s="9">
        <v>0</v>
      </c>
      <c r="K254" s="24">
        <f t="shared" si="9"/>
        <v>2900000</v>
      </c>
      <c r="L254" s="24">
        <f t="shared" si="9"/>
        <v>0</v>
      </c>
      <c r="M254" s="24">
        <f t="shared" si="9"/>
        <v>0</v>
      </c>
      <c r="N254" s="24">
        <v>0</v>
      </c>
      <c r="O254" s="33">
        <f t="shared" si="10"/>
        <v>2900000</v>
      </c>
      <c r="P254" s="25">
        <v>2900000</v>
      </c>
      <c r="Q254" s="25">
        <v>0</v>
      </c>
      <c r="R254" s="26">
        <f t="shared" si="11"/>
        <v>0</v>
      </c>
      <c r="S254" s="9"/>
    </row>
    <row r="255" spans="1:19" ht="13.2" customHeight="1" x14ac:dyDescent="0.25">
      <c r="A255" s="8">
        <v>248</v>
      </c>
      <c r="B255" s="34">
        <v>430733</v>
      </c>
      <c r="C255" s="9" t="s">
        <v>597</v>
      </c>
      <c r="D255" s="9" t="s">
        <v>258</v>
      </c>
      <c r="E255" s="9" t="s">
        <v>613</v>
      </c>
      <c r="F255" s="9" t="s">
        <v>27</v>
      </c>
      <c r="G255" s="9"/>
      <c r="H255" s="9">
        <v>7</v>
      </c>
      <c r="I255" s="9">
        <v>0</v>
      </c>
      <c r="J255" s="9">
        <v>0</v>
      </c>
      <c r="K255" s="24">
        <f t="shared" si="9"/>
        <v>2030000</v>
      </c>
      <c r="L255" s="24">
        <f t="shared" si="9"/>
        <v>0</v>
      </c>
      <c r="M255" s="24">
        <f t="shared" si="9"/>
        <v>0</v>
      </c>
      <c r="N255" s="24">
        <v>0</v>
      </c>
      <c r="O255" s="33">
        <f t="shared" si="10"/>
        <v>2030000</v>
      </c>
      <c r="P255" s="25">
        <v>0</v>
      </c>
      <c r="Q255" s="25">
        <v>0</v>
      </c>
      <c r="R255" s="26">
        <f t="shared" si="11"/>
        <v>2030000</v>
      </c>
      <c r="S255" s="9"/>
    </row>
    <row r="256" spans="1:19" ht="13.2" customHeight="1" x14ac:dyDescent="0.25">
      <c r="A256" s="8">
        <v>249</v>
      </c>
      <c r="B256" s="34">
        <v>430736</v>
      </c>
      <c r="C256" s="9" t="s">
        <v>626</v>
      </c>
      <c r="D256" s="9" t="s">
        <v>408</v>
      </c>
      <c r="E256" s="9" t="s">
        <v>613</v>
      </c>
      <c r="F256" s="9" t="s">
        <v>27</v>
      </c>
      <c r="G256" s="9"/>
      <c r="H256" s="9">
        <v>4</v>
      </c>
      <c r="I256" s="9">
        <v>0</v>
      </c>
      <c r="J256" s="9">
        <v>0</v>
      </c>
      <c r="K256" s="24">
        <f t="shared" si="9"/>
        <v>1160000</v>
      </c>
      <c r="L256" s="24">
        <f t="shared" si="9"/>
        <v>0</v>
      </c>
      <c r="M256" s="24">
        <f t="shared" si="9"/>
        <v>0</v>
      </c>
      <c r="N256" s="24">
        <v>0</v>
      </c>
      <c r="O256" s="33">
        <f t="shared" si="10"/>
        <v>1160000</v>
      </c>
      <c r="P256" s="25">
        <v>0</v>
      </c>
      <c r="Q256" s="25">
        <v>0</v>
      </c>
      <c r="R256" s="26">
        <f t="shared" si="11"/>
        <v>1160000</v>
      </c>
      <c r="S256" s="9"/>
    </row>
    <row r="257" spans="1:19" ht="13.2" customHeight="1" x14ac:dyDescent="0.25">
      <c r="A257" s="8">
        <v>250</v>
      </c>
      <c r="B257" s="34">
        <v>430737</v>
      </c>
      <c r="C257" s="9" t="s">
        <v>627</v>
      </c>
      <c r="D257" s="9" t="s">
        <v>75</v>
      </c>
      <c r="E257" s="9" t="s">
        <v>613</v>
      </c>
      <c r="F257" s="9" t="s">
        <v>27</v>
      </c>
      <c r="G257" s="9"/>
      <c r="H257" s="9">
        <v>4</v>
      </c>
      <c r="I257" s="9">
        <v>0</v>
      </c>
      <c r="J257" s="9">
        <v>0</v>
      </c>
      <c r="K257" s="24">
        <f t="shared" si="9"/>
        <v>1160000</v>
      </c>
      <c r="L257" s="24">
        <f t="shared" si="9"/>
        <v>0</v>
      </c>
      <c r="M257" s="24">
        <f t="shared" si="9"/>
        <v>0</v>
      </c>
      <c r="N257" s="24">
        <v>0</v>
      </c>
      <c r="O257" s="33">
        <f t="shared" si="10"/>
        <v>1160000</v>
      </c>
      <c r="P257" s="25">
        <v>1460000</v>
      </c>
      <c r="Q257" s="25">
        <v>0</v>
      </c>
      <c r="R257" s="26">
        <f t="shared" si="11"/>
        <v>-300000</v>
      </c>
      <c r="S257" s="37" t="s">
        <v>410</v>
      </c>
    </row>
    <row r="258" spans="1:19" ht="13.2" customHeight="1" x14ac:dyDescent="0.25">
      <c r="A258" s="8">
        <v>251</v>
      </c>
      <c r="B258" s="34">
        <v>430743</v>
      </c>
      <c r="C258" s="9" t="s">
        <v>628</v>
      </c>
      <c r="D258" s="9" t="s">
        <v>629</v>
      </c>
      <c r="E258" s="9" t="s">
        <v>613</v>
      </c>
      <c r="F258" s="9" t="s">
        <v>27</v>
      </c>
      <c r="G258" s="9"/>
      <c r="H258" s="9">
        <v>2</v>
      </c>
      <c r="I258" s="9">
        <v>0</v>
      </c>
      <c r="J258" s="9">
        <v>0</v>
      </c>
      <c r="K258" s="24">
        <f t="shared" si="9"/>
        <v>580000</v>
      </c>
      <c r="L258" s="24">
        <f t="shared" si="9"/>
        <v>0</v>
      </c>
      <c r="M258" s="24">
        <f t="shared" si="9"/>
        <v>0</v>
      </c>
      <c r="N258" s="24">
        <v>0</v>
      </c>
      <c r="O258" s="33">
        <f t="shared" si="10"/>
        <v>580000</v>
      </c>
      <c r="P258" s="25">
        <v>0</v>
      </c>
      <c r="Q258" s="25">
        <v>0</v>
      </c>
      <c r="R258" s="26">
        <f t="shared" si="11"/>
        <v>580000</v>
      </c>
      <c r="S258" s="9"/>
    </row>
    <row r="259" spans="1:19" ht="13.2" customHeight="1" x14ac:dyDescent="0.25">
      <c r="A259" s="8">
        <v>252</v>
      </c>
      <c r="B259" s="34">
        <v>430745</v>
      </c>
      <c r="C259" s="9" t="s">
        <v>630</v>
      </c>
      <c r="D259" s="9" t="s">
        <v>631</v>
      </c>
      <c r="E259" s="9" t="s">
        <v>613</v>
      </c>
      <c r="F259" s="9" t="s">
        <v>27</v>
      </c>
      <c r="G259" s="9"/>
      <c r="H259" s="9">
        <v>10</v>
      </c>
      <c r="I259" s="9">
        <v>0</v>
      </c>
      <c r="J259" s="9">
        <v>0</v>
      </c>
      <c r="K259" s="24">
        <f t="shared" si="9"/>
        <v>2900000</v>
      </c>
      <c r="L259" s="24">
        <f t="shared" si="9"/>
        <v>0</v>
      </c>
      <c r="M259" s="24">
        <f t="shared" si="9"/>
        <v>0</v>
      </c>
      <c r="N259" s="24">
        <v>0</v>
      </c>
      <c r="O259" s="33">
        <f t="shared" si="10"/>
        <v>2900000</v>
      </c>
      <c r="P259" s="25">
        <v>2900000</v>
      </c>
      <c r="Q259" s="25">
        <v>0</v>
      </c>
      <c r="R259" s="26">
        <f t="shared" si="11"/>
        <v>0</v>
      </c>
      <c r="S259" s="9"/>
    </row>
    <row r="260" spans="1:19" ht="13.2" customHeight="1" x14ac:dyDescent="0.25">
      <c r="A260" s="8">
        <v>253</v>
      </c>
      <c r="B260" s="34">
        <v>430746</v>
      </c>
      <c r="C260" s="9" t="s">
        <v>632</v>
      </c>
      <c r="D260" s="9" t="s">
        <v>65</v>
      </c>
      <c r="E260" s="9" t="s">
        <v>613</v>
      </c>
      <c r="F260" s="9" t="s">
        <v>27</v>
      </c>
      <c r="G260" s="9"/>
      <c r="H260" s="9">
        <v>7</v>
      </c>
      <c r="I260" s="9">
        <v>0</v>
      </c>
      <c r="J260" s="9">
        <v>0</v>
      </c>
      <c r="K260" s="24">
        <f t="shared" si="9"/>
        <v>2030000</v>
      </c>
      <c r="L260" s="24">
        <f t="shared" si="9"/>
        <v>0</v>
      </c>
      <c r="M260" s="24">
        <f t="shared" si="9"/>
        <v>0</v>
      </c>
      <c r="N260" s="24">
        <v>0</v>
      </c>
      <c r="O260" s="33">
        <f t="shared" si="10"/>
        <v>2030000</v>
      </c>
      <c r="P260" s="25">
        <v>2030000</v>
      </c>
      <c r="Q260" s="25">
        <v>0</v>
      </c>
      <c r="R260" s="26">
        <f t="shared" si="11"/>
        <v>0</v>
      </c>
      <c r="S260" s="9"/>
    </row>
    <row r="261" spans="1:19" ht="13.2" customHeight="1" x14ac:dyDescent="0.25">
      <c r="A261" s="8">
        <v>254</v>
      </c>
      <c r="B261" s="34">
        <v>430747</v>
      </c>
      <c r="C261" s="9" t="s">
        <v>149</v>
      </c>
      <c r="D261" s="9" t="s">
        <v>413</v>
      </c>
      <c r="E261" s="9" t="s">
        <v>613</v>
      </c>
      <c r="F261" s="9" t="s">
        <v>27</v>
      </c>
      <c r="G261" s="9"/>
      <c r="H261" s="9">
        <v>4</v>
      </c>
      <c r="I261" s="9">
        <v>0</v>
      </c>
      <c r="J261" s="9">
        <v>0</v>
      </c>
      <c r="K261" s="24">
        <f t="shared" si="9"/>
        <v>1160000</v>
      </c>
      <c r="L261" s="24">
        <f t="shared" si="9"/>
        <v>0</v>
      </c>
      <c r="M261" s="24">
        <f t="shared" si="9"/>
        <v>0</v>
      </c>
      <c r="N261" s="24">
        <v>0</v>
      </c>
      <c r="O261" s="33">
        <f t="shared" si="10"/>
        <v>1160000</v>
      </c>
      <c r="P261" s="25">
        <v>1160000</v>
      </c>
      <c r="Q261" s="25">
        <v>0</v>
      </c>
      <c r="R261" s="26">
        <f t="shared" si="11"/>
        <v>0</v>
      </c>
      <c r="S261" s="9"/>
    </row>
    <row r="262" spans="1:19" ht="13.2" customHeight="1" x14ac:dyDescent="0.25">
      <c r="A262" s="8">
        <v>255</v>
      </c>
      <c r="B262" s="34">
        <v>430748</v>
      </c>
      <c r="C262" s="9" t="s">
        <v>633</v>
      </c>
      <c r="D262" s="9" t="s">
        <v>125</v>
      </c>
      <c r="E262" s="9" t="s">
        <v>613</v>
      </c>
      <c r="F262" s="9" t="s">
        <v>27</v>
      </c>
      <c r="G262" s="9"/>
      <c r="H262" s="9">
        <v>10</v>
      </c>
      <c r="I262" s="9">
        <v>0</v>
      </c>
      <c r="J262" s="9">
        <v>0</v>
      </c>
      <c r="K262" s="24">
        <f t="shared" si="9"/>
        <v>2900000</v>
      </c>
      <c r="L262" s="24">
        <f t="shared" si="9"/>
        <v>0</v>
      </c>
      <c r="M262" s="24">
        <f t="shared" si="9"/>
        <v>0</v>
      </c>
      <c r="N262" s="24">
        <v>0</v>
      </c>
      <c r="O262" s="33">
        <f t="shared" si="10"/>
        <v>2900000</v>
      </c>
      <c r="P262" s="25">
        <v>2900000</v>
      </c>
      <c r="Q262" s="25">
        <v>0</v>
      </c>
      <c r="R262" s="26">
        <f t="shared" si="11"/>
        <v>0</v>
      </c>
      <c r="S262" s="9"/>
    </row>
    <row r="263" spans="1:19" ht="13.2" customHeight="1" x14ac:dyDescent="0.25">
      <c r="A263" s="8">
        <v>256</v>
      </c>
      <c r="B263" s="34">
        <v>430751</v>
      </c>
      <c r="C263" s="9" t="s">
        <v>152</v>
      </c>
      <c r="D263" s="9" t="s">
        <v>57</v>
      </c>
      <c r="E263" s="9" t="s">
        <v>613</v>
      </c>
      <c r="F263" s="9" t="s">
        <v>27</v>
      </c>
      <c r="G263" s="9"/>
      <c r="H263" s="9">
        <v>4</v>
      </c>
      <c r="I263" s="9">
        <v>0</v>
      </c>
      <c r="J263" s="9">
        <v>0</v>
      </c>
      <c r="K263" s="24">
        <f t="shared" si="9"/>
        <v>1160000</v>
      </c>
      <c r="L263" s="24">
        <f t="shared" si="9"/>
        <v>0</v>
      </c>
      <c r="M263" s="24">
        <f t="shared" si="9"/>
        <v>0</v>
      </c>
      <c r="N263" s="24">
        <v>0</v>
      </c>
      <c r="O263" s="33">
        <f t="shared" si="10"/>
        <v>1160000</v>
      </c>
      <c r="P263" s="25">
        <v>1160000</v>
      </c>
      <c r="Q263" s="25">
        <v>0</v>
      </c>
      <c r="R263" s="26">
        <f t="shared" si="11"/>
        <v>0</v>
      </c>
      <c r="S263" s="9"/>
    </row>
    <row r="264" spans="1:19" ht="13.2" customHeight="1" x14ac:dyDescent="0.25">
      <c r="A264" s="8">
        <v>257</v>
      </c>
      <c r="B264" s="34">
        <v>430752</v>
      </c>
      <c r="C264" s="9" t="s">
        <v>573</v>
      </c>
      <c r="D264" s="9" t="s">
        <v>634</v>
      </c>
      <c r="E264" s="9" t="s">
        <v>613</v>
      </c>
      <c r="F264" s="9" t="s">
        <v>27</v>
      </c>
      <c r="G264" s="9"/>
      <c r="H264" s="9">
        <v>10</v>
      </c>
      <c r="I264" s="9">
        <v>0</v>
      </c>
      <c r="J264" s="9">
        <v>0</v>
      </c>
      <c r="K264" s="24">
        <f t="shared" si="9"/>
        <v>2900000</v>
      </c>
      <c r="L264" s="24">
        <f t="shared" si="9"/>
        <v>0</v>
      </c>
      <c r="M264" s="24">
        <f t="shared" si="9"/>
        <v>0</v>
      </c>
      <c r="N264" s="24">
        <v>0</v>
      </c>
      <c r="O264" s="33">
        <f t="shared" si="10"/>
        <v>2900000</v>
      </c>
      <c r="P264" s="25">
        <v>2900000</v>
      </c>
      <c r="Q264" s="25">
        <v>0</v>
      </c>
      <c r="R264" s="26">
        <f t="shared" si="11"/>
        <v>0</v>
      </c>
      <c r="S264" s="9"/>
    </row>
    <row r="265" spans="1:19" ht="13.2" customHeight="1" x14ac:dyDescent="0.25">
      <c r="A265" s="8">
        <v>258</v>
      </c>
      <c r="B265" s="34">
        <v>430753</v>
      </c>
      <c r="C265" s="9" t="s">
        <v>635</v>
      </c>
      <c r="D265" s="9" t="s">
        <v>125</v>
      </c>
      <c r="E265" s="9" t="s">
        <v>613</v>
      </c>
      <c r="F265" s="9" t="s">
        <v>27</v>
      </c>
      <c r="G265" s="9"/>
      <c r="H265" s="9">
        <v>4</v>
      </c>
      <c r="I265" s="9">
        <v>0</v>
      </c>
      <c r="J265" s="9">
        <v>0</v>
      </c>
      <c r="K265" s="24">
        <f t="shared" ref="K265:M328" si="12">H265*290000</f>
        <v>1160000</v>
      </c>
      <c r="L265" s="24">
        <f t="shared" si="12"/>
        <v>0</v>
      </c>
      <c r="M265" s="24">
        <f t="shared" si="12"/>
        <v>0</v>
      </c>
      <c r="N265" s="24">
        <v>0</v>
      </c>
      <c r="O265" s="33">
        <f t="shared" ref="O265:O328" si="13">K265+L265+M265-N265</f>
        <v>1160000</v>
      </c>
      <c r="P265" s="25">
        <v>1160000</v>
      </c>
      <c r="Q265" s="25">
        <v>0</v>
      </c>
      <c r="R265" s="26">
        <f t="shared" ref="R265:R328" si="14">O265-P265-Q265</f>
        <v>0</v>
      </c>
      <c r="S265" s="9"/>
    </row>
    <row r="266" spans="1:19" ht="13.2" customHeight="1" x14ac:dyDescent="0.25">
      <c r="A266" s="8">
        <v>259</v>
      </c>
      <c r="B266" s="34">
        <v>430755</v>
      </c>
      <c r="C266" s="9" t="s">
        <v>417</v>
      </c>
      <c r="D266" s="9" t="s">
        <v>153</v>
      </c>
      <c r="E266" s="9" t="s">
        <v>613</v>
      </c>
      <c r="F266" s="9" t="s">
        <v>27</v>
      </c>
      <c r="G266" s="9"/>
      <c r="H266" s="9">
        <v>10</v>
      </c>
      <c r="I266" s="9">
        <v>0</v>
      </c>
      <c r="J266" s="9">
        <v>0</v>
      </c>
      <c r="K266" s="24">
        <f t="shared" si="12"/>
        <v>2900000</v>
      </c>
      <c r="L266" s="24">
        <f t="shared" si="12"/>
        <v>0</v>
      </c>
      <c r="M266" s="24">
        <f t="shared" si="12"/>
        <v>0</v>
      </c>
      <c r="N266" s="24">
        <v>0</v>
      </c>
      <c r="O266" s="33">
        <f t="shared" si="13"/>
        <v>2900000</v>
      </c>
      <c r="P266" s="25">
        <v>2900000</v>
      </c>
      <c r="Q266" s="25">
        <v>0</v>
      </c>
      <c r="R266" s="26">
        <f t="shared" si="14"/>
        <v>0</v>
      </c>
      <c r="S266" s="9"/>
    </row>
    <row r="267" spans="1:19" ht="13.2" customHeight="1" x14ac:dyDescent="0.25">
      <c r="A267" s="8">
        <v>260</v>
      </c>
      <c r="B267" s="34">
        <v>430756</v>
      </c>
      <c r="C267" s="9" t="s">
        <v>636</v>
      </c>
      <c r="D267" s="9" t="s">
        <v>158</v>
      </c>
      <c r="E267" s="9" t="s">
        <v>613</v>
      </c>
      <c r="F267" s="9" t="s">
        <v>27</v>
      </c>
      <c r="G267" s="9"/>
      <c r="H267" s="9">
        <v>6</v>
      </c>
      <c r="I267" s="9">
        <v>0</v>
      </c>
      <c r="J267" s="9">
        <v>0</v>
      </c>
      <c r="K267" s="24">
        <f t="shared" si="12"/>
        <v>1740000</v>
      </c>
      <c r="L267" s="24">
        <f t="shared" si="12"/>
        <v>0</v>
      </c>
      <c r="M267" s="24">
        <f t="shared" si="12"/>
        <v>0</v>
      </c>
      <c r="N267" s="24">
        <v>0</v>
      </c>
      <c r="O267" s="33">
        <f t="shared" si="13"/>
        <v>1740000</v>
      </c>
      <c r="P267" s="25">
        <v>1740000</v>
      </c>
      <c r="Q267" s="25">
        <v>0</v>
      </c>
      <c r="R267" s="26">
        <f t="shared" si="14"/>
        <v>0</v>
      </c>
      <c r="S267" s="9"/>
    </row>
    <row r="268" spans="1:19" ht="13.2" customHeight="1" x14ac:dyDescent="0.25">
      <c r="A268" s="8">
        <v>261</v>
      </c>
      <c r="B268" s="34">
        <v>430758</v>
      </c>
      <c r="C268" s="9" t="s">
        <v>587</v>
      </c>
      <c r="D268" s="9" t="s">
        <v>637</v>
      </c>
      <c r="E268" s="9" t="s">
        <v>613</v>
      </c>
      <c r="F268" s="9" t="s">
        <v>27</v>
      </c>
      <c r="G268" s="9"/>
      <c r="H268" s="9">
        <v>10</v>
      </c>
      <c r="I268" s="9">
        <v>0</v>
      </c>
      <c r="J268" s="9">
        <v>0</v>
      </c>
      <c r="K268" s="24">
        <f t="shared" si="12"/>
        <v>2900000</v>
      </c>
      <c r="L268" s="24">
        <f t="shared" si="12"/>
        <v>0</v>
      </c>
      <c r="M268" s="24">
        <f t="shared" si="12"/>
        <v>0</v>
      </c>
      <c r="N268" s="24">
        <v>0</v>
      </c>
      <c r="O268" s="33">
        <f t="shared" si="13"/>
        <v>2900000</v>
      </c>
      <c r="P268" s="25">
        <v>2900000</v>
      </c>
      <c r="Q268" s="25">
        <v>0</v>
      </c>
      <c r="R268" s="26">
        <f t="shared" si="14"/>
        <v>0</v>
      </c>
      <c r="S268" s="9"/>
    </row>
    <row r="269" spans="1:19" ht="13.2" customHeight="1" x14ac:dyDescent="0.25">
      <c r="A269" s="8">
        <v>262</v>
      </c>
      <c r="B269" s="34">
        <v>430759</v>
      </c>
      <c r="C269" s="9" t="s">
        <v>426</v>
      </c>
      <c r="D269" s="9" t="s">
        <v>488</v>
      </c>
      <c r="E269" s="9" t="s">
        <v>613</v>
      </c>
      <c r="F269" s="9" t="s">
        <v>27</v>
      </c>
      <c r="G269" s="9"/>
      <c r="H269" s="9">
        <v>12</v>
      </c>
      <c r="I269" s="9">
        <v>0</v>
      </c>
      <c r="J269" s="9">
        <v>0</v>
      </c>
      <c r="K269" s="24">
        <f t="shared" si="12"/>
        <v>3480000</v>
      </c>
      <c r="L269" s="24">
        <f t="shared" si="12"/>
        <v>0</v>
      </c>
      <c r="M269" s="24">
        <f t="shared" si="12"/>
        <v>0</v>
      </c>
      <c r="N269" s="24">
        <v>0</v>
      </c>
      <c r="O269" s="33">
        <f t="shared" si="13"/>
        <v>3480000</v>
      </c>
      <c r="P269" s="25">
        <v>3480000</v>
      </c>
      <c r="Q269" s="25">
        <v>0</v>
      </c>
      <c r="R269" s="26">
        <f t="shared" si="14"/>
        <v>0</v>
      </c>
      <c r="S269" s="9"/>
    </row>
    <row r="270" spans="1:19" ht="13.2" customHeight="1" x14ac:dyDescent="0.25">
      <c r="A270" s="8">
        <v>263</v>
      </c>
      <c r="B270" s="34">
        <v>430760</v>
      </c>
      <c r="C270" s="9" t="s">
        <v>98</v>
      </c>
      <c r="D270" s="9" t="s">
        <v>65</v>
      </c>
      <c r="E270" s="9" t="s">
        <v>613</v>
      </c>
      <c r="F270" s="9" t="s">
        <v>27</v>
      </c>
      <c r="G270" s="9"/>
      <c r="H270" s="9">
        <v>14</v>
      </c>
      <c r="I270" s="9">
        <v>0</v>
      </c>
      <c r="J270" s="9">
        <v>0</v>
      </c>
      <c r="K270" s="24">
        <f t="shared" si="12"/>
        <v>4060000</v>
      </c>
      <c r="L270" s="24">
        <f t="shared" si="12"/>
        <v>0</v>
      </c>
      <c r="M270" s="24">
        <f t="shared" si="12"/>
        <v>0</v>
      </c>
      <c r="N270" s="24">
        <v>0</v>
      </c>
      <c r="O270" s="33">
        <f t="shared" si="13"/>
        <v>4060000</v>
      </c>
      <c r="P270" s="25">
        <v>0</v>
      </c>
      <c r="Q270" s="25">
        <v>0</v>
      </c>
      <c r="R270" s="26">
        <f t="shared" si="14"/>
        <v>4060000</v>
      </c>
      <c r="S270" s="9"/>
    </row>
    <row r="271" spans="1:19" ht="13.2" customHeight="1" x14ac:dyDescent="0.25">
      <c r="A271" s="8">
        <v>264</v>
      </c>
      <c r="B271" s="34">
        <v>430762</v>
      </c>
      <c r="C271" s="9" t="s">
        <v>638</v>
      </c>
      <c r="D271" s="9" t="s">
        <v>317</v>
      </c>
      <c r="E271" s="9" t="s">
        <v>613</v>
      </c>
      <c r="F271" s="9" t="s">
        <v>389</v>
      </c>
      <c r="G271" s="9"/>
      <c r="H271" s="9">
        <v>0</v>
      </c>
      <c r="I271" s="9">
        <v>4</v>
      </c>
      <c r="J271" s="9">
        <v>0</v>
      </c>
      <c r="K271" s="24">
        <f t="shared" si="12"/>
        <v>0</v>
      </c>
      <c r="L271" s="24">
        <f t="shared" si="12"/>
        <v>1160000</v>
      </c>
      <c r="M271" s="24">
        <f t="shared" si="12"/>
        <v>0</v>
      </c>
      <c r="N271" s="24">
        <f>H271*290000*0.7</f>
        <v>0</v>
      </c>
      <c r="O271" s="33">
        <f t="shared" si="13"/>
        <v>1160000</v>
      </c>
      <c r="P271" s="25">
        <v>1160000</v>
      </c>
      <c r="Q271" s="25">
        <v>0</v>
      </c>
      <c r="R271" s="26">
        <f t="shared" si="14"/>
        <v>0</v>
      </c>
      <c r="S271" s="9"/>
    </row>
    <row r="272" spans="1:19" ht="13.2" customHeight="1" x14ac:dyDescent="0.25">
      <c r="A272" s="8">
        <v>265</v>
      </c>
      <c r="B272" s="34">
        <v>430763</v>
      </c>
      <c r="C272" s="9" t="s">
        <v>639</v>
      </c>
      <c r="D272" s="9" t="s">
        <v>640</v>
      </c>
      <c r="E272" s="9" t="s">
        <v>613</v>
      </c>
      <c r="F272" s="9" t="s">
        <v>27</v>
      </c>
      <c r="G272" s="9"/>
      <c r="H272" s="9">
        <v>7</v>
      </c>
      <c r="I272" s="9">
        <v>0</v>
      </c>
      <c r="J272" s="9">
        <v>0</v>
      </c>
      <c r="K272" s="24">
        <f t="shared" si="12"/>
        <v>2030000</v>
      </c>
      <c r="L272" s="24">
        <f t="shared" si="12"/>
        <v>0</v>
      </c>
      <c r="M272" s="24">
        <f t="shared" si="12"/>
        <v>0</v>
      </c>
      <c r="N272" s="24">
        <v>0</v>
      </c>
      <c r="O272" s="33">
        <f t="shared" si="13"/>
        <v>2030000</v>
      </c>
      <c r="P272" s="25">
        <v>0</v>
      </c>
      <c r="Q272" s="25">
        <v>0</v>
      </c>
      <c r="R272" s="26">
        <f t="shared" si="14"/>
        <v>2030000</v>
      </c>
      <c r="S272" s="9"/>
    </row>
    <row r="273" spans="1:19" ht="13.2" customHeight="1" x14ac:dyDescent="0.25">
      <c r="A273" s="8">
        <v>266</v>
      </c>
      <c r="B273" s="34">
        <v>430801</v>
      </c>
      <c r="C273" s="9" t="s">
        <v>641</v>
      </c>
      <c r="D273" s="9" t="s">
        <v>405</v>
      </c>
      <c r="E273" s="9" t="s">
        <v>642</v>
      </c>
      <c r="F273" s="9" t="s">
        <v>27</v>
      </c>
      <c r="G273" s="9"/>
      <c r="H273" s="9">
        <v>5</v>
      </c>
      <c r="I273" s="9">
        <v>10</v>
      </c>
      <c r="J273" s="9">
        <v>0</v>
      </c>
      <c r="K273" s="24">
        <f t="shared" si="12"/>
        <v>1450000</v>
      </c>
      <c r="L273" s="24">
        <f t="shared" si="12"/>
        <v>2900000</v>
      </c>
      <c r="M273" s="24">
        <f t="shared" si="12"/>
        <v>0</v>
      </c>
      <c r="N273" s="24">
        <v>0</v>
      </c>
      <c r="O273" s="33">
        <f t="shared" si="13"/>
        <v>4350000</v>
      </c>
      <c r="P273" s="25">
        <v>4350000</v>
      </c>
      <c r="Q273" s="25">
        <v>0</v>
      </c>
      <c r="R273" s="26">
        <f t="shared" si="14"/>
        <v>0</v>
      </c>
      <c r="S273" s="9"/>
    </row>
    <row r="274" spans="1:19" ht="13.2" customHeight="1" x14ac:dyDescent="0.25">
      <c r="A274" s="8">
        <v>267</v>
      </c>
      <c r="B274" s="34">
        <v>430802</v>
      </c>
      <c r="C274" s="9" t="s">
        <v>590</v>
      </c>
      <c r="D274" s="9" t="s">
        <v>251</v>
      </c>
      <c r="E274" s="9" t="s">
        <v>642</v>
      </c>
      <c r="F274" s="9" t="s">
        <v>27</v>
      </c>
      <c r="G274" s="9"/>
      <c r="H274" s="9">
        <v>14</v>
      </c>
      <c r="I274" s="9">
        <v>0</v>
      </c>
      <c r="J274" s="9">
        <v>0</v>
      </c>
      <c r="K274" s="24">
        <f t="shared" si="12"/>
        <v>4060000</v>
      </c>
      <c r="L274" s="24">
        <f t="shared" si="12"/>
        <v>0</v>
      </c>
      <c r="M274" s="24">
        <f t="shared" si="12"/>
        <v>0</v>
      </c>
      <c r="N274" s="24">
        <v>0</v>
      </c>
      <c r="O274" s="33">
        <f t="shared" si="13"/>
        <v>4060000</v>
      </c>
      <c r="P274" s="25">
        <v>4360000</v>
      </c>
      <c r="Q274" s="25">
        <v>0</v>
      </c>
      <c r="R274" s="26">
        <f t="shared" si="14"/>
        <v>-300000</v>
      </c>
      <c r="S274" s="37" t="s">
        <v>410</v>
      </c>
    </row>
    <row r="275" spans="1:19" ht="13.2" customHeight="1" x14ac:dyDescent="0.25">
      <c r="A275" s="8">
        <v>268</v>
      </c>
      <c r="B275" s="34">
        <v>430803</v>
      </c>
      <c r="C275" s="9" t="s">
        <v>643</v>
      </c>
      <c r="D275" s="9" t="s">
        <v>431</v>
      </c>
      <c r="E275" s="9" t="s">
        <v>642</v>
      </c>
      <c r="F275" s="9" t="s">
        <v>27</v>
      </c>
      <c r="G275" s="9"/>
      <c r="H275" s="9">
        <v>13</v>
      </c>
      <c r="I275" s="9">
        <v>0</v>
      </c>
      <c r="J275" s="9">
        <v>0</v>
      </c>
      <c r="K275" s="24">
        <f t="shared" si="12"/>
        <v>3770000</v>
      </c>
      <c r="L275" s="24">
        <f t="shared" si="12"/>
        <v>0</v>
      </c>
      <c r="M275" s="24">
        <f t="shared" si="12"/>
        <v>0</v>
      </c>
      <c r="N275" s="24">
        <v>0</v>
      </c>
      <c r="O275" s="33">
        <f t="shared" si="13"/>
        <v>3770000</v>
      </c>
      <c r="P275" s="25">
        <v>3770000</v>
      </c>
      <c r="Q275" s="25">
        <v>0</v>
      </c>
      <c r="R275" s="26">
        <f t="shared" si="14"/>
        <v>0</v>
      </c>
      <c r="S275" s="9"/>
    </row>
    <row r="276" spans="1:19" ht="13.2" customHeight="1" x14ac:dyDescent="0.25">
      <c r="A276" s="8">
        <v>269</v>
      </c>
      <c r="B276" s="34">
        <v>430804</v>
      </c>
      <c r="C276" s="9" t="s">
        <v>587</v>
      </c>
      <c r="D276" s="9" t="s">
        <v>306</v>
      </c>
      <c r="E276" s="9" t="s">
        <v>642</v>
      </c>
      <c r="F276" s="9" t="s">
        <v>27</v>
      </c>
      <c r="G276" s="9"/>
      <c r="H276" s="9">
        <v>14</v>
      </c>
      <c r="I276" s="9">
        <v>0</v>
      </c>
      <c r="J276" s="9">
        <v>0</v>
      </c>
      <c r="K276" s="24">
        <f t="shared" si="12"/>
        <v>4060000</v>
      </c>
      <c r="L276" s="24">
        <f t="shared" si="12"/>
        <v>0</v>
      </c>
      <c r="M276" s="24">
        <f t="shared" si="12"/>
        <v>0</v>
      </c>
      <c r="N276" s="24">
        <v>0</v>
      </c>
      <c r="O276" s="33">
        <f t="shared" si="13"/>
        <v>4060000</v>
      </c>
      <c r="P276" s="25">
        <v>4060000</v>
      </c>
      <c r="Q276" s="25">
        <v>0</v>
      </c>
      <c r="R276" s="26">
        <f t="shared" si="14"/>
        <v>0</v>
      </c>
      <c r="S276" s="9"/>
    </row>
    <row r="277" spans="1:19" ht="13.2" customHeight="1" x14ac:dyDescent="0.25">
      <c r="A277" s="8">
        <v>270</v>
      </c>
      <c r="B277" s="34">
        <v>430805</v>
      </c>
      <c r="C277" s="9" t="s">
        <v>644</v>
      </c>
      <c r="D277" s="9" t="s">
        <v>470</v>
      </c>
      <c r="E277" s="9" t="s">
        <v>642</v>
      </c>
      <c r="F277" s="9" t="s">
        <v>368</v>
      </c>
      <c r="G277" s="9"/>
      <c r="H277" s="9">
        <v>2</v>
      </c>
      <c r="I277" s="9">
        <v>0</v>
      </c>
      <c r="J277" s="9">
        <v>0</v>
      </c>
      <c r="K277" s="24">
        <f t="shared" si="12"/>
        <v>580000</v>
      </c>
      <c r="L277" s="24">
        <f t="shared" si="12"/>
        <v>0</v>
      </c>
      <c r="M277" s="24">
        <f t="shared" si="12"/>
        <v>0</v>
      </c>
      <c r="N277" s="24">
        <f>H277*290000</f>
        <v>580000</v>
      </c>
      <c r="O277" s="33">
        <f t="shared" si="13"/>
        <v>0</v>
      </c>
      <c r="P277" s="25">
        <v>0</v>
      </c>
      <c r="Q277" s="25">
        <v>0</v>
      </c>
      <c r="R277" s="26">
        <f t="shared" si="14"/>
        <v>0</v>
      </c>
      <c r="S277" s="9"/>
    </row>
    <row r="278" spans="1:19" ht="13.2" customHeight="1" x14ac:dyDescent="0.25">
      <c r="A278" s="8">
        <v>271</v>
      </c>
      <c r="B278" s="34">
        <v>430806</v>
      </c>
      <c r="C278" s="9" t="s">
        <v>474</v>
      </c>
      <c r="D278" s="9" t="s">
        <v>262</v>
      </c>
      <c r="E278" s="9" t="s">
        <v>642</v>
      </c>
      <c r="F278" s="9" t="s">
        <v>27</v>
      </c>
      <c r="G278" s="9"/>
      <c r="H278" s="9">
        <v>10</v>
      </c>
      <c r="I278" s="9">
        <v>0</v>
      </c>
      <c r="J278" s="9">
        <v>0</v>
      </c>
      <c r="K278" s="24">
        <f t="shared" si="12"/>
        <v>2900000</v>
      </c>
      <c r="L278" s="24">
        <f t="shared" si="12"/>
        <v>0</v>
      </c>
      <c r="M278" s="24">
        <f t="shared" si="12"/>
        <v>0</v>
      </c>
      <c r="N278" s="24">
        <v>0</v>
      </c>
      <c r="O278" s="33">
        <f t="shared" si="13"/>
        <v>2900000</v>
      </c>
      <c r="P278" s="25">
        <v>4820000</v>
      </c>
      <c r="Q278" s="25">
        <v>0</v>
      </c>
      <c r="R278" s="26">
        <f t="shared" si="14"/>
        <v>-1920000</v>
      </c>
      <c r="S278" s="37" t="s">
        <v>410</v>
      </c>
    </row>
    <row r="279" spans="1:19" ht="13.2" customHeight="1" x14ac:dyDescent="0.25">
      <c r="A279" s="8">
        <v>272</v>
      </c>
      <c r="B279" s="34">
        <v>430807</v>
      </c>
      <c r="C279" s="9" t="s">
        <v>239</v>
      </c>
      <c r="D279" s="9" t="s">
        <v>492</v>
      </c>
      <c r="E279" s="9" t="s">
        <v>642</v>
      </c>
      <c r="F279" s="9" t="s">
        <v>27</v>
      </c>
      <c r="G279" s="9"/>
      <c r="H279" s="9">
        <v>6</v>
      </c>
      <c r="I279" s="9">
        <v>0</v>
      </c>
      <c r="J279" s="9">
        <v>0</v>
      </c>
      <c r="K279" s="24">
        <f t="shared" si="12"/>
        <v>1740000</v>
      </c>
      <c r="L279" s="24">
        <f t="shared" si="12"/>
        <v>0</v>
      </c>
      <c r="M279" s="24">
        <f t="shared" si="12"/>
        <v>0</v>
      </c>
      <c r="N279" s="24">
        <v>0</v>
      </c>
      <c r="O279" s="33">
        <f t="shared" si="13"/>
        <v>1740000</v>
      </c>
      <c r="P279" s="25">
        <v>1740000</v>
      </c>
      <c r="Q279" s="25">
        <v>0</v>
      </c>
      <c r="R279" s="26">
        <f t="shared" si="14"/>
        <v>0</v>
      </c>
      <c r="S279" s="9"/>
    </row>
    <row r="280" spans="1:19" ht="13.2" customHeight="1" x14ac:dyDescent="0.25">
      <c r="A280" s="8">
        <v>273</v>
      </c>
      <c r="B280" s="34">
        <v>430808</v>
      </c>
      <c r="C280" s="9" t="s">
        <v>645</v>
      </c>
      <c r="D280" s="9" t="s">
        <v>646</v>
      </c>
      <c r="E280" s="9" t="s">
        <v>642</v>
      </c>
      <c r="F280" s="9" t="s">
        <v>27</v>
      </c>
      <c r="G280" s="9"/>
      <c r="H280" s="9">
        <v>14</v>
      </c>
      <c r="I280" s="9">
        <v>0</v>
      </c>
      <c r="J280" s="9">
        <v>0</v>
      </c>
      <c r="K280" s="24">
        <f t="shared" si="12"/>
        <v>4060000</v>
      </c>
      <c r="L280" s="24">
        <f t="shared" si="12"/>
        <v>0</v>
      </c>
      <c r="M280" s="24">
        <f t="shared" si="12"/>
        <v>0</v>
      </c>
      <c r="N280" s="24">
        <v>0</v>
      </c>
      <c r="O280" s="33">
        <f t="shared" si="13"/>
        <v>4060000</v>
      </c>
      <c r="P280" s="25">
        <v>4060000</v>
      </c>
      <c r="Q280" s="25">
        <v>0</v>
      </c>
      <c r="R280" s="26">
        <f t="shared" si="14"/>
        <v>0</v>
      </c>
      <c r="S280" s="9"/>
    </row>
    <row r="281" spans="1:19" ht="13.2" customHeight="1" x14ac:dyDescent="0.25">
      <c r="A281" s="8">
        <v>274</v>
      </c>
      <c r="B281" s="34">
        <v>430810</v>
      </c>
      <c r="C281" s="9" t="s">
        <v>647</v>
      </c>
      <c r="D281" s="9" t="s">
        <v>251</v>
      </c>
      <c r="E281" s="9" t="s">
        <v>642</v>
      </c>
      <c r="F281" s="9" t="s">
        <v>27</v>
      </c>
      <c r="G281" s="9"/>
      <c r="H281" s="9">
        <v>8</v>
      </c>
      <c r="I281" s="9">
        <v>0</v>
      </c>
      <c r="J281" s="9">
        <v>0</v>
      </c>
      <c r="K281" s="24">
        <f t="shared" si="12"/>
        <v>2320000</v>
      </c>
      <c r="L281" s="24">
        <f t="shared" si="12"/>
        <v>0</v>
      </c>
      <c r="M281" s="24">
        <f t="shared" si="12"/>
        <v>0</v>
      </c>
      <c r="N281" s="24">
        <v>0</v>
      </c>
      <c r="O281" s="33">
        <f t="shared" si="13"/>
        <v>2320000</v>
      </c>
      <c r="P281" s="25">
        <v>2320000</v>
      </c>
      <c r="Q281" s="25">
        <v>0</v>
      </c>
      <c r="R281" s="26">
        <f t="shared" si="14"/>
        <v>0</v>
      </c>
      <c r="S281" s="9"/>
    </row>
    <row r="282" spans="1:19" ht="13.2" customHeight="1" x14ac:dyDescent="0.25">
      <c r="A282" s="8">
        <v>275</v>
      </c>
      <c r="B282" s="34">
        <v>430811</v>
      </c>
      <c r="C282" s="9" t="s">
        <v>648</v>
      </c>
      <c r="D282" s="9" t="s">
        <v>649</v>
      </c>
      <c r="E282" s="9" t="s">
        <v>642</v>
      </c>
      <c r="F282" s="9" t="s">
        <v>27</v>
      </c>
      <c r="G282" s="9"/>
      <c r="H282" s="9">
        <v>18</v>
      </c>
      <c r="I282" s="9">
        <v>6</v>
      </c>
      <c r="J282" s="9">
        <v>0</v>
      </c>
      <c r="K282" s="24">
        <f t="shared" si="12"/>
        <v>5220000</v>
      </c>
      <c r="L282" s="24">
        <f t="shared" si="12"/>
        <v>1740000</v>
      </c>
      <c r="M282" s="24">
        <f t="shared" si="12"/>
        <v>0</v>
      </c>
      <c r="N282" s="24">
        <v>0</v>
      </c>
      <c r="O282" s="33">
        <f t="shared" si="13"/>
        <v>6960000</v>
      </c>
      <c r="P282" s="25">
        <v>6960000</v>
      </c>
      <c r="Q282" s="25">
        <v>0</v>
      </c>
      <c r="R282" s="26">
        <f t="shared" si="14"/>
        <v>0</v>
      </c>
      <c r="S282" s="9"/>
    </row>
    <row r="283" spans="1:19" ht="13.2" customHeight="1" x14ac:dyDescent="0.25">
      <c r="A283" s="8">
        <v>276</v>
      </c>
      <c r="B283" s="34">
        <v>430812</v>
      </c>
      <c r="C283" s="9" t="s">
        <v>650</v>
      </c>
      <c r="D283" s="9" t="s">
        <v>61</v>
      </c>
      <c r="E283" s="9" t="s">
        <v>642</v>
      </c>
      <c r="F283" s="9" t="s">
        <v>27</v>
      </c>
      <c r="G283" s="9"/>
      <c r="H283" s="9">
        <v>2</v>
      </c>
      <c r="I283" s="9">
        <v>0</v>
      </c>
      <c r="J283" s="9">
        <v>0</v>
      </c>
      <c r="K283" s="24">
        <f t="shared" si="12"/>
        <v>580000</v>
      </c>
      <c r="L283" s="24">
        <f t="shared" si="12"/>
        <v>0</v>
      </c>
      <c r="M283" s="24">
        <f t="shared" si="12"/>
        <v>0</v>
      </c>
      <c r="N283" s="24">
        <v>0</v>
      </c>
      <c r="O283" s="33">
        <f t="shared" si="13"/>
        <v>580000</v>
      </c>
      <c r="P283" s="25">
        <v>580000</v>
      </c>
      <c r="Q283" s="25">
        <v>0</v>
      </c>
      <c r="R283" s="26">
        <f t="shared" si="14"/>
        <v>0</v>
      </c>
      <c r="S283" s="9"/>
    </row>
    <row r="284" spans="1:19" ht="13.2" customHeight="1" x14ac:dyDescent="0.25">
      <c r="A284" s="8">
        <v>277</v>
      </c>
      <c r="B284" s="34">
        <v>430813</v>
      </c>
      <c r="C284" s="9" t="s">
        <v>587</v>
      </c>
      <c r="D284" s="9" t="s">
        <v>536</v>
      </c>
      <c r="E284" s="9" t="s">
        <v>642</v>
      </c>
      <c r="F284" s="9" t="s">
        <v>27</v>
      </c>
      <c r="G284" s="9"/>
      <c r="H284" s="9">
        <v>4</v>
      </c>
      <c r="I284" s="9">
        <v>0</v>
      </c>
      <c r="J284" s="9">
        <v>0</v>
      </c>
      <c r="K284" s="24">
        <f t="shared" si="12"/>
        <v>1160000</v>
      </c>
      <c r="L284" s="24">
        <f t="shared" si="12"/>
        <v>0</v>
      </c>
      <c r="M284" s="24">
        <f t="shared" si="12"/>
        <v>0</v>
      </c>
      <c r="N284" s="24">
        <v>0</v>
      </c>
      <c r="O284" s="33">
        <f t="shared" si="13"/>
        <v>1160000</v>
      </c>
      <c r="P284" s="25">
        <v>0</v>
      </c>
      <c r="Q284" s="25">
        <v>0</v>
      </c>
      <c r="R284" s="26">
        <f t="shared" si="14"/>
        <v>1160000</v>
      </c>
      <c r="S284" s="9"/>
    </row>
    <row r="285" spans="1:19" ht="13.2" customHeight="1" x14ac:dyDescent="0.25">
      <c r="A285" s="8">
        <v>278</v>
      </c>
      <c r="B285" s="34">
        <v>430814</v>
      </c>
      <c r="C285" s="9" t="s">
        <v>651</v>
      </c>
      <c r="D285" s="9" t="s">
        <v>251</v>
      </c>
      <c r="E285" s="9" t="s">
        <v>642</v>
      </c>
      <c r="F285" s="9" t="s">
        <v>27</v>
      </c>
      <c r="G285" s="9"/>
      <c r="H285" s="9">
        <v>4</v>
      </c>
      <c r="I285" s="9">
        <v>0</v>
      </c>
      <c r="J285" s="9">
        <v>0</v>
      </c>
      <c r="K285" s="24">
        <f t="shared" si="12"/>
        <v>1160000</v>
      </c>
      <c r="L285" s="24">
        <f t="shared" si="12"/>
        <v>0</v>
      </c>
      <c r="M285" s="24">
        <f t="shared" si="12"/>
        <v>0</v>
      </c>
      <c r="N285" s="24">
        <v>0</v>
      </c>
      <c r="O285" s="33">
        <f t="shared" si="13"/>
        <v>1160000</v>
      </c>
      <c r="P285" s="25">
        <v>2420000</v>
      </c>
      <c r="Q285" s="25">
        <v>0</v>
      </c>
      <c r="R285" s="26">
        <f t="shared" si="14"/>
        <v>-1260000</v>
      </c>
      <c r="S285" s="37" t="s">
        <v>410</v>
      </c>
    </row>
    <row r="286" spans="1:19" ht="13.2" customHeight="1" x14ac:dyDescent="0.25">
      <c r="A286" s="8">
        <v>279</v>
      </c>
      <c r="B286" s="34">
        <v>430815</v>
      </c>
      <c r="C286" s="9" t="s">
        <v>652</v>
      </c>
      <c r="D286" s="9" t="s">
        <v>448</v>
      </c>
      <c r="E286" s="9" t="s">
        <v>642</v>
      </c>
      <c r="F286" s="9" t="s">
        <v>27</v>
      </c>
      <c r="G286" s="9"/>
      <c r="H286" s="9">
        <v>4</v>
      </c>
      <c r="I286" s="9">
        <v>3</v>
      </c>
      <c r="J286" s="9">
        <v>0</v>
      </c>
      <c r="K286" s="24">
        <f t="shared" si="12"/>
        <v>1160000</v>
      </c>
      <c r="L286" s="24">
        <f t="shared" si="12"/>
        <v>870000</v>
      </c>
      <c r="M286" s="24">
        <f t="shared" si="12"/>
        <v>0</v>
      </c>
      <c r="N286" s="24">
        <v>0</v>
      </c>
      <c r="O286" s="33">
        <f t="shared" si="13"/>
        <v>2030000</v>
      </c>
      <c r="P286" s="25">
        <v>2030000</v>
      </c>
      <c r="Q286" s="25">
        <v>0</v>
      </c>
      <c r="R286" s="26">
        <f t="shared" si="14"/>
        <v>0</v>
      </c>
      <c r="S286" s="9"/>
    </row>
    <row r="287" spans="1:19" s="45" customFormat="1" ht="13.2" customHeight="1" x14ac:dyDescent="0.25">
      <c r="A287" s="41">
        <v>280</v>
      </c>
      <c r="B287" s="42">
        <v>430816</v>
      </c>
      <c r="C287" s="43" t="s">
        <v>653</v>
      </c>
      <c r="D287" s="43" t="s">
        <v>121</v>
      </c>
      <c r="E287" s="43" t="s">
        <v>642</v>
      </c>
      <c r="F287" s="43" t="s">
        <v>389</v>
      </c>
      <c r="G287" s="43"/>
      <c r="H287" s="43">
        <v>3</v>
      </c>
      <c r="I287" s="43">
        <v>0</v>
      </c>
      <c r="J287" s="43">
        <v>0</v>
      </c>
      <c r="K287" s="44">
        <f t="shared" si="12"/>
        <v>870000</v>
      </c>
      <c r="L287" s="44">
        <f t="shared" si="12"/>
        <v>0</v>
      </c>
      <c r="M287" s="44">
        <f t="shared" si="12"/>
        <v>0</v>
      </c>
      <c r="N287" s="44">
        <f>K287*0.7</f>
        <v>609000</v>
      </c>
      <c r="O287" s="33">
        <f t="shared" si="13"/>
        <v>261000</v>
      </c>
      <c r="P287" s="25">
        <v>261000</v>
      </c>
      <c r="Q287" s="25">
        <v>0</v>
      </c>
      <c r="R287" s="26">
        <f t="shared" si="14"/>
        <v>0</v>
      </c>
      <c r="S287" s="43"/>
    </row>
    <row r="288" spans="1:19" ht="13.2" customHeight="1" x14ac:dyDescent="0.25">
      <c r="A288" s="8">
        <v>281</v>
      </c>
      <c r="B288" s="34">
        <v>430817</v>
      </c>
      <c r="C288" s="9" t="s">
        <v>379</v>
      </c>
      <c r="D288" s="9" t="s">
        <v>654</v>
      </c>
      <c r="E288" s="9" t="s">
        <v>642</v>
      </c>
      <c r="F288" s="9" t="s">
        <v>27</v>
      </c>
      <c r="G288" s="9"/>
      <c r="H288" s="9">
        <v>4</v>
      </c>
      <c r="I288" s="9">
        <v>0</v>
      </c>
      <c r="J288" s="9">
        <v>0</v>
      </c>
      <c r="K288" s="24">
        <f t="shared" si="12"/>
        <v>1160000</v>
      </c>
      <c r="L288" s="24">
        <f t="shared" si="12"/>
        <v>0</v>
      </c>
      <c r="M288" s="24">
        <f t="shared" si="12"/>
        <v>0</v>
      </c>
      <c r="N288" s="24">
        <v>0</v>
      </c>
      <c r="O288" s="33">
        <f t="shared" si="13"/>
        <v>1160000</v>
      </c>
      <c r="P288" s="25">
        <v>1460000</v>
      </c>
      <c r="Q288" s="25">
        <v>0</v>
      </c>
      <c r="R288" s="26">
        <f t="shared" si="14"/>
        <v>-300000</v>
      </c>
      <c r="S288" s="37" t="s">
        <v>410</v>
      </c>
    </row>
    <row r="289" spans="1:19" ht="13.2" customHeight="1" x14ac:dyDescent="0.25">
      <c r="A289" s="8">
        <v>282</v>
      </c>
      <c r="B289" s="34">
        <v>430818</v>
      </c>
      <c r="C289" s="9" t="s">
        <v>510</v>
      </c>
      <c r="D289" s="9" t="s">
        <v>413</v>
      </c>
      <c r="E289" s="9" t="s">
        <v>642</v>
      </c>
      <c r="F289" s="9" t="s">
        <v>27</v>
      </c>
      <c r="G289" s="9"/>
      <c r="H289" s="9">
        <v>8</v>
      </c>
      <c r="I289" s="9">
        <v>0</v>
      </c>
      <c r="J289" s="9">
        <v>0</v>
      </c>
      <c r="K289" s="24">
        <f t="shared" si="12"/>
        <v>2320000</v>
      </c>
      <c r="L289" s="24">
        <f t="shared" si="12"/>
        <v>0</v>
      </c>
      <c r="M289" s="24">
        <f t="shared" si="12"/>
        <v>0</v>
      </c>
      <c r="N289" s="24">
        <v>0</v>
      </c>
      <c r="O289" s="33">
        <f t="shared" si="13"/>
        <v>2320000</v>
      </c>
      <c r="P289" s="25">
        <v>2320000</v>
      </c>
      <c r="Q289" s="25">
        <v>0</v>
      </c>
      <c r="R289" s="26">
        <f t="shared" si="14"/>
        <v>0</v>
      </c>
      <c r="S289" s="9"/>
    </row>
    <row r="290" spans="1:19" ht="13.2" customHeight="1" x14ac:dyDescent="0.25">
      <c r="A290" s="8">
        <v>283</v>
      </c>
      <c r="B290" s="34">
        <v>430820</v>
      </c>
      <c r="C290" s="9" t="s">
        <v>655</v>
      </c>
      <c r="D290" s="9" t="s">
        <v>656</v>
      </c>
      <c r="E290" s="9" t="s">
        <v>642</v>
      </c>
      <c r="F290" s="9" t="s">
        <v>27</v>
      </c>
      <c r="G290" s="9"/>
      <c r="H290" s="9">
        <v>11</v>
      </c>
      <c r="I290" s="9">
        <v>0</v>
      </c>
      <c r="J290" s="9">
        <v>0</v>
      </c>
      <c r="K290" s="24">
        <f t="shared" si="12"/>
        <v>3190000</v>
      </c>
      <c r="L290" s="24">
        <f t="shared" si="12"/>
        <v>0</v>
      </c>
      <c r="M290" s="24">
        <f t="shared" si="12"/>
        <v>0</v>
      </c>
      <c r="N290" s="24">
        <v>0</v>
      </c>
      <c r="O290" s="33">
        <f t="shared" si="13"/>
        <v>3190000</v>
      </c>
      <c r="P290" s="25">
        <v>0</v>
      </c>
      <c r="Q290" s="25">
        <v>0</v>
      </c>
      <c r="R290" s="26">
        <f t="shared" si="14"/>
        <v>3190000</v>
      </c>
      <c r="S290" s="9"/>
    </row>
    <row r="291" spans="1:19" ht="13.2" customHeight="1" x14ac:dyDescent="0.25">
      <c r="A291" s="8">
        <v>284</v>
      </c>
      <c r="B291" s="34">
        <v>430821</v>
      </c>
      <c r="C291" s="9" t="s">
        <v>657</v>
      </c>
      <c r="D291" s="9" t="s">
        <v>226</v>
      </c>
      <c r="E291" s="9" t="s">
        <v>642</v>
      </c>
      <c r="F291" s="9" t="s">
        <v>27</v>
      </c>
      <c r="G291" s="9"/>
      <c r="H291" s="9">
        <v>14</v>
      </c>
      <c r="I291" s="9">
        <v>0</v>
      </c>
      <c r="J291" s="9">
        <v>0</v>
      </c>
      <c r="K291" s="24">
        <f t="shared" si="12"/>
        <v>4060000</v>
      </c>
      <c r="L291" s="24">
        <f t="shared" si="12"/>
        <v>0</v>
      </c>
      <c r="M291" s="24">
        <f t="shared" si="12"/>
        <v>0</v>
      </c>
      <c r="N291" s="24">
        <v>0</v>
      </c>
      <c r="O291" s="33">
        <f t="shared" si="13"/>
        <v>4060000</v>
      </c>
      <c r="P291" s="25">
        <v>4060000</v>
      </c>
      <c r="Q291" s="25">
        <v>0</v>
      </c>
      <c r="R291" s="26">
        <f t="shared" si="14"/>
        <v>0</v>
      </c>
      <c r="S291" s="9"/>
    </row>
    <row r="292" spans="1:19" ht="13.2" customHeight="1" x14ac:dyDescent="0.25">
      <c r="A292" s="8">
        <v>285</v>
      </c>
      <c r="B292" s="34">
        <v>430822</v>
      </c>
      <c r="C292" s="9" t="s">
        <v>658</v>
      </c>
      <c r="D292" s="9" t="s">
        <v>112</v>
      </c>
      <c r="E292" s="9" t="s">
        <v>642</v>
      </c>
      <c r="F292" s="9" t="s">
        <v>27</v>
      </c>
      <c r="G292" s="9"/>
      <c r="H292" s="9">
        <v>4</v>
      </c>
      <c r="I292" s="9">
        <v>0</v>
      </c>
      <c r="J292" s="9">
        <v>0</v>
      </c>
      <c r="K292" s="24">
        <f t="shared" si="12"/>
        <v>1160000</v>
      </c>
      <c r="L292" s="24">
        <f t="shared" si="12"/>
        <v>0</v>
      </c>
      <c r="M292" s="24">
        <f t="shared" si="12"/>
        <v>0</v>
      </c>
      <c r="N292" s="24">
        <v>0</v>
      </c>
      <c r="O292" s="33">
        <f t="shared" si="13"/>
        <v>1160000</v>
      </c>
      <c r="P292" s="25">
        <v>1160000</v>
      </c>
      <c r="Q292" s="25">
        <v>0</v>
      </c>
      <c r="R292" s="26">
        <f t="shared" si="14"/>
        <v>0</v>
      </c>
      <c r="S292" s="9"/>
    </row>
    <row r="293" spans="1:19" ht="13.2" customHeight="1" x14ac:dyDescent="0.25">
      <c r="A293" s="8">
        <v>286</v>
      </c>
      <c r="B293" s="34">
        <v>430823</v>
      </c>
      <c r="C293" s="9" t="s">
        <v>659</v>
      </c>
      <c r="D293" s="9" t="s">
        <v>660</v>
      </c>
      <c r="E293" s="9" t="s">
        <v>642</v>
      </c>
      <c r="F293" s="9" t="s">
        <v>27</v>
      </c>
      <c r="G293" s="9"/>
      <c r="H293" s="9">
        <v>4</v>
      </c>
      <c r="I293" s="9">
        <v>0</v>
      </c>
      <c r="J293" s="9">
        <v>0</v>
      </c>
      <c r="K293" s="24">
        <f t="shared" si="12"/>
        <v>1160000</v>
      </c>
      <c r="L293" s="24">
        <f t="shared" si="12"/>
        <v>0</v>
      </c>
      <c r="M293" s="24">
        <f t="shared" si="12"/>
        <v>0</v>
      </c>
      <c r="N293" s="24">
        <v>0</v>
      </c>
      <c r="O293" s="33">
        <f t="shared" si="13"/>
        <v>1160000</v>
      </c>
      <c r="P293" s="25">
        <v>1160000</v>
      </c>
      <c r="Q293" s="25">
        <v>0</v>
      </c>
      <c r="R293" s="26">
        <f t="shared" si="14"/>
        <v>0</v>
      </c>
      <c r="S293" s="9"/>
    </row>
    <row r="294" spans="1:19" ht="13.2" customHeight="1" x14ac:dyDescent="0.25">
      <c r="A294" s="8">
        <v>287</v>
      </c>
      <c r="B294" s="34">
        <v>430824</v>
      </c>
      <c r="C294" s="9" t="s">
        <v>309</v>
      </c>
      <c r="D294" s="9" t="s">
        <v>109</v>
      </c>
      <c r="E294" s="9" t="s">
        <v>642</v>
      </c>
      <c r="F294" s="9" t="s">
        <v>27</v>
      </c>
      <c r="G294" s="9"/>
      <c r="H294" s="9">
        <v>23</v>
      </c>
      <c r="I294" s="9">
        <v>0</v>
      </c>
      <c r="J294" s="9">
        <v>0</v>
      </c>
      <c r="K294" s="24">
        <f t="shared" si="12"/>
        <v>6670000</v>
      </c>
      <c r="L294" s="24">
        <f t="shared" si="12"/>
        <v>0</v>
      </c>
      <c r="M294" s="24">
        <f t="shared" si="12"/>
        <v>0</v>
      </c>
      <c r="N294" s="24">
        <v>0</v>
      </c>
      <c r="O294" s="33">
        <f t="shared" si="13"/>
        <v>6670000</v>
      </c>
      <c r="P294" s="25">
        <v>6670000</v>
      </c>
      <c r="Q294" s="25">
        <v>0</v>
      </c>
      <c r="R294" s="26">
        <f t="shared" si="14"/>
        <v>0</v>
      </c>
      <c r="S294" s="9"/>
    </row>
    <row r="295" spans="1:19" ht="13.2" customHeight="1" x14ac:dyDescent="0.25">
      <c r="A295" s="8">
        <v>288</v>
      </c>
      <c r="B295" s="34">
        <v>430826</v>
      </c>
      <c r="C295" s="9" t="s">
        <v>661</v>
      </c>
      <c r="D295" s="9" t="s">
        <v>251</v>
      </c>
      <c r="E295" s="9" t="s">
        <v>642</v>
      </c>
      <c r="F295" s="9" t="s">
        <v>27</v>
      </c>
      <c r="G295" s="9"/>
      <c r="H295" s="9">
        <v>10</v>
      </c>
      <c r="I295" s="9">
        <v>0</v>
      </c>
      <c r="J295" s="9">
        <v>0</v>
      </c>
      <c r="K295" s="24">
        <f t="shared" si="12"/>
        <v>2900000</v>
      </c>
      <c r="L295" s="24">
        <f t="shared" si="12"/>
        <v>0</v>
      </c>
      <c r="M295" s="24">
        <f t="shared" si="12"/>
        <v>0</v>
      </c>
      <c r="N295" s="24">
        <v>0</v>
      </c>
      <c r="O295" s="33">
        <f t="shared" si="13"/>
        <v>2900000</v>
      </c>
      <c r="P295" s="25">
        <v>2900000</v>
      </c>
      <c r="Q295" s="25">
        <v>0</v>
      </c>
      <c r="R295" s="26">
        <f t="shared" si="14"/>
        <v>0</v>
      </c>
      <c r="S295" s="9"/>
    </row>
    <row r="296" spans="1:19" ht="13.2" customHeight="1" x14ac:dyDescent="0.25">
      <c r="A296" s="8">
        <v>289</v>
      </c>
      <c r="B296" s="34">
        <v>430829</v>
      </c>
      <c r="C296" s="9" t="s">
        <v>662</v>
      </c>
      <c r="D296" s="9" t="s">
        <v>640</v>
      </c>
      <c r="E296" s="9" t="s">
        <v>642</v>
      </c>
      <c r="F296" s="9" t="s">
        <v>27</v>
      </c>
      <c r="G296" s="9"/>
      <c r="H296" s="9">
        <v>10</v>
      </c>
      <c r="I296" s="9">
        <v>0</v>
      </c>
      <c r="J296" s="9">
        <v>0</v>
      </c>
      <c r="K296" s="24">
        <f t="shared" si="12"/>
        <v>2900000</v>
      </c>
      <c r="L296" s="24">
        <f t="shared" si="12"/>
        <v>0</v>
      </c>
      <c r="M296" s="24">
        <f t="shared" si="12"/>
        <v>0</v>
      </c>
      <c r="N296" s="24">
        <v>0</v>
      </c>
      <c r="O296" s="33">
        <f t="shared" si="13"/>
        <v>2900000</v>
      </c>
      <c r="P296" s="25">
        <v>2900000</v>
      </c>
      <c r="Q296" s="25">
        <v>0</v>
      </c>
      <c r="R296" s="26">
        <f t="shared" si="14"/>
        <v>0</v>
      </c>
      <c r="S296" s="9"/>
    </row>
    <row r="297" spans="1:19" ht="13.2" customHeight="1" x14ac:dyDescent="0.25">
      <c r="A297" s="8">
        <v>290</v>
      </c>
      <c r="B297" s="34">
        <v>430830</v>
      </c>
      <c r="C297" s="9" t="s">
        <v>210</v>
      </c>
      <c r="D297" s="9" t="s">
        <v>286</v>
      </c>
      <c r="E297" s="9" t="s">
        <v>642</v>
      </c>
      <c r="F297" s="9" t="s">
        <v>27</v>
      </c>
      <c r="G297" s="9"/>
      <c r="H297" s="9">
        <v>7</v>
      </c>
      <c r="I297" s="9">
        <v>0</v>
      </c>
      <c r="J297" s="9">
        <v>0</v>
      </c>
      <c r="K297" s="24">
        <f t="shared" si="12"/>
        <v>2030000</v>
      </c>
      <c r="L297" s="24">
        <f t="shared" si="12"/>
        <v>0</v>
      </c>
      <c r="M297" s="24">
        <f t="shared" si="12"/>
        <v>0</v>
      </c>
      <c r="N297" s="24">
        <v>0</v>
      </c>
      <c r="O297" s="33">
        <f t="shared" si="13"/>
        <v>2030000</v>
      </c>
      <c r="P297" s="25">
        <v>2030000</v>
      </c>
      <c r="Q297" s="25">
        <v>0</v>
      </c>
      <c r="R297" s="26">
        <f t="shared" si="14"/>
        <v>0</v>
      </c>
      <c r="S297" s="9"/>
    </row>
    <row r="298" spans="1:19" ht="13.2" customHeight="1" x14ac:dyDescent="0.25">
      <c r="A298" s="8">
        <v>291</v>
      </c>
      <c r="B298" s="34">
        <v>430832</v>
      </c>
      <c r="C298" s="9" t="s">
        <v>663</v>
      </c>
      <c r="D298" s="9" t="s">
        <v>118</v>
      </c>
      <c r="E298" s="9" t="s">
        <v>642</v>
      </c>
      <c r="F298" s="9" t="s">
        <v>27</v>
      </c>
      <c r="G298" s="9"/>
      <c r="H298" s="9">
        <v>7</v>
      </c>
      <c r="I298" s="9">
        <v>0</v>
      </c>
      <c r="J298" s="9">
        <v>0</v>
      </c>
      <c r="K298" s="24">
        <f t="shared" si="12"/>
        <v>2030000</v>
      </c>
      <c r="L298" s="24">
        <f t="shared" si="12"/>
        <v>0</v>
      </c>
      <c r="M298" s="24">
        <f t="shared" si="12"/>
        <v>0</v>
      </c>
      <c r="N298" s="24">
        <v>0</v>
      </c>
      <c r="O298" s="33">
        <f t="shared" si="13"/>
        <v>2030000</v>
      </c>
      <c r="P298" s="25">
        <v>2030000</v>
      </c>
      <c r="Q298" s="25">
        <v>0</v>
      </c>
      <c r="R298" s="26">
        <f t="shared" si="14"/>
        <v>0</v>
      </c>
      <c r="S298" s="9"/>
    </row>
    <row r="299" spans="1:19" ht="13.2" customHeight="1" x14ac:dyDescent="0.25">
      <c r="A299" s="8">
        <v>292</v>
      </c>
      <c r="B299" s="34">
        <v>430833</v>
      </c>
      <c r="C299" s="9" t="s">
        <v>312</v>
      </c>
      <c r="D299" s="9" t="s">
        <v>317</v>
      </c>
      <c r="E299" s="9" t="s">
        <v>642</v>
      </c>
      <c r="F299" s="9" t="s">
        <v>27</v>
      </c>
      <c r="G299" s="9"/>
      <c r="H299" s="9">
        <v>12</v>
      </c>
      <c r="I299" s="9">
        <v>7</v>
      </c>
      <c r="J299" s="9">
        <v>0</v>
      </c>
      <c r="K299" s="24">
        <f t="shared" si="12"/>
        <v>3480000</v>
      </c>
      <c r="L299" s="24">
        <f t="shared" si="12"/>
        <v>2030000</v>
      </c>
      <c r="M299" s="24">
        <f t="shared" si="12"/>
        <v>0</v>
      </c>
      <c r="N299" s="24">
        <v>0</v>
      </c>
      <c r="O299" s="33">
        <f t="shared" si="13"/>
        <v>5510000</v>
      </c>
      <c r="P299" s="25">
        <v>5510000</v>
      </c>
      <c r="Q299" s="25">
        <v>0</v>
      </c>
      <c r="R299" s="26">
        <f t="shared" si="14"/>
        <v>0</v>
      </c>
      <c r="S299" s="9"/>
    </row>
    <row r="300" spans="1:19" ht="13.2" customHeight="1" x14ac:dyDescent="0.25">
      <c r="A300" s="8">
        <v>293</v>
      </c>
      <c r="B300" s="34">
        <v>430834</v>
      </c>
      <c r="C300" s="9" t="s">
        <v>664</v>
      </c>
      <c r="D300" s="9" t="s">
        <v>421</v>
      </c>
      <c r="E300" s="9" t="s">
        <v>642</v>
      </c>
      <c r="F300" s="9" t="s">
        <v>27</v>
      </c>
      <c r="G300" s="9"/>
      <c r="H300" s="9">
        <v>15</v>
      </c>
      <c r="I300" s="9">
        <v>3</v>
      </c>
      <c r="J300" s="9">
        <v>0</v>
      </c>
      <c r="K300" s="24">
        <f t="shared" si="12"/>
        <v>4350000</v>
      </c>
      <c r="L300" s="24">
        <f t="shared" si="12"/>
        <v>870000</v>
      </c>
      <c r="M300" s="24">
        <f t="shared" si="12"/>
        <v>0</v>
      </c>
      <c r="N300" s="24">
        <v>0</v>
      </c>
      <c r="O300" s="33">
        <f t="shared" si="13"/>
        <v>5220000</v>
      </c>
      <c r="P300" s="25">
        <v>5220000</v>
      </c>
      <c r="Q300" s="25">
        <v>0</v>
      </c>
      <c r="R300" s="26">
        <f t="shared" si="14"/>
        <v>0</v>
      </c>
      <c r="S300" s="9"/>
    </row>
    <row r="301" spans="1:19" ht="13.2" customHeight="1" x14ac:dyDescent="0.25">
      <c r="A301" s="8">
        <v>294</v>
      </c>
      <c r="B301" s="34">
        <v>430835</v>
      </c>
      <c r="C301" s="9" t="s">
        <v>665</v>
      </c>
      <c r="D301" s="9" t="s">
        <v>421</v>
      </c>
      <c r="E301" s="9" t="s">
        <v>642</v>
      </c>
      <c r="F301" s="9" t="s">
        <v>27</v>
      </c>
      <c r="G301" s="9"/>
      <c r="H301" s="9">
        <v>6</v>
      </c>
      <c r="I301" s="9">
        <v>0</v>
      </c>
      <c r="J301" s="9">
        <v>0</v>
      </c>
      <c r="K301" s="24">
        <f t="shared" si="12"/>
        <v>1740000</v>
      </c>
      <c r="L301" s="24">
        <f t="shared" si="12"/>
        <v>0</v>
      </c>
      <c r="M301" s="24">
        <f t="shared" si="12"/>
        <v>0</v>
      </c>
      <c r="N301" s="24">
        <v>0</v>
      </c>
      <c r="O301" s="33">
        <f t="shared" si="13"/>
        <v>1740000</v>
      </c>
      <c r="P301" s="25">
        <v>0</v>
      </c>
      <c r="Q301" s="25">
        <v>0</v>
      </c>
      <c r="R301" s="26">
        <f t="shared" si="14"/>
        <v>1740000</v>
      </c>
      <c r="S301" s="9"/>
    </row>
    <row r="302" spans="1:19" ht="13.2" customHeight="1" x14ac:dyDescent="0.25">
      <c r="A302" s="8">
        <v>295</v>
      </c>
      <c r="B302" s="34">
        <v>430836</v>
      </c>
      <c r="C302" s="9" t="s">
        <v>312</v>
      </c>
      <c r="D302" s="9" t="s">
        <v>334</v>
      </c>
      <c r="E302" s="9" t="s">
        <v>642</v>
      </c>
      <c r="F302" s="9" t="s">
        <v>27</v>
      </c>
      <c r="G302" s="9"/>
      <c r="H302" s="9">
        <v>7</v>
      </c>
      <c r="I302" s="9">
        <v>4</v>
      </c>
      <c r="J302" s="9">
        <v>0</v>
      </c>
      <c r="K302" s="24">
        <f t="shared" si="12"/>
        <v>2030000</v>
      </c>
      <c r="L302" s="24">
        <f t="shared" si="12"/>
        <v>1160000</v>
      </c>
      <c r="M302" s="24">
        <f t="shared" si="12"/>
        <v>0</v>
      </c>
      <c r="N302" s="24">
        <v>0</v>
      </c>
      <c r="O302" s="33">
        <f t="shared" si="13"/>
        <v>3190000</v>
      </c>
      <c r="P302" s="25">
        <v>3190000</v>
      </c>
      <c r="Q302" s="25">
        <v>0</v>
      </c>
      <c r="R302" s="26">
        <f t="shared" si="14"/>
        <v>0</v>
      </c>
      <c r="S302" s="9"/>
    </row>
    <row r="303" spans="1:19" ht="13.2" customHeight="1" x14ac:dyDescent="0.25">
      <c r="A303" s="8">
        <v>296</v>
      </c>
      <c r="B303" s="34">
        <v>430837</v>
      </c>
      <c r="C303" s="9" t="s">
        <v>666</v>
      </c>
      <c r="D303" s="9" t="s">
        <v>526</v>
      </c>
      <c r="E303" s="9" t="s">
        <v>642</v>
      </c>
      <c r="F303" s="9" t="s">
        <v>27</v>
      </c>
      <c r="G303" s="9"/>
      <c r="H303" s="9">
        <v>4</v>
      </c>
      <c r="I303" s="9">
        <v>0</v>
      </c>
      <c r="J303" s="9">
        <v>0</v>
      </c>
      <c r="K303" s="24">
        <f t="shared" si="12"/>
        <v>1160000</v>
      </c>
      <c r="L303" s="24">
        <f t="shared" si="12"/>
        <v>0</v>
      </c>
      <c r="M303" s="24">
        <f t="shared" si="12"/>
        <v>0</v>
      </c>
      <c r="N303" s="24">
        <v>0</v>
      </c>
      <c r="O303" s="33">
        <f t="shared" si="13"/>
        <v>1160000</v>
      </c>
      <c r="P303" s="25">
        <v>1160000</v>
      </c>
      <c r="Q303" s="25">
        <v>0</v>
      </c>
      <c r="R303" s="26">
        <f t="shared" si="14"/>
        <v>0</v>
      </c>
      <c r="S303" s="9"/>
    </row>
    <row r="304" spans="1:19" ht="13.2" customHeight="1" x14ac:dyDescent="0.25">
      <c r="A304" s="8">
        <v>297</v>
      </c>
      <c r="B304" s="34">
        <v>430838</v>
      </c>
      <c r="C304" s="9" t="s">
        <v>243</v>
      </c>
      <c r="D304" s="9" t="s">
        <v>667</v>
      </c>
      <c r="E304" s="9" t="s">
        <v>642</v>
      </c>
      <c r="F304" s="9" t="s">
        <v>27</v>
      </c>
      <c r="G304" s="9"/>
      <c r="H304" s="9">
        <v>4</v>
      </c>
      <c r="I304" s="9">
        <v>0</v>
      </c>
      <c r="J304" s="9">
        <v>0</v>
      </c>
      <c r="K304" s="24">
        <f t="shared" si="12"/>
        <v>1160000</v>
      </c>
      <c r="L304" s="24">
        <f t="shared" si="12"/>
        <v>0</v>
      </c>
      <c r="M304" s="24">
        <f t="shared" si="12"/>
        <v>0</v>
      </c>
      <c r="N304" s="24">
        <v>0</v>
      </c>
      <c r="O304" s="33">
        <f t="shared" si="13"/>
        <v>1160000</v>
      </c>
      <c r="P304" s="25">
        <v>1160000</v>
      </c>
      <c r="Q304" s="25">
        <v>0</v>
      </c>
      <c r="R304" s="26">
        <f t="shared" si="14"/>
        <v>0</v>
      </c>
      <c r="S304" s="9"/>
    </row>
    <row r="305" spans="1:19" ht="13.2" customHeight="1" x14ac:dyDescent="0.25">
      <c r="A305" s="8">
        <v>298</v>
      </c>
      <c r="B305" s="34">
        <v>430839</v>
      </c>
      <c r="C305" s="9" t="s">
        <v>668</v>
      </c>
      <c r="D305" s="9" t="s">
        <v>75</v>
      </c>
      <c r="E305" s="9" t="s">
        <v>642</v>
      </c>
      <c r="F305" s="9" t="s">
        <v>27</v>
      </c>
      <c r="G305" s="9"/>
      <c r="H305" s="9">
        <v>9</v>
      </c>
      <c r="I305" s="9">
        <v>0</v>
      </c>
      <c r="J305" s="9">
        <v>0</v>
      </c>
      <c r="K305" s="24">
        <f t="shared" si="12"/>
        <v>2610000</v>
      </c>
      <c r="L305" s="24">
        <f t="shared" si="12"/>
        <v>0</v>
      </c>
      <c r="M305" s="24">
        <f t="shared" si="12"/>
        <v>0</v>
      </c>
      <c r="N305" s="24">
        <v>0</v>
      </c>
      <c r="O305" s="33">
        <f t="shared" si="13"/>
        <v>2610000</v>
      </c>
      <c r="P305" s="25">
        <v>2610000</v>
      </c>
      <c r="Q305" s="25">
        <v>0</v>
      </c>
      <c r="R305" s="26">
        <f t="shared" si="14"/>
        <v>0</v>
      </c>
      <c r="S305" s="9"/>
    </row>
    <row r="306" spans="1:19" ht="13.2" customHeight="1" x14ac:dyDescent="0.25">
      <c r="A306" s="8">
        <v>299</v>
      </c>
      <c r="B306" s="34">
        <v>430840</v>
      </c>
      <c r="C306" s="9" t="s">
        <v>669</v>
      </c>
      <c r="D306" s="9" t="s">
        <v>254</v>
      </c>
      <c r="E306" s="9" t="s">
        <v>642</v>
      </c>
      <c r="F306" s="9" t="s">
        <v>27</v>
      </c>
      <c r="G306" s="9"/>
      <c r="H306" s="9">
        <v>2</v>
      </c>
      <c r="I306" s="9">
        <v>12</v>
      </c>
      <c r="J306" s="9">
        <v>0</v>
      </c>
      <c r="K306" s="24">
        <f t="shared" si="12"/>
        <v>580000</v>
      </c>
      <c r="L306" s="24">
        <f t="shared" si="12"/>
        <v>3480000</v>
      </c>
      <c r="M306" s="24">
        <f t="shared" si="12"/>
        <v>0</v>
      </c>
      <c r="N306" s="24">
        <v>0</v>
      </c>
      <c r="O306" s="33">
        <f t="shared" si="13"/>
        <v>4060000</v>
      </c>
      <c r="P306" s="25">
        <v>0</v>
      </c>
      <c r="Q306" s="25">
        <v>0</v>
      </c>
      <c r="R306" s="26">
        <f t="shared" si="14"/>
        <v>4060000</v>
      </c>
      <c r="S306" s="9"/>
    </row>
    <row r="307" spans="1:19" ht="13.2" customHeight="1" x14ac:dyDescent="0.25">
      <c r="A307" s="8">
        <v>300</v>
      </c>
      <c r="B307" s="34">
        <v>430841</v>
      </c>
      <c r="C307" s="9" t="s">
        <v>358</v>
      </c>
      <c r="D307" s="9" t="s">
        <v>344</v>
      </c>
      <c r="E307" s="9" t="s">
        <v>642</v>
      </c>
      <c r="F307" s="9" t="s">
        <v>27</v>
      </c>
      <c r="G307" s="9"/>
      <c r="H307" s="9">
        <v>4</v>
      </c>
      <c r="I307" s="9">
        <v>0</v>
      </c>
      <c r="J307" s="9">
        <v>0</v>
      </c>
      <c r="K307" s="24">
        <f t="shared" si="12"/>
        <v>1160000</v>
      </c>
      <c r="L307" s="24">
        <f t="shared" si="12"/>
        <v>0</v>
      </c>
      <c r="M307" s="24">
        <f t="shared" si="12"/>
        <v>0</v>
      </c>
      <c r="N307" s="24">
        <v>0</v>
      </c>
      <c r="O307" s="33">
        <f t="shared" si="13"/>
        <v>1160000</v>
      </c>
      <c r="P307" s="25">
        <v>1160000</v>
      </c>
      <c r="Q307" s="25">
        <v>0</v>
      </c>
      <c r="R307" s="26">
        <f t="shared" si="14"/>
        <v>0</v>
      </c>
      <c r="S307" s="9"/>
    </row>
    <row r="308" spans="1:19" ht="13.2" customHeight="1" x14ac:dyDescent="0.25">
      <c r="A308" s="8">
        <v>301</v>
      </c>
      <c r="B308" s="34">
        <v>430842</v>
      </c>
      <c r="C308" s="9" t="s">
        <v>670</v>
      </c>
      <c r="D308" s="9" t="s">
        <v>251</v>
      </c>
      <c r="E308" s="9" t="s">
        <v>642</v>
      </c>
      <c r="F308" s="9" t="s">
        <v>27</v>
      </c>
      <c r="G308" s="9"/>
      <c r="H308" s="9">
        <v>7</v>
      </c>
      <c r="I308" s="9">
        <v>3</v>
      </c>
      <c r="J308" s="9">
        <v>0</v>
      </c>
      <c r="K308" s="24">
        <f t="shared" si="12"/>
        <v>2030000</v>
      </c>
      <c r="L308" s="24">
        <f t="shared" si="12"/>
        <v>870000</v>
      </c>
      <c r="M308" s="24">
        <f t="shared" si="12"/>
        <v>0</v>
      </c>
      <c r="N308" s="24">
        <v>0</v>
      </c>
      <c r="O308" s="33">
        <f t="shared" si="13"/>
        <v>2900000</v>
      </c>
      <c r="P308" s="25">
        <v>0</v>
      </c>
      <c r="Q308" s="25">
        <v>0</v>
      </c>
      <c r="R308" s="26">
        <f t="shared" si="14"/>
        <v>2900000</v>
      </c>
      <c r="S308" s="9"/>
    </row>
    <row r="309" spans="1:19" ht="13.2" customHeight="1" x14ac:dyDescent="0.25">
      <c r="A309" s="8">
        <v>302</v>
      </c>
      <c r="B309" s="34">
        <v>430843</v>
      </c>
      <c r="C309" s="9" t="s">
        <v>671</v>
      </c>
      <c r="D309" s="9" t="s">
        <v>61</v>
      </c>
      <c r="E309" s="9" t="s">
        <v>642</v>
      </c>
      <c r="F309" s="9" t="s">
        <v>27</v>
      </c>
      <c r="G309" s="9"/>
      <c r="H309" s="9">
        <v>5</v>
      </c>
      <c r="I309" s="9">
        <v>0</v>
      </c>
      <c r="J309" s="9">
        <v>0</v>
      </c>
      <c r="K309" s="24">
        <f t="shared" si="12"/>
        <v>1450000</v>
      </c>
      <c r="L309" s="24">
        <f t="shared" si="12"/>
        <v>0</v>
      </c>
      <c r="M309" s="24">
        <f t="shared" si="12"/>
        <v>0</v>
      </c>
      <c r="N309" s="24">
        <v>0</v>
      </c>
      <c r="O309" s="33">
        <f t="shared" si="13"/>
        <v>1450000</v>
      </c>
      <c r="P309" s="25">
        <v>1450000</v>
      </c>
      <c r="Q309" s="25">
        <v>0</v>
      </c>
      <c r="R309" s="26">
        <f t="shared" si="14"/>
        <v>0</v>
      </c>
      <c r="S309" s="9"/>
    </row>
    <row r="310" spans="1:19" ht="13.2" customHeight="1" x14ac:dyDescent="0.25">
      <c r="A310" s="8">
        <v>303</v>
      </c>
      <c r="B310" s="34">
        <v>430844</v>
      </c>
      <c r="C310" s="9" t="s">
        <v>348</v>
      </c>
      <c r="D310" s="9" t="s">
        <v>265</v>
      </c>
      <c r="E310" s="9" t="s">
        <v>642</v>
      </c>
      <c r="F310" s="9" t="s">
        <v>27</v>
      </c>
      <c r="G310" s="9"/>
      <c r="H310" s="9">
        <v>15</v>
      </c>
      <c r="I310" s="9">
        <v>0</v>
      </c>
      <c r="J310" s="9">
        <v>0</v>
      </c>
      <c r="K310" s="24">
        <f t="shared" si="12"/>
        <v>4350000</v>
      </c>
      <c r="L310" s="24">
        <f t="shared" si="12"/>
        <v>0</v>
      </c>
      <c r="M310" s="24">
        <f t="shared" si="12"/>
        <v>0</v>
      </c>
      <c r="N310" s="24">
        <v>0</v>
      </c>
      <c r="O310" s="33">
        <f t="shared" si="13"/>
        <v>4350000</v>
      </c>
      <c r="P310" s="25">
        <v>4350000</v>
      </c>
      <c r="Q310" s="25">
        <v>0</v>
      </c>
      <c r="R310" s="26">
        <f t="shared" si="14"/>
        <v>0</v>
      </c>
      <c r="S310" s="9"/>
    </row>
    <row r="311" spans="1:19" ht="13.2" customHeight="1" x14ac:dyDescent="0.25">
      <c r="A311" s="8">
        <v>304</v>
      </c>
      <c r="B311" s="34">
        <v>430846</v>
      </c>
      <c r="C311" s="9" t="s">
        <v>124</v>
      </c>
      <c r="D311" s="9" t="s">
        <v>65</v>
      </c>
      <c r="E311" s="9" t="s">
        <v>642</v>
      </c>
      <c r="F311" s="9" t="s">
        <v>27</v>
      </c>
      <c r="G311" s="9"/>
      <c r="H311" s="9">
        <v>7</v>
      </c>
      <c r="I311" s="9">
        <v>0</v>
      </c>
      <c r="J311" s="9">
        <v>0</v>
      </c>
      <c r="K311" s="24">
        <f t="shared" si="12"/>
        <v>2030000</v>
      </c>
      <c r="L311" s="24">
        <f t="shared" si="12"/>
        <v>0</v>
      </c>
      <c r="M311" s="24">
        <f t="shared" si="12"/>
        <v>0</v>
      </c>
      <c r="N311" s="24">
        <v>0</v>
      </c>
      <c r="O311" s="33">
        <f t="shared" si="13"/>
        <v>2030000</v>
      </c>
      <c r="P311" s="25">
        <v>2030000</v>
      </c>
      <c r="Q311" s="25">
        <v>0</v>
      </c>
      <c r="R311" s="26">
        <f t="shared" si="14"/>
        <v>0</v>
      </c>
      <c r="S311" s="9"/>
    </row>
    <row r="312" spans="1:19" ht="13.2" customHeight="1" x14ac:dyDescent="0.25">
      <c r="A312" s="8">
        <v>305</v>
      </c>
      <c r="B312" s="34">
        <v>430848</v>
      </c>
      <c r="C312" s="9" t="s">
        <v>672</v>
      </c>
      <c r="D312" s="9" t="s">
        <v>251</v>
      </c>
      <c r="E312" s="9" t="s">
        <v>642</v>
      </c>
      <c r="F312" s="9" t="s">
        <v>27</v>
      </c>
      <c r="G312" s="9"/>
      <c r="H312" s="9">
        <v>10</v>
      </c>
      <c r="I312" s="9">
        <v>0</v>
      </c>
      <c r="J312" s="9">
        <v>0</v>
      </c>
      <c r="K312" s="24">
        <f t="shared" si="12"/>
        <v>2900000</v>
      </c>
      <c r="L312" s="24">
        <f t="shared" si="12"/>
        <v>0</v>
      </c>
      <c r="M312" s="24">
        <f t="shared" si="12"/>
        <v>0</v>
      </c>
      <c r="N312" s="24">
        <v>0</v>
      </c>
      <c r="O312" s="33">
        <f t="shared" si="13"/>
        <v>2900000</v>
      </c>
      <c r="P312" s="25">
        <v>2900000</v>
      </c>
      <c r="Q312" s="25">
        <v>0</v>
      </c>
      <c r="R312" s="26">
        <f t="shared" si="14"/>
        <v>0</v>
      </c>
      <c r="S312" s="9"/>
    </row>
    <row r="313" spans="1:19" ht="13.2" customHeight="1" x14ac:dyDescent="0.25">
      <c r="A313" s="8">
        <v>306</v>
      </c>
      <c r="B313" s="34">
        <v>430851</v>
      </c>
      <c r="C313" s="9" t="s">
        <v>149</v>
      </c>
      <c r="D313" s="9" t="s">
        <v>251</v>
      </c>
      <c r="E313" s="9" t="s">
        <v>642</v>
      </c>
      <c r="F313" s="9" t="s">
        <v>27</v>
      </c>
      <c r="G313" s="9"/>
      <c r="H313" s="9">
        <v>10</v>
      </c>
      <c r="I313" s="9">
        <v>0</v>
      </c>
      <c r="J313" s="9">
        <v>0</v>
      </c>
      <c r="K313" s="24">
        <f t="shared" si="12"/>
        <v>2900000</v>
      </c>
      <c r="L313" s="24">
        <f t="shared" si="12"/>
        <v>0</v>
      </c>
      <c r="M313" s="24">
        <f t="shared" si="12"/>
        <v>0</v>
      </c>
      <c r="N313" s="24">
        <v>0</v>
      </c>
      <c r="O313" s="33">
        <f t="shared" si="13"/>
        <v>2900000</v>
      </c>
      <c r="P313" s="25">
        <v>2900000</v>
      </c>
      <c r="Q313" s="25">
        <v>0</v>
      </c>
      <c r="R313" s="26">
        <f t="shared" si="14"/>
        <v>0</v>
      </c>
      <c r="S313" s="9"/>
    </row>
    <row r="314" spans="1:19" ht="13.2" customHeight="1" x14ac:dyDescent="0.25">
      <c r="A314" s="8">
        <v>307</v>
      </c>
      <c r="B314" s="34">
        <v>430856</v>
      </c>
      <c r="C314" s="9" t="s">
        <v>673</v>
      </c>
      <c r="D314" s="9" t="s">
        <v>61</v>
      </c>
      <c r="E314" s="9" t="s">
        <v>642</v>
      </c>
      <c r="F314" s="9" t="s">
        <v>27</v>
      </c>
      <c r="G314" s="9"/>
      <c r="H314" s="9">
        <v>10</v>
      </c>
      <c r="I314" s="9">
        <v>0</v>
      </c>
      <c r="J314" s="9">
        <v>0</v>
      </c>
      <c r="K314" s="24">
        <f t="shared" si="12"/>
        <v>2900000</v>
      </c>
      <c r="L314" s="24">
        <f t="shared" si="12"/>
        <v>0</v>
      </c>
      <c r="M314" s="24">
        <f t="shared" si="12"/>
        <v>0</v>
      </c>
      <c r="N314" s="24">
        <v>0</v>
      </c>
      <c r="O314" s="33">
        <f t="shared" si="13"/>
        <v>2900000</v>
      </c>
      <c r="P314" s="25">
        <v>2900000</v>
      </c>
      <c r="Q314" s="25">
        <v>0</v>
      </c>
      <c r="R314" s="26">
        <f t="shared" si="14"/>
        <v>0</v>
      </c>
      <c r="S314" s="9"/>
    </row>
    <row r="315" spans="1:19" ht="13.2" customHeight="1" x14ac:dyDescent="0.25">
      <c r="A315" s="8">
        <v>308</v>
      </c>
      <c r="B315" s="34">
        <v>430857</v>
      </c>
      <c r="C315" s="9" t="s">
        <v>674</v>
      </c>
      <c r="D315" s="9" t="s">
        <v>488</v>
      </c>
      <c r="E315" s="9" t="s">
        <v>642</v>
      </c>
      <c r="F315" s="9" t="s">
        <v>27</v>
      </c>
      <c r="G315" s="9"/>
      <c r="H315" s="9">
        <v>2</v>
      </c>
      <c r="I315" s="9">
        <v>0</v>
      </c>
      <c r="J315" s="9">
        <v>0</v>
      </c>
      <c r="K315" s="24">
        <f t="shared" si="12"/>
        <v>580000</v>
      </c>
      <c r="L315" s="24">
        <f t="shared" si="12"/>
        <v>0</v>
      </c>
      <c r="M315" s="24">
        <f t="shared" si="12"/>
        <v>0</v>
      </c>
      <c r="N315" s="24">
        <v>0</v>
      </c>
      <c r="O315" s="33">
        <f t="shared" si="13"/>
        <v>580000</v>
      </c>
      <c r="P315" s="25">
        <v>580000</v>
      </c>
      <c r="Q315" s="25">
        <v>0</v>
      </c>
      <c r="R315" s="26">
        <f t="shared" si="14"/>
        <v>0</v>
      </c>
      <c r="S315" s="9"/>
    </row>
    <row r="316" spans="1:19" ht="13.2" customHeight="1" x14ac:dyDescent="0.25">
      <c r="A316" s="8">
        <v>309</v>
      </c>
      <c r="B316" s="34">
        <v>430859</v>
      </c>
      <c r="C316" s="9" t="s">
        <v>152</v>
      </c>
      <c r="D316" s="9" t="s">
        <v>153</v>
      </c>
      <c r="E316" s="9" t="s">
        <v>642</v>
      </c>
      <c r="F316" s="9" t="s">
        <v>27</v>
      </c>
      <c r="G316" s="9"/>
      <c r="H316" s="9">
        <v>10</v>
      </c>
      <c r="I316" s="9">
        <v>0</v>
      </c>
      <c r="J316" s="9">
        <v>6</v>
      </c>
      <c r="K316" s="24">
        <f t="shared" si="12"/>
        <v>2900000</v>
      </c>
      <c r="L316" s="24">
        <f t="shared" si="12"/>
        <v>0</v>
      </c>
      <c r="M316" s="24">
        <f t="shared" si="12"/>
        <v>1740000</v>
      </c>
      <c r="N316" s="24">
        <v>0</v>
      </c>
      <c r="O316" s="33">
        <f t="shared" si="13"/>
        <v>4640000</v>
      </c>
      <c r="P316" s="25">
        <v>9400000</v>
      </c>
      <c r="Q316" s="25">
        <v>0</v>
      </c>
      <c r="R316" s="26">
        <f t="shared" si="14"/>
        <v>-4760000</v>
      </c>
      <c r="S316" s="37" t="s">
        <v>410</v>
      </c>
    </row>
    <row r="317" spans="1:19" ht="13.2" customHeight="1" x14ac:dyDescent="0.25">
      <c r="A317" s="8">
        <v>310</v>
      </c>
      <c r="B317" s="34">
        <v>430860</v>
      </c>
      <c r="C317" s="9" t="s">
        <v>309</v>
      </c>
      <c r="D317" s="9" t="s">
        <v>654</v>
      </c>
      <c r="E317" s="9" t="s">
        <v>642</v>
      </c>
      <c r="F317" s="9" t="s">
        <v>27</v>
      </c>
      <c r="G317" s="9"/>
      <c r="H317" s="9">
        <v>14</v>
      </c>
      <c r="I317" s="9">
        <v>4</v>
      </c>
      <c r="J317" s="9">
        <v>0</v>
      </c>
      <c r="K317" s="24">
        <f t="shared" si="12"/>
        <v>4060000</v>
      </c>
      <c r="L317" s="24">
        <f t="shared" si="12"/>
        <v>1160000</v>
      </c>
      <c r="M317" s="24">
        <f t="shared" si="12"/>
        <v>0</v>
      </c>
      <c r="N317" s="24">
        <v>0</v>
      </c>
      <c r="O317" s="33">
        <f t="shared" si="13"/>
        <v>5220000</v>
      </c>
      <c r="P317" s="25">
        <v>5220000</v>
      </c>
      <c r="Q317" s="25">
        <v>0</v>
      </c>
      <c r="R317" s="26">
        <f t="shared" si="14"/>
        <v>0</v>
      </c>
      <c r="S317" s="9"/>
    </row>
    <row r="318" spans="1:19" ht="13.2" customHeight="1" x14ac:dyDescent="0.25">
      <c r="A318" s="8">
        <v>311</v>
      </c>
      <c r="B318" s="34">
        <v>430861</v>
      </c>
      <c r="C318" s="9" t="s">
        <v>648</v>
      </c>
      <c r="D318" s="9" t="s">
        <v>675</v>
      </c>
      <c r="E318" s="9" t="s">
        <v>642</v>
      </c>
      <c r="F318" s="9" t="s">
        <v>27</v>
      </c>
      <c r="G318" s="9"/>
      <c r="H318" s="9">
        <v>4</v>
      </c>
      <c r="I318" s="9">
        <v>0</v>
      </c>
      <c r="J318" s="9">
        <v>0</v>
      </c>
      <c r="K318" s="24">
        <f t="shared" si="12"/>
        <v>1160000</v>
      </c>
      <c r="L318" s="24">
        <f t="shared" si="12"/>
        <v>0</v>
      </c>
      <c r="M318" s="24">
        <f t="shared" si="12"/>
        <v>0</v>
      </c>
      <c r="N318" s="24">
        <v>0</v>
      </c>
      <c r="O318" s="33">
        <f t="shared" si="13"/>
        <v>1160000</v>
      </c>
      <c r="P318" s="25">
        <v>0</v>
      </c>
      <c r="Q318" s="25">
        <v>0</v>
      </c>
      <c r="R318" s="26">
        <f t="shared" si="14"/>
        <v>1160000</v>
      </c>
      <c r="S318" s="9"/>
    </row>
    <row r="319" spans="1:19" ht="13.2" customHeight="1" x14ac:dyDescent="0.25">
      <c r="A319" s="8">
        <v>312</v>
      </c>
      <c r="B319" s="34">
        <v>430863</v>
      </c>
      <c r="C319" s="9" t="s">
        <v>581</v>
      </c>
      <c r="D319" s="9" t="s">
        <v>270</v>
      </c>
      <c r="E319" s="9" t="s">
        <v>642</v>
      </c>
      <c r="F319" s="9" t="s">
        <v>27</v>
      </c>
      <c r="G319" s="9"/>
      <c r="H319" s="9">
        <v>9</v>
      </c>
      <c r="I319" s="9">
        <v>4</v>
      </c>
      <c r="J319" s="9">
        <v>0</v>
      </c>
      <c r="K319" s="24">
        <f t="shared" si="12"/>
        <v>2610000</v>
      </c>
      <c r="L319" s="24">
        <f t="shared" si="12"/>
        <v>1160000</v>
      </c>
      <c r="M319" s="24">
        <f t="shared" si="12"/>
        <v>0</v>
      </c>
      <c r="N319" s="24">
        <v>0</v>
      </c>
      <c r="O319" s="33">
        <f t="shared" si="13"/>
        <v>3770000</v>
      </c>
      <c r="P319" s="25">
        <v>0</v>
      </c>
      <c r="Q319" s="25">
        <v>0</v>
      </c>
      <c r="R319" s="26">
        <f t="shared" si="14"/>
        <v>3770000</v>
      </c>
      <c r="S319" s="9"/>
    </row>
    <row r="320" spans="1:19" ht="13.2" customHeight="1" x14ac:dyDescent="0.25">
      <c r="A320" s="8">
        <v>313</v>
      </c>
      <c r="B320" s="34">
        <v>430865</v>
      </c>
      <c r="C320" s="40" t="s">
        <v>676</v>
      </c>
      <c r="D320" s="40" t="s">
        <v>677</v>
      </c>
      <c r="E320" s="9" t="s">
        <v>642</v>
      </c>
      <c r="F320" s="9" t="s">
        <v>459</v>
      </c>
      <c r="G320" s="9"/>
      <c r="H320" s="9">
        <v>8</v>
      </c>
      <c r="I320" s="9">
        <v>10</v>
      </c>
      <c r="J320" s="9">
        <v>0</v>
      </c>
      <c r="K320" s="24">
        <v>0</v>
      </c>
      <c r="L320" s="24">
        <f t="shared" si="12"/>
        <v>2900000</v>
      </c>
      <c r="M320" s="24">
        <f t="shared" si="12"/>
        <v>0</v>
      </c>
      <c r="N320" s="24">
        <v>0</v>
      </c>
      <c r="O320" s="33">
        <f t="shared" si="13"/>
        <v>2900000</v>
      </c>
      <c r="P320" s="25">
        <v>0</v>
      </c>
      <c r="Q320" s="25">
        <v>0</v>
      </c>
      <c r="R320" s="26">
        <f t="shared" si="14"/>
        <v>2900000</v>
      </c>
      <c r="S320" s="9"/>
    </row>
    <row r="321" spans="1:19" ht="13.2" customHeight="1" x14ac:dyDescent="0.25">
      <c r="A321" s="8">
        <v>314</v>
      </c>
      <c r="B321" s="34">
        <v>43090165</v>
      </c>
      <c r="C321" s="9" t="s">
        <v>678</v>
      </c>
      <c r="D321" s="9" t="s">
        <v>47</v>
      </c>
      <c r="E321" s="9" t="s">
        <v>679</v>
      </c>
      <c r="F321" s="9" t="s">
        <v>27</v>
      </c>
      <c r="G321" s="9"/>
      <c r="H321" s="9">
        <v>6</v>
      </c>
      <c r="I321" s="9">
        <v>0</v>
      </c>
      <c r="J321" s="9">
        <v>0</v>
      </c>
      <c r="K321" s="24">
        <f t="shared" si="12"/>
        <v>1740000</v>
      </c>
      <c r="L321" s="24">
        <f t="shared" si="12"/>
        <v>0</v>
      </c>
      <c r="M321" s="24">
        <f t="shared" si="12"/>
        <v>0</v>
      </c>
      <c r="N321" s="24">
        <v>0</v>
      </c>
      <c r="O321" s="33">
        <f t="shared" si="13"/>
        <v>1740000</v>
      </c>
      <c r="P321" s="25">
        <v>0</v>
      </c>
      <c r="Q321" s="25">
        <v>0</v>
      </c>
      <c r="R321" s="26">
        <f t="shared" si="14"/>
        <v>1740000</v>
      </c>
      <c r="S321" s="9"/>
    </row>
    <row r="322" spans="1:19" ht="13.2" customHeight="1" x14ac:dyDescent="0.25">
      <c r="A322" s="8">
        <v>315</v>
      </c>
      <c r="B322" s="34">
        <v>430902</v>
      </c>
      <c r="C322" s="9" t="s">
        <v>680</v>
      </c>
      <c r="D322" s="9" t="s">
        <v>61</v>
      </c>
      <c r="E322" s="9" t="s">
        <v>679</v>
      </c>
      <c r="F322" s="9" t="s">
        <v>27</v>
      </c>
      <c r="G322" s="9"/>
      <c r="H322" s="9">
        <v>12</v>
      </c>
      <c r="I322" s="9">
        <v>0</v>
      </c>
      <c r="J322" s="9">
        <v>0</v>
      </c>
      <c r="K322" s="24">
        <f t="shared" si="12"/>
        <v>3480000</v>
      </c>
      <c r="L322" s="24">
        <f t="shared" si="12"/>
        <v>0</v>
      </c>
      <c r="M322" s="24">
        <f t="shared" si="12"/>
        <v>0</v>
      </c>
      <c r="N322" s="24">
        <v>0</v>
      </c>
      <c r="O322" s="33">
        <f t="shared" si="13"/>
        <v>3480000</v>
      </c>
      <c r="P322" s="25">
        <v>10150000</v>
      </c>
      <c r="Q322" s="25">
        <v>0</v>
      </c>
      <c r="R322" s="26">
        <f t="shared" si="14"/>
        <v>-6670000</v>
      </c>
      <c r="S322" s="37" t="s">
        <v>410</v>
      </c>
    </row>
    <row r="323" spans="1:19" ht="13.2" customHeight="1" x14ac:dyDescent="0.25">
      <c r="A323" s="8">
        <v>316</v>
      </c>
      <c r="B323" s="34">
        <v>430905</v>
      </c>
      <c r="C323" s="9" t="s">
        <v>655</v>
      </c>
      <c r="D323" s="9" t="s">
        <v>150</v>
      </c>
      <c r="E323" s="9" t="s">
        <v>679</v>
      </c>
      <c r="F323" s="9" t="s">
        <v>27</v>
      </c>
      <c r="G323" s="9"/>
      <c r="H323" s="9">
        <v>10</v>
      </c>
      <c r="I323" s="9">
        <v>0</v>
      </c>
      <c r="J323" s="9">
        <v>0</v>
      </c>
      <c r="K323" s="24">
        <f t="shared" si="12"/>
        <v>2900000</v>
      </c>
      <c r="L323" s="24">
        <f t="shared" si="12"/>
        <v>0</v>
      </c>
      <c r="M323" s="24">
        <f t="shared" si="12"/>
        <v>0</v>
      </c>
      <c r="N323" s="24">
        <v>0</v>
      </c>
      <c r="O323" s="33">
        <f t="shared" si="13"/>
        <v>2900000</v>
      </c>
      <c r="P323" s="25">
        <v>2900000</v>
      </c>
      <c r="Q323" s="25">
        <v>0</v>
      </c>
      <c r="R323" s="26">
        <f t="shared" si="14"/>
        <v>0</v>
      </c>
      <c r="S323" s="9"/>
    </row>
    <row r="324" spans="1:19" ht="13.2" customHeight="1" x14ac:dyDescent="0.25">
      <c r="A324" s="8">
        <v>317</v>
      </c>
      <c r="B324" s="34">
        <v>430907</v>
      </c>
      <c r="C324" s="9" t="s">
        <v>453</v>
      </c>
      <c r="D324" s="9" t="s">
        <v>158</v>
      </c>
      <c r="E324" s="9" t="s">
        <v>679</v>
      </c>
      <c r="F324" s="9" t="s">
        <v>27</v>
      </c>
      <c r="G324" s="9"/>
      <c r="H324" s="9">
        <v>2</v>
      </c>
      <c r="I324" s="9">
        <v>0</v>
      </c>
      <c r="J324" s="9">
        <v>0</v>
      </c>
      <c r="K324" s="24">
        <f t="shared" si="12"/>
        <v>580000</v>
      </c>
      <c r="L324" s="24">
        <f t="shared" si="12"/>
        <v>0</v>
      </c>
      <c r="M324" s="24">
        <f t="shared" si="12"/>
        <v>0</v>
      </c>
      <c r="N324" s="24">
        <v>0</v>
      </c>
      <c r="O324" s="33">
        <f t="shared" si="13"/>
        <v>580000</v>
      </c>
      <c r="P324" s="25">
        <v>880000</v>
      </c>
      <c r="Q324" s="25">
        <v>0</v>
      </c>
      <c r="R324" s="26">
        <f t="shared" si="14"/>
        <v>-300000</v>
      </c>
      <c r="S324" s="37" t="s">
        <v>410</v>
      </c>
    </row>
    <row r="325" spans="1:19" ht="13.2" customHeight="1" x14ac:dyDescent="0.25">
      <c r="A325" s="8">
        <v>318</v>
      </c>
      <c r="B325" s="34">
        <v>430909</v>
      </c>
      <c r="C325" s="9" t="s">
        <v>309</v>
      </c>
      <c r="D325" s="9" t="s">
        <v>649</v>
      </c>
      <c r="E325" s="9" t="s">
        <v>679</v>
      </c>
      <c r="F325" s="9" t="s">
        <v>27</v>
      </c>
      <c r="G325" s="9"/>
      <c r="H325" s="9">
        <v>5</v>
      </c>
      <c r="I325" s="9">
        <v>0</v>
      </c>
      <c r="J325" s="9">
        <v>0</v>
      </c>
      <c r="K325" s="24">
        <f t="shared" si="12"/>
        <v>1450000</v>
      </c>
      <c r="L325" s="24">
        <f t="shared" si="12"/>
        <v>0</v>
      </c>
      <c r="M325" s="24">
        <f t="shared" si="12"/>
        <v>0</v>
      </c>
      <c r="N325" s="24">
        <v>0</v>
      </c>
      <c r="O325" s="33">
        <f t="shared" si="13"/>
        <v>1450000</v>
      </c>
      <c r="P325" s="25">
        <v>1450000</v>
      </c>
      <c r="Q325" s="25">
        <v>0</v>
      </c>
      <c r="R325" s="26">
        <f t="shared" si="14"/>
        <v>0</v>
      </c>
      <c r="S325" s="9"/>
    </row>
    <row r="326" spans="1:19" ht="13.2" customHeight="1" x14ac:dyDescent="0.25">
      <c r="A326" s="8">
        <v>319</v>
      </c>
      <c r="B326" s="34">
        <v>430910</v>
      </c>
      <c r="C326" s="9" t="s">
        <v>53</v>
      </c>
      <c r="D326" s="9" t="s">
        <v>251</v>
      </c>
      <c r="E326" s="9" t="s">
        <v>679</v>
      </c>
      <c r="F326" s="9" t="s">
        <v>389</v>
      </c>
      <c r="G326" s="9"/>
      <c r="H326" s="9">
        <v>4</v>
      </c>
      <c r="I326" s="9">
        <v>0</v>
      </c>
      <c r="J326" s="9">
        <v>0</v>
      </c>
      <c r="K326" s="24">
        <f t="shared" si="12"/>
        <v>1160000</v>
      </c>
      <c r="L326" s="24">
        <f t="shared" si="12"/>
        <v>0</v>
      </c>
      <c r="M326" s="24">
        <f t="shared" si="12"/>
        <v>0</v>
      </c>
      <c r="N326" s="24">
        <f>H326*290000*0.7</f>
        <v>812000</v>
      </c>
      <c r="O326" s="33">
        <f t="shared" si="13"/>
        <v>348000</v>
      </c>
      <c r="P326" s="25">
        <v>400000</v>
      </c>
      <c r="Q326" s="25">
        <v>0</v>
      </c>
      <c r="R326" s="26">
        <f t="shared" si="14"/>
        <v>-52000</v>
      </c>
      <c r="S326" s="37" t="s">
        <v>410</v>
      </c>
    </row>
    <row r="327" spans="1:19" ht="13.2" customHeight="1" x14ac:dyDescent="0.25">
      <c r="A327" s="8">
        <v>320</v>
      </c>
      <c r="B327" s="34">
        <v>430911</v>
      </c>
      <c r="C327" s="9" t="s">
        <v>681</v>
      </c>
      <c r="D327" s="9" t="s">
        <v>682</v>
      </c>
      <c r="E327" s="9" t="s">
        <v>679</v>
      </c>
      <c r="F327" s="9" t="s">
        <v>27</v>
      </c>
      <c r="G327" s="9"/>
      <c r="H327" s="9">
        <v>9</v>
      </c>
      <c r="I327" s="9">
        <v>0</v>
      </c>
      <c r="J327" s="9">
        <v>0</v>
      </c>
      <c r="K327" s="24">
        <f t="shared" si="12"/>
        <v>2610000</v>
      </c>
      <c r="L327" s="24">
        <f t="shared" si="12"/>
        <v>0</v>
      </c>
      <c r="M327" s="24">
        <f t="shared" si="12"/>
        <v>0</v>
      </c>
      <c r="N327" s="24">
        <v>0</v>
      </c>
      <c r="O327" s="33">
        <f t="shared" si="13"/>
        <v>2610000</v>
      </c>
      <c r="P327" s="25">
        <v>2610000</v>
      </c>
      <c r="Q327" s="25">
        <v>0</v>
      </c>
      <c r="R327" s="26">
        <f t="shared" si="14"/>
        <v>0</v>
      </c>
      <c r="S327" s="9"/>
    </row>
    <row r="328" spans="1:19" ht="13.2" customHeight="1" x14ac:dyDescent="0.25">
      <c r="A328" s="8">
        <v>321</v>
      </c>
      <c r="B328" s="34">
        <v>430914</v>
      </c>
      <c r="C328" s="9" t="s">
        <v>683</v>
      </c>
      <c r="D328" s="9" t="s">
        <v>85</v>
      </c>
      <c r="E328" s="9" t="s">
        <v>679</v>
      </c>
      <c r="F328" s="9" t="s">
        <v>27</v>
      </c>
      <c r="G328" s="9"/>
      <c r="H328" s="9">
        <v>11</v>
      </c>
      <c r="I328" s="9">
        <v>0</v>
      </c>
      <c r="J328" s="9">
        <v>0</v>
      </c>
      <c r="K328" s="24">
        <f t="shared" si="12"/>
        <v>3190000</v>
      </c>
      <c r="L328" s="24">
        <f t="shared" si="12"/>
        <v>0</v>
      </c>
      <c r="M328" s="24">
        <f t="shared" si="12"/>
        <v>0</v>
      </c>
      <c r="N328" s="24">
        <v>0</v>
      </c>
      <c r="O328" s="33">
        <f t="shared" si="13"/>
        <v>3190000</v>
      </c>
      <c r="P328" s="25">
        <v>0</v>
      </c>
      <c r="Q328" s="25">
        <v>0</v>
      </c>
      <c r="R328" s="26">
        <f t="shared" si="14"/>
        <v>3190000</v>
      </c>
      <c r="S328" s="9"/>
    </row>
    <row r="329" spans="1:19" ht="13.2" customHeight="1" x14ac:dyDescent="0.25">
      <c r="A329" s="8">
        <v>322</v>
      </c>
      <c r="B329" s="34">
        <v>430916</v>
      </c>
      <c r="C329" s="9" t="s">
        <v>684</v>
      </c>
      <c r="D329" s="9" t="s">
        <v>61</v>
      </c>
      <c r="E329" s="9" t="s">
        <v>679</v>
      </c>
      <c r="F329" s="9" t="s">
        <v>368</v>
      </c>
      <c r="G329" s="9"/>
      <c r="H329" s="9">
        <v>4</v>
      </c>
      <c r="I329" s="9">
        <v>0</v>
      </c>
      <c r="J329" s="9">
        <v>0</v>
      </c>
      <c r="K329" s="24">
        <f t="shared" ref="K329:M392" si="15">H329*290000</f>
        <v>1160000</v>
      </c>
      <c r="L329" s="24">
        <f t="shared" si="15"/>
        <v>0</v>
      </c>
      <c r="M329" s="24">
        <f t="shared" si="15"/>
        <v>0</v>
      </c>
      <c r="N329" s="24">
        <f>H329*290000</f>
        <v>1160000</v>
      </c>
      <c r="O329" s="33">
        <f t="shared" ref="O329:O392" si="16">K329+L329+M329-N329</f>
        <v>0</v>
      </c>
      <c r="P329" s="25">
        <v>0</v>
      </c>
      <c r="Q329" s="25">
        <v>0</v>
      </c>
      <c r="R329" s="26">
        <f t="shared" ref="R329:R392" si="17">O329-P329-Q329</f>
        <v>0</v>
      </c>
      <c r="S329" s="9"/>
    </row>
    <row r="330" spans="1:19" ht="13.2" customHeight="1" x14ac:dyDescent="0.25">
      <c r="A330" s="8">
        <v>323</v>
      </c>
      <c r="B330" s="34">
        <v>430917</v>
      </c>
      <c r="C330" s="9" t="s">
        <v>309</v>
      </c>
      <c r="D330" s="9" t="s">
        <v>488</v>
      </c>
      <c r="E330" s="9" t="s">
        <v>679</v>
      </c>
      <c r="F330" s="9" t="s">
        <v>27</v>
      </c>
      <c r="G330" s="9"/>
      <c r="H330" s="9">
        <v>13</v>
      </c>
      <c r="I330" s="9">
        <v>0</v>
      </c>
      <c r="J330" s="9">
        <v>0</v>
      </c>
      <c r="K330" s="24">
        <f t="shared" si="15"/>
        <v>3770000</v>
      </c>
      <c r="L330" s="24">
        <f t="shared" si="15"/>
        <v>0</v>
      </c>
      <c r="M330" s="24">
        <f t="shared" si="15"/>
        <v>0</v>
      </c>
      <c r="N330" s="24">
        <v>0</v>
      </c>
      <c r="O330" s="33">
        <f t="shared" si="16"/>
        <v>3770000</v>
      </c>
      <c r="P330" s="25">
        <v>5650000</v>
      </c>
      <c r="Q330" s="25">
        <v>0</v>
      </c>
      <c r="R330" s="26">
        <f t="shared" si="17"/>
        <v>-1880000</v>
      </c>
      <c r="S330" s="37" t="s">
        <v>410</v>
      </c>
    </row>
    <row r="331" spans="1:19" ht="13.2" customHeight="1" x14ac:dyDescent="0.25">
      <c r="A331" s="8">
        <v>324</v>
      </c>
      <c r="B331" s="34">
        <v>430918</v>
      </c>
      <c r="C331" s="9" t="s">
        <v>685</v>
      </c>
      <c r="D331" s="9" t="s">
        <v>375</v>
      </c>
      <c r="E331" s="9" t="s">
        <v>679</v>
      </c>
      <c r="F331" s="9" t="s">
        <v>27</v>
      </c>
      <c r="G331" s="9"/>
      <c r="H331" s="9">
        <v>10</v>
      </c>
      <c r="I331" s="9">
        <v>0</v>
      </c>
      <c r="J331" s="9">
        <v>0</v>
      </c>
      <c r="K331" s="24">
        <f t="shared" si="15"/>
        <v>2900000</v>
      </c>
      <c r="L331" s="24">
        <f t="shared" si="15"/>
        <v>0</v>
      </c>
      <c r="M331" s="24">
        <f t="shared" si="15"/>
        <v>0</v>
      </c>
      <c r="N331" s="24">
        <v>0</v>
      </c>
      <c r="O331" s="33">
        <f t="shared" si="16"/>
        <v>2900000</v>
      </c>
      <c r="P331" s="25">
        <v>2900000</v>
      </c>
      <c r="Q331" s="25">
        <v>0</v>
      </c>
      <c r="R331" s="26">
        <f t="shared" si="17"/>
        <v>0</v>
      </c>
      <c r="S331" s="9"/>
    </row>
    <row r="332" spans="1:19" ht="13.2" customHeight="1" x14ac:dyDescent="0.25">
      <c r="A332" s="8">
        <v>325</v>
      </c>
      <c r="B332" s="34">
        <v>430922</v>
      </c>
      <c r="C332" s="9" t="s">
        <v>282</v>
      </c>
      <c r="D332" s="9" t="s">
        <v>258</v>
      </c>
      <c r="E332" s="9" t="s">
        <v>679</v>
      </c>
      <c r="F332" s="9" t="s">
        <v>27</v>
      </c>
      <c r="G332" s="9"/>
      <c r="H332" s="9">
        <v>4</v>
      </c>
      <c r="I332" s="9">
        <v>0</v>
      </c>
      <c r="J332" s="9">
        <v>0</v>
      </c>
      <c r="K332" s="24">
        <f t="shared" si="15"/>
        <v>1160000</v>
      </c>
      <c r="L332" s="24">
        <f t="shared" si="15"/>
        <v>0</v>
      </c>
      <c r="M332" s="24">
        <f t="shared" si="15"/>
        <v>0</v>
      </c>
      <c r="N332" s="24">
        <v>0</v>
      </c>
      <c r="O332" s="33">
        <f t="shared" si="16"/>
        <v>1160000</v>
      </c>
      <c r="P332" s="25">
        <v>0</v>
      </c>
      <c r="Q332" s="25">
        <v>0</v>
      </c>
      <c r="R332" s="26">
        <f t="shared" si="17"/>
        <v>1160000</v>
      </c>
      <c r="S332" s="9"/>
    </row>
    <row r="333" spans="1:19" ht="13.2" customHeight="1" x14ac:dyDescent="0.25">
      <c r="A333" s="8">
        <v>326</v>
      </c>
      <c r="B333" s="34">
        <v>430923</v>
      </c>
      <c r="C333" s="9" t="s">
        <v>686</v>
      </c>
      <c r="D333" s="9" t="s">
        <v>71</v>
      </c>
      <c r="E333" s="9" t="s">
        <v>679</v>
      </c>
      <c r="F333" s="9" t="s">
        <v>27</v>
      </c>
      <c r="G333" s="9"/>
      <c r="H333" s="9">
        <v>5</v>
      </c>
      <c r="I333" s="9">
        <v>0</v>
      </c>
      <c r="J333" s="9">
        <v>0</v>
      </c>
      <c r="K333" s="24">
        <f t="shared" si="15"/>
        <v>1450000</v>
      </c>
      <c r="L333" s="24">
        <f t="shared" si="15"/>
        <v>0</v>
      </c>
      <c r="M333" s="24">
        <f t="shared" si="15"/>
        <v>0</v>
      </c>
      <c r="N333" s="24">
        <v>0</v>
      </c>
      <c r="O333" s="33">
        <f t="shared" si="16"/>
        <v>1450000</v>
      </c>
      <c r="P333" s="25">
        <v>1450000</v>
      </c>
      <c r="Q333" s="25">
        <v>0</v>
      </c>
      <c r="R333" s="26">
        <f t="shared" si="17"/>
        <v>0</v>
      </c>
      <c r="S333" s="9"/>
    </row>
    <row r="334" spans="1:19" ht="13.2" customHeight="1" x14ac:dyDescent="0.25">
      <c r="A334" s="8">
        <v>327</v>
      </c>
      <c r="B334" s="34">
        <v>430925</v>
      </c>
      <c r="C334" s="9" t="s">
        <v>152</v>
      </c>
      <c r="D334" s="9" t="s">
        <v>153</v>
      </c>
      <c r="E334" s="9" t="s">
        <v>679</v>
      </c>
      <c r="F334" s="9" t="s">
        <v>27</v>
      </c>
      <c r="G334" s="9"/>
      <c r="H334" s="9">
        <v>4</v>
      </c>
      <c r="I334" s="9">
        <v>0</v>
      </c>
      <c r="J334" s="9">
        <v>0</v>
      </c>
      <c r="K334" s="24">
        <f t="shared" si="15"/>
        <v>1160000</v>
      </c>
      <c r="L334" s="24">
        <f t="shared" si="15"/>
        <v>0</v>
      </c>
      <c r="M334" s="24">
        <f t="shared" si="15"/>
        <v>0</v>
      </c>
      <c r="N334" s="24">
        <v>0</v>
      </c>
      <c r="O334" s="33">
        <f t="shared" si="16"/>
        <v>1160000</v>
      </c>
      <c r="P334" s="25">
        <v>0</v>
      </c>
      <c r="Q334" s="25">
        <v>1160000</v>
      </c>
      <c r="R334" s="26">
        <f t="shared" si="17"/>
        <v>0</v>
      </c>
      <c r="S334" s="9"/>
    </row>
    <row r="335" spans="1:19" ht="13.2" customHeight="1" x14ac:dyDescent="0.25">
      <c r="A335" s="8">
        <v>328</v>
      </c>
      <c r="B335" s="34">
        <v>430926</v>
      </c>
      <c r="C335" s="9" t="s">
        <v>360</v>
      </c>
      <c r="D335" s="9" t="s">
        <v>153</v>
      </c>
      <c r="E335" s="9" t="s">
        <v>679</v>
      </c>
      <c r="F335" s="9" t="s">
        <v>27</v>
      </c>
      <c r="G335" s="9"/>
      <c r="H335" s="9">
        <v>5</v>
      </c>
      <c r="I335" s="9">
        <v>0</v>
      </c>
      <c r="J335" s="9">
        <v>0</v>
      </c>
      <c r="K335" s="24">
        <f t="shared" si="15"/>
        <v>1450000</v>
      </c>
      <c r="L335" s="24">
        <f t="shared" si="15"/>
        <v>0</v>
      </c>
      <c r="M335" s="24">
        <f t="shared" si="15"/>
        <v>0</v>
      </c>
      <c r="N335" s="24">
        <v>0</v>
      </c>
      <c r="O335" s="33">
        <f t="shared" si="16"/>
        <v>1450000</v>
      </c>
      <c r="P335" s="25">
        <v>1450000</v>
      </c>
      <c r="Q335" s="25">
        <v>0</v>
      </c>
      <c r="R335" s="26">
        <f t="shared" si="17"/>
        <v>0</v>
      </c>
      <c r="S335" s="9"/>
    </row>
    <row r="336" spans="1:19" ht="13.2" customHeight="1" x14ac:dyDescent="0.25">
      <c r="A336" s="8">
        <v>329</v>
      </c>
      <c r="B336" s="34">
        <v>430928</v>
      </c>
      <c r="C336" s="9" t="s">
        <v>416</v>
      </c>
      <c r="D336" s="9" t="s">
        <v>71</v>
      </c>
      <c r="E336" s="9" t="s">
        <v>679</v>
      </c>
      <c r="F336" s="9" t="s">
        <v>27</v>
      </c>
      <c r="G336" s="9"/>
      <c r="H336" s="9">
        <v>7</v>
      </c>
      <c r="I336" s="9">
        <v>0</v>
      </c>
      <c r="J336" s="9">
        <v>0</v>
      </c>
      <c r="K336" s="24">
        <f t="shared" si="15"/>
        <v>2030000</v>
      </c>
      <c r="L336" s="24">
        <f t="shared" si="15"/>
        <v>0</v>
      </c>
      <c r="M336" s="24">
        <f t="shared" si="15"/>
        <v>0</v>
      </c>
      <c r="N336" s="24">
        <v>0</v>
      </c>
      <c r="O336" s="33">
        <f t="shared" si="16"/>
        <v>2030000</v>
      </c>
      <c r="P336" s="25">
        <v>4350000</v>
      </c>
      <c r="Q336" s="25">
        <v>0</v>
      </c>
      <c r="R336" s="26">
        <f t="shared" si="17"/>
        <v>-2320000</v>
      </c>
      <c r="S336" s="37" t="s">
        <v>410</v>
      </c>
    </row>
    <row r="337" spans="1:19" ht="13.2" customHeight="1" x14ac:dyDescent="0.25">
      <c r="A337" s="8">
        <v>330</v>
      </c>
      <c r="B337" s="34">
        <v>430929</v>
      </c>
      <c r="C337" s="9" t="s">
        <v>400</v>
      </c>
      <c r="D337" s="9" t="s">
        <v>210</v>
      </c>
      <c r="E337" s="9" t="s">
        <v>679</v>
      </c>
      <c r="F337" s="9" t="s">
        <v>27</v>
      </c>
      <c r="G337" s="9"/>
      <c r="H337" s="9">
        <v>8</v>
      </c>
      <c r="I337" s="9">
        <v>0</v>
      </c>
      <c r="J337" s="9">
        <v>0</v>
      </c>
      <c r="K337" s="24">
        <f t="shared" si="15"/>
        <v>2320000</v>
      </c>
      <c r="L337" s="24">
        <f t="shared" si="15"/>
        <v>0</v>
      </c>
      <c r="M337" s="24">
        <f t="shared" si="15"/>
        <v>0</v>
      </c>
      <c r="N337" s="24">
        <v>0</v>
      </c>
      <c r="O337" s="33">
        <f t="shared" si="16"/>
        <v>2320000</v>
      </c>
      <c r="P337" s="25">
        <v>2320000</v>
      </c>
      <c r="Q337" s="25">
        <v>0</v>
      </c>
      <c r="R337" s="26">
        <f t="shared" si="17"/>
        <v>0</v>
      </c>
      <c r="S337" s="9"/>
    </row>
    <row r="338" spans="1:19" ht="13.2" customHeight="1" x14ac:dyDescent="0.25">
      <c r="A338" s="8">
        <v>331</v>
      </c>
      <c r="B338" s="34">
        <v>430933</v>
      </c>
      <c r="C338" s="9" t="s">
        <v>687</v>
      </c>
      <c r="D338" s="9" t="s">
        <v>153</v>
      </c>
      <c r="E338" s="9" t="s">
        <v>679</v>
      </c>
      <c r="F338" s="9" t="s">
        <v>27</v>
      </c>
      <c r="G338" s="9"/>
      <c r="H338" s="9">
        <v>7</v>
      </c>
      <c r="I338" s="9">
        <v>0</v>
      </c>
      <c r="J338" s="9">
        <v>0</v>
      </c>
      <c r="K338" s="24">
        <f t="shared" si="15"/>
        <v>2030000</v>
      </c>
      <c r="L338" s="24">
        <f t="shared" si="15"/>
        <v>0</v>
      </c>
      <c r="M338" s="24">
        <f t="shared" si="15"/>
        <v>0</v>
      </c>
      <c r="N338" s="24">
        <v>0</v>
      </c>
      <c r="O338" s="33">
        <f t="shared" si="16"/>
        <v>2030000</v>
      </c>
      <c r="P338" s="25">
        <v>2030000</v>
      </c>
      <c r="Q338" s="25">
        <v>0</v>
      </c>
      <c r="R338" s="26">
        <f t="shared" si="17"/>
        <v>0</v>
      </c>
      <c r="S338" s="9"/>
    </row>
    <row r="339" spans="1:19" ht="13.2" customHeight="1" x14ac:dyDescent="0.25">
      <c r="A339" s="8">
        <v>332</v>
      </c>
      <c r="B339" s="34">
        <v>430934</v>
      </c>
      <c r="C339" s="9" t="s">
        <v>688</v>
      </c>
      <c r="D339" s="9" t="s">
        <v>184</v>
      </c>
      <c r="E339" s="9" t="s">
        <v>679</v>
      </c>
      <c r="F339" s="9" t="s">
        <v>27</v>
      </c>
      <c r="G339" s="9"/>
      <c r="H339" s="9">
        <v>11</v>
      </c>
      <c r="I339" s="9">
        <v>0</v>
      </c>
      <c r="J339" s="9">
        <v>0</v>
      </c>
      <c r="K339" s="24">
        <f t="shared" si="15"/>
        <v>3190000</v>
      </c>
      <c r="L339" s="24">
        <f t="shared" si="15"/>
        <v>0</v>
      </c>
      <c r="M339" s="24">
        <f t="shared" si="15"/>
        <v>0</v>
      </c>
      <c r="N339" s="24">
        <v>0</v>
      </c>
      <c r="O339" s="33">
        <f t="shared" si="16"/>
        <v>3190000</v>
      </c>
      <c r="P339" s="25">
        <v>3190000</v>
      </c>
      <c r="Q339" s="25">
        <v>0</v>
      </c>
      <c r="R339" s="26">
        <f t="shared" si="17"/>
        <v>0</v>
      </c>
      <c r="S339" s="9"/>
    </row>
    <row r="340" spans="1:19" ht="13.2" customHeight="1" x14ac:dyDescent="0.25">
      <c r="A340" s="8">
        <v>333</v>
      </c>
      <c r="B340" s="34">
        <v>430939</v>
      </c>
      <c r="C340" s="9" t="s">
        <v>689</v>
      </c>
      <c r="D340" s="9" t="s">
        <v>85</v>
      </c>
      <c r="E340" s="9" t="s">
        <v>679</v>
      </c>
      <c r="F340" s="9" t="s">
        <v>27</v>
      </c>
      <c r="G340" s="9"/>
      <c r="H340" s="9">
        <v>10</v>
      </c>
      <c r="I340" s="9">
        <v>0</v>
      </c>
      <c r="J340" s="9">
        <v>0</v>
      </c>
      <c r="K340" s="24">
        <f t="shared" si="15"/>
        <v>2900000</v>
      </c>
      <c r="L340" s="24">
        <f t="shared" si="15"/>
        <v>0</v>
      </c>
      <c r="M340" s="24">
        <f t="shared" si="15"/>
        <v>0</v>
      </c>
      <c r="N340" s="24">
        <v>0</v>
      </c>
      <c r="O340" s="33">
        <f t="shared" si="16"/>
        <v>2900000</v>
      </c>
      <c r="P340" s="25">
        <v>4400000</v>
      </c>
      <c r="Q340" s="25">
        <v>0</v>
      </c>
      <c r="R340" s="26">
        <f t="shared" si="17"/>
        <v>-1500000</v>
      </c>
      <c r="S340" s="37" t="s">
        <v>410</v>
      </c>
    </row>
    <row r="341" spans="1:19" ht="13.2" customHeight="1" x14ac:dyDescent="0.25">
      <c r="A341" s="8">
        <v>334</v>
      </c>
      <c r="B341" s="34">
        <v>430940</v>
      </c>
      <c r="C341" s="9" t="s">
        <v>152</v>
      </c>
      <c r="D341" s="9" t="s">
        <v>153</v>
      </c>
      <c r="E341" s="9" t="s">
        <v>679</v>
      </c>
      <c r="F341" s="9" t="s">
        <v>27</v>
      </c>
      <c r="G341" s="9"/>
      <c r="H341" s="9">
        <v>5</v>
      </c>
      <c r="I341" s="9">
        <v>0</v>
      </c>
      <c r="J341" s="9">
        <v>0</v>
      </c>
      <c r="K341" s="24">
        <f t="shared" si="15"/>
        <v>1450000</v>
      </c>
      <c r="L341" s="24">
        <f t="shared" si="15"/>
        <v>0</v>
      </c>
      <c r="M341" s="24">
        <f t="shared" si="15"/>
        <v>0</v>
      </c>
      <c r="N341" s="24">
        <v>0</v>
      </c>
      <c r="O341" s="33">
        <f t="shared" si="16"/>
        <v>1450000</v>
      </c>
      <c r="P341" s="25">
        <v>1450000</v>
      </c>
      <c r="Q341" s="25">
        <v>0</v>
      </c>
      <c r="R341" s="26">
        <f t="shared" si="17"/>
        <v>0</v>
      </c>
      <c r="S341" s="9"/>
    </row>
    <row r="342" spans="1:19" ht="13.2" customHeight="1" x14ac:dyDescent="0.25">
      <c r="A342" s="8">
        <v>335</v>
      </c>
      <c r="B342" s="34">
        <v>430941</v>
      </c>
      <c r="C342" s="9" t="s">
        <v>370</v>
      </c>
      <c r="D342" s="9" t="s">
        <v>576</v>
      </c>
      <c r="E342" s="9" t="s">
        <v>679</v>
      </c>
      <c r="F342" s="9" t="s">
        <v>27</v>
      </c>
      <c r="G342" s="9"/>
      <c r="H342" s="9">
        <v>3</v>
      </c>
      <c r="I342" s="9">
        <v>0</v>
      </c>
      <c r="J342" s="9">
        <v>0</v>
      </c>
      <c r="K342" s="24">
        <f t="shared" si="15"/>
        <v>870000</v>
      </c>
      <c r="L342" s="24">
        <f t="shared" si="15"/>
        <v>0</v>
      </c>
      <c r="M342" s="24">
        <f t="shared" si="15"/>
        <v>0</v>
      </c>
      <c r="N342" s="24">
        <v>0</v>
      </c>
      <c r="O342" s="33">
        <f t="shared" si="16"/>
        <v>870000</v>
      </c>
      <c r="P342" s="25">
        <v>870000</v>
      </c>
      <c r="Q342" s="25">
        <v>0</v>
      </c>
      <c r="R342" s="26">
        <f t="shared" si="17"/>
        <v>0</v>
      </c>
      <c r="S342" s="9"/>
    </row>
    <row r="343" spans="1:19" ht="13.2" customHeight="1" x14ac:dyDescent="0.25">
      <c r="A343" s="8">
        <v>336</v>
      </c>
      <c r="B343" s="34">
        <v>430942</v>
      </c>
      <c r="C343" s="9" t="s">
        <v>690</v>
      </c>
      <c r="D343" s="9" t="s">
        <v>229</v>
      </c>
      <c r="E343" s="9" t="s">
        <v>679</v>
      </c>
      <c r="F343" s="9" t="s">
        <v>27</v>
      </c>
      <c r="G343" s="9"/>
      <c r="H343" s="9">
        <v>2</v>
      </c>
      <c r="I343" s="9">
        <v>0</v>
      </c>
      <c r="J343" s="9">
        <v>0</v>
      </c>
      <c r="K343" s="24">
        <f t="shared" si="15"/>
        <v>580000</v>
      </c>
      <c r="L343" s="24">
        <f t="shared" si="15"/>
        <v>0</v>
      </c>
      <c r="M343" s="24">
        <f t="shared" si="15"/>
        <v>0</v>
      </c>
      <c r="N343" s="24">
        <v>0</v>
      </c>
      <c r="O343" s="33">
        <f t="shared" si="16"/>
        <v>580000</v>
      </c>
      <c r="P343" s="25">
        <v>580000</v>
      </c>
      <c r="Q343" s="25">
        <v>0</v>
      </c>
      <c r="R343" s="26">
        <f t="shared" si="17"/>
        <v>0</v>
      </c>
      <c r="S343" s="9"/>
    </row>
    <row r="344" spans="1:19" ht="13.2" customHeight="1" x14ac:dyDescent="0.25">
      <c r="A344" s="8">
        <v>337</v>
      </c>
      <c r="B344" s="34">
        <v>430944</v>
      </c>
      <c r="C344" s="9" t="s">
        <v>691</v>
      </c>
      <c r="D344" s="9" t="s">
        <v>75</v>
      </c>
      <c r="E344" s="9" t="s">
        <v>679</v>
      </c>
      <c r="F344" s="9" t="s">
        <v>27</v>
      </c>
      <c r="G344" s="9"/>
      <c r="H344" s="9">
        <v>10</v>
      </c>
      <c r="I344" s="9">
        <v>0</v>
      </c>
      <c r="J344" s="9">
        <v>0</v>
      </c>
      <c r="K344" s="24">
        <f t="shared" si="15"/>
        <v>2900000</v>
      </c>
      <c r="L344" s="24">
        <f t="shared" si="15"/>
        <v>0</v>
      </c>
      <c r="M344" s="24">
        <f t="shared" si="15"/>
        <v>0</v>
      </c>
      <c r="N344" s="24">
        <v>0</v>
      </c>
      <c r="O344" s="33">
        <f t="shared" si="16"/>
        <v>2900000</v>
      </c>
      <c r="P344" s="25">
        <v>2900000</v>
      </c>
      <c r="Q344" s="25">
        <v>0</v>
      </c>
      <c r="R344" s="26">
        <f t="shared" si="17"/>
        <v>0</v>
      </c>
      <c r="S344" s="9"/>
    </row>
    <row r="345" spans="1:19" ht="13.2" customHeight="1" x14ac:dyDescent="0.25">
      <c r="A345" s="8">
        <v>338</v>
      </c>
      <c r="B345" s="34">
        <v>430945</v>
      </c>
      <c r="C345" s="9" t="s">
        <v>692</v>
      </c>
      <c r="D345" s="9" t="s">
        <v>51</v>
      </c>
      <c r="E345" s="9" t="s">
        <v>679</v>
      </c>
      <c r="F345" s="9" t="s">
        <v>27</v>
      </c>
      <c r="G345" s="9"/>
      <c r="H345" s="9">
        <v>16</v>
      </c>
      <c r="I345" s="9">
        <v>0</v>
      </c>
      <c r="J345" s="9">
        <v>0</v>
      </c>
      <c r="K345" s="24">
        <f t="shared" si="15"/>
        <v>4640000</v>
      </c>
      <c r="L345" s="24">
        <f t="shared" si="15"/>
        <v>0</v>
      </c>
      <c r="M345" s="24">
        <f t="shared" si="15"/>
        <v>0</v>
      </c>
      <c r="N345" s="24">
        <v>0</v>
      </c>
      <c r="O345" s="33">
        <f t="shared" si="16"/>
        <v>4640000</v>
      </c>
      <c r="P345" s="25">
        <v>4640000</v>
      </c>
      <c r="Q345" s="25">
        <v>0</v>
      </c>
      <c r="R345" s="26">
        <f t="shared" si="17"/>
        <v>0</v>
      </c>
      <c r="S345" s="9"/>
    </row>
    <row r="346" spans="1:19" ht="13.2" customHeight="1" x14ac:dyDescent="0.25">
      <c r="A346" s="8">
        <v>339</v>
      </c>
      <c r="B346" s="34">
        <v>430947</v>
      </c>
      <c r="C346" s="9" t="s">
        <v>674</v>
      </c>
      <c r="D346" s="9" t="s">
        <v>65</v>
      </c>
      <c r="E346" s="9" t="s">
        <v>679</v>
      </c>
      <c r="F346" s="9" t="s">
        <v>27</v>
      </c>
      <c r="G346" s="9"/>
      <c r="H346" s="9">
        <v>6</v>
      </c>
      <c r="I346" s="9">
        <v>0</v>
      </c>
      <c r="J346" s="9">
        <v>0</v>
      </c>
      <c r="K346" s="24">
        <f t="shared" si="15"/>
        <v>1740000</v>
      </c>
      <c r="L346" s="24">
        <f t="shared" si="15"/>
        <v>0</v>
      </c>
      <c r="M346" s="24">
        <f t="shared" si="15"/>
        <v>0</v>
      </c>
      <c r="N346" s="24">
        <v>0</v>
      </c>
      <c r="O346" s="33">
        <f t="shared" si="16"/>
        <v>1740000</v>
      </c>
      <c r="P346" s="25">
        <v>1740000</v>
      </c>
      <c r="Q346" s="25">
        <v>0</v>
      </c>
      <c r="R346" s="26">
        <f t="shared" si="17"/>
        <v>0</v>
      </c>
      <c r="S346" s="9"/>
    </row>
    <row r="347" spans="1:19" ht="13.2" customHeight="1" x14ac:dyDescent="0.25">
      <c r="A347" s="8">
        <v>340</v>
      </c>
      <c r="B347" s="34">
        <v>430948</v>
      </c>
      <c r="C347" s="9" t="s">
        <v>693</v>
      </c>
      <c r="D347" s="9" t="s">
        <v>153</v>
      </c>
      <c r="E347" s="9" t="s">
        <v>679</v>
      </c>
      <c r="F347" s="9" t="s">
        <v>27</v>
      </c>
      <c r="G347" s="9"/>
      <c r="H347" s="9">
        <v>10</v>
      </c>
      <c r="I347" s="9">
        <v>0</v>
      </c>
      <c r="J347" s="9">
        <v>0</v>
      </c>
      <c r="K347" s="24">
        <f t="shared" si="15"/>
        <v>2900000</v>
      </c>
      <c r="L347" s="24">
        <f t="shared" si="15"/>
        <v>0</v>
      </c>
      <c r="M347" s="24">
        <f t="shared" si="15"/>
        <v>0</v>
      </c>
      <c r="N347" s="24">
        <v>0</v>
      </c>
      <c r="O347" s="33">
        <f t="shared" si="16"/>
        <v>2900000</v>
      </c>
      <c r="P347" s="25">
        <v>2900000</v>
      </c>
      <c r="Q347" s="25">
        <v>0</v>
      </c>
      <c r="R347" s="26">
        <f t="shared" si="17"/>
        <v>0</v>
      </c>
      <c r="S347" s="9"/>
    </row>
    <row r="348" spans="1:19" ht="13.2" customHeight="1" x14ac:dyDescent="0.25">
      <c r="A348" s="8">
        <v>341</v>
      </c>
      <c r="B348" s="34">
        <v>430949</v>
      </c>
      <c r="C348" s="9" t="s">
        <v>562</v>
      </c>
      <c r="D348" s="9" t="s">
        <v>372</v>
      </c>
      <c r="E348" s="9" t="s">
        <v>679</v>
      </c>
      <c r="F348" s="9" t="s">
        <v>27</v>
      </c>
      <c r="G348" s="9"/>
      <c r="H348" s="9">
        <v>11</v>
      </c>
      <c r="I348" s="9">
        <v>0</v>
      </c>
      <c r="J348" s="9">
        <v>0</v>
      </c>
      <c r="K348" s="24">
        <f t="shared" si="15"/>
        <v>3190000</v>
      </c>
      <c r="L348" s="24">
        <f t="shared" si="15"/>
        <v>0</v>
      </c>
      <c r="M348" s="24">
        <f t="shared" si="15"/>
        <v>0</v>
      </c>
      <c r="N348" s="24">
        <v>0</v>
      </c>
      <c r="O348" s="33">
        <f t="shared" si="16"/>
        <v>3190000</v>
      </c>
      <c r="P348" s="25">
        <v>3190000</v>
      </c>
      <c r="Q348" s="25">
        <v>0</v>
      </c>
      <c r="R348" s="26">
        <f t="shared" si="17"/>
        <v>0</v>
      </c>
      <c r="S348" s="9"/>
    </row>
    <row r="349" spans="1:19" ht="13.2" customHeight="1" x14ac:dyDescent="0.25">
      <c r="A349" s="8">
        <v>342</v>
      </c>
      <c r="B349" s="34">
        <v>430950</v>
      </c>
      <c r="C349" s="9" t="s">
        <v>694</v>
      </c>
      <c r="D349" s="9" t="s">
        <v>574</v>
      </c>
      <c r="E349" s="9" t="s">
        <v>679</v>
      </c>
      <c r="F349" s="9" t="s">
        <v>27</v>
      </c>
      <c r="G349" s="9"/>
      <c r="H349" s="9">
        <v>10</v>
      </c>
      <c r="I349" s="9">
        <v>0</v>
      </c>
      <c r="J349" s="9">
        <v>0</v>
      </c>
      <c r="K349" s="24">
        <f t="shared" si="15"/>
        <v>2900000</v>
      </c>
      <c r="L349" s="24">
        <f t="shared" si="15"/>
        <v>0</v>
      </c>
      <c r="M349" s="24">
        <f t="shared" si="15"/>
        <v>0</v>
      </c>
      <c r="N349" s="24">
        <v>0</v>
      </c>
      <c r="O349" s="33">
        <f t="shared" si="16"/>
        <v>2900000</v>
      </c>
      <c r="P349" s="25">
        <v>2900000</v>
      </c>
      <c r="Q349" s="25">
        <v>0</v>
      </c>
      <c r="R349" s="26">
        <f t="shared" si="17"/>
        <v>0</v>
      </c>
      <c r="S349" s="9"/>
    </row>
    <row r="350" spans="1:19" ht="13.2" customHeight="1" x14ac:dyDescent="0.25">
      <c r="A350" s="8">
        <v>343</v>
      </c>
      <c r="B350" s="34">
        <v>430952</v>
      </c>
      <c r="C350" s="9" t="s">
        <v>695</v>
      </c>
      <c r="D350" s="9" t="s">
        <v>696</v>
      </c>
      <c r="E350" s="9" t="s">
        <v>679</v>
      </c>
      <c r="F350" s="9" t="s">
        <v>27</v>
      </c>
      <c r="G350" s="9"/>
      <c r="H350" s="9">
        <v>10</v>
      </c>
      <c r="I350" s="9">
        <v>0</v>
      </c>
      <c r="J350" s="9">
        <v>0</v>
      </c>
      <c r="K350" s="24">
        <f t="shared" si="15"/>
        <v>2900000</v>
      </c>
      <c r="L350" s="24">
        <f t="shared" si="15"/>
        <v>0</v>
      </c>
      <c r="M350" s="24">
        <f t="shared" si="15"/>
        <v>0</v>
      </c>
      <c r="N350" s="24">
        <v>0</v>
      </c>
      <c r="O350" s="33">
        <f t="shared" si="16"/>
        <v>2900000</v>
      </c>
      <c r="P350" s="25">
        <v>2900000</v>
      </c>
      <c r="Q350" s="25">
        <v>0</v>
      </c>
      <c r="R350" s="26">
        <f t="shared" si="17"/>
        <v>0</v>
      </c>
      <c r="S350" s="9"/>
    </row>
    <row r="351" spans="1:19" ht="13.2" customHeight="1" x14ac:dyDescent="0.25">
      <c r="A351" s="8">
        <v>344</v>
      </c>
      <c r="B351" s="34">
        <v>430955</v>
      </c>
      <c r="C351" s="9" t="s">
        <v>697</v>
      </c>
      <c r="D351" s="9" t="s">
        <v>85</v>
      </c>
      <c r="E351" s="9" t="s">
        <v>679</v>
      </c>
      <c r="F351" s="9" t="s">
        <v>27</v>
      </c>
      <c r="G351" s="9"/>
      <c r="H351" s="9">
        <v>10</v>
      </c>
      <c r="I351" s="9">
        <v>0</v>
      </c>
      <c r="J351" s="9">
        <v>0</v>
      </c>
      <c r="K351" s="24">
        <f t="shared" si="15"/>
        <v>2900000</v>
      </c>
      <c r="L351" s="24">
        <f t="shared" si="15"/>
        <v>0</v>
      </c>
      <c r="M351" s="24">
        <f t="shared" si="15"/>
        <v>0</v>
      </c>
      <c r="N351" s="24">
        <v>0</v>
      </c>
      <c r="O351" s="33">
        <f t="shared" si="16"/>
        <v>2900000</v>
      </c>
      <c r="P351" s="25">
        <v>2900000</v>
      </c>
      <c r="Q351" s="25">
        <v>0</v>
      </c>
      <c r="R351" s="26">
        <f t="shared" si="17"/>
        <v>0</v>
      </c>
      <c r="S351" s="9"/>
    </row>
    <row r="352" spans="1:19" ht="13.2" customHeight="1" x14ac:dyDescent="0.25">
      <c r="A352" s="8">
        <v>345</v>
      </c>
      <c r="B352" s="34">
        <v>430956</v>
      </c>
      <c r="C352" s="9" t="s">
        <v>149</v>
      </c>
      <c r="D352" s="9" t="s">
        <v>75</v>
      </c>
      <c r="E352" s="9" t="s">
        <v>679</v>
      </c>
      <c r="F352" s="9" t="s">
        <v>27</v>
      </c>
      <c r="G352" s="9"/>
      <c r="H352" s="9">
        <v>4</v>
      </c>
      <c r="I352" s="9">
        <v>0</v>
      </c>
      <c r="J352" s="9">
        <v>0</v>
      </c>
      <c r="K352" s="24">
        <f t="shared" si="15"/>
        <v>1160000</v>
      </c>
      <c r="L352" s="24">
        <f t="shared" si="15"/>
        <v>0</v>
      </c>
      <c r="M352" s="24">
        <f t="shared" si="15"/>
        <v>0</v>
      </c>
      <c r="N352" s="24">
        <v>0</v>
      </c>
      <c r="O352" s="33">
        <f t="shared" si="16"/>
        <v>1160000</v>
      </c>
      <c r="P352" s="25">
        <v>0</v>
      </c>
      <c r="Q352" s="25">
        <v>0</v>
      </c>
      <c r="R352" s="26">
        <f t="shared" si="17"/>
        <v>1160000</v>
      </c>
      <c r="S352" s="9"/>
    </row>
    <row r="353" spans="1:19" ht="13.2" customHeight="1" x14ac:dyDescent="0.25">
      <c r="A353" s="8">
        <v>346</v>
      </c>
      <c r="B353" s="34">
        <v>430957</v>
      </c>
      <c r="C353" s="9" t="s">
        <v>698</v>
      </c>
      <c r="D353" s="9" t="s">
        <v>85</v>
      </c>
      <c r="E353" s="9" t="s">
        <v>679</v>
      </c>
      <c r="F353" s="9" t="s">
        <v>27</v>
      </c>
      <c r="G353" s="9"/>
      <c r="H353" s="9">
        <v>6</v>
      </c>
      <c r="I353" s="9">
        <v>0</v>
      </c>
      <c r="J353" s="9">
        <v>0</v>
      </c>
      <c r="K353" s="24">
        <f t="shared" si="15"/>
        <v>1740000</v>
      </c>
      <c r="L353" s="24">
        <f t="shared" si="15"/>
        <v>0</v>
      </c>
      <c r="M353" s="24">
        <f t="shared" si="15"/>
        <v>0</v>
      </c>
      <c r="N353" s="24">
        <v>0</v>
      </c>
      <c r="O353" s="33">
        <f t="shared" si="16"/>
        <v>1740000</v>
      </c>
      <c r="P353" s="25">
        <v>1740000</v>
      </c>
      <c r="Q353" s="25">
        <v>0</v>
      </c>
      <c r="R353" s="26">
        <f t="shared" si="17"/>
        <v>0</v>
      </c>
      <c r="S353" s="9"/>
    </row>
    <row r="354" spans="1:19" ht="13.2" customHeight="1" x14ac:dyDescent="0.25">
      <c r="A354" s="8">
        <v>347</v>
      </c>
      <c r="B354" s="34">
        <v>430958</v>
      </c>
      <c r="C354" s="9" t="s">
        <v>699</v>
      </c>
      <c r="D354" s="9" t="s">
        <v>492</v>
      </c>
      <c r="E354" s="9" t="s">
        <v>679</v>
      </c>
      <c r="F354" s="9" t="s">
        <v>27</v>
      </c>
      <c r="G354" s="9"/>
      <c r="H354" s="9">
        <v>10</v>
      </c>
      <c r="I354" s="9">
        <v>0</v>
      </c>
      <c r="J354" s="9">
        <v>0</v>
      </c>
      <c r="K354" s="24">
        <f t="shared" si="15"/>
        <v>2900000</v>
      </c>
      <c r="L354" s="24">
        <f t="shared" si="15"/>
        <v>0</v>
      </c>
      <c r="M354" s="24">
        <f t="shared" si="15"/>
        <v>0</v>
      </c>
      <c r="N354" s="24">
        <v>0</v>
      </c>
      <c r="O354" s="33">
        <f t="shared" si="16"/>
        <v>2900000</v>
      </c>
      <c r="P354" s="25">
        <v>2900000</v>
      </c>
      <c r="Q354" s="25">
        <v>0</v>
      </c>
      <c r="R354" s="26">
        <f t="shared" si="17"/>
        <v>0</v>
      </c>
      <c r="S354" s="9"/>
    </row>
    <row r="355" spans="1:19" ht="13.2" customHeight="1" x14ac:dyDescent="0.25">
      <c r="A355" s="8">
        <v>348</v>
      </c>
      <c r="B355" s="34">
        <v>430959</v>
      </c>
      <c r="C355" s="9" t="s">
        <v>700</v>
      </c>
      <c r="D355" s="9" t="s">
        <v>47</v>
      </c>
      <c r="E355" s="9" t="s">
        <v>679</v>
      </c>
      <c r="F355" s="9" t="s">
        <v>368</v>
      </c>
      <c r="G355" s="9"/>
      <c r="H355" s="9">
        <v>6</v>
      </c>
      <c r="I355" s="9">
        <v>17</v>
      </c>
      <c r="J355" s="9">
        <v>0</v>
      </c>
      <c r="K355" s="24">
        <f t="shared" si="15"/>
        <v>1740000</v>
      </c>
      <c r="L355" s="24">
        <f t="shared" si="15"/>
        <v>4930000</v>
      </c>
      <c r="M355" s="24">
        <f t="shared" si="15"/>
        <v>0</v>
      </c>
      <c r="N355" s="24">
        <f>H355*290000</f>
        <v>1740000</v>
      </c>
      <c r="O355" s="33">
        <f t="shared" si="16"/>
        <v>4930000</v>
      </c>
      <c r="P355" s="25">
        <v>0</v>
      </c>
      <c r="Q355" s="25">
        <v>0</v>
      </c>
      <c r="R355" s="26">
        <f t="shared" si="17"/>
        <v>4930000</v>
      </c>
      <c r="S355" s="9"/>
    </row>
    <row r="356" spans="1:19" ht="13.2" customHeight="1" x14ac:dyDescent="0.25">
      <c r="A356" s="8">
        <v>349</v>
      </c>
      <c r="B356" s="34">
        <v>430960</v>
      </c>
      <c r="C356" s="9" t="s">
        <v>701</v>
      </c>
      <c r="D356" s="9" t="s">
        <v>605</v>
      </c>
      <c r="E356" s="9" t="s">
        <v>679</v>
      </c>
      <c r="F356" s="9" t="s">
        <v>27</v>
      </c>
      <c r="G356" s="9"/>
      <c r="H356" s="9">
        <v>14</v>
      </c>
      <c r="I356" s="9">
        <v>0</v>
      </c>
      <c r="J356" s="9">
        <v>0</v>
      </c>
      <c r="K356" s="24">
        <f t="shared" si="15"/>
        <v>4060000</v>
      </c>
      <c r="L356" s="24">
        <f t="shared" si="15"/>
        <v>0</v>
      </c>
      <c r="M356" s="24">
        <f t="shared" si="15"/>
        <v>0</v>
      </c>
      <c r="N356" s="24">
        <v>0</v>
      </c>
      <c r="O356" s="33">
        <f t="shared" si="16"/>
        <v>4060000</v>
      </c>
      <c r="P356" s="25">
        <v>0</v>
      </c>
      <c r="Q356" s="25">
        <v>0</v>
      </c>
      <c r="R356" s="26">
        <f t="shared" si="17"/>
        <v>4060000</v>
      </c>
      <c r="S356" s="9"/>
    </row>
    <row r="357" spans="1:19" ht="13.2" customHeight="1" x14ac:dyDescent="0.25">
      <c r="A357" s="8">
        <v>350</v>
      </c>
      <c r="B357" s="34">
        <v>430961</v>
      </c>
      <c r="C357" s="9" t="s">
        <v>702</v>
      </c>
      <c r="D357" s="9" t="s">
        <v>71</v>
      </c>
      <c r="E357" s="9" t="s">
        <v>679</v>
      </c>
      <c r="F357" s="9" t="s">
        <v>27</v>
      </c>
      <c r="G357" s="9"/>
      <c r="H357" s="9">
        <v>7</v>
      </c>
      <c r="I357" s="9">
        <v>0</v>
      </c>
      <c r="J357" s="9">
        <v>0</v>
      </c>
      <c r="K357" s="24">
        <f t="shared" si="15"/>
        <v>2030000</v>
      </c>
      <c r="L357" s="24">
        <f t="shared" si="15"/>
        <v>0</v>
      </c>
      <c r="M357" s="24">
        <f t="shared" si="15"/>
        <v>0</v>
      </c>
      <c r="N357" s="24">
        <v>0</v>
      </c>
      <c r="O357" s="33">
        <f t="shared" si="16"/>
        <v>2030000</v>
      </c>
      <c r="P357" s="25">
        <v>0</v>
      </c>
      <c r="Q357" s="25">
        <v>2030000</v>
      </c>
      <c r="R357" s="26">
        <f t="shared" si="17"/>
        <v>0</v>
      </c>
      <c r="S357" s="9"/>
    </row>
    <row r="358" spans="1:19" ht="13.2" customHeight="1" x14ac:dyDescent="0.25">
      <c r="A358" s="8">
        <v>351</v>
      </c>
      <c r="B358" s="34">
        <v>430962</v>
      </c>
      <c r="C358" s="9" t="s">
        <v>149</v>
      </c>
      <c r="D358" s="9" t="s">
        <v>158</v>
      </c>
      <c r="E358" s="9" t="s">
        <v>679</v>
      </c>
      <c r="F358" s="9" t="s">
        <v>27</v>
      </c>
      <c r="G358" s="9"/>
      <c r="H358" s="9">
        <v>4</v>
      </c>
      <c r="I358" s="9">
        <v>0</v>
      </c>
      <c r="J358" s="9">
        <v>0</v>
      </c>
      <c r="K358" s="24">
        <f t="shared" si="15"/>
        <v>1160000</v>
      </c>
      <c r="L358" s="24">
        <f t="shared" si="15"/>
        <v>0</v>
      </c>
      <c r="M358" s="24">
        <f t="shared" si="15"/>
        <v>0</v>
      </c>
      <c r="N358" s="24">
        <v>0</v>
      </c>
      <c r="O358" s="33">
        <f t="shared" si="16"/>
        <v>1160000</v>
      </c>
      <c r="P358" s="25">
        <v>1160000</v>
      </c>
      <c r="Q358" s="25">
        <v>0</v>
      </c>
      <c r="R358" s="26">
        <f t="shared" si="17"/>
        <v>0</v>
      </c>
      <c r="S358" s="9"/>
    </row>
    <row r="359" spans="1:19" ht="13.2" customHeight="1" x14ac:dyDescent="0.25">
      <c r="A359" s="8">
        <v>352</v>
      </c>
      <c r="B359" s="34">
        <v>430963</v>
      </c>
      <c r="C359" s="9" t="s">
        <v>703</v>
      </c>
      <c r="D359" s="9" t="s">
        <v>71</v>
      </c>
      <c r="E359" s="9" t="s">
        <v>679</v>
      </c>
      <c r="F359" s="9" t="s">
        <v>27</v>
      </c>
      <c r="G359" s="9"/>
      <c r="H359" s="9">
        <v>5</v>
      </c>
      <c r="I359" s="9">
        <v>0</v>
      </c>
      <c r="J359" s="9">
        <v>0</v>
      </c>
      <c r="K359" s="24">
        <f t="shared" si="15"/>
        <v>1450000</v>
      </c>
      <c r="L359" s="24">
        <f t="shared" si="15"/>
        <v>0</v>
      </c>
      <c r="M359" s="24">
        <f t="shared" si="15"/>
        <v>0</v>
      </c>
      <c r="N359" s="24">
        <v>0</v>
      </c>
      <c r="O359" s="33">
        <f t="shared" si="16"/>
        <v>1450000</v>
      </c>
      <c r="P359" s="25">
        <v>0</v>
      </c>
      <c r="Q359" s="25">
        <v>0</v>
      </c>
      <c r="R359" s="26">
        <f t="shared" si="17"/>
        <v>1450000</v>
      </c>
      <c r="S359" s="9"/>
    </row>
    <row r="360" spans="1:19" ht="13.2" customHeight="1" x14ac:dyDescent="0.25">
      <c r="A360" s="8">
        <v>353</v>
      </c>
      <c r="B360" s="34">
        <v>431001</v>
      </c>
      <c r="C360" s="9" t="s">
        <v>149</v>
      </c>
      <c r="D360" s="9" t="s">
        <v>704</v>
      </c>
      <c r="E360" s="9" t="s">
        <v>705</v>
      </c>
      <c r="F360" s="9" t="s">
        <v>27</v>
      </c>
      <c r="G360" s="9"/>
      <c r="H360" s="9">
        <v>10</v>
      </c>
      <c r="I360" s="9">
        <v>0</v>
      </c>
      <c r="J360" s="9">
        <v>0</v>
      </c>
      <c r="K360" s="24">
        <f t="shared" si="15"/>
        <v>2900000</v>
      </c>
      <c r="L360" s="24">
        <f t="shared" si="15"/>
        <v>0</v>
      </c>
      <c r="M360" s="24">
        <f t="shared" si="15"/>
        <v>0</v>
      </c>
      <c r="N360" s="24">
        <v>0</v>
      </c>
      <c r="O360" s="33">
        <f t="shared" si="16"/>
        <v>2900000</v>
      </c>
      <c r="P360" s="25">
        <v>2900000</v>
      </c>
      <c r="Q360" s="25">
        <v>0</v>
      </c>
      <c r="R360" s="26">
        <f t="shared" si="17"/>
        <v>0</v>
      </c>
      <c r="S360" s="9"/>
    </row>
    <row r="361" spans="1:19" ht="13.2" customHeight="1" x14ac:dyDescent="0.25">
      <c r="A361" s="8">
        <v>354</v>
      </c>
      <c r="B361" s="34">
        <v>431003</v>
      </c>
      <c r="C361" s="9" t="s">
        <v>706</v>
      </c>
      <c r="D361" s="9" t="s">
        <v>413</v>
      </c>
      <c r="E361" s="9" t="s">
        <v>705</v>
      </c>
      <c r="F361" s="9" t="s">
        <v>27</v>
      </c>
      <c r="G361" s="9"/>
      <c r="H361" s="9">
        <v>13</v>
      </c>
      <c r="I361" s="9">
        <v>0</v>
      </c>
      <c r="J361" s="9">
        <v>0</v>
      </c>
      <c r="K361" s="24">
        <f t="shared" si="15"/>
        <v>3770000</v>
      </c>
      <c r="L361" s="24">
        <f t="shared" si="15"/>
        <v>0</v>
      </c>
      <c r="M361" s="24">
        <f t="shared" si="15"/>
        <v>0</v>
      </c>
      <c r="N361" s="24">
        <v>0</v>
      </c>
      <c r="O361" s="33">
        <f t="shared" si="16"/>
        <v>3770000</v>
      </c>
      <c r="P361" s="25">
        <v>3770000</v>
      </c>
      <c r="Q361" s="25">
        <v>0</v>
      </c>
      <c r="R361" s="26">
        <f t="shared" si="17"/>
        <v>0</v>
      </c>
      <c r="S361" s="9"/>
    </row>
    <row r="362" spans="1:19" ht="13.2" customHeight="1" x14ac:dyDescent="0.25">
      <c r="A362" s="8">
        <v>355</v>
      </c>
      <c r="B362" s="34">
        <v>431006</v>
      </c>
      <c r="C362" s="9" t="s">
        <v>707</v>
      </c>
      <c r="D362" s="9" t="s">
        <v>147</v>
      </c>
      <c r="E362" s="9" t="s">
        <v>705</v>
      </c>
      <c r="F362" s="9" t="s">
        <v>27</v>
      </c>
      <c r="G362" s="9"/>
      <c r="H362" s="9">
        <v>4</v>
      </c>
      <c r="I362" s="9">
        <v>0</v>
      </c>
      <c r="J362" s="9">
        <v>0</v>
      </c>
      <c r="K362" s="24">
        <f t="shared" si="15"/>
        <v>1160000</v>
      </c>
      <c r="L362" s="24">
        <f t="shared" si="15"/>
        <v>0</v>
      </c>
      <c r="M362" s="24">
        <f t="shared" si="15"/>
        <v>0</v>
      </c>
      <c r="N362" s="24">
        <v>0</v>
      </c>
      <c r="O362" s="33">
        <f t="shared" si="16"/>
        <v>1160000</v>
      </c>
      <c r="P362" s="25">
        <v>1160000</v>
      </c>
      <c r="Q362" s="25">
        <v>0</v>
      </c>
      <c r="R362" s="26">
        <f t="shared" si="17"/>
        <v>0</v>
      </c>
      <c r="S362" s="9"/>
    </row>
    <row r="363" spans="1:19" ht="13.2" customHeight="1" x14ac:dyDescent="0.25">
      <c r="A363" s="8">
        <v>356</v>
      </c>
      <c r="B363" s="34">
        <v>431008</v>
      </c>
      <c r="C363" s="9" t="s">
        <v>708</v>
      </c>
      <c r="D363" s="9" t="s">
        <v>556</v>
      </c>
      <c r="E363" s="9" t="s">
        <v>705</v>
      </c>
      <c r="F363" s="9" t="s">
        <v>27</v>
      </c>
      <c r="G363" s="9"/>
      <c r="H363" s="9">
        <v>4</v>
      </c>
      <c r="I363" s="9">
        <v>0</v>
      </c>
      <c r="J363" s="9">
        <v>0</v>
      </c>
      <c r="K363" s="24">
        <f t="shared" si="15"/>
        <v>1160000</v>
      </c>
      <c r="L363" s="24">
        <f t="shared" si="15"/>
        <v>0</v>
      </c>
      <c r="M363" s="24">
        <f t="shared" si="15"/>
        <v>0</v>
      </c>
      <c r="N363" s="24">
        <v>0</v>
      </c>
      <c r="O363" s="33">
        <f t="shared" si="16"/>
        <v>1160000</v>
      </c>
      <c r="P363" s="25">
        <v>1160000</v>
      </c>
      <c r="Q363" s="25">
        <v>0</v>
      </c>
      <c r="R363" s="26">
        <f t="shared" si="17"/>
        <v>0</v>
      </c>
      <c r="S363" s="9"/>
    </row>
    <row r="364" spans="1:19" ht="13.2" customHeight="1" x14ac:dyDescent="0.25">
      <c r="A364" s="8">
        <v>357</v>
      </c>
      <c r="B364" s="34">
        <v>431009</v>
      </c>
      <c r="C364" s="9" t="s">
        <v>709</v>
      </c>
      <c r="D364" s="9" t="s">
        <v>204</v>
      </c>
      <c r="E364" s="9" t="s">
        <v>705</v>
      </c>
      <c r="F364" s="9" t="s">
        <v>368</v>
      </c>
      <c r="G364" s="9"/>
      <c r="H364" s="9">
        <v>10</v>
      </c>
      <c r="I364" s="9">
        <v>0</v>
      </c>
      <c r="J364" s="9">
        <v>0</v>
      </c>
      <c r="K364" s="24">
        <f t="shared" si="15"/>
        <v>2900000</v>
      </c>
      <c r="L364" s="24">
        <f t="shared" si="15"/>
        <v>0</v>
      </c>
      <c r="M364" s="24">
        <f t="shared" si="15"/>
        <v>0</v>
      </c>
      <c r="N364" s="24">
        <f>H364*290000</f>
        <v>2900000</v>
      </c>
      <c r="O364" s="33">
        <f t="shared" si="16"/>
        <v>0</v>
      </c>
      <c r="P364" s="25">
        <v>0</v>
      </c>
      <c r="Q364" s="25">
        <v>0</v>
      </c>
      <c r="R364" s="26">
        <f t="shared" si="17"/>
        <v>0</v>
      </c>
      <c r="S364" s="9"/>
    </row>
    <row r="365" spans="1:19" ht="13.2" customHeight="1" x14ac:dyDescent="0.25">
      <c r="A365" s="8">
        <v>358</v>
      </c>
      <c r="B365" s="34">
        <v>43101015</v>
      </c>
      <c r="C365" s="9" t="s">
        <v>710</v>
      </c>
      <c r="D365" s="9" t="s">
        <v>61</v>
      </c>
      <c r="E365" s="9" t="s">
        <v>705</v>
      </c>
      <c r="F365" s="9" t="s">
        <v>27</v>
      </c>
      <c r="G365" s="9"/>
      <c r="H365" s="9">
        <v>10</v>
      </c>
      <c r="I365" s="9">
        <v>0</v>
      </c>
      <c r="J365" s="9">
        <v>0</v>
      </c>
      <c r="K365" s="24">
        <f t="shared" si="15"/>
        <v>2900000</v>
      </c>
      <c r="L365" s="24">
        <f t="shared" si="15"/>
        <v>0</v>
      </c>
      <c r="M365" s="24">
        <f t="shared" si="15"/>
        <v>0</v>
      </c>
      <c r="N365" s="24">
        <v>0</v>
      </c>
      <c r="O365" s="33">
        <f t="shared" si="16"/>
        <v>2900000</v>
      </c>
      <c r="P365" s="25">
        <v>0</v>
      </c>
      <c r="Q365" s="25">
        <v>2900000</v>
      </c>
      <c r="R365" s="26">
        <f t="shared" si="17"/>
        <v>0</v>
      </c>
      <c r="S365" s="9"/>
    </row>
    <row r="366" spans="1:19" ht="13.2" customHeight="1" x14ac:dyDescent="0.25">
      <c r="A366" s="8">
        <v>359</v>
      </c>
      <c r="B366" s="34">
        <v>431011</v>
      </c>
      <c r="C366" s="9" t="s">
        <v>711</v>
      </c>
      <c r="D366" s="9" t="s">
        <v>75</v>
      </c>
      <c r="E366" s="9" t="s">
        <v>705</v>
      </c>
      <c r="F366" s="9" t="s">
        <v>27</v>
      </c>
      <c r="G366" s="9"/>
      <c r="H366" s="9">
        <v>0</v>
      </c>
      <c r="I366" s="9">
        <v>3</v>
      </c>
      <c r="J366" s="9">
        <v>0</v>
      </c>
      <c r="K366" s="24">
        <f t="shared" si="15"/>
        <v>0</v>
      </c>
      <c r="L366" s="24">
        <f t="shared" si="15"/>
        <v>870000</v>
      </c>
      <c r="M366" s="24">
        <f t="shared" si="15"/>
        <v>0</v>
      </c>
      <c r="N366" s="24">
        <v>0</v>
      </c>
      <c r="O366" s="33">
        <f t="shared" si="16"/>
        <v>870000</v>
      </c>
      <c r="P366" s="25">
        <v>0</v>
      </c>
      <c r="Q366" s="25">
        <v>0</v>
      </c>
      <c r="R366" s="26">
        <f t="shared" si="17"/>
        <v>870000</v>
      </c>
      <c r="S366" s="9"/>
    </row>
    <row r="367" spans="1:19" ht="13.2" customHeight="1" x14ac:dyDescent="0.25">
      <c r="A367" s="8">
        <v>360</v>
      </c>
      <c r="B367" s="34">
        <v>431013</v>
      </c>
      <c r="C367" s="9" t="s">
        <v>149</v>
      </c>
      <c r="D367" s="9" t="s">
        <v>517</v>
      </c>
      <c r="E367" s="9" t="s">
        <v>705</v>
      </c>
      <c r="F367" s="9" t="s">
        <v>27</v>
      </c>
      <c r="G367" s="9"/>
      <c r="H367" s="9">
        <v>2</v>
      </c>
      <c r="I367" s="9">
        <v>0</v>
      </c>
      <c r="J367" s="9">
        <v>0</v>
      </c>
      <c r="K367" s="24">
        <f t="shared" si="15"/>
        <v>580000</v>
      </c>
      <c r="L367" s="24">
        <f t="shared" si="15"/>
        <v>0</v>
      </c>
      <c r="M367" s="24">
        <f t="shared" si="15"/>
        <v>0</v>
      </c>
      <c r="N367" s="24">
        <v>0</v>
      </c>
      <c r="O367" s="33">
        <f t="shared" si="16"/>
        <v>580000</v>
      </c>
      <c r="P367" s="25">
        <v>580000</v>
      </c>
      <c r="Q367" s="25">
        <v>0</v>
      </c>
      <c r="R367" s="26">
        <f t="shared" si="17"/>
        <v>0</v>
      </c>
      <c r="S367" s="9"/>
    </row>
    <row r="368" spans="1:19" ht="13.2" customHeight="1" x14ac:dyDescent="0.25">
      <c r="A368" s="8">
        <v>361</v>
      </c>
      <c r="B368" s="34">
        <v>431014</v>
      </c>
      <c r="C368" s="9" t="s">
        <v>114</v>
      </c>
      <c r="D368" s="9" t="s">
        <v>85</v>
      </c>
      <c r="E368" s="9" t="s">
        <v>705</v>
      </c>
      <c r="F368" s="9" t="s">
        <v>27</v>
      </c>
      <c r="G368" s="9"/>
      <c r="H368" s="9">
        <v>10</v>
      </c>
      <c r="I368" s="9">
        <v>0</v>
      </c>
      <c r="J368" s="9">
        <v>0</v>
      </c>
      <c r="K368" s="24">
        <f t="shared" si="15"/>
        <v>2900000</v>
      </c>
      <c r="L368" s="24">
        <f t="shared" si="15"/>
        <v>0</v>
      </c>
      <c r="M368" s="24">
        <f t="shared" si="15"/>
        <v>0</v>
      </c>
      <c r="N368" s="24">
        <v>0</v>
      </c>
      <c r="O368" s="33">
        <f t="shared" si="16"/>
        <v>2900000</v>
      </c>
      <c r="P368" s="25">
        <v>0</v>
      </c>
      <c r="Q368" s="25">
        <v>2900000</v>
      </c>
      <c r="R368" s="26">
        <f t="shared" si="17"/>
        <v>0</v>
      </c>
      <c r="S368" s="9"/>
    </row>
    <row r="369" spans="1:19" ht="13.2" customHeight="1" x14ac:dyDescent="0.25">
      <c r="A369" s="8">
        <v>362</v>
      </c>
      <c r="B369" s="34">
        <v>431016</v>
      </c>
      <c r="C369" s="9" t="s">
        <v>712</v>
      </c>
      <c r="D369" s="9" t="s">
        <v>153</v>
      </c>
      <c r="E369" s="9" t="s">
        <v>705</v>
      </c>
      <c r="F369" s="9" t="s">
        <v>27</v>
      </c>
      <c r="G369" s="9"/>
      <c r="H369" s="9">
        <v>4</v>
      </c>
      <c r="I369" s="9">
        <v>4</v>
      </c>
      <c r="J369" s="9">
        <v>0</v>
      </c>
      <c r="K369" s="24">
        <f t="shared" si="15"/>
        <v>1160000</v>
      </c>
      <c r="L369" s="24">
        <f t="shared" si="15"/>
        <v>1160000</v>
      </c>
      <c r="M369" s="24">
        <f t="shared" si="15"/>
        <v>0</v>
      </c>
      <c r="N369" s="24">
        <v>0</v>
      </c>
      <c r="O369" s="33">
        <f t="shared" si="16"/>
        <v>2320000</v>
      </c>
      <c r="P369" s="25">
        <v>2320000</v>
      </c>
      <c r="Q369" s="25">
        <v>0</v>
      </c>
      <c r="R369" s="26">
        <f t="shared" si="17"/>
        <v>0</v>
      </c>
      <c r="S369" s="9"/>
    </row>
    <row r="370" spans="1:19" ht="13.2" customHeight="1" x14ac:dyDescent="0.25">
      <c r="A370" s="8">
        <v>363</v>
      </c>
      <c r="B370" s="34">
        <v>431017</v>
      </c>
      <c r="C370" s="9" t="s">
        <v>713</v>
      </c>
      <c r="D370" s="9" t="s">
        <v>61</v>
      </c>
      <c r="E370" s="9" t="s">
        <v>705</v>
      </c>
      <c r="F370" s="9" t="s">
        <v>27</v>
      </c>
      <c r="G370" s="9"/>
      <c r="H370" s="9">
        <v>10</v>
      </c>
      <c r="I370" s="9">
        <v>0</v>
      </c>
      <c r="J370" s="9">
        <v>0</v>
      </c>
      <c r="K370" s="24">
        <f t="shared" si="15"/>
        <v>2900000</v>
      </c>
      <c r="L370" s="24">
        <f t="shared" si="15"/>
        <v>0</v>
      </c>
      <c r="M370" s="24">
        <f t="shared" si="15"/>
        <v>0</v>
      </c>
      <c r="N370" s="24">
        <v>0</v>
      </c>
      <c r="O370" s="33">
        <f t="shared" si="16"/>
        <v>2900000</v>
      </c>
      <c r="P370" s="25">
        <v>2900000</v>
      </c>
      <c r="Q370" s="25">
        <v>0</v>
      </c>
      <c r="R370" s="26">
        <f t="shared" si="17"/>
        <v>0</v>
      </c>
      <c r="S370" s="9"/>
    </row>
    <row r="371" spans="1:19" ht="13.2" customHeight="1" x14ac:dyDescent="0.25">
      <c r="A371" s="8">
        <v>364</v>
      </c>
      <c r="B371" s="34">
        <v>431018</v>
      </c>
      <c r="C371" s="9" t="s">
        <v>714</v>
      </c>
      <c r="D371" s="9" t="s">
        <v>317</v>
      </c>
      <c r="E371" s="9" t="s">
        <v>705</v>
      </c>
      <c r="F371" s="9" t="s">
        <v>27</v>
      </c>
      <c r="G371" s="9"/>
      <c r="H371" s="9">
        <v>10</v>
      </c>
      <c r="I371" s="9">
        <v>0</v>
      </c>
      <c r="J371" s="9">
        <v>0</v>
      </c>
      <c r="K371" s="24">
        <f t="shared" si="15"/>
        <v>2900000</v>
      </c>
      <c r="L371" s="24">
        <f t="shared" si="15"/>
        <v>0</v>
      </c>
      <c r="M371" s="24">
        <f t="shared" si="15"/>
        <v>0</v>
      </c>
      <c r="N371" s="24">
        <v>0</v>
      </c>
      <c r="O371" s="33">
        <f t="shared" si="16"/>
        <v>2900000</v>
      </c>
      <c r="P371" s="25">
        <v>2900000</v>
      </c>
      <c r="Q371" s="25">
        <v>0</v>
      </c>
      <c r="R371" s="26">
        <f t="shared" si="17"/>
        <v>0</v>
      </c>
      <c r="S371" s="9"/>
    </row>
    <row r="372" spans="1:19" ht="13.2" customHeight="1" x14ac:dyDescent="0.25">
      <c r="A372" s="8">
        <v>365</v>
      </c>
      <c r="B372" s="34">
        <v>431021</v>
      </c>
      <c r="C372" s="9" t="s">
        <v>715</v>
      </c>
      <c r="D372" s="9" t="s">
        <v>640</v>
      </c>
      <c r="E372" s="9" t="s">
        <v>705</v>
      </c>
      <c r="F372" s="9" t="s">
        <v>27</v>
      </c>
      <c r="G372" s="9"/>
      <c r="H372" s="9">
        <v>10</v>
      </c>
      <c r="I372" s="9">
        <v>0</v>
      </c>
      <c r="J372" s="9">
        <v>0</v>
      </c>
      <c r="K372" s="24">
        <f t="shared" si="15"/>
        <v>2900000</v>
      </c>
      <c r="L372" s="24">
        <f t="shared" si="15"/>
        <v>0</v>
      </c>
      <c r="M372" s="24">
        <f t="shared" si="15"/>
        <v>0</v>
      </c>
      <c r="N372" s="24">
        <v>0</v>
      </c>
      <c r="O372" s="33">
        <f t="shared" si="16"/>
        <v>2900000</v>
      </c>
      <c r="P372" s="25">
        <v>2900000</v>
      </c>
      <c r="Q372" s="25">
        <v>0</v>
      </c>
      <c r="R372" s="26">
        <f t="shared" si="17"/>
        <v>0</v>
      </c>
      <c r="S372" s="9"/>
    </row>
    <row r="373" spans="1:19" ht="13.2" customHeight="1" x14ac:dyDescent="0.25">
      <c r="A373" s="8">
        <v>366</v>
      </c>
      <c r="B373" s="34">
        <v>431022</v>
      </c>
      <c r="C373" s="9" t="s">
        <v>53</v>
      </c>
      <c r="D373" s="9" t="s">
        <v>716</v>
      </c>
      <c r="E373" s="9" t="s">
        <v>705</v>
      </c>
      <c r="F373" s="9" t="s">
        <v>27</v>
      </c>
      <c r="G373" s="9"/>
      <c r="H373" s="9">
        <v>10</v>
      </c>
      <c r="I373" s="9">
        <v>0</v>
      </c>
      <c r="J373" s="9">
        <v>0</v>
      </c>
      <c r="K373" s="24">
        <f t="shared" si="15"/>
        <v>2900000</v>
      </c>
      <c r="L373" s="24">
        <f t="shared" si="15"/>
        <v>0</v>
      </c>
      <c r="M373" s="24">
        <f t="shared" si="15"/>
        <v>0</v>
      </c>
      <c r="N373" s="24">
        <v>0</v>
      </c>
      <c r="O373" s="33">
        <f t="shared" si="16"/>
        <v>2900000</v>
      </c>
      <c r="P373" s="25">
        <v>0</v>
      </c>
      <c r="Q373" s="25">
        <v>0</v>
      </c>
      <c r="R373" s="26">
        <f t="shared" si="17"/>
        <v>2900000</v>
      </c>
      <c r="S373" s="9"/>
    </row>
    <row r="374" spans="1:19" ht="13.2" customHeight="1" x14ac:dyDescent="0.25">
      <c r="A374" s="8">
        <v>367</v>
      </c>
      <c r="B374" s="34">
        <v>431025</v>
      </c>
      <c r="C374" s="9" t="s">
        <v>487</v>
      </c>
      <c r="D374" s="9" t="s">
        <v>251</v>
      </c>
      <c r="E374" s="9" t="s">
        <v>705</v>
      </c>
      <c r="F374" s="9" t="s">
        <v>27</v>
      </c>
      <c r="G374" s="9"/>
      <c r="H374" s="9">
        <v>10</v>
      </c>
      <c r="I374" s="9">
        <v>0</v>
      </c>
      <c r="J374" s="9">
        <v>0</v>
      </c>
      <c r="K374" s="24">
        <f t="shared" si="15"/>
        <v>2900000</v>
      </c>
      <c r="L374" s="24">
        <f t="shared" si="15"/>
        <v>0</v>
      </c>
      <c r="M374" s="24">
        <f t="shared" si="15"/>
        <v>0</v>
      </c>
      <c r="N374" s="24">
        <v>0</v>
      </c>
      <c r="O374" s="33">
        <f t="shared" si="16"/>
        <v>2900000</v>
      </c>
      <c r="P374" s="25">
        <v>2900000</v>
      </c>
      <c r="Q374" s="25">
        <v>0</v>
      </c>
      <c r="R374" s="26">
        <f t="shared" si="17"/>
        <v>0</v>
      </c>
      <c r="S374" s="9"/>
    </row>
    <row r="375" spans="1:19" ht="13.2" customHeight="1" x14ac:dyDescent="0.25">
      <c r="A375" s="8">
        <v>368</v>
      </c>
      <c r="B375" s="34">
        <v>431026</v>
      </c>
      <c r="C375" s="9" t="s">
        <v>717</v>
      </c>
      <c r="D375" s="9" t="s">
        <v>528</v>
      </c>
      <c r="E375" s="9" t="s">
        <v>705</v>
      </c>
      <c r="F375" s="9" t="s">
        <v>27</v>
      </c>
      <c r="G375" s="9"/>
      <c r="H375" s="9">
        <v>13</v>
      </c>
      <c r="I375" s="9">
        <v>0</v>
      </c>
      <c r="J375" s="9">
        <v>0</v>
      </c>
      <c r="K375" s="24">
        <f t="shared" si="15"/>
        <v>3770000</v>
      </c>
      <c r="L375" s="24">
        <f t="shared" si="15"/>
        <v>0</v>
      </c>
      <c r="M375" s="24">
        <f t="shared" si="15"/>
        <v>0</v>
      </c>
      <c r="N375" s="24">
        <v>0</v>
      </c>
      <c r="O375" s="33">
        <f t="shared" si="16"/>
        <v>3770000</v>
      </c>
      <c r="P375" s="25">
        <v>3770000</v>
      </c>
      <c r="Q375" s="25">
        <v>0</v>
      </c>
      <c r="R375" s="26">
        <f t="shared" si="17"/>
        <v>0</v>
      </c>
      <c r="S375" s="9"/>
    </row>
    <row r="376" spans="1:19" ht="13.2" customHeight="1" x14ac:dyDescent="0.25">
      <c r="A376" s="8">
        <v>369</v>
      </c>
      <c r="B376" s="34">
        <v>431028</v>
      </c>
      <c r="C376" s="9" t="s">
        <v>718</v>
      </c>
      <c r="D376" s="9" t="s">
        <v>408</v>
      </c>
      <c r="E376" s="9" t="s">
        <v>705</v>
      </c>
      <c r="F376" s="9" t="s">
        <v>27</v>
      </c>
      <c r="G376" s="9"/>
      <c r="H376" s="9">
        <v>2</v>
      </c>
      <c r="I376" s="9">
        <v>0</v>
      </c>
      <c r="J376" s="9">
        <v>0</v>
      </c>
      <c r="K376" s="24">
        <f t="shared" si="15"/>
        <v>580000</v>
      </c>
      <c r="L376" s="24">
        <f t="shared" si="15"/>
        <v>0</v>
      </c>
      <c r="M376" s="24">
        <f t="shared" si="15"/>
        <v>0</v>
      </c>
      <c r="N376" s="24">
        <v>0</v>
      </c>
      <c r="O376" s="33">
        <f t="shared" si="16"/>
        <v>580000</v>
      </c>
      <c r="P376" s="25">
        <v>580000</v>
      </c>
      <c r="Q376" s="25">
        <v>0</v>
      </c>
      <c r="R376" s="26">
        <f t="shared" si="17"/>
        <v>0</v>
      </c>
      <c r="S376" s="9"/>
    </row>
    <row r="377" spans="1:19" ht="13.2" customHeight="1" x14ac:dyDescent="0.25">
      <c r="A377" s="8">
        <v>370</v>
      </c>
      <c r="B377" s="34">
        <v>431029</v>
      </c>
      <c r="C377" s="9" t="s">
        <v>719</v>
      </c>
      <c r="D377" s="9" t="s">
        <v>61</v>
      </c>
      <c r="E377" s="9" t="s">
        <v>705</v>
      </c>
      <c r="F377" s="9" t="s">
        <v>27</v>
      </c>
      <c r="G377" s="9"/>
      <c r="H377" s="9">
        <v>6</v>
      </c>
      <c r="I377" s="9">
        <v>0</v>
      </c>
      <c r="J377" s="9">
        <v>0</v>
      </c>
      <c r="K377" s="24">
        <f t="shared" si="15"/>
        <v>1740000</v>
      </c>
      <c r="L377" s="24">
        <f t="shared" si="15"/>
        <v>0</v>
      </c>
      <c r="M377" s="24">
        <f t="shared" si="15"/>
        <v>0</v>
      </c>
      <c r="N377" s="24">
        <v>0</v>
      </c>
      <c r="O377" s="33">
        <f t="shared" si="16"/>
        <v>1740000</v>
      </c>
      <c r="P377" s="25">
        <v>1740000</v>
      </c>
      <c r="Q377" s="25">
        <v>0</v>
      </c>
      <c r="R377" s="26">
        <f t="shared" si="17"/>
        <v>0</v>
      </c>
      <c r="S377" s="9"/>
    </row>
    <row r="378" spans="1:19" ht="13.2" customHeight="1" x14ac:dyDescent="0.25">
      <c r="A378" s="8">
        <v>371</v>
      </c>
      <c r="B378" s="34">
        <v>431032</v>
      </c>
      <c r="C378" s="9" t="s">
        <v>378</v>
      </c>
      <c r="D378" s="9" t="s">
        <v>258</v>
      </c>
      <c r="E378" s="9" t="s">
        <v>705</v>
      </c>
      <c r="F378" s="9" t="s">
        <v>27</v>
      </c>
      <c r="G378" s="9"/>
      <c r="H378" s="9">
        <v>6</v>
      </c>
      <c r="I378" s="9">
        <v>0</v>
      </c>
      <c r="J378" s="9">
        <v>0</v>
      </c>
      <c r="K378" s="24">
        <f t="shared" si="15"/>
        <v>1740000</v>
      </c>
      <c r="L378" s="24">
        <f t="shared" si="15"/>
        <v>0</v>
      </c>
      <c r="M378" s="24">
        <f t="shared" si="15"/>
        <v>0</v>
      </c>
      <c r="N378" s="24">
        <v>0</v>
      </c>
      <c r="O378" s="33">
        <f t="shared" si="16"/>
        <v>1740000</v>
      </c>
      <c r="P378" s="25">
        <v>1740000</v>
      </c>
      <c r="Q378" s="25">
        <v>0</v>
      </c>
      <c r="R378" s="26">
        <f t="shared" si="17"/>
        <v>0</v>
      </c>
      <c r="S378" s="9"/>
    </row>
    <row r="379" spans="1:19" ht="13.2" customHeight="1" x14ac:dyDescent="0.25">
      <c r="A379" s="8">
        <v>372</v>
      </c>
      <c r="B379" s="34">
        <v>431035</v>
      </c>
      <c r="C379" s="9" t="s">
        <v>720</v>
      </c>
      <c r="D379" s="9" t="s">
        <v>128</v>
      </c>
      <c r="E379" s="9" t="s">
        <v>705</v>
      </c>
      <c r="F379" s="9" t="s">
        <v>27</v>
      </c>
      <c r="G379" s="9"/>
      <c r="H379" s="9">
        <v>4</v>
      </c>
      <c r="I379" s="9">
        <v>0</v>
      </c>
      <c r="J379" s="9">
        <v>0</v>
      </c>
      <c r="K379" s="24">
        <f t="shared" si="15"/>
        <v>1160000</v>
      </c>
      <c r="L379" s="24">
        <f t="shared" si="15"/>
        <v>0</v>
      </c>
      <c r="M379" s="24">
        <f t="shared" si="15"/>
        <v>0</v>
      </c>
      <c r="N379" s="24">
        <v>0</v>
      </c>
      <c r="O379" s="33">
        <f t="shared" si="16"/>
        <v>1160000</v>
      </c>
      <c r="P379" s="25">
        <v>1160000</v>
      </c>
      <c r="Q379" s="25">
        <v>0</v>
      </c>
      <c r="R379" s="26">
        <f t="shared" si="17"/>
        <v>0</v>
      </c>
      <c r="S379" s="9"/>
    </row>
    <row r="380" spans="1:19" ht="13.2" customHeight="1" x14ac:dyDescent="0.25">
      <c r="A380" s="8">
        <v>373</v>
      </c>
      <c r="B380" s="34">
        <v>431036</v>
      </c>
      <c r="C380" s="9" t="s">
        <v>644</v>
      </c>
      <c r="D380" s="9" t="s">
        <v>468</v>
      </c>
      <c r="E380" s="9" t="s">
        <v>705</v>
      </c>
      <c r="F380" s="9" t="s">
        <v>27</v>
      </c>
      <c r="G380" s="9"/>
      <c r="H380" s="9">
        <v>4</v>
      </c>
      <c r="I380" s="9">
        <v>0</v>
      </c>
      <c r="J380" s="9">
        <v>0</v>
      </c>
      <c r="K380" s="24">
        <f t="shared" si="15"/>
        <v>1160000</v>
      </c>
      <c r="L380" s="24">
        <f t="shared" si="15"/>
        <v>0</v>
      </c>
      <c r="M380" s="24">
        <f t="shared" si="15"/>
        <v>0</v>
      </c>
      <c r="N380" s="24">
        <v>0</v>
      </c>
      <c r="O380" s="33">
        <f t="shared" si="16"/>
        <v>1160000</v>
      </c>
      <c r="P380" s="25">
        <v>1160000</v>
      </c>
      <c r="Q380" s="25">
        <v>0</v>
      </c>
      <c r="R380" s="26">
        <f t="shared" si="17"/>
        <v>0</v>
      </c>
      <c r="S380" s="9"/>
    </row>
    <row r="381" spans="1:19" ht="13.2" customHeight="1" x14ac:dyDescent="0.25">
      <c r="A381" s="8">
        <v>374</v>
      </c>
      <c r="B381" s="34">
        <v>431037</v>
      </c>
      <c r="C381" s="9" t="s">
        <v>721</v>
      </c>
      <c r="D381" s="9" t="s">
        <v>480</v>
      </c>
      <c r="E381" s="9" t="s">
        <v>705</v>
      </c>
      <c r="F381" s="9" t="s">
        <v>27</v>
      </c>
      <c r="G381" s="9"/>
      <c r="H381" s="9">
        <v>6</v>
      </c>
      <c r="I381" s="9">
        <v>0</v>
      </c>
      <c r="J381" s="9">
        <v>0</v>
      </c>
      <c r="K381" s="24">
        <f t="shared" si="15"/>
        <v>1740000</v>
      </c>
      <c r="L381" s="24">
        <f t="shared" si="15"/>
        <v>0</v>
      </c>
      <c r="M381" s="24">
        <f t="shared" si="15"/>
        <v>0</v>
      </c>
      <c r="N381" s="24">
        <v>0</v>
      </c>
      <c r="O381" s="33">
        <f t="shared" si="16"/>
        <v>1740000</v>
      </c>
      <c r="P381" s="25">
        <v>1740000</v>
      </c>
      <c r="Q381" s="25">
        <v>0</v>
      </c>
      <c r="R381" s="26">
        <f t="shared" si="17"/>
        <v>0</v>
      </c>
      <c r="S381" s="9"/>
    </row>
    <row r="382" spans="1:19" ht="13.2" customHeight="1" x14ac:dyDescent="0.25">
      <c r="A382" s="8">
        <v>375</v>
      </c>
      <c r="B382" s="34">
        <v>431039</v>
      </c>
      <c r="C382" s="9" t="s">
        <v>722</v>
      </c>
      <c r="D382" s="9" t="s">
        <v>270</v>
      </c>
      <c r="E382" s="9" t="s">
        <v>705</v>
      </c>
      <c r="F382" s="9" t="s">
        <v>27</v>
      </c>
      <c r="G382" s="9"/>
      <c r="H382" s="9">
        <v>10</v>
      </c>
      <c r="I382" s="9">
        <v>0</v>
      </c>
      <c r="J382" s="9">
        <v>0</v>
      </c>
      <c r="K382" s="24">
        <f t="shared" si="15"/>
        <v>2900000</v>
      </c>
      <c r="L382" s="24">
        <f t="shared" si="15"/>
        <v>0</v>
      </c>
      <c r="M382" s="24">
        <f t="shared" si="15"/>
        <v>0</v>
      </c>
      <c r="N382" s="24">
        <v>0</v>
      </c>
      <c r="O382" s="33">
        <f t="shared" si="16"/>
        <v>2900000</v>
      </c>
      <c r="P382" s="25">
        <v>2900000</v>
      </c>
      <c r="Q382" s="25">
        <v>0</v>
      </c>
      <c r="R382" s="26">
        <f t="shared" si="17"/>
        <v>0</v>
      </c>
      <c r="S382" s="9"/>
    </row>
    <row r="383" spans="1:19" ht="13.2" customHeight="1" x14ac:dyDescent="0.25">
      <c r="A383" s="8">
        <v>376</v>
      </c>
      <c r="B383" s="34">
        <v>431040</v>
      </c>
      <c r="C383" s="9" t="s">
        <v>723</v>
      </c>
      <c r="D383" s="9" t="s">
        <v>125</v>
      </c>
      <c r="E383" s="9" t="s">
        <v>705</v>
      </c>
      <c r="F383" s="9" t="s">
        <v>27</v>
      </c>
      <c r="G383" s="9"/>
      <c r="H383" s="9">
        <v>10</v>
      </c>
      <c r="I383" s="9">
        <v>0</v>
      </c>
      <c r="J383" s="9">
        <v>0</v>
      </c>
      <c r="K383" s="24">
        <f t="shared" si="15"/>
        <v>2900000</v>
      </c>
      <c r="L383" s="24">
        <f t="shared" si="15"/>
        <v>0</v>
      </c>
      <c r="M383" s="24">
        <f t="shared" si="15"/>
        <v>0</v>
      </c>
      <c r="N383" s="24">
        <v>0</v>
      </c>
      <c r="O383" s="33">
        <f t="shared" si="16"/>
        <v>2900000</v>
      </c>
      <c r="P383" s="25">
        <v>2900000</v>
      </c>
      <c r="Q383" s="25">
        <v>0</v>
      </c>
      <c r="R383" s="26">
        <f t="shared" si="17"/>
        <v>0</v>
      </c>
      <c r="S383" s="9"/>
    </row>
    <row r="384" spans="1:19" ht="13.2" customHeight="1" x14ac:dyDescent="0.25">
      <c r="A384" s="8">
        <v>377</v>
      </c>
      <c r="B384" s="34">
        <v>431041</v>
      </c>
      <c r="C384" s="9" t="s">
        <v>724</v>
      </c>
      <c r="D384" s="9" t="s">
        <v>128</v>
      </c>
      <c r="E384" s="9" t="s">
        <v>705</v>
      </c>
      <c r="F384" s="9" t="s">
        <v>27</v>
      </c>
      <c r="G384" s="9"/>
      <c r="H384" s="9">
        <v>10</v>
      </c>
      <c r="I384" s="9">
        <v>0</v>
      </c>
      <c r="J384" s="9">
        <v>0</v>
      </c>
      <c r="K384" s="24">
        <f t="shared" si="15"/>
        <v>2900000</v>
      </c>
      <c r="L384" s="24">
        <f t="shared" si="15"/>
        <v>0</v>
      </c>
      <c r="M384" s="24">
        <f t="shared" si="15"/>
        <v>0</v>
      </c>
      <c r="N384" s="24">
        <v>0</v>
      </c>
      <c r="O384" s="33">
        <f t="shared" si="16"/>
        <v>2900000</v>
      </c>
      <c r="P384" s="25">
        <v>2900000</v>
      </c>
      <c r="Q384" s="25">
        <v>0</v>
      </c>
      <c r="R384" s="26">
        <f t="shared" si="17"/>
        <v>0</v>
      </c>
      <c r="S384" s="9"/>
    </row>
    <row r="385" spans="1:19" ht="13.2" customHeight="1" x14ac:dyDescent="0.25">
      <c r="A385" s="8">
        <v>378</v>
      </c>
      <c r="B385" s="34">
        <v>431043</v>
      </c>
      <c r="C385" s="9" t="s">
        <v>725</v>
      </c>
      <c r="D385" s="9" t="s">
        <v>334</v>
      </c>
      <c r="E385" s="9" t="s">
        <v>705</v>
      </c>
      <c r="F385" s="9" t="s">
        <v>27</v>
      </c>
      <c r="G385" s="9"/>
      <c r="H385" s="9">
        <v>10</v>
      </c>
      <c r="I385" s="9">
        <v>0</v>
      </c>
      <c r="J385" s="9">
        <v>0</v>
      </c>
      <c r="K385" s="24">
        <f t="shared" si="15"/>
        <v>2900000</v>
      </c>
      <c r="L385" s="24">
        <f t="shared" si="15"/>
        <v>0</v>
      </c>
      <c r="M385" s="24">
        <f t="shared" si="15"/>
        <v>0</v>
      </c>
      <c r="N385" s="24">
        <v>0</v>
      </c>
      <c r="O385" s="33">
        <f t="shared" si="16"/>
        <v>2900000</v>
      </c>
      <c r="P385" s="25">
        <v>2900000</v>
      </c>
      <c r="Q385" s="25">
        <v>0</v>
      </c>
      <c r="R385" s="26">
        <f t="shared" si="17"/>
        <v>0</v>
      </c>
      <c r="S385" s="9"/>
    </row>
    <row r="386" spans="1:19" ht="13.2" customHeight="1" x14ac:dyDescent="0.25">
      <c r="A386" s="8">
        <v>379</v>
      </c>
      <c r="B386" s="34">
        <v>431044</v>
      </c>
      <c r="C386" s="9" t="s">
        <v>726</v>
      </c>
      <c r="D386" s="9" t="s">
        <v>258</v>
      </c>
      <c r="E386" s="9" t="s">
        <v>705</v>
      </c>
      <c r="F386" s="9" t="s">
        <v>27</v>
      </c>
      <c r="G386" s="9"/>
      <c r="H386" s="9">
        <v>10</v>
      </c>
      <c r="I386" s="9">
        <v>0</v>
      </c>
      <c r="J386" s="9">
        <v>0</v>
      </c>
      <c r="K386" s="24">
        <f t="shared" si="15"/>
        <v>2900000</v>
      </c>
      <c r="L386" s="24">
        <f t="shared" si="15"/>
        <v>0</v>
      </c>
      <c r="M386" s="24">
        <f t="shared" si="15"/>
        <v>0</v>
      </c>
      <c r="N386" s="24">
        <v>0</v>
      </c>
      <c r="O386" s="33">
        <f t="shared" si="16"/>
        <v>2900000</v>
      </c>
      <c r="P386" s="25">
        <v>2900000</v>
      </c>
      <c r="Q386" s="25">
        <v>0</v>
      </c>
      <c r="R386" s="26">
        <f t="shared" si="17"/>
        <v>0</v>
      </c>
      <c r="S386" s="9"/>
    </row>
    <row r="387" spans="1:19" ht="13.2" customHeight="1" x14ac:dyDescent="0.25">
      <c r="A387" s="8">
        <v>380</v>
      </c>
      <c r="B387" s="34">
        <v>431045</v>
      </c>
      <c r="C387" s="9" t="s">
        <v>727</v>
      </c>
      <c r="D387" s="9" t="s">
        <v>198</v>
      </c>
      <c r="E387" s="9" t="s">
        <v>705</v>
      </c>
      <c r="F387" s="9" t="s">
        <v>27</v>
      </c>
      <c r="G387" s="9"/>
      <c r="H387" s="9">
        <v>16</v>
      </c>
      <c r="I387" s="9">
        <v>0</v>
      </c>
      <c r="J387" s="9">
        <v>0</v>
      </c>
      <c r="K387" s="24">
        <f t="shared" si="15"/>
        <v>4640000</v>
      </c>
      <c r="L387" s="24">
        <f t="shared" si="15"/>
        <v>0</v>
      </c>
      <c r="M387" s="24">
        <f t="shared" si="15"/>
        <v>0</v>
      </c>
      <c r="N387" s="24">
        <v>0</v>
      </c>
      <c r="O387" s="33">
        <f t="shared" si="16"/>
        <v>4640000</v>
      </c>
      <c r="P387" s="25">
        <v>0</v>
      </c>
      <c r="Q387" s="25">
        <v>0</v>
      </c>
      <c r="R387" s="26">
        <f t="shared" si="17"/>
        <v>4640000</v>
      </c>
      <c r="S387" s="9"/>
    </row>
    <row r="388" spans="1:19" ht="13.2" customHeight="1" x14ac:dyDescent="0.25">
      <c r="A388" s="8">
        <v>381</v>
      </c>
      <c r="B388" s="34">
        <v>431046</v>
      </c>
      <c r="C388" s="9" t="s">
        <v>728</v>
      </c>
      <c r="D388" s="9" t="s">
        <v>153</v>
      </c>
      <c r="E388" s="9" t="s">
        <v>705</v>
      </c>
      <c r="F388" s="9" t="s">
        <v>27</v>
      </c>
      <c r="G388" s="9"/>
      <c r="H388" s="9">
        <v>13</v>
      </c>
      <c r="I388" s="9">
        <v>0</v>
      </c>
      <c r="J388" s="9">
        <v>0</v>
      </c>
      <c r="K388" s="24">
        <f t="shared" si="15"/>
        <v>3770000</v>
      </c>
      <c r="L388" s="24">
        <f t="shared" si="15"/>
        <v>0</v>
      </c>
      <c r="M388" s="24">
        <f t="shared" si="15"/>
        <v>0</v>
      </c>
      <c r="N388" s="24">
        <v>0</v>
      </c>
      <c r="O388" s="33">
        <f t="shared" si="16"/>
        <v>3770000</v>
      </c>
      <c r="P388" s="25">
        <v>3770000</v>
      </c>
      <c r="Q388" s="25">
        <v>0</v>
      </c>
      <c r="R388" s="26">
        <f t="shared" si="17"/>
        <v>0</v>
      </c>
      <c r="S388" s="9"/>
    </row>
    <row r="389" spans="1:19" ht="13.2" customHeight="1" x14ac:dyDescent="0.25">
      <c r="A389" s="8">
        <v>382</v>
      </c>
      <c r="B389" s="34">
        <v>431047</v>
      </c>
      <c r="C389" s="9" t="s">
        <v>729</v>
      </c>
      <c r="D389" s="9" t="s">
        <v>654</v>
      </c>
      <c r="E389" s="9" t="s">
        <v>705</v>
      </c>
      <c r="F389" s="9" t="s">
        <v>27</v>
      </c>
      <c r="G389" s="9"/>
      <c r="H389" s="9">
        <v>3</v>
      </c>
      <c r="I389" s="9">
        <v>0</v>
      </c>
      <c r="J389" s="9">
        <v>0</v>
      </c>
      <c r="K389" s="24">
        <f t="shared" si="15"/>
        <v>870000</v>
      </c>
      <c r="L389" s="24">
        <f t="shared" si="15"/>
        <v>0</v>
      </c>
      <c r="M389" s="24">
        <f t="shared" si="15"/>
        <v>0</v>
      </c>
      <c r="N389" s="24">
        <v>0</v>
      </c>
      <c r="O389" s="33">
        <f t="shared" si="16"/>
        <v>870000</v>
      </c>
      <c r="P389" s="25">
        <v>870000</v>
      </c>
      <c r="Q389" s="25">
        <v>0</v>
      </c>
      <c r="R389" s="26">
        <f t="shared" si="17"/>
        <v>0</v>
      </c>
      <c r="S389" s="9"/>
    </row>
    <row r="390" spans="1:19" ht="13.2" customHeight="1" x14ac:dyDescent="0.25">
      <c r="A390" s="8">
        <v>383</v>
      </c>
      <c r="B390" s="34">
        <v>431048</v>
      </c>
      <c r="C390" s="9" t="s">
        <v>348</v>
      </c>
      <c r="D390" s="9" t="s">
        <v>488</v>
      </c>
      <c r="E390" s="9" t="s">
        <v>705</v>
      </c>
      <c r="F390" s="9" t="s">
        <v>27</v>
      </c>
      <c r="G390" s="9"/>
      <c r="H390" s="9">
        <v>10</v>
      </c>
      <c r="I390" s="9">
        <v>0</v>
      </c>
      <c r="J390" s="9">
        <v>0</v>
      </c>
      <c r="K390" s="24">
        <f t="shared" si="15"/>
        <v>2900000</v>
      </c>
      <c r="L390" s="24">
        <f t="shared" si="15"/>
        <v>0</v>
      </c>
      <c r="M390" s="24">
        <f t="shared" si="15"/>
        <v>0</v>
      </c>
      <c r="N390" s="24">
        <v>0</v>
      </c>
      <c r="O390" s="33">
        <f t="shared" si="16"/>
        <v>2900000</v>
      </c>
      <c r="P390" s="25">
        <v>2900000</v>
      </c>
      <c r="Q390" s="25">
        <v>0</v>
      </c>
      <c r="R390" s="26">
        <f t="shared" si="17"/>
        <v>0</v>
      </c>
      <c r="S390" s="9"/>
    </row>
    <row r="391" spans="1:19" ht="13.2" customHeight="1" x14ac:dyDescent="0.25">
      <c r="A391" s="8">
        <v>384</v>
      </c>
      <c r="B391" s="34">
        <v>431049</v>
      </c>
      <c r="C391" s="9" t="s">
        <v>730</v>
      </c>
      <c r="D391" s="9" t="s">
        <v>61</v>
      </c>
      <c r="E391" s="9" t="s">
        <v>705</v>
      </c>
      <c r="F391" s="9" t="s">
        <v>27</v>
      </c>
      <c r="G391" s="9"/>
      <c r="H391" s="9">
        <v>8</v>
      </c>
      <c r="I391" s="9">
        <v>0</v>
      </c>
      <c r="J391" s="9">
        <v>0</v>
      </c>
      <c r="K391" s="24">
        <f t="shared" si="15"/>
        <v>2320000</v>
      </c>
      <c r="L391" s="24">
        <f t="shared" si="15"/>
        <v>0</v>
      </c>
      <c r="M391" s="24">
        <f t="shared" si="15"/>
        <v>0</v>
      </c>
      <c r="N391" s="24">
        <v>0</v>
      </c>
      <c r="O391" s="33">
        <f t="shared" si="16"/>
        <v>2320000</v>
      </c>
      <c r="P391" s="25">
        <v>4060000</v>
      </c>
      <c r="Q391" s="25">
        <v>0</v>
      </c>
      <c r="R391" s="26">
        <f t="shared" si="17"/>
        <v>-1740000</v>
      </c>
      <c r="S391" s="37" t="s">
        <v>410</v>
      </c>
    </row>
    <row r="392" spans="1:19" ht="13.2" customHeight="1" x14ac:dyDescent="0.25">
      <c r="A392" s="8">
        <v>385</v>
      </c>
      <c r="B392" s="34">
        <v>431052</v>
      </c>
      <c r="C392" s="9" t="s">
        <v>731</v>
      </c>
      <c r="D392" s="9" t="s">
        <v>57</v>
      </c>
      <c r="E392" s="9" t="s">
        <v>705</v>
      </c>
      <c r="F392" s="9" t="s">
        <v>27</v>
      </c>
      <c r="G392" s="9"/>
      <c r="H392" s="9">
        <v>14</v>
      </c>
      <c r="I392" s="9">
        <v>0</v>
      </c>
      <c r="J392" s="9">
        <v>0</v>
      </c>
      <c r="K392" s="24">
        <f t="shared" si="15"/>
        <v>4060000</v>
      </c>
      <c r="L392" s="24">
        <f t="shared" si="15"/>
        <v>0</v>
      </c>
      <c r="M392" s="24">
        <f t="shared" si="15"/>
        <v>0</v>
      </c>
      <c r="N392" s="24">
        <v>0</v>
      </c>
      <c r="O392" s="33">
        <f t="shared" si="16"/>
        <v>4060000</v>
      </c>
      <c r="P392" s="25">
        <v>4060000</v>
      </c>
      <c r="Q392" s="25">
        <v>0</v>
      </c>
      <c r="R392" s="26">
        <f t="shared" si="17"/>
        <v>0</v>
      </c>
      <c r="S392" s="9"/>
    </row>
    <row r="393" spans="1:19" ht="13.2" customHeight="1" x14ac:dyDescent="0.25">
      <c r="A393" s="8">
        <v>386</v>
      </c>
      <c r="B393" s="34">
        <v>431053</v>
      </c>
      <c r="C393" s="9" t="s">
        <v>732</v>
      </c>
      <c r="D393" s="9" t="s">
        <v>43</v>
      </c>
      <c r="E393" s="9" t="s">
        <v>705</v>
      </c>
      <c r="F393" s="9" t="s">
        <v>27</v>
      </c>
      <c r="G393" s="9"/>
      <c r="H393" s="9">
        <v>10</v>
      </c>
      <c r="I393" s="9">
        <v>0</v>
      </c>
      <c r="J393" s="9">
        <v>0</v>
      </c>
      <c r="K393" s="24">
        <f t="shared" ref="K393:M456" si="18">H393*290000</f>
        <v>2900000</v>
      </c>
      <c r="L393" s="24">
        <f t="shared" si="18"/>
        <v>0</v>
      </c>
      <c r="M393" s="24">
        <f t="shared" si="18"/>
        <v>0</v>
      </c>
      <c r="N393" s="24">
        <v>0</v>
      </c>
      <c r="O393" s="33">
        <f t="shared" ref="O393:O456" si="19">K393+L393+M393-N393</f>
        <v>2900000</v>
      </c>
      <c r="P393" s="25">
        <v>2900000</v>
      </c>
      <c r="Q393" s="25">
        <v>0</v>
      </c>
      <c r="R393" s="26">
        <f t="shared" ref="R393:R456" si="20">O393-P393-Q393</f>
        <v>0</v>
      </c>
      <c r="S393" s="9"/>
    </row>
    <row r="394" spans="1:19" ht="13.2" customHeight="1" x14ac:dyDescent="0.25">
      <c r="A394" s="8">
        <v>387</v>
      </c>
      <c r="B394" s="34">
        <v>431055</v>
      </c>
      <c r="C394" s="9" t="s">
        <v>733</v>
      </c>
      <c r="D394" s="9" t="s">
        <v>303</v>
      </c>
      <c r="E394" s="9" t="s">
        <v>705</v>
      </c>
      <c r="F394" s="9" t="s">
        <v>27</v>
      </c>
      <c r="G394" s="9"/>
      <c r="H394" s="9">
        <v>10</v>
      </c>
      <c r="I394" s="9">
        <v>0</v>
      </c>
      <c r="J394" s="9">
        <v>0</v>
      </c>
      <c r="K394" s="24">
        <f t="shared" si="18"/>
        <v>2900000</v>
      </c>
      <c r="L394" s="24">
        <f t="shared" si="18"/>
        <v>0</v>
      </c>
      <c r="M394" s="24">
        <f t="shared" si="18"/>
        <v>0</v>
      </c>
      <c r="N394" s="24">
        <v>0</v>
      </c>
      <c r="O394" s="33">
        <f t="shared" si="19"/>
        <v>2900000</v>
      </c>
      <c r="P394" s="25">
        <v>2900000</v>
      </c>
      <c r="Q394" s="25">
        <v>0</v>
      </c>
      <c r="R394" s="26">
        <f t="shared" si="20"/>
        <v>0</v>
      </c>
      <c r="S394" s="9"/>
    </row>
    <row r="395" spans="1:19" ht="13.2" customHeight="1" x14ac:dyDescent="0.25">
      <c r="A395" s="8">
        <v>388</v>
      </c>
      <c r="B395" s="34">
        <v>431056</v>
      </c>
      <c r="C395" s="9" t="s">
        <v>464</v>
      </c>
      <c r="D395" s="9" t="s">
        <v>734</v>
      </c>
      <c r="E395" s="9" t="s">
        <v>705</v>
      </c>
      <c r="F395" s="9" t="s">
        <v>27</v>
      </c>
      <c r="G395" s="9"/>
      <c r="H395" s="9">
        <v>8</v>
      </c>
      <c r="I395" s="9">
        <v>0</v>
      </c>
      <c r="J395" s="9">
        <v>0</v>
      </c>
      <c r="K395" s="24">
        <f t="shared" si="18"/>
        <v>2320000</v>
      </c>
      <c r="L395" s="24">
        <f t="shared" si="18"/>
        <v>0</v>
      </c>
      <c r="M395" s="24">
        <f t="shared" si="18"/>
        <v>0</v>
      </c>
      <c r="N395" s="24">
        <v>0</v>
      </c>
      <c r="O395" s="33">
        <f t="shared" si="19"/>
        <v>2320000</v>
      </c>
      <c r="P395" s="25">
        <v>2320000</v>
      </c>
      <c r="Q395" s="25">
        <v>0</v>
      </c>
      <c r="R395" s="26">
        <f t="shared" si="20"/>
        <v>0</v>
      </c>
      <c r="S395" s="9"/>
    </row>
    <row r="396" spans="1:19" ht="13.2" customHeight="1" x14ac:dyDescent="0.25">
      <c r="A396" s="8">
        <v>389</v>
      </c>
      <c r="B396" s="34">
        <v>431058</v>
      </c>
      <c r="C396" s="9" t="s">
        <v>730</v>
      </c>
      <c r="D396" s="9" t="s">
        <v>421</v>
      </c>
      <c r="E396" s="9" t="s">
        <v>705</v>
      </c>
      <c r="F396" s="9" t="s">
        <v>27</v>
      </c>
      <c r="G396" s="9"/>
      <c r="H396" s="9">
        <v>12</v>
      </c>
      <c r="I396" s="9">
        <v>0</v>
      </c>
      <c r="J396" s="9">
        <v>0</v>
      </c>
      <c r="K396" s="24">
        <f t="shared" si="18"/>
        <v>3480000</v>
      </c>
      <c r="L396" s="24">
        <f t="shared" si="18"/>
        <v>0</v>
      </c>
      <c r="M396" s="24">
        <f t="shared" si="18"/>
        <v>0</v>
      </c>
      <c r="N396" s="24">
        <v>0</v>
      </c>
      <c r="O396" s="33">
        <f t="shared" si="19"/>
        <v>3480000</v>
      </c>
      <c r="P396" s="25">
        <v>0</v>
      </c>
      <c r="Q396" s="25">
        <v>0</v>
      </c>
      <c r="R396" s="26">
        <f t="shared" si="20"/>
        <v>3480000</v>
      </c>
      <c r="S396" s="9"/>
    </row>
    <row r="397" spans="1:19" ht="13.2" customHeight="1" x14ac:dyDescent="0.25">
      <c r="A397" s="8">
        <v>390</v>
      </c>
      <c r="B397" s="34">
        <v>431059</v>
      </c>
      <c r="C397" s="9" t="s">
        <v>149</v>
      </c>
      <c r="D397" s="9" t="s">
        <v>415</v>
      </c>
      <c r="E397" s="9" t="s">
        <v>705</v>
      </c>
      <c r="F397" s="9" t="s">
        <v>27</v>
      </c>
      <c r="G397" s="9"/>
      <c r="H397" s="9">
        <v>7</v>
      </c>
      <c r="I397" s="9">
        <v>0</v>
      </c>
      <c r="J397" s="9">
        <v>0</v>
      </c>
      <c r="K397" s="24">
        <f t="shared" si="18"/>
        <v>2030000</v>
      </c>
      <c r="L397" s="24">
        <f t="shared" si="18"/>
        <v>0</v>
      </c>
      <c r="M397" s="24">
        <f t="shared" si="18"/>
        <v>0</v>
      </c>
      <c r="N397" s="24">
        <v>0</v>
      </c>
      <c r="O397" s="33">
        <f t="shared" si="19"/>
        <v>2030000</v>
      </c>
      <c r="P397" s="25">
        <v>2030000</v>
      </c>
      <c r="Q397" s="25">
        <v>0</v>
      </c>
      <c r="R397" s="26">
        <f t="shared" si="20"/>
        <v>0</v>
      </c>
      <c r="S397" s="9"/>
    </row>
    <row r="398" spans="1:19" ht="13.2" customHeight="1" x14ac:dyDescent="0.25">
      <c r="A398" s="8">
        <v>391</v>
      </c>
      <c r="B398" s="34">
        <v>431060</v>
      </c>
      <c r="C398" s="9" t="s">
        <v>735</v>
      </c>
      <c r="D398" s="9" t="s">
        <v>512</v>
      </c>
      <c r="E398" s="9" t="s">
        <v>705</v>
      </c>
      <c r="F398" s="9" t="s">
        <v>27</v>
      </c>
      <c r="G398" s="9"/>
      <c r="H398" s="9">
        <v>13</v>
      </c>
      <c r="I398" s="9">
        <v>6</v>
      </c>
      <c r="J398" s="9">
        <v>0</v>
      </c>
      <c r="K398" s="24">
        <f t="shared" si="18"/>
        <v>3770000</v>
      </c>
      <c r="L398" s="24">
        <f t="shared" si="18"/>
        <v>1740000</v>
      </c>
      <c r="M398" s="24">
        <f t="shared" si="18"/>
        <v>0</v>
      </c>
      <c r="N398" s="24">
        <v>0</v>
      </c>
      <c r="O398" s="33">
        <f t="shared" si="19"/>
        <v>5510000</v>
      </c>
      <c r="P398" s="25">
        <v>11020000</v>
      </c>
      <c r="Q398" s="25">
        <v>0</v>
      </c>
      <c r="R398" s="26">
        <f t="shared" si="20"/>
        <v>-5510000</v>
      </c>
      <c r="S398" s="37" t="s">
        <v>410</v>
      </c>
    </row>
    <row r="399" spans="1:19" ht="13.2" customHeight="1" x14ac:dyDescent="0.25">
      <c r="A399" s="8">
        <v>392</v>
      </c>
      <c r="B399" s="34">
        <v>431061</v>
      </c>
      <c r="C399" s="9" t="s">
        <v>140</v>
      </c>
      <c r="D399" s="9" t="s">
        <v>141</v>
      </c>
      <c r="E399" s="9" t="s">
        <v>705</v>
      </c>
      <c r="F399" s="9" t="s">
        <v>389</v>
      </c>
      <c r="G399" s="9"/>
      <c r="H399" s="9">
        <v>12</v>
      </c>
      <c r="I399" s="9">
        <v>2</v>
      </c>
      <c r="J399" s="9">
        <v>0</v>
      </c>
      <c r="K399" s="24">
        <f t="shared" si="18"/>
        <v>3480000</v>
      </c>
      <c r="L399" s="24">
        <f t="shared" si="18"/>
        <v>580000</v>
      </c>
      <c r="M399" s="24">
        <f t="shared" si="18"/>
        <v>0</v>
      </c>
      <c r="N399" s="24">
        <f>H399*290000*0.7</f>
        <v>2436000</v>
      </c>
      <c r="O399" s="33">
        <f t="shared" si="19"/>
        <v>1624000</v>
      </c>
      <c r="P399" s="25">
        <v>0</v>
      </c>
      <c r="Q399" s="25">
        <v>0</v>
      </c>
      <c r="R399" s="26">
        <f t="shared" si="20"/>
        <v>1624000</v>
      </c>
      <c r="S399" s="9"/>
    </row>
    <row r="400" spans="1:19" ht="13.2" customHeight="1" x14ac:dyDescent="0.25">
      <c r="A400" s="8">
        <v>393</v>
      </c>
      <c r="B400" s="34">
        <v>431062</v>
      </c>
      <c r="C400" s="9" t="s">
        <v>736</v>
      </c>
      <c r="D400" s="9" t="s">
        <v>737</v>
      </c>
      <c r="E400" s="9" t="s">
        <v>705</v>
      </c>
      <c r="F400" s="9" t="s">
        <v>27</v>
      </c>
      <c r="G400" s="9"/>
      <c r="H400" s="9">
        <v>7</v>
      </c>
      <c r="I400" s="9">
        <v>3</v>
      </c>
      <c r="J400" s="9">
        <v>0</v>
      </c>
      <c r="K400" s="24">
        <f t="shared" si="18"/>
        <v>2030000</v>
      </c>
      <c r="L400" s="24">
        <f t="shared" si="18"/>
        <v>870000</v>
      </c>
      <c r="M400" s="24">
        <f t="shared" si="18"/>
        <v>0</v>
      </c>
      <c r="N400" s="24">
        <v>0</v>
      </c>
      <c r="O400" s="33">
        <f t="shared" si="19"/>
        <v>2900000</v>
      </c>
      <c r="P400" s="25">
        <v>2900000</v>
      </c>
      <c r="Q400" s="25">
        <v>0</v>
      </c>
      <c r="R400" s="26">
        <f t="shared" si="20"/>
        <v>0</v>
      </c>
      <c r="S400" s="9"/>
    </row>
    <row r="401" spans="1:19" ht="13.2" customHeight="1" x14ac:dyDescent="0.25">
      <c r="A401" s="8">
        <v>394</v>
      </c>
      <c r="B401" s="34">
        <v>431064</v>
      </c>
      <c r="C401" s="9" t="s">
        <v>738</v>
      </c>
      <c r="D401" s="9" t="s">
        <v>258</v>
      </c>
      <c r="E401" s="9" t="s">
        <v>705</v>
      </c>
      <c r="F401" s="9" t="s">
        <v>27</v>
      </c>
      <c r="G401" s="9"/>
      <c r="H401" s="9">
        <v>8</v>
      </c>
      <c r="I401" s="9">
        <v>2</v>
      </c>
      <c r="J401" s="9">
        <v>0</v>
      </c>
      <c r="K401" s="24">
        <f t="shared" si="18"/>
        <v>2320000</v>
      </c>
      <c r="L401" s="24">
        <f t="shared" si="18"/>
        <v>580000</v>
      </c>
      <c r="M401" s="24">
        <f t="shared" si="18"/>
        <v>0</v>
      </c>
      <c r="N401" s="24">
        <v>0</v>
      </c>
      <c r="O401" s="33">
        <f t="shared" si="19"/>
        <v>2900000</v>
      </c>
      <c r="P401" s="25">
        <v>0</v>
      </c>
      <c r="Q401" s="25">
        <v>0</v>
      </c>
      <c r="R401" s="26">
        <f t="shared" si="20"/>
        <v>2900000</v>
      </c>
      <c r="S401" s="9"/>
    </row>
    <row r="402" spans="1:19" ht="13.2" customHeight="1" x14ac:dyDescent="0.25">
      <c r="A402" s="8">
        <v>395</v>
      </c>
      <c r="B402" s="34">
        <v>431065</v>
      </c>
      <c r="C402" s="9" t="s">
        <v>739</v>
      </c>
      <c r="D402" s="9" t="s">
        <v>740</v>
      </c>
      <c r="E402" s="9" t="s">
        <v>705</v>
      </c>
      <c r="F402" s="9" t="s">
        <v>389</v>
      </c>
      <c r="G402" s="9"/>
      <c r="H402" s="9">
        <v>9</v>
      </c>
      <c r="I402" s="9">
        <v>10</v>
      </c>
      <c r="J402" s="9">
        <v>0</v>
      </c>
      <c r="K402" s="24">
        <f t="shared" si="18"/>
        <v>2610000</v>
      </c>
      <c r="L402" s="24">
        <f t="shared" si="18"/>
        <v>2900000</v>
      </c>
      <c r="M402" s="24">
        <f t="shared" si="18"/>
        <v>0</v>
      </c>
      <c r="N402" s="24">
        <f>H402*290000*0.7</f>
        <v>1827000</v>
      </c>
      <c r="O402" s="33">
        <f t="shared" si="19"/>
        <v>3683000</v>
      </c>
      <c r="P402" s="25">
        <v>3683000</v>
      </c>
      <c r="Q402" s="25">
        <v>0</v>
      </c>
      <c r="R402" s="26">
        <f t="shared" si="20"/>
        <v>0</v>
      </c>
      <c r="S402" s="9"/>
    </row>
    <row r="403" spans="1:19" ht="13.2" customHeight="1" x14ac:dyDescent="0.25">
      <c r="A403" s="8">
        <v>396</v>
      </c>
      <c r="B403" s="34">
        <v>431066</v>
      </c>
      <c r="C403" s="40" t="s">
        <v>741</v>
      </c>
      <c r="D403" s="40" t="s">
        <v>742</v>
      </c>
      <c r="E403" s="9" t="s">
        <v>705</v>
      </c>
      <c r="F403" s="9" t="s">
        <v>459</v>
      </c>
      <c r="G403" s="9"/>
      <c r="H403" s="9">
        <v>2</v>
      </c>
      <c r="I403" s="9">
        <v>0</v>
      </c>
      <c r="J403" s="9">
        <v>0</v>
      </c>
      <c r="K403" s="24">
        <v>0</v>
      </c>
      <c r="L403" s="24">
        <f t="shared" si="18"/>
        <v>0</v>
      </c>
      <c r="M403" s="24">
        <f t="shared" si="18"/>
        <v>0</v>
      </c>
      <c r="N403" s="24">
        <v>0</v>
      </c>
      <c r="O403" s="33">
        <f t="shared" si="19"/>
        <v>0</v>
      </c>
      <c r="P403" s="25">
        <v>0</v>
      </c>
      <c r="Q403" s="25">
        <v>0</v>
      </c>
      <c r="R403" s="26">
        <f t="shared" si="20"/>
        <v>0</v>
      </c>
      <c r="S403" s="9"/>
    </row>
    <row r="404" spans="1:19" ht="13.2" customHeight="1" x14ac:dyDescent="0.25">
      <c r="A404" s="8">
        <v>397</v>
      </c>
      <c r="B404" s="34">
        <v>431102</v>
      </c>
      <c r="C404" s="9" t="s">
        <v>743</v>
      </c>
      <c r="D404" s="9" t="s">
        <v>492</v>
      </c>
      <c r="E404" s="9" t="s">
        <v>744</v>
      </c>
      <c r="F404" s="9" t="s">
        <v>27</v>
      </c>
      <c r="G404" s="9"/>
      <c r="H404" s="9">
        <v>17</v>
      </c>
      <c r="I404" s="9">
        <v>9</v>
      </c>
      <c r="J404" s="9">
        <v>0</v>
      </c>
      <c r="K404" s="24">
        <f t="shared" si="18"/>
        <v>4930000</v>
      </c>
      <c r="L404" s="24">
        <f t="shared" si="18"/>
        <v>2610000</v>
      </c>
      <c r="M404" s="24">
        <f t="shared" si="18"/>
        <v>0</v>
      </c>
      <c r="N404" s="24">
        <v>0</v>
      </c>
      <c r="O404" s="33">
        <f t="shared" si="19"/>
        <v>7540000</v>
      </c>
      <c r="P404" s="25">
        <v>7540000</v>
      </c>
      <c r="Q404" s="25">
        <v>0</v>
      </c>
      <c r="R404" s="26">
        <f t="shared" si="20"/>
        <v>0</v>
      </c>
      <c r="S404" s="9"/>
    </row>
    <row r="405" spans="1:19" ht="13.2" customHeight="1" x14ac:dyDescent="0.25">
      <c r="A405" s="8">
        <v>398</v>
      </c>
      <c r="B405" s="34">
        <v>431105</v>
      </c>
      <c r="C405" s="9" t="s">
        <v>510</v>
      </c>
      <c r="D405" s="9" t="s">
        <v>413</v>
      </c>
      <c r="E405" s="9" t="s">
        <v>744</v>
      </c>
      <c r="F405" s="9" t="s">
        <v>27</v>
      </c>
      <c r="G405" s="9"/>
      <c r="H405" s="9">
        <v>11</v>
      </c>
      <c r="I405" s="9">
        <v>0</v>
      </c>
      <c r="J405" s="9">
        <v>0</v>
      </c>
      <c r="K405" s="24">
        <f t="shared" si="18"/>
        <v>3190000</v>
      </c>
      <c r="L405" s="24">
        <f t="shared" si="18"/>
        <v>0</v>
      </c>
      <c r="M405" s="24">
        <f t="shared" si="18"/>
        <v>0</v>
      </c>
      <c r="N405" s="24">
        <v>0</v>
      </c>
      <c r="O405" s="33">
        <f t="shared" si="19"/>
        <v>3190000</v>
      </c>
      <c r="P405" s="25">
        <v>3190000</v>
      </c>
      <c r="Q405" s="25">
        <v>0</v>
      </c>
      <c r="R405" s="26">
        <f t="shared" si="20"/>
        <v>0</v>
      </c>
      <c r="S405" s="9"/>
    </row>
    <row r="406" spans="1:19" ht="13.2" customHeight="1" x14ac:dyDescent="0.25">
      <c r="A406" s="8">
        <v>399</v>
      </c>
      <c r="B406" s="34">
        <v>431109</v>
      </c>
      <c r="C406" s="9" t="s">
        <v>745</v>
      </c>
      <c r="D406" s="9" t="s">
        <v>85</v>
      </c>
      <c r="E406" s="9" t="s">
        <v>744</v>
      </c>
      <c r="F406" s="9" t="s">
        <v>27</v>
      </c>
      <c r="G406" s="9"/>
      <c r="H406" s="9">
        <v>8</v>
      </c>
      <c r="I406" s="9">
        <v>0</v>
      </c>
      <c r="J406" s="9">
        <v>0</v>
      </c>
      <c r="K406" s="24">
        <f t="shared" si="18"/>
        <v>2320000</v>
      </c>
      <c r="L406" s="24">
        <f t="shared" si="18"/>
        <v>0</v>
      </c>
      <c r="M406" s="24">
        <f t="shared" si="18"/>
        <v>0</v>
      </c>
      <c r="N406" s="24">
        <v>0</v>
      </c>
      <c r="O406" s="33">
        <f t="shared" si="19"/>
        <v>2320000</v>
      </c>
      <c r="P406" s="25">
        <v>2230000</v>
      </c>
      <c r="Q406" s="25">
        <v>0</v>
      </c>
      <c r="R406" s="26">
        <f t="shared" si="20"/>
        <v>90000</v>
      </c>
      <c r="S406" s="9"/>
    </row>
    <row r="407" spans="1:19" ht="13.2" customHeight="1" x14ac:dyDescent="0.25">
      <c r="A407" s="8">
        <v>400</v>
      </c>
      <c r="B407" s="34">
        <v>431111</v>
      </c>
      <c r="C407" s="9" t="s">
        <v>746</v>
      </c>
      <c r="D407" s="9" t="s">
        <v>57</v>
      </c>
      <c r="E407" s="9" t="s">
        <v>744</v>
      </c>
      <c r="F407" s="9" t="s">
        <v>27</v>
      </c>
      <c r="G407" s="9"/>
      <c r="H407" s="9">
        <v>2</v>
      </c>
      <c r="I407" s="9">
        <v>0</v>
      </c>
      <c r="J407" s="9">
        <v>0</v>
      </c>
      <c r="K407" s="24">
        <f t="shared" si="18"/>
        <v>580000</v>
      </c>
      <c r="L407" s="24">
        <f t="shared" si="18"/>
        <v>0</v>
      </c>
      <c r="M407" s="24">
        <f t="shared" si="18"/>
        <v>0</v>
      </c>
      <c r="N407" s="24">
        <v>0</v>
      </c>
      <c r="O407" s="33">
        <f t="shared" si="19"/>
        <v>580000</v>
      </c>
      <c r="P407" s="25">
        <v>580000</v>
      </c>
      <c r="Q407" s="25">
        <v>0</v>
      </c>
      <c r="R407" s="26">
        <f t="shared" si="20"/>
        <v>0</v>
      </c>
      <c r="S407" s="9"/>
    </row>
    <row r="408" spans="1:19" ht="13.2" customHeight="1" x14ac:dyDescent="0.25">
      <c r="A408" s="8">
        <v>401</v>
      </c>
      <c r="B408" s="34">
        <v>431112</v>
      </c>
      <c r="C408" s="9" t="s">
        <v>747</v>
      </c>
      <c r="D408" s="9" t="s">
        <v>667</v>
      </c>
      <c r="E408" s="9" t="s">
        <v>744</v>
      </c>
      <c r="F408" s="9" t="s">
        <v>27</v>
      </c>
      <c r="G408" s="9"/>
      <c r="H408" s="9">
        <v>6</v>
      </c>
      <c r="I408" s="9">
        <v>0</v>
      </c>
      <c r="J408" s="9">
        <v>0</v>
      </c>
      <c r="K408" s="24">
        <f t="shared" si="18"/>
        <v>1740000</v>
      </c>
      <c r="L408" s="24">
        <f t="shared" si="18"/>
        <v>0</v>
      </c>
      <c r="M408" s="24">
        <f t="shared" si="18"/>
        <v>0</v>
      </c>
      <c r="N408" s="24">
        <v>0</v>
      </c>
      <c r="O408" s="33">
        <f t="shared" si="19"/>
        <v>1740000</v>
      </c>
      <c r="P408" s="25">
        <v>1740000</v>
      </c>
      <c r="Q408" s="25">
        <v>0</v>
      </c>
      <c r="R408" s="26">
        <f t="shared" si="20"/>
        <v>0</v>
      </c>
      <c r="S408" s="9"/>
    </row>
    <row r="409" spans="1:19" ht="13.2" customHeight="1" x14ac:dyDescent="0.25">
      <c r="A409" s="8">
        <v>402</v>
      </c>
      <c r="B409" s="34">
        <v>431113</v>
      </c>
      <c r="C409" s="9" t="s">
        <v>748</v>
      </c>
      <c r="D409" s="9" t="s">
        <v>85</v>
      </c>
      <c r="E409" s="9" t="s">
        <v>744</v>
      </c>
      <c r="F409" s="9" t="s">
        <v>27</v>
      </c>
      <c r="G409" s="9"/>
      <c r="H409" s="9">
        <v>9</v>
      </c>
      <c r="I409" s="9">
        <v>0</v>
      </c>
      <c r="J409" s="9">
        <v>0</v>
      </c>
      <c r="K409" s="24">
        <f t="shared" si="18"/>
        <v>2610000</v>
      </c>
      <c r="L409" s="24">
        <f t="shared" si="18"/>
        <v>0</v>
      </c>
      <c r="M409" s="24">
        <f t="shared" si="18"/>
        <v>0</v>
      </c>
      <c r="N409" s="24">
        <v>0</v>
      </c>
      <c r="O409" s="33">
        <f t="shared" si="19"/>
        <v>2610000</v>
      </c>
      <c r="P409" s="25">
        <v>2610000</v>
      </c>
      <c r="Q409" s="25">
        <v>0</v>
      </c>
      <c r="R409" s="26">
        <f t="shared" si="20"/>
        <v>0</v>
      </c>
      <c r="S409" s="9"/>
    </row>
    <row r="410" spans="1:19" ht="13.2" customHeight="1" x14ac:dyDescent="0.25">
      <c r="A410" s="8">
        <v>403</v>
      </c>
      <c r="B410" s="34">
        <v>431115</v>
      </c>
      <c r="C410" s="9" t="s">
        <v>749</v>
      </c>
      <c r="D410" s="9" t="s">
        <v>517</v>
      </c>
      <c r="E410" s="9" t="s">
        <v>744</v>
      </c>
      <c r="F410" s="9" t="s">
        <v>27</v>
      </c>
      <c r="G410" s="9"/>
      <c r="H410" s="9">
        <v>4</v>
      </c>
      <c r="I410" s="9">
        <v>0</v>
      </c>
      <c r="J410" s="9">
        <v>0</v>
      </c>
      <c r="K410" s="24">
        <f t="shared" si="18"/>
        <v>1160000</v>
      </c>
      <c r="L410" s="24">
        <f t="shared" si="18"/>
        <v>0</v>
      </c>
      <c r="M410" s="24">
        <f t="shared" si="18"/>
        <v>0</v>
      </c>
      <c r="N410" s="24">
        <v>0</v>
      </c>
      <c r="O410" s="33">
        <f t="shared" si="19"/>
        <v>1160000</v>
      </c>
      <c r="P410" s="25">
        <v>5070000</v>
      </c>
      <c r="Q410" s="25">
        <v>0</v>
      </c>
      <c r="R410" s="26">
        <f t="shared" si="20"/>
        <v>-3910000</v>
      </c>
      <c r="S410" s="37" t="s">
        <v>410</v>
      </c>
    </row>
    <row r="411" spans="1:19" ht="13.2" customHeight="1" x14ac:dyDescent="0.25">
      <c r="A411" s="8">
        <v>404</v>
      </c>
      <c r="B411" s="34">
        <v>431117</v>
      </c>
      <c r="C411" s="9" t="s">
        <v>124</v>
      </c>
      <c r="D411" s="9" t="s">
        <v>75</v>
      </c>
      <c r="E411" s="9" t="s">
        <v>744</v>
      </c>
      <c r="F411" s="9" t="s">
        <v>27</v>
      </c>
      <c r="G411" s="9"/>
      <c r="H411" s="9">
        <v>10</v>
      </c>
      <c r="I411" s="9">
        <v>0</v>
      </c>
      <c r="J411" s="9">
        <v>0</v>
      </c>
      <c r="K411" s="24">
        <f t="shared" si="18"/>
        <v>2900000</v>
      </c>
      <c r="L411" s="24">
        <f t="shared" si="18"/>
        <v>0</v>
      </c>
      <c r="M411" s="24">
        <f t="shared" si="18"/>
        <v>0</v>
      </c>
      <c r="N411" s="24">
        <v>0</v>
      </c>
      <c r="O411" s="33">
        <f t="shared" si="19"/>
        <v>2900000</v>
      </c>
      <c r="P411" s="25">
        <v>2900000</v>
      </c>
      <c r="Q411" s="25">
        <v>0</v>
      </c>
      <c r="R411" s="26">
        <f t="shared" si="20"/>
        <v>0</v>
      </c>
      <c r="S411" s="9"/>
    </row>
    <row r="412" spans="1:19" ht="13.2" customHeight="1" x14ac:dyDescent="0.25">
      <c r="A412" s="8">
        <v>405</v>
      </c>
      <c r="B412" s="34">
        <v>431121</v>
      </c>
      <c r="C412" s="9" t="s">
        <v>149</v>
      </c>
      <c r="D412" s="9" t="s">
        <v>528</v>
      </c>
      <c r="E412" s="9" t="s">
        <v>744</v>
      </c>
      <c r="F412" s="9" t="s">
        <v>27</v>
      </c>
      <c r="G412" s="9"/>
      <c r="H412" s="9">
        <v>10</v>
      </c>
      <c r="I412" s="9">
        <v>0</v>
      </c>
      <c r="J412" s="9">
        <v>0</v>
      </c>
      <c r="K412" s="24">
        <f t="shared" si="18"/>
        <v>2900000</v>
      </c>
      <c r="L412" s="24">
        <f t="shared" si="18"/>
        <v>0</v>
      </c>
      <c r="M412" s="24">
        <f t="shared" si="18"/>
        <v>0</v>
      </c>
      <c r="N412" s="24">
        <v>0</v>
      </c>
      <c r="O412" s="33">
        <f t="shared" si="19"/>
        <v>2900000</v>
      </c>
      <c r="P412" s="25">
        <v>2900000</v>
      </c>
      <c r="Q412" s="25">
        <v>0</v>
      </c>
      <c r="R412" s="26">
        <f t="shared" si="20"/>
        <v>0</v>
      </c>
      <c r="S412" s="9"/>
    </row>
    <row r="413" spans="1:19" ht="13.2" customHeight="1" x14ac:dyDescent="0.25">
      <c r="A413" s="8">
        <v>406</v>
      </c>
      <c r="B413" s="34">
        <v>431122</v>
      </c>
      <c r="C413" s="9" t="s">
        <v>550</v>
      </c>
      <c r="D413" s="9" t="s">
        <v>43</v>
      </c>
      <c r="E413" s="9" t="s">
        <v>744</v>
      </c>
      <c r="F413" s="9" t="s">
        <v>27</v>
      </c>
      <c r="G413" s="9"/>
      <c r="H413" s="9">
        <v>10</v>
      </c>
      <c r="I413" s="9">
        <v>0</v>
      </c>
      <c r="J413" s="9">
        <v>0</v>
      </c>
      <c r="K413" s="24">
        <f t="shared" si="18"/>
        <v>2900000</v>
      </c>
      <c r="L413" s="24">
        <f t="shared" si="18"/>
        <v>0</v>
      </c>
      <c r="M413" s="24">
        <f t="shared" si="18"/>
        <v>0</v>
      </c>
      <c r="N413" s="24">
        <v>0</v>
      </c>
      <c r="O413" s="33">
        <f t="shared" si="19"/>
        <v>2900000</v>
      </c>
      <c r="P413" s="25">
        <v>2900000</v>
      </c>
      <c r="Q413" s="25">
        <v>0</v>
      </c>
      <c r="R413" s="26">
        <f t="shared" si="20"/>
        <v>0</v>
      </c>
      <c r="S413" s="9"/>
    </row>
    <row r="414" spans="1:19" ht="13.2" customHeight="1" x14ac:dyDescent="0.25">
      <c r="A414" s="8">
        <v>407</v>
      </c>
      <c r="B414" s="34">
        <v>431126</v>
      </c>
      <c r="C414" s="9" t="s">
        <v>243</v>
      </c>
      <c r="D414" s="9" t="s">
        <v>399</v>
      </c>
      <c r="E414" s="9" t="s">
        <v>744</v>
      </c>
      <c r="F414" s="9" t="s">
        <v>27</v>
      </c>
      <c r="G414" s="9"/>
      <c r="H414" s="9">
        <v>14</v>
      </c>
      <c r="I414" s="9">
        <v>0</v>
      </c>
      <c r="J414" s="9">
        <v>0</v>
      </c>
      <c r="K414" s="24">
        <f t="shared" si="18"/>
        <v>4060000</v>
      </c>
      <c r="L414" s="24">
        <f t="shared" si="18"/>
        <v>0</v>
      </c>
      <c r="M414" s="24">
        <f t="shared" si="18"/>
        <v>0</v>
      </c>
      <c r="N414" s="24">
        <v>0</v>
      </c>
      <c r="O414" s="33">
        <f t="shared" si="19"/>
        <v>4060000</v>
      </c>
      <c r="P414" s="25">
        <v>4060000</v>
      </c>
      <c r="Q414" s="25">
        <v>0</v>
      </c>
      <c r="R414" s="26">
        <f t="shared" si="20"/>
        <v>0</v>
      </c>
      <c r="S414" s="9"/>
    </row>
    <row r="415" spans="1:19" ht="13.2" customHeight="1" x14ac:dyDescent="0.25">
      <c r="A415" s="8">
        <v>408</v>
      </c>
      <c r="B415" s="34">
        <v>431127</v>
      </c>
      <c r="C415" s="9" t="s">
        <v>282</v>
      </c>
      <c r="D415" s="9" t="s">
        <v>161</v>
      </c>
      <c r="E415" s="9" t="s">
        <v>744</v>
      </c>
      <c r="F415" s="9" t="s">
        <v>27</v>
      </c>
      <c r="G415" s="9"/>
      <c r="H415" s="9">
        <v>6</v>
      </c>
      <c r="I415" s="9">
        <v>0</v>
      </c>
      <c r="J415" s="9">
        <v>0</v>
      </c>
      <c r="K415" s="24">
        <f t="shared" si="18"/>
        <v>1740000</v>
      </c>
      <c r="L415" s="24">
        <f t="shared" si="18"/>
        <v>0</v>
      </c>
      <c r="M415" s="24">
        <f t="shared" si="18"/>
        <v>0</v>
      </c>
      <c r="N415" s="24">
        <v>0</v>
      </c>
      <c r="O415" s="33">
        <f t="shared" si="19"/>
        <v>1740000</v>
      </c>
      <c r="P415" s="25">
        <v>1740000</v>
      </c>
      <c r="Q415" s="25">
        <v>0</v>
      </c>
      <c r="R415" s="26">
        <f t="shared" si="20"/>
        <v>0</v>
      </c>
      <c r="S415" s="9"/>
    </row>
    <row r="416" spans="1:19" ht="13.2" customHeight="1" x14ac:dyDescent="0.25">
      <c r="A416" s="8">
        <v>409</v>
      </c>
      <c r="B416" s="34">
        <v>431128</v>
      </c>
      <c r="C416" s="9" t="s">
        <v>750</v>
      </c>
      <c r="D416" s="9" t="s">
        <v>649</v>
      </c>
      <c r="E416" s="9" t="s">
        <v>744</v>
      </c>
      <c r="F416" s="9" t="s">
        <v>27</v>
      </c>
      <c r="G416" s="9"/>
      <c r="H416" s="9">
        <v>6</v>
      </c>
      <c r="I416" s="9">
        <v>0</v>
      </c>
      <c r="J416" s="9">
        <v>0</v>
      </c>
      <c r="K416" s="24">
        <f t="shared" si="18"/>
        <v>1740000</v>
      </c>
      <c r="L416" s="24">
        <f t="shared" si="18"/>
        <v>0</v>
      </c>
      <c r="M416" s="24">
        <f t="shared" si="18"/>
        <v>0</v>
      </c>
      <c r="N416" s="24">
        <v>0</v>
      </c>
      <c r="O416" s="33">
        <f t="shared" si="19"/>
        <v>1740000</v>
      </c>
      <c r="P416" s="25">
        <v>1740000</v>
      </c>
      <c r="Q416" s="25">
        <v>0</v>
      </c>
      <c r="R416" s="26">
        <f t="shared" si="20"/>
        <v>0</v>
      </c>
      <c r="S416" s="9"/>
    </row>
    <row r="417" spans="1:19" ht="13.2" customHeight="1" x14ac:dyDescent="0.25">
      <c r="A417" s="8">
        <v>410</v>
      </c>
      <c r="B417" s="34">
        <v>431129</v>
      </c>
      <c r="C417" s="9" t="s">
        <v>751</v>
      </c>
      <c r="D417" s="9" t="s">
        <v>61</v>
      </c>
      <c r="E417" s="9" t="s">
        <v>744</v>
      </c>
      <c r="F417" s="9" t="s">
        <v>27</v>
      </c>
      <c r="G417" s="9"/>
      <c r="H417" s="9">
        <v>10</v>
      </c>
      <c r="I417" s="9">
        <v>0</v>
      </c>
      <c r="J417" s="9">
        <v>0</v>
      </c>
      <c r="K417" s="24">
        <f t="shared" si="18"/>
        <v>2900000</v>
      </c>
      <c r="L417" s="24">
        <f t="shared" si="18"/>
        <v>0</v>
      </c>
      <c r="M417" s="24">
        <f t="shared" si="18"/>
        <v>0</v>
      </c>
      <c r="N417" s="24">
        <v>0</v>
      </c>
      <c r="O417" s="33">
        <f t="shared" si="19"/>
        <v>2900000</v>
      </c>
      <c r="P417" s="25">
        <v>2900000</v>
      </c>
      <c r="Q417" s="25">
        <v>0</v>
      </c>
      <c r="R417" s="26">
        <f t="shared" si="20"/>
        <v>0</v>
      </c>
      <c r="S417" s="9"/>
    </row>
    <row r="418" spans="1:19" ht="13.2" customHeight="1" x14ac:dyDescent="0.25">
      <c r="A418" s="8">
        <v>411</v>
      </c>
      <c r="B418" s="34">
        <v>431130</v>
      </c>
      <c r="C418" s="9" t="s">
        <v>752</v>
      </c>
      <c r="D418" s="9" t="s">
        <v>75</v>
      </c>
      <c r="E418" s="9" t="s">
        <v>744</v>
      </c>
      <c r="F418" s="9" t="s">
        <v>27</v>
      </c>
      <c r="G418" s="9"/>
      <c r="H418" s="9">
        <v>6</v>
      </c>
      <c r="I418" s="9">
        <v>5</v>
      </c>
      <c r="J418" s="9">
        <v>0</v>
      </c>
      <c r="K418" s="24">
        <f t="shared" si="18"/>
        <v>1740000</v>
      </c>
      <c r="L418" s="24">
        <f t="shared" si="18"/>
        <v>1450000</v>
      </c>
      <c r="M418" s="24">
        <f t="shared" si="18"/>
        <v>0</v>
      </c>
      <c r="N418" s="24">
        <v>0</v>
      </c>
      <c r="O418" s="33">
        <f t="shared" si="19"/>
        <v>3190000</v>
      </c>
      <c r="P418" s="25">
        <v>0</v>
      </c>
      <c r="Q418" s="25">
        <v>0</v>
      </c>
      <c r="R418" s="26">
        <f t="shared" si="20"/>
        <v>3190000</v>
      </c>
      <c r="S418" s="9"/>
    </row>
    <row r="419" spans="1:19" ht="13.2" customHeight="1" x14ac:dyDescent="0.25">
      <c r="A419" s="8">
        <v>412</v>
      </c>
      <c r="B419" s="34">
        <v>431131</v>
      </c>
      <c r="C419" s="9" t="s">
        <v>753</v>
      </c>
      <c r="D419" s="9" t="s">
        <v>624</v>
      </c>
      <c r="E419" s="9" t="s">
        <v>744</v>
      </c>
      <c r="F419" s="9" t="s">
        <v>27</v>
      </c>
      <c r="G419" s="9"/>
      <c r="H419" s="9">
        <v>4</v>
      </c>
      <c r="I419" s="9">
        <v>0</v>
      </c>
      <c r="J419" s="9">
        <v>0</v>
      </c>
      <c r="K419" s="24">
        <f t="shared" si="18"/>
        <v>1160000</v>
      </c>
      <c r="L419" s="24">
        <f t="shared" si="18"/>
        <v>0</v>
      </c>
      <c r="M419" s="24">
        <f t="shared" si="18"/>
        <v>0</v>
      </c>
      <c r="N419" s="24">
        <v>0</v>
      </c>
      <c r="O419" s="33">
        <f t="shared" si="19"/>
        <v>1160000</v>
      </c>
      <c r="P419" s="25">
        <v>1160000</v>
      </c>
      <c r="Q419" s="25">
        <v>0</v>
      </c>
      <c r="R419" s="26">
        <f t="shared" si="20"/>
        <v>0</v>
      </c>
      <c r="S419" s="9"/>
    </row>
    <row r="420" spans="1:19" ht="13.2" customHeight="1" x14ac:dyDescent="0.25">
      <c r="A420" s="8">
        <v>413</v>
      </c>
      <c r="B420" s="34">
        <v>431132</v>
      </c>
      <c r="C420" s="9" t="s">
        <v>754</v>
      </c>
      <c r="D420" s="9" t="s">
        <v>558</v>
      </c>
      <c r="E420" s="9" t="s">
        <v>744</v>
      </c>
      <c r="F420" s="9" t="s">
        <v>389</v>
      </c>
      <c r="G420" s="9"/>
      <c r="H420" s="9">
        <v>12</v>
      </c>
      <c r="I420" s="9">
        <v>0</v>
      </c>
      <c r="J420" s="9">
        <v>0</v>
      </c>
      <c r="K420" s="24">
        <f t="shared" si="18"/>
        <v>3480000</v>
      </c>
      <c r="L420" s="24">
        <f t="shared" si="18"/>
        <v>0</v>
      </c>
      <c r="M420" s="24">
        <f t="shared" si="18"/>
        <v>0</v>
      </c>
      <c r="N420" s="24">
        <f>H420*290000*0.7</f>
        <v>2436000</v>
      </c>
      <c r="O420" s="33">
        <f t="shared" si="19"/>
        <v>1044000</v>
      </c>
      <c r="P420" s="25">
        <v>0</v>
      </c>
      <c r="Q420" s="25">
        <v>0</v>
      </c>
      <c r="R420" s="26">
        <f t="shared" si="20"/>
        <v>1044000</v>
      </c>
      <c r="S420" s="9"/>
    </row>
    <row r="421" spans="1:19" ht="13.2" customHeight="1" x14ac:dyDescent="0.25">
      <c r="A421" s="8">
        <v>414</v>
      </c>
      <c r="B421" s="34">
        <v>431133</v>
      </c>
      <c r="C421" s="9" t="s">
        <v>755</v>
      </c>
      <c r="D421" s="9" t="s">
        <v>75</v>
      </c>
      <c r="E421" s="9" t="s">
        <v>744</v>
      </c>
      <c r="F421" s="9" t="s">
        <v>27</v>
      </c>
      <c r="G421" s="9"/>
      <c r="H421" s="9">
        <v>4</v>
      </c>
      <c r="I421" s="9">
        <v>0</v>
      </c>
      <c r="J421" s="9">
        <v>0</v>
      </c>
      <c r="K421" s="24">
        <f t="shared" si="18"/>
        <v>1160000</v>
      </c>
      <c r="L421" s="24">
        <f t="shared" si="18"/>
        <v>0</v>
      </c>
      <c r="M421" s="24">
        <f t="shared" si="18"/>
        <v>0</v>
      </c>
      <c r="N421" s="24">
        <v>0</v>
      </c>
      <c r="O421" s="33">
        <f t="shared" si="19"/>
        <v>1160000</v>
      </c>
      <c r="P421" s="25">
        <v>0</v>
      </c>
      <c r="Q421" s="25">
        <v>0</v>
      </c>
      <c r="R421" s="26">
        <f t="shared" si="20"/>
        <v>1160000</v>
      </c>
      <c r="S421" s="9"/>
    </row>
    <row r="422" spans="1:19" ht="13.2" customHeight="1" x14ac:dyDescent="0.25">
      <c r="A422" s="8">
        <v>415</v>
      </c>
      <c r="B422" s="34">
        <v>431135</v>
      </c>
      <c r="C422" s="9" t="s">
        <v>149</v>
      </c>
      <c r="D422" s="9" t="s">
        <v>158</v>
      </c>
      <c r="E422" s="9" t="s">
        <v>744</v>
      </c>
      <c r="F422" s="9" t="s">
        <v>368</v>
      </c>
      <c r="G422" s="9"/>
      <c r="H422" s="9">
        <v>10</v>
      </c>
      <c r="I422" s="9">
        <v>0</v>
      </c>
      <c r="J422" s="9">
        <v>0</v>
      </c>
      <c r="K422" s="24">
        <f t="shared" si="18"/>
        <v>2900000</v>
      </c>
      <c r="L422" s="24">
        <f t="shared" si="18"/>
        <v>0</v>
      </c>
      <c r="M422" s="24">
        <f t="shared" si="18"/>
        <v>0</v>
      </c>
      <c r="N422" s="24">
        <f>H422*290000</f>
        <v>2900000</v>
      </c>
      <c r="O422" s="33">
        <f t="shared" si="19"/>
        <v>0</v>
      </c>
      <c r="P422" s="25">
        <v>0</v>
      </c>
      <c r="Q422" s="25">
        <v>0</v>
      </c>
      <c r="R422" s="26">
        <f t="shared" si="20"/>
        <v>0</v>
      </c>
      <c r="S422" s="9"/>
    </row>
    <row r="423" spans="1:19" ht="13.2" customHeight="1" x14ac:dyDescent="0.25">
      <c r="A423" s="8">
        <v>416</v>
      </c>
      <c r="B423" s="34">
        <v>431136</v>
      </c>
      <c r="C423" s="9" t="s">
        <v>756</v>
      </c>
      <c r="D423" s="9" t="s">
        <v>210</v>
      </c>
      <c r="E423" s="9" t="s">
        <v>744</v>
      </c>
      <c r="F423" s="9" t="s">
        <v>27</v>
      </c>
      <c r="G423" s="9"/>
      <c r="H423" s="9">
        <v>7</v>
      </c>
      <c r="I423" s="9">
        <v>0</v>
      </c>
      <c r="J423" s="9">
        <v>0</v>
      </c>
      <c r="K423" s="24">
        <f t="shared" si="18"/>
        <v>2030000</v>
      </c>
      <c r="L423" s="24">
        <f t="shared" si="18"/>
        <v>0</v>
      </c>
      <c r="M423" s="24">
        <f t="shared" si="18"/>
        <v>0</v>
      </c>
      <c r="N423" s="24">
        <v>0</v>
      </c>
      <c r="O423" s="33">
        <f t="shared" si="19"/>
        <v>2030000</v>
      </c>
      <c r="P423" s="25">
        <v>2030000</v>
      </c>
      <c r="Q423" s="25">
        <v>0</v>
      </c>
      <c r="R423" s="26">
        <f t="shared" si="20"/>
        <v>0</v>
      </c>
      <c r="S423" s="9"/>
    </row>
    <row r="424" spans="1:19" ht="13.2" customHeight="1" x14ac:dyDescent="0.25">
      <c r="A424" s="8">
        <v>417</v>
      </c>
      <c r="B424" s="34">
        <v>431137</v>
      </c>
      <c r="C424" s="9" t="s">
        <v>757</v>
      </c>
      <c r="D424" s="9" t="s">
        <v>61</v>
      </c>
      <c r="E424" s="9" t="s">
        <v>744</v>
      </c>
      <c r="F424" s="9" t="s">
        <v>27</v>
      </c>
      <c r="G424" s="9"/>
      <c r="H424" s="9">
        <v>15</v>
      </c>
      <c r="I424" s="9">
        <v>0</v>
      </c>
      <c r="J424" s="9">
        <v>0</v>
      </c>
      <c r="K424" s="24">
        <f t="shared" si="18"/>
        <v>4350000</v>
      </c>
      <c r="L424" s="24">
        <f t="shared" si="18"/>
        <v>0</v>
      </c>
      <c r="M424" s="24">
        <f t="shared" si="18"/>
        <v>0</v>
      </c>
      <c r="N424" s="24">
        <v>0</v>
      </c>
      <c r="O424" s="33">
        <f t="shared" si="19"/>
        <v>4350000</v>
      </c>
      <c r="P424" s="25">
        <v>4350000</v>
      </c>
      <c r="Q424" s="25">
        <v>0</v>
      </c>
      <c r="R424" s="26">
        <f t="shared" si="20"/>
        <v>0</v>
      </c>
      <c r="S424" s="9"/>
    </row>
    <row r="425" spans="1:19" ht="13.2" customHeight="1" x14ac:dyDescent="0.25">
      <c r="A425" s="8">
        <v>418</v>
      </c>
      <c r="B425" s="34">
        <v>431138</v>
      </c>
      <c r="C425" s="9" t="s">
        <v>758</v>
      </c>
      <c r="D425" s="9" t="s">
        <v>405</v>
      </c>
      <c r="E425" s="9" t="s">
        <v>744</v>
      </c>
      <c r="F425" s="9" t="s">
        <v>27</v>
      </c>
      <c r="G425" s="9"/>
      <c r="H425" s="9">
        <v>22</v>
      </c>
      <c r="I425" s="9">
        <v>0</v>
      </c>
      <c r="J425" s="9">
        <v>0</v>
      </c>
      <c r="K425" s="24">
        <f t="shared" si="18"/>
        <v>6380000</v>
      </c>
      <c r="L425" s="24">
        <f t="shared" si="18"/>
        <v>0</v>
      </c>
      <c r="M425" s="24">
        <f t="shared" si="18"/>
        <v>0</v>
      </c>
      <c r="N425" s="24">
        <v>0</v>
      </c>
      <c r="O425" s="33">
        <f t="shared" si="19"/>
        <v>6380000</v>
      </c>
      <c r="P425" s="25">
        <v>0</v>
      </c>
      <c r="Q425" s="25">
        <v>0</v>
      </c>
      <c r="R425" s="26">
        <f t="shared" si="20"/>
        <v>6380000</v>
      </c>
      <c r="S425" s="9"/>
    </row>
    <row r="426" spans="1:19" ht="13.2" customHeight="1" x14ac:dyDescent="0.25">
      <c r="A426" s="8">
        <v>419</v>
      </c>
      <c r="B426" s="34">
        <v>431139</v>
      </c>
      <c r="C426" s="9" t="s">
        <v>759</v>
      </c>
      <c r="D426" s="9" t="s">
        <v>480</v>
      </c>
      <c r="E426" s="9" t="s">
        <v>744</v>
      </c>
      <c r="F426" s="9" t="s">
        <v>27</v>
      </c>
      <c r="G426" s="9"/>
      <c r="H426" s="9">
        <v>14</v>
      </c>
      <c r="I426" s="9">
        <v>0</v>
      </c>
      <c r="J426" s="9">
        <v>0</v>
      </c>
      <c r="K426" s="24">
        <f t="shared" si="18"/>
        <v>4060000</v>
      </c>
      <c r="L426" s="24">
        <f t="shared" si="18"/>
        <v>0</v>
      </c>
      <c r="M426" s="24">
        <f t="shared" si="18"/>
        <v>0</v>
      </c>
      <c r="N426" s="24">
        <v>0</v>
      </c>
      <c r="O426" s="33">
        <f t="shared" si="19"/>
        <v>4060000</v>
      </c>
      <c r="P426" s="25">
        <v>4060000</v>
      </c>
      <c r="Q426" s="25">
        <v>0</v>
      </c>
      <c r="R426" s="26">
        <f t="shared" si="20"/>
        <v>0</v>
      </c>
      <c r="S426" s="9"/>
    </row>
    <row r="427" spans="1:19" ht="13.2" customHeight="1" x14ac:dyDescent="0.25">
      <c r="A427" s="8">
        <v>420</v>
      </c>
      <c r="B427" s="34">
        <v>431141</v>
      </c>
      <c r="C427" s="9" t="s">
        <v>760</v>
      </c>
      <c r="D427" s="9" t="s">
        <v>223</v>
      </c>
      <c r="E427" s="9" t="s">
        <v>744</v>
      </c>
      <c r="F427" s="9" t="s">
        <v>27</v>
      </c>
      <c r="G427" s="9"/>
      <c r="H427" s="9">
        <v>10</v>
      </c>
      <c r="I427" s="9">
        <v>0</v>
      </c>
      <c r="J427" s="9">
        <v>0</v>
      </c>
      <c r="K427" s="24">
        <f t="shared" si="18"/>
        <v>2900000</v>
      </c>
      <c r="L427" s="24">
        <f t="shared" si="18"/>
        <v>0</v>
      </c>
      <c r="M427" s="24">
        <f t="shared" si="18"/>
        <v>0</v>
      </c>
      <c r="N427" s="24">
        <v>0</v>
      </c>
      <c r="O427" s="33">
        <f t="shared" si="19"/>
        <v>2900000</v>
      </c>
      <c r="P427" s="25">
        <v>2900000</v>
      </c>
      <c r="Q427" s="25">
        <v>0</v>
      </c>
      <c r="R427" s="26">
        <f t="shared" si="20"/>
        <v>0</v>
      </c>
      <c r="S427" s="9"/>
    </row>
    <row r="428" spans="1:19" ht="13.2" customHeight="1" x14ac:dyDescent="0.25">
      <c r="A428" s="8">
        <v>421</v>
      </c>
      <c r="B428" s="34">
        <v>431143</v>
      </c>
      <c r="C428" s="9" t="s">
        <v>761</v>
      </c>
      <c r="D428" s="9" t="s">
        <v>637</v>
      </c>
      <c r="E428" s="9" t="s">
        <v>744</v>
      </c>
      <c r="F428" s="9" t="s">
        <v>27</v>
      </c>
      <c r="G428" s="9"/>
      <c r="H428" s="9">
        <v>13</v>
      </c>
      <c r="I428" s="9">
        <v>0</v>
      </c>
      <c r="J428" s="9">
        <v>0</v>
      </c>
      <c r="K428" s="24">
        <f t="shared" si="18"/>
        <v>3770000</v>
      </c>
      <c r="L428" s="24">
        <f t="shared" si="18"/>
        <v>0</v>
      </c>
      <c r="M428" s="24">
        <f t="shared" si="18"/>
        <v>0</v>
      </c>
      <c r="N428" s="24">
        <v>0</v>
      </c>
      <c r="O428" s="33">
        <f t="shared" si="19"/>
        <v>3770000</v>
      </c>
      <c r="P428" s="25">
        <v>3770000</v>
      </c>
      <c r="Q428" s="25">
        <v>0</v>
      </c>
      <c r="R428" s="26">
        <f t="shared" si="20"/>
        <v>0</v>
      </c>
      <c r="S428" s="9"/>
    </row>
    <row r="429" spans="1:19" ht="13.2" customHeight="1" x14ac:dyDescent="0.25">
      <c r="A429" s="8">
        <v>422</v>
      </c>
      <c r="B429" s="34">
        <v>431145</v>
      </c>
      <c r="C429" s="9" t="s">
        <v>416</v>
      </c>
      <c r="D429" s="9" t="s">
        <v>556</v>
      </c>
      <c r="E429" s="9" t="s">
        <v>744</v>
      </c>
      <c r="F429" s="9" t="s">
        <v>27</v>
      </c>
      <c r="G429" s="9"/>
      <c r="H429" s="9">
        <v>12</v>
      </c>
      <c r="I429" s="9">
        <v>0</v>
      </c>
      <c r="J429" s="9">
        <v>0</v>
      </c>
      <c r="K429" s="24">
        <f t="shared" si="18"/>
        <v>3480000</v>
      </c>
      <c r="L429" s="24">
        <f t="shared" si="18"/>
        <v>0</v>
      </c>
      <c r="M429" s="24">
        <f t="shared" si="18"/>
        <v>0</v>
      </c>
      <c r="N429" s="24">
        <v>0</v>
      </c>
      <c r="O429" s="33">
        <f t="shared" si="19"/>
        <v>3480000</v>
      </c>
      <c r="P429" s="25">
        <v>3480000</v>
      </c>
      <c r="Q429" s="25">
        <v>0</v>
      </c>
      <c r="R429" s="26">
        <f t="shared" si="20"/>
        <v>0</v>
      </c>
      <c r="S429" s="9"/>
    </row>
    <row r="430" spans="1:19" ht="13.2" customHeight="1" x14ac:dyDescent="0.25">
      <c r="A430" s="8">
        <v>423</v>
      </c>
      <c r="B430" s="34">
        <v>431147</v>
      </c>
      <c r="C430" s="9" t="s">
        <v>762</v>
      </c>
      <c r="D430" s="9" t="s">
        <v>85</v>
      </c>
      <c r="E430" s="9" t="s">
        <v>744</v>
      </c>
      <c r="F430" s="9" t="s">
        <v>27</v>
      </c>
      <c r="G430" s="9"/>
      <c r="H430" s="9">
        <v>10</v>
      </c>
      <c r="I430" s="9">
        <v>0</v>
      </c>
      <c r="J430" s="9">
        <v>0</v>
      </c>
      <c r="K430" s="24">
        <f t="shared" si="18"/>
        <v>2900000</v>
      </c>
      <c r="L430" s="24">
        <f t="shared" si="18"/>
        <v>0</v>
      </c>
      <c r="M430" s="24">
        <f t="shared" si="18"/>
        <v>0</v>
      </c>
      <c r="N430" s="24">
        <v>0</v>
      </c>
      <c r="O430" s="33">
        <f t="shared" si="19"/>
        <v>2900000</v>
      </c>
      <c r="P430" s="25">
        <v>2900000</v>
      </c>
      <c r="Q430" s="25">
        <v>0</v>
      </c>
      <c r="R430" s="26">
        <f t="shared" si="20"/>
        <v>0</v>
      </c>
      <c r="S430" s="9"/>
    </row>
    <row r="431" spans="1:19" ht="13.2" customHeight="1" x14ac:dyDescent="0.25">
      <c r="A431" s="8">
        <v>424</v>
      </c>
      <c r="B431" s="34">
        <v>431148</v>
      </c>
      <c r="C431" s="9" t="s">
        <v>763</v>
      </c>
      <c r="D431" s="9" t="s">
        <v>764</v>
      </c>
      <c r="E431" s="9" t="s">
        <v>744</v>
      </c>
      <c r="F431" s="9" t="s">
        <v>27</v>
      </c>
      <c r="G431" s="9"/>
      <c r="H431" s="9">
        <v>6</v>
      </c>
      <c r="I431" s="9">
        <v>0</v>
      </c>
      <c r="J431" s="9">
        <v>0</v>
      </c>
      <c r="K431" s="24">
        <f t="shared" si="18"/>
        <v>1740000</v>
      </c>
      <c r="L431" s="24">
        <f t="shared" si="18"/>
        <v>0</v>
      </c>
      <c r="M431" s="24">
        <f t="shared" si="18"/>
        <v>0</v>
      </c>
      <c r="N431" s="24">
        <v>0</v>
      </c>
      <c r="O431" s="33">
        <f t="shared" si="19"/>
        <v>1740000</v>
      </c>
      <c r="P431" s="25">
        <v>3190000</v>
      </c>
      <c r="Q431" s="25">
        <v>0</v>
      </c>
      <c r="R431" s="26">
        <f t="shared" si="20"/>
        <v>-1450000</v>
      </c>
      <c r="S431" s="37" t="s">
        <v>410</v>
      </c>
    </row>
    <row r="432" spans="1:19" ht="13.2" customHeight="1" x14ac:dyDescent="0.25">
      <c r="A432" s="8">
        <v>425</v>
      </c>
      <c r="B432" s="34">
        <v>431150</v>
      </c>
      <c r="C432" s="9" t="s">
        <v>765</v>
      </c>
      <c r="D432" s="9" t="s">
        <v>554</v>
      </c>
      <c r="E432" s="9" t="s">
        <v>744</v>
      </c>
      <c r="F432" s="9" t="s">
        <v>27</v>
      </c>
      <c r="G432" s="9"/>
      <c r="H432" s="9">
        <v>0</v>
      </c>
      <c r="I432" s="9">
        <v>3</v>
      </c>
      <c r="J432" s="9">
        <v>0</v>
      </c>
      <c r="K432" s="24">
        <f t="shared" si="18"/>
        <v>0</v>
      </c>
      <c r="L432" s="24">
        <f t="shared" si="18"/>
        <v>870000</v>
      </c>
      <c r="M432" s="24">
        <f t="shared" si="18"/>
        <v>0</v>
      </c>
      <c r="N432" s="24">
        <v>0</v>
      </c>
      <c r="O432" s="33">
        <f t="shared" si="19"/>
        <v>870000</v>
      </c>
      <c r="P432" s="25">
        <v>870000</v>
      </c>
      <c r="Q432" s="25">
        <v>0</v>
      </c>
      <c r="R432" s="26">
        <f t="shared" si="20"/>
        <v>0</v>
      </c>
      <c r="S432" s="9"/>
    </row>
    <row r="433" spans="1:19" ht="13.2" customHeight="1" x14ac:dyDescent="0.25">
      <c r="A433" s="8">
        <v>426</v>
      </c>
      <c r="B433" s="34">
        <v>431151</v>
      </c>
      <c r="C433" s="9" t="s">
        <v>766</v>
      </c>
      <c r="D433" s="9" t="s">
        <v>431</v>
      </c>
      <c r="E433" s="9" t="s">
        <v>744</v>
      </c>
      <c r="F433" s="9" t="s">
        <v>27</v>
      </c>
      <c r="G433" s="9"/>
      <c r="H433" s="9">
        <v>10</v>
      </c>
      <c r="I433" s="9">
        <v>0</v>
      </c>
      <c r="J433" s="9">
        <v>0</v>
      </c>
      <c r="K433" s="24">
        <f t="shared" si="18"/>
        <v>2900000</v>
      </c>
      <c r="L433" s="24">
        <f t="shared" si="18"/>
        <v>0</v>
      </c>
      <c r="M433" s="24">
        <f t="shared" si="18"/>
        <v>0</v>
      </c>
      <c r="N433" s="24">
        <v>0</v>
      </c>
      <c r="O433" s="33">
        <f t="shared" si="19"/>
        <v>2900000</v>
      </c>
      <c r="P433" s="25">
        <v>2900000</v>
      </c>
      <c r="Q433" s="25">
        <v>0</v>
      </c>
      <c r="R433" s="26">
        <f t="shared" si="20"/>
        <v>0</v>
      </c>
      <c r="S433" s="9"/>
    </row>
    <row r="434" spans="1:19" ht="13.2" customHeight="1" x14ac:dyDescent="0.25">
      <c r="A434" s="8">
        <v>427</v>
      </c>
      <c r="B434" s="34">
        <v>431152</v>
      </c>
      <c r="C434" s="9" t="s">
        <v>291</v>
      </c>
      <c r="D434" s="9" t="s">
        <v>229</v>
      </c>
      <c r="E434" s="9" t="s">
        <v>744</v>
      </c>
      <c r="F434" s="9" t="s">
        <v>27</v>
      </c>
      <c r="G434" s="9"/>
      <c r="H434" s="9">
        <v>3</v>
      </c>
      <c r="I434" s="9">
        <v>0</v>
      </c>
      <c r="J434" s="9">
        <v>0</v>
      </c>
      <c r="K434" s="24">
        <f t="shared" si="18"/>
        <v>870000</v>
      </c>
      <c r="L434" s="24">
        <f t="shared" si="18"/>
        <v>0</v>
      </c>
      <c r="M434" s="24">
        <f t="shared" si="18"/>
        <v>0</v>
      </c>
      <c r="N434" s="24">
        <v>0</v>
      </c>
      <c r="O434" s="33">
        <f t="shared" si="19"/>
        <v>870000</v>
      </c>
      <c r="P434" s="25">
        <v>870000</v>
      </c>
      <c r="Q434" s="25">
        <v>0</v>
      </c>
      <c r="R434" s="26">
        <f t="shared" si="20"/>
        <v>0</v>
      </c>
      <c r="S434" s="9"/>
    </row>
    <row r="435" spans="1:19" ht="13.2" customHeight="1" x14ac:dyDescent="0.25">
      <c r="A435" s="8">
        <v>428</v>
      </c>
      <c r="B435" s="34">
        <v>431153</v>
      </c>
      <c r="C435" s="9" t="s">
        <v>149</v>
      </c>
      <c r="D435" s="9" t="s">
        <v>535</v>
      </c>
      <c r="E435" s="9" t="s">
        <v>744</v>
      </c>
      <c r="F435" s="9" t="s">
        <v>27</v>
      </c>
      <c r="G435" s="9"/>
      <c r="H435" s="9">
        <v>4</v>
      </c>
      <c r="I435" s="9">
        <v>0</v>
      </c>
      <c r="J435" s="9">
        <v>0</v>
      </c>
      <c r="K435" s="24">
        <f t="shared" si="18"/>
        <v>1160000</v>
      </c>
      <c r="L435" s="24">
        <f t="shared" si="18"/>
        <v>0</v>
      </c>
      <c r="M435" s="24">
        <f t="shared" si="18"/>
        <v>0</v>
      </c>
      <c r="N435" s="24">
        <v>0</v>
      </c>
      <c r="O435" s="33">
        <f t="shared" si="19"/>
        <v>1160000</v>
      </c>
      <c r="P435" s="25">
        <v>1160000</v>
      </c>
      <c r="Q435" s="25">
        <v>0</v>
      </c>
      <c r="R435" s="26">
        <f t="shared" si="20"/>
        <v>0</v>
      </c>
      <c r="S435" s="9"/>
    </row>
    <row r="436" spans="1:19" ht="13.2" customHeight="1" x14ac:dyDescent="0.25">
      <c r="A436" s="8">
        <v>429</v>
      </c>
      <c r="B436" s="34">
        <v>431154</v>
      </c>
      <c r="C436" s="9" t="s">
        <v>378</v>
      </c>
      <c r="D436" s="9" t="s">
        <v>106</v>
      </c>
      <c r="E436" s="9" t="s">
        <v>744</v>
      </c>
      <c r="F436" s="9" t="s">
        <v>27</v>
      </c>
      <c r="G436" s="9"/>
      <c r="H436" s="9">
        <v>4</v>
      </c>
      <c r="I436" s="9">
        <v>0</v>
      </c>
      <c r="J436" s="9">
        <v>0</v>
      </c>
      <c r="K436" s="24">
        <f t="shared" si="18"/>
        <v>1160000</v>
      </c>
      <c r="L436" s="24">
        <f t="shared" si="18"/>
        <v>0</v>
      </c>
      <c r="M436" s="24">
        <f t="shared" si="18"/>
        <v>0</v>
      </c>
      <c r="N436" s="24">
        <v>0</v>
      </c>
      <c r="O436" s="33">
        <f t="shared" si="19"/>
        <v>1160000</v>
      </c>
      <c r="P436" s="25">
        <v>0</v>
      </c>
      <c r="Q436" s="25">
        <v>0</v>
      </c>
      <c r="R436" s="26">
        <f t="shared" si="20"/>
        <v>1160000</v>
      </c>
      <c r="S436" s="9"/>
    </row>
    <row r="437" spans="1:19" ht="13.2" customHeight="1" x14ac:dyDescent="0.25">
      <c r="A437" s="8">
        <v>430</v>
      </c>
      <c r="B437" s="34">
        <v>431156</v>
      </c>
      <c r="C437" s="9" t="s">
        <v>767</v>
      </c>
      <c r="D437" s="9" t="s">
        <v>158</v>
      </c>
      <c r="E437" s="9" t="s">
        <v>744</v>
      </c>
      <c r="F437" s="9" t="s">
        <v>27</v>
      </c>
      <c r="G437" s="9"/>
      <c r="H437" s="9">
        <v>0</v>
      </c>
      <c r="I437" s="9">
        <v>3</v>
      </c>
      <c r="J437" s="9">
        <v>0</v>
      </c>
      <c r="K437" s="24">
        <f t="shared" si="18"/>
        <v>0</v>
      </c>
      <c r="L437" s="24">
        <f t="shared" si="18"/>
        <v>870000</v>
      </c>
      <c r="M437" s="24">
        <f t="shared" si="18"/>
        <v>0</v>
      </c>
      <c r="N437" s="24">
        <v>0</v>
      </c>
      <c r="O437" s="33">
        <f t="shared" si="19"/>
        <v>870000</v>
      </c>
      <c r="P437" s="25">
        <v>0</v>
      </c>
      <c r="Q437" s="25">
        <v>0</v>
      </c>
      <c r="R437" s="26">
        <f t="shared" si="20"/>
        <v>870000</v>
      </c>
      <c r="S437" s="9"/>
    </row>
    <row r="438" spans="1:19" ht="13.2" customHeight="1" x14ac:dyDescent="0.25">
      <c r="A438" s="8">
        <v>431</v>
      </c>
      <c r="B438" s="34">
        <v>431157</v>
      </c>
      <c r="C438" s="9" t="s">
        <v>768</v>
      </c>
      <c r="D438" s="9" t="s">
        <v>65</v>
      </c>
      <c r="E438" s="9" t="s">
        <v>744</v>
      </c>
      <c r="F438" s="9" t="s">
        <v>27</v>
      </c>
      <c r="G438" s="9"/>
      <c r="H438" s="9">
        <v>10</v>
      </c>
      <c r="I438" s="9">
        <v>0</v>
      </c>
      <c r="J438" s="9">
        <v>0</v>
      </c>
      <c r="K438" s="24">
        <f t="shared" si="18"/>
        <v>2900000</v>
      </c>
      <c r="L438" s="24">
        <f t="shared" si="18"/>
        <v>0</v>
      </c>
      <c r="M438" s="24">
        <f t="shared" si="18"/>
        <v>0</v>
      </c>
      <c r="N438" s="24">
        <v>0</v>
      </c>
      <c r="O438" s="33">
        <f t="shared" si="19"/>
        <v>2900000</v>
      </c>
      <c r="P438" s="25">
        <v>2900000</v>
      </c>
      <c r="Q438" s="25">
        <v>0</v>
      </c>
      <c r="R438" s="26">
        <f t="shared" si="20"/>
        <v>0</v>
      </c>
      <c r="S438" s="9"/>
    </row>
    <row r="439" spans="1:19" ht="13.2" customHeight="1" x14ac:dyDescent="0.25">
      <c r="A439" s="8">
        <v>432</v>
      </c>
      <c r="B439" s="34">
        <v>431158</v>
      </c>
      <c r="C439" s="9" t="s">
        <v>53</v>
      </c>
      <c r="D439" s="9" t="s">
        <v>365</v>
      </c>
      <c r="E439" s="9" t="s">
        <v>744</v>
      </c>
      <c r="F439" s="9" t="s">
        <v>27</v>
      </c>
      <c r="G439" s="9"/>
      <c r="H439" s="9">
        <v>10</v>
      </c>
      <c r="I439" s="9">
        <v>0</v>
      </c>
      <c r="J439" s="9">
        <v>0</v>
      </c>
      <c r="K439" s="24">
        <f t="shared" si="18"/>
        <v>2900000</v>
      </c>
      <c r="L439" s="24">
        <f t="shared" si="18"/>
        <v>0</v>
      </c>
      <c r="M439" s="24">
        <f t="shared" si="18"/>
        <v>0</v>
      </c>
      <c r="N439" s="24">
        <v>0</v>
      </c>
      <c r="O439" s="33">
        <f t="shared" si="19"/>
        <v>2900000</v>
      </c>
      <c r="P439" s="25">
        <v>8990000</v>
      </c>
      <c r="Q439" s="25">
        <v>0</v>
      </c>
      <c r="R439" s="26">
        <f t="shared" si="20"/>
        <v>-6090000</v>
      </c>
      <c r="S439" s="37" t="s">
        <v>410</v>
      </c>
    </row>
    <row r="440" spans="1:19" ht="13.2" customHeight="1" x14ac:dyDescent="0.25">
      <c r="A440" s="8">
        <v>433</v>
      </c>
      <c r="B440" s="34">
        <v>431159</v>
      </c>
      <c r="C440" s="9" t="s">
        <v>590</v>
      </c>
      <c r="D440" s="9" t="s">
        <v>85</v>
      </c>
      <c r="E440" s="9" t="s">
        <v>744</v>
      </c>
      <c r="F440" s="9" t="s">
        <v>27</v>
      </c>
      <c r="G440" s="9"/>
      <c r="H440" s="9">
        <v>4</v>
      </c>
      <c r="I440" s="9">
        <v>0</v>
      </c>
      <c r="J440" s="9">
        <v>0</v>
      </c>
      <c r="K440" s="24">
        <f t="shared" si="18"/>
        <v>1160000</v>
      </c>
      <c r="L440" s="24">
        <f t="shared" si="18"/>
        <v>0</v>
      </c>
      <c r="M440" s="24">
        <f t="shared" si="18"/>
        <v>0</v>
      </c>
      <c r="N440" s="24">
        <v>0</v>
      </c>
      <c r="O440" s="33">
        <f t="shared" si="19"/>
        <v>1160000</v>
      </c>
      <c r="P440" s="25">
        <v>24875000</v>
      </c>
      <c r="Q440" s="25">
        <v>0</v>
      </c>
      <c r="R440" s="26">
        <f t="shared" si="20"/>
        <v>-23715000</v>
      </c>
      <c r="S440" s="37" t="s">
        <v>410</v>
      </c>
    </row>
    <row r="441" spans="1:19" ht="13.2" customHeight="1" x14ac:dyDescent="0.25">
      <c r="A441" s="8">
        <v>434</v>
      </c>
      <c r="B441" s="34">
        <v>431161</v>
      </c>
      <c r="C441" s="9" t="s">
        <v>309</v>
      </c>
      <c r="D441" s="9" t="s">
        <v>65</v>
      </c>
      <c r="E441" s="9" t="s">
        <v>744</v>
      </c>
      <c r="F441" s="9" t="s">
        <v>27</v>
      </c>
      <c r="G441" s="9"/>
      <c r="H441" s="9">
        <v>4</v>
      </c>
      <c r="I441" s="9">
        <v>0</v>
      </c>
      <c r="J441" s="9">
        <v>0</v>
      </c>
      <c r="K441" s="24">
        <f t="shared" si="18"/>
        <v>1160000</v>
      </c>
      <c r="L441" s="24">
        <f t="shared" si="18"/>
        <v>0</v>
      </c>
      <c r="M441" s="24">
        <f t="shared" si="18"/>
        <v>0</v>
      </c>
      <c r="N441" s="24">
        <v>0</v>
      </c>
      <c r="O441" s="33">
        <f t="shared" si="19"/>
        <v>1160000</v>
      </c>
      <c r="P441" s="25">
        <v>1160000</v>
      </c>
      <c r="Q441" s="25">
        <v>0</v>
      </c>
      <c r="R441" s="26">
        <f t="shared" si="20"/>
        <v>0</v>
      </c>
      <c r="S441" s="9"/>
    </row>
    <row r="442" spans="1:19" ht="13.2" customHeight="1" x14ac:dyDescent="0.25">
      <c r="A442" s="8">
        <v>435</v>
      </c>
      <c r="B442" s="34">
        <v>431163</v>
      </c>
      <c r="C442" s="9" t="s">
        <v>769</v>
      </c>
      <c r="D442" s="9" t="s">
        <v>153</v>
      </c>
      <c r="E442" s="9" t="s">
        <v>744</v>
      </c>
      <c r="F442" s="9" t="s">
        <v>27</v>
      </c>
      <c r="G442" s="9"/>
      <c r="H442" s="9">
        <v>4</v>
      </c>
      <c r="I442" s="9">
        <v>0</v>
      </c>
      <c r="J442" s="9">
        <v>0</v>
      </c>
      <c r="K442" s="24">
        <f t="shared" si="18"/>
        <v>1160000</v>
      </c>
      <c r="L442" s="24">
        <f t="shared" si="18"/>
        <v>0</v>
      </c>
      <c r="M442" s="24">
        <f t="shared" si="18"/>
        <v>0</v>
      </c>
      <c r="N442" s="24">
        <v>0</v>
      </c>
      <c r="O442" s="33">
        <f t="shared" si="19"/>
        <v>1160000</v>
      </c>
      <c r="P442" s="25">
        <v>1460000</v>
      </c>
      <c r="Q442" s="25">
        <v>0</v>
      </c>
      <c r="R442" s="26">
        <f t="shared" si="20"/>
        <v>-300000</v>
      </c>
      <c r="S442" s="37" t="s">
        <v>410</v>
      </c>
    </row>
    <row r="443" spans="1:19" ht="13.2" customHeight="1" x14ac:dyDescent="0.25">
      <c r="A443" s="8">
        <v>436</v>
      </c>
      <c r="B443" s="34">
        <v>431201</v>
      </c>
      <c r="C443" s="9" t="s">
        <v>146</v>
      </c>
      <c r="D443" s="9" t="s">
        <v>317</v>
      </c>
      <c r="E443" s="9" t="s">
        <v>770</v>
      </c>
      <c r="F443" s="9" t="s">
        <v>27</v>
      </c>
      <c r="G443" s="9"/>
      <c r="H443" s="9">
        <v>10</v>
      </c>
      <c r="I443" s="9">
        <v>0</v>
      </c>
      <c r="J443" s="9">
        <v>0</v>
      </c>
      <c r="K443" s="24">
        <f t="shared" si="18"/>
        <v>2900000</v>
      </c>
      <c r="L443" s="24">
        <f t="shared" si="18"/>
        <v>0</v>
      </c>
      <c r="M443" s="24">
        <f t="shared" si="18"/>
        <v>0</v>
      </c>
      <c r="N443" s="24">
        <v>0</v>
      </c>
      <c r="O443" s="33">
        <f t="shared" si="19"/>
        <v>2900000</v>
      </c>
      <c r="P443" s="25">
        <v>2900000</v>
      </c>
      <c r="Q443" s="25">
        <v>0</v>
      </c>
      <c r="R443" s="26">
        <f t="shared" si="20"/>
        <v>0</v>
      </c>
      <c r="S443" s="9"/>
    </row>
    <row r="444" spans="1:19" ht="13.2" customHeight="1" x14ac:dyDescent="0.25">
      <c r="A444" s="8">
        <v>437</v>
      </c>
      <c r="B444" s="34">
        <v>431204</v>
      </c>
      <c r="C444" s="9" t="s">
        <v>378</v>
      </c>
      <c r="D444" s="9" t="s">
        <v>488</v>
      </c>
      <c r="E444" s="9" t="s">
        <v>770</v>
      </c>
      <c r="F444" s="9" t="s">
        <v>27</v>
      </c>
      <c r="G444" s="9"/>
      <c r="H444" s="9">
        <v>4</v>
      </c>
      <c r="I444" s="9">
        <v>2</v>
      </c>
      <c r="J444" s="9">
        <v>0</v>
      </c>
      <c r="K444" s="24">
        <f t="shared" si="18"/>
        <v>1160000</v>
      </c>
      <c r="L444" s="24">
        <f t="shared" si="18"/>
        <v>580000</v>
      </c>
      <c r="M444" s="24">
        <f t="shared" si="18"/>
        <v>0</v>
      </c>
      <c r="N444" s="24">
        <v>0</v>
      </c>
      <c r="O444" s="33">
        <f t="shared" si="19"/>
        <v>1740000</v>
      </c>
      <c r="P444" s="25">
        <v>0</v>
      </c>
      <c r="Q444" s="25">
        <v>0</v>
      </c>
      <c r="R444" s="26">
        <f t="shared" si="20"/>
        <v>1740000</v>
      </c>
      <c r="S444" s="9"/>
    </row>
    <row r="445" spans="1:19" ht="13.2" customHeight="1" x14ac:dyDescent="0.25">
      <c r="A445" s="8">
        <v>438</v>
      </c>
      <c r="B445" s="34">
        <v>431206</v>
      </c>
      <c r="C445" s="9" t="s">
        <v>771</v>
      </c>
      <c r="D445" s="9" t="s">
        <v>433</v>
      </c>
      <c r="E445" s="9" t="s">
        <v>770</v>
      </c>
      <c r="F445" s="9" t="s">
        <v>27</v>
      </c>
      <c r="G445" s="9"/>
      <c r="H445" s="9">
        <v>10</v>
      </c>
      <c r="I445" s="9">
        <v>0</v>
      </c>
      <c r="J445" s="9">
        <v>0</v>
      </c>
      <c r="K445" s="24">
        <f t="shared" si="18"/>
        <v>2900000</v>
      </c>
      <c r="L445" s="24">
        <f t="shared" si="18"/>
        <v>0</v>
      </c>
      <c r="M445" s="24">
        <f t="shared" si="18"/>
        <v>0</v>
      </c>
      <c r="N445" s="24">
        <v>0</v>
      </c>
      <c r="O445" s="33">
        <f t="shared" si="19"/>
        <v>2900000</v>
      </c>
      <c r="P445" s="25">
        <v>2900000</v>
      </c>
      <c r="Q445" s="25">
        <v>0</v>
      </c>
      <c r="R445" s="26">
        <f t="shared" si="20"/>
        <v>0</v>
      </c>
      <c r="S445" s="9"/>
    </row>
    <row r="446" spans="1:19" ht="13.2" customHeight="1" x14ac:dyDescent="0.25">
      <c r="A446" s="8">
        <v>439</v>
      </c>
      <c r="B446" s="34">
        <v>431207</v>
      </c>
      <c r="C446" s="9" t="s">
        <v>758</v>
      </c>
      <c r="D446" s="9" t="s">
        <v>61</v>
      </c>
      <c r="E446" s="9" t="s">
        <v>770</v>
      </c>
      <c r="F446" s="9" t="s">
        <v>27</v>
      </c>
      <c r="G446" s="9"/>
      <c r="H446" s="9">
        <v>24</v>
      </c>
      <c r="I446" s="9">
        <v>0</v>
      </c>
      <c r="J446" s="9">
        <v>0</v>
      </c>
      <c r="K446" s="24">
        <f t="shared" si="18"/>
        <v>6960000</v>
      </c>
      <c r="L446" s="24">
        <f t="shared" si="18"/>
        <v>0</v>
      </c>
      <c r="M446" s="24">
        <f t="shared" si="18"/>
        <v>0</v>
      </c>
      <c r="N446" s="24">
        <v>0</v>
      </c>
      <c r="O446" s="33">
        <f t="shared" si="19"/>
        <v>6960000</v>
      </c>
      <c r="P446" s="25">
        <v>6960000</v>
      </c>
      <c r="Q446" s="25">
        <v>0</v>
      </c>
      <c r="R446" s="26">
        <f t="shared" si="20"/>
        <v>0</v>
      </c>
      <c r="S446" s="9"/>
    </row>
    <row r="447" spans="1:19" ht="13.2" customHeight="1" x14ac:dyDescent="0.25">
      <c r="A447" s="8">
        <v>440</v>
      </c>
      <c r="B447" s="34">
        <v>431208</v>
      </c>
      <c r="C447" s="9" t="s">
        <v>772</v>
      </c>
      <c r="D447" s="9" t="s">
        <v>317</v>
      </c>
      <c r="E447" s="9" t="s">
        <v>770</v>
      </c>
      <c r="F447" s="9" t="s">
        <v>27</v>
      </c>
      <c r="G447" s="9"/>
      <c r="H447" s="9">
        <v>24</v>
      </c>
      <c r="I447" s="9">
        <v>0</v>
      </c>
      <c r="J447" s="9">
        <v>0</v>
      </c>
      <c r="K447" s="24">
        <f t="shared" si="18"/>
        <v>6960000</v>
      </c>
      <c r="L447" s="24">
        <f t="shared" si="18"/>
        <v>0</v>
      </c>
      <c r="M447" s="24">
        <f t="shared" si="18"/>
        <v>0</v>
      </c>
      <c r="N447" s="24">
        <v>0</v>
      </c>
      <c r="O447" s="33">
        <f t="shared" si="19"/>
        <v>6960000</v>
      </c>
      <c r="P447" s="25">
        <v>13800000</v>
      </c>
      <c r="Q447" s="25">
        <v>0</v>
      </c>
      <c r="R447" s="26">
        <f t="shared" si="20"/>
        <v>-6840000</v>
      </c>
      <c r="S447" s="37" t="s">
        <v>410</v>
      </c>
    </row>
    <row r="448" spans="1:19" ht="13.2" customHeight="1" x14ac:dyDescent="0.25">
      <c r="A448" s="8">
        <v>441</v>
      </c>
      <c r="B448" s="34">
        <v>431209</v>
      </c>
      <c r="C448" s="9" t="s">
        <v>766</v>
      </c>
      <c r="D448" s="9" t="s">
        <v>75</v>
      </c>
      <c r="E448" s="9" t="s">
        <v>770</v>
      </c>
      <c r="F448" s="9" t="s">
        <v>27</v>
      </c>
      <c r="G448" s="9"/>
      <c r="H448" s="9">
        <v>10</v>
      </c>
      <c r="I448" s="9">
        <v>0</v>
      </c>
      <c r="J448" s="9">
        <v>0</v>
      </c>
      <c r="K448" s="24">
        <f t="shared" si="18"/>
        <v>2900000</v>
      </c>
      <c r="L448" s="24">
        <f t="shared" si="18"/>
        <v>0</v>
      </c>
      <c r="M448" s="24">
        <f t="shared" si="18"/>
        <v>0</v>
      </c>
      <c r="N448" s="24">
        <v>0</v>
      </c>
      <c r="O448" s="33">
        <f t="shared" si="19"/>
        <v>2900000</v>
      </c>
      <c r="P448" s="25">
        <v>2900000</v>
      </c>
      <c r="Q448" s="25">
        <v>0</v>
      </c>
      <c r="R448" s="26">
        <f t="shared" si="20"/>
        <v>0</v>
      </c>
      <c r="S448" s="9"/>
    </row>
    <row r="449" spans="1:19" ht="13.2" customHeight="1" x14ac:dyDescent="0.25">
      <c r="A449" s="8">
        <v>442</v>
      </c>
      <c r="B449" s="34">
        <v>431211</v>
      </c>
      <c r="C449" s="9" t="s">
        <v>561</v>
      </c>
      <c r="D449" s="9" t="s">
        <v>65</v>
      </c>
      <c r="E449" s="9" t="s">
        <v>770</v>
      </c>
      <c r="F449" s="9" t="s">
        <v>27</v>
      </c>
      <c r="G449" s="9"/>
      <c r="H449" s="9">
        <v>4</v>
      </c>
      <c r="I449" s="9">
        <v>0</v>
      </c>
      <c r="J449" s="9">
        <v>0</v>
      </c>
      <c r="K449" s="24">
        <f t="shared" si="18"/>
        <v>1160000</v>
      </c>
      <c r="L449" s="24">
        <f t="shared" si="18"/>
        <v>0</v>
      </c>
      <c r="M449" s="24">
        <f t="shared" si="18"/>
        <v>0</v>
      </c>
      <c r="N449" s="24">
        <v>0</v>
      </c>
      <c r="O449" s="33">
        <f t="shared" si="19"/>
        <v>1160000</v>
      </c>
      <c r="P449" s="25">
        <v>1160000</v>
      </c>
      <c r="Q449" s="25">
        <v>0</v>
      </c>
      <c r="R449" s="26">
        <f t="shared" si="20"/>
        <v>0</v>
      </c>
      <c r="S449" s="9"/>
    </row>
    <row r="450" spans="1:19" ht="13.2" customHeight="1" x14ac:dyDescent="0.25">
      <c r="A450" s="8">
        <v>443</v>
      </c>
      <c r="B450" s="34">
        <v>431213</v>
      </c>
      <c r="C450" s="9" t="s">
        <v>773</v>
      </c>
      <c r="D450" s="9" t="s">
        <v>535</v>
      </c>
      <c r="E450" s="9" t="s">
        <v>770</v>
      </c>
      <c r="F450" s="9" t="s">
        <v>27</v>
      </c>
      <c r="G450" s="9"/>
      <c r="H450" s="9">
        <v>12</v>
      </c>
      <c r="I450" s="9">
        <v>0</v>
      </c>
      <c r="J450" s="9">
        <v>0</v>
      </c>
      <c r="K450" s="24">
        <f t="shared" si="18"/>
        <v>3480000</v>
      </c>
      <c r="L450" s="24">
        <f t="shared" si="18"/>
        <v>0</v>
      </c>
      <c r="M450" s="24">
        <f t="shared" si="18"/>
        <v>0</v>
      </c>
      <c r="N450" s="24">
        <v>0</v>
      </c>
      <c r="O450" s="33">
        <f t="shared" si="19"/>
        <v>3480000</v>
      </c>
      <c r="P450" s="25">
        <v>3480000</v>
      </c>
      <c r="Q450" s="25">
        <v>0</v>
      </c>
      <c r="R450" s="26">
        <f t="shared" si="20"/>
        <v>0</v>
      </c>
      <c r="S450" s="9"/>
    </row>
    <row r="451" spans="1:19" ht="13.2" customHeight="1" x14ac:dyDescent="0.25">
      <c r="A451" s="8">
        <v>444</v>
      </c>
      <c r="B451" s="34">
        <v>431214</v>
      </c>
      <c r="C451" s="9" t="s">
        <v>774</v>
      </c>
      <c r="D451" s="9" t="s">
        <v>448</v>
      </c>
      <c r="E451" s="9" t="s">
        <v>770</v>
      </c>
      <c r="F451" s="9" t="s">
        <v>27</v>
      </c>
      <c r="G451" s="9"/>
      <c r="H451" s="9">
        <v>9</v>
      </c>
      <c r="I451" s="9">
        <v>0</v>
      </c>
      <c r="J451" s="9">
        <v>0</v>
      </c>
      <c r="K451" s="24">
        <f t="shared" si="18"/>
        <v>2610000</v>
      </c>
      <c r="L451" s="24">
        <f t="shared" si="18"/>
        <v>0</v>
      </c>
      <c r="M451" s="24">
        <f t="shared" si="18"/>
        <v>0</v>
      </c>
      <c r="N451" s="24">
        <v>0</v>
      </c>
      <c r="O451" s="33">
        <f t="shared" si="19"/>
        <v>2610000</v>
      </c>
      <c r="P451" s="25">
        <v>2610000</v>
      </c>
      <c r="Q451" s="25">
        <v>0</v>
      </c>
      <c r="R451" s="26">
        <f t="shared" si="20"/>
        <v>0</v>
      </c>
      <c r="S451" s="9"/>
    </row>
    <row r="452" spans="1:19" ht="13.2" customHeight="1" x14ac:dyDescent="0.25">
      <c r="A452" s="8">
        <v>445</v>
      </c>
      <c r="B452" s="34">
        <v>431215</v>
      </c>
      <c r="C452" s="9" t="s">
        <v>775</v>
      </c>
      <c r="D452" s="9" t="s">
        <v>180</v>
      </c>
      <c r="E452" s="9" t="s">
        <v>770</v>
      </c>
      <c r="F452" s="9" t="s">
        <v>27</v>
      </c>
      <c r="G452" s="9"/>
      <c r="H452" s="9">
        <v>4</v>
      </c>
      <c r="I452" s="9">
        <v>0</v>
      </c>
      <c r="J452" s="9">
        <v>0</v>
      </c>
      <c r="K452" s="24">
        <f t="shared" si="18"/>
        <v>1160000</v>
      </c>
      <c r="L452" s="24">
        <f t="shared" si="18"/>
        <v>0</v>
      </c>
      <c r="M452" s="24">
        <f t="shared" si="18"/>
        <v>0</v>
      </c>
      <c r="N452" s="24">
        <v>0</v>
      </c>
      <c r="O452" s="33">
        <f t="shared" si="19"/>
        <v>1160000</v>
      </c>
      <c r="P452" s="25">
        <v>17808000</v>
      </c>
      <c r="Q452" s="25">
        <v>0</v>
      </c>
      <c r="R452" s="26">
        <f t="shared" si="20"/>
        <v>-16648000</v>
      </c>
      <c r="S452" s="37" t="s">
        <v>410</v>
      </c>
    </row>
    <row r="453" spans="1:19" ht="13.2" customHeight="1" x14ac:dyDescent="0.25">
      <c r="A453" s="8">
        <v>446</v>
      </c>
      <c r="B453" s="34">
        <v>431217</v>
      </c>
      <c r="C453" s="9" t="s">
        <v>776</v>
      </c>
      <c r="D453" s="9" t="s">
        <v>777</v>
      </c>
      <c r="E453" s="9" t="s">
        <v>770</v>
      </c>
      <c r="F453" s="9" t="s">
        <v>27</v>
      </c>
      <c r="G453" s="9"/>
      <c r="H453" s="9">
        <v>5</v>
      </c>
      <c r="I453" s="9">
        <v>0</v>
      </c>
      <c r="J453" s="9">
        <v>0</v>
      </c>
      <c r="K453" s="24">
        <f t="shared" si="18"/>
        <v>1450000</v>
      </c>
      <c r="L453" s="24">
        <f t="shared" si="18"/>
        <v>0</v>
      </c>
      <c r="M453" s="24">
        <f t="shared" si="18"/>
        <v>0</v>
      </c>
      <c r="N453" s="24">
        <v>0</v>
      </c>
      <c r="O453" s="33">
        <f t="shared" si="19"/>
        <v>1450000</v>
      </c>
      <c r="P453" s="25">
        <v>1450000</v>
      </c>
      <c r="Q453" s="25">
        <v>0</v>
      </c>
      <c r="R453" s="26">
        <f t="shared" si="20"/>
        <v>0</v>
      </c>
      <c r="S453" s="9"/>
    </row>
    <row r="454" spans="1:19" ht="13.2" customHeight="1" x14ac:dyDescent="0.25">
      <c r="A454" s="8">
        <v>447</v>
      </c>
      <c r="B454" s="34">
        <v>431218</v>
      </c>
      <c r="C454" s="9" t="s">
        <v>778</v>
      </c>
      <c r="D454" s="9" t="s">
        <v>65</v>
      </c>
      <c r="E454" s="9" t="s">
        <v>770</v>
      </c>
      <c r="F454" s="9" t="s">
        <v>27</v>
      </c>
      <c r="G454" s="9"/>
      <c r="H454" s="9">
        <v>5</v>
      </c>
      <c r="I454" s="9">
        <v>0</v>
      </c>
      <c r="J454" s="9">
        <v>0</v>
      </c>
      <c r="K454" s="24">
        <f t="shared" si="18"/>
        <v>1450000</v>
      </c>
      <c r="L454" s="24">
        <f t="shared" si="18"/>
        <v>0</v>
      </c>
      <c r="M454" s="24">
        <f t="shared" si="18"/>
        <v>0</v>
      </c>
      <c r="N454" s="24">
        <v>0</v>
      </c>
      <c r="O454" s="33">
        <f t="shared" si="19"/>
        <v>1450000</v>
      </c>
      <c r="P454" s="25">
        <v>1450000</v>
      </c>
      <c r="Q454" s="25">
        <v>0</v>
      </c>
      <c r="R454" s="26">
        <f t="shared" si="20"/>
        <v>0</v>
      </c>
      <c r="S454" s="9"/>
    </row>
    <row r="455" spans="1:19" ht="13.2" customHeight="1" x14ac:dyDescent="0.25">
      <c r="A455" s="8">
        <v>448</v>
      </c>
      <c r="B455" s="34">
        <v>431219</v>
      </c>
      <c r="C455" s="9" t="s">
        <v>779</v>
      </c>
      <c r="D455" s="9" t="s">
        <v>317</v>
      </c>
      <c r="E455" s="9" t="s">
        <v>770</v>
      </c>
      <c r="F455" s="9" t="s">
        <v>27</v>
      </c>
      <c r="G455" s="9"/>
      <c r="H455" s="9">
        <v>2</v>
      </c>
      <c r="I455" s="9">
        <v>3</v>
      </c>
      <c r="J455" s="9">
        <v>0</v>
      </c>
      <c r="K455" s="24">
        <f t="shared" si="18"/>
        <v>580000</v>
      </c>
      <c r="L455" s="24">
        <f t="shared" si="18"/>
        <v>870000</v>
      </c>
      <c r="M455" s="24">
        <f t="shared" si="18"/>
        <v>0</v>
      </c>
      <c r="N455" s="24">
        <v>0</v>
      </c>
      <c r="O455" s="33">
        <f t="shared" si="19"/>
        <v>1450000</v>
      </c>
      <c r="P455" s="25">
        <v>0</v>
      </c>
      <c r="Q455" s="25">
        <v>0</v>
      </c>
      <c r="R455" s="26">
        <f t="shared" si="20"/>
        <v>1450000</v>
      </c>
      <c r="S455" s="9"/>
    </row>
    <row r="456" spans="1:19" ht="13.2" customHeight="1" x14ac:dyDescent="0.25">
      <c r="A456" s="8">
        <v>449</v>
      </c>
      <c r="B456" s="34">
        <v>431220</v>
      </c>
      <c r="C456" s="9" t="s">
        <v>780</v>
      </c>
      <c r="D456" s="9" t="s">
        <v>781</v>
      </c>
      <c r="E456" s="9" t="s">
        <v>770</v>
      </c>
      <c r="F456" s="9" t="s">
        <v>27</v>
      </c>
      <c r="G456" s="9"/>
      <c r="H456" s="9">
        <v>7</v>
      </c>
      <c r="I456" s="9">
        <v>0</v>
      </c>
      <c r="J456" s="9">
        <v>0</v>
      </c>
      <c r="K456" s="24">
        <f t="shared" si="18"/>
        <v>2030000</v>
      </c>
      <c r="L456" s="24">
        <f t="shared" si="18"/>
        <v>0</v>
      </c>
      <c r="M456" s="24">
        <f t="shared" si="18"/>
        <v>0</v>
      </c>
      <c r="N456" s="24">
        <v>0</v>
      </c>
      <c r="O456" s="33">
        <f t="shared" si="19"/>
        <v>2030000</v>
      </c>
      <c r="P456" s="25">
        <v>2030000</v>
      </c>
      <c r="Q456" s="25">
        <v>0</v>
      </c>
      <c r="R456" s="26">
        <f t="shared" si="20"/>
        <v>0</v>
      </c>
      <c r="S456" s="9"/>
    </row>
    <row r="457" spans="1:19" ht="13.2" customHeight="1" x14ac:dyDescent="0.25">
      <c r="A457" s="8">
        <v>450</v>
      </c>
      <c r="B457" s="34">
        <v>431221</v>
      </c>
      <c r="C457" s="9" t="s">
        <v>423</v>
      </c>
      <c r="D457" s="9" t="s">
        <v>198</v>
      </c>
      <c r="E457" s="9" t="s">
        <v>770</v>
      </c>
      <c r="F457" s="9" t="s">
        <v>27</v>
      </c>
      <c r="G457" s="9"/>
      <c r="H457" s="9">
        <v>14</v>
      </c>
      <c r="I457" s="9">
        <v>0</v>
      </c>
      <c r="J457" s="9">
        <v>0</v>
      </c>
      <c r="K457" s="24">
        <f t="shared" ref="K457:M520" si="21">H457*290000</f>
        <v>4060000</v>
      </c>
      <c r="L457" s="24">
        <f t="shared" si="21"/>
        <v>0</v>
      </c>
      <c r="M457" s="24">
        <f t="shared" si="21"/>
        <v>0</v>
      </c>
      <c r="N457" s="24">
        <v>0</v>
      </c>
      <c r="O457" s="33">
        <f t="shared" ref="O457:O520" si="22">K457+L457+M457-N457</f>
        <v>4060000</v>
      </c>
      <c r="P457" s="25">
        <v>4060000</v>
      </c>
      <c r="Q457" s="25">
        <v>0</v>
      </c>
      <c r="R457" s="26">
        <f t="shared" ref="R457:R520" si="23">O457-P457-Q457</f>
        <v>0</v>
      </c>
      <c r="S457" s="9"/>
    </row>
    <row r="458" spans="1:19" ht="13.2" customHeight="1" x14ac:dyDescent="0.25">
      <c r="A458" s="8">
        <v>451</v>
      </c>
      <c r="B458" s="34">
        <v>431222</v>
      </c>
      <c r="C458" s="9" t="s">
        <v>782</v>
      </c>
      <c r="D458" s="9" t="s">
        <v>51</v>
      </c>
      <c r="E458" s="9" t="s">
        <v>770</v>
      </c>
      <c r="F458" s="9" t="s">
        <v>27</v>
      </c>
      <c r="G458" s="9"/>
      <c r="H458" s="9">
        <v>7</v>
      </c>
      <c r="I458" s="9">
        <v>0</v>
      </c>
      <c r="J458" s="9">
        <v>0</v>
      </c>
      <c r="K458" s="24">
        <f t="shared" si="21"/>
        <v>2030000</v>
      </c>
      <c r="L458" s="24">
        <f t="shared" si="21"/>
        <v>0</v>
      </c>
      <c r="M458" s="24">
        <f t="shared" si="21"/>
        <v>0</v>
      </c>
      <c r="N458" s="24">
        <v>0</v>
      </c>
      <c r="O458" s="33">
        <f t="shared" si="22"/>
        <v>2030000</v>
      </c>
      <c r="P458" s="25">
        <v>0</v>
      </c>
      <c r="Q458" s="25">
        <v>0</v>
      </c>
      <c r="R458" s="26">
        <f t="shared" si="23"/>
        <v>2030000</v>
      </c>
      <c r="S458" s="9"/>
    </row>
    <row r="459" spans="1:19" ht="13.2" customHeight="1" x14ac:dyDescent="0.25">
      <c r="A459" s="8">
        <v>452</v>
      </c>
      <c r="B459" s="34">
        <v>431223</v>
      </c>
      <c r="C459" s="9" t="s">
        <v>783</v>
      </c>
      <c r="D459" s="9" t="s">
        <v>381</v>
      </c>
      <c r="E459" s="9" t="s">
        <v>770</v>
      </c>
      <c r="F459" s="9" t="s">
        <v>27</v>
      </c>
      <c r="G459" s="9"/>
      <c r="H459" s="9">
        <v>6</v>
      </c>
      <c r="I459" s="9">
        <v>0</v>
      </c>
      <c r="J459" s="9">
        <v>0</v>
      </c>
      <c r="K459" s="24">
        <f t="shared" si="21"/>
        <v>1740000</v>
      </c>
      <c r="L459" s="24">
        <f t="shared" si="21"/>
        <v>0</v>
      </c>
      <c r="M459" s="24">
        <f t="shared" si="21"/>
        <v>0</v>
      </c>
      <c r="N459" s="24">
        <v>0</v>
      </c>
      <c r="O459" s="33">
        <f t="shared" si="22"/>
        <v>1740000</v>
      </c>
      <c r="P459" s="25">
        <v>0</v>
      </c>
      <c r="Q459" s="25">
        <v>1740000</v>
      </c>
      <c r="R459" s="26">
        <f t="shared" si="23"/>
        <v>0</v>
      </c>
      <c r="S459" s="9"/>
    </row>
    <row r="460" spans="1:19" ht="13.2" customHeight="1" x14ac:dyDescent="0.25">
      <c r="A460" s="8">
        <v>453</v>
      </c>
      <c r="B460" s="34">
        <v>431227</v>
      </c>
      <c r="C460" s="9" t="s">
        <v>397</v>
      </c>
      <c r="D460" s="9" t="s">
        <v>784</v>
      </c>
      <c r="E460" s="9" t="s">
        <v>770</v>
      </c>
      <c r="F460" s="9" t="s">
        <v>27</v>
      </c>
      <c r="G460" s="9"/>
      <c r="H460" s="9">
        <v>12</v>
      </c>
      <c r="I460" s="9">
        <v>0</v>
      </c>
      <c r="J460" s="9">
        <v>0</v>
      </c>
      <c r="K460" s="24">
        <f t="shared" si="21"/>
        <v>3480000</v>
      </c>
      <c r="L460" s="24">
        <f t="shared" si="21"/>
        <v>0</v>
      </c>
      <c r="M460" s="24">
        <f t="shared" si="21"/>
        <v>0</v>
      </c>
      <c r="N460" s="24">
        <v>0</v>
      </c>
      <c r="O460" s="33">
        <f t="shared" si="22"/>
        <v>3480000</v>
      </c>
      <c r="P460" s="25">
        <v>3480000</v>
      </c>
      <c r="Q460" s="25">
        <v>0</v>
      </c>
      <c r="R460" s="26">
        <f t="shared" si="23"/>
        <v>0</v>
      </c>
      <c r="S460" s="9"/>
    </row>
    <row r="461" spans="1:19" ht="13.2" customHeight="1" x14ac:dyDescent="0.25">
      <c r="A461" s="8">
        <v>454</v>
      </c>
      <c r="B461" s="34">
        <v>431228</v>
      </c>
      <c r="C461" s="9" t="s">
        <v>785</v>
      </c>
      <c r="D461" s="9" t="s">
        <v>786</v>
      </c>
      <c r="E461" s="9" t="s">
        <v>770</v>
      </c>
      <c r="F461" s="9" t="s">
        <v>27</v>
      </c>
      <c r="G461" s="9"/>
      <c r="H461" s="9">
        <v>8</v>
      </c>
      <c r="I461" s="9">
        <v>0</v>
      </c>
      <c r="J461" s="9">
        <v>0</v>
      </c>
      <c r="K461" s="24">
        <f t="shared" si="21"/>
        <v>2320000</v>
      </c>
      <c r="L461" s="24">
        <f t="shared" si="21"/>
        <v>0</v>
      </c>
      <c r="M461" s="24">
        <f t="shared" si="21"/>
        <v>0</v>
      </c>
      <c r="N461" s="24">
        <v>0</v>
      </c>
      <c r="O461" s="33">
        <f t="shared" si="22"/>
        <v>2320000</v>
      </c>
      <c r="P461" s="25">
        <v>2320000</v>
      </c>
      <c r="Q461" s="25">
        <v>0</v>
      </c>
      <c r="R461" s="26">
        <f t="shared" si="23"/>
        <v>0</v>
      </c>
      <c r="S461" s="9"/>
    </row>
    <row r="462" spans="1:19" ht="13.2" customHeight="1" x14ac:dyDescent="0.25">
      <c r="A462" s="8">
        <v>455</v>
      </c>
      <c r="B462" s="34">
        <v>431231</v>
      </c>
      <c r="C462" s="9" t="s">
        <v>787</v>
      </c>
      <c r="D462" s="9" t="s">
        <v>254</v>
      </c>
      <c r="E462" s="9" t="s">
        <v>770</v>
      </c>
      <c r="F462" s="9" t="s">
        <v>27</v>
      </c>
      <c r="G462" s="9"/>
      <c r="H462" s="9">
        <v>11</v>
      </c>
      <c r="I462" s="9">
        <v>0</v>
      </c>
      <c r="J462" s="9">
        <v>0</v>
      </c>
      <c r="K462" s="24">
        <f t="shared" si="21"/>
        <v>3190000</v>
      </c>
      <c r="L462" s="24">
        <f t="shared" si="21"/>
        <v>0</v>
      </c>
      <c r="M462" s="24">
        <f t="shared" si="21"/>
        <v>0</v>
      </c>
      <c r="N462" s="24">
        <v>0</v>
      </c>
      <c r="O462" s="33">
        <f t="shared" si="22"/>
        <v>3190000</v>
      </c>
      <c r="P462" s="25">
        <v>3190000</v>
      </c>
      <c r="Q462" s="25">
        <v>0</v>
      </c>
      <c r="R462" s="26">
        <f t="shared" si="23"/>
        <v>0</v>
      </c>
      <c r="S462" s="9"/>
    </row>
    <row r="463" spans="1:19" ht="13.2" customHeight="1" x14ac:dyDescent="0.25">
      <c r="A463" s="8">
        <v>456</v>
      </c>
      <c r="B463" s="34">
        <v>431232</v>
      </c>
      <c r="C463" s="9" t="s">
        <v>788</v>
      </c>
      <c r="D463" s="9" t="s">
        <v>640</v>
      </c>
      <c r="E463" s="9" t="s">
        <v>770</v>
      </c>
      <c r="F463" s="9" t="s">
        <v>27</v>
      </c>
      <c r="G463" s="9"/>
      <c r="H463" s="9">
        <v>4</v>
      </c>
      <c r="I463" s="9">
        <v>0</v>
      </c>
      <c r="J463" s="9">
        <v>0</v>
      </c>
      <c r="K463" s="24">
        <f t="shared" si="21"/>
        <v>1160000</v>
      </c>
      <c r="L463" s="24">
        <f t="shared" si="21"/>
        <v>0</v>
      </c>
      <c r="M463" s="24">
        <f t="shared" si="21"/>
        <v>0</v>
      </c>
      <c r="N463" s="24">
        <v>0</v>
      </c>
      <c r="O463" s="33">
        <f t="shared" si="22"/>
        <v>1160000</v>
      </c>
      <c r="P463" s="25">
        <v>0</v>
      </c>
      <c r="Q463" s="25">
        <v>0</v>
      </c>
      <c r="R463" s="26">
        <f t="shared" si="23"/>
        <v>1160000</v>
      </c>
      <c r="S463" s="9"/>
    </row>
    <row r="464" spans="1:19" ht="13.2" customHeight="1" x14ac:dyDescent="0.25">
      <c r="A464" s="8">
        <v>457</v>
      </c>
      <c r="B464" s="34">
        <v>431233</v>
      </c>
      <c r="C464" s="9" t="s">
        <v>444</v>
      </c>
      <c r="D464" s="9" t="s">
        <v>526</v>
      </c>
      <c r="E464" s="9" t="s">
        <v>770</v>
      </c>
      <c r="F464" s="9" t="s">
        <v>27</v>
      </c>
      <c r="G464" s="9"/>
      <c r="H464" s="9">
        <v>4</v>
      </c>
      <c r="I464" s="9">
        <v>0</v>
      </c>
      <c r="J464" s="9">
        <v>0</v>
      </c>
      <c r="K464" s="24">
        <f t="shared" si="21"/>
        <v>1160000</v>
      </c>
      <c r="L464" s="24">
        <f t="shared" si="21"/>
        <v>0</v>
      </c>
      <c r="M464" s="24">
        <f t="shared" si="21"/>
        <v>0</v>
      </c>
      <c r="N464" s="24">
        <v>0</v>
      </c>
      <c r="O464" s="33">
        <f t="shared" si="22"/>
        <v>1160000</v>
      </c>
      <c r="P464" s="25">
        <v>1160000</v>
      </c>
      <c r="Q464" s="25">
        <v>0</v>
      </c>
      <c r="R464" s="26">
        <f t="shared" si="23"/>
        <v>0</v>
      </c>
      <c r="S464" s="9"/>
    </row>
    <row r="465" spans="1:19" ht="13.2" customHeight="1" x14ac:dyDescent="0.25">
      <c r="A465" s="8">
        <v>458</v>
      </c>
      <c r="B465" s="34">
        <v>431234</v>
      </c>
      <c r="C465" s="9" t="s">
        <v>789</v>
      </c>
      <c r="D465" s="9" t="s">
        <v>61</v>
      </c>
      <c r="E465" s="9" t="s">
        <v>770</v>
      </c>
      <c r="F465" s="9" t="s">
        <v>27</v>
      </c>
      <c r="G465" s="9"/>
      <c r="H465" s="9">
        <v>12</v>
      </c>
      <c r="I465" s="9">
        <v>0</v>
      </c>
      <c r="J465" s="9">
        <v>0</v>
      </c>
      <c r="K465" s="24">
        <f t="shared" si="21"/>
        <v>3480000</v>
      </c>
      <c r="L465" s="24">
        <f t="shared" si="21"/>
        <v>0</v>
      </c>
      <c r="M465" s="24">
        <f t="shared" si="21"/>
        <v>0</v>
      </c>
      <c r="N465" s="24">
        <v>0</v>
      </c>
      <c r="O465" s="33">
        <f t="shared" si="22"/>
        <v>3480000</v>
      </c>
      <c r="P465" s="25">
        <v>3480000</v>
      </c>
      <c r="Q465" s="25">
        <v>0</v>
      </c>
      <c r="R465" s="26">
        <f t="shared" si="23"/>
        <v>0</v>
      </c>
      <c r="S465" s="9"/>
    </row>
    <row r="466" spans="1:19" ht="13.2" customHeight="1" x14ac:dyDescent="0.25">
      <c r="A466" s="8">
        <v>459</v>
      </c>
      <c r="B466" s="34">
        <v>431235</v>
      </c>
      <c r="C466" s="9" t="s">
        <v>790</v>
      </c>
      <c r="D466" s="9" t="s">
        <v>791</v>
      </c>
      <c r="E466" s="9" t="s">
        <v>770</v>
      </c>
      <c r="F466" s="9" t="s">
        <v>27</v>
      </c>
      <c r="G466" s="9"/>
      <c r="H466" s="9">
        <v>4</v>
      </c>
      <c r="I466" s="9">
        <v>0</v>
      </c>
      <c r="J466" s="9">
        <v>0</v>
      </c>
      <c r="K466" s="24">
        <f t="shared" si="21"/>
        <v>1160000</v>
      </c>
      <c r="L466" s="24">
        <f t="shared" si="21"/>
        <v>0</v>
      </c>
      <c r="M466" s="24">
        <f t="shared" si="21"/>
        <v>0</v>
      </c>
      <c r="N466" s="24">
        <v>0</v>
      </c>
      <c r="O466" s="33">
        <f t="shared" si="22"/>
        <v>1160000</v>
      </c>
      <c r="P466" s="25">
        <v>1160000</v>
      </c>
      <c r="Q466" s="25">
        <v>0</v>
      </c>
      <c r="R466" s="26">
        <f t="shared" si="23"/>
        <v>0</v>
      </c>
      <c r="S466" s="9"/>
    </row>
    <row r="467" spans="1:19" ht="13.2" customHeight="1" x14ac:dyDescent="0.25">
      <c r="A467" s="8">
        <v>460</v>
      </c>
      <c r="B467" s="34">
        <v>431236</v>
      </c>
      <c r="C467" s="9" t="s">
        <v>792</v>
      </c>
      <c r="D467" s="9" t="s">
        <v>576</v>
      </c>
      <c r="E467" s="9" t="s">
        <v>770</v>
      </c>
      <c r="F467" s="9" t="s">
        <v>27</v>
      </c>
      <c r="G467" s="9"/>
      <c r="H467" s="9">
        <v>4</v>
      </c>
      <c r="I467" s="9">
        <v>0</v>
      </c>
      <c r="J467" s="9">
        <v>0</v>
      </c>
      <c r="K467" s="24">
        <f t="shared" si="21"/>
        <v>1160000</v>
      </c>
      <c r="L467" s="24">
        <f t="shared" si="21"/>
        <v>0</v>
      </c>
      <c r="M467" s="24">
        <f t="shared" si="21"/>
        <v>0</v>
      </c>
      <c r="N467" s="24">
        <v>0</v>
      </c>
      <c r="O467" s="33">
        <f t="shared" si="22"/>
        <v>1160000</v>
      </c>
      <c r="P467" s="25">
        <v>1160000</v>
      </c>
      <c r="Q467" s="25">
        <v>0</v>
      </c>
      <c r="R467" s="26">
        <f t="shared" si="23"/>
        <v>0</v>
      </c>
      <c r="S467" s="9"/>
    </row>
    <row r="468" spans="1:19" ht="13.2" customHeight="1" x14ac:dyDescent="0.25">
      <c r="A468" s="8">
        <v>461</v>
      </c>
      <c r="B468" s="34">
        <v>431238</v>
      </c>
      <c r="C468" s="9" t="s">
        <v>793</v>
      </c>
      <c r="D468" s="9" t="s">
        <v>204</v>
      </c>
      <c r="E468" s="9" t="s">
        <v>770</v>
      </c>
      <c r="F468" s="9" t="s">
        <v>27</v>
      </c>
      <c r="G468" s="9"/>
      <c r="H468" s="9">
        <v>4</v>
      </c>
      <c r="I468" s="9">
        <v>0</v>
      </c>
      <c r="J468" s="9">
        <v>0</v>
      </c>
      <c r="K468" s="24">
        <f t="shared" si="21"/>
        <v>1160000</v>
      </c>
      <c r="L468" s="24">
        <f t="shared" si="21"/>
        <v>0</v>
      </c>
      <c r="M468" s="24">
        <f t="shared" si="21"/>
        <v>0</v>
      </c>
      <c r="N468" s="24">
        <v>0</v>
      </c>
      <c r="O468" s="33">
        <f t="shared" si="22"/>
        <v>1160000</v>
      </c>
      <c r="P468" s="25">
        <v>0</v>
      </c>
      <c r="Q468" s="25">
        <v>0</v>
      </c>
      <c r="R468" s="26">
        <f t="shared" si="23"/>
        <v>1160000</v>
      </c>
      <c r="S468" s="9"/>
    </row>
    <row r="469" spans="1:19" ht="13.2" customHeight="1" x14ac:dyDescent="0.25">
      <c r="A469" s="8">
        <v>462</v>
      </c>
      <c r="B469" s="34">
        <v>431239</v>
      </c>
      <c r="C469" s="9" t="s">
        <v>794</v>
      </c>
      <c r="D469" s="9" t="s">
        <v>65</v>
      </c>
      <c r="E469" s="9" t="s">
        <v>770</v>
      </c>
      <c r="F469" s="9" t="s">
        <v>27</v>
      </c>
      <c r="G469" s="9"/>
      <c r="H469" s="9">
        <v>4</v>
      </c>
      <c r="I469" s="9">
        <v>0</v>
      </c>
      <c r="J469" s="9">
        <v>0</v>
      </c>
      <c r="K469" s="24">
        <f t="shared" si="21"/>
        <v>1160000</v>
      </c>
      <c r="L469" s="24">
        <f t="shared" si="21"/>
        <v>0</v>
      </c>
      <c r="M469" s="24">
        <f t="shared" si="21"/>
        <v>0</v>
      </c>
      <c r="N469" s="24">
        <v>0</v>
      </c>
      <c r="O469" s="33">
        <f t="shared" si="22"/>
        <v>1160000</v>
      </c>
      <c r="P469" s="25">
        <v>1160000</v>
      </c>
      <c r="Q469" s="25">
        <v>0</v>
      </c>
      <c r="R469" s="26">
        <f t="shared" si="23"/>
        <v>0</v>
      </c>
      <c r="S469" s="9"/>
    </row>
    <row r="470" spans="1:19" ht="13.2" customHeight="1" x14ac:dyDescent="0.25">
      <c r="A470" s="8">
        <v>463</v>
      </c>
      <c r="B470" s="34">
        <v>431240</v>
      </c>
      <c r="C470" s="9" t="s">
        <v>348</v>
      </c>
      <c r="D470" s="9" t="s">
        <v>528</v>
      </c>
      <c r="E470" s="9" t="s">
        <v>770</v>
      </c>
      <c r="F470" s="9" t="s">
        <v>27</v>
      </c>
      <c r="G470" s="9"/>
      <c r="H470" s="9">
        <v>10</v>
      </c>
      <c r="I470" s="9">
        <v>0</v>
      </c>
      <c r="J470" s="9">
        <v>0</v>
      </c>
      <c r="K470" s="24">
        <f t="shared" si="21"/>
        <v>2900000</v>
      </c>
      <c r="L470" s="24">
        <f t="shared" si="21"/>
        <v>0</v>
      </c>
      <c r="M470" s="24">
        <f t="shared" si="21"/>
        <v>0</v>
      </c>
      <c r="N470" s="24">
        <v>0</v>
      </c>
      <c r="O470" s="33">
        <f t="shared" si="22"/>
        <v>2900000</v>
      </c>
      <c r="P470" s="25">
        <v>2900000</v>
      </c>
      <c r="Q470" s="25">
        <v>0</v>
      </c>
      <c r="R470" s="26">
        <f t="shared" si="23"/>
        <v>0</v>
      </c>
      <c r="S470" s="9"/>
    </row>
    <row r="471" spans="1:19" ht="13.2" customHeight="1" x14ac:dyDescent="0.25">
      <c r="A471" s="8">
        <v>464</v>
      </c>
      <c r="B471" s="34">
        <v>431241</v>
      </c>
      <c r="C471" s="9" t="s">
        <v>795</v>
      </c>
      <c r="D471" s="9" t="s">
        <v>210</v>
      </c>
      <c r="E471" s="9" t="s">
        <v>770</v>
      </c>
      <c r="F471" s="9" t="s">
        <v>502</v>
      </c>
      <c r="G471" s="9"/>
      <c r="H471" s="9">
        <v>2</v>
      </c>
      <c r="I471" s="9">
        <v>0</v>
      </c>
      <c r="J471" s="9">
        <v>0</v>
      </c>
      <c r="K471" s="24">
        <f t="shared" si="21"/>
        <v>580000</v>
      </c>
      <c r="L471" s="24">
        <f t="shared" si="21"/>
        <v>0</v>
      </c>
      <c r="M471" s="24">
        <f t="shared" si="21"/>
        <v>0</v>
      </c>
      <c r="N471" s="24">
        <f>H471*290000*0.5</f>
        <v>290000</v>
      </c>
      <c r="O471" s="33">
        <f t="shared" si="22"/>
        <v>290000</v>
      </c>
      <c r="P471" s="25">
        <v>290000</v>
      </c>
      <c r="Q471" s="25">
        <v>0</v>
      </c>
      <c r="R471" s="26">
        <f t="shared" si="23"/>
        <v>0</v>
      </c>
      <c r="S471" s="9"/>
    </row>
    <row r="472" spans="1:19" ht="13.2" customHeight="1" x14ac:dyDescent="0.25">
      <c r="A472" s="8">
        <v>465</v>
      </c>
      <c r="B472" s="34">
        <v>431242</v>
      </c>
      <c r="C472" s="9" t="s">
        <v>796</v>
      </c>
      <c r="D472" s="9" t="s">
        <v>405</v>
      </c>
      <c r="E472" s="9" t="s">
        <v>770</v>
      </c>
      <c r="F472" s="9" t="s">
        <v>27</v>
      </c>
      <c r="G472" s="9"/>
      <c r="H472" s="9">
        <v>15</v>
      </c>
      <c r="I472" s="9">
        <v>0</v>
      </c>
      <c r="J472" s="9">
        <v>0</v>
      </c>
      <c r="K472" s="24">
        <f t="shared" si="21"/>
        <v>4350000</v>
      </c>
      <c r="L472" s="24">
        <f t="shared" si="21"/>
        <v>0</v>
      </c>
      <c r="M472" s="24">
        <f t="shared" si="21"/>
        <v>0</v>
      </c>
      <c r="N472" s="24">
        <v>0</v>
      </c>
      <c r="O472" s="33">
        <f t="shared" si="22"/>
        <v>4350000</v>
      </c>
      <c r="P472" s="25">
        <v>4350000</v>
      </c>
      <c r="Q472" s="25">
        <v>0</v>
      </c>
      <c r="R472" s="26">
        <f t="shared" si="23"/>
        <v>0</v>
      </c>
      <c r="S472" s="9"/>
    </row>
    <row r="473" spans="1:19" ht="13.2" customHeight="1" x14ac:dyDescent="0.25">
      <c r="A473" s="8">
        <v>466</v>
      </c>
      <c r="B473" s="34">
        <v>431243</v>
      </c>
      <c r="C473" s="9" t="s">
        <v>152</v>
      </c>
      <c r="D473" s="9" t="s">
        <v>61</v>
      </c>
      <c r="E473" s="9" t="s">
        <v>770</v>
      </c>
      <c r="F473" s="9" t="s">
        <v>27</v>
      </c>
      <c r="G473" s="9"/>
      <c r="H473" s="9">
        <v>8</v>
      </c>
      <c r="I473" s="9">
        <v>0</v>
      </c>
      <c r="J473" s="9">
        <v>0</v>
      </c>
      <c r="K473" s="24">
        <f t="shared" si="21"/>
        <v>2320000</v>
      </c>
      <c r="L473" s="24">
        <f t="shared" si="21"/>
        <v>0</v>
      </c>
      <c r="M473" s="24">
        <f t="shared" si="21"/>
        <v>0</v>
      </c>
      <c r="N473" s="24">
        <v>0</v>
      </c>
      <c r="O473" s="33">
        <f t="shared" si="22"/>
        <v>2320000</v>
      </c>
      <c r="P473" s="25">
        <v>2320000</v>
      </c>
      <c r="Q473" s="25">
        <v>0</v>
      </c>
      <c r="R473" s="26">
        <f t="shared" si="23"/>
        <v>0</v>
      </c>
      <c r="S473" s="9"/>
    </row>
    <row r="474" spans="1:19" ht="13.2" customHeight="1" x14ac:dyDescent="0.25">
      <c r="A474" s="8">
        <v>467</v>
      </c>
      <c r="B474" s="34">
        <v>431244</v>
      </c>
      <c r="C474" s="9" t="s">
        <v>348</v>
      </c>
      <c r="D474" s="9" t="s">
        <v>158</v>
      </c>
      <c r="E474" s="9" t="s">
        <v>770</v>
      </c>
      <c r="F474" s="9" t="s">
        <v>27</v>
      </c>
      <c r="G474" s="9"/>
      <c r="H474" s="9">
        <v>12</v>
      </c>
      <c r="I474" s="9">
        <v>3</v>
      </c>
      <c r="J474" s="9">
        <v>0</v>
      </c>
      <c r="K474" s="24">
        <f t="shared" si="21"/>
        <v>3480000</v>
      </c>
      <c r="L474" s="24">
        <f t="shared" si="21"/>
        <v>870000</v>
      </c>
      <c r="M474" s="24">
        <f t="shared" si="21"/>
        <v>0</v>
      </c>
      <c r="N474" s="24">
        <v>0</v>
      </c>
      <c r="O474" s="33">
        <f t="shared" si="22"/>
        <v>4350000</v>
      </c>
      <c r="P474" s="25">
        <v>0</v>
      </c>
      <c r="Q474" s="25">
        <v>0</v>
      </c>
      <c r="R474" s="26">
        <f t="shared" si="23"/>
        <v>4350000</v>
      </c>
      <c r="S474" s="9"/>
    </row>
    <row r="475" spans="1:19" ht="13.2" customHeight="1" x14ac:dyDescent="0.25">
      <c r="A475" s="8">
        <v>468</v>
      </c>
      <c r="B475" s="34">
        <v>431245</v>
      </c>
      <c r="C475" s="9" t="s">
        <v>797</v>
      </c>
      <c r="D475" s="9" t="s">
        <v>372</v>
      </c>
      <c r="E475" s="9" t="s">
        <v>770</v>
      </c>
      <c r="F475" s="9" t="s">
        <v>27</v>
      </c>
      <c r="G475" s="9"/>
      <c r="H475" s="9">
        <v>2</v>
      </c>
      <c r="I475" s="9">
        <v>0</v>
      </c>
      <c r="J475" s="9">
        <v>0</v>
      </c>
      <c r="K475" s="24">
        <f t="shared" si="21"/>
        <v>580000</v>
      </c>
      <c r="L475" s="24">
        <f t="shared" si="21"/>
        <v>0</v>
      </c>
      <c r="M475" s="24">
        <f t="shared" si="21"/>
        <v>0</v>
      </c>
      <c r="N475" s="24">
        <v>0</v>
      </c>
      <c r="O475" s="33">
        <f t="shared" si="22"/>
        <v>580000</v>
      </c>
      <c r="P475" s="25">
        <v>4350000</v>
      </c>
      <c r="Q475" s="25">
        <v>0</v>
      </c>
      <c r="R475" s="26">
        <f t="shared" si="23"/>
        <v>-3770000</v>
      </c>
      <c r="S475" s="37" t="s">
        <v>410</v>
      </c>
    </row>
    <row r="476" spans="1:19" ht="13.2" customHeight="1" x14ac:dyDescent="0.25">
      <c r="A476" s="8">
        <v>469</v>
      </c>
      <c r="B476" s="34">
        <v>431246</v>
      </c>
      <c r="C476" s="9" t="s">
        <v>798</v>
      </c>
      <c r="D476" s="9" t="s">
        <v>106</v>
      </c>
      <c r="E476" s="9" t="s">
        <v>770</v>
      </c>
      <c r="F476" s="9" t="s">
        <v>27</v>
      </c>
      <c r="G476" s="9"/>
      <c r="H476" s="9">
        <v>6</v>
      </c>
      <c r="I476" s="9">
        <v>0</v>
      </c>
      <c r="J476" s="9">
        <v>0</v>
      </c>
      <c r="K476" s="24">
        <f t="shared" si="21"/>
        <v>1740000</v>
      </c>
      <c r="L476" s="24">
        <f t="shared" si="21"/>
        <v>0</v>
      </c>
      <c r="M476" s="24">
        <f t="shared" si="21"/>
        <v>0</v>
      </c>
      <c r="N476" s="24">
        <v>0</v>
      </c>
      <c r="O476" s="33">
        <f t="shared" si="22"/>
        <v>1740000</v>
      </c>
      <c r="P476" s="25">
        <v>3490000</v>
      </c>
      <c r="Q476" s="25">
        <v>0</v>
      </c>
      <c r="R476" s="26">
        <f t="shared" si="23"/>
        <v>-1750000</v>
      </c>
      <c r="S476" s="37" t="s">
        <v>410</v>
      </c>
    </row>
    <row r="477" spans="1:19" ht="13.2" customHeight="1" x14ac:dyDescent="0.25">
      <c r="A477" s="8">
        <v>470</v>
      </c>
      <c r="B477" s="34">
        <v>431247</v>
      </c>
      <c r="C477" s="9" t="s">
        <v>799</v>
      </c>
      <c r="D477" s="9" t="s">
        <v>75</v>
      </c>
      <c r="E477" s="9" t="s">
        <v>770</v>
      </c>
      <c r="F477" s="9" t="s">
        <v>27</v>
      </c>
      <c r="G477" s="9"/>
      <c r="H477" s="9">
        <v>11</v>
      </c>
      <c r="I477" s="9">
        <v>0</v>
      </c>
      <c r="J477" s="9">
        <v>0</v>
      </c>
      <c r="K477" s="24">
        <f t="shared" si="21"/>
        <v>3190000</v>
      </c>
      <c r="L477" s="24">
        <f t="shared" si="21"/>
        <v>0</v>
      </c>
      <c r="M477" s="24">
        <f t="shared" si="21"/>
        <v>0</v>
      </c>
      <c r="N477" s="24">
        <v>0</v>
      </c>
      <c r="O477" s="33">
        <f t="shared" si="22"/>
        <v>3190000</v>
      </c>
      <c r="P477" s="25">
        <v>3190000</v>
      </c>
      <c r="Q477" s="25">
        <v>0</v>
      </c>
      <c r="R477" s="26">
        <f t="shared" si="23"/>
        <v>0</v>
      </c>
      <c r="S477" s="9"/>
    </row>
    <row r="478" spans="1:19" ht="13.2" customHeight="1" x14ac:dyDescent="0.25">
      <c r="A478" s="8">
        <v>471</v>
      </c>
      <c r="B478" s="34">
        <v>431248</v>
      </c>
      <c r="C478" s="9" t="s">
        <v>720</v>
      </c>
      <c r="D478" s="9" t="s">
        <v>61</v>
      </c>
      <c r="E478" s="9" t="s">
        <v>770</v>
      </c>
      <c r="F478" s="9" t="s">
        <v>27</v>
      </c>
      <c r="G478" s="9"/>
      <c r="H478" s="9">
        <v>9</v>
      </c>
      <c r="I478" s="9">
        <v>0</v>
      </c>
      <c r="J478" s="9">
        <v>0</v>
      </c>
      <c r="K478" s="24">
        <f t="shared" si="21"/>
        <v>2610000</v>
      </c>
      <c r="L478" s="24">
        <f t="shared" si="21"/>
        <v>0</v>
      </c>
      <c r="M478" s="24">
        <f t="shared" si="21"/>
        <v>0</v>
      </c>
      <c r="N478" s="24">
        <v>0</v>
      </c>
      <c r="O478" s="33">
        <f t="shared" si="22"/>
        <v>2610000</v>
      </c>
      <c r="P478" s="25">
        <v>2160000</v>
      </c>
      <c r="Q478" s="25">
        <v>0</v>
      </c>
      <c r="R478" s="26">
        <f t="shared" si="23"/>
        <v>450000</v>
      </c>
      <c r="S478" s="9"/>
    </row>
    <row r="479" spans="1:19" ht="13.2" customHeight="1" x14ac:dyDescent="0.25">
      <c r="A479" s="8">
        <v>472</v>
      </c>
      <c r="B479" s="34">
        <v>431249</v>
      </c>
      <c r="C479" s="9" t="s">
        <v>800</v>
      </c>
      <c r="D479" s="9" t="s">
        <v>801</v>
      </c>
      <c r="E479" s="9" t="s">
        <v>770</v>
      </c>
      <c r="F479" s="9" t="s">
        <v>27</v>
      </c>
      <c r="G479" s="9"/>
      <c r="H479" s="9">
        <v>10</v>
      </c>
      <c r="I479" s="9">
        <v>0</v>
      </c>
      <c r="J479" s="9">
        <v>0</v>
      </c>
      <c r="K479" s="24">
        <f t="shared" si="21"/>
        <v>2900000</v>
      </c>
      <c r="L479" s="24">
        <f t="shared" si="21"/>
        <v>0</v>
      </c>
      <c r="M479" s="24">
        <f t="shared" si="21"/>
        <v>0</v>
      </c>
      <c r="N479" s="24">
        <v>0</v>
      </c>
      <c r="O479" s="33">
        <f t="shared" si="22"/>
        <v>2900000</v>
      </c>
      <c r="P479" s="25">
        <v>2900000</v>
      </c>
      <c r="Q479" s="25">
        <v>0</v>
      </c>
      <c r="R479" s="26">
        <f t="shared" si="23"/>
        <v>0</v>
      </c>
      <c r="S479" s="9"/>
    </row>
    <row r="480" spans="1:19" ht="13.2" customHeight="1" x14ac:dyDescent="0.25">
      <c r="A480" s="8">
        <v>473</v>
      </c>
      <c r="B480" s="34">
        <v>431250</v>
      </c>
      <c r="C480" s="9" t="s">
        <v>802</v>
      </c>
      <c r="D480" s="9" t="s">
        <v>128</v>
      </c>
      <c r="E480" s="9" t="s">
        <v>770</v>
      </c>
      <c r="F480" s="9" t="s">
        <v>27</v>
      </c>
      <c r="G480" s="9"/>
      <c r="H480" s="9">
        <v>8</v>
      </c>
      <c r="I480" s="9">
        <v>0</v>
      </c>
      <c r="J480" s="9">
        <v>0</v>
      </c>
      <c r="K480" s="24">
        <f t="shared" si="21"/>
        <v>2320000</v>
      </c>
      <c r="L480" s="24">
        <f t="shared" si="21"/>
        <v>0</v>
      </c>
      <c r="M480" s="24">
        <f t="shared" si="21"/>
        <v>0</v>
      </c>
      <c r="N480" s="24">
        <v>0</v>
      </c>
      <c r="O480" s="33">
        <f t="shared" si="22"/>
        <v>2320000</v>
      </c>
      <c r="P480" s="25">
        <v>2320000</v>
      </c>
      <c r="Q480" s="25">
        <v>0</v>
      </c>
      <c r="R480" s="26">
        <f t="shared" si="23"/>
        <v>0</v>
      </c>
      <c r="S480" s="9"/>
    </row>
    <row r="481" spans="1:19" ht="13.2" customHeight="1" x14ac:dyDescent="0.25">
      <c r="A481" s="8">
        <v>474</v>
      </c>
      <c r="B481" s="34">
        <v>431252</v>
      </c>
      <c r="C481" s="9" t="s">
        <v>803</v>
      </c>
      <c r="D481" s="9" t="s">
        <v>408</v>
      </c>
      <c r="E481" s="9" t="s">
        <v>770</v>
      </c>
      <c r="F481" s="9" t="s">
        <v>27</v>
      </c>
      <c r="G481" s="9"/>
      <c r="H481" s="9">
        <v>13</v>
      </c>
      <c r="I481" s="9">
        <v>0</v>
      </c>
      <c r="J481" s="9">
        <v>0</v>
      </c>
      <c r="K481" s="24">
        <f t="shared" si="21"/>
        <v>3770000</v>
      </c>
      <c r="L481" s="24">
        <f t="shared" si="21"/>
        <v>0</v>
      </c>
      <c r="M481" s="24">
        <f t="shared" si="21"/>
        <v>0</v>
      </c>
      <c r="N481" s="24">
        <v>0</v>
      </c>
      <c r="O481" s="33">
        <f t="shared" si="22"/>
        <v>3770000</v>
      </c>
      <c r="P481" s="25">
        <v>3770000</v>
      </c>
      <c r="Q481" s="25">
        <v>0</v>
      </c>
      <c r="R481" s="26">
        <f t="shared" si="23"/>
        <v>0</v>
      </c>
      <c r="S481" s="9"/>
    </row>
    <row r="482" spans="1:19" ht="13.2" customHeight="1" x14ac:dyDescent="0.25">
      <c r="A482" s="8">
        <v>475</v>
      </c>
      <c r="B482" s="34">
        <v>431253</v>
      </c>
      <c r="C482" s="9" t="s">
        <v>804</v>
      </c>
      <c r="D482" s="9" t="s">
        <v>118</v>
      </c>
      <c r="E482" s="9" t="s">
        <v>770</v>
      </c>
      <c r="F482" s="9" t="s">
        <v>27</v>
      </c>
      <c r="G482" s="9"/>
      <c r="H482" s="9">
        <v>19</v>
      </c>
      <c r="I482" s="9">
        <v>0</v>
      </c>
      <c r="J482" s="9">
        <v>0</v>
      </c>
      <c r="K482" s="24">
        <f t="shared" si="21"/>
        <v>5510000</v>
      </c>
      <c r="L482" s="24">
        <f t="shared" si="21"/>
        <v>0</v>
      </c>
      <c r="M482" s="24">
        <f t="shared" si="21"/>
        <v>0</v>
      </c>
      <c r="N482" s="24">
        <v>0</v>
      </c>
      <c r="O482" s="33">
        <f t="shared" si="22"/>
        <v>5510000</v>
      </c>
      <c r="P482" s="25">
        <v>0</v>
      </c>
      <c r="Q482" s="25">
        <v>0</v>
      </c>
      <c r="R482" s="26">
        <f t="shared" si="23"/>
        <v>5510000</v>
      </c>
      <c r="S482" s="9"/>
    </row>
    <row r="483" spans="1:19" ht="13.2" customHeight="1" x14ac:dyDescent="0.25">
      <c r="A483" s="8">
        <v>476</v>
      </c>
      <c r="B483" s="34">
        <v>431254</v>
      </c>
      <c r="C483" s="9" t="s">
        <v>805</v>
      </c>
      <c r="D483" s="9" t="s">
        <v>535</v>
      </c>
      <c r="E483" s="9" t="s">
        <v>770</v>
      </c>
      <c r="F483" s="9" t="s">
        <v>27</v>
      </c>
      <c r="G483" s="9"/>
      <c r="H483" s="9">
        <v>4</v>
      </c>
      <c r="I483" s="9">
        <v>0</v>
      </c>
      <c r="J483" s="9">
        <v>0</v>
      </c>
      <c r="K483" s="24">
        <f t="shared" si="21"/>
        <v>1160000</v>
      </c>
      <c r="L483" s="24">
        <f t="shared" si="21"/>
        <v>0</v>
      </c>
      <c r="M483" s="24">
        <f t="shared" si="21"/>
        <v>0</v>
      </c>
      <c r="N483" s="24">
        <v>0</v>
      </c>
      <c r="O483" s="33">
        <f t="shared" si="22"/>
        <v>1160000</v>
      </c>
      <c r="P483" s="25">
        <v>1160000</v>
      </c>
      <c r="Q483" s="25">
        <v>0</v>
      </c>
      <c r="R483" s="26">
        <f t="shared" si="23"/>
        <v>0</v>
      </c>
      <c r="S483" s="9"/>
    </row>
    <row r="484" spans="1:19" ht="13.2" customHeight="1" x14ac:dyDescent="0.25">
      <c r="A484" s="8">
        <v>477</v>
      </c>
      <c r="B484" s="34">
        <v>431255</v>
      </c>
      <c r="C484" s="9" t="s">
        <v>378</v>
      </c>
      <c r="D484" s="9" t="s">
        <v>85</v>
      </c>
      <c r="E484" s="9" t="s">
        <v>770</v>
      </c>
      <c r="F484" s="9" t="s">
        <v>27</v>
      </c>
      <c r="G484" s="9"/>
      <c r="H484" s="9">
        <v>8</v>
      </c>
      <c r="I484" s="9">
        <v>2</v>
      </c>
      <c r="J484" s="9">
        <v>0</v>
      </c>
      <c r="K484" s="24">
        <f t="shared" si="21"/>
        <v>2320000</v>
      </c>
      <c r="L484" s="24">
        <f t="shared" si="21"/>
        <v>580000</v>
      </c>
      <c r="M484" s="24">
        <f t="shared" si="21"/>
        <v>0</v>
      </c>
      <c r="N484" s="24">
        <v>0</v>
      </c>
      <c r="O484" s="33">
        <f t="shared" si="22"/>
        <v>2900000</v>
      </c>
      <c r="P484" s="25">
        <v>3380000</v>
      </c>
      <c r="Q484" s="25">
        <v>0</v>
      </c>
      <c r="R484" s="26">
        <f t="shared" si="23"/>
        <v>-480000</v>
      </c>
      <c r="S484" s="37" t="s">
        <v>410</v>
      </c>
    </row>
    <row r="485" spans="1:19" ht="13.2" customHeight="1" x14ac:dyDescent="0.25">
      <c r="A485" s="8">
        <v>478</v>
      </c>
      <c r="B485" s="34">
        <v>431256</v>
      </c>
      <c r="C485" s="9" t="s">
        <v>806</v>
      </c>
      <c r="D485" s="9" t="s">
        <v>125</v>
      </c>
      <c r="E485" s="9" t="s">
        <v>770</v>
      </c>
      <c r="F485" s="9" t="s">
        <v>27</v>
      </c>
      <c r="G485" s="9"/>
      <c r="H485" s="9">
        <v>6</v>
      </c>
      <c r="I485" s="9">
        <v>0</v>
      </c>
      <c r="J485" s="9">
        <v>0</v>
      </c>
      <c r="K485" s="24">
        <f t="shared" si="21"/>
        <v>1740000</v>
      </c>
      <c r="L485" s="24">
        <f t="shared" si="21"/>
        <v>0</v>
      </c>
      <c r="M485" s="24">
        <f t="shared" si="21"/>
        <v>0</v>
      </c>
      <c r="N485" s="24">
        <v>0</v>
      </c>
      <c r="O485" s="33">
        <f t="shared" si="22"/>
        <v>1740000</v>
      </c>
      <c r="P485" s="25">
        <v>2030000</v>
      </c>
      <c r="Q485" s="25">
        <v>0</v>
      </c>
      <c r="R485" s="26">
        <f t="shared" si="23"/>
        <v>-290000</v>
      </c>
      <c r="S485" s="37" t="s">
        <v>410</v>
      </c>
    </row>
    <row r="486" spans="1:19" ht="13.2" customHeight="1" x14ac:dyDescent="0.25">
      <c r="A486" s="8">
        <v>479</v>
      </c>
      <c r="B486" s="34">
        <v>431257</v>
      </c>
      <c r="C486" s="9" t="s">
        <v>643</v>
      </c>
      <c r="D486" s="9" t="s">
        <v>634</v>
      </c>
      <c r="E486" s="9" t="s">
        <v>770</v>
      </c>
      <c r="F486" s="9" t="s">
        <v>27</v>
      </c>
      <c r="G486" s="9"/>
      <c r="H486" s="9">
        <v>14</v>
      </c>
      <c r="I486" s="9">
        <v>0</v>
      </c>
      <c r="J486" s="9">
        <v>0</v>
      </c>
      <c r="K486" s="24">
        <f t="shared" si="21"/>
        <v>4060000</v>
      </c>
      <c r="L486" s="24">
        <f t="shared" si="21"/>
        <v>0</v>
      </c>
      <c r="M486" s="24">
        <f t="shared" si="21"/>
        <v>0</v>
      </c>
      <c r="N486" s="24">
        <v>0</v>
      </c>
      <c r="O486" s="33">
        <f t="shared" si="22"/>
        <v>4060000</v>
      </c>
      <c r="P486" s="25">
        <v>4060000</v>
      </c>
      <c r="Q486" s="25">
        <v>0</v>
      </c>
      <c r="R486" s="26">
        <f t="shared" si="23"/>
        <v>0</v>
      </c>
      <c r="S486" s="9"/>
    </row>
    <row r="487" spans="1:19" ht="13.2" customHeight="1" x14ac:dyDescent="0.25">
      <c r="A487" s="8">
        <v>480</v>
      </c>
      <c r="B487" s="34">
        <v>431258</v>
      </c>
      <c r="C487" s="9" t="s">
        <v>807</v>
      </c>
      <c r="D487" s="9" t="s">
        <v>128</v>
      </c>
      <c r="E487" s="9" t="s">
        <v>770</v>
      </c>
      <c r="F487" s="9" t="s">
        <v>27</v>
      </c>
      <c r="G487" s="9"/>
      <c r="H487" s="9">
        <v>10</v>
      </c>
      <c r="I487" s="9">
        <v>0</v>
      </c>
      <c r="J487" s="9">
        <v>0</v>
      </c>
      <c r="K487" s="24">
        <f t="shared" si="21"/>
        <v>2900000</v>
      </c>
      <c r="L487" s="24">
        <f t="shared" si="21"/>
        <v>0</v>
      </c>
      <c r="M487" s="24">
        <f t="shared" si="21"/>
        <v>0</v>
      </c>
      <c r="N487" s="24">
        <v>0</v>
      </c>
      <c r="O487" s="33">
        <f t="shared" si="22"/>
        <v>2900000</v>
      </c>
      <c r="P487" s="25">
        <v>2900000</v>
      </c>
      <c r="Q487" s="25">
        <v>0</v>
      </c>
      <c r="R487" s="26">
        <f t="shared" si="23"/>
        <v>0</v>
      </c>
      <c r="S487" s="9"/>
    </row>
    <row r="488" spans="1:19" ht="13.2" customHeight="1" x14ac:dyDescent="0.25">
      <c r="A488" s="8">
        <v>481</v>
      </c>
      <c r="B488" s="34">
        <v>431259</v>
      </c>
      <c r="C488" s="9" t="s">
        <v>808</v>
      </c>
      <c r="D488" s="9" t="s">
        <v>180</v>
      </c>
      <c r="E488" s="9" t="s">
        <v>770</v>
      </c>
      <c r="F488" s="9" t="s">
        <v>27</v>
      </c>
      <c r="G488" s="9"/>
      <c r="H488" s="9">
        <v>20</v>
      </c>
      <c r="I488" s="9">
        <v>0</v>
      </c>
      <c r="J488" s="9">
        <v>0</v>
      </c>
      <c r="K488" s="24">
        <f t="shared" si="21"/>
        <v>5800000</v>
      </c>
      <c r="L488" s="24">
        <f t="shared" si="21"/>
        <v>0</v>
      </c>
      <c r="M488" s="24">
        <f t="shared" si="21"/>
        <v>0</v>
      </c>
      <c r="N488" s="24">
        <v>0</v>
      </c>
      <c r="O488" s="33">
        <f t="shared" si="22"/>
        <v>5800000</v>
      </c>
      <c r="P488" s="25">
        <v>0</v>
      </c>
      <c r="Q488" s="25">
        <v>0</v>
      </c>
      <c r="R488" s="26">
        <f t="shared" si="23"/>
        <v>5800000</v>
      </c>
      <c r="S488" s="9"/>
    </row>
    <row r="489" spans="1:19" ht="13.2" customHeight="1" x14ac:dyDescent="0.25">
      <c r="A489" s="8">
        <v>482</v>
      </c>
      <c r="B489" s="34">
        <v>431260</v>
      </c>
      <c r="C489" s="9" t="s">
        <v>772</v>
      </c>
      <c r="D489" s="9" t="s">
        <v>809</v>
      </c>
      <c r="E489" s="9" t="s">
        <v>770</v>
      </c>
      <c r="F489" s="9" t="s">
        <v>27</v>
      </c>
      <c r="G489" s="9"/>
      <c r="H489" s="9">
        <v>11</v>
      </c>
      <c r="I489" s="9">
        <v>0</v>
      </c>
      <c r="J489" s="9">
        <v>0</v>
      </c>
      <c r="K489" s="24">
        <f t="shared" si="21"/>
        <v>3190000</v>
      </c>
      <c r="L489" s="24">
        <f t="shared" si="21"/>
        <v>0</v>
      </c>
      <c r="M489" s="24">
        <f t="shared" si="21"/>
        <v>0</v>
      </c>
      <c r="N489" s="24">
        <v>0</v>
      </c>
      <c r="O489" s="33">
        <f t="shared" si="22"/>
        <v>3190000</v>
      </c>
      <c r="P489" s="25">
        <v>3190000</v>
      </c>
      <c r="Q489" s="25">
        <v>0</v>
      </c>
      <c r="R489" s="26">
        <f t="shared" si="23"/>
        <v>0</v>
      </c>
      <c r="S489" s="9"/>
    </row>
    <row r="490" spans="1:19" ht="13.2" customHeight="1" x14ac:dyDescent="0.25">
      <c r="A490" s="8">
        <v>483</v>
      </c>
      <c r="B490" s="34">
        <v>431261</v>
      </c>
      <c r="C490" s="9" t="s">
        <v>810</v>
      </c>
      <c r="D490" s="9" t="s">
        <v>57</v>
      </c>
      <c r="E490" s="9" t="s">
        <v>770</v>
      </c>
      <c r="F490" s="9" t="s">
        <v>368</v>
      </c>
      <c r="G490" s="9"/>
      <c r="H490" s="9">
        <v>11</v>
      </c>
      <c r="I490" s="9">
        <v>3</v>
      </c>
      <c r="J490" s="9">
        <v>0</v>
      </c>
      <c r="K490" s="24">
        <f t="shared" si="21"/>
        <v>3190000</v>
      </c>
      <c r="L490" s="24">
        <f t="shared" si="21"/>
        <v>870000</v>
      </c>
      <c r="M490" s="24">
        <f t="shared" si="21"/>
        <v>0</v>
      </c>
      <c r="N490" s="24">
        <f>H490*290000</f>
        <v>3190000</v>
      </c>
      <c r="O490" s="33">
        <f t="shared" si="22"/>
        <v>870000</v>
      </c>
      <c r="P490" s="25">
        <v>870000</v>
      </c>
      <c r="Q490" s="25">
        <v>0</v>
      </c>
      <c r="R490" s="26">
        <f t="shared" si="23"/>
        <v>0</v>
      </c>
      <c r="S490" s="9"/>
    </row>
    <row r="491" spans="1:19" s="45" customFormat="1" ht="13.2" customHeight="1" x14ac:dyDescent="0.25">
      <c r="A491" s="41">
        <v>484</v>
      </c>
      <c r="B491" s="42">
        <v>431262</v>
      </c>
      <c r="C491" s="43" t="s">
        <v>811</v>
      </c>
      <c r="D491" s="43" t="s">
        <v>65</v>
      </c>
      <c r="E491" s="43" t="s">
        <v>770</v>
      </c>
      <c r="F491" s="43" t="s">
        <v>389</v>
      </c>
      <c r="G491" s="43"/>
      <c r="H491" s="43">
        <v>10</v>
      </c>
      <c r="I491" s="43">
        <v>0</v>
      </c>
      <c r="J491" s="43">
        <v>0</v>
      </c>
      <c r="K491" s="44">
        <f t="shared" si="21"/>
        <v>2900000</v>
      </c>
      <c r="L491" s="44">
        <f t="shared" si="21"/>
        <v>0</v>
      </c>
      <c r="M491" s="44">
        <f t="shared" si="21"/>
        <v>0</v>
      </c>
      <c r="N491" s="44">
        <f>K491*0.7</f>
        <v>2029999.9999999998</v>
      </c>
      <c r="O491" s="33">
        <f t="shared" si="22"/>
        <v>870000.00000000023</v>
      </c>
      <c r="P491" s="25">
        <v>2900000</v>
      </c>
      <c r="Q491" s="25">
        <v>0</v>
      </c>
      <c r="R491" s="26">
        <f t="shared" si="23"/>
        <v>-2029999.9999999998</v>
      </c>
      <c r="S491" s="37" t="s">
        <v>410</v>
      </c>
    </row>
    <row r="492" spans="1:19" ht="13.2" customHeight="1" x14ac:dyDescent="0.25">
      <c r="A492" s="8">
        <v>485</v>
      </c>
      <c r="B492" s="34">
        <v>431302</v>
      </c>
      <c r="C492" s="9" t="s">
        <v>812</v>
      </c>
      <c r="D492" s="9" t="s">
        <v>813</v>
      </c>
      <c r="E492" s="9" t="s">
        <v>814</v>
      </c>
      <c r="F492" s="9" t="s">
        <v>27</v>
      </c>
      <c r="G492" s="9"/>
      <c r="H492" s="9">
        <v>5</v>
      </c>
      <c r="I492" s="9">
        <v>3</v>
      </c>
      <c r="J492" s="9">
        <v>0</v>
      </c>
      <c r="K492" s="24">
        <f t="shared" si="21"/>
        <v>1450000</v>
      </c>
      <c r="L492" s="24">
        <f t="shared" si="21"/>
        <v>870000</v>
      </c>
      <c r="M492" s="24">
        <f t="shared" si="21"/>
        <v>0</v>
      </c>
      <c r="N492" s="24">
        <v>0</v>
      </c>
      <c r="O492" s="33">
        <f t="shared" si="22"/>
        <v>2320000</v>
      </c>
      <c r="P492" s="25">
        <v>0</v>
      </c>
      <c r="Q492" s="25">
        <v>0</v>
      </c>
      <c r="R492" s="26">
        <f t="shared" si="23"/>
        <v>2320000</v>
      </c>
      <c r="S492" s="9"/>
    </row>
    <row r="493" spans="1:19" ht="13.2" customHeight="1" x14ac:dyDescent="0.25">
      <c r="A493" s="8">
        <v>486</v>
      </c>
      <c r="B493" s="34">
        <v>431303</v>
      </c>
      <c r="C493" s="9" t="s">
        <v>464</v>
      </c>
      <c r="D493" s="9" t="s">
        <v>528</v>
      </c>
      <c r="E493" s="9" t="s">
        <v>814</v>
      </c>
      <c r="F493" s="9" t="s">
        <v>27</v>
      </c>
      <c r="G493" s="9"/>
      <c r="H493" s="9">
        <v>10</v>
      </c>
      <c r="I493" s="9">
        <v>0</v>
      </c>
      <c r="J493" s="9">
        <v>0</v>
      </c>
      <c r="K493" s="24">
        <f t="shared" si="21"/>
        <v>2900000</v>
      </c>
      <c r="L493" s="24">
        <f t="shared" si="21"/>
        <v>0</v>
      </c>
      <c r="M493" s="24">
        <f t="shared" si="21"/>
        <v>0</v>
      </c>
      <c r="N493" s="24">
        <v>0</v>
      </c>
      <c r="O493" s="33">
        <f t="shared" si="22"/>
        <v>2900000</v>
      </c>
      <c r="P493" s="25">
        <v>2900000</v>
      </c>
      <c r="Q493" s="25">
        <v>0</v>
      </c>
      <c r="R493" s="26">
        <f t="shared" si="23"/>
        <v>0</v>
      </c>
      <c r="S493" s="9"/>
    </row>
    <row r="494" spans="1:19" ht="13.2" customHeight="1" x14ac:dyDescent="0.25">
      <c r="A494" s="8">
        <v>487</v>
      </c>
      <c r="B494" s="34">
        <v>431304</v>
      </c>
      <c r="C494" s="9" t="s">
        <v>815</v>
      </c>
      <c r="D494" s="9" t="s">
        <v>65</v>
      </c>
      <c r="E494" s="9" t="s">
        <v>814</v>
      </c>
      <c r="F494" s="9" t="s">
        <v>27</v>
      </c>
      <c r="G494" s="9"/>
      <c r="H494" s="9">
        <v>7</v>
      </c>
      <c r="I494" s="9">
        <v>0</v>
      </c>
      <c r="J494" s="9">
        <v>0</v>
      </c>
      <c r="K494" s="24">
        <f t="shared" si="21"/>
        <v>2030000</v>
      </c>
      <c r="L494" s="24">
        <f t="shared" si="21"/>
        <v>0</v>
      </c>
      <c r="M494" s="24">
        <f t="shared" si="21"/>
        <v>0</v>
      </c>
      <c r="N494" s="24">
        <v>0</v>
      </c>
      <c r="O494" s="33">
        <f t="shared" si="22"/>
        <v>2030000</v>
      </c>
      <c r="P494" s="25">
        <v>2030000</v>
      </c>
      <c r="Q494" s="25">
        <v>0</v>
      </c>
      <c r="R494" s="26">
        <f t="shared" si="23"/>
        <v>0</v>
      </c>
      <c r="S494" s="9"/>
    </row>
    <row r="495" spans="1:19" ht="13.2" customHeight="1" x14ac:dyDescent="0.25">
      <c r="A495" s="8">
        <v>488</v>
      </c>
      <c r="B495" s="34">
        <v>431305</v>
      </c>
      <c r="C495" s="9" t="s">
        <v>816</v>
      </c>
      <c r="D495" s="9" t="s">
        <v>106</v>
      </c>
      <c r="E495" s="9" t="s">
        <v>814</v>
      </c>
      <c r="F495" s="9" t="s">
        <v>27</v>
      </c>
      <c r="G495" s="9"/>
      <c r="H495" s="9">
        <v>5</v>
      </c>
      <c r="I495" s="9">
        <v>0</v>
      </c>
      <c r="J495" s="9">
        <v>0</v>
      </c>
      <c r="K495" s="24">
        <f t="shared" si="21"/>
        <v>1450000</v>
      </c>
      <c r="L495" s="24">
        <f t="shared" si="21"/>
        <v>0</v>
      </c>
      <c r="M495" s="24">
        <f t="shared" si="21"/>
        <v>0</v>
      </c>
      <c r="N495" s="24">
        <v>0</v>
      </c>
      <c r="O495" s="33">
        <f t="shared" si="22"/>
        <v>1450000</v>
      </c>
      <c r="P495" s="25">
        <v>1450000</v>
      </c>
      <c r="Q495" s="25">
        <v>0</v>
      </c>
      <c r="R495" s="26">
        <f t="shared" si="23"/>
        <v>0</v>
      </c>
      <c r="S495" s="9"/>
    </row>
    <row r="496" spans="1:19" ht="13.2" customHeight="1" x14ac:dyDescent="0.25">
      <c r="A496" s="8">
        <v>489</v>
      </c>
      <c r="B496" s="34">
        <v>431306</v>
      </c>
      <c r="C496" s="9" t="s">
        <v>309</v>
      </c>
      <c r="D496" s="9" t="s">
        <v>649</v>
      </c>
      <c r="E496" s="9" t="s">
        <v>814</v>
      </c>
      <c r="F496" s="9" t="s">
        <v>27</v>
      </c>
      <c r="G496" s="9"/>
      <c r="H496" s="9">
        <v>10</v>
      </c>
      <c r="I496" s="9">
        <v>0</v>
      </c>
      <c r="J496" s="9">
        <v>0</v>
      </c>
      <c r="K496" s="24">
        <f t="shared" si="21"/>
        <v>2900000</v>
      </c>
      <c r="L496" s="24">
        <f t="shared" si="21"/>
        <v>0</v>
      </c>
      <c r="M496" s="24">
        <f t="shared" si="21"/>
        <v>0</v>
      </c>
      <c r="N496" s="24">
        <v>0</v>
      </c>
      <c r="O496" s="33">
        <f t="shared" si="22"/>
        <v>2900000</v>
      </c>
      <c r="P496" s="25">
        <v>0</v>
      </c>
      <c r="Q496" s="25">
        <v>0</v>
      </c>
      <c r="R496" s="26">
        <f t="shared" si="23"/>
        <v>2900000</v>
      </c>
      <c r="S496" s="9"/>
    </row>
    <row r="497" spans="1:19" ht="13.2" customHeight="1" x14ac:dyDescent="0.25">
      <c r="A497" s="8">
        <v>490</v>
      </c>
      <c r="B497" s="34">
        <v>431307</v>
      </c>
      <c r="C497" s="9" t="s">
        <v>817</v>
      </c>
      <c r="D497" s="9" t="s">
        <v>646</v>
      </c>
      <c r="E497" s="9" t="s">
        <v>814</v>
      </c>
      <c r="F497" s="9" t="s">
        <v>27</v>
      </c>
      <c r="G497" s="9"/>
      <c r="H497" s="9">
        <v>10</v>
      </c>
      <c r="I497" s="9">
        <v>0</v>
      </c>
      <c r="J497" s="9">
        <v>0</v>
      </c>
      <c r="K497" s="24">
        <f t="shared" si="21"/>
        <v>2900000</v>
      </c>
      <c r="L497" s="24">
        <f t="shared" si="21"/>
        <v>0</v>
      </c>
      <c r="M497" s="24">
        <f t="shared" si="21"/>
        <v>0</v>
      </c>
      <c r="N497" s="24">
        <v>0</v>
      </c>
      <c r="O497" s="33">
        <f t="shared" si="22"/>
        <v>2900000</v>
      </c>
      <c r="P497" s="25">
        <v>2900000</v>
      </c>
      <c r="Q497" s="25">
        <v>0</v>
      </c>
      <c r="R497" s="26">
        <f t="shared" si="23"/>
        <v>0</v>
      </c>
      <c r="S497" s="9"/>
    </row>
    <row r="498" spans="1:19" ht="13.2" customHeight="1" x14ac:dyDescent="0.25">
      <c r="A498" s="8">
        <v>491</v>
      </c>
      <c r="B498" s="34">
        <v>431309</v>
      </c>
      <c r="C498" s="9" t="s">
        <v>818</v>
      </c>
      <c r="D498" s="9" t="s">
        <v>61</v>
      </c>
      <c r="E498" s="9" t="s">
        <v>814</v>
      </c>
      <c r="F498" s="9" t="s">
        <v>27</v>
      </c>
      <c r="G498" s="9"/>
      <c r="H498" s="9">
        <v>10</v>
      </c>
      <c r="I498" s="9">
        <v>0</v>
      </c>
      <c r="J498" s="9">
        <v>0</v>
      </c>
      <c r="K498" s="24">
        <f t="shared" si="21"/>
        <v>2900000</v>
      </c>
      <c r="L498" s="24">
        <f t="shared" si="21"/>
        <v>0</v>
      </c>
      <c r="M498" s="24">
        <f t="shared" si="21"/>
        <v>0</v>
      </c>
      <c r="N498" s="24">
        <v>0</v>
      </c>
      <c r="O498" s="33">
        <f t="shared" si="22"/>
        <v>2900000</v>
      </c>
      <c r="P498" s="25">
        <v>2900000</v>
      </c>
      <c r="Q498" s="25">
        <v>0</v>
      </c>
      <c r="R498" s="26">
        <f t="shared" si="23"/>
        <v>0</v>
      </c>
      <c r="S498" s="9"/>
    </row>
    <row r="499" spans="1:19" ht="13.2" customHeight="1" x14ac:dyDescent="0.25">
      <c r="A499" s="8">
        <v>492</v>
      </c>
      <c r="B499" s="34">
        <v>431310</v>
      </c>
      <c r="C499" s="9" t="s">
        <v>819</v>
      </c>
      <c r="D499" s="9" t="s">
        <v>61</v>
      </c>
      <c r="E499" s="9" t="s">
        <v>814</v>
      </c>
      <c r="F499" s="9" t="s">
        <v>27</v>
      </c>
      <c r="G499" s="9"/>
      <c r="H499" s="9">
        <v>4</v>
      </c>
      <c r="I499" s="9">
        <v>0</v>
      </c>
      <c r="J499" s="9">
        <v>0</v>
      </c>
      <c r="K499" s="24">
        <f t="shared" si="21"/>
        <v>1160000</v>
      </c>
      <c r="L499" s="24">
        <f t="shared" si="21"/>
        <v>0</v>
      </c>
      <c r="M499" s="24">
        <f t="shared" si="21"/>
        <v>0</v>
      </c>
      <c r="N499" s="24">
        <v>0</v>
      </c>
      <c r="O499" s="33">
        <f t="shared" si="22"/>
        <v>1160000</v>
      </c>
      <c r="P499" s="25">
        <v>1920000</v>
      </c>
      <c r="Q499" s="25">
        <v>0</v>
      </c>
      <c r="R499" s="26">
        <f t="shared" si="23"/>
        <v>-760000</v>
      </c>
      <c r="S499" s="37" t="s">
        <v>410</v>
      </c>
    </row>
    <row r="500" spans="1:19" ht="13.2" customHeight="1" x14ac:dyDescent="0.25">
      <c r="A500" s="8">
        <v>493</v>
      </c>
      <c r="B500" s="34">
        <v>431311</v>
      </c>
      <c r="C500" s="9" t="s">
        <v>282</v>
      </c>
      <c r="D500" s="9" t="s">
        <v>321</v>
      </c>
      <c r="E500" s="9" t="s">
        <v>814</v>
      </c>
      <c r="F500" s="9" t="s">
        <v>27</v>
      </c>
      <c r="G500" s="9"/>
      <c r="H500" s="9">
        <v>9</v>
      </c>
      <c r="I500" s="9">
        <v>0</v>
      </c>
      <c r="J500" s="9">
        <v>0</v>
      </c>
      <c r="K500" s="24">
        <f t="shared" si="21"/>
        <v>2610000</v>
      </c>
      <c r="L500" s="24">
        <f t="shared" si="21"/>
        <v>0</v>
      </c>
      <c r="M500" s="24">
        <f t="shared" si="21"/>
        <v>0</v>
      </c>
      <c r="N500" s="24">
        <v>0</v>
      </c>
      <c r="O500" s="33">
        <f t="shared" si="22"/>
        <v>2610000</v>
      </c>
      <c r="P500" s="25">
        <v>7830000</v>
      </c>
      <c r="Q500" s="25">
        <v>0</v>
      </c>
      <c r="R500" s="26">
        <f t="shared" si="23"/>
        <v>-5220000</v>
      </c>
      <c r="S500" s="37" t="s">
        <v>410</v>
      </c>
    </row>
    <row r="501" spans="1:19" ht="13.2" customHeight="1" x14ac:dyDescent="0.25">
      <c r="A501" s="8">
        <v>494</v>
      </c>
      <c r="B501" s="34">
        <v>431312</v>
      </c>
      <c r="C501" s="9" t="s">
        <v>820</v>
      </c>
      <c r="D501" s="9" t="s">
        <v>349</v>
      </c>
      <c r="E501" s="9" t="s">
        <v>814</v>
      </c>
      <c r="F501" s="9" t="s">
        <v>27</v>
      </c>
      <c r="G501" s="9"/>
      <c r="H501" s="9">
        <v>6</v>
      </c>
      <c r="I501" s="9">
        <v>0</v>
      </c>
      <c r="J501" s="9">
        <v>0</v>
      </c>
      <c r="K501" s="24">
        <f t="shared" si="21"/>
        <v>1740000</v>
      </c>
      <c r="L501" s="24">
        <f t="shared" si="21"/>
        <v>0</v>
      </c>
      <c r="M501" s="24">
        <f t="shared" si="21"/>
        <v>0</v>
      </c>
      <c r="N501" s="24">
        <v>0</v>
      </c>
      <c r="O501" s="33">
        <f t="shared" si="22"/>
        <v>1740000</v>
      </c>
      <c r="P501" s="25">
        <v>1740000</v>
      </c>
      <c r="Q501" s="25">
        <v>0</v>
      </c>
      <c r="R501" s="26">
        <f t="shared" si="23"/>
        <v>0</v>
      </c>
      <c r="S501" s="9"/>
    </row>
    <row r="502" spans="1:19" ht="13.2" customHeight="1" x14ac:dyDescent="0.25">
      <c r="A502" s="8">
        <v>495</v>
      </c>
      <c r="B502" s="34">
        <v>431313</v>
      </c>
      <c r="C502" s="9" t="s">
        <v>821</v>
      </c>
      <c r="D502" s="9" t="s">
        <v>640</v>
      </c>
      <c r="E502" s="9" t="s">
        <v>814</v>
      </c>
      <c r="F502" s="9" t="s">
        <v>27</v>
      </c>
      <c r="G502" s="9"/>
      <c r="H502" s="9">
        <v>4</v>
      </c>
      <c r="I502" s="9">
        <v>6</v>
      </c>
      <c r="J502" s="9">
        <v>0</v>
      </c>
      <c r="K502" s="24">
        <f t="shared" si="21"/>
        <v>1160000</v>
      </c>
      <c r="L502" s="24">
        <f t="shared" si="21"/>
        <v>1740000</v>
      </c>
      <c r="M502" s="24">
        <f t="shared" si="21"/>
        <v>0</v>
      </c>
      <c r="N502" s="24">
        <v>0</v>
      </c>
      <c r="O502" s="33">
        <f t="shared" si="22"/>
        <v>2900000</v>
      </c>
      <c r="P502" s="25">
        <v>2900000</v>
      </c>
      <c r="Q502" s="25">
        <v>0</v>
      </c>
      <c r="R502" s="26">
        <f t="shared" si="23"/>
        <v>0</v>
      </c>
      <c r="S502" s="9"/>
    </row>
    <row r="503" spans="1:19" ht="13.2" customHeight="1" x14ac:dyDescent="0.25">
      <c r="A503" s="8">
        <v>496</v>
      </c>
      <c r="B503" s="34">
        <v>431315</v>
      </c>
      <c r="C503" s="9" t="s">
        <v>822</v>
      </c>
      <c r="D503" s="9" t="s">
        <v>204</v>
      </c>
      <c r="E503" s="9" t="s">
        <v>814</v>
      </c>
      <c r="F503" s="9" t="s">
        <v>27</v>
      </c>
      <c r="G503" s="9"/>
      <c r="H503" s="9">
        <v>11</v>
      </c>
      <c r="I503" s="9">
        <v>3</v>
      </c>
      <c r="J503" s="9">
        <v>0</v>
      </c>
      <c r="K503" s="24">
        <f t="shared" si="21"/>
        <v>3190000</v>
      </c>
      <c r="L503" s="24">
        <f t="shared" si="21"/>
        <v>870000</v>
      </c>
      <c r="M503" s="24">
        <f t="shared" si="21"/>
        <v>0</v>
      </c>
      <c r="N503" s="24">
        <v>0</v>
      </c>
      <c r="O503" s="33">
        <f t="shared" si="22"/>
        <v>4060000</v>
      </c>
      <c r="P503" s="25">
        <v>0</v>
      </c>
      <c r="Q503" s="25">
        <v>0</v>
      </c>
      <c r="R503" s="26">
        <f t="shared" si="23"/>
        <v>4060000</v>
      </c>
      <c r="S503" s="9"/>
    </row>
    <row r="504" spans="1:19" ht="13.2" customHeight="1" x14ac:dyDescent="0.25">
      <c r="A504" s="8">
        <v>497</v>
      </c>
      <c r="B504" s="34">
        <v>431317</v>
      </c>
      <c r="C504" s="9" t="s">
        <v>823</v>
      </c>
      <c r="D504" s="9" t="s">
        <v>85</v>
      </c>
      <c r="E504" s="9" t="s">
        <v>814</v>
      </c>
      <c r="F504" s="9" t="s">
        <v>27</v>
      </c>
      <c r="G504" s="9"/>
      <c r="H504" s="9">
        <v>16</v>
      </c>
      <c r="I504" s="9">
        <v>9</v>
      </c>
      <c r="J504" s="9">
        <v>0</v>
      </c>
      <c r="K504" s="24">
        <f t="shared" si="21"/>
        <v>4640000</v>
      </c>
      <c r="L504" s="24">
        <f t="shared" si="21"/>
        <v>2610000</v>
      </c>
      <c r="M504" s="24">
        <f t="shared" si="21"/>
        <v>0</v>
      </c>
      <c r="N504" s="24">
        <v>0</v>
      </c>
      <c r="O504" s="33">
        <f t="shared" si="22"/>
        <v>7250000</v>
      </c>
      <c r="P504" s="25">
        <v>7250000</v>
      </c>
      <c r="Q504" s="25">
        <v>0</v>
      </c>
      <c r="R504" s="26">
        <f t="shared" si="23"/>
        <v>0</v>
      </c>
      <c r="S504" s="9"/>
    </row>
    <row r="505" spans="1:19" ht="13.2" customHeight="1" x14ac:dyDescent="0.25">
      <c r="A505" s="8">
        <v>498</v>
      </c>
      <c r="B505" s="34">
        <v>431320</v>
      </c>
      <c r="C505" s="9" t="s">
        <v>824</v>
      </c>
      <c r="D505" s="9" t="s">
        <v>153</v>
      </c>
      <c r="E505" s="9" t="s">
        <v>814</v>
      </c>
      <c r="F505" s="9" t="s">
        <v>27</v>
      </c>
      <c r="G505" s="9"/>
      <c r="H505" s="9">
        <v>5</v>
      </c>
      <c r="I505" s="9">
        <v>0</v>
      </c>
      <c r="J505" s="9">
        <v>0</v>
      </c>
      <c r="K505" s="24">
        <f t="shared" si="21"/>
        <v>1450000</v>
      </c>
      <c r="L505" s="24">
        <f t="shared" si="21"/>
        <v>0</v>
      </c>
      <c r="M505" s="24">
        <f t="shared" si="21"/>
        <v>0</v>
      </c>
      <c r="N505" s="24">
        <v>0</v>
      </c>
      <c r="O505" s="33">
        <f t="shared" si="22"/>
        <v>1450000</v>
      </c>
      <c r="P505" s="25">
        <v>1450000</v>
      </c>
      <c r="Q505" s="25">
        <v>0</v>
      </c>
      <c r="R505" s="26">
        <f t="shared" si="23"/>
        <v>0</v>
      </c>
      <c r="S505" s="9"/>
    </row>
    <row r="506" spans="1:19" ht="13.2" customHeight="1" x14ac:dyDescent="0.25">
      <c r="A506" s="8">
        <v>499</v>
      </c>
      <c r="B506" s="34">
        <v>431323</v>
      </c>
      <c r="C506" s="9" t="s">
        <v>825</v>
      </c>
      <c r="D506" s="9" t="s">
        <v>180</v>
      </c>
      <c r="E506" s="9" t="s">
        <v>814</v>
      </c>
      <c r="F506" s="9" t="s">
        <v>27</v>
      </c>
      <c r="G506" s="9"/>
      <c r="H506" s="9">
        <v>6</v>
      </c>
      <c r="I506" s="9">
        <v>5</v>
      </c>
      <c r="J506" s="9">
        <v>0</v>
      </c>
      <c r="K506" s="24">
        <f t="shared" si="21"/>
        <v>1740000</v>
      </c>
      <c r="L506" s="24">
        <f t="shared" si="21"/>
        <v>1450000</v>
      </c>
      <c r="M506" s="24">
        <f t="shared" si="21"/>
        <v>0</v>
      </c>
      <c r="N506" s="24">
        <v>0</v>
      </c>
      <c r="O506" s="33">
        <f t="shared" si="22"/>
        <v>3190000</v>
      </c>
      <c r="P506" s="25">
        <v>3190000</v>
      </c>
      <c r="Q506" s="25">
        <v>0</v>
      </c>
      <c r="R506" s="26">
        <f t="shared" si="23"/>
        <v>0</v>
      </c>
      <c r="S506" s="9"/>
    </row>
    <row r="507" spans="1:19" ht="13.2" customHeight="1" x14ac:dyDescent="0.25">
      <c r="A507" s="8">
        <v>500</v>
      </c>
      <c r="B507" s="34">
        <v>431324</v>
      </c>
      <c r="C507" s="9" t="s">
        <v>149</v>
      </c>
      <c r="D507" s="9" t="s">
        <v>548</v>
      </c>
      <c r="E507" s="9" t="s">
        <v>814</v>
      </c>
      <c r="F507" s="9" t="s">
        <v>27</v>
      </c>
      <c r="G507" s="9"/>
      <c r="H507" s="9">
        <v>10</v>
      </c>
      <c r="I507" s="9">
        <v>0</v>
      </c>
      <c r="J507" s="9">
        <v>0</v>
      </c>
      <c r="K507" s="24">
        <f t="shared" si="21"/>
        <v>2900000</v>
      </c>
      <c r="L507" s="24">
        <f t="shared" si="21"/>
        <v>0</v>
      </c>
      <c r="M507" s="24">
        <f t="shared" si="21"/>
        <v>0</v>
      </c>
      <c r="N507" s="24">
        <v>0</v>
      </c>
      <c r="O507" s="33">
        <f t="shared" si="22"/>
        <v>2900000</v>
      </c>
      <c r="P507" s="25">
        <v>2900000</v>
      </c>
      <c r="Q507" s="25">
        <v>0</v>
      </c>
      <c r="R507" s="26">
        <f t="shared" si="23"/>
        <v>0</v>
      </c>
      <c r="S507" s="9"/>
    </row>
    <row r="508" spans="1:19" ht="13.2" customHeight="1" x14ac:dyDescent="0.25">
      <c r="A508" s="8">
        <v>501</v>
      </c>
      <c r="B508" s="34">
        <v>431325</v>
      </c>
      <c r="C508" s="9" t="s">
        <v>826</v>
      </c>
      <c r="D508" s="9" t="s">
        <v>574</v>
      </c>
      <c r="E508" s="9" t="s">
        <v>814</v>
      </c>
      <c r="F508" s="9" t="s">
        <v>389</v>
      </c>
      <c r="G508" s="9"/>
      <c r="H508" s="9">
        <v>10</v>
      </c>
      <c r="I508" s="9">
        <v>0</v>
      </c>
      <c r="J508" s="9">
        <v>0</v>
      </c>
      <c r="K508" s="24">
        <f t="shared" si="21"/>
        <v>2900000</v>
      </c>
      <c r="L508" s="24">
        <f t="shared" si="21"/>
        <v>0</v>
      </c>
      <c r="M508" s="24">
        <f t="shared" si="21"/>
        <v>0</v>
      </c>
      <c r="N508" s="24">
        <f>H508*290000*0.7</f>
        <v>2029999.9999999998</v>
      </c>
      <c r="O508" s="33">
        <f t="shared" si="22"/>
        <v>870000.00000000023</v>
      </c>
      <c r="P508" s="25">
        <v>870000</v>
      </c>
      <c r="Q508" s="25">
        <v>0</v>
      </c>
      <c r="R508" s="26">
        <f t="shared" si="23"/>
        <v>2.3283064365386963E-10</v>
      </c>
      <c r="S508" s="9"/>
    </row>
    <row r="509" spans="1:19" ht="13.2" customHeight="1" x14ac:dyDescent="0.25">
      <c r="A509" s="8">
        <v>502</v>
      </c>
      <c r="B509" s="34">
        <v>431326</v>
      </c>
      <c r="C509" s="9" t="s">
        <v>827</v>
      </c>
      <c r="D509" s="9" t="s">
        <v>85</v>
      </c>
      <c r="E509" s="9" t="s">
        <v>814</v>
      </c>
      <c r="F509" s="9" t="s">
        <v>27</v>
      </c>
      <c r="G509" s="9"/>
      <c r="H509" s="9">
        <v>10</v>
      </c>
      <c r="I509" s="9">
        <v>0</v>
      </c>
      <c r="J509" s="9">
        <v>0</v>
      </c>
      <c r="K509" s="24">
        <f t="shared" si="21"/>
        <v>2900000</v>
      </c>
      <c r="L509" s="24">
        <f t="shared" si="21"/>
        <v>0</v>
      </c>
      <c r="M509" s="24">
        <f t="shared" si="21"/>
        <v>0</v>
      </c>
      <c r="N509" s="24">
        <v>0</v>
      </c>
      <c r="O509" s="33">
        <f t="shared" si="22"/>
        <v>2900000</v>
      </c>
      <c r="P509" s="25">
        <v>0</v>
      </c>
      <c r="Q509" s="25">
        <v>0</v>
      </c>
      <c r="R509" s="26">
        <f t="shared" si="23"/>
        <v>2900000</v>
      </c>
      <c r="S509" s="9"/>
    </row>
    <row r="510" spans="1:19" ht="13.2" customHeight="1" x14ac:dyDescent="0.25">
      <c r="A510" s="8">
        <v>503</v>
      </c>
      <c r="B510" s="34">
        <v>431328</v>
      </c>
      <c r="C510" s="9" t="s">
        <v>828</v>
      </c>
      <c r="D510" s="9" t="s">
        <v>634</v>
      </c>
      <c r="E510" s="9" t="s">
        <v>814</v>
      </c>
      <c r="F510" s="9" t="s">
        <v>27</v>
      </c>
      <c r="G510" s="9"/>
      <c r="H510" s="9">
        <v>3</v>
      </c>
      <c r="I510" s="9">
        <v>0</v>
      </c>
      <c r="J510" s="9">
        <v>0</v>
      </c>
      <c r="K510" s="24">
        <f t="shared" si="21"/>
        <v>870000</v>
      </c>
      <c r="L510" s="24">
        <f t="shared" si="21"/>
        <v>0</v>
      </c>
      <c r="M510" s="24">
        <f t="shared" si="21"/>
        <v>0</v>
      </c>
      <c r="N510" s="24">
        <v>0</v>
      </c>
      <c r="O510" s="33">
        <f t="shared" si="22"/>
        <v>870000</v>
      </c>
      <c r="P510" s="25">
        <v>870000</v>
      </c>
      <c r="Q510" s="25">
        <v>0</v>
      </c>
      <c r="R510" s="26">
        <f t="shared" si="23"/>
        <v>0</v>
      </c>
      <c r="S510" s="9"/>
    </row>
    <row r="511" spans="1:19" ht="13.2" customHeight="1" x14ac:dyDescent="0.25">
      <c r="A511" s="8">
        <v>504</v>
      </c>
      <c r="B511" s="34">
        <v>431333</v>
      </c>
      <c r="C511" s="9" t="s">
        <v>829</v>
      </c>
      <c r="D511" s="9" t="s">
        <v>61</v>
      </c>
      <c r="E511" s="9" t="s">
        <v>814</v>
      </c>
      <c r="F511" s="9" t="s">
        <v>27</v>
      </c>
      <c r="G511" s="9"/>
      <c r="H511" s="9">
        <v>5</v>
      </c>
      <c r="I511" s="9">
        <v>0</v>
      </c>
      <c r="J511" s="9">
        <v>0</v>
      </c>
      <c r="K511" s="24">
        <f t="shared" si="21"/>
        <v>1450000</v>
      </c>
      <c r="L511" s="24">
        <f t="shared" si="21"/>
        <v>0</v>
      </c>
      <c r="M511" s="24">
        <f t="shared" si="21"/>
        <v>0</v>
      </c>
      <c r="N511" s="24">
        <v>0</v>
      </c>
      <c r="O511" s="33">
        <f t="shared" si="22"/>
        <v>1450000</v>
      </c>
      <c r="P511" s="25">
        <v>1450000</v>
      </c>
      <c r="Q511" s="25">
        <v>0</v>
      </c>
      <c r="R511" s="26">
        <f t="shared" si="23"/>
        <v>0</v>
      </c>
      <c r="S511" s="9"/>
    </row>
    <row r="512" spans="1:19" ht="13.2" customHeight="1" x14ac:dyDescent="0.25">
      <c r="A512" s="8">
        <v>505</v>
      </c>
      <c r="B512" s="34">
        <v>431334</v>
      </c>
      <c r="C512" s="9" t="s">
        <v>531</v>
      </c>
      <c r="D512" s="9" t="s">
        <v>125</v>
      </c>
      <c r="E512" s="9" t="s">
        <v>814</v>
      </c>
      <c r="F512" s="9" t="s">
        <v>27</v>
      </c>
      <c r="G512" s="9"/>
      <c r="H512" s="9">
        <v>6</v>
      </c>
      <c r="I512" s="9">
        <v>0</v>
      </c>
      <c r="J512" s="9">
        <v>0</v>
      </c>
      <c r="K512" s="24">
        <f t="shared" si="21"/>
        <v>1740000</v>
      </c>
      <c r="L512" s="24">
        <f t="shared" si="21"/>
        <v>0</v>
      </c>
      <c r="M512" s="24">
        <f t="shared" si="21"/>
        <v>0</v>
      </c>
      <c r="N512" s="24">
        <v>0</v>
      </c>
      <c r="O512" s="33">
        <f t="shared" si="22"/>
        <v>1740000</v>
      </c>
      <c r="P512" s="25">
        <v>1740000</v>
      </c>
      <c r="Q512" s="25">
        <v>0</v>
      </c>
      <c r="R512" s="26">
        <f t="shared" si="23"/>
        <v>0</v>
      </c>
      <c r="S512" s="9"/>
    </row>
    <row r="513" spans="1:19" ht="13.2" customHeight="1" x14ac:dyDescent="0.25">
      <c r="A513" s="8">
        <v>506</v>
      </c>
      <c r="B513" s="34">
        <v>431335</v>
      </c>
      <c r="C513" s="9" t="s">
        <v>830</v>
      </c>
      <c r="D513" s="9" t="s">
        <v>408</v>
      </c>
      <c r="E513" s="9" t="s">
        <v>814</v>
      </c>
      <c r="F513" s="9" t="s">
        <v>27</v>
      </c>
      <c r="G513" s="9"/>
      <c r="H513" s="9">
        <v>10</v>
      </c>
      <c r="I513" s="9">
        <v>0</v>
      </c>
      <c r="J513" s="9">
        <v>0</v>
      </c>
      <c r="K513" s="24">
        <f t="shared" si="21"/>
        <v>2900000</v>
      </c>
      <c r="L513" s="24">
        <f t="shared" si="21"/>
        <v>0</v>
      </c>
      <c r="M513" s="24">
        <f t="shared" si="21"/>
        <v>0</v>
      </c>
      <c r="N513" s="24">
        <v>0</v>
      </c>
      <c r="O513" s="33">
        <f t="shared" si="22"/>
        <v>2900000</v>
      </c>
      <c r="P513" s="25">
        <v>4360000</v>
      </c>
      <c r="Q513" s="25">
        <v>0</v>
      </c>
      <c r="R513" s="26">
        <f t="shared" si="23"/>
        <v>-1460000</v>
      </c>
      <c r="S513" s="37" t="s">
        <v>410</v>
      </c>
    </row>
    <row r="514" spans="1:19" ht="13.2" customHeight="1" x14ac:dyDescent="0.25">
      <c r="A514" s="8">
        <v>507</v>
      </c>
      <c r="B514" s="34">
        <v>431336</v>
      </c>
      <c r="C514" s="9" t="s">
        <v>831</v>
      </c>
      <c r="D514" s="9" t="s">
        <v>448</v>
      </c>
      <c r="E514" s="9" t="s">
        <v>814</v>
      </c>
      <c r="F514" s="9" t="s">
        <v>27</v>
      </c>
      <c r="G514" s="9"/>
      <c r="H514" s="9">
        <v>17</v>
      </c>
      <c r="I514" s="9">
        <v>2</v>
      </c>
      <c r="J514" s="9">
        <v>0</v>
      </c>
      <c r="K514" s="24">
        <f t="shared" si="21"/>
        <v>4930000</v>
      </c>
      <c r="L514" s="24">
        <f t="shared" si="21"/>
        <v>580000</v>
      </c>
      <c r="M514" s="24">
        <f t="shared" si="21"/>
        <v>0</v>
      </c>
      <c r="N514" s="24">
        <v>0</v>
      </c>
      <c r="O514" s="33">
        <f t="shared" si="22"/>
        <v>5510000</v>
      </c>
      <c r="P514" s="25">
        <v>5510000</v>
      </c>
      <c r="Q514" s="25">
        <v>0</v>
      </c>
      <c r="R514" s="26">
        <f t="shared" si="23"/>
        <v>0</v>
      </c>
      <c r="S514" s="9"/>
    </row>
    <row r="515" spans="1:19" s="45" customFormat="1" ht="13.2" customHeight="1" x14ac:dyDescent="0.25">
      <c r="A515" s="41">
        <v>508</v>
      </c>
      <c r="B515" s="42">
        <v>431337</v>
      </c>
      <c r="C515" s="43" t="s">
        <v>832</v>
      </c>
      <c r="D515" s="43" t="s">
        <v>106</v>
      </c>
      <c r="E515" s="43" t="s">
        <v>814</v>
      </c>
      <c r="F515" s="43" t="s">
        <v>389</v>
      </c>
      <c r="G515" s="43"/>
      <c r="H515" s="43">
        <v>4</v>
      </c>
      <c r="I515" s="43">
        <v>0</v>
      </c>
      <c r="J515" s="43">
        <v>0</v>
      </c>
      <c r="K515" s="44">
        <f t="shared" si="21"/>
        <v>1160000</v>
      </c>
      <c r="L515" s="44">
        <f t="shared" si="21"/>
        <v>0</v>
      </c>
      <c r="M515" s="44">
        <f t="shared" si="21"/>
        <v>0</v>
      </c>
      <c r="N515" s="44">
        <f>K515*0.7</f>
        <v>812000</v>
      </c>
      <c r="O515" s="33">
        <f t="shared" si="22"/>
        <v>348000</v>
      </c>
      <c r="P515" s="25">
        <v>1160000</v>
      </c>
      <c r="Q515" s="25">
        <v>0</v>
      </c>
      <c r="R515" s="26">
        <f t="shared" si="23"/>
        <v>-812000</v>
      </c>
      <c r="S515" s="37" t="s">
        <v>410</v>
      </c>
    </row>
    <row r="516" spans="1:19" ht="13.2" customHeight="1" x14ac:dyDescent="0.25">
      <c r="A516" s="8">
        <v>509</v>
      </c>
      <c r="B516" s="34">
        <v>431338</v>
      </c>
      <c r="C516" s="9" t="s">
        <v>618</v>
      </c>
      <c r="D516" s="9" t="s">
        <v>153</v>
      </c>
      <c r="E516" s="9" t="s">
        <v>814</v>
      </c>
      <c r="F516" s="9" t="s">
        <v>27</v>
      </c>
      <c r="G516" s="9"/>
      <c r="H516" s="9">
        <v>2</v>
      </c>
      <c r="I516" s="9">
        <v>0</v>
      </c>
      <c r="J516" s="9">
        <v>0</v>
      </c>
      <c r="K516" s="24">
        <f t="shared" si="21"/>
        <v>580000</v>
      </c>
      <c r="L516" s="24">
        <f t="shared" si="21"/>
        <v>0</v>
      </c>
      <c r="M516" s="24">
        <f t="shared" si="21"/>
        <v>0</v>
      </c>
      <c r="N516" s="24">
        <v>0</v>
      </c>
      <c r="O516" s="33">
        <f t="shared" si="22"/>
        <v>580000</v>
      </c>
      <c r="P516" s="25">
        <v>580000</v>
      </c>
      <c r="Q516" s="25">
        <v>0</v>
      </c>
      <c r="R516" s="26">
        <f t="shared" si="23"/>
        <v>0</v>
      </c>
      <c r="S516" s="9"/>
    </row>
    <row r="517" spans="1:19" ht="13.2" customHeight="1" x14ac:dyDescent="0.25">
      <c r="A517" s="8">
        <v>510</v>
      </c>
      <c r="B517" s="34">
        <v>431339</v>
      </c>
      <c r="C517" s="9" t="s">
        <v>302</v>
      </c>
      <c r="D517" s="9" t="s">
        <v>210</v>
      </c>
      <c r="E517" s="9" t="s">
        <v>814</v>
      </c>
      <c r="F517" s="9" t="s">
        <v>27</v>
      </c>
      <c r="G517" s="9"/>
      <c r="H517" s="9">
        <v>10</v>
      </c>
      <c r="I517" s="9">
        <v>0</v>
      </c>
      <c r="J517" s="9">
        <v>0</v>
      </c>
      <c r="K517" s="24">
        <f t="shared" si="21"/>
        <v>2900000</v>
      </c>
      <c r="L517" s="24">
        <f t="shared" si="21"/>
        <v>0</v>
      </c>
      <c r="M517" s="24">
        <f t="shared" si="21"/>
        <v>0</v>
      </c>
      <c r="N517" s="24">
        <v>0</v>
      </c>
      <c r="O517" s="33">
        <f t="shared" si="22"/>
        <v>2900000</v>
      </c>
      <c r="P517" s="25">
        <v>2900000</v>
      </c>
      <c r="Q517" s="25">
        <v>0</v>
      </c>
      <c r="R517" s="26">
        <f t="shared" si="23"/>
        <v>0</v>
      </c>
      <c r="S517" s="9"/>
    </row>
    <row r="518" spans="1:19" ht="13.2" customHeight="1" x14ac:dyDescent="0.25">
      <c r="A518" s="8">
        <v>511</v>
      </c>
      <c r="B518" s="34">
        <v>431340</v>
      </c>
      <c r="C518" s="9" t="s">
        <v>833</v>
      </c>
      <c r="D518" s="9" t="s">
        <v>158</v>
      </c>
      <c r="E518" s="9" t="s">
        <v>814</v>
      </c>
      <c r="F518" s="9" t="s">
        <v>27</v>
      </c>
      <c r="G518" s="9"/>
      <c r="H518" s="9">
        <v>10</v>
      </c>
      <c r="I518" s="9">
        <v>0</v>
      </c>
      <c r="J518" s="9">
        <v>0</v>
      </c>
      <c r="K518" s="24">
        <f t="shared" si="21"/>
        <v>2900000</v>
      </c>
      <c r="L518" s="24">
        <f t="shared" si="21"/>
        <v>0</v>
      </c>
      <c r="M518" s="24">
        <f t="shared" si="21"/>
        <v>0</v>
      </c>
      <c r="N518" s="24">
        <v>0</v>
      </c>
      <c r="O518" s="33">
        <f t="shared" si="22"/>
        <v>2900000</v>
      </c>
      <c r="P518" s="25">
        <v>2900000</v>
      </c>
      <c r="Q518" s="25">
        <v>0</v>
      </c>
      <c r="R518" s="26">
        <f t="shared" si="23"/>
        <v>0</v>
      </c>
      <c r="S518" s="9"/>
    </row>
    <row r="519" spans="1:19" ht="13.2" customHeight="1" x14ac:dyDescent="0.25">
      <c r="A519" s="8">
        <v>512</v>
      </c>
      <c r="B519" s="34">
        <v>431341</v>
      </c>
      <c r="C519" s="9" t="s">
        <v>834</v>
      </c>
      <c r="D519" s="9" t="s">
        <v>85</v>
      </c>
      <c r="E519" s="9" t="s">
        <v>814</v>
      </c>
      <c r="F519" s="9" t="s">
        <v>27</v>
      </c>
      <c r="G519" s="9"/>
      <c r="H519" s="9">
        <v>14</v>
      </c>
      <c r="I519" s="9">
        <v>0</v>
      </c>
      <c r="J519" s="9">
        <v>0</v>
      </c>
      <c r="K519" s="24">
        <f t="shared" si="21"/>
        <v>4060000</v>
      </c>
      <c r="L519" s="24">
        <f t="shared" si="21"/>
        <v>0</v>
      </c>
      <c r="M519" s="24">
        <f t="shared" si="21"/>
        <v>0</v>
      </c>
      <c r="N519" s="24">
        <v>0</v>
      </c>
      <c r="O519" s="33">
        <f t="shared" si="22"/>
        <v>4060000</v>
      </c>
      <c r="P519" s="25">
        <v>0</v>
      </c>
      <c r="Q519" s="25">
        <v>0</v>
      </c>
      <c r="R519" s="26">
        <f t="shared" si="23"/>
        <v>4060000</v>
      </c>
      <c r="S519" s="9"/>
    </row>
    <row r="520" spans="1:19" ht="13.2" customHeight="1" x14ac:dyDescent="0.25">
      <c r="A520" s="8">
        <v>513</v>
      </c>
      <c r="B520" s="34">
        <v>431342</v>
      </c>
      <c r="C520" s="9" t="s">
        <v>348</v>
      </c>
      <c r="D520" s="9" t="s">
        <v>251</v>
      </c>
      <c r="E520" s="9" t="s">
        <v>814</v>
      </c>
      <c r="F520" s="9" t="s">
        <v>27</v>
      </c>
      <c r="G520" s="9"/>
      <c r="H520" s="9">
        <v>9</v>
      </c>
      <c r="I520" s="9">
        <v>0</v>
      </c>
      <c r="J520" s="9">
        <v>0</v>
      </c>
      <c r="K520" s="24">
        <f t="shared" si="21"/>
        <v>2610000</v>
      </c>
      <c r="L520" s="24">
        <f t="shared" si="21"/>
        <v>0</v>
      </c>
      <c r="M520" s="24">
        <f t="shared" si="21"/>
        <v>0</v>
      </c>
      <c r="N520" s="24">
        <v>0</v>
      </c>
      <c r="O520" s="33">
        <f t="shared" si="22"/>
        <v>2610000</v>
      </c>
      <c r="P520" s="25">
        <v>8990000</v>
      </c>
      <c r="Q520" s="25">
        <v>0</v>
      </c>
      <c r="R520" s="26">
        <f t="shared" si="23"/>
        <v>-6380000</v>
      </c>
      <c r="S520" s="37" t="s">
        <v>410</v>
      </c>
    </row>
    <row r="521" spans="1:19" ht="13.2" customHeight="1" x14ac:dyDescent="0.25">
      <c r="A521" s="8">
        <v>514</v>
      </c>
      <c r="B521" s="34">
        <v>431346</v>
      </c>
      <c r="C521" s="9" t="s">
        <v>755</v>
      </c>
      <c r="D521" s="9" t="s">
        <v>334</v>
      </c>
      <c r="E521" s="9" t="s">
        <v>814</v>
      </c>
      <c r="F521" s="9" t="s">
        <v>27</v>
      </c>
      <c r="G521" s="9"/>
      <c r="H521" s="9">
        <v>7</v>
      </c>
      <c r="I521" s="9">
        <v>0</v>
      </c>
      <c r="J521" s="9">
        <v>0</v>
      </c>
      <c r="K521" s="24">
        <f t="shared" ref="K521:M584" si="24">H521*290000</f>
        <v>2030000</v>
      </c>
      <c r="L521" s="24">
        <f t="shared" si="24"/>
        <v>0</v>
      </c>
      <c r="M521" s="24">
        <f t="shared" si="24"/>
        <v>0</v>
      </c>
      <c r="N521" s="24">
        <v>0</v>
      </c>
      <c r="O521" s="33">
        <f t="shared" ref="O521:O584" si="25">K521+L521+M521-N521</f>
        <v>2030000</v>
      </c>
      <c r="P521" s="25">
        <v>2030000</v>
      </c>
      <c r="Q521" s="25">
        <v>0</v>
      </c>
      <c r="R521" s="26">
        <f t="shared" ref="R521:R584" si="26">O521-P521-Q521</f>
        <v>0</v>
      </c>
      <c r="S521" s="9"/>
    </row>
    <row r="522" spans="1:19" ht="13.2" customHeight="1" x14ac:dyDescent="0.25">
      <c r="A522" s="8">
        <v>515</v>
      </c>
      <c r="B522" s="34">
        <v>431347</v>
      </c>
      <c r="C522" s="9" t="s">
        <v>239</v>
      </c>
      <c r="D522" s="9" t="s">
        <v>61</v>
      </c>
      <c r="E522" s="9" t="s">
        <v>814</v>
      </c>
      <c r="F522" s="9" t="s">
        <v>27</v>
      </c>
      <c r="G522" s="9"/>
      <c r="H522" s="9">
        <v>6</v>
      </c>
      <c r="I522" s="9">
        <v>0</v>
      </c>
      <c r="J522" s="9">
        <v>0</v>
      </c>
      <c r="K522" s="24">
        <f t="shared" si="24"/>
        <v>1740000</v>
      </c>
      <c r="L522" s="24">
        <f t="shared" si="24"/>
        <v>0</v>
      </c>
      <c r="M522" s="24">
        <f t="shared" si="24"/>
        <v>0</v>
      </c>
      <c r="N522" s="24">
        <v>0</v>
      </c>
      <c r="O522" s="33">
        <f t="shared" si="25"/>
        <v>1740000</v>
      </c>
      <c r="P522" s="25">
        <v>1740000</v>
      </c>
      <c r="Q522" s="25">
        <v>0</v>
      </c>
      <c r="R522" s="26">
        <f t="shared" si="26"/>
        <v>0</v>
      </c>
      <c r="S522" s="9"/>
    </row>
    <row r="523" spans="1:19" ht="13.2" customHeight="1" x14ac:dyDescent="0.25">
      <c r="A523" s="8">
        <v>516</v>
      </c>
      <c r="B523" s="34">
        <v>431348</v>
      </c>
      <c r="C523" s="9" t="s">
        <v>835</v>
      </c>
      <c r="D523" s="9" t="s">
        <v>431</v>
      </c>
      <c r="E523" s="9" t="s">
        <v>814</v>
      </c>
      <c r="F523" s="9" t="s">
        <v>27</v>
      </c>
      <c r="G523" s="9"/>
      <c r="H523" s="9">
        <v>14</v>
      </c>
      <c r="I523" s="9">
        <v>0</v>
      </c>
      <c r="J523" s="9">
        <v>0</v>
      </c>
      <c r="K523" s="24">
        <f t="shared" si="24"/>
        <v>4060000</v>
      </c>
      <c r="L523" s="24">
        <f t="shared" si="24"/>
        <v>0</v>
      </c>
      <c r="M523" s="24">
        <f t="shared" si="24"/>
        <v>0</v>
      </c>
      <c r="N523" s="24">
        <v>0</v>
      </c>
      <c r="O523" s="33">
        <f t="shared" si="25"/>
        <v>4060000</v>
      </c>
      <c r="P523" s="25">
        <v>0</v>
      </c>
      <c r="Q523" s="25">
        <v>0</v>
      </c>
      <c r="R523" s="26">
        <f t="shared" si="26"/>
        <v>4060000</v>
      </c>
      <c r="S523" s="9"/>
    </row>
    <row r="524" spans="1:19" ht="13.2" customHeight="1" x14ac:dyDescent="0.25">
      <c r="A524" s="8">
        <v>517</v>
      </c>
      <c r="B524" s="34">
        <v>431349</v>
      </c>
      <c r="C524" s="9" t="s">
        <v>836</v>
      </c>
      <c r="D524" s="9" t="s">
        <v>408</v>
      </c>
      <c r="E524" s="9" t="s">
        <v>814</v>
      </c>
      <c r="F524" s="9" t="s">
        <v>27</v>
      </c>
      <c r="G524" s="9"/>
      <c r="H524" s="9">
        <v>10</v>
      </c>
      <c r="I524" s="9">
        <v>0</v>
      </c>
      <c r="J524" s="9">
        <v>0</v>
      </c>
      <c r="K524" s="24">
        <f t="shared" si="24"/>
        <v>2900000</v>
      </c>
      <c r="L524" s="24">
        <f t="shared" si="24"/>
        <v>0</v>
      </c>
      <c r="M524" s="24">
        <f t="shared" si="24"/>
        <v>0</v>
      </c>
      <c r="N524" s="24">
        <v>0</v>
      </c>
      <c r="O524" s="33">
        <f t="shared" si="25"/>
        <v>2900000</v>
      </c>
      <c r="P524" s="25">
        <v>2900000</v>
      </c>
      <c r="Q524" s="25">
        <v>0</v>
      </c>
      <c r="R524" s="26">
        <f t="shared" si="26"/>
        <v>0</v>
      </c>
      <c r="S524" s="9"/>
    </row>
    <row r="525" spans="1:19" ht="13.2" customHeight="1" x14ac:dyDescent="0.25">
      <c r="A525" s="8">
        <v>518</v>
      </c>
      <c r="B525" s="34">
        <v>431350</v>
      </c>
      <c r="C525" s="9" t="s">
        <v>837</v>
      </c>
      <c r="D525" s="9" t="s">
        <v>317</v>
      </c>
      <c r="E525" s="9" t="s">
        <v>814</v>
      </c>
      <c r="F525" s="9" t="s">
        <v>27</v>
      </c>
      <c r="G525" s="9"/>
      <c r="H525" s="9">
        <v>8</v>
      </c>
      <c r="I525" s="9">
        <v>8</v>
      </c>
      <c r="J525" s="9">
        <v>0</v>
      </c>
      <c r="K525" s="24">
        <f t="shared" si="24"/>
        <v>2320000</v>
      </c>
      <c r="L525" s="24">
        <f t="shared" si="24"/>
        <v>2320000</v>
      </c>
      <c r="M525" s="24">
        <f t="shared" si="24"/>
        <v>0</v>
      </c>
      <c r="N525" s="24">
        <v>0</v>
      </c>
      <c r="O525" s="33">
        <f t="shared" si="25"/>
        <v>4640000</v>
      </c>
      <c r="P525" s="25">
        <v>0</v>
      </c>
      <c r="Q525" s="25">
        <v>0</v>
      </c>
      <c r="R525" s="26">
        <f t="shared" si="26"/>
        <v>4640000</v>
      </c>
      <c r="S525" s="9"/>
    </row>
    <row r="526" spans="1:19" ht="13.2" customHeight="1" x14ac:dyDescent="0.25">
      <c r="A526" s="8">
        <v>519</v>
      </c>
      <c r="B526" s="34">
        <v>431351</v>
      </c>
      <c r="C526" s="9" t="s">
        <v>838</v>
      </c>
      <c r="D526" s="9" t="s">
        <v>492</v>
      </c>
      <c r="E526" s="9" t="s">
        <v>814</v>
      </c>
      <c r="F526" s="9" t="s">
        <v>27</v>
      </c>
      <c r="G526" s="9"/>
      <c r="H526" s="9">
        <v>3</v>
      </c>
      <c r="I526" s="9">
        <v>5</v>
      </c>
      <c r="J526" s="9">
        <v>0</v>
      </c>
      <c r="K526" s="24">
        <f t="shared" si="24"/>
        <v>870000</v>
      </c>
      <c r="L526" s="24">
        <f t="shared" si="24"/>
        <v>1450000</v>
      </c>
      <c r="M526" s="24">
        <f t="shared" si="24"/>
        <v>0</v>
      </c>
      <c r="N526" s="24">
        <v>0</v>
      </c>
      <c r="O526" s="33">
        <f t="shared" si="25"/>
        <v>2320000</v>
      </c>
      <c r="P526" s="25">
        <v>2320000</v>
      </c>
      <c r="Q526" s="25">
        <v>0</v>
      </c>
      <c r="R526" s="26">
        <f t="shared" si="26"/>
        <v>0</v>
      </c>
      <c r="S526" s="9"/>
    </row>
    <row r="527" spans="1:19" ht="13.2" customHeight="1" x14ac:dyDescent="0.25">
      <c r="A527" s="8">
        <v>520</v>
      </c>
      <c r="B527" s="34">
        <v>431352</v>
      </c>
      <c r="C527" s="9" t="s">
        <v>839</v>
      </c>
      <c r="D527" s="9" t="s">
        <v>490</v>
      </c>
      <c r="E527" s="9" t="s">
        <v>814</v>
      </c>
      <c r="F527" s="9" t="s">
        <v>27</v>
      </c>
      <c r="G527" s="9"/>
      <c r="H527" s="9">
        <v>9</v>
      </c>
      <c r="I527" s="9">
        <v>12</v>
      </c>
      <c r="J527" s="9">
        <v>0</v>
      </c>
      <c r="K527" s="24">
        <f t="shared" si="24"/>
        <v>2610000</v>
      </c>
      <c r="L527" s="24">
        <f t="shared" si="24"/>
        <v>3480000</v>
      </c>
      <c r="M527" s="24">
        <f t="shared" si="24"/>
        <v>0</v>
      </c>
      <c r="N527" s="24">
        <v>0</v>
      </c>
      <c r="O527" s="33">
        <f t="shared" si="25"/>
        <v>6090000</v>
      </c>
      <c r="P527" s="25">
        <v>6090000</v>
      </c>
      <c r="Q527" s="25">
        <v>0</v>
      </c>
      <c r="R527" s="26">
        <f t="shared" si="26"/>
        <v>0</v>
      </c>
      <c r="S527" s="9"/>
    </row>
    <row r="528" spans="1:19" ht="13.2" customHeight="1" x14ac:dyDescent="0.25">
      <c r="A528" s="8">
        <v>521</v>
      </c>
      <c r="B528" s="34">
        <v>431353</v>
      </c>
      <c r="C528" s="9" t="s">
        <v>840</v>
      </c>
      <c r="D528" s="9" t="s">
        <v>61</v>
      </c>
      <c r="E528" s="9" t="s">
        <v>814</v>
      </c>
      <c r="F528" s="9" t="s">
        <v>27</v>
      </c>
      <c r="G528" s="9"/>
      <c r="H528" s="9">
        <v>10</v>
      </c>
      <c r="I528" s="9">
        <v>2</v>
      </c>
      <c r="J528" s="9">
        <v>0</v>
      </c>
      <c r="K528" s="24">
        <f t="shared" si="24"/>
        <v>2900000</v>
      </c>
      <c r="L528" s="24">
        <f t="shared" si="24"/>
        <v>580000</v>
      </c>
      <c r="M528" s="24">
        <f t="shared" si="24"/>
        <v>0</v>
      </c>
      <c r="N528" s="24">
        <v>0</v>
      </c>
      <c r="O528" s="33">
        <f t="shared" si="25"/>
        <v>3480000</v>
      </c>
      <c r="P528" s="25">
        <v>10440000</v>
      </c>
      <c r="Q528" s="25">
        <v>0</v>
      </c>
      <c r="R528" s="26">
        <f t="shared" si="26"/>
        <v>-6960000</v>
      </c>
      <c r="S528" s="37" t="s">
        <v>410</v>
      </c>
    </row>
    <row r="529" spans="1:19" ht="13.2" customHeight="1" x14ac:dyDescent="0.25">
      <c r="A529" s="8">
        <v>522</v>
      </c>
      <c r="B529" s="34">
        <v>431355</v>
      </c>
      <c r="C529" s="9" t="s">
        <v>478</v>
      </c>
      <c r="D529" s="9" t="s">
        <v>153</v>
      </c>
      <c r="E529" s="9" t="s">
        <v>814</v>
      </c>
      <c r="F529" s="9" t="s">
        <v>27</v>
      </c>
      <c r="G529" s="9"/>
      <c r="H529" s="9">
        <v>8</v>
      </c>
      <c r="I529" s="9">
        <v>2</v>
      </c>
      <c r="J529" s="9">
        <v>0</v>
      </c>
      <c r="K529" s="24">
        <f t="shared" si="24"/>
        <v>2320000</v>
      </c>
      <c r="L529" s="24">
        <f t="shared" si="24"/>
        <v>580000</v>
      </c>
      <c r="M529" s="24">
        <f t="shared" si="24"/>
        <v>0</v>
      </c>
      <c r="N529" s="24">
        <v>0</v>
      </c>
      <c r="O529" s="33">
        <f t="shared" si="25"/>
        <v>2900000</v>
      </c>
      <c r="P529" s="25">
        <v>2900000</v>
      </c>
      <c r="Q529" s="25">
        <v>0</v>
      </c>
      <c r="R529" s="26">
        <f t="shared" si="26"/>
        <v>0</v>
      </c>
      <c r="S529" s="9"/>
    </row>
    <row r="530" spans="1:19" ht="13.2" customHeight="1" x14ac:dyDescent="0.25">
      <c r="A530" s="8">
        <v>523</v>
      </c>
      <c r="B530" s="34">
        <v>431357</v>
      </c>
      <c r="C530" s="9" t="s">
        <v>841</v>
      </c>
      <c r="D530" s="9" t="s">
        <v>61</v>
      </c>
      <c r="E530" s="9" t="s">
        <v>814</v>
      </c>
      <c r="F530" s="9" t="s">
        <v>27</v>
      </c>
      <c r="G530" s="9"/>
      <c r="H530" s="9">
        <v>4</v>
      </c>
      <c r="I530" s="9">
        <v>0</v>
      </c>
      <c r="J530" s="9">
        <v>0</v>
      </c>
      <c r="K530" s="24">
        <f t="shared" si="24"/>
        <v>1160000</v>
      </c>
      <c r="L530" s="24">
        <f t="shared" si="24"/>
        <v>0</v>
      </c>
      <c r="M530" s="24">
        <f t="shared" si="24"/>
        <v>0</v>
      </c>
      <c r="N530" s="24">
        <v>0</v>
      </c>
      <c r="O530" s="33">
        <f t="shared" si="25"/>
        <v>1160000</v>
      </c>
      <c r="P530" s="25">
        <v>1160000</v>
      </c>
      <c r="Q530" s="25">
        <v>0</v>
      </c>
      <c r="R530" s="26">
        <f t="shared" si="26"/>
        <v>0</v>
      </c>
      <c r="S530" s="9"/>
    </row>
    <row r="531" spans="1:19" ht="13.2" customHeight="1" x14ac:dyDescent="0.25">
      <c r="A531" s="8">
        <v>524</v>
      </c>
      <c r="B531" s="34">
        <v>431358</v>
      </c>
      <c r="C531" s="9" t="s">
        <v>842</v>
      </c>
      <c r="D531" s="9" t="s">
        <v>71</v>
      </c>
      <c r="E531" s="9" t="s">
        <v>814</v>
      </c>
      <c r="F531" s="9" t="s">
        <v>27</v>
      </c>
      <c r="G531" s="9"/>
      <c r="H531" s="9">
        <v>2</v>
      </c>
      <c r="I531" s="9">
        <v>0</v>
      </c>
      <c r="J531" s="9">
        <v>0</v>
      </c>
      <c r="K531" s="24">
        <f t="shared" si="24"/>
        <v>580000</v>
      </c>
      <c r="L531" s="24">
        <f t="shared" si="24"/>
        <v>0</v>
      </c>
      <c r="M531" s="24">
        <f t="shared" si="24"/>
        <v>0</v>
      </c>
      <c r="N531" s="24">
        <v>0</v>
      </c>
      <c r="O531" s="33">
        <f t="shared" si="25"/>
        <v>580000</v>
      </c>
      <c r="P531" s="25">
        <v>14280000</v>
      </c>
      <c r="Q531" s="25">
        <v>0</v>
      </c>
      <c r="R531" s="26">
        <f t="shared" si="26"/>
        <v>-13700000</v>
      </c>
      <c r="S531" s="37" t="s">
        <v>410</v>
      </c>
    </row>
    <row r="532" spans="1:19" ht="13.2" customHeight="1" x14ac:dyDescent="0.25">
      <c r="A532" s="8">
        <v>525</v>
      </c>
      <c r="B532" s="34">
        <v>431361</v>
      </c>
      <c r="C532" s="9" t="s">
        <v>843</v>
      </c>
      <c r="D532" s="9" t="s">
        <v>468</v>
      </c>
      <c r="E532" s="9" t="s">
        <v>814</v>
      </c>
      <c r="F532" s="9" t="s">
        <v>389</v>
      </c>
      <c r="G532" s="9"/>
      <c r="H532" s="9">
        <v>5</v>
      </c>
      <c r="I532" s="9">
        <v>0</v>
      </c>
      <c r="J532" s="9">
        <v>0</v>
      </c>
      <c r="K532" s="24">
        <f t="shared" si="24"/>
        <v>1450000</v>
      </c>
      <c r="L532" s="24">
        <f t="shared" si="24"/>
        <v>0</v>
      </c>
      <c r="M532" s="24">
        <f t="shared" si="24"/>
        <v>0</v>
      </c>
      <c r="N532" s="24">
        <f>H532*290000*0.7</f>
        <v>1014999.9999999999</v>
      </c>
      <c r="O532" s="33">
        <f t="shared" si="25"/>
        <v>435000.00000000012</v>
      </c>
      <c r="P532" s="25">
        <v>435000</v>
      </c>
      <c r="Q532" s="25">
        <v>0</v>
      </c>
      <c r="R532" s="26">
        <f t="shared" si="26"/>
        <v>1.1641532182693481E-10</v>
      </c>
      <c r="S532" s="9"/>
    </row>
    <row r="533" spans="1:19" ht="13.2" customHeight="1" x14ac:dyDescent="0.25">
      <c r="A533" s="8">
        <v>526</v>
      </c>
      <c r="B533" s="34">
        <v>431403</v>
      </c>
      <c r="C533" s="9" t="s">
        <v>844</v>
      </c>
      <c r="D533" s="9" t="s">
        <v>845</v>
      </c>
      <c r="E533" s="9" t="s">
        <v>846</v>
      </c>
      <c r="F533" s="9" t="s">
        <v>27</v>
      </c>
      <c r="G533" s="9"/>
      <c r="H533" s="9">
        <v>4</v>
      </c>
      <c r="I533" s="9">
        <v>0</v>
      </c>
      <c r="J533" s="9">
        <v>0</v>
      </c>
      <c r="K533" s="24">
        <f t="shared" si="24"/>
        <v>1160000</v>
      </c>
      <c r="L533" s="24">
        <f t="shared" si="24"/>
        <v>0</v>
      </c>
      <c r="M533" s="24">
        <f t="shared" si="24"/>
        <v>0</v>
      </c>
      <c r="N533" s="24">
        <v>0</v>
      </c>
      <c r="O533" s="33">
        <f t="shared" si="25"/>
        <v>1160000</v>
      </c>
      <c r="P533" s="25">
        <v>1160000</v>
      </c>
      <c r="Q533" s="25">
        <v>0</v>
      </c>
      <c r="R533" s="26">
        <f t="shared" si="26"/>
        <v>0</v>
      </c>
      <c r="S533" s="9"/>
    </row>
    <row r="534" spans="1:19" ht="13.2" customHeight="1" x14ac:dyDescent="0.25">
      <c r="A534" s="8">
        <v>527</v>
      </c>
      <c r="B534" s="34">
        <v>431404</v>
      </c>
      <c r="C534" s="9" t="s">
        <v>847</v>
      </c>
      <c r="D534" s="9" t="s">
        <v>226</v>
      </c>
      <c r="E534" s="9" t="s">
        <v>846</v>
      </c>
      <c r="F534" s="9" t="s">
        <v>27</v>
      </c>
      <c r="G534" s="9"/>
      <c r="H534" s="9">
        <v>4</v>
      </c>
      <c r="I534" s="9">
        <v>0</v>
      </c>
      <c r="J534" s="9">
        <v>0</v>
      </c>
      <c r="K534" s="24">
        <f t="shared" si="24"/>
        <v>1160000</v>
      </c>
      <c r="L534" s="24">
        <f t="shared" si="24"/>
        <v>0</v>
      </c>
      <c r="M534" s="24">
        <f t="shared" si="24"/>
        <v>0</v>
      </c>
      <c r="N534" s="24">
        <v>0</v>
      </c>
      <c r="O534" s="33">
        <f t="shared" si="25"/>
        <v>1160000</v>
      </c>
      <c r="P534" s="25">
        <v>1160000</v>
      </c>
      <c r="Q534" s="25">
        <v>0</v>
      </c>
      <c r="R534" s="26">
        <f t="shared" si="26"/>
        <v>0</v>
      </c>
      <c r="S534" s="9"/>
    </row>
    <row r="535" spans="1:19" ht="13.2" customHeight="1" x14ac:dyDescent="0.25">
      <c r="A535" s="8">
        <v>528</v>
      </c>
      <c r="B535" s="34">
        <v>431405</v>
      </c>
      <c r="C535" s="9" t="s">
        <v>848</v>
      </c>
      <c r="D535" s="9" t="s">
        <v>65</v>
      </c>
      <c r="E535" s="9" t="s">
        <v>846</v>
      </c>
      <c r="F535" s="9" t="s">
        <v>27</v>
      </c>
      <c r="G535" s="9"/>
      <c r="H535" s="9">
        <v>6</v>
      </c>
      <c r="I535" s="9">
        <v>0</v>
      </c>
      <c r="J535" s="9">
        <v>0</v>
      </c>
      <c r="K535" s="24">
        <f t="shared" si="24"/>
        <v>1740000</v>
      </c>
      <c r="L535" s="24">
        <f t="shared" si="24"/>
        <v>0</v>
      </c>
      <c r="M535" s="24">
        <f t="shared" si="24"/>
        <v>0</v>
      </c>
      <c r="N535" s="24">
        <v>0</v>
      </c>
      <c r="O535" s="33">
        <f t="shared" si="25"/>
        <v>1740000</v>
      </c>
      <c r="P535" s="25">
        <v>1740000</v>
      </c>
      <c r="Q535" s="25">
        <v>0</v>
      </c>
      <c r="R535" s="26">
        <f t="shared" si="26"/>
        <v>0</v>
      </c>
      <c r="S535" s="9"/>
    </row>
    <row r="536" spans="1:19" ht="13.2" customHeight="1" x14ac:dyDescent="0.25">
      <c r="A536" s="8">
        <v>529</v>
      </c>
      <c r="B536" s="34">
        <v>431407</v>
      </c>
      <c r="C536" s="9" t="s">
        <v>587</v>
      </c>
      <c r="D536" s="9" t="s">
        <v>251</v>
      </c>
      <c r="E536" s="9" t="s">
        <v>846</v>
      </c>
      <c r="F536" s="9" t="s">
        <v>27</v>
      </c>
      <c r="G536" s="9"/>
      <c r="H536" s="9">
        <v>4</v>
      </c>
      <c r="I536" s="9">
        <v>0</v>
      </c>
      <c r="J536" s="9">
        <v>0</v>
      </c>
      <c r="K536" s="24">
        <f t="shared" si="24"/>
        <v>1160000</v>
      </c>
      <c r="L536" s="24">
        <f t="shared" si="24"/>
        <v>0</v>
      </c>
      <c r="M536" s="24">
        <f t="shared" si="24"/>
        <v>0</v>
      </c>
      <c r="N536" s="24">
        <v>0</v>
      </c>
      <c r="O536" s="33">
        <f t="shared" si="25"/>
        <v>1160000</v>
      </c>
      <c r="P536" s="25">
        <v>6670000</v>
      </c>
      <c r="Q536" s="25">
        <v>0</v>
      </c>
      <c r="R536" s="26">
        <f t="shared" si="26"/>
        <v>-5510000</v>
      </c>
      <c r="S536" s="37" t="s">
        <v>410</v>
      </c>
    </row>
    <row r="537" spans="1:19" ht="13.2" customHeight="1" x14ac:dyDescent="0.25">
      <c r="A537" s="8">
        <v>530</v>
      </c>
      <c r="B537" s="34">
        <v>431409</v>
      </c>
      <c r="C537" s="9" t="s">
        <v>440</v>
      </c>
      <c r="D537" s="9" t="s">
        <v>421</v>
      </c>
      <c r="E537" s="9" t="s">
        <v>846</v>
      </c>
      <c r="F537" s="9" t="s">
        <v>27</v>
      </c>
      <c r="G537" s="9"/>
      <c r="H537" s="9">
        <v>10</v>
      </c>
      <c r="I537" s="9">
        <v>0</v>
      </c>
      <c r="J537" s="9">
        <v>0</v>
      </c>
      <c r="K537" s="24">
        <f t="shared" si="24"/>
        <v>2900000</v>
      </c>
      <c r="L537" s="24">
        <f t="shared" si="24"/>
        <v>0</v>
      </c>
      <c r="M537" s="24">
        <f t="shared" si="24"/>
        <v>0</v>
      </c>
      <c r="N537" s="24">
        <v>0</v>
      </c>
      <c r="O537" s="33">
        <f t="shared" si="25"/>
        <v>2900000</v>
      </c>
      <c r="P537" s="25">
        <v>2900000</v>
      </c>
      <c r="Q537" s="25">
        <v>0</v>
      </c>
      <c r="R537" s="26">
        <f t="shared" si="26"/>
        <v>0</v>
      </c>
      <c r="S537" s="9"/>
    </row>
    <row r="538" spans="1:19" ht="13.2" customHeight="1" x14ac:dyDescent="0.25">
      <c r="A538" s="8">
        <v>531</v>
      </c>
      <c r="B538" s="34">
        <v>431410</v>
      </c>
      <c r="C538" s="9" t="s">
        <v>849</v>
      </c>
      <c r="D538" s="9" t="s">
        <v>492</v>
      </c>
      <c r="E538" s="9" t="s">
        <v>846</v>
      </c>
      <c r="F538" s="9" t="s">
        <v>27</v>
      </c>
      <c r="G538" s="9"/>
      <c r="H538" s="9">
        <v>10</v>
      </c>
      <c r="I538" s="9">
        <v>0</v>
      </c>
      <c r="J538" s="9">
        <v>0</v>
      </c>
      <c r="K538" s="24">
        <f t="shared" si="24"/>
        <v>2900000</v>
      </c>
      <c r="L538" s="24">
        <f t="shared" si="24"/>
        <v>0</v>
      </c>
      <c r="M538" s="24">
        <f t="shared" si="24"/>
        <v>0</v>
      </c>
      <c r="N538" s="24">
        <v>0</v>
      </c>
      <c r="O538" s="33">
        <f t="shared" si="25"/>
        <v>2900000</v>
      </c>
      <c r="P538" s="25">
        <v>2900000</v>
      </c>
      <c r="Q538" s="25">
        <v>0</v>
      </c>
      <c r="R538" s="26">
        <f t="shared" si="26"/>
        <v>0</v>
      </c>
      <c r="S538" s="9"/>
    </row>
    <row r="539" spans="1:19" ht="13.2" customHeight="1" x14ac:dyDescent="0.25">
      <c r="A539" s="8">
        <v>532</v>
      </c>
      <c r="B539" s="34">
        <v>431411</v>
      </c>
      <c r="C539" s="9" t="s">
        <v>850</v>
      </c>
      <c r="D539" s="9" t="s">
        <v>634</v>
      </c>
      <c r="E539" s="9" t="s">
        <v>846</v>
      </c>
      <c r="F539" s="9" t="s">
        <v>27</v>
      </c>
      <c r="G539" s="9"/>
      <c r="H539" s="9">
        <v>9</v>
      </c>
      <c r="I539" s="9">
        <v>0</v>
      </c>
      <c r="J539" s="9">
        <v>0</v>
      </c>
      <c r="K539" s="24">
        <f t="shared" si="24"/>
        <v>2610000</v>
      </c>
      <c r="L539" s="24">
        <f t="shared" si="24"/>
        <v>0</v>
      </c>
      <c r="M539" s="24">
        <f t="shared" si="24"/>
        <v>0</v>
      </c>
      <c r="N539" s="24">
        <v>0</v>
      </c>
      <c r="O539" s="33">
        <f t="shared" si="25"/>
        <v>2610000</v>
      </c>
      <c r="P539" s="25">
        <v>3060000</v>
      </c>
      <c r="Q539" s="25">
        <v>0</v>
      </c>
      <c r="R539" s="26">
        <f t="shared" si="26"/>
        <v>-450000</v>
      </c>
      <c r="S539" s="37" t="s">
        <v>410</v>
      </c>
    </row>
    <row r="540" spans="1:19" ht="13.2" customHeight="1" x14ac:dyDescent="0.25">
      <c r="A540" s="8">
        <v>533</v>
      </c>
      <c r="B540" s="34">
        <v>431412</v>
      </c>
      <c r="C540" s="9" t="s">
        <v>851</v>
      </c>
      <c r="D540" s="9" t="s">
        <v>153</v>
      </c>
      <c r="E540" s="9" t="s">
        <v>846</v>
      </c>
      <c r="F540" s="9" t="s">
        <v>27</v>
      </c>
      <c r="G540" s="9"/>
      <c r="H540" s="9">
        <v>5</v>
      </c>
      <c r="I540" s="9">
        <v>0</v>
      </c>
      <c r="J540" s="9">
        <v>0</v>
      </c>
      <c r="K540" s="24">
        <f t="shared" si="24"/>
        <v>1450000</v>
      </c>
      <c r="L540" s="24">
        <f t="shared" si="24"/>
        <v>0</v>
      </c>
      <c r="M540" s="24">
        <f t="shared" si="24"/>
        <v>0</v>
      </c>
      <c r="N540" s="24">
        <v>0</v>
      </c>
      <c r="O540" s="33">
        <f t="shared" si="25"/>
        <v>1450000</v>
      </c>
      <c r="P540" s="25">
        <v>1450000</v>
      </c>
      <c r="Q540" s="25">
        <v>0</v>
      </c>
      <c r="R540" s="26">
        <f t="shared" si="26"/>
        <v>0</v>
      </c>
      <c r="S540" s="9"/>
    </row>
    <row r="541" spans="1:19" ht="13.2" customHeight="1" x14ac:dyDescent="0.25">
      <c r="A541" s="8">
        <v>534</v>
      </c>
      <c r="B541" s="34">
        <v>431414</v>
      </c>
      <c r="C541" s="9" t="s">
        <v>467</v>
      </c>
      <c r="D541" s="9" t="s">
        <v>192</v>
      </c>
      <c r="E541" s="9" t="s">
        <v>846</v>
      </c>
      <c r="F541" s="9" t="s">
        <v>27</v>
      </c>
      <c r="G541" s="9"/>
      <c r="H541" s="9">
        <v>0</v>
      </c>
      <c r="I541" s="9">
        <v>7</v>
      </c>
      <c r="J541" s="9">
        <v>0</v>
      </c>
      <c r="K541" s="24">
        <f t="shared" si="24"/>
        <v>0</v>
      </c>
      <c r="L541" s="24">
        <f t="shared" si="24"/>
        <v>2030000</v>
      </c>
      <c r="M541" s="24">
        <f t="shared" si="24"/>
        <v>0</v>
      </c>
      <c r="N541" s="24">
        <v>0</v>
      </c>
      <c r="O541" s="33">
        <f t="shared" si="25"/>
        <v>2030000</v>
      </c>
      <c r="P541" s="25">
        <v>2030000</v>
      </c>
      <c r="Q541" s="25">
        <v>0</v>
      </c>
      <c r="R541" s="26">
        <f t="shared" si="26"/>
        <v>0</v>
      </c>
      <c r="S541" s="9"/>
    </row>
    <row r="542" spans="1:19" ht="13.2" customHeight="1" x14ac:dyDescent="0.25">
      <c r="A542" s="8">
        <v>535</v>
      </c>
      <c r="B542" s="34">
        <v>431416</v>
      </c>
      <c r="C542" s="9" t="s">
        <v>852</v>
      </c>
      <c r="D542" s="9" t="s">
        <v>470</v>
      </c>
      <c r="E542" s="9" t="s">
        <v>846</v>
      </c>
      <c r="F542" s="9" t="s">
        <v>27</v>
      </c>
      <c r="G542" s="9"/>
      <c r="H542" s="9">
        <v>20</v>
      </c>
      <c r="I542" s="9">
        <v>0</v>
      </c>
      <c r="J542" s="9">
        <v>0</v>
      </c>
      <c r="K542" s="24">
        <f t="shared" si="24"/>
        <v>5800000</v>
      </c>
      <c r="L542" s="24">
        <f t="shared" si="24"/>
        <v>0</v>
      </c>
      <c r="M542" s="24">
        <f t="shared" si="24"/>
        <v>0</v>
      </c>
      <c r="N542" s="24">
        <v>0</v>
      </c>
      <c r="O542" s="33">
        <f t="shared" si="25"/>
        <v>5800000</v>
      </c>
      <c r="P542" s="25">
        <v>5800000</v>
      </c>
      <c r="Q542" s="25">
        <v>0</v>
      </c>
      <c r="R542" s="26">
        <f t="shared" si="26"/>
        <v>0</v>
      </c>
      <c r="S542" s="9"/>
    </row>
    <row r="543" spans="1:19" ht="13.2" customHeight="1" x14ac:dyDescent="0.25">
      <c r="A543" s="8">
        <v>536</v>
      </c>
      <c r="B543" s="34">
        <v>431417</v>
      </c>
      <c r="C543" s="9" t="s">
        <v>853</v>
      </c>
      <c r="D543" s="9" t="s">
        <v>431</v>
      </c>
      <c r="E543" s="9" t="s">
        <v>846</v>
      </c>
      <c r="F543" s="9" t="s">
        <v>27</v>
      </c>
      <c r="G543" s="9"/>
      <c r="H543" s="9">
        <v>6</v>
      </c>
      <c r="I543" s="9">
        <v>0</v>
      </c>
      <c r="J543" s="9">
        <v>0</v>
      </c>
      <c r="K543" s="24">
        <f t="shared" si="24"/>
        <v>1740000</v>
      </c>
      <c r="L543" s="24">
        <f t="shared" si="24"/>
        <v>0</v>
      </c>
      <c r="M543" s="24">
        <f t="shared" si="24"/>
        <v>0</v>
      </c>
      <c r="N543" s="24">
        <v>0</v>
      </c>
      <c r="O543" s="33">
        <f t="shared" si="25"/>
        <v>1740000</v>
      </c>
      <c r="P543" s="25">
        <v>0</v>
      </c>
      <c r="Q543" s="25">
        <v>0</v>
      </c>
      <c r="R543" s="26">
        <f t="shared" si="26"/>
        <v>1740000</v>
      </c>
      <c r="S543" s="9"/>
    </row>
    <row r="544" spans="1:19" ht="13.2" customHeight="1" x14ac:dyDescent="0.25">
      <c r="A544" s="8">
        <v>537</v>
      </c>
      <c r="B544" s="34">
        <v>431418</v>
      </c>
      <c r="C544" s="9" t="s">
        <v>309</v>
      </c>
      <c r="D544" s="9" t="s">
        <v>526</v>
      </c>
      <c r="E544" s="9" t="s">
        <v>846</v>
      </c>
      <c r="F544" s="9" t="s">
        <v>27</v>
      </c>
      <c r="G544" s="9"/>
      <c r="H544" s="9">
        <v>4</v>
      </c>
      <c r="I544" s="9">
        <v>0</v>
      </c>
      <c r="J544" s="9">
        <v>0</v>
      </c>
      <c r="K544" s="24">
        <f t="shared" si="24"/>
        <v>1160000</v>
      </c>
      <c r="L544" s="24">
        <f t="shared" si="24"/>
        <v>0</v>
      </c>
      <c r="M544" s="24">
        <f t="shared" si="24"/>
        <v>0</v>
      </c>
      <c r="N544" s="24">
        <v>0</v>
      </c>
      <c r="O544" s="33">
        <f t="shared" si="25"/>
        <v>1160000</v>
      </c>
      <c r="P544" s="25">
        <v>1160000</v>
      </c>
      <c r="Q544" s="25">
        <v>0</v>
      </c>
      <c r="R544" s="26">
        <f t="shared" si="26"/>
        <v>0</v>
      </c>
      <c r="S544" s="9"/>
    </row>
    <row r="545" spans="1:19" ht="13.2" customHeight="1" x14ac:dyDescent="0.25">
      <c r="A545" s="8">
        <v>538</v>
      </c>
      <c r="B545" s="34">
        <v>431420</v>
      </c>
      <c r="C545" s="9" t="s">
        <v>854</v>
      </c>
      <c r="D545" s="9" t="s">
        <v>61</v>
      </c>
      <c r="E545" s="9" t="s">
        <v>846</v>
      </c>
      <c r="F545" s="9" t="s">
        <v>27</v>
      </c>
      <c r="G545" s="9"/>
      <c r="H545" s="9">
        <v>4</v>
      </c>
      <c r="I545" s="9">
        <v>0</v>
      </c>
      <c r="J545" s="9">
        <v>0</v>
      </c>
      <c r="K545" s="24">
        <f t="shared" si="24"/>
        <v>1160000</v>
      </c>
      <c r="L545" s="24">
        <f t="shared" si="24"/>
        <v>0</v>
      </c>
      <c r="M545" s="24">
        <f t="shared" si="24"/>
        <v>0</v>
      </c>
      <c r="N545" s="24">
        <v>0</v>
      </c>
      <c r="O545" s="33">
        <f t="shared" si="25"/>
        <v>1160000</v>
      </c>
      <c r="P545" s="25">
        <v>1160000</v>
      </c>
      <c r="Q545" s="25">
        <v>0</v>
      </c>
      <c r="R545" s="26">
        <f t="shared" si="26"/>
        <v>0</v>
      </c>
      <c r="S545" s="9"/>
    </row>
    <row r="546" spans="1:19" ht="13.2" customHeight="1" x14ac:dyDescent="0.25">
      <c r="A546" s="8">
        <v>539</v>
      </c>
      <c r="B546" s="34">
        <v>431421</v>
      </c>
      <c r="C546" s="9" t="s">
        <v>855</v>
      </c>
      <c r="D546" s="9" t="s">
        <v>381</v>
      </c>
      <c r="E546" s="9" t="s">
        <v>846</v>
      </c>
      <c r="F546" s="9" t="s">
        <v>27</v>
      </c>
      <c r="G546" s="9"/>
      <c r="H546" s="9">
        <v>15</v>
      </c>
      <c r="I546" s="9">
        <v>0</v>
      </c>
      <c r="J546" s="9">
        <v>0</v>
      </c>
      <c r="K546" s="24">
        <f t="shared" si="24"/>
        <v>4350000</v>
      </c>
      <c r="L546" s="24">
        <f t="shared" si="24"/>
        <v>0</v>
      </c>
      <c r="M546" s="24">
        <f t="shared" si="24"/>
        <v>0</v>
      </c>
      <c r="N546" s="24">
        <v>0</v>
      </c>
      <c r="O546" s="33">
        <f t="shared" si="25"/>
        <v>4350000</v>
      </c>
      <c r="P546" s="25">
        <v>4350000</v>
      </c>
      <c r="Q546" s="25">
        <v>0</v>
      </c>
      <c r="R546" s="26">
        <f t="shared" si="26"/>
        <v>0</v>
      </c>
      <c r="S546" s="9"/>
    </row>
    <row r="547" spans="1:19" ht="13.2" customHeight="1" x14ac:dyDescent="0.25">
      <c r="A547" s="8">
        <v>540</v>
      </c>
      <c r="B547" s="34">
        <v>431426</v>
      </c>
      <c r="C547" s="9" t="s">
        <v>856</v>
      </c>
      <c r="D547" s="9" t="s">
        <v>490</v>
      </c>
      <c r="E547" s="9" t="s">
        <v>846</v>
      </c>
      <c r="F547" s="9" t="s">
        <v>27</v>
      </c>
      <c r="G547" s="9"/>
      <c r="H547" s="9">
        <v>10</v>
      </c>
      <c r="I547" s="9">
        <v>0</v>
      </c>
      <c r="J547" s="9">
        <v>0</v>
      </c>
      <c r="K547" s="24">
        <f t="shared" si="24"/>
        <v>2900000</v>
      </c>
      <c r="L547" s="24">
        <f t="shared" si="24"/>
        <v>0</v>
      </c>
      <c r="M547" s="24">
        <f t="shared" si="24"/>
        <v>0</v>
      </c>
      <c r="N547" s="24">
        <v>0</v>
      </c>
      <c r="O547" s="33">
        <f t="shared" si="25"/>
        <v>2900000</v>
      </c>
      <c r="P547" s="25">
        <v>2900000</v>
      </c>
      <c r="Q547" s="25">
        <v>0</v>
      </c>
      <c r="R547" s="26">
        <f t="shared" si="26"/>
        <v>0</v>
      </c>
      <c r="S547" s="9"/>
    </row>
    <row r="548" spans="1:19" ht="13.2" customHeight="1" x14ac:dyDescent="0.25">
      <c r="A548" s="8">
        <v>541</v>
      </c>
      <c r="B548" s="34">
        <v>431427</v>
      </c>
      <c r="C548" s="9" t="s">
        <v>857</v>
      </c>
      <c r="D548" s="9" t="s">
        <v>349</v>
      </c>
      <c r="E548" s="9" t="s">
        <v>846</v>
      </c>
      <c r="F548" s="9" t="s">
        <v>27</v>
      </c>
      <c r="G548" s="9"/>
      <c r="H548" s="9">
        <v>9</v>
      </c>
      <c r="I548" s="9">
        <v>0</v>
      </c>
      <c r="J548" s="9">
        <v>0</v>
      </c>
      <c r="K548" s="24">
        <f t="shared" si="24"/>
        <v>2610000</v>
      </c>
      <c r="L548" s="24">
        <f t="shared" si="24"/>
        <v>0</v>
      </c>
      <c r="M548" s="24">
        <f t="shared" si="24"/>
        <v>0</v>
      </c>
      <c r="N548" s="24">
        <v>0</v>
      </c>
      <c r="O548" s="33">
        <f t="shared" si="25"/>
        <v>2610000</v>
      </c>
      <c r="P548" s="25">
        <v>2610000</v>
      </c>
      <c r="Q548" s="25">
        <v>0</v>
      </c>
      <c r="R548" s="26">
        <f t="shared" si="26"/>
        <v>0</v>
      </c>
      <c r="S548" s="9"/>
    </row>
    <row r="549" spans="1:19" ht="13.2" customHeight="1" x14ac:dyDescent="0.25">
      <c r="A549" s="8">
        <v>542</v>
      </c>
      <c r="B549" s="34">
        <v>431428</v>
      </c>
      <c r="C549" s="9" t="s">
        <v>858</v>
      </c>
      <c r="D549" s="9" t="s">
        <v>431</v>
      </c>
      <c r="E549" s="9" t="s">
        <v>846</v>
      </c>
      <c r="F549" s="9" t="s">
        <v>27</v>
      </c>
      <c r="G549" s="9"/>
      <c r="H549" s="9">
        <v>6</v>
      </c>
      <c r="I549" s="9">
        <v>0</v>
      </c>
      <c r="J549" s="9">
        <v>0</v>
      </c>
      <c r="K549" s="24">
        <f t="shared" si="24"/>
        <v>1740000</v>
      </c>
      <c r="L549" s="24">
        <f t="shared" si="24"/>
        <v>0</v>
      </c>
      <c r="M549" s="24">
        <f t="shared" si="24"/>
        <v>0</v>
      </c>
      <c r="N549" s="24">
        <v>0</v>
      </c>
      <c r="O549" s="33">
        <f t="shared" si="25"/>
        <v>1740000</v>
      </c>
      <c r="P549" s="25">
        <v>1740000</v>
      </c>
      <c r="Q549" s="25">
        <v>0</v>
      </c>
      <c r="R549" s="26">
        <f t="shared" si="26"/>
        <v>0</v>
      </c>
      <c r="S549" s="9"/>
    </row>
    <row r="550" spans="1:19" ht="13.2" customHeight="1" x14ac:dyDescent="0.25">
      <c r="A550" s="8">
        <v>543</v>
      </c>
      <c r="B550" s="34">
        <v>431434</v>
      </c>
      <c r="C550" s="9" t="s">
        <v>859</v>
      </c>
      <c r="D550" s="9" t="s">
        <v>490</v>
      </c>
      <c r="E550" s="9" t="s">
        <v>846</v>
      </c>
      <c r="F550" s="9" t="s">
        <v>27</v>
      </c>
      <c r="G550" s="9"/>
      <c r="H550" s="9">
        <v>7</v>
      </c>
      <c r="I550" s="9">
        <v>0</v>
      </c>
      <c r="J550" s="9">
        <v>0</v>
      </c>
      <c r="K550" s="24">
        <f t="shared" si="24"/>
        <v>2030000</v>
      </c>
      <c r="L550" s="24">
        <f t="shared" si="24"/>
        <v>0</v>
      </c>
      <c r="M550" s="24">
        <f t="shared" si="24"/>
        <v>0</v>
      </c>
      <c r="N550" s="24">
        <v>0</v>
      </c>
      <c r="O550" s="33">
        <f t="shared" si="25"/>
        <v>2030000</v>
      </c>
      <c r="P550" s="25">
        <v>4130000</v>
      </c>
      <c r="Q550" s="25">
        <v>0</v>
      </c>
      <c r="R550" s="26">
        <f t="shared" si="26"/>
        <v>-2100000</v>
      </c>
      <c r="S550" s="37" t="s">
        <v>410</v>
      </c>
    </row>
    <row r="551" spans="1:19" ht="13.2" customHeight="1" x14ac:dyDescent="0.25">
      <c r="A551" s="8">
        <v>544</v>
      </c>
      <c r="B551" s="34">
        <v>431435</v>
      </c>
      <c r="C551" s="9" t="s">
        <v>587</v>
      </c>
      <c r="D551" s="9" t="s">
        <v>860</v>
      </c>
      <c r="E551" s="9" t="s">
        <v>846</v>
      </c>
      <c r="F551" s="9" t="s">
        <v>27</v>
      </c>
      <c r="G551" s="9"/>
      <c r="H551" s="9">
        <v>17</v>
      </c>
      <c r="I551" s="9">
        <v>0</v>
      </c>
      <c r="J551" s="9">
        <v>0</v>
      </c>
      <c r="K551" s="24">
        <f t="shared" si="24"/>
        <v>4930000</v>
      </c>
      <c r="L551" s="24">
        <f t="shared" si="24"/>
        <v>0</v>
      </c>
      <c r="M551" s="24">
        <f t="shared" si="24"/>
        <v>0</v>
      </c>
      <c r="N551" s="24">
        <v>0</v>
      </c>
      <c r="O551" s="33">
        <f t="shared" si="25"/>
        <v>4930000</v>
      </c>
      <c r="P551" s="25">
        <v>4930000</v>
      </c>
      <c r="Q551" s="25">
        <v>0</v>
      </c>
      <c r="R551" s="26">
        <f t="shared" si="26"/>
        <v>0</v>
      </c>
      <c r="S551" s="9"/>
    </row>
    <row r="552" spans="1:19" ht="13.2" customHeight="1" x14ac:dyDescent="0.25">
      <c r="A552" s="8">
        <v>545</v>
      </c>
      <c r="B552" s="34">
        <v>431437</v>
      </c>
      <c r="C552" s="9" t="s">
        <v>487</v>
      </c>
      <c r="D552" s="9" t="s">
        <v>251</v>
      </c>
      <c r="E552" s="9" t="s">
        <v>846</v>
      </c>
      <c r="F552" s="9" t="s">
        <v>27</v>
      </c>
      <c r="G552" s="9"/>
      <c r="H552" s="9">
        <v>10</v>
      </c>
      <c r="I552" s="9">
        <v>0</v>
      </c>
      <c r="J552" s="9">
        <v>0</v>
      </c>
      <c r="K552" s="24">
        <f t="shared" si="24"/>
        <v>2900000</v>
      </c>
      <c r="L552" s="24">
        <f t="shared" si="24"/>
        <v>0</v>
      </c>
      <c r="M552" s="24">
        <f t="shared" si="24"/>
        <v>0</v>
      </c>
      <c r="N552" s="24">
        <v>0</v>
      </c>
      <c r="O552" s="33">
        <f t="shared" si="25"/>
        <v>2900000</v>
      </c>
      <c r="P552" s="25">
        <v>2900000</v>
      </c>
      <c r="Q552" s="25">
        <v>0</v>
      </c>
      <c r="R552" s="26">
        <f t="shared" si="26"/>
        <v>0</v>
      </c>
      <c r="S552" s="9"/>
    </row>
    <row r="553" spans="1:19" ht="13.2" customHeight="1" x14ac:dyDescent="0.25">
      <c r="A553" s="8">
        <v>546</v>
      </c>
      <c r="B553" s="34">
        <v>431438</v>
      </c>
      <c r="C553" s="9" t="s">
        <v>861</v>
      </c>
      <c r="D553" s="9" t="s">
        <v>270</v>
      </c>
      <c r="E553" s="9" t="s">
        <v>846</v>
      </c>
      <c r="F553" s="9" t="s">
        <v>27</v>
      </c>
      <c r="G553" s="9"/>
      <c r="H553" s="9">
        <v>7</v>
      </c>
      <c r="I553" s="9">
        <v>0</v>
      </c>
      <c r="J553" s="9">
        <v>0</v>
      </c>
      <c r="K553" s="24">
        <f t="shared" si="24"/>
        <v>2030000</v>
      </c>
      <c r="L553" s="24">
        <f t="shared" si="24"/>
        <v>0</v>
      </c>
      <c r="M553" s="24">
        <f t="shared" si="24"/>
        <v>0</v>
      </c>
      <c r="N553" s="24">
        <v>0</v>
      </c>
      <c r="O553" s="33">
        <f t="shared" si="25"/>
        <v>2030000</v>
      </c>
      <c r="P553" s="25">
        <v>6960000</v>
      </c>
      <c r="Q553" s="25">
        <v>0</v>
      </c>
      <c r="R553" s="26">
        <f t="shared" si="26"/>
        <v>-4930000</v>
      </c>
      <c r="S553" s="37" t="s">
        <v>410</v>
      </c>
    </row>
    <row r="554" spans="1:19" ht="13.2" customHeight="1" x14ac:dyDescent="0.25">
      <c r="A554" s="8">
        <v>547</v>
      </c>
      <c r="B554" s="34">
        <v>431439</v>
      </c>
      <c r="C554" s="9" t="s">
        <v>862</v>
      </c>
      <c r="D554" s="9" t="s">
        <v>61</v>
      </c>
      <c r="E554" s="9" t="s">
        <v>846</v>
      </c>
      <c r="F554" s="9" t="s">
        <v>27</v>
      </c>
      <c r="G554" s="9"/>
      <c r="H554" s="9">
        <v>10</v>
      </c>
      <c r="I554" s="9">
        <v>0</v>
      </c>
      <c r="J554" s="9">
        <v>0</v>
      </c>
      <c r="K554" s="24">
        <f t="shared" si="24"/>
        <v>2900000</v>
      </c>
      <c r="L554" s="24">
        <f t="shared" si="24"/>
        <v>0</v>
      </c>
      <c r="M554" s="24">
        <f t="shared" si="24"/>
        <v>0</v>
      </c>
      <c r="N554" s="24">
        <v>0</v>
      </c>
      <c r="O554" s="33">
        <f t="shared" si="25"/>
        <v>2900000</v>
      </c>
      <c r="P554" s="25">
        <v>2900000</v>
      </c>
      <c r="Q554" s="25">
        <v>0</v>
      </c>
      <c r="R554" s="26">
        <f t="shared" si="26"/>
        <v>0</v>
      </c>
      <c r="S554" s="9"/>
    </row>
    <row r="555" spans="1:19" ht="13.2" customHeight="1" x14ac:dyDescent="0.25">
      <c r="A555" s="8">
        <v>548</v>
      </c>
      <c r="B555" s="34">
        <v>431440</v>
      </c>
      <c r="C555" s="9" t="s">
        <v>863</v>
      </c>
      <c r="D555" s="9" t="s">
        <v>334</v>
      </c>
      <c r="E555" s="9" t="s">
        <v>846</v>
      </c>
      <c r="F555" s="9" t="s">
        <v>27</v>
      </c>
      <c r="G555" s="9"/>
      <c r="H555" s="9">
        <v>10</v>
      </c>
      <c r="I555" s="9">
        <v>0</v>
      </c>
      <c r="J555" s="9">
        <v>0</v>
      </c>
      <c r="K555" s="24">
        <f t="shared" si="24"/>
        <v>2900000</v>
      </c>
      <c r="L555" s="24">
        <f t="shared" si="24"/>
        <v>0</v>
      </c>
      <c r="M555" s="24">
        <f t="shared" si="24"/>
        <v>0</v>
      </c>
      <c r="N555" s="24">
        <v>0</v>
      </c>
      <c r="O555" s="33">
        <f t="shared" si="25"/>
        <v>2900000</v>
      </c>
      <c r="P555" s="25">
        <v>2900000</v>
      </c>
      <c r="Q555" s="25">
        <v>0</v>
      </c>
      <c r="R555" s="26">
        <f t="shared" si="26"/>
        <v>0</v>
      </c>
      <c r="S555" s="9"/>
    </row>
    <row r="556" spans="1:19" ht="13.2" customHeight="1" x14ac:dyDescent="0.25">
      <c r="A556" s="8">
        <v>549</v>
      </c>
      <c r="B556" s="34">
        <v>431441</v>
      </c>
      <c r="C556" s="9" t="s">
        <v>864</v>
      </c>
      <c r="D556" s="9" t="s">
        <v>153</v>
      </c>
      <c r="E556" s="9" t="s">
        <v>846</v>
      </c>
      <c r="F556" s="9" t="s">
        <v>27</v>
      </c>
      <c r="G556" s="9"/>
      <c r="H556" s="9">
        <v>10</v>
      </c>
      <c r="I556" s="9">
        <v>0</v>
      </c>
      <c r="J556" s="9">
        <v>0</v>
      </c>
      <c r="K556" s="24">
        <f t="shared" si="24"/>
        <v>2900000</v>
      </c>
      <c r="L556" s="24">
        <f t="shared" si="24"/>
        <v>0</v>
      </c>
      <c r="M556" s="24">
        <f t="shared" si="24"/>
        <v>0</v>
      </c>
      <c r="N556" s="24">
        <v>0</v>
      </c>
      <c r="O556" s="33">
        <f t="shared" si="25"/>
        <v>2900000</v>
      </c>
      <c r="P556" s="25">
        <v>2900000</v>
      </c>
      <c r="Q556" s="25">
        <v>0</v>
      </c>
      <c r="R556" s="26">
        <f t="shared" si="26"/>
        <v>0</v>
      </c>
      <c r="S556" s="9"/>
    </row>
    <row r="557" spans="1:19" ht="13.2" customHeight="1" x14ac:dyDescent="0.25">
      <c r="A557" s="8">
        <v>550</v>
      </c>
      <c r="B557" s="34">
        <v>431443</v>
      </c>
      <c r="C557" s="9" t="s">
        <v>865</v>
      </c>
      <c r="D557" s="9" t="s">
        <v>125</v>
      </c>
      <c r="E557" s="9" t="s">
        <v>846</v>
      </c>
      <c r="F557" s="9" t="s">
        <v>27</v>
      </c>
      <c r="G557" s="9"/>
      <c r="H557" s="9">
        <v>5</v>
      </c>
      <c r="I557" s="9">
        <v>0</v>
      </c>
      <c r="J557" s="9">
        <v>0</v>
      </c>
      <c r="K557" s="24">
        <f t="shared" si="24"/>
        <v>1450000</v>
      </c>
      <c r="L557" s="24">
        <f t="shared" si="24"/>
        <v>0</v>
      </c>
      <c r="M557" s="24">
        <f t="shared" si="24"/>
        <v>0</v>
      </c>
      <c r="N557" s="24">
        <v>0</v>
      </c>
      <c r="O557" s="33">
        <f t="shared" si="25"/>
        <v>1450000</v>
      </c>
      <c r="P557" s="25">
        <v>1450000</v>
      </c>
      <c r="Q557" s="25">
        <v>0</v>
      </c>
      <c r="R557" s="26">
        <f t="shared" si="26"/>
        <v>0</v>
      </c>
      <c r="S557" s="9"/>
    </row>
    <row r="558" spans="1:19" ht="13.2" customHeight="1" x14ac:dyDescent="0.25">
      <c r="A558" s="8">
        <v>551</v>
      </c>
      <c r="B558" s="34">
        <v>431444</v>
      </c>
      <c r="C558" s="9" t="s">
        <v>302</v>
      </c>
      <c r="D558" s="9" t="s">
        <v>204</v>
      </c>
      <c r="E558" s="9" t="s">
        <v>846</v>
      </c>
      <c r="F558" s="9" t="s">
        <v>27</v>
      </c>
      <c r="G558" s="9"/>
      <c r="H558" s="9">
        <v>12</v>
      </c>
      <c r="I558" s="9">
        <v>0</v>
      </c>
      <c r="J558" s="9">
        <v>0</v>
      </c>
      <c r="K558" s="24">
        <f t="shared" si="24"/>
        <v>3480000</v>
      </c>
      <c r="L558" s="24">
        <f t="shared" si="24"/>
        <v>0</v>
      </c>
      <c r="M558" s="24">
        <f t="shared" si="24"/>
        <v>0</v>
      </c>
      <c r="N558" s="24">
        <v>0</v>
      </c>
      <c r="O558" s="33">
        <f t="shared" si="25"/>
        <v>3480000</v>
      </c>
      <c r="P558" s="25">
        <v>3480000</v>
      </c>
      <c r="Q558" s="25">
        <v>0</v>
      </c>
      <c r="R558" s="26">
        <f t="shared" si="26"/>
        <v>0</v>
      </c>
      <c r="S558" s="9"/>
    </row>
    <row r="559" spans="1:19" ht="13.2" customHeight="1" x14ac:dyDescent="0.25">
      <c r="A559" s="8">
        <v>552</v>
      </c>
      <c r="B559" s="34">
        <v>431445</v>
      </c>
      <c r="C559" s="9" t="s">
        <v>446</v>
      </c>
      <c r="D559" s="9" t="s">
        <v>372</v>
      </c>
      <c r="E559" s="9" t="s">
        <v>846</v>
      </c>
      <c r="F559" s="9" t="s">
        <v>27</v>
      </c>
      <c r="G559" s="9"/>
      <c r="H559" s="9">
        <v>10</v>
      </c>
      <c r="I559" s="9">
        <v>0</v>
      </c>
      <c r="J559" s="9">
        <v>0</v>
      </c>
      <c r="K559" s="24">
        <f t="shared" si="24"/>
        <v>2900000</v>
      </c>
      <c r="L559" s="24">
        <f t="shared" si="24"/>
        <v>0</v>
      </c>
      <c r="M559" s="24">
        <f t="shared" si="24"/>
        <v>0</v>
      </c>
      <c r="N559" s="24">
        <v>0</v>
      </c>
      <c r="O559" s="33">
        <f t="shared" si="25"/>
        <v>2900000</v>
      </c>
      <c r="P559" s="25">
        <v>2900000</v>
      </c>
      <c r="Q559" s="25">
        <v>0</v>
      </c>
      <c r="R559" s="26">
        <f t="shared" si="26"/>
        <v>0</v>
      </c>
      <c r="S559" s="9"/>
    </row>
    <row r="560" spans="1:19" ht="13.2" customHeight="1" x14ac:dyDescent="0.25">
      <c r="A560" s="8">
        <v>553</v>
      </c>
      <c r="B560" s="34">
        <v>431446</v>
      </c>
      <c r="C560" s="9" t="s">
        <v>866</v>
      </c>
      <c r="D560" s="9" t="s">
        <v>65</v>
      </c>
      <c r="E560" s="9" t="s">
        <v>846</v>
      </c>
      <c r="F560" s="9" t="s">
        <v>27</v>
      </c>
      <c r="G560" s="9"/>
      <c r="H560" s="9">
        <v>10</v>
      </c>
      <c r="I560" s="9">
        <v>0</v>
      </c>
      <c r="J560" s="9">
        <v>0</v>
      </c>
      <c r="K560" s="24">
        <f t="shared" si="24"/>
        <v>2900000</v>
      </c>
      <c r="L560" s="24">
        <f t="shared" si="24"/>
        <v>0</v>
      </c>
      <c r="M560" s="24">
        <f t="shared" si="24"/>
        <v>0</v>
      </c>
      <c r="N560" s="24">
        <v>0</v>
      </c>
      <c r="O560" s="33">
        <f t="shared" si="25"/>
        <v>2900000</v>
      </c>
      <c r="P560" s="25">
        <v>2900000</v>
      </c>
      <c r="Q560" s="25">
        <v>0</v>
      </c>
      <c r="R560" s="26">
        <f t="shared" si="26"/>
        <v>0</v>
      </c>
      <c r="S560" s="9"/>
    </row>
    <row r="561" spans="1:19" ht="13.2" customHeight="1" x14ac:dyDescent="0.25">
      <c r="A561" s="8">
        <v>554</v>
      </c>
      <c r="B561" s="34">
        <v>431448</v>
      </c>
      <c r="C561" s="9" t="s">
        <v>867</v>
      </c>
      <c r="D561" s="9" t="s">
        <v>229</v>
      </c>
      <c r="E561" s="9" t="s">
        <v>846</v>
      </c>
      <c r="F561" s="9" t="s">
        <v>27</v>
      </c>
      <c r="G561" s="9"/>
      <c r="H561" s="9">
        <v>7</v>
      </c>
      <c r="I561" s="9">
        <v>0</v>
      </c>
      <c r="J561" s="9">
        <v>0</v>
      </c>
      <c r="K561" s="24">
        <f t="shared" si="24"/>
        <v>2030000</v>
      </c>
      <c r="L561" s="24">
        <f t="shared" si="24"/>
        <v>0</v>
      </c>
      <c r="M561" s="24">
        <f t="shared" si="24"/>
        <v>0</v>
      </c>
      <c r="N561" s="24">
        <v>0</v>
      </c>
      <c r="O561" s="33">
        <f t="shared" si="25"/>
        <v>2030000</v>
      </c>
      <c r="P561" s="25">
        <v>2030000</v>
      </c>
      <c r="Q561" s="25">
        <v>0</v>
      </c>
      <c r="R561" s="26">
        <f t="shared" si="26"/>
        <v>0</v>
      </c>
      <c r="S561" s="9"/>
    </row>
    <row r="562" spans="1:19" ht="13.2" customHeight="1" x14ac:dyDescent="0.25">
      <c r="A562" s="8">
        <v>555</v>
      </c>
      <c r="B562" s="34">
        <v>431450</v>
      </c>
      <c r="C562" s="9" t="s">
        <v>868</v>
      </c>
      <c r="D562" s="9" t="s">
        <v>637</v>
      </c>
      <c r="E562" s="9" t="s">
        <v>846</v>
      </c>
      <c r="F562" s="9" t="s">
        <v>27</v>
      </c>
      <c r="G562" s="9"/>
      <c r="H562" s="9">
        <v>22</v>
      </c>
      <c r="I562" s="9">
        <v>0</v>
      </c>
      <c r="J562" s="9">
        <v>0</v>
      </c>
      <c r="K562" s="24">
        <f t="shared" si="24"/>
        <v>6380000</v>
      </c>
      <c r="L562" s="24">
        <f t="shared" si="24"/>
        <v>0</v>
      </c>
      <c r="M562" s="24">
        <f t="shared" si="24"/>
        <v>0</v>
      </c>
      <c r="N562" s="24">
        <v>0</v>
      </c>
      <c r="O562" s="33">
        <f t="shared" si="25"/>
        <v>6380000</v>
      </c>
      <c r="P562" s="25">
        <v>6380000</v>
      </c>
      <c r="Q562" s="25">
        <v>0</v>
      </c>
      <c r="R562" s="26">
        <f t="shared" si="26"/>
        <v>0</v>
      </c>
      <c r="S562" s="9"/>
    </row>
    <row r="563" spans="1:19" ht="13.2" customHeight="1" x14ac:dyDescent="0.25">
      <c r="A563" s="8">
        <v>556</v>
      </c>
      <c r="B563" s="34">
        <v>431451</v>
      </c>
      <c r="C563" s="9" t="s">
        <v>869</v>
      </c>
      <c r="D563" s="9" t="s">
        <v>413</v>
      </c>
      <c r="E563" s="9" t="s">
        <v>846</v>
      </c>
      <c r="F563" s="9" t="s">
        <v>27</v>
      </c>
      <c r="G563" s="9"/>
      <c r="H563" s="9">
        <v>12</v>
      </c>
      <c r="I563" s="9">
        <v>0</v>
      </c>
      <c r="J563" s="9">
        <v>0</v>
      </c>
      <c r="K563" s="24">
        <f t="shared" si="24"/>
        <v>3480000</v>
      </c>
      <c r="L563" s="24">
        <f t="shared" si="24"/>
        <v>0</v>
      </c>
      <c r="M563" s="24">
        <f t="shared" si="24"/>
        <v>0</v>
      </c>
      <c r="N563" s="24">
        <v>0</v>
      </c>
      <c r="O563" s="33">
        <f t="shared" si="25"/>
        <v>3480000</v>
      </c>
      <c r="P563" s="25">
        <v>9720000</v>
      </c>
      <c r="Q563" s="25">
        <v>0</v>
      </c>
      <c r="R563" s="26">
        <f t="shared" si="26"/>
        <v>-6240000</v>
      </c>
      <c r="S563" s="37" t="s">
        <v>410</v>
      </c>
    </row>
    <row r="564" spans="1:19" ht="13.2" customHeight="1" x14ac:dyDescent="0.25">
      <c r="A564" s="8">
        <v>557</v>
      </c>
      <c r="B564" s="34">
        <v>431452</v>
      </c>
      <c r="C564" s="9" t="s">
        <v>870</v>
      </c>
      <c r="D564" s="9" t="s">
        <v>640</v>
      </c>
      <c r="E564" s="9" t="s">
        <v>846</v>
      </c>
      <c r="F564" s="9" t="s">
        <v>27</v>
      </c>
      <c r="G564" s="9"/>
      <c r="H564" s="9">
        <v>8</v>
      </c>
      <c r="I564" s="9">
        <v>2</v>
      </c>
      <c r="J564" s="9">
        <v>0</v>
      </c>
      <c r="K564" s="24">
        <f t="shared" si="24"/>
        <v>2320000</v>
      </c>
      <c r="L564" s="24">
        <f t="shared" si="24"/>
        <v>580000</v>
      </c>
      <c r="M564" s="24">
        <f t="shared" si="24"/>
        <v>0</v>
      </c>
      <c r="N564" s="24">
        <v>0</v>
      </c>
      <c r="O564" s="33">
        <f t="shared" si="25"/>
        <v>2900000</v>
      </c>
      <c r="P564" s="25">
        <v>2900000</v>
      </c>
      <c r="Q564" s="25">
        <v>0</v>
      </c>
      <c r="R564" s="26">
        <f t="shared" si="26"/>
        <v>0</v>
      </c>
      <c r="S564" s="9"/>
    </row>
    <row r="565" spans="1:19" ht="13.2" customHeight="1" x14ac:dyDescent="0.25">
      <c r="A565" s="8">
        <v>558</v>
      </c>
      <c r="B565" s="34">
        <v>431453</v>
      </c>
      <c r="C565" s="9" t="s">
        <v>871</v>
      </c>
      <c r="D565" s="9" t="s">
        <v>481</v>
      </c>
      <c r="E565" s="9" t="s">
        <v>846</v>
      </c>
      <c r="F565" s="9" t="s">
        <v>27</v>
      </c>
      <c r="G565" s="9"/>
      <c r="H565" s="9">
        <v>4</v>
      </c>
      <c r="I565" s="9">
        <v>0</v>
      </c>
      <c r="J565" s="9">
        <v>0</v>
      </c>
      <c r="K565" s="24">
        <f t="shared" si="24"/>
        <v>1160000</v>
      </c>
      <c r="L565" s="24">
        <f t="shared" si="24"/>
        <v>0</v>
      </c>
      <c r="M565" s="24">
        <f t="shared" si="24"/>
        <v>0</v>
      </c>
      <c r="N565" s="24">
        <v>0</v>
      </c>
      <c r="O565" s="33">
        <f t="shared" si="25"/>
        <v>1160000</v>
      </c>
      <c r="P565" s="25">
        <v>1160000</v>
      </c>
      <c r="Q565" s="25">
        <v>0</v>
      </c>
      <c r="R565" s="26">
        <f t="shared" si="26"/>
        <v>0</v>
      </c>
      <c r="S565" s="9"/>
    </row>
    <row r="566" spans="1:19" ht="13.2" customHeight="1" x14ac:dyDescent="0.25">
      <c r="A566" s="8">
        <v>559</v>
      </c>
      <c r="B566" s="34">
        <v>431454</v>
      </c>
      <c r="C566" s="9" t="s">
        <v>872</v>
      </c>
      <c r="D566" s="9" t="s">
        <v>61</v>
      </c>
      <c r="E566" s="9" t="s">
        <v>846</v>
      </c>
      <c r="F566" s="9" t="s">
        <v>27</v>
      </c>
      <c r="G566" s="9"/>
      <c r="H566" s="9">
        <v>9</v>
      </c>
      <c r="I566" s="9">
        <v>0</v>
      </c>
      <c r="J566" s="9">
        <v>0</v>
      </c>
      <c r="K566" s="24">
        <f t="shared" si="24"/>
        <v>2610000</v>
      </c>
      <c r="L566" s="24">
        <f t="shared" si="24"/>
        <v>0</v>
      </c>
      <c r="M566" s="24">
        <f t="shared" si="24"/>
        <v>0</v>
      </c>
      <c r="N566" s="24">
        <v>0</v>
      </c>
      <c r="O566" s="33">
        <f t="shared" si="25"/>
        <v>2610000</v>
      </c>
      <c r="P566" s="25">
        <v>2610000</v>
      </c>
      <c r="Q566" s="25">
        <v>0</v>
      </c>
      <c r="R566" s="26">
        <f t="shared" si="26"/>
        <v>0</v>
      </c>
      <c r="S566" s="9"/>
    </row>
    <row r="567" spans="1:19" ht="13.2" customHeight="1" x14ac:dyDescent="0.25">
      <c r="A567" s="8">
        <v>560</v>
      </c>
      <c r="B567" s="34">
        <v>431455</v>
      </c>
      <c r="C567" s="9" t="s">
        <v>873</v>
      </c>
      <c r="D567" s="9" t="s">
        <v>61</v>
      </c>
      <c r="E567" s="9" t="s">
        <v>846</v>
      </c>
      <c r="F567" s="9" t="s">
        <v>27</v>
      </c>
      <c r="G567" s="9"/>
      <c r="H567" s="9">
        <v>15</v>
      </c>
      <c r="I567" s="9">
        <v>0</v>
      </c>
      <c r="J567" s="9">
        <v>0</v>
      </c>
      <c r="K567" s="24">
        <f t="shared" si="24"/>
        <v>4350000</v>
      </c>
      <c r="L567" s="24">
        <f t="shared" si="24"/>
        <v>0</v>
      </c>
      <c r="M567" s="24">
        <f t="shared" si="24"/>
        <v>0</v>
      </c>
      <c r="N567" s="24">
        <v>0</v>
      </c>
      <c r="O567" s="33">
        <f t="shared" si="25"/>
        <v>4350000</v>
      </c>
      <c r="P567" s="25">
        <v>4350000</v>
      </c>
      <c r="Q567" s="25">
        <v>0</v>
      </c>
      <c r="R567" s="26">
        <f t="shared" si="26"/>
        <v>0</v>
      </c>
      <c r="S567" s="9"/>
    </row>
    <row r="568" spans="1:19" ht="13.2" customHeight="1" x14ac:dyDescent="0.25">
      <c r="A568" s="8">
        <v>561</v>
      </c>
      <c r="B568" s="34">
        <v>431456</v>
      </c>
      <c r="C568" s="9" t="s">
        <v>874</v>
      </c>
      <c r="D568" s="9" t="s">
        <v>875</v>
      </c>
      <c r="E568" s="9" t="s">
        <v>846</v>
      </c>
      <c r="F568" s="9" t="s">
        <v>27</v>
      </c>
      <c r="G568" s="9"/>
      <c r="H568" s="9">
        <v>4</v>
      </c>
      <c r="I568" s="9">
        <v>0</v>
      </c>
      <c r="J568" s="9">
        <v>0</v>
      </c>
      <c r="K568" s="24">
        <f t="shared" si="24"/>
        <v>1160000</v>
      </c>
      <c r="L568" s="24">
        <f t="shared" si="24"/>
        <v>0</v>
      </c>
      <c r="M568" s="24">
        <f t="shared" si="24"/>
        <v>0</v>
      </c>
      <c r="N568" s="24">
        <v>0</v>
      </c>
      <c r="O568" s="33">
        <f t="shared" si="25"/>
        <v>1160000</v>
      </c>
      <c r="P568" s="25">
        <v>1160000</v>
      </c>
      <c r="Q568" s="25">
        <v>0</v>
      </c>
      <c r="R568" s="26">
        <f t="shared" si="26"/>
        <v>0</v>
      </c>
      <c r="S568" s="9"/>
    </row>
    <row r="569" spans="1:19" ht="13.2" customHeight="1" x14ac:dyDescent="0.25">
      <c r="A569" s="8">
        <v>562</v>
      </c>
      <c r="B569" s="34">
        <v>431458</v>
      </c>
      <c r="C569" s="9" t="s">
        <v>876</v>
      </c>
      <c r="D569" s="9" t="s">
        <v>51</v>
      </c>
      <c r="E569" s="9" t="s">
        <v>846</v>
      </c>
      <c r="F569" s="9" t="s">
        <v>27</v>
      </c>
      <c r="G569" s="9"/>
      <c r="H569" s="9">
        <v>5</v>
      </c>
      <c r="I569" s="9">
        <v>0</v>
      </c>
      <c r="J569" s="9">
        <v>0</v>
      </c>
      <c r="K569" s="24">
        <f t="shared" si="24"/>
        <v>1450000</v>
      </c>
      <c r="L569" s="24">
        <f t="shared" si="24"/>
        <v>0</v>
      </c>
      <c r="M569" s="24">
        <f t="shared" si="24"/>
        <v>0</v>
      </c>
      <c r="N569" s="24">
        <v>0</v>
      </c>
      <c r="O569" s="33">
        <f t="shared" si="25"/>
        <v>1450000</v>
      </c>
      <c r="P569" s="25">
        <v>1450000</v>
      </c>
      <c r="Q569" s="25">
        <v>0</v>
      </c>
      <c r="R569" s="26">
        <f t="shared" si="26"/>
        <v>0</v>
      </c>
      <c r="S569" s="9"/>
    </row>
    <row r="570" spans="1:19" ht="13.2" customHeight="1" x14ac:dyDescent="0.25">
      <c r="A570" s="8">
        <v>563</v>
      </c>
      <c r="B570" s="34">
        <v>431459</v>
      </c>
      <c r="C570" s="9" t="s">
        <v>877</v>
      </c>
      <c r="D570" s="9" t="s">
        <v>85</v>
      </c>
      <c r="E570" s="9" t="s">
        <v>846</v>
      </c>
      <c r="F570" s="9" t="s">
        <v>27</v>
      </c>
      <c r="G570" s="9"/>
      <c r="H570" s="9">
        <v>2</v>
      </c>
      <c r="I570" s="9">
        <v>0</v>
      </c>
      <c r="J570" s="9">
        <v>0</v>
      </c>
      <c r="K570" s="24">
        <f t="shared" si="24"/>
        <v>580000</v>
      </c>
      <c r="L570" s="24">
        <f t="shared" si="24"/>
        <v>0</v>
      </c>
      <c r="M570" s="24">
        <f t="shared" si="24"/>
        <v>0</v>
      </c>
      <c r="N570" s="24">
        <v>0</v>
      </c>
      <c r="O570" s="33">
        <f t="shared" si="25"/>
        <v>580000</v>
      </c>
      <c r="P570" s="25">
        <v>580000</v>
      </c>
      <c r="Q570" s="25">
        <v>0</v>
      </c>
      <c r="R570" s="26">
        <f t="shared" si="26"/>
        <v>0</v>
      </c>
      <c r="S570" s="9"/>
    </row>
    <row r="571" spans="1:19" ht="13.2" customHeight="1" x14ac:dyDescent="0.25">
      <c r="A571" s="8">
        <v>564</v>
      </c>
      <c r="B571" s="34">
        <v>431460</v>
      </c>
      <c r="C571" s="9" t="s">
        <v>878</v>
      </c>
      <c r="D571" s="9" t="s">
        <v>879</v>
      </c>
      <c r="E571" s="9" t="s">
        <v>846</v>
      </c>
      <c r="F571" s="9" t="s">
        <v>389</v>
      </c>
      <c r="G571" s="9"/>
      <c r="H571" s="9">
        <v>2</v>
      </c>
      <c r="I571" s="9">
        <v>6</v>
      </c>
      <c r="J571" s="9">
        <v>0</v>
      </c>
      <c r="K571" s="24">
        <f t="shared" si="24"/>
        <v>580000</v>
      </c>
      <c r="L571" s="24">
        <f t="shared" si="24"/>
        <v>1740000</v>
      </c>
      <c r="M571" s="24">
        <f t="shared" si="24"/>
        <v>0</v>
      </c>
      <c r="N571" s="24">
        <f>H571*290000*0.7</f>
        <v>406000</v>
      </c>
      <c r="O571" s="33">
        <f t="shared" si="25"/>
        <v>1914000</v>
      </c>
      <c r="P571" s="25">
        <v>1914000</v>
      </c>
      <c r="Q571" s="25">
        <v>0</v>
      </c>
      <c r="R571" s="26">
        <f t="shared" si="26"/>
        <v>0</v>
      </c>
      <c r="S571" s="9"/>
    </row>
    <row r="572" spans="1:19" ht="13.2" customHeight="1" x14ac:dyDescent="0.25">
      <c r="A572" s="8">
        <v>565</v>
      </c>
      <c r="B572" s="34">
        <v>431461</v>
      </c>
      <c r="C572" s="9" t="s">
        <v>880</v>
      </c>
      <c r="D572" s="9" t="s">
        <v>306</v>
      </c>
      <c r="E572" s="9" t="s">
        <v>846</v>
      </c>
      <c r="F572" s="9" t="s">
        <v>389</v>
      </c>
      <c r="G572" s="9"/>
      <c r="H572" s="9">
        <v>10</v>
      </c>
      <c r="I572" s="9">
        <v>0</v>
      </c>
      <c r="J572" s="9">
        <v>0</v>
      </c>
      <c r="K572" s="24">
        <f t="shared" si="24"/>
        <v>2900000</v>
      </c>
      <c r="L572" s="24">
        <f t="shared" si="24"/>
        <v>0</v>
      </c>
      <c r="M572" s="24">
        <f t="shared" si="24"/>
        <v>0</v>
      </c>
      <c r="N572" s="24">
        <f>H572*290000*0.7</f>
        <v>2029999.9999999998</v>
      </c>
      <c r="O572" s="33">
        <f t="shared" si="25"/>
        <v>870000.00000000023</v>
      </c>
      <c r="P572" s="25">
        <v>870000</v>
      </c>
      <c r="Q572" s="25">
        <v>0</v>
      </c>
      <c r="R572" s="26">
        <f t="shared" si="26"/>
        <v>2.3283064365386963E-10</v>
      </c>
      <c r="S572" s="9"/>
    </row>
    <row r="573" spans="1:19" ht="13.2" customHeight="1" x14ac:dyDescent="0.25">
      <c r="A573" s="8">
        <v>566</v>
      </c>
      <c r="B573" s="34">
        <v>431462</v>
      </c>
      <c r="C573" s="9" t="s">
        <v>881</v>
      </c>
      <c r="D573" s="9" t="s">
        <v>882</v>
      </c>
      <c r="E573" s="9" t="s">
        <v>846</v>
      </c>
      <c r="F573" s="9" t="s">
        <v>389</v>
      </c>
      <c r="G573" s="9"/>
      <c r="H573" s="9">
        <v>8</v>
      </c>
      <c r="I573" s="9">
        <v>4</v>
      </c>
      <c r="J573" s="9">
        <v>0</v>
      </c>
      <c r="K573" s="24">
        <f t="shared" si="24"/>
        <v>2320000</v>
      </c>
      <c r="L573" s="24">
        <f t="shared" si="24"/>
        <v>1160000</v>
      </c>
      <c r="M573" s="24">
        <f t="shared" si="24"/>
        <v>0</v>
      </c>
      <c r="N573" s="24">
        <f>H573*290000*0.7</f>
        <v>1624000</v>
      </c>
      <c r="O573" s="33">
        <f t="shared" si="25"/>
        <v>1856000</v>
      </c>
      <c r="P573" s="25">
        <v>0</v>
      </c>
      <c r="Q573" s="25">
        <v>0</v>
      </c>
      <c r="R573" s="26">
        <f t="shared" si="26"/>
        <v>1856000</v>
      </c>
      <c r="S573" s="9"/>
    </row>
    <row r="574" spans="1:19" ht="13.2" customHeight="1" x14ac:dyDescent="0.25">
      <c r="A574" s="8">
        <v>567</v>
      </c>
      <c r="B574" s="34">
        <v>431463</v>
      </c>
      <c r="C574" s="9" t="s">
        <v>883</v>
      </c>
      <c r="D574" s="9" t="s">
        <v>375</v>
      </c>
      <c r="E574" s="9" t="s">
        <v>846</v>
      </c>
      <c r="F574" s="9" t="s">
        <v>368</v>
      </c>
      <c r="G574" s="9"/>
      <c r="H574" s="9">
        <v>11</v>
      </c>
      <c r="I574" s="9">
        <v>0</v>
      </c>
      <c r="J574" s="9">
        <v>0</v>
      </c>
      <c r="K574" s="24">
        <f t="shared" si="24"/>
        <v>3190000</v>
      </c>
      <c r="L574" s="24">
        <f t="shared" si="24"/>
        <v>0</v>
      </c>
      <c r="M574" s="24">
        <f t="shared" si="24"/>
        <v>0</v>
      </c>
      <c r="N574" s="24">
        <f>H574*290000</f>
        <v>3190000</v>
      </c>
      <c r="O574" s="33">
        <f t="shared" si="25"/>
        <v>0</v>
      </c>
      <c r="P574" s="25">
        <v>0</v>
      </c>
      <c r="Q574" s="25">
        <v>0</v>
      </c>
      <c r="R574" s="26">
        <f t="shared" si="26"/>
        <v>0</v>
      </c>
      <c r="S574" s="9"/>
    </row>
    <row r="575" spans="1:19" ht="13.2" customHeight="1" x14ac:dyDescent="0.25">
      <c r="A575" s="8">
        <v>568</v>
      </c>
      <c r="B575" s="34">
        <v>431501</v>
      </c>
      <c r="C575" s="9" t="s">
        <v>884</v>
      </c>
      <c r="D575" s="9" t="s">
        <v>65</v>
      </c>
      <c r="E575" s="9" t="s">
        <v>885</v>
      </c>
      <c r="F575" s="9" t="s">
        <v>27</v>
      </c>
      <c r="G575" s="9"/>
      <c r="H575" s="9">
        <v>10</v>
      </c>
      <c r="I575" s="9">
        <v>0</v>
      </c>
      <c r="J575" s="9">
        <v>0</v>
      </c>
      <c r="K575" s="24">
        <f t="shared" si="24"/>
        <v>2900000</v>
      </c>
      <c r="L575" s="24">
        <f t="shared" si="24"/>
        <v>0</v>
      </c>
      <c r="M575" s="24">
        <f t="shared" si="24"/>
        <v>0</v>
      </c>
      <c r="N575" s="24">
        <v>0</v>
      </c>
      <c r="O575" s="33">
        <f t="shared" si="25"/>
        <v>2900000</v>
      </c>
      <c r="P575" s="25">
        <v>2900000</v>
      </c>
      <c r="Q575" s="25">
        <v>0</v>
      </c>
      <c r="R575" s="26">
        <f t="shared" si="26"/>
        <v>0</v>
      </c>
      <c r="S575" s="9"/>
    </row>
    <row r="576" spans="1:19" ht="13.2" customHeight="1" x14ac:dyDescent="0.25">
      <c r="A576" s="8">
        <v>569</v>
      </c>
      <c r="B576" s="34">
        <v>431503</v>
      </c>
      <c r="C576" s="9" t="s">
        <v>886</v>
      </c>
      <c r="D576" s="9" t="s">
        <v>472</v>
      </c>
      <c r="E576" s="9" t="s">
        <v>885</v>
      </c>
      <c r="F576" s="9" t="s">
        <v>27</v>
      </c>
      <c r="G576" s="9"/>
      <c r="H576" s="9">
        <v>7</v>
      </c>
      <c r="I576" s="9">
        <v>2</v>
      </c>
      <c r="J576" s="9">
        <v>0</v>
      </c>
      <c r="K576" s="24">
        <f t="shared" si="24"/>
        <v>2030000</v>
      </c>
      <c r="L576" s="24">
        <f t="shared" si="24"/>
        <v>580000</v>
      </c>
      <c r="M576" s="24">
        <f t="shared" si="24"/>
        <v>0</v>
      </c>
      <c r="N576" s="24">
        <v>0</v>
      </c>
      <c r="O576" s="33">
        <f t="shared" si="25"/>
        <v>2610000</v>
      </c>
      <c r="P576" s="25">
        <v>2610000</v>
      </c>
      <c r="Q576" s="25">
        <v>0</v>
      </c>
      <c r="R576" s="26">
        <f t="shared" si="26"/>
        <v>0</v>
      </c>
      <c r="S576" s="9"/>
    </row>
    <row r="577" spans="1:19" ht="13.2" customHeight="1" x14ac:dyDescent="0.25">
      <c r="A577" s="8">
        <v>570</v>
      </c>
      <c r="B577" s="34">
        <v>431504</v>
      </c>
      <c r="C577" s="9" t="s">
        <v>152</v>
      </c>
      <c r="D577" s="9" t="s">
        <v>528</v>
      </c>
      <c r="E577" s="9" t="s">
        <v>885</v>
      </c>
      <c r="F577" s="9" t="s">
        <v>27</v>
      </c>
      <c r="G577" s="9"/>
      <c r="H577" s="9">
        <v>6</v>
      </c>
      <c r="I577" s="9">
        <v>0</v>
      </c>
      <c r="J577" s="9">
        <v>0</v>
      </c>
      <c r="K577" s="24">
        <f t="shared" si="24"/>
        <v>1740000</v>
      </c>
      <c r="L577" s="24">
        <f t="shared" si="24"/>
        <v>0</v>
      </c>
      <c r="M577" s="24">
        <f t="shared" si="24"/>
        <v>0</v>
      </c>
      <c r="N577" s="24">
        <v>0</v>
      </c>
      <c r="O577" s="33">
        <f t="shared" si="25"/>
        <v>1740000</v>
      </c>
      <c r="P577" s="25">
        <v>2900000</v>
      </c>
      <c r="Q577" s="25">
        <v>0</v>
      </c>
      <c r="R577" s="26">
        <f t="shared" si="26"/>
        <v>-1160000</v>
      </c>
      <c r="S577" s="37" t="s">
        <v>410</v>
      </c>
    </row>
    <row r="578" spans="1:19" ht="13.2" customHeight="1" x14ac:dyDescent="0.25">
      <c r="A578" s="8">
        <v>571</v>
      </c>
      <c r="B578" s="34">
        <v>431506</v>
      </c>
      <c r="C578" s="9" t="s">
        <v>887</v>
      </c>
      <c r="D578" s="9" t="s">
        <v>375</v>
      </c>
      <c r="E578" s="9" t="s">
        <v>885</v>
      </c>
      <c r="F578" s="9" t="s">
        <v>27</v>
      </c>
      <c r="G578" s="9"/>
      <c r="H578" s="9">
        <v>10</v>
      </c>
      <c r="I578" s="9">
        <v>0</v>
      </c>
      <c r="J578" s="9">
        <v>0</v>
      </c>
      <c r="K578" s="24">
        <f t="shared" si="24"/>
        <v>2900000</v>
      </c>
      <c r="L578" s="24">
        <f t="shared" si="24"/>
        <v>0</v>
      </c>
      <c r="M578" s="24">
        <f t="shared" si="24"/>
        <v>0</v>
      </c>
      <c r="N578" s="24">
        <v>0</v>
      </c>
      <c r="O578" s="33">
        <f t="shared" si="25"/>
        <v>2900000</v>
      </c>
      <c r="P578" s="25">
        <v>2900000</v>
      </c>
      <c r="Q578" s="25">
        <v>0</v>
      </c>
      <c r="R578" s="26">
        <f t="shared" si="26"/>
        <v>0</v>
      </c>
      <c r="S578" s="9"/>
    </row>
    <row r="579" spans="1:19" ht="13.2" customHeight="1" x14ac:dyDescent="0.25">
      <c r="A579" s="8">
        <v>572</v>
      </c>
      <c r="B579" s="34">
        <v>431507</v>
      </c>
      <c r="C579" s="9" t="s">
        <v>888</v>
      </c>
      <c r="D579" s="9" t="s">
        <v>61</v>
      </c>
      <c r="E579" s="9" t="s">
        <v>885</v>
      </c>
      <c r="F579" s="9" t="s">
        <v>27</v>
      </c>
      <c r="G579" s="9"/>
      <c r="H579" s="9">
        <v>10</v>
      </c>
      <c r="I579" s="9">
        <v>0</v>
      </c>
      <c r="J579" s="9">
        <v>0</v>
      </c>
      <c r="K579" s="24">
        <f t="shared" si="24"/>
        <v>2900000</v>
      </c>
      <c r="L579" s="24">
        <f t="shared" si="24"/>
        <v>0</v>
      </c>
      <c r="M579" s="24">
        <f t="shared" si="24"/>
        <v>0</v>
      </c>
      <c r="N579" s="24">
        <v>0</v>
      </c>
      <c r="O579" s="33">
        <f t="shared" si="25"/>
        <v>2900000</v>
      </c>
      <c r="P579" s="25">
        <v>2900000</v>
      </c>
      <c r="Q579" s="25">
        <v>0</v>
      </c>
      <c r="R579" s="26">
        <f t="shared" si="26"/>
        <v>0</v>
      </c>
      <c r="S579" s="9"/>
    </row>
    <row r="580" spans="1:19" ht="13.2" customHeight="1" x14ac:dyDescent="0.25">
      <c r="A580" s="8">
        <v>573</v>
      </c>
      <c r="B580" s="34">
        <v>431508</v>
      </c>
      <c r="C580" s="9" t="s">
        <v>889</v>
      </c>
      <c r="D580" s="9" t="s">
        <v>85</v>
      </c>
      <c r="E580" s="9" t="s">
        <v>885</v>
      </c>
      <c r="F580" s="9" t="s">
        <v>27</v>
      </c>
      <c r="G580" s="9"/>
      <c r="H580" s="9">
        <v>7</v>
      </c>
      <c r="I580" s="9">
        <v>0</v>
      </c>
      <c r="J580" s="9">
        <v>0</v>
      </c>
      <c r="K580" s="24">
        <f t="shared" si="24"/>
        <v>2030000</v>
      </c>
      <c r="L580" s="24">
        <f t="shared" si="24"/>
        <v>0</v>
      </c>
      <c r="M580" s="24">
        <f t="shared" si="24"/>
        <v>0</v>
      </c>
      <c r="N580" s="24">
        <v>0</v>
      </c>
      <c r="O580" s="33">
        <f t="shared" si="25"/>
        <v>2030000</v>
      </c>
      <c r="P580" s="25">
        <v>2030000</v>
      </c>
      <c r="Q580" s="25">
        <v>0</v>
      </c>
      <c r="R580" s="26">
        <f t="shared" si="26"/>
        <v>0</v>
      </c>
      <c r="S580" s="9"/>
    </row>
    <row r="581" spans="1:19" ht="13.2" customHeight="1" x14ac:dyDescent="0.25">
      <c r="A581" s="8">
        <v>574</v>
      </c>
      <c r="B581" s="34">
        <v>431509</v>
      </c>
      <c r="C581" s="9" t="s">
        <v>890</v>
      </c>
      <c r="D581" s="9" t="s">
        <v>274</v>
      </c>
      <c r="E581" s="9" t="s">
        <v>885</v>
      </c>
      <c r="F581" s="9" t="s">
        <v>368</v>
      </c>
      <c r="G581" s="9"/>
      <c r="H581" s="9">
        <v>4</v>
      </c>
      <c r="I581" s="9">
        <v>0</v>
      </c>
      <c r="J581" s="9">
        <v>0</v>
      </c>
      <c r="K581" s="24">
        <f t="shared" si="24"/>
        <v>1160000</v>
      </c>
      <c r="L581" s="24">
        <f t="shared" si="24"/>
        <v>0</v>
      </c>
      <c r="M581" s="24">
        <f t="shared" si="24"/>
        <v>0</v>
      </c>
      <c r="N581" s="24">
        <f>H581*290000</f>
        <v>1160000</v>
      </c>
      <c r="O581" s="33">
        <f t="shared" si="25"/>
        <v>0</v>
      </c>
      <c r="P581" s="25">
        <v>0</v>
      </c>
      <c r="Q581" s="25">
        <v>0</v>
      </c>
      <c r="R581" s="26">
        <f t="shared" si="26"/>
        <v>0</v>
      </c>
      <c r="S581" s="9"/>
    </row>
    <row r="582" spans="1:19" ht="13.2" customHeight="1" x14ac:dyDescent="0.25">
      <c r="A582" s="8">
        <v>575</v>
      </c>
      <c r="B582" s="34">
        <v>431510</v>
      </c>
      <c r="C582" s="9" t="s">
        <v>891</v>
      </c>
      <c r="D582" s="9" t="s">
        <v>892</v>
      </c>
      <c r="E582" s="9" t="s">
        <v>885</v>
      </c>
      <c r="F582" s="9" t="s">
        <v>27</v>
      </c>
      <c r="G582" s="9"/>
      <c r="H582" s="9">
        <v>6</v>
      </c>
      <c r="I582" s="9">
        <v>0</v>
      </c>
      <c r="J582" s="9">
        <v>0</v>
      </c>
      <c r="K582" s="24">
        <f t="shared" si="24"/>
        <v>1740000</v>
      </c>
      <c r="L582" s="24">
        <f t="shared" si="24"/>
        <v>0</v>
      </c>
      <c r="M582" s="24">
        <f t="shared" si="24"/>
        <v>0</v>
      </c>
      <c r="N582" s="24">
        <v>0</v>
      </c>
      <c r="O582" s="33">
        <f t="shared" si="25"/>
        <v>1740000</v>
      </c>
      <c r="P582" s="25">
        <v>1740000</v>
      </c>
      <c r="Q582" s="25">
        <v>0</v>
      </c>
      <c r="R582" s="26">
        <f t="shared" si="26"/>
        <v>0</v>
      </c>
      <c r="S582" s="9"/>
    </row>
    <row r="583" spans="1:19" ht="13.2" customHeight="1" x14ac:dyDescent="0.25">
      <c r="A583" s="8">
        <v>576</v>
      </c>
      <c r="B583" s="34">
        <v>431511</v>
      </c>
      <c r="C583" s="9" t="s">
        <v>614</v>
      </c>
      <c r="D583" s="9" t="s">
        <v>125</v>
      </c>
      <c r="E583" s="9" t="s">
        <v>885</v>
      </c>
      <c r="F583" s="9" t="s">
        <v>27</v>
      </c>
      <c r="G583" s="9"/>
      <c r="H583" s="9">
        <v>10</v>
      </c>
      <c r="I583" s="9">
        <v>0</v>
      </c>
      <c r="J583" s="9">
        <v>0</v>
      </c>
      <c r="K583" s="24">
        <f t="shared" si="24"/>
        <v>2900000</v>
      </c>
      <c r="L583" s="24">
        <f t="shared" si="24"/>
        <v>0</v>
      </c>
      <c r="M583" s="24">
        <f t="shared" si="24"/>
        <v>0</v>
      </c>
      <c r="N583" s="24">
        <v>0</v>
      </c>
      <c r="O583" s="33">
        <f t="shared" si="25"/>
        <v>2900000</v>
      </c>
      <c r="P583" s="25">
        <v>2900000</v>
      </c>
      <c r="Q583" s="25">
        <v>0</v>
      </c>
      <c r="R583" s="26">
        <f t="shared" si="26"/>
        <v>0</v>
      </c>
      <c r="S583" s="9"/>
    </row>
    <row r="584" spans="1:19" ht="13.2" customHeight="1" x14ac:dyDescent="0.25">
      <c r="A584" s="8">
        <v>577</v>
      </c>
      <c r="B584" s="34">
        <v>431512</v>
      </c>
      <c r="C584" s="9" t="s">
        <v>893</v>
      </c>
      <c r="D584" s="9" t="s">
        <v>349</v>
      </c>
      <c r="E584" s="9" t="s">
        <v>885</v>
      </c>
      <c r="F584" s="9" t="s">
        <v>27</v>
      </c>
      <c r="G584" s="9"/>
      <c r="H584" s="9">
        <v>14</v>
      </c>
      <c r="I584" s="9">
        <v>0</v>
      </c>
      <c r="J584" s="9">
        <v>0</v>
      </c>
      <c r="K584" s="24">
        <f t="shared" si="24"/>
        <v>4060000</v>
      </c>
      <c r="L584" s="24">
        <f t="shared" si="24"/>
        <v>0</v>
      </c>
      <c r="M584" s="24">
        <f t="shared" si="24"/>
        <v>0</v>
      </c>
      <c r="N584" s="24">
        <v>0</v>
      </c>
      <c r="O584" s="33">
        <f t="shared" si="25"/>
        <v>4060000</v>
      </c>
      <c r="P584" s="25">
        <v>4060000</v>
      </c>
      <c r="Q584" s="25">
        <v>0</v>
      </c>
      <c r="R584" s="26">
        <f t="shared" si="26"/>
        <v>0</v>
      </c>
      <c r="S584" s="9"/>
    </row>
    <row r="585" spans="1:19" ht="13.2" customHeight="1" x14ac:dyDescent="0.25">
      <c r="A585" s="8">
        <v>578</v>
      </c>
      <c r="B585" s="34">
        <v>431513</v>
      </c>
      <c r="C585" s="9" t="s">
        <v>603</v>
      </c>
      <c r="D585" s="9" t="s">
        <v>535</v>
      </c>
      <c r="E585" s="9" t="s">
        <v>885</v>
      </c>
      <c r="F585" s="9" t="s">
        <v>27</v>
      </c>
      <c r="G585" s="9"/>
      <c r="H585" s="9">
        <v>10</v>
      </c>
      <c r="I585" s="9">
        <v>0</v>
      </c>
      <c r="J585" s="9">
        <v>0</v>
      </c>
      <c r="K585" s="24">
        <f t="shared" ref="K585:M648" si="27">H585*290000</f>
        <v>2900000</v>
      </c>
      <c r="L585" s="24">
        <f t="shared" si="27"/>
        <v>0</v>
      </c>
      <c r="M585" s="24">
        <f t="shared" si="27"/>
        <v>0</v>
      </c>
      <c r="N585" s="24">
        <v>0</v>
      </c>
      <c r="O585" s="33">
        <f t="shared" ref="O585:O648" si="28">K585+L585+M585-N585</f>
        <v>2900000</v>
      </c>
      <c r="P585" s="25">
        <v>2900000</v>
      </c>
      <c r="Q585" s="25">
        <v>0</v>
      </c>
      <c r="R585" s="26">
        <f t="shared" ref="R585:R648" si="29">O585-P585-Q585</f>
        <v>0</v>
      </c>
      <c r="S585" s="9"/>
    </row>
    <row r="586" spans="1:19" ht="13.2" customHeight="1" x14ac:dyDescent="0.25">
      <c r="A586" s="8">
        <v>579</v>
      </c>
      <c r="B586" s="34">
        <v>431514</v>
      </c>
      <c r="C586" s="9" t="s">
        <v>894</v>
      </c>
      <c r="D586" s="9" t="s">
        <v>223</v>
      </c>
      <c r="E586" s="9" t="s">
        <v>885</v>
      </c>
      <c r="F586" s="9" t="s">
        <v>27</v>
      </c>
      <c r="G586" s="9"/>
      <c r="H586" s="9">
        <v>10</v>
      </c>
      <c r="I586" s="9">
        <v>0</v>
      </c>
      <c r="J586" s="9">
        <v>0</v>
      </c>
      <c r="K586" s="24">
        <f t="shared" si="27"/>
        <v>2900000</v>
      </c>
      <c r="L586" s="24">
        <f t="shared" si="27"/>
        <v>0</v>
      </c>
      <c r="M586" s="24">
        <f t="shared" si="27"/>
        <v>0</v>
      </c>
      <c r="N586" s="24">
        <v>0</v>
      </c>
      <c r="O586" s="33">
        <f t="shared" si="28"/>
        <v>2900000</v>
      </c>
      <c r="P586" s="25">
        <v>2900000</v>
      </c>
      <c r="Q586" s="25">
        <v>0</v>
      </c>
      <c r="R586" s="26">
        <f t="shared" si="29"/>
        <v>0</v>
      </c>
      <c r="S586" s="9"/>
    </row>
    <row r="587" spans="1:19" ht="13.2" customHeight="1" x14ac:dyDescent="0.25">
      <c r="A587" s="8">
        <v>580</v>
      </c>
      <c r="B587" s="34">
        <v>431515</v>
      </c>
      <c r="C587" s="9" t="s">
        <v>464</v>
      </c>
      <c r="D587" s="9" t="s">
        <v>895</v>
      </c>
      <c r="E587" s="9" t="s">
        <v>885</v>
      </c>
      <c r="F587" s="9" t="s">
        <v>27</v>
      </c>
      <c r="G587" s="9"/>
      <c r="H587" s="9">
        <v>3</v>
      </c>
      <c r="I587" s="9">
        <v>0</v>
      </c>
      <c r="J587" s="9">
        <v>0</v>
      </c>
      <c r="K587" s="24">
        <f t="shared" si="27"/>
        <v>870000</v>
      </c>
      <c r="L587" s="24">
        <f t="shared" si="27"/>
        <v>0</v>
      </c>
      <c r="M587" s="24">
        <f t="shared" si="27"/>
        <v>0</v>
      </c>
      <c r="N587" s="24">
        <v>0</v>
      </c>
      <c r="O587" s="33">
        <f t="shared" si="28"/>
        <v>870000</v>
      </c>
      <c r="P587" s="25">
        <v>870000</v>
      </c>
      <c r="Q587" s="25">
        <v>0</v>
      </c>
      <c r="R587" s="26">
        <f t="shared" si="29"/>
        <v>0</v>
      </c>
      <c r="S587" s="9"/>
    </row>
    <row r="588" spans="1:19" ht="13.2" customHeight="1" x14ac:dyDescent="0.25">
      <c r="A588" s="8">
        <v>581</v>
      </c>
      <c r="B588" s="34">
        <v>431516</v>
      </c>
      <c r="C588" s="9" t="s">
        <v>586</v>
      </c>
      <c r="D588" s="9" t="s">
        <v>158</v>
      </c>
      <c r="E588" s="9" t="s">
        <v>885</v>
      </c>
      <c r="F588" s="9" t="s">
        <v>27</v>
      </c>
      <c r="G588" s="9"/>
      <c r="H588" s="9">
        <v>10</v>
      </c>
      <c r="I588" s="9">
        <v>0</v>
      </c>
      <c r="J588" s="9">
        <v>0</v>
      </c>
      <c r="K588" s="24">
        <f t="shared" si="27"/>
        <v>2900000</v>
      </c>
      <c r="L588" s="24">
        <f t="shared" si="27"/>
        <v>0</v>
      </c>
      <c r="M588" s="24">
        <f t="shared" si="27"/>
        <v>0</v>
      </c>
      <c r="N588" s="24">
        <v>0</v>
      </c>
      <c r="O588" s="33">
        <f t="shared" si="28"/>
        <v>2900000</v>
      </c>
      <c r="P588" s="25">
        <v>2900000</v>
      </c>
      <c r="Q588" s="25">
        <v>0</v>
      </c>
      <c r="R588" s="26">
        <f t="shared" si="29"/>
        <v>0</v>
      </c>
      <c r="S588" s="9"/>
    </row>
    <row r="589" spans="1:19" ht="13.2" customHeight="1" x14ac:dyDescent="0.25">
      <c r="A589" s="8">
        <v>582</v>
      </c>
      <c r="B589" s="34">
        <v>431517</v>
      </c>
      <c r="C589" s="9" t="s">
        <v>896</v>
      </c>
      <c r="D589" s="9" t="s">
        <v>61</v>
      </c>
      <c r="E589" s="9" t="s">
        <v>885</v>
      </c>
      <c r="F589" s="9" t="s">
        <v>27</v>
      </c>
      <c r="G589" s="9"/>
      <c r="H589" s="9">
        <v>8</v>
      </c>
      <c r="I589" s="9">
        <v>0</v>
      </c>
      <c r="J589" s="9">
        <v>0</v>
      </c>
      <c r="K589" s="24">
        <f t="shared" si="27"/>
        <v>2320000</v>
      </c>
      <c r="L589" s="24">
        <f t="shared" si="27"/>
        <v>0</v>
      </c>
      <c r="M589" s="24">
        <f t="shared" si="27"/>
        <v>0</v>
      </c>
      <c r="N589" s="24">
        <v>0</v>
      </c>
      <c r="O589" s="33">
        <f t="shared" si="28"/>
        <v>2320000</v>
      </c>
      <c r="P589" s="25">
        <v>2320000</v>
      </c>
      <c r="Q589" s="25">
        <v>0</v>
      </c>
      <c r="R589" s="26">
        <f t="shared" si="29"/>
        <v>0</v>
      </c>
      <c r="S589" s="9"/>
    </row>
    <row r="590" spans="1:19" ht="13.2" customHeight="1" x14ac:dyDescent="0.25">
      <c r="A590" s="8">
        <v>583</v>
      </c>
      <c r="B590" s="34">
        <v>431520</v>
      </c>
      <c r="C590" s="9" t="s">
        <v>897</v>
      </c>
      <c r="D590" s="9" t="s">
        <v>128</v>
      </c>
      <c r="E590" s="9" t="s">
        <v>885</v>
      </c>
      <c r="F590" s="9" t="s">
        <v>27</v>
      </c>
      <c r="G590" s="9"/>
      <c r="H590" s="9">
        <v>13</v>
      </c>
      <c r="I590" s="9">
        <v>0</v>
      </c>
      <c r="J590" s="9">
        <v>0</v>
      </c>
      <c r="K590" s="24">
        <f t="shared" si="27"/>
        <v>3770000</v>
      </c>
      <c r="L590" s="24">
        <f t="shared" si="27"/>
        <v>0</v>
      </c>
      <c r="M590" s="24">
        <f t="shared" si="27"/>
        <v>0</v>
      </c>
      <c r="N590" s="24">
        <v>0</v>
      </c>
      <c r="O590" s="33">
        <f t="shared" si="28"/>
        <v>3770000</v>
      </c>
      <c r="P590" s="25">
        <v>3770000</v>
      </c>
      <c r="Q590" s="25">
        <v>0</v>
      </c>
      <c r="R590" s="26">
        <f t="shared" si="29"/>
        <v>0</v>
      </c>
      <c r="S590" s="9"/>
    </row>
    <row r="591" spans="1:19" ht="13.2" customHeight="1" x14ac:dyDescent="0.25">
      <c r="A591" s="8">
        <v>584</v>
      </c>
      <c r="B591" s="34">
        <v>431521</v>
      </c>
      <c r="C591" s="9" t="s">
        <v>219</v>
      </c>
      <c r="D591" s="9" t="s">
        <v>57</v>
      </c>
      <c r="E591" s="9" t="s">
        <v>885</v>
      </c>
      <c r="F591" s="9" t="s">
        <v>27</v>
      </c>
      <c r="G591" s="9"/>
      <c r="H591" s="9">
        <v>5</v>
      </c>
      <c r="I591" s="9">
        <v>3</v>
      </c>
      <c r="J591" s="9">
        <v>0</v>
      </c>
      <c r="K591" s="24">
        <f t="shared" si="27"/>
        <v>1450000</v>
      </c>
      <c r="L591" s="24">
        <f t="shared" si="27"/>
        <v>870000</v>
      </c>
      <c r="M591" s="24">
        <f t="shared" si="27"/>
        <v>0</v>
      </c>
      <c r="N591" s="24">
        <v>0</v>
      </c>
      <c r="O591" s="33">
        <f t="shared" si="28"/>
        <v>2320000</v>
      </c>
      <c r="P591" s="25">
        <v>2320000</v>
      </c>
      <c r="Q591" s="25">
        <v>0</v>
      </c>
      <c r="R591" s="26">
        <f t="shared" si="29"/>
        <v>0</v>
      </c>
      <c r="S591" s="9"/>
    </row>
    <row r="592" spans="1:19" ht="13.2" customHeight="1" x14ac:dyDescent="0.25">
      <c r="A592" s="8">
        <v>585</v>
      </c>
      <c r="B592" s="34">
        <v>431522</v>
      </c>
      <c r="C592" s="9" t="s">
        <v>898</v>
      </c>
      <c r="D592" s="9" t="s">
        <v>51</v>
      </c>
      <c r="E592" s="9" t="s">
        <v>885</v>
      </c>
      <c r="F592" s="9" t="s">
        <v>27</v>
      </c>
      <c r="G592" s="9"/>
      <c r="H592" s="9">
        <v>10</v>
      </c>
      <c r="I592" s="9">
        <v>0</v>
      </c>
      <c r="J592" s="9">
        <v>0</v>
      </c>
      <c r="K592" s="24">
        <f t="shared" si="27"/>
        <v>2900000</v>
      </c>
      <c r="L592" s="24">
        <f t="shared" si="27"/>
        <v>0</v>
      </c>
      <c r="M592" s="24">
        <f t="shared" si="27"/>
        <v>0</v>
      </c>
      <c r="N592" s="24">
        <v>0</v>
      </c>
      <c r="O592" s="33">
        <f t="shared" si="28"/>
        <v>2900000</v>
      </c>
      <c r="P592" s="25">
        <v>2900000</v>
      </c>
      <c r="Q592" s="25">
        <v>0</v>
      </c>
      <c r="R592" s="26">
        <f t="shared" si="29"/>
        <v>0</v>
      </c>
      <c r="S592" s="9"/>
    </row>
    <row r="593" spans="1:19" ht="13.2" customHeight="1" x14ac:dyDescent="0.25">
      <c r="A593" s="8">
        <v>586</v>
      </c>
      <c r="B593" s="34">
        <v>431524</v>
      </c>
      <c r="C593" s="9" t="s">
        <v>899</v>
      </c>
      <c r="D593" s="9" t="s">
        <v>375</v>
      </c>
      <c r="E593" s="9" t="s">
        <v>885</v>
      </c>
      <c r="F593" s="9" t="s">
        <v>27</v>
      </c>
      <c r="G593" s="9"/>
      <c r="H593" s="9">
        <v>7</v>
      </c>
      <c r="I593" s="9">
        <v>0</v>
      </c>
      <c r="J593" s="9">
        <v>0</v>
      </c>
      <c r="K593" s="24">
        <f t="shared" si="27"/>
        <v>2030000</v>
      </c>
      <c r="L593" s="24">
        <f t="shared" si="27"/>
        <v>0</v>
      </c>
      <c r="M593" s="24">
        <f t="shared" si="27"/>
        <v>0</v>
      </c>
      <c r="N593" s="24">
        <v>0</v>
      </c>
      <c r="O593" s="33">
        <f t="shared" si="28"/>
        <v>2030000</v>
      </c>
      <c r="P593" s="25">
        <v>2030000</v>
      </c>
      <c r="Q593" s="25">
        <v>0</v>
      </c>
      <c r="R593" s="26">
        <f t="shared" si="29"/>
        <v>0</v>
      </c>
      <c r="S593" s="9"/>
    </row>
    <row r="594" spans="1:19" ht="13.2" customHeight="1" x14ac:dyDescent="0.25">
      <c r="A594" s="8">
        <v>587</v>
      </c>
      <c r="B594" s="34">
        <v>431526</v>
      </c>
      <c r="C594" s="9" t="s">
        <v>614</v>
      </c>
      <c r="D594" s="9" t="s">
        <v>375</v>
      </c>
      <c r="E594" s="9" t="s">
        <v>885</v>
      </c>
      <c r="F594" s="9" t="s">
        <v>27</v>
      </c>
      <c r="G594" s="9"/>
      <c r="H594" s="9">
        <v>6</v>
      </c>
      <c r="I594" s="9">
        <v>0</v>
      </c>
      <c r="J594" s="9">
        <v>0</v>
      </c>
      <c r="K594" s="24">
        <f t="shared" si="27"/>
        <v>1740000</v>
      </c>
      <c r="L594" s="24">
        <f t="shared" si="27"/>
        <v>0</v>
      </c>
      <c r="M594" s="24">
        <f t="shared" si="27"/>
        <v>0</v>
      </c>
      <c r="N594" s="24">
        <v>0</v>
      </c>
      <c r="O594" s="33">
        <f t="shared" si="28"/>
        <v>1740000</v>
      </c>
      <c r="P594" s="25">
        <v>1740000</v>
      </c>
      <c r="Q594" s="25">
        <v>0</v>
      </c>
      <c r="R594" s="26">
        <f t="shared" si="29"/>
        <v>0</v>
      </c>
      <c r="S594" s="9"/>
    </row>
    <row r="595" spans="1:19" ht="13.2" customHeight="1" x14ac:dyDescent="0.25">
      <c r="A595" s="8">
        <v>588</v>
      </c>
      <c r="B595" s="34">
        <v>431528</v>
      </c>
      <c r="C595" s="9" t="s">
        <v>467</v>
      </c>
      <c r="D595" s="9" t="s">
        <v>161</v>
      </c>
      <c r="E595" s="9" t="s">
        <v>885</v>
      </c>
      <c r="F595" s="9" t="s">
        <v>27</v>
      </c>
      <c r="G595" s="9"/>
      <c r="H595" s="9">
        <v>14</v>
      </c>
      <c r="I595" s="9">
        <v>0</v>
      </c>
      <c r="J595" s="9">
        <v>0</v>
      </c>
      <c r="K595" s="24">
        <f t="shared" si="27"/>
        <v>4060000</v>
      </c>
      <c r="L595" s="24">
        <f t="shared" si="27"/>
        <v>0</v>
      </c>
      <c r="M595" s="24">
        <f t="shared" si="27"/>
        <v>0</v>
      </c>
      <c r="N595" s="24">
        <v>0</v>
      </c>
      <c r="O595" s="33">
        <f t="shared" si="28"/>
        <v>4060000</v>
      </c>
      <c r="P595" s="25">
        <v>4360000</v>
      </c>
      <c r="Q595" s="25">
        <v>0</v>
      </c>
      <c r="R595" s="26">
        <f t="shared" si="29"/>
        <v>-300000</v>
      </c>
      <c r="S595" s="37" t="s">
        <v>410</v>
      </c>
    </row>
    <row r="596" spans="1:19" ht="13.2" customHeight="1" x14ac:dyDescent="0.25">
      <c r="A596" s="8">
        <v>589</v>
      </c>
      <c r="B596" s="34">
        <v>431531</v>
      </c>
      <c r="C596" s="9" t="s">
        <v>590</v>
      </c>
      <c r="D596" s="9" t="s">
        <v>258</v>
      </c>
      <c r="E596" s="9" t="s">
        <v>885</v>
      </c>
      <c r="F596" s="9" t="s">
        <v>27</v>
      </c>
      <c r="G596" s="9"/>
      <c r="H596" s="9">
        <v>0</v>
      </c>
      <c r="I596" s="9">
        <v>4</v>
      </c>
      <c r="J596" s="9">
        <v>0</v>
      </c>
      <c r="K596" s="24">
        <f t="shared" si="27"/>
        <v>0</v>
      </c>
      <c r="L596" s="24">
        <f t="shared" si="27"/>
        <v>1160000</v>
      </c>
      <c r="M596" s="24">
        <f t="shared" si="27"/>
        <v>0</v>
      </c>
      <c r="N596" s="24">
        <v>0</v>
      </c>
      <c r="O596" s="33">
        <f t="shared" si="28"/>
        <v>1160000</v>
      </c>
      <c r="P596" s="25">
        <v>1160000</v>
      </c>
      <c r="Q596" s="25">
        <v>0</v>
      </c>
      <c r="R596" s="26">
        <f t="shared" si="29"/>
        <v>0</v>
      </c>
      <c r="S596" s="9"/>
    </row>
    <row r="597" spans="1:19" ht="13.2" customHeight="1" x14ac:dyDescent="0.25">
      <c r="A597" s="8">
        <v>590</v>
      </c>
      <c r="B597" s="34">
        <v>431532</v>
      </c>
      <c r="C597" s="9" t="s">
        <v>900</v>
      </c>
      <c r="D597" s="9" t="s">
        <v>57</v>
      </c>
      <c r="E597" s="9" t="s">
        <v>885</v>
      </c>
      <c r="F597" s="9" t="s">
        <v>27</v>
      </c>
      <c r="G597" s="9"/>
      <c r="H597" s="9">
        <v>19</v>
      </c>
      <c r="I597" s="9">
        <v>6</v>
      </c>
      <c r="J597" s="9">
        <v>0</v>
      </c>
      <c r="K597" s="24">
        <f t="shared" si="27"/>
        <v>5510000</v>
      </c>
      <c r="L597" s="24">
        <f t="shared" si="27"/>
        <v>1740000</v>
      </c>
      <c r="M597" s="24">
        <f t="shared" si="27"/>
        <v>0</v>
      </c>
      <c r="N597" s="24">
        <v>0</v>
      </c>
      <c r="O597" s="33">
        <f t="shared" si="28"/>
        <v>7250000</v>
      </c>
      <c r="P597" s="25">
        <v>7250000</v>
      </c>
      <c r="Q597" s="25">
        <v>0</v>
      </c>
      <c r="R597" s="26">
        <f t="shared" si="29"/>
        <v>0</v>
      </c>
      <c r="S597" s="9"/>
    </row>
    <row r="598" spans="1:19" ht="13.2" customHeight="1" x14ac:dyDescent="0.25">
      <c r="A598" s="8">
        <v>591</v>
      </c>
      <c r="B598" s="34">
        <v>431534</v>
      </c>
      <c r="C598" s="9" t="s">
        <v>901</v>
      </c>
      <c r="D598" s="9" t="s">
        <v>640</v>
      </c>
      <c r="E598" s="9" t="s">
        <v>885</v>
      </c>
      <c r="F598" s="9" t="s">
        <v>27</v>
      </c>
      <c r="G598" s="9"/>
      <c r="H598" s="9">
        <v>7</v>
      </c>
      <c r="I598" s="9">
        <v>17</v>
      </c>
      <c r="J598" s="9">
        <v>0</v>
      </c>
      <c r="K598" s="24">
        <f t="shared" si="27"/>
        <v>2030000</v>
      </c>
      <c r="L598" s="24">
        <f t="shared" si="27"/>
        <v>4930000</v>
      </c>
      <c r="M598" s="24">
        <f t="shared" si="27"/>
        <v>0</v>
      </c>
      <c r="N598" s="24">
        <v>0</v>
      </c>
      <c r="O598" s="33">
        <f t="shared" si="28"/>
        <v>6960000</v>
      </c>
      <c r="P598" s="25">
        <v>0</v>
      </c>
      <c r="Q598" s="25">
        <v>0</v>
      </c>
      <c r="R598" s="26">
        <f t="shared" si="29"/>
        <v>6960000</v>
      </c>
      <c r="S598" s="9"/>
    </row>
    <row r="599" spans="1:19" ht="13.2" customHeight="1" x14ac:dyDescent="0.25">
      <c r="A599" s="8">
        <v>592</v>
      </c>
      <c r="B599" s="34">
        <v>431536</v>
      </c>
      <c r="C599" s="9" t="s">
        <v>603</v>
      </c>
      <c r="D599" s="9" t="s">
        <v>408</v>
      </c>
      <c r="E599" s="9" t="s">
        <v>885</v>
      </c>
      <c r="F599" s="9" t="s">
        <v>27</v>
      </c>
      <c r="G599" s="9"/>
      <c r="H599" s="9">
        <v>7</v>
      </c>
      <c r="I599" s="9">
        <v>4</v>
      </c>
      <c r="J599" s="9">
        <v>0</v>
      </c>
      <c r="K599" s="24">
        <f t="shared" si="27"/>
        <v>2030000</v>
      </c>
      <c r="L599" s="24">
        <f t="shared" si="27"/>
        <v>1160000</v>
      </c>
      <c r="M599" s="24">
        <f t="shared" si="27"/>
        <v>0</v>
      </c>
      <c r="N599" s="24">
        <v>0</v>
      </c>
      <c r="O599" s="33">
        <f t="shared" si="28"/>
        <v>3190000</v>
      </c>
      <c r="P599" s="25">
        <v>3190000</v>
      </c>
      <c r="Q599" s="25">
        <v>0</v>
      </c>
      <c r="R599" s="26">
        <f t="shared" si="29"/>
        <v>0</v>
      </c>
      <c r="S599" s="9"/>
    </row>
    <row r="600" spans="1:19" ht="13.2" customHeight="1" x14ac:dyDescent="0.25">
      <c r="A600" s="8">
        <v>593</v>
      </c>
      <c r="B600" s="34">
        <v>431538</v>
      </c>
      <c r="C600" s="9" t="s">
        <v>282</v>
      </c>
      <c r="D600" s="9" t="s">
        <v>317</v>
      </c>
      <c r="E600" s="9" t="s">
        <v>885</v>
      </c>
      <c r="F600" s="9" t="s">
        <v>27</v>
      </c>
      <c r="G600" s="9"/>
      <c r="H600" s="9">
        <v>6</v>
      </c>
      <c r="I600" s="9">
        <v>0</v>
      </c>
      <c r="J600" s="9">
        <v>0</v>
      </c>
      <c r="K600" s="24">
        <f t="shared" si="27"/>
        <v>1740000</v>
      </c>
      <c r="L600" s="24">
        <f t="shared" si="27"/>
        <v>0</v>
      </c>
      <c r="M600" s="24">
        <f t="shared" si="27"/>
        <v>0</v>
      </c>
      <c r="N600" s="24">
        <v>0</v>
      </c>
      <c r="O600" s="33">
        <f t="shared" si="28"/>
        <v>1740000</v>
      </c>
      <c r="P600" s="25">
        <v>1740000</v>
      </c>
      <c r="Q600" s="25">
        <v>0</v>
      </c>
      <c r="R600" s="26">
        <f t="shared" si="29"/>
        <v>0</v>
      </c>
      <c r="S600" s="9"/>
    </row>
    <row r="601" spans="1:19" ht="13.2" customHeight="1" x14ac:dyDescent="0.25">
      <c r="A601" s="8">
        <v>594</v>
      </c>
      <c r="B601" s="34">
        <v>431539</v>
      </c>
      <c r="C601" s="9" t="s">
        <v>902</v>
      </c>
      <c r="D601" s="9" t="s">
        <v>413</v>
      </c>
      <c r="E601" s="9" t="s">
        <v>885</v>
      </c>
      <c r="F601" s="9" t="s">
        <v>27</v>
      </c>
      <c r="G601" s="9"/>
      <c r="H601" s="9">
        <v>7</v>
      </c>
      <c r="I601" s="9">
        <v>0</v>
      </c>
      <c r="J601" s="9">
        <v>0</v>
      </c>
      <c r="K601" s="24">
        <f t="shared" si="27"/>
        <v>2030000</v>
      </c>
      <c r="L601" s="24">
        <f t="shared" si="27"/>
        <v>0</v>
      </c>
      <c r="M601" s="24">
        <f t="shared" si="27"/>
        <v>0</v>
      </c>
      <c r="N601" s="24">
        <v>0</v>
      </c>
      <c r="O601" s="33">
        <f t="shared" si="28"/>
        <v>2030000</v>
      </c>
      <c r="P601" s="25">
        <v>2030000</v>
      </c>
      <c r="Q601" s="25">
        <v>0</v>
      </c>
      <c r="R601" s="26">
        <f t="shared" si="29"/>
        <v>0</v>
      </c>
      <c r="S601" s="9"/>
    </row>
    <row r="602" spans="1:19" ht="13.2" customHeight="1" x14ac:dyDescent="0.25">
      <c r="A602" s="8">
        <v>595</v>
      </c>
      <c r="B602" s="34">
        <v>431540</v>
      </c>
      <c r="C602" s="9" t="s">
        <v>189</v>
      </c>
      <c r="D602" s="9" t="s">
        <v>528</v>
      </c>
      <c r="E602" s="9" t="s">
        <v>885</v>
      </c>
      <c r="F602" s="9" t="s">
        <v>27</v>
      </c>
      <c r="G602" s="9"/>
      <c r="H602" s="9">
        <v>6</v>
      </c>
      <c r="I602" s="9">
        <v>0</v>
      </c>
      <c r="J602" s="9">
        <v>0</v>
      </c>
      <c r="K602" s="24">
        <f t="shared" si="27"/>
        <v>1740000</v>
      </c>
      <c r="L602" s="24">
        <f t="shared" si="27"/>
        <v>0</v>
      </c>
      <c r="M602" s="24">
        <f t="shared" si="27"/>
        <v>0</v>
      </c>
      <c r="N602" s="24">
        <v>0</v>
      </c>
      <c r="O602" s="33">
        <f t="shared" si="28"/>
        <v>1740000</v>
      </c>
      <c r="P602" s="25">
        <v>1740000</v>
      </c>
      <c r="Q602" s="25">
        <v>0</v>
      </c>
      <c r="R602" s="26">
        <f t="shared" si="29"/>
        <v>0</v>
      </c>
      <c r="S602" s="9"/>
    </row>
    <row r="603" spans="1:19" ht="13.2" customHeight="1" x14ac:dyDescent="0.25">
      <c r="A603" s="8">
        <v>596</v>
      </c>
      <c r="B603" s="34">
        <v>431541</v>
      </c>
      <c r="C603" s="9" t="s">
        <v>219</v>
      </c>
      <c r="D603" s="9" t="s">
        <v>125</v>
      </c>
      <c r="E603" s="9" t="s">
        <v>885</v>
      </c>
      <c r="F603" s="9" t="s">
        <v>27</v>
      </c>
      <c r="G603" s="9"/>
      <c r="H603" s="9">
        <v>10</v>
      </c>
      <c r="I603" s="9">
        <v>0</v>
      </c>
      <c r="J603" s="9">
        <v>0</v>
      </c>
      <c r="K603" s="24">
        <f t="shared" si="27"/>
        <v>2900000</v>
      </c>
      <c r="L603" s="24">
        <f t="shared" si="27"/>
        <v>0</v>
      </c>
      <c r="M603" s="24">
        <f t="shared" si="27"/>
        <v>0</v>
      </c>
      <c r="N603" s="24">
        <v>0</v>
      </c>
      <c r="O603" s="33">
        <f t="shared" si="28"/>
        <v>2900000</v>
      </c>
      <c r="P603" s="25">
        <v>2900000</v>
      </c>
      <c r="Q603" s="25">
        <v>0</v>
      </c>
      <c r="R603" s="26">
        <f t="shared" si="29"/>
        <v>0</v>
      </c>
      <c r="S603" s="9"/>
    </row>
    <row r="604" spans="1:19" ht="13.2" customHeight="1" x14ac:dyDescent="0.25">
      <c r="A604" s="8">
        <v>597</v>
      </c>
      <c r="B604" s="34">
        <v>431542</v>
      </c>
      <c r="C604" s="9" t="s">
        <v>903</v>
      </c>
      <c r="D604" s="9" t="s">
        <v>51</v>
      </c>
      <c r="E604" s="9" t="s">
        <v>885</v>
      </c>
      <c r="F604" s="9" t="s">
        <v>27</v>
      </c>
      <c r="G604" s="9"/>
      <c r="H604" s="9">
        <v>9</v>
      </c>
      <c r="I604" s="9">
        <v>0</v>
      </c>
      <c r="J604" s="9">
        <v>0</v>
      </c>
      <c r="K604" s="24">
        <f t="shared" si="27"/>
        <v>2610000</v>
      </c>
      <c r="L604" s="24">
        <f t="shared" si="27"/>
        <v>0</v>
      </c>
      <c r="M604" s="24">
        <f t="shared" si="27"/>
        <v>0</v>
      </c>
      <c r="N604" s="24">
        <v>0</v>
      </c>
      <c r="O604" s="33">
        <f t="shared" si="28"/>
        <v>2610000</v>
      </c>
      <c r="P604" s="25">
        <v>2610000</v>
      </c>
      <c r="Q604" s="25">
        <v>0</v>
      </c>
      <c r="R604" s="26">
        <f t="shared" si="29"/>
        <v>0</v>
      </c>
      <c r="S604" s="9"/>
    </row>
    <row r="605" spans="1:19" ht="13.2" customHeight="1" x14ac:dyDescent="0.25">
      <c r="A605" s="8">
        <v>598</v>
      </c>
      <c r="B605" s="34">
        <v>431544</v>
      </c>
      <c r="C605" s="9" t="s">
        <v>531</v>
      </c>
      <c r="D605" s="9" t="s">
        <v>481</v>
      </c>
      <c r="E605" s="9" t="s">
        <v>885</v>
      </c>
      <c r="F605" s="9" t="s">
        <v>27</v>
      </c>
      <c r="G605" s="9"/>
      <c r="H605" s="9">
        <v>14</v>
      </c>
      <c r="I605" s="9">
        <v>0</v>
      </c>
      <c r="J605" s="9">
        <v>0</v>
      </c>
      <c r="K605" s="24">
        <f t="shared" si="27"/>
        <v>4060000</v>
      </c>
      <c r="L605" s="24">
        <f t="shared" si="27"/>
        <v>0</v>
      </c>
      <c r="M605" s="24">
        <f t="shared" si="27"/>
        <v>0</v>
      </c>
      <c r="N605" s="24">
        <v>0</v>
      </c>
      <c r="O605" s="33">
        <f t="shared" si="28"/>
        <v>4060000</v>
      </c>
      <c r="P605" s="25">
        <v>4060000</v>
      </c>
      <c r="Q605" s="25">
        <v>0</v>
      </c>
      <c r="R605" s="26">
        <f t="shared" si="29"/>
        <v>0</v>
      </c>
      <c r="S605" s="9"/>
    </row>
    <row r="606" spans="1:19" ht="13.2" customHeight="1" x14ac:dyDescent="0.25">
      <c r="A606" s="8">
        <v>599</v>
      </c>
      <c r="B606" s="34">
        <v>431545</v>
      </c>
      <c r="C606" s="9" t="s">
        <v>152</v>
      </c>
      <c r="D606" s="9" t="s">
        <v>85</v>
      </c>
      <c r="E606" s="9" t="s">
        <v>885</v>
      </c>
      <c r="F606" s="9" t="s">
        <v>27</v>
      </c>
      <c r="G606" s="9"/>
      <c r="H606" s="9">
        <v>10</v>
      </c>
      <c r="I606" s="9">
        <v>0</v>
      </c>
      <c r="J606" s="9">
        <v>0</v>
      </c>
      <c r="K606" s="24">
        <f t="shared" si="27"/>
        <v>2900000</v>
      </c>
      <c r="L606" s="24">
        <f t="shared" si="27"/>
        <v>0</v>
      </c>
      <c r="M606" s="24">
        <f t="shared" si="27"/>
        <v>0</v>
      </c>
      <c r="N606" s="24">
        <v>0</v>
      </c>
      <c r="O606" s="33">
        <f t="shared" si="28"/>
        <v>2900000</v>
      </c>
      <c r="P606" s="25">
        <v>2900000</v>
      </c>
      <c r="Q606" s="25">
        <v>0</v>
      </c>
      <c r="R606" s="26">
        <f t="shared" si="29"/>
        <v>0</v>
      </c>
      <c r="S606" s="9"/>
    </row>
    <row r="607" spans="1:19" ht="13.2" customHeight="1" x14ac:dyDescent="0.25">
      <c r="A607" s="8">
        <v>600</v>
      </c>
      <c r="B607" s="34">
        <v>431546</v>
      </c>
      <c r="C607" s="9" t="s">
        <v>904</v>
      </c>
      <c r="D607" s="9" t="s">
        <v>229</v>
      </c>
      <c r="E607" s="9" t="s">
        <v>885</v>
      </c>
      <c r="F607" s="9" t="s">
        <v>27</v>
      </c>
      <c r="G607" s="9"/>
      <c r="H607" s="9">
        <v>10</v>
      </c>
      <c r="I607" s="9">
        <v>0</v>
      </c>
      <c r="J607" s="9">
        <v>0</v>
      </c>
      <c r="K607" s="24">
        <f t="shared" si="27"/>
        <v>2900000</v>
      </c>
      <c r="L607" s="24">
        <f t="shared" si="27"/>
        <v>0</v>
      </c>
      <c r="M607" s="24">
        <f t="shared" si="27"/>
        <v>0</v>
      </c>
      <c r="N607" s="24">
        <v>0</v>
      </c>
      <c r="O607" s="33">
        <f t="shared" si="28"/>
        <v>2900000</v>
      </c>
      <c r="P607" s="25">
        <v>2900000</v>
      </c>
      <c r="Q607" s="25">
        <v>0</v>
      </c>
      <c r="R607" s="26">
        <f t="shared" si="29"/>
        <v>0</v>
      </c>
      <c r="S607" s="9"/>
    </row>
    <row r="608" spans="1:19" ht="13.2" customHeight="1" x14ac:dyDescent="0.25">
      <c r="A608" s="8">
        <v>601</v>
      </c>
      <c r="B608" s="34">
        <v>431547</v>
      </c>
      <c r="C608" s="9" t="s">
        <v>599</v>
      </c>
      <c r="D608" s="9" t="s">
        <v>158</v>
      </c>
      <c r="E608" s="9" t="s">
        <v>885</v>
      </c>
      <c r="F608" s="9" t="s">
        <v>27</v>
      </c>
      <c r="G608" s="9"/>
      <c r="H608" s="9">
        <v>10</v>
      </c>
      <c r="I608" s="9">
        <v>0</v>
      </c>
      <c r="J608" s="9">
        <v>0</v>
      </c>
      <c r="K608" s="24">
        <f t="shared" si="27"/>
        <v>2900000</v>
      </c>
      <c r="L608" s="24">
        <f t="shared" si="27"/>
        <v>0</v>
      </c>
      <c r="M608" s="24">
        <f t="shared" si="27"/>
        <v>0</v>
      </c>
      <c r="N608" s="24">
        <v>0</v>
      </c>
      <c r="O608" s="33">
        <f t="shared" si="28"/>
        <v>2900000</v>
      </c>
      <c r="P608" s="25">
        <v>2900000</v>
      </c>
      <c r="Q608" s="25">
        <v>0</v>
      </c>
      <c r="R608" s="26">
        <f t="shared" si="29"/>
        <v>0</v>
      </c>
      <c r="S608" s="9"/>
    </row>
    <row r="609" spans="1:19" ht="13.2" customHeight="1" x14ac:dyDescent="0.25">
      <c r="A609" s="8">
        <v>602</v>
      </c>
      <c r="B609" s="34">
        <v>431549</v>
      </c>
      <c r="C609" s="9" t="s">
        <v>124</v>
      </c>
      <c r="D609" s="9" t="s">
        <v>65</v>
      </c>
      <c r="E609" s="9" t="s">
        <v>885</v>
      </c>
      <c r="F609" s="9" t="s">
        <v>27</v>
      </c>
      <c r="G609" s="9"/>
      <c r="H609" s="9">
        <v>14</v>
      </c>
      <c r="I609" s="9">
        <v>0</v>
      </c>
      <c r="J609" s="9">
        <v>0</v>
      </c>
      <c r="K609" s="24">
        <f t="shared" si="27"/>
        <v>4060000</v>
      </c>
      <c r="L609" s="24">
        <f t="shared" si="27"/>
        <v>0</v>
      </c>
      <c r="M609" s="24">
        <f t="shared" si="27"/>
        <v>0</v>
      </c>
      <c r="N609" s="24">
        <v>0</v>
      </c>
      <c r="O609" s="33">
        <f t="shared" si="28"/>
        <v>4060000</v>
      </c>
      <c r="P609" s="25">
        <v>0</v>
      </c>
      <c r="Q609" s="25">
        <v>0</v>
      </c>
      <c r="R609" s="26">
        <f t="shared" si="29"/>
        <v>4060000</v>
      </c>
      <c r="S609" s="9"/>
    </row>
    <row r="610" spans="1:19" ht="13.2" customHeight="1" x14ac:dyDescent="0.25">
      <c r="A610" s="8">
        <v>603</v>
      </c>
      <c r="B610" s="34">
        <v>431550</v>
      </c>
      <c r="C610" s="9" t="s">
        <v>583</v>
      </c>
      <c r="D610" s="9" t="s">
        <v>640</v>
      </c>
      <c r="E610" s="9" t="s">
        <v>885</v>
      </c>
      <c r="F610" s="9" t="s">
        <v>27</v>
      </c>
      <c r="G610" s="9"/>
      <c r="H610" s="9">
        <v>14</v>
      </c>
      <c r="I610" s="9">
        <v>0</v>
      </c>
      <c r="J610" s="9">
        <v>0</v>
      </c>
      <c r="K610" s="24">
        <f t="shared" si="27"/>
        <v>4060000</v>
      </c>
      <c r="L610" s="24">
        <f t="shared" si="27"/>
        <v>0</v>
      </c>
      <c r="M610" s="24">
        <f t="shared" si="27"/>
        <v>0</v>
      </c>
      <c r="N610" s="24">
        <v>0</v>
      </c>
      <c r="O610" s="33">
        <f t="shared" si="28"/>
        <v>4060000</v>
      </c>
      <c r="P610" s="25">
        <v>4060000</v>
      </c>
      <c r="Q610" s="25">
        <v>0</v>
      </c>
      <c r="R610" s="26">
        <f t="shared" si="29"/>
        <v>0</v>
      </c>
      <c r="S610" s="9"/>
    </row>
    <row r="611" spans="1:19" ht="13.2" customHeight="1" x14ac:dyDescent="0.25">
      <c r="A611" s="8">
        <v>604</v>
      </c>
      <c r="B611" s="34">
        <v>431551</v>
      </c>
      <c r="C611" s="9" t="s">
        <v>905</v>
      </c>
      <c r="D611" s="9" t="s">
        <v>251</v>
      </c>
      <c r="E611" s="9" t="s">
        <v>885</v>
      </c>
      <c r="F611" s="9" t="s">
        <v>27</v>
      </c>
      <c r="G611" s="9"/>
      <c r="H611" s="9">
        <v>5</v>
      </c>
      <c r="I611" s="9">
        <v>0</v>
      </c>
      <c r="J611" s="9">
        <v>0</v>
      </c>
      <c r="K611" s="24">
        <f t="shared" si="27"/>
        <v>1450000</v>
      </c>
      <c r="L611" s="24">
        <f t="shared" si="27"/>
        <v>0</v>
      </c>
      <c r="M611" s="24">
        <f t="shared" si="27"/>
        <v>0</v>
      </c>
      <c r="N611" s="24">
        <v>0</v>
      </c>
      <c r="O611" s="33">
        <f t="shared" si="28"/>
        <v>1450000</v>
      </c>
      <c r="P611" s="25">
        <v>1450000</v>
      </c>
      <c r="Q611" s="25">
        <v>0</v>
      </c>
      <c r="R611" s="26">
        <f t="shared" si="29"/>
        <v>0</v>
      </c>
      <c r="S611" s="9"/>
    </row>
    <row r="612" spans="1:19" ht="13.2" customHeight="1" x14ac:dyDescent="0.25">
      <c r="A612" s="8">
        <v>605</v>
      </c>
      <c r="B612" s="34">
        <v>431553</v>
      </c>
      <c r="C612" s="9" t="s">
        <v>906</v>
      </c>
      <c r="D612" s="9" t="s">
        <v>192</v>
      </c>
      <c r="E612" s="9" t="s">
        <v>885</v>
      </c>
      <c r="F612" s="9" t="s">
        <v>27</v>
      </c>
      <c r="G612" s="9"/>
      <c r="H612" s="9">
        <v>11</v>
      </c>
      <c r="I612" s="9">
        <v>0</v>
      </c>
      <c r="J612" s="9">
        <v>0</v>
      </c>
      <c r="K612" s="24">
        <f t="shared" si="27"/>
        <v>3190000</v>
      </c>
      <c r="L612" s="24">
        <f t="shared" si="27"/>
        <v>0</v>
      </c>
      <c r="M612" s="24">
        <f t="shared" si="27"/>
        <v>0</v>
      </c>
      <c r="N612" s="24">
        <v>0</v>
      </c>
      <c r="O612" s="33">
        <f t="shared" si="28"/>
        <v>3190000</v>
      </c>
      <c r="P612" s="25">
        <v>0</v>
      </c>
      <c r="Q612" s="25">
        <v>0</v>
      </c>
      <c r="R612" s="26">
        <f t="shared" si="29"/>
        <v>3190000</v>
      </c>
      <c r="S612" s="9"/>
    </row>
    <row r="613" spans="1:19" ht="13.2" customHeight="1" x14ac:dyDescent="0.25">
      <c r="A613" s="8">
        <v>606</v>
      </c>
      <c r="B613" s="34">
        <v>431554</v>
      </c>
      <c r="C613" s="9" t="s">
        <v>907</v>
      </c>
      <c r="D613" s="9" t="s">
        <v>71</v>
      </c>
      <c r="E613" s="9" t="s">
        <v>885</v>
      </c>
      <c r="F613" s="9" t="s">
        <v>27</v>
      </c>
      <c r="G613" s="9"/>
      <c r="H613" s="9">
        <v>10</v>
      </c>
      <c r="I613" s="9">
        <v>0</v>
      </c>
      <c r="J613" s="9">
        <v>0</v>
      </c>
      <c r="K613" s="24">
        <f t="shared" si="27"/>
        <v>2900000</v>
      </c>
      <c r="L613" s="24">
        <f t="shared" si="27"/>
        <v>0</v>
      </c>
      <c r="M613" s="24">
        <f t="shared" si="27"/>
        <v>0</v>
      </c>
      <c r="N613" s="24">
        <v>0</v>
      </c>
      <c r="O613" s="33">
        <f t="shared" si="28"/>
        <v>2900000</v>
      </c>
      <c r="P613" s="25">
        <v>4060000</v>
      </c>
      <c r="Q613" s="25">
        <v>0</v>
      </c>
      <c r="R613" s="26">
        <f t="shared" si="29"/>
        <v>-1160000</v>
      </c>
      <c r="S613" s="37" t="s">
        <v>410</v>
      </c>
    </row>
    <row r="614" spans="1:19" ht="13.2" customHeight="1" x14ac:dyDescent="0.25">
      <c r="A614" s="8">
        <v>607</v>
      </c>
      <c r="B614" s="34">
        <v>431556</v>
      </c>
      <c r="C614" s="9" t="s">
        <v>908</v>
      </c>
      <c r="D614" s="9" t="s">
        <v>75</v>
      </c>
      <c r="E614" s="9" t="s">
        <v>885</v>
      </c>
      <c r="F614" s="9" t="s">
        <v>27</v>
      </c>
      <c r="G614" s="9"/>
      <c r="H614" s="9">
        <v>6</v>
      </c>
      <c r="I614" s="9">
        <v>0</v>
      </c>
      <c r="J614" s="9">
        <v>0</v>
      </c>
      <c r="K614" s="24">
        <f t="shared" si="27"/>
        <v>1740000</v>
      </c>
      <c r="L614" s="24">
        <f t="shared" si="27"/>
        <v>0</v>
      </c>
      <c r="M614" s="24">
        <f t="shared" si="27"/>
        <v>0</v>
      </c>
      <c r="N614" s="24">
        <v>0</v>
      </c>
      <c r="O614" s="33">
        <f t="shared" si="28"/>
        <v>1740000</v>
      </c>
      <c r="P614" s="25">
        <v>1740000</v>
      </c>
      <c r="Q614" s="25">
        <v>0</v>
      </c>
      <c r="R614" s="26">
        <f t="shared" si="29"/>
        <v>0</v>
      </c>
      <c r="S614" s="9"/>
    </row>
    <row r="615" spans="1:19" ht="13.2" customHeight="1" x14ac:dyDescent="0.25">
      <c r="A615" s="8">
        <v>608</v>
      </c>
      <c r="B615" s="34">
        <v>431557</v>
      </c>
      <c r="C615" s="9" t="s">
        <v>909</v>
      </c>
      <c r="D615" s="9" t="s">
        <v>61</v>
      </c>
      <c r="E615" s="9" t="s">
        <v>885</v>
      </c>
      <c r="F615" s="9" t="s">
        <v>389</v>
      </c>
      <c r="G615" s="9"/>
      <c r="H615" s="9">
        <v>10</v>
      </c>
      <c r="I615" s="9">
        <v>0</v>
      </c>
      <c r="J615" s="9">
        <v>0</v>
      </c>
      <c r="K615" s="24">
        <f t="shared" si="27"/>
        <v>2900000</v>
      </c>
      <c r="L615" s="24">
        <f t="shared" si="27"/>
        <v>0</v>
      </c>
      <c r="M615" s="24">
        <f t="shared" si="27"/>
        <v>0</v>
      </c>
      <c r="N615" s="24">
        <f>H615*290000*0.7</f>
        <v>2029999.9999999998</v>
      </c>
      <c r="O615" s="33">
        <f t="shared" si="28"/>
        <v>870000.00000000023</v>
      </c>
      <c r="P615" s="25">
        <v>6288000</v>
      </c>
      <c r="Q615" s="25">
        <v>0</v>
      </c>
      <c r="R615" s="26">
        <f t="shared" si="29"/>
        <v>-5418000</v>
      </c>
      <c r="S615" s="37" t="s">
        <v>410</v>
      </c>
    </row>
    <row r="616" spans="1:19" ht="13.2" customHeight="1" x14ac:dyDescent="0.25">
      <c r="A616" s="8">
        <v>609</v>
      </c>
      <c r="B616" s="34">
        <v>431560</v>
      </c>
      <c r="C616" s="9" t="s">
        <v>243</v>
      </c>
      <c r="D616" s="9" t="s">
        <v>910</v>
      </c>
      <c r="E616" s="9" t="s">
        <v>885</v>
      </c>
      <c r="F616" s="9" t="s">
        <v>27</v>
      </c>
      <c r="G616" s="9"/>
      <c r="H616" s="9">
        <v>4</v>
      </c>
      <c r="I616" s="9">
        <v>0</v>
      </c>
      <c r="J616" s="9">
        <v>0</v>
      </c>
      <c r="K616" s="24">
        <f t="shared" si="27"/>
        <v>1160000</v>
      </c>
      <c r="L616" s="24">
        <f t="shared" si="27"/>
        <v>0</v>
      </c>
      <c r="M616" s="24">
        <f t="shared" si="27"/>
        <v>0</v>
      </c>
      <c r="N616" s="24">
        <v>0</v>
      </c>
      <c r="O616" s="33">
        <f t="shared" si="28"/>
        <v>1160000</v>
      </c>
      <c r="P616" s="25">
        <v>1160000</v>
      </c>
      <c r="Q616" s="25">
        <v>0</v>
      </c>
      <c r="R616" s="26">
        <f t="shared" si="29"/>
        <v>0</v>
      </c>
      <c r="S616" s="9"/>
    </row>
    <row r="617" spans="1:19" ht="13.2" customHeight="1" x14ac:dyDescent="0.25">
      <c r="A617" s="8">
        <v>610</v>
      </c>
      <c r="B617" s="34">
        <v>431561</v>
      </c>
      <c r="C617" s="9" t="s">
        <v>282</v>
      </c>
      <c r="D617" s="9" t="s">
        <v>153</v>
      </c>
      <c r="E617" s="9" t="s">
        <v>885</v>
      </c>
      <c r="F617" s="9" t="s">
        <v>27</v>
      </c>
      <c r="G617" s="9"/>
      <c r="H617" s="9">
        <v>20</v>
      </c>
      <c r="I617" s="9">
        <v>0</v>
      </c>
      <c r="J617" s="9">
        <v>0</v>
      </c>
      <c r="K617" s="24">
        <f t="shared" si="27"/>
        <v>5800000</v>
      </c>
      <c r="L617" s="24">
        <f t="shared" si="27"/>
        <v>0</v>
      </c>
      <c r="M617" s="24">
        <f t="shared" si="27"/>
        <v>0</v>
      </c>
      <c r="N617" s="24">
        <v>0</v>
      </c>
      <c r="O617" s="33">
        <f t="shared" si="28"/>
        <v>5800000</v>
      </c>
      <c r="P617" s="25">
        <v>5800000</v>
      </c>
      <c r="Q617" s="25">
        <v>0</v>
      </c>
      <c r="R617" s="26">
        <f t="shared" si="29"/>
        <v>0</v>
      </c>
      <c r="S617" s="9"/>
    </row>
    <row r="618" spans="1:19" ht="13.2" customHeight="1" x14ac:dyDescent="0.25">
      <c r="A618" s="8">
        <v>611</v>
      </c>
      <c r="B618" s="34">
        <v>431562</v>
      </c>
      <c r="C618" s="9" t="s">
        <v>911</v>
      </c>
      <c r="D618" s="9" t="s">
        <v>912</v>
      </c>
      <c r="E618" s="9" t="s">
        <v>885</v>
      </c>
      <c r="F618" s="9" t="s">
        <v>27</v>
      </c>
      <c r="G618" s="9"/>
      <c r="H618" s="9">
        <v>12</v>
      </c>
      <c r="I618" s="9">
        <v>0</v>
      </c>
      <c r="J618" s="9">
        <v>0</v>
      </c>
      <c r="K618" s="24">
        <f t="shared" si="27"/>
        <v>3480000</v>
      </c>
      <c r="L618" s="24">
        <f t="shared" si="27"/>
        <v>0</v>
      </c>
      <c r="M618" s="24">
        <f t="shared" si="27"/>
        <v>0</v>
      </c>
      <c r="N618" s="24">
        <v>0</v>
      </c>
      <c r="O618" s="33">
        <f t="shared" si="28"/>
        <v>3480000</v>
      </c>
      <c r="P618" s="25">
        <v>300000</v>
      </c>
      <c r="Q618" s="25">
        <v>0</v>
      </c>
      <c r="R618" s="26">
        <f t="shared" si="29"/>
        <v>3180000</v>
      </c>
      <c r="S618" s="9"/>
    </row>
    <row r="619" spans="1:19" ht="13.2" customHeight="1" x14ac:dyDescent="0.25">
      <c r="A619" s="8">
        <v>612</v>
      </c>
      <c r="B619" s="34">
        <v>431563</v>
      </c>
      <c r="C619" s="9" t="s">
        <v>913</v>
      </c>
      <c r="D619" s="9" t="s">
        <v>251</v>
      </c>
      <c r="E619" s="9" t="s">
        <v>885</v>
      </c>
      <c r="F619" s="9" t="s">
        <v>368</v>
      </c>
      <c r="G619" s="9"/>
      <c r="H619" s="9">
        <v>18</v>
      </c>
      <c r="I619" s="9">
        <v>0</v>
      </c>
      <c r="J619" s="9">
        <v>0</v>
      </c>
      <c r="K619" s="24">
        <f t="shared" si="27"/>
        <v>5220000</v>
      </c>
      <c r="L619" s="24">
        <f t="shared" si="27"/>
        <v>0</v>
      </c>
      <c r="M619" s="24">
        <f t="shared" si="27"/>
        <v>0</v>
      </c>
      <c r="N619" s="24">
        <f>H619*290000</f>
        <v>5220000</v>
      </c>
      <c r="O619" s="33">
        <f t="shared" si="28"/>
        <v>0</v>
      </c>
      <c r="P619" s="25">
        <v>0</v>
      </c>
      <c r="Q619" s="25">
        <v>0</v>
      </c>
      <c r="R619" s="26">
        <f t="shared" si="29"/>
        <v>0</v>
      </c>
      <c r="S619" s="9"/>
    </row>
    <row r="620" spans="1:19" ht="13.2" customHeight="1" x14ac:dyDescent="0.25">
      <c r="A620" s="8">
        <v>613</v>
      </c>
      <c r="B620" s="34">
        <v>431565</v>
      </c>
      <c r="C620" s="9" t="s">
        <v>149</v>
      </c>
      <c r="D620" s="9" t="s">
        <v>914</v>
      </c>
      <c r="E620" s="9" t="s">
        <v>885</v>
      </c>
      <c r="F620" s="9" t="s">
        <v>27</v>
      </c>
      <c r="G620" s="9"/>
      <c r="H620" s="9">
        <v>12</v>
      </c>
      <c r="I620" s="9">
        <v>0</v>
      </c>
      <c r="J620" s="9">
        <v>0</v>
      </c>
      <c r="K620" s="24">
        <f t="shared" si="27"/>
        <v>3480000</v>
      </c>
      <c r="L620" s="24">
        <f t="shared" si="27"/>
        <v>0</v>
      </c>
      <c r="M620" s="24">
        <f t="shared" si="27"/>
        <v>0</v>
      </c>
      <c r="N620" s="24">
        <v>0</v>
      </c>
      <c r="O620" s="33">
        <f t="shared" si="28"/>
        <v>3480000</v>
      </c>
      <c r="P620" s="25">
        <v>3480000</v>
      </c>
      <c r="Q620" s="25">
        <v>0</v>
      </c>
      <c r="R620" s="26">
        <f t="shared" si="29"/>
        <v>0</v>
      </c>
      <c r="S620" s="9"/>
    </row>
    <row r="621" spans="1:19" ht="13.2" customHeight="1" x14ac:dyDescent="0.25">
      <c r="A621" s="8">
        <v>614</v>
      </c>
      <c r="B621" s="34">
        <v>433528</v>
      </c>
      <c r="C621" s="9" t="s">
        <v>358</v>
      </c>
      <c r="D621" s="9" t="s">
        <v>153</v>
      </c>
      <c r="E621" s="9" t="s">
        <v>885</v>
      </c>
      <c r="F621" s="9" t="s">
        <v>27</v>
      </c>
      <c r="G621" s="9"/>
      <c r="H621" s="9">
        <v>2</v>
      </c>
      <c r="I621" s="9">
        <v>0</v>
      </c>
      <c r="J621" s="9">
        <v>0</v>
      </c>
      <c r="K621" s="24">
        <f t="shared" si="27"/>
        <v>580000</v>
      </c>
      <c r="L621" s="24">
        <f t="shared" si="27"/>
        <v>0</v>
      </c>
      <c r="M621" s="24">
        <f t="shared" si="27"/>
        <v>0</v>
      </c>
      <c r="N621" s="24">
        <v>0</v>
      </c>
      <c r="O621" s="33">
        <f t="shared" si="28"/>
        <v>580000</v>
      </c>
      <c r="P621" s="25">
        <v>580000</v>
      </c>
      <c r="Q621" s="25">
        <v>0</v>
      </c>
      <c r="R621" s="26">
        <f t="shared" si="29"/>
        <v>0</v>
      </c>
      <c r="S621" s="9"/>
    </row>
    <row r="622" spans="1:19" ht="13.2" customHeight="1" x14ac:dyDescent="0.25">
      <c r="A622" s="8">
        <v>615</v>
      </c>
      <c r="B622" s="34">
        <v>433538</v>
      </c>
      <c r="C622" s="9" t="s">
        <v>426</v>
      </c>
      <c r="D622" s="9" t="s">
        <v>535</v>
      </c>
      <c r="E622" s="9" t="s">
        <v>885</v>
      </c>
      <c r="F622" s="9" t="s">
        <v>27</v>
      </c>
      <c r="G622" s="9"/>
      <c r="H622" s="9">
        <v>31</v>
      </c>
      <c r="I622" s="9">
        <v>0</v>
      </c>
      <c r="J622" s="9">
        <v>0</v>
      </c>
      <c r="K622" s="24">
        <f t="shared" si="27"/>
        <v>8990000</v>
      </c>
      <c r="L622" s="24">
        <f t="shared" si="27"/>
        <v>0</v>
      </c>
      <c r="M622" s="24">
        <f t="shared" si="27"/>
        <v>0</v>
      </c>
      <c r="N622" s="24">
        <v>0</v>
      </c>
      <c r="O622" s="33">
        <f t="shared" si="28"/>
        <v>8990000</v>
      </c>
      <c r="P622" s="25">
        <v>8990000</v>
      </c>
      <c r="Q622" s="25">
        <v>0</v>
      </c>
      <c r="R622" s="26">
        <f t="shared" si="29"/>
        <v>0</v>
      </c>
      <c r="S622" s="9"/>
    </row>
    <row r="623" spans="1:19" ht="13.2" customHeight="1" x14ac:dyDescent="0.25">
      <c r="A623" s="8">
        <v>616</v>
      </c>
      <c r="B623" s="34">
        <v>431602</v>
      </c>
      <c r="C623" s="9" t="s">
        <v>24</v>
      </c>
      <c r="D623" s="9" t="s">
        <v>118</v>
      </c>
      <c r="E623" s="9" t="s">
        <v>915</v>
      </c>
      <c r="F623" s="9" t="s">
        <v>27</v>
      </c>
      <c r="G623" s="9"/>
      <c r="H623" s="9">
        <v>12</v>
      </c>
      <c r="I623" s="9">
        <v>0</v>
      </c>
      <c r="J623" s="9">
        <v>0</v>
      </c>
      <c r="K623" s="24">
        <f t="shared" si="27"/>
        <v>3480000</v>
      </c>
      <c r="L623" s="24">
        <f t="shared" si="27"/>
        <v>0</v>
      </c>
      <c r="M623" s="24">
        <f t="shared" si="27"/>
        <v>0</v>
      </c>
      <c r="N623" s="24">
        <v>0</v>
      </c>
      <c r="O623" s="33">
        <f t="shared" si="28"/>
        <v>3480000</v>
      </c>
      <c r="P623" s="25">
        <v>3480000</v>
      </c>
      <c r="Q623" s="25">
        <v>0</v>
      </c>
      <c r="R623" s="26">
        <f t="shared" si="29"/>
        <v>0</v>
      </c>
      <c r="S623" s="9"/>
    </row>
    <row r="624" spans="1:19" ht="13.2" customHeight="1" x14ac:dyDescent="0.25">
      <c r="A624" s="8">
        <v>617</v>
      </c>
      <c r="B624" s="34">
        <v>431603</v>
      </c>
      <c r="C624" s="9" t="s">
        <v>916</v>
      </c>
      <c r="D624" s="9" t="s">
        <v>640</v>
      </c>
      <c r="E624" s="9" t="s">
        <v>915</v>
      </c>
      <c r="F624" s="9" t="s">
        <v>27</v>
      </c>
      <c r="G624" s="9"/>
      <c r="H624" s="9">
        <v>13</v>
      </c>
      <c r="I624" s="9">
        <v>5</v>
      </c>
      <c r="J624" s="9">
        <v>0</v>
      </c>
      <c r="K624" s="24">
        <f t="shared" si="27"/>
        <v>3770000</v>
      </c>
      <c r="L624" s="24">
        <f t="shared" si="27"/>
        <v>1450000</v>
      </c>
      <c r="M624" s="24">
        <f t="shared" si="27"/>
        <v>0</v>
      </c>
      <c r="N624" s="24">
        <v>0</v>
      </c>
      <c r="O624" s="33">
        <f t="shared" si="28"/>
        <v>5220000</v>
      </c>
      <c r="P624" s="25">
        <v>0</v>
      </c>
      <c r="Q624" s="25">
        <v>0</v>
      </c>
      <c r="R624" s="26">
        <f t="shared" si="29"/>
        <v>5220000</v>
      </c>
      <c r="S624" s="9"/>
    </row>
    <row r="625" spans="1:19" ht="13.2" customHeight="1" x14ac:dyDescent="0.25">
      <c r="A625" s="8">
        <v>618</v>
      </c>
      <c r="B625" s="34">
        <v>431606</v>
      </c>
      <c r="C625" s="9" t="s">
        <v>917</v>
      </c>
      <c r="D625" s="9" t="s">
        <v>57</v>
      </c>
      <c r="E625" s="9" t="s">
        <v>915</v>
      </c>
      <c r="F625" s="9" t="s">
        <v>27</v>
      </c>
      <c r="G625" s="9"/>
      <c r="H625" s="9">
        <v>6</v>
      </c>
      <c r="I625" s="9">
        <v>0</v>
      </c>
      <c r="J625" s="9">
        <v>0</v>
      </c>
      <c r="K625" s="24">
        <f t="shared" si="27"/>
        <v>1740000</v>
      </c>
      <c r="L625" s="24">
        <f t="shared" si="27"/>
        <v>0</v>
      </c>
      <c r="M625" s="24">
        <f t="shared" si="27"/>
        <v>0</v>
      </c>
      <c r="N625" s="24">
        <v>0</v>
      </c>
      <c r="O625" s="33">
        <f t="shared" si="28"/>
        <v>1740000</v>
      </c>
      <c r="P625" s="25">
        <v>1740000</v>
      </c>
      <c r="Q625" s="25">
        <v>0</v>
      </c>
      <c r="R625" s="26">
        <f t="shared" si="29"/>
        <v>0</v>
      </c>
      <c r="S625" s="9"/>
    </row>
    <row r="626" spans="1:19" ht="13.2" customHeight="1" x14ac:dyDescent="0.25">
      <c r="A626" s="8">
        <v>619</v>
      </c>
      <c r="B626" s="34">
        <v>431607</v>
      </c>
      <c r="C626" s="9" t="s">
        <v>918</v>
      </c>
      <c r="D626" s="9" t="s">
        <v>258</v>
      </c>
      <c r="E626" s="9" t="s">
        <v>915</v>
      </c>
      <c r="F626" s="9" t="s">
        <v>27</v>
      </c>
      <c r="G626" s="9"/>
      <c r="H626" s="9">
        <v>3</v>
      </c>
      <c r="I626" s="9">
        <v>0</v>
      </c>
      <c r="J626" s="9">
        <v>0</v>
      </c>
      <c r="K626" s="24">
        <f t="shared" si="27"/>
        <v>870000</v>
      </c>
      <c r="L626" s="24">
        <f t="shared" si="27"/>
        <v>0</v>
      </c>
      <c r="M626" s="24">
        <f t="shared" si="27"/>
        <v>0</v>
      </c>
      <c r="N626" s="24">
        <v>0</v>
      </c>
      <c r="O626" s="33">
        <f t="shared" si="28"/>
        <v>870000</v>
      </c>
      <c r="P626" s="25">
        <v>870000</v>
      </c>
      <c r="Q626" s="25">
        <v>0</v>
      </c>
      <c r="R626" s="26">
        <f t="shared" si="29"/>
        <v>0</v>
      </c>
      <c r="S626" s="9"/>
    </row>
    <row r="627" spans="1:19" ht="13.2" customHeight="1" x14ac:dyDescent="0.25">
      <c r="A627" s="8">
        <v>620</v>
      </c>
      <c r="B627" s="34">
        <v>431611</v>
      </c>
      <c r="C627" s="9" t="s">
        <v>149</v>
      </c>
      <c r="D627" s="9" t="s">
        <v>560</v>
      </c>
      <c r="E627" s="9" t="s">
        <v>915</v>
      </c>
      <c r="F627" s="9" t="s">
        <v>27</v>
      </c>
      <c r="G627" s="9"/>
      <c r="H627" s="9">
        <v>3</v>
      </c>
      <c r="I627" s="9">
        <v>0</v>
      </c>
      <c r="J627" s="9">
        <v>0</v>
      </c>
      <c r="K627" s="24">
        <f t="shared" si="27"/>
        <v>870000</v>
      </c>
      <c r="L627" s="24">
        <f t="shared" si="27"/>
        <v>0</v>
      </c>
      <c r="M627" s="24">
        <f t="shared" si="27"/>
        <v>0</v>
      </c>
      <c r="N627" s="24">
        <v>0</v>
      </c>
      <c r="O627" s="33">
        <f t="shared" si="28"/>
        <v>870000</v>
      </c>
      <c r="P627" s="25">
        <v>870000</v>
      </c>
      <c r="Q627" s="25">
        <v>0</v>
      </c>
      <c r="R627" s="26">
        <f t="shared" si="29"/>
        <v>0</v>
      </c>
      <c r="S627" s="9"/>
    </row>
    <row r="628" spans="1:19" ht="13.2" customHeight="1" x14ac:dyDescent="0.25">
      <c r="A628" s="8">
        <v>621</v>
      </c>
      <c r="B628" s="34">
        <v>431612</v>
      </c>
      <c r="C628" s="9" t="s">
        <v>359</v>
      </c>
      <c r="D628" s="9" t="s">
        <v>560</v>
      </c>
      <c r="E628" s="9" t="s">
        <v>915</v>
      </c>
      <c r="F628" s="9" t="s">
        <v>27</v>
      </c>
      <c r="G628" s="9"/>
      <c r="H628" s="9">
        <v>10</v>
      </c>
      <c r="I628" s="9">
        <v>0</v>
      </c>
      <c r="J628" s="9">
        <v>0</v>
      </c>
      <c r="K628" s="24">
        <f t="shared" si="27"/>
        <v>2900000</v>
      </c>
      <c r="L628" s="24">
        <f t="shared" si="27"/>
        <v>0</v>
      </c>
      <c r="M628" s="24">
        <f t="shared" si="27"/>
        <v>0</v>
      </c>
      <c r="N628" s="24">
        <v>0</v>
      </c>
      <c r="O628" s="33">
        <f t="shared" si="28"/>
        <v>2900000</v>
      </c>
      <c r="P628" s="25">
        <v>0</v>
      </c>
      <c r="Q628" s="25">
        <v>0</v>
      </c>
      <c r="R628" s="26">
        <f t="shared" si="29"/>
        <v>2900000</v>
      </c>
      <c r="S628" s="9"/>
    </row>
    <row r="629" spans="1:19" ht="13.2" customHeight="1" x14ac:dyDescent="0.25">
      <c r="A629" s="8">
        <v>622</v>
      </c>
      <c r="B629" s="34">
        <v>431613</v>
      </c>
      <c r="C629" s="9" t="s">
        <v>919</v>
      </c>
      <c r="D629" s="9" t="s">
        <v>65</v>
      </c>
      <c r="E629" s="9" t="s">
        <v>915</v>
      </c>
      <c r="F629" s="9" t="s">
        <v>27</v>
      </c>
      <c r="G629" s="9"/>
      <c r="H629" s="9">
        <v>4</v>
      </c>
      <c r="I629" s="9">
        <v>0</v>
      </c>
      <c r="J629" s="9">
        <v>0</v>
      </c>
      <c r="K629" s="24">
        <f t="shared" si="27"/>
        <v>1160000</v>
      </c>
      <c r="L629" s="24">
        <f t="shared" si="27"/>
        <v>0</v>
      </c>
      <c r="M629" s="24">
        <f t="shared" si="27"/>
        <v>0</v>
      </c>
      <c r="N629" s="24">
        <v>0</v>
      </c>
      <c r="O629" s="33">
        <f t="shared" si="28"/>
        <v>1160000</v>
      </c>
      <c r="P629" s="25">
        <v>1160000</v>
      </c>
      <c r="Q629" s="25">
        <v>0</v>
      </c>
      <c r="R629" s="26">
        <f t="shared" si="29"/>
        <v>0</v>
      </c>
      <c r="S629" s="9"/>
    </row>
    <row r="630" spans="1:19" ht="13.2" customHeight="1" x14ac:dyDescent="0.25">
      <c r="A630" s="8">
        <v>623</v>
      </c>
      <c r="B630" s="34">
        <v>431614</v>
      </c>
      <c r="C630" s="9" t="s">
        <v>920</v>
      </c>
      <c r="D630" s="9" t="s">
        <v>270</v>
      </c>
      <c r="E630" s="9" t="s">
        <v>915</v>
      </c>
      <c r="F630" s="9" t="s">
        <v>27</v>
      </c>
      <c r="G630" s="9"/>
      <c r="H630" s="9">
        <v>11</v>
      </c>
      <c r="I630" s="9">
        <v>0</v>
      </c>
      <c r="J630" s="9">
        <v>0</v>
      </c>
      <c r="K630" s="24">
        <f t="shared" si="27"/>
        <v>3190000</v>
      </c>
      <c r="L630" s="24">
        <f t="shared" si="27"/>
        <v>0</v>
      </c>
      <c r="M630" s="24">
        <f t="shared" si="27"/>
        <v>0</v>
      </c>
      <c r="N630" s="24">
        <v>0</v>
      </c>
      <c r="O630" s="33">
        <f t="shared" si="28"/>
        <v>3190000</v>
      </c>
      <c r="P630" s="25">
        <v>3190000</v>
      </c>
      <c r="Q630" s="25">
        <v>0</v>
      </c>
      <c r="R630" s="26">
        <f t="shared" si="29"/>
        <v>0</v>
      </c>
      <c r="S630" s="9"/>
    </row>
    <row r="631" spans="1:19" ht="13.2" customHeight="1" x14ac:dyDescent="0.25">
      <c r="A631" s="8">
        <v>624</v>
      </c>
      <c r="B631" s="34">
        <v>431615</v>
      </c>
      <c r="C631" s="9" t="s">
        <v>921</v>
      </c>
      <c r="D631" s="9" t="s">
        <v>57</v>
      </c>
      <c r="E631" s="9" t="s">
        <v>915</v>
      </c>
      <c r="F631" s="9" t="s">
        <v>27</v>
      </c>
      <c r="G631" s="9"/>
      <c r="H631" s="9">
        <v>4</v>
      </c>
      <c r="I631" s="9">
        <v>0</v>
      </c>
      <c r="J631" s="9">
        <v>0</v>
      </c>
      <c r="K631" s="24">
        <f t="shared" si="27"/>
        <v>1160000</v>
      </c>
      <c r="L631" s="24">
        <f t="shared" si="27"/>
        <v>0</v>
      </c>
      <c r="M631" s="24">
        <f t="shared" si="27"/>
        <v>0</v>
      </c>
      <c r="N631" s="24">
        <v>0</v>
      </c>
      <c r="O631" s="33">
        <f t="shared" si="28"/>
        <v>1160000</v>
      </c>
      <c r="P631" s="25">
        <v>1160000</v>
      </c>
      <c r="Q631" s="25">
        <v>0</v>
      </c>
      <c r="R631" s="26">
        <f t="shared" si="29"/>
        <v>0</v>
      </c>
      <c r="S631" s="9"/>
    </row>
    <row r="632" spans="1:19" ht="13.2" customHeight="1" x14ac:dyDescent="0.25">
      <c r="A632" s="8">
        <v>625</v>
      </c>
      <c r="B632" s="34">
        <v>431617</v>
      </c>
      <c r="C632" s="9" t="s">
        <v>789</v>
      </c>
      <c r="D632" s="9" t="s">
        <v>61</v>
      </c>
      <c r="E632" s="9" t="s">
        <v>915</v>
      </c>
      <c r="F632" s="9" t="s">
        <v>27</v>
      </c>
      <c r="G632" s="9"/>
      <c r="H632" s="9">
        <v>10</v>
      </c>
      <c r="I632" s="9">
        <v>0</v>
      </c>
      <c r="J632" s="9">
        <v>0</v>
      </c>
      <c r="K632" s="24">
        <f t="shared" si="27"/>
        <v>2900000</v>
      </c>
      <c r="L632" s="24">
        <f t="shared" si="27"/>
        <v>0</v>
      </c>
      <c r="M632" s="24">
        <f t="shared" si="27"/>
        <v>0</v>
      </c>
      <c r="N632" s="24">
        <v>0</v>
      </c>
      <c r="O632" s="33">
        <f t="shared" si="28"/>
        <v>2900000</v>
      </c>
      <c r="P632" s="25">
        <v>2900000</v>
      </c>
      <c r="Q632" s="25">
        <v>0</v>
      </c>
      <c r="R632" s="26">
        <f t="shared" si="29"/>
        <v>0</v>
      </c>
      <c r="S632" s="9"/>
    </row>
    <row r="633" spans="1:19" ht="13.2" customHeight="1" x14ac:dyDescent="0.25">
      <c r="A633" s="8">
        <v>626</v>
      </c>
      <c r="B633" s="34">
        <v>431618</v>
      </c>
      <c r="C633" s="9" t="s">
        <v>124</v>
      </c>
      <c r="D633" s="9" t="s">
        <v>75</v>
      </c>
      <c r="E633" s="9" t="s">
        <v>915</v>
      </c>
      <c r="F633" s="9" t="s">
        <v>27</v>
      </c>
      <c r="G633" s="9"/>
      <c r="H633" s="9">
        <v>9</v>
      </c>
      <c r="I633" s="9">
        <v>0</v>
      </c>
      <c r="J633" s="9">
        <v>0</v>
      </c>
      <c r="K633" s="24">
        <f t="shared" si="27"/>
        <v>2610000</v>
      </c>
      <c r="L633" s="24">
        <f t="shared" si="27"/>
        <v>0</v>
      </c>
      <c r="M633" s="24">
        <f t="shared" si="27"/>
        <v>0</v>
      </c>
      <c r="N633" s="24">
        <v>0</v>
      </c>
      <c r="O633" s="33">
        <f t="shared" si="28"/>
        <v>2610000</v>
      </c>
      <c r="P633" s="25">
        <v>0</v>
      </c>
      <c r="Q633" s="25">
        <v>0</v>
      </c>
      <c r="R633" s="26">
        <f t="shared" si="29"/>
        <v>2610000</v>
      </c>
      <c r="S633" s="9"/>
    </row>
    <row r="634" spans="1:19" ht="13.2" customHeight="1" x14ac:dyDescent="0.25">
      <c r="A634" s="8">
        <v>627</v>
      </c>
      <c r="B634" s="34">
        <v>431619</v>
      </c>
      <c r="C634" s="9" t="s">
        <v>720</v>
      </c>
      <c r="D634" s="9" t="s">
        <v>554</v>
      </c>
      <c r="E634" s="9" t="s">
        <v>915</v>
      </c>
      <c r="F634" s="9" t="s">
        <v>27</v>
      </c>
      <c r="G634" s="9"/>
      <c r="H634" s="9">
        <v>10</v>
      </c>
      <c r="I634" s="9">
        <v>0</v>
      </c>
      <c r="J634" s="9">
        <v>0</v>
      </c>
      <c r="K634" s="24">
        <f t="shared" si="27"/>
        <v>2900000</v>
      </c>
      <c r="L634" s="24">
        <f t="shared" si="27"/>
        <v>0</v>
      </c>
      <c r="M634" s="24">
        <f t="shared" si="27"/>
        <v>0</v>
      </c>
      <c r="N634" s="24">
        <v>0</v>
      </c>
      <c r="O634" s="33">
        <f t="shared" si="28"/>
        <v>2900000</v>
      </c>
      <c r="P634" s="25">
        <v>2900000</v>
      </c>
      <c r="Q634" s="25">
        <v>0</v>
      </c>
      <c r="R634" s="26">
        <f t="shared" si="29"/>
        <v>0</v>
      </c>
      <c r="S634" s="9"/>
    </row>
    <row r="635" spans="1:19" ht="13.2" customHeight="1" x14ac:dyDescent="0.25">
      <c r="A635" s="8">
        <v>628</v>
      </c>
      <c r="B635" s="34">
        <v>431620</v>
      </c>
      <c r="C635" s="9" t="s">
        <v>818</v>
      </c>
      <c r="D635" s="9" t="s">
        <v>375</v>
      </c>
      <c r="E635" s="9" t="s">
        <v>915</v>
      </c>
      <c r="F635" s="9" t="s">
        <v>27</v>
      </c>
      <c r="G635" s="9"/>
      <c r="H635" s="9">
        <v>10</v>
      </c>
      <c r="I635" s="9">
        <v>0</v>
      </c>
      <c r="J635" s="9">
        <v>0</v>
      </c>
      <c r="K635" s="24">
        <f t="shared" si="27"/>
        <v>2900000</v>
      </c>
      <c r="L635" s="24">
        <f t="shared" si="27"/>
        <v>0</v>
      </c>
      <c r="M635" s="24">
        <f t="shared" si="27"/>
        <v>0</v>
      </c>
      <c r="N635" s="24">
        <v>0</v>
      </c>
      <c r="O635" s="33">
        <f t="shared" si="28"/>
        <v>2900000</v>
      </c>
      <c r="P635" s="25">
        <v>2900000</v>
      </c>
      <c r="Q635" s="25">
        <v>0</v>
      </c>
      <c r="R635" s="26">
        <f t="shared" si="29"/>
        <v>0</v>
      </c>
      <c r="S635" s="9"/>
    </row>
    <row r="636" spans="1:19" ht="13.2" customHeight="1" x14ac:dyDescent="0.25">
      <c r="A636" s="8">
        <v>629</v>
      </c>
      <c r="B636" s="34">
        <v>431621</v>
      </c>
      <c r="C636" s="9" t="s">
        <v>922</v>
      </c>
      <c r="D636" s="9" t="s">
        <v>65</v>
      </c>
      <c r="E636" s="9" t="s">
        <v>915</v>
      </c>
      <c r="F636" s="9" t="s">
        <v>27</v>
      </c>
      <c r="G636" s="9"/>
      <c r="H636" s="9">
        <v>10</v>
      </c>
      <c r="I636" s="9">
        <v>0</v>
      </c>
      <c r="J636" s="9">
        <v>0</v>
      </c>
      <c r="K636" s="24">
        <f t="shared" si="27"/>
        <v>2900000</v>
      </c>
      <c r="L636" s="24">
        <f t="shared" si="27"/>
        <v>0</v>
      </c>
      <c r="M636" s="24">
        <f t="shared" si="27"/>
        <v>0</v>
      </c>
      <c r="N636" s="24">
        <v>0</v>
      </c>
      <c r="O636" s="33">
        <f t="shared" si="28"/>
        <v>2900000</v>
      </c>
      <c r="P636" s="25">
        <v>2900000</v>
      </c>
      <c r="Q636" s="25">
        <v>0</v>
      </c>
      <c r="R636" s="26">
        <f t="shared" si="29"/>
        <v>0</v>
      </c>
      <c r="S636" s="9"/>
    </row>
    <row r="637" spans="1:19" ht="13.2" customHeight="1" x14ac:dyDescent="0.25">
      <c r="A637" s="8">
        <v>630</v>
      </c>
      <c r="B637" s="34">
        <v>431625</v>
      </c>
      <c r="C637" s="9" t="s">
        <v>923</v>
      </c>
      <c r="D637" s="9" t="s">
        <v>198</v>
      </c>
      <c r="E637" s="9" t="s">
        <v>915</v>
      </c>
      <c r="F637" s="9" t="s">
        <v>27</v>
      </c>
      <c r="G637" s="9"/>
      <c r="H637" s="9">
        <v>14</v>
      </c>
      <c r="I637" s="9">
        <v>4</v>
      </c>
      <c r="J637" s="9">
        <v>0</v>
      </c>
      <c r="K637" s="24">
        <f t="shared" si="27"/>
        <v>4060000</v>
      </c>
      <c r="L637" s="24">
        <f t="shared" si="27"/>
        <v>1160000</v>
      </c>
      <c r="M637" s="24">
        <f t="shared" si="27"/>
        <v>0</v>
      </c>
      <c r="N637" s="24">
        <v>0</v>
      </c>
      <c r="O637" s="33">
        <f t="shared" si="28"/>
        <v>5220000</v>
      </c>
      <c r="P637" s="25">
        <v>0</v>
      </c>
      <c r="Q637" s="25">
        <v>0</v>
      </c>
      <c r="R637" s="26">
        <f t="shared" si="29"/>
        <v>5220000</v>
      </c>
      <c r="S637" s="9"/>
    </row>
    <row r="638" spans="1:19" ht="13.2" customHeight="1" x14ac:dyDescent="0.25">
      <c r="A638" s="8">
        <v>631</v>
      </c>
      <c r="B638" s="34">
        <v>431626</v>
      </c>
      <c r="C638" s="9" t="s">
        <v>924</v>
      </c>
      <c r="D638" s="9" t="s">
        <v>925</v>
      </c>
      <c r="E638" s="9" t="s">
        <v>915</v>
      </c>
      <c r="F638" s="9" t="s">
        <v>27</v>
      </c>
      <c r="G638" s="9"/>
      <c r="H638" s="9">
        <v>7</v>
      </c>
      <c r="I638" s="9">
        <v>0</v>
      </c>
      <c r="J638" s="9">
        <v>0</v>
      </c>
      <c r="K638" s="24">
        <f t="shared" si="27"/>
        <v>2030000</v>
      </c>
      <c r="L638" s="24">
        <f t="shared" si="27"/>
        <v>0</v>
      </c>
      <c r="M638" s="24">
        <f t="shared" si="27"/>
        <v>0</v>
      </c>
      <c r="N638" s="24">
        <v>0</v>
      </c>
      <c r="O638" s="33">
        <f t="shared" si="28"/>
        <v>2030000</v>
      </c>
      <c r="P638" s="25">
        <v>2030000</v>
      </c>
      <c r="Q638" s="25">
        <v>0</v>
      </c>
      <c r="R638" s="26">
        <f t="shared" si="29"/>
        <v>0</v>
      </c>
      <c r="S638" s="9"/>
    </row>
    <row r="639" spans="1:19" ht="13.2" customHeight="1" x14ac:dyDescent="0.25">
      <c r="A639" s="8">
        <v>632</v>
      </c>
      <c r="B639" s="34">
        <v>431629</v>
      </c>
      <c r="C639" s="9" t="s">
        <v>474</v>
      </c>
      <c r="D639" s="9" t="s">
        <v>51</v>
      </c>
      <c r="E639" s="9" t="s">
        <v>915</v>
      </c>
      <c r="F639" s="9" t="s">
        <v>27</v>
      </c>
      <c r="G639" s="9"/>
      <c r="H639" s="9">
        <v>2</v>
      </c>
      <c r="I639" s="9">
        <v>0</v>
      </c>
      <c r="J639" s="9">
        <v>0</v>
      </c>
      <c r="K639" s="24">
        <f t="shared" si="27"/>
        <v>580000</v>
      </c>
      <c r="L639" s="24">
        <f t="shared" si="27"/>
        <v>0</v>
      </c>
      <c r="M639" s="24">
        <f t="shared" si="27"/>
        <v>0</v>
      </c>
      <c r="N639" s="24">
        <v>0</v>
      </c>
      <c r="O639" s="33">
        <f t="shared" si="28"/>
        <v>580000</v>
      </c>
      <c r="P639" s="25">
        <v>580000</v>
      </c>
      <c r="Q639" s="25">
        <v>0</v>
      </c>
      <c r="R639" s="26">
        <f t="shared" si="29"/>
        <v>0</v>
      </c>
      <c r="S639" s="9"/>
    </row>
    <row r="640" spans="1:19" ht="13.2" customHeight="1" x14ac:dyDescent="0.25">
      <c r="A640" s="8">
        <v>633</v>
      </c>
      <c r="B640" s="34">
        <v>431631</v>
      </c>
      <c r="C640" s="9" t="s">
        <v>614</v>
      </c>
      <c r="D640" s="9" t="s">
        <v>375</v>
      </c>
      <c r="E640" s="9" t="s">
        <v>915</v>
      </c>
      <c r="F640" s="9" t="s">
        <v>27</v>
      </c>
      <c r="G640" s="9"/>
      <c r="H640" s="9">
        <v>14</v>
      </c>
      <c r="I640" s="9">
        <v>0</v>
      </c>
      <c r="J640" s="9">
        <v>0</v>
      </c>
      <c r="K640" s="24">
        <f t="shared" si="27"/>
        <v>4060000</v>
      </c>
      <c r="L640" s="24">
        <f t="shared" si="27"/>
        <v>0</v>
      </c>
      <c r="M640" s="24">
        <f t="shared" si="27"/>
        <v>0</v>
      </c>
      <c r="N640" s="24">
        <v>0</v>
      </c>
      <c r="O640" s="33">
        <f t="shared" si="28"/>
        <v>4060000</v>
      </c>
      <c r="P640" s="25">
        <v>4060000</v>
      </c>
      <c r="Q640" s="25">
        <v>0</v>
      </c>
      <c r="R640" s="26">
        <f t="shared" si="29"/>
        <v>0</v>
      </c>
      <c r="S640" s="9"/>
    </row>
    <row r="641" spans="1:19" ht="13.2" customHeight="1" x14ac:dyDescent="0.25">
      <c r="A641" s="8">
        <v>634</v>
      </c>
      <c r="B641" s="34">
        <v>431634</v>
      </c>
      <c r="C641" s="9" t="s">
        <v>926</v>
      </c>
      <c r="D641" s="9" t="s">
        <v>448</v>
      </c>
      <c r="E641" s="9" t="s">
        <v>915</v>
      </c>
      <c r="F641" s="9" t="s">
        <v>27</v>
      </c>
      <c r="G641" s="9"/>
      <c r="H641" s="9">
        <v>3</v>
      </c>
      <c r="I641" s="9">
        <v>0</v>
      </c>
      <c r="J641" s="9">
        <v>0</v>
      </c>
      <c r="K641" s="24">
        <f t="shared" si="27"/>
        <v>870000</v>
      </c>
      <c r="L641" s="24">
        <f t="shared" si="27"/>
        <v>0</v>
      </c>
      <c r="M641" s="24">
        <f t="shared" si="27"/>
        <v>0</v>
      </c>
      <c r="N641" s="24">
        <v>0</v>
      </c>
      <c r="O641" s="33">
        <f t="shared" si="28"/>
        <v>870000</v>
      </c>
      <c r="P641" s="25">
        <v>870000</v>
      </c>
      <c r="Q641" s="25">
        <v>0</v>
      </c>
      <c r="R641" s="26">
        <f t="shared" si="29"/>
        <v>0</v>
      </c>
      <c r="S641" s="9"/>
    </row>
    <row r="642" spans="1:19" ht="13.2" customHeight="1" x14ac:dyDescent="0.25">
      <c r="A642" s="8">
        <v>635</v>
      </c>
      <c r="B642" s="34">
        <v>431635</v>
      </c>
      <c r="C642" s="9" t="s">
        <v>385</v>
      </c>
      <c r="D642" s="9" t="s">
        <v>334</v>
      </c>
      <c r="E642" s="9" t="s">
        <v>915</v>
      </c>
      <c r="F642" s="9" t="s">
        <v>27</v>
      </c>
      <c r="G642" s="9"/>
      <c r="H642" s="9">
        <v>4</v>
      </c>
      <c r="I642" s="9">
        <v>0</v>
      </c>
      <c r="J642" s="9">
        <v>0</v>
      </c>
      <c r="K642" s="24">
        <f t="shared" si="27"/>
        <v>1160000</v>
      </c>
      <c r="L642" s="24">
        <f t="shared" si="27"/>
        <v>0</v>
      </c>
      <c r="M642" s="24">
        <f t="shared" si="27"/>
        <v>0</v>
      </c>
      <c r="N642" s="24">
        <v>0</v>
      </c>
      <c r="O642" s="33">
        <f t="shared" si="28"/>
        <v>1160000</v>
      </c>
      <c r="P642" s="25">
        <v>1160000</v>
      </c>
      <c r="Q642" s="25">
        <v>0</v>
      </c>
      <c r="R642" s="26">
        <f t="shared" si="29"/>
        <v>0</v>
      </c>
      <c r="S642" s="9"/>
    </row>
    <row r="643" spans="1:19" ht="13.2" customHeight="1" x14ac:dyDescent="0.25">
      <c r="A643" s="8">
        <v>636</v>
      </c>
      <c r="B643" s="34">
        <v>431636</v>
      </c>
      <c r="C643" s="9" t="s">
        <v>632</v>
      </c>
      <c r="D643" s="9" t="s">
        <v>210</v>
      </c>
      <c r="E643" s="9" t="s">
        <v>915</v>
      </c>
      <c r="F643" s="9" t="s">
        <v>27</v>
      </c>
      <c r="G643" s="9"/>
      <c r="H643" s="9">
        <v>12</v>
      </c>
      <c r="I643" s="9">
        <v>0</v>
      </c>
      <c r="J643" s="9">
        <v>0</v>
      </c>
      <c r="K643" s="24">
        <f t="shared" si="27"/>
        <v>3480000</v>
      </c>
      <c r="L643" s="24">
        <f t="shared" si="27"/>
        <v>0</v>
      </c>
      <c r="M643" s="24">
        <f t="shared" si="27"/>
        <v>0</v>
      </c>
      <c r="N643" s="24">
        <v>0</v>
      </c>
      <c r="O643" s="33">
        <f t="shared" si="28"/>
        <v>3480000</v>
      </c>
      <c r="P643" s="25">
        <v>3480000</v>
      </c>
      <c r="Q643" s="25">
        <v>0</v>
      </c>
      <c r="R643" s="26">
        <f t="shared" si="29"/>
        <v>0</v>
      </c>
      <c r="S643" s="9"/>
    </row>
    <row r="644" spans="1:19" ht="13.2" customHeight="1" x14ac:dyDescent="0.25">
      <c r="A644" s="8">
        <v>637</v>
      </c>
      <c r="B644" s="34">
        <v>431637</v>
      </c>
      <c r="C644" s="9" t="s">
        <v>720</v>
      </c>
      <c r="D644" s="9" t="s">
        <v>153</v>
      </c>
      <c r="E644" s="9" t="s">
        <v>915</v>
      </c>
      <c r="F644" s="9" t="s">
        <v>27</v>
      </c>
      <c r="G644" s="9"/>
      <c r="H644" s="9">
        <v>12</v>
      </c>
      <c r="I644" s="9">
        <v>0</v>
      </c>
      <c r="J644" s="9">
        <v>0</v>
      </c>
      <c r="K644" s="24">
        <f t="shared" si="27"/>
        <v>3480000</v>
      </c>
      <c r="L644" s="24">
        <f t="shared" si="27"/>
        <v>0</v>
      </c>
      <c r="M644" s="24">
        <f t="shared" si="27"/>
        <v>0</v>
      </c>
      <c r="N644" s="24">
        <v>0</v>
      </c>
      <c r="O644" s="33">
        <f t="shared" si="28"/>
        <v>3480000</v>
      </c>
      <c r="P644" s="25">
        <v>3480000</v>
      </c>
      <c r="Q644" s="25">
        <v>0</v>
      </c>
      <c r="R644" s="26">
        <f t="shared" si="29"/>
        <v>0</v>
      </c>
      <c r="S644" s="9"/>
    </row>
    <row r="645" spans="1:19" ht="13.2" customHeight="1" x14ac:dyDescent="0.25">
      <c r="A645" s="8">
        <v>638</v>
      </c>
      <c r="B645" s="34">
        <v>431638</v>
      </c>
      <c r="C645" s="9" t="s">
        <v>868</v>
      </c>
      <c r="D645" s="9" t="s">
        <v>492</v>
      </c>
      <c r="E645" s="9" t="s">
        <v>915</v>
      </c>
      <c r="F645" s="9" t="s">
        <v>27</v>
      </c>
      <c r="G645" s="9"/>
      <c r="H645" s="9">
        <v>10</v>
      </c>
      <c r="I645" s="9">
        <v>0</v>
      </c>
      <c r="J645" s="9">
        <v>0</v>
      </c>
      <c r="K645" s="24">
        <f t="shared" si="27"/>
        <v>2900000</v>
      </c>
      <c r="L645" s="24">
        <f t="shared" si="27"/>
        <v>0</v>
      </c>
      <c r="M645" s="24">
        <f t="shared" si="27"/>
        <v>0</v>
      </c>
      <c r="N645" s="24">
        <v>0</v>
      </c>
      <c r="O645" s="33">
        <f t="shared" si="28"/>
        <v>2900000</v>
      </c>
      <c r="P645" s="25">
        <v>2900000</v>
      </c>
      <c r="Q645" s="25">
        <v>0</v>
      </c>
      <c r="R645" s="26">
        <f t="shared" si="29"/>
        <v>0</v>
      </c>
      <c r="S645" s="9"/>
    </row>
    <row r="646" spans="1:19" ht="13.2" customHeight="1" x14ac:dyDescent="0.25">
      <c r="A646" s="8">
        <v>639</v>
      </c>
      <c r="B646" s="34">
        <v>431639</v>
      </c>
      <c r="C646" s="9" t="s">
        <v>927</v>
      </c>
      <c r="D646" s="9" t="s">
        <v>47</v>
      </c>
      <c r="E646" s="9" t="s">
        <v>915</v>
      </c>
      <c r="F646" s="9" t="s">
        <v>27</v>
      </c>
      <c r="G646" s="9"/>
      <c r="H646" s="9">
        <v>10</v>
      </c>
      <c r="I646" s="9">
        <v>0</v>
      </c>
      <c r="J646" s="9">
        <v>0</v>
      </c>
      <c r="K646" s="24">
        <f t="shared" si="27"/>
        <v>2900000</v>
      </c>
      <c r="L646" s="24">
        <f t="shared" si="27"/>
        <v>0</v>
      </c>
      <c r="M646" s="24">
        <f t="shared" si="27"/>
        <v>0</v>
      </c>
      <c r="N646" s="24">
        <v>0</v>
      </c>
      <c r="O646" s="33">
        <f t="shared" si="28"/>
        <v>2900000</v>
      </c>
      <c r="P646" s="25">
        <v>2900000</v>
      </c>
      <c r="Q646" s="25">
        <v>0</v>
      </c>
      <c r="R646" s="26">
        <f t="shared" si="29"/>
        <v>0</v>
      </c>
      <c r="S646" s="9"/>
    </row>
    <row r="647" spans="1:19" ht="13.2" customHeight="1" x14ac:dyDescent="0.25">
      <c r="A647" s="8">
        <v>640</v>
      </c>
      <c r="B647" s="34">
        <v>431640</v>
      </c>
      <c r="C647" s="9" t="s">
        <v>928</v>
      </c>
      <c r="D647" s="9" t="s">
        <v>210</v>
      </c>
      <c r="E647" s="9" t="s">
        <v>915</v>
      </c>
      <c r="F647" s="9" t="s">
        <v>27</v>
      </c>
      <c r="G647" s="9"/>
      <c r="H647" s="9">
        <v>10</v>
      </c>
      <c r="I647" s="9">
        <v>0</v>
      </c>
      <c r="J647" s="9">
        <v>0</v>
      </c>
      <c r="K647" s="24">
        <f t="shared" si="27"/>
        <v>2900000</v>
      </c>
      <c r="L647" s="24">
        <f t="shared" si="27"/>
        <v>0</v>
      </c>
      <c r="M647" s="24">
        <f t="shared" si="27"/>
        <v>0</v>
      </c>
      <c r="N647" s="24">
        <v>0</v>
      </c>
      <c r="O647" s="33">
        <f t="shared" si="28"/>
        <v>2900000</v>
      </c>
      <c r="P647" s="25">
        <v>2900000</v>
      </c>
      <c r="Q647" s="25">
        <v>0</v>
      </c>
      <c r="R647" s="26">
        <f t="shared" si="29"/>
        <v>0</v>
      </c>
      <c r="S647" s="9"/>
    </row>
    <row r="648" spans="1:19" ht="13.2" customHeight="1" x14ac:dyDescent="0.25">
      <c r="A648" s="8">
        <v>641</v>
      </c>
      <c r="B648" s="34">
        <v>431641</v>
      </c>
      <c r="C648" s="9" t="s">
        <v>597</v>
      </c>
      <c r="D648" s="9" t="s">
        <v>85</v>
      </c>
      <c r="E648" s="9" t="s">
        <v>915</v>
      </c>
      <c r="F648" s="9" t="s">
        <v>27</v>
      </c>
      <c r="G648" s="9"/>
      <c r="H648" s="9">
        <v>10</v>
      </c>
      <c r="I648" s="9">
        <v>0</v>
      </c>
      <c r="J648" s="9">
        <v>0</v>
      </c>
      <c r="K648" s="24">
        <f t="shared" si="27"/>
        <v>2900000</v>
      </c>
      <c r="L648" s="24">
        <f t="shared" si="27"/>
        <v>0</v>
      </c>
      <c r="M648" s="24">
        <f t="shared" si="27"/>
        <v>0</v>
      </c>
      <c r="N648" s="24">
        <v>0</v>
      </c>
      <c r="O648" s="33">
        <f t="shared" si="28"/>
        <v>2900000</v>
      </c>
      <c r="P648" s="25">
        <v>0</v>
      </c>
      <c r="Q648" s="25">
        <v>2900000</v>
      </c>
      <c r="R648" s="26">
        <f t="shared" si="29"/>
        <v>0</v>
      </c>
      <c r="S648" s="9"/>
    </row>
    <row r="649" spans="1:19" ht="13.2" customHeight="1" x14ac:dyDescent="0.25">
      <c r="A649" s="8">
        <v>642</v>
      </c>
      <c r="B649" s="34">
        <v>431643</v>
      </c>
      <c r="C649" s="9" t="s">
        <v>802</v>
      </c>
      <c r="D649" s="9" t="s">
        <v>654</v>
      </c>
      <c r="E649" s="9" t="s">
        <v>915</v>
      </c>
      <c r="F649" s="9" t="s">
        <v>27</v>
      </c>
      <c r="G649" s="9"/>
      <c r="H649" s="9">
        <v>10</v>
      </c>
      <c r="I649" s="9">
        <v>0</v>
      </c>
      <c r="J649" s="9">
        <v>0</v>
      </c>
      <c r="K649" s="24">
        <f t="shared" ref="K649:M712" si="30">H649*290000</f>
        <v>2900000</v>
      </c>
      <c r="L649" s="24">
        <f t="shared" si="30"/>
        <v>0</v>
      </c>
      <c r="M649" s="24">
        <f t="shared" si="30"/>
        <v>0</v>
      </c>
      <c r="N649" s="24">
        <v>0</v>
      </c>
      <c r="O649" s="33">
        <f t="shared" ref="O649:O712" si="31">K649+L649+M649-N649</f>
        <v>2900000</v>
      </c>
      <c r="P649" s="25">
        <v>2900000</v>
      </c>
      <c r="Q649" s="25">
        <v>0</v>
      </c>
      <c r="R649" s="26">
        <f t="shared" ref="R649:R712" si="32">O649-P649-Q649</f>
        <v>0</v>
      </c>
      <c r="S649" s="9"/>
    </row>
    <row r="650" spans="1:19" ht="13.2" customHeight="1" x14ac:dyDescent="0.25">
      <c r="A650" s="8">
        <v>643</v>
      </c>
      <c r="B650" s="34">
        <v>431645</v>
      </c>
      <c r="C650" s="9" t="s">
        <v>929</v>
      </c>
      <c r="D650" s="9" t="s">
        <v>262</v>
      </c>
      <c r="E650" s="9" t="s">
        <v>915</v>
      </c>
      <c r="F650" s="9" t="s">
        <v>27</v>
      </c>
      <c r="G650" s="9"/>
      <c r="H650" s="9">
        <v>10</v>
      </c>
      <c r="I650" s="9">
        <v>0</v>
      </c>
      <c r="J650" s="9">
        <v>0</v>
      </c>
      <c r="K650" s="24">
        <f t="shared" si="30"/>
        <v>2900000</v>
      </c>
      <c r="L650" s="24">
        <f t="shared" si="30"/>
        <v>0</v>
      </c>
      <c r="M650" s="24">
        <f t="shared" si="30"/>
        <v>0</v>
      </c>
      <c r="N650" s="24">
        <v>0</v>
      </c>
      <c r="O650" s="33">
        <f t="shared" si="31"/>
        <v>2900000</v>
      </c>
      <c r="P650" s="25">
        <v>2900000</v>
      </c>
      <c r="Q650" s="25">
        <v>0</v>
      </c>
      <c r="R650" s="26">
        <f t="shared" si="32"/>
        <v>0</v>
      </c>
      <c r="S650" s="9"/>
    </row>
    <row r="651" spans="1:19" ht="13.2" customHeight="1" x14ac:dyDescent="0.25">
      <c r="A651" s="8">
        <v>644</v>
      </c>
      <c r="B651" s="34">
        <v>431646</v>
      </c>
      <c r="C651" s="9" t="s">
        <v>149</v>
      </c>
      <c r="D651" s="9" t="s">
        <v>481</v>
      </c>
      <c r="E651" s="9" t="s">
        <v>915</v>
      </c>
      <c r="F651" s="9" t="s">
        <v>27</v>
      </c>
      <c r="G651" s="9"/>
      <c r="H651" s="9">
        <v>10</v>
      </c>
      <c r="I651" s="9">
        <v>0</v>
      </c>
      <c r="J651" s="9">
        <v>0</v>
      </c>
      <c r="K651" s="24">
        <f t="shared" si="30"/>
        <v>2900000</v>
      </c>
      <c r="L651" s="24">
        <f t="shared" si="30"/>
        <v>0</v>
      </c>
      <c r="M651" s="24">
        <f t="shared" si="30"/>
        <v>0</v>
      </c>
      <c r="N651" s="24">
        <v>0</v>
      </c>
      <c r="O651" s="33">
        <f t="shared" si="31"/>
        <v>2900000</v>
      </c>
      <c r="P651" s="25">
        <v>2900000</v>
      </c>
      <c r="Q651" s="25">
        <v>0</v>
      </c>
      <c r="R651" s="26">
        <f t="shared" si="32"/>
        <v>0</v>
      </c>
      <c r="S651" s="9"/>
    </row>
    <row r="652" spans="1:19" ht="13.2" customHeight="1" x14ac:dyDescent="0.25">
      <c r="A652" s="8">
        <v>645</v>
      </c>
      <c r="B652" s="34">
        <v>431649</v>
      </c>
      <c r="C652" s="9" t="s">
        <v>930</v>
      </c>
      <c r="D652" s="9" t="s">
        <v>931</v>
      </c>
      <c r="E652" s="9" t="s">
        <v>915</v>
      </c>
      <c r="F652" s="9" t="s">
        <v>27</v>
      </c>
      <c r="G652" s="9"/>
      <c r="H652" s="9">
        <v>10</v>
      </c>
      <c r="I652" s="9">
        <v>0</v>
      </c>
      <c r="J652" s="9">
        <v>0</v>
      </c>
      <c r="K652" s="24">
        <f t="shared" si="30"/>
        <v>2900000</v>
      </c>
      <c r="L652" s="24">
        <f t="shared" si="30"/>
        <v>0</v>
      </c>
      <c r="M652" s="24">
        <f t="shared" si="30"/>
        <v>0</v>
      </c>
      <c r="N652" s="24">
        <v>0</v>
      </c>
      <c r="O652" s="33">
        <f t="shared" si="31"/>
        <v>2900000</v>
      </c>
      <c r="P652" s="25">
        <v>8410000</v>
      </c>
      <c r="Q652" s="25">
        <v>0</v>
      </c>
      <c r="R652" s="26">
        <f t="shared" si="32"/>
        <v>-5510000</v>
      </c>
      <c r="S652" s="37" t="s">
        <v>410</v>
      </c>
    </row>
    <row r="653" spans="1:19" ht="13.2" customHeight="1" x14ac:dyDescent="0.25">
      <c r="A653" s="8">
        <v>646</v>
      </c>
      <c r="B653" s="34">
        <v>43165194</v>
      </c>
      <c r="C653" s="9" t="s">
        <v>932</v>
      </c>
      <c r="D653" s="9" t="s">
        <v>153</v>
      </c>
      <c r="E653" s="9" t="s">
        <v>915</v>
      </c>
      <c r="F653" s="9" t="s">
        <v>368</v>
      </c>
      <c r="G653" s="9"/>
      <c r="H653" s="9">
        <v>6</v>
      </c>
      <c r="I653" s="9">
        <v>0</v>
      </c>
      <c r="J653" s="9">
        <v>0</v>
      </c>
      <c r="K653" s="24">
        <f t="shared" si="30"/>
        <v>1740000</v>
      </c>
      <c r="L653" s="24">
        <f t="shared" si="30"/>
        <v>0</v>
      </c>
      <c r="M653" s="24">
        <f t="shared" si="30"/>
        <v>0</v>
      </c>
      <c r="N653" s="24">
        <f>H653*290000</f>
        <v>1740000</v>
      </c>
      <c r="O653" s="33">
        <f t="shared" si="31"/>
        <v>0</v>
      </c>
      <c r="P653" s="25">
        <v>0</v>
      </c>
      <c r="Q653" s="25">
        <v>0</v>
      </c>
      <c r="R653" s="26">
        <f t="shared" si="32"/>
        <v>0</v>
      </c>
      <c r="S653" s="9"/>
    </row>
    <row r="654" spans="1:19" ht="13.2" customHeight="1" x14ac:dyDescent="0.25">
      <c r="A654" s="8">
        <v>647</v>
      </c>
      <c r="B654" s="34">
        <v>431653</v>
      </c>
      <c r="C654" s="9" t="s">
        <v>933</v>
      </c>
      <c r="D654" s="9" t="s">
        <v>306</v>
      </c>
      <c r="E654" s="9" t="s">
        <v>915</v>
      </c>
      <c r="F654" s="9" t="s">
        <v>27</v>
      </c>
      <c r="G654" s="9"/>
      <c r="H654" s="9">
        <v>10</v>
      </c>
      <c r="I654" s="9">
        <v>0</v>
      </c>
      <c r="J654" s="9">
        <v>0</v>
      </c>
      <c r="K654" s="24">
        <f t="shared" si="30"/>
        <v>2900000</v>
      </c>
      <c r="L654" s="24">
        <f t="shared" si="30"/>
        <v>0</v>
      </c>
      <c r="M654" s="24">
        <f t="shared" si="30"/>
        <v>0</v>
      </c>
      <c r="N654" s="24">
        <v>0</v>
      </c>
      <c r="O654" s="33">
        <f t="shared" si="31"/>
        <v>2900000</v>
      </c>
      <c r="P654" s="25">
        <v>2900000</v>
      </c>
      <c r="Q654" s="25">
        <v>0</v>
      </c>
      <c r="R654" s="26">
        <f t="shared" si="32"/>
        <v>0</v>
      </c>
      <c r="S654" s="9"/>
    </row>
    <row r="655" spans="1:19" ht="13.2" customHeight="1" x14ac:dyDescent="0.25">
      <c r="A655" s="8">
        <v>648</v>
      </c>
      <c r="B655" s="34">
        <v>431655</v>
      </c>
      <c r="C655" s="9" t="s">
        <v>934</v>
      </c>
      <c r="D655" s="9" t="s">
        <v>421</v>
      </c>
      <c r="E655" s="9" t="s">
        <v>915</v>
      </c>
      <c r="F655" s="9" t="s">
        <v>27</v>
      </c>
      <c r="G655" s="9"/>
      <c r="H655" s="9">
        <v>14</v>
      </c>
      <c r="I655" s="9">
        <v>0</v>
      </c>
      <c r="J655" s="9">
        <v>0</v>
      </c>
      <c r="K655" s="24">
        <f t="shared" si="30"/>
        <v>4060000</v>
      </c>
      <c r="L655" s="24">
        <f t="shared" si="30"/>
        <v>0</v>
      </c>
      <c r="M655" s="24">
        <f t="shared" si="30"/>
        <v>0</v>
      </c>
      <c r="N655" s="24">
        <v>0</v>
      </c>
      <c r="O655" s="33">
        <f t="shared" si="31"/>
        <v>4060000</v>
      </c>
      <c r="P655" s="25">
        <v>4060000</v>
      </c>
      <c r="Q655" s="25">
        <v>0</v>
      </c>
      <c r="R655" s="26">
        <f t="shared" si="32"/>
        <v>0</v>
      </c>
      <c r="S655" s="9"/>
    </row>
    <row r="656" spans="1:19" ht="13.2" customHeight="1" x14ac:dyDescent="0.25">
      <c r="A656" s="8">
        <v>649</v>
      </c>
      <c r="B656" s="34">
        <v>431660</v>
      </c>
      <c r="C656" s="9" t="s">
        <v>935</v>
      </c>
      <c r="D656" s="9" t="s">
        <v>936</v>
      </c>
      <c r="E656" s="9" t="s">
        <v>915</v>
      </c>
      <c r="F656" s="9" t="s">
        <v>27</v>
      </c>
      <c r="G656" s="9"/>
      <c r="H656" s="9">
        <v>23</v>
      </c>
      <c r="I656" s="9">
        <v>0</v>
      </c>
      <c r="J656" s="9">
        <v>0</v>
      </c>
      <c r="K656" s="24">
        <f t="shared" si="30"/>
        <v>6670000</v>
      </c>
      <c r="L656" s="24">
        <f t="shared" si="30"/>
        <v>0</v>
      </c>
      <c r="M656" s="24">
        <f t="shared" si="30"/>
        <v>0</v>
      </c>
      <c r="N656" s="24">
        <v>0</v>
      </c>
      <c r="O656" s="33">
        <f t="shared" si="31"/>
        <v>6670000</v>
      </c>
      <c r="P656" s="25">
        <v>10730000</v>
      </c>
      <c r="Q656" s="25">
        <v>0</v>
      </c>
      <c r="R656" s="26">
        <f t="shared" si="32"/>
        <v>-4060000</v>
      </c>
      <c r="S656" s="37" t="s">
        <v>410</v>
      </c>
    </row>
    <row r="657" spans="1:19" ht="13.2" customHeight="1" x14ac:dyDescent="0.25">
      <c r="A657" s="8">
        <v>650</v>
      </c>
      <c r="B657" s="34">
        <v>431661</v>
      </c>
      <c r="C657" s="9" t="s">
        <v>937</v>
      </c>
      <c r="D657" s="9" t="s">
        <v>860</v>
      </c>
      <c r="E657" s="9" t="s">
        <v>915</v>
      </c>
      <c r="F657" s="9" t="s">
        <v>27</v>
      </c>
      <c r="G657" s="9"/>
      <c r="H657" s="9">
        <v>10</v>
      </c>
      <c r="I657" s="9">
        <v>0</v>
      </c>
      <c r="J657" s="9">
        <v>0</v>
      </c>
      <c r="K657" s="24">
        <f t="shared" si="30"/>
        <v>2900000</v>
      </c>
      <c r="L657" s="24">
        <f t="shared" si="30"/>
        <v>0</v>
      </c>
      <c r="M657" s="24">
        <f t="shared" si="30"/>
        <v>0</v>
      </c>
      <c r="N657" s="24">
        <v>0</v>
      </c>
      <c r="O657" s="33">
        <f t="shared" si="31"/>
        <v>2900000</v>
      </c>
      <c r="P657" s="25">
        <v>2900000</v>
      </c>
      <c r="Q657" s="25">
        <v>0</v>
      </c>
      <c r="R657" s="26">
        <f t="shared" si="32"/>
        <v>0</v>
      </c>
      <c r="S657" s="9"/>
    </row>
    <row r="658" spans="1:19" ht="13.2" customHeight="1" x14ac:dyDescent="0.25">
      <c r="A658" s="8">
        <v>651</v>
      </c>
      <c r="B658" s="34">
        <v>431662</v>
      </c>
      <c r="C658" s="9" t="s">
        <v>754</v>
      </c>
      <c r="D658" s="9" t="s">
        <v>226</v>
      </c>
      <c r="E658" s="9" t="s">
        <v>915</v>
      </c>
      <c r="F658" s="9" t="s">
        <v>27</v>
      </c>
      <c r="G658" s="9"/>
      <c r="H658" s="9">
        <v>5</v>
      </c>
      <c r="I658" s="9">
        <v>0</v>
      </c>
      <c r="J658" s="9">
        <v>0</v>
      </c>
      <c r="K658" s="24">
        <f t="shared" si="30"/>
        <v>1450000</v>
      </c>
      <c r="L658" s="24">
        <f t="shared" si="30"/>
        <v>0</v>
      </c>
      <c r="M658" s="24">
        <f t="shared" si="30"/>
        <v>0</v>
      </c>
      <c r="N658" s="24">
        <v>0</v>
      </c>
      <c r="O658" s="33">
        <f t="shared" si="31"/>
        <v>1450000</v>
      </c>
      <c r="P658" s="25">
        <v>0</v>
      </c>
      <c r="Q658" s="25">
        <v>0</v>
      </c>
      <c r="R658" s="26">
        <f t="shared" si="32"/>
        <v>1450000</v>
      </c>
      <c r="S658" s="9"/>
    </row>
    <row r="659" spans="1:19" ht="13.2" customHeight="1" x14ac:dyDescent="0.25">
      <c r="A659" s="8">
        <v>652</v>
      </c>
      <c r="B659" s="34">
        <v>431665</v>
      </c>
      <c r="C659" s="9" t="s">
        <v>938</v>
      </c>
      <c r="D659" s="9" t="s">
        <v>229</v>
      </c>
      <c r="E659" s="9" t="s">
        <v>915</v>
      </c>
      <c r="F659" s="9" t="s">
        <v>27</v>
      </c>
      <c r="G659" s="9"/>
      <c r="H659" s="9">
        <v>13</v>
      </c>
      <c r="I659" s="9">
        <v>0</v>
      </c>
      <c r="J659" s="9">
        <v>0</v>
      </c>
      <c r="K659" s="24">
        <f t="shared" si="30"/>
        <v>3770000</v>
      </c>
      <c r="L659" s="24">
        <f t="shared" si="30"/>
        <v>0</v>
      </c>
      <c r="M659" s="24">
        <f t="shared" si="30"/>
        <v>0</v>
      </c>
      <c r="N659" s="24">
        <v>0</v>
      </c>
      <c r="O659" s="33">
        <f t="shared" si="31"/>
        <v>3770000</v>
      </c>
      <c r="P659" s="25">
        <v>0</v>
      </c>
      <c r="Q659" s="25">
        <v>0</v>
      </c>
      <c r="R659" s="26">
        <f t="shared" si="32"/>
        <v>3770000</v>
      </c>
      <c r="S659" s="9"/>
    </row>
    <row r="660" spans="1:19" ht="13.2" customHeight="1" x14ac:dyDescent="0.25">
      <c r="A660" s="8">
        <v>653</v>
      </c>
      <c r="B660" s="34">
        <v>431704</v>
      </c>
      <c r="C660" s="9" t="s">
        <v>531</v>
      </c>
      <c r="D660" s="9" t="s">
        <v>75</v>
      </c>
      <c r="E660" s="9" t="s">
        <v>939</v>
      </c>
      <c r="F660" s="9" t="s">
        <v>27</v>
      </c>
      <c r="G660" s="9"/>
      <c r="H660" s="9">
        <v>17</v>
      </c>
      <c r="I660" s="9">
        <v>0</v>
      </c>
      <c r="J660" s="9">
        <v>0</v>
      </c>
      <c r="K660" s="24">
        <f t="shared" si="30"/>
        <v>4930000</v>
      </c>
      <c r="L660" s="24">
        <f t="shared" si="30"/>
        <v>0</v>
      </c>
      <c r="M660" s="24">
        <f t="shared" si="30"/>
        <v>0</v>
      </c>
      <c r="N660" s="24">
        <v>0</v>
      </c>
      <c r="O660" s="33">
        <f t="shared" si="31"/>
        <v>4930000</v>
      </c>
      <c r="P660" s="25">
        <v>4930000</v>
      </c>
      <c r="Q660" s="25">
        <v>0</v>
      </c>
      <c r="R660" s="26">
        <f t="shared" si="32"/>
        <v>0</v>
      </c>
      <c r="S660" s="9"/>
    </row>
    <row r="661" spans="1:19" ht="13.2" customHeight="1" x14ac:dyDescent="0.25">
      <c r="A661" s="8">
        <v>654</v>
      </c>
      <c r="B661" s="34">
        <v>431705</v>
      </c>
      <c r="C661" s="9" t="s">
        <v>940</v>
      </c>
      <c r="D661" s="9" t="s">
        <v>413</v>
      </c>
      <c r="E661" s="9" t="s">
        <v>939</v>
      </c>
      <c r="F661" s="9" t="s">
        <v>27</v>
      </c>
      <c r="G661" s="9"/>
      <c r="H661" s="9">
        <v>4</v>
      </c>
      <c r="I661" s="9">
        <v>0</v>
      </c>
      <c r="J661" s="9">
        <v>0</v>
      </c>
      <c r="K661" s="24">
        <f t="shared" si="30"/>
        <v>1160000</v>
      </c>
      <c r="L661" s="24">
        <f t="shared" si="30"/>
        <v>0</v>
      </c>
      <c r="M661" s="24">
        <f t="shared" si="30"/>
        <v>0</v>
      </c>
      <c r="N661" s="24">
        <v>0</v>
      </c>
      <c r="O661" s="33">
        <f t="shared" si="31"/>
        <v>1160000</v>
      </c>
      <c r="P661" s="25">
        <v>1160000</v>
      </c>
      <c r="Q661" s="25">
        <v>0</v>
      </c>
      <c r="R661" s="26">
        <f t="shared" si="32"/>
        <v>0</v>
      </c>
      <c r="S661" s="9"/>
    </row>
    <row r="662" spans="1:19" ht="13.2" customHeight="1" x14ac:dyDescent="0.25">
      <c r="A662" s="8">
        <v>655</v>
      </c>
      <c r="B662" s="34">
        <v>431707</v>
      </c>
      <c r="C662" s="9" t="s">
        <v>124</v>
      </c>
      <c r="D662" s="9" t="s">
        <v>65</v>
      </c>
      <c r="E662" s="9" t="s">
        <v>939</v>
      </c>
      <c r="F662" s="9" t="s">
        <v>27</v>
      </c>
      <c r="G662" s="9"/>
      <c r="H662" s="9">
        <v>10</v>
      </c>
      <c r="I662" s="9">
        <v>0</v>
      </c>
      <c r="J662" s="9">
        <v>0</v>
      </c>
      <c r="K662" s="24">
        <f t="shared" si="30"/>
        <v>2900000</v>
      </c>
      <c r="L662" s="24">
        <f t="shared" si="30"/>
        <v>0</v>
      </c>
      <c r="M662" s="24">
        <f t="shared" si="30"/>
        <v>0</v>
      </c>
      <c r="N662" s="24">
        <v>0</v>
      </c>
      <c r="O662" s="33">
        <f t="shared" si="31"/>
        <v>2900000</v>
      </c>
      <c r="P662" s="25">
        <v>2900000</v>
      </c>
      <c r="Q662" s="25">
        <v>0</v>
      </c>
      <c r="R662" s="26">
        <f t="shared" si="32"/>
        <v>0</v>
      </c>
      <c r="S662" s="9"/>
    </row>
    <row r="663" spans="1:19" ht="13.2" customHeight="1" x14ac:dyDescent="0.25">
      <c r="A663" s="8">
        <v>656</v>
      </c>
      <c r="B663" s="34">
        <v>431708</v>
      </c>
      <c r="C663" s="9" t="s">
        <v>941</v>
      </c>
      <c r="D663" s="9" t="s">
        <v>85</v>
      </c>
      <c r="E663" s="9" t="s">
        <v>939</v>
      </c>
      <c r="F663" s="9" t="s">
        <v>27</v>
      </c>
      <c r="G663" s="9"/>
      <c r="H663" s="9">
        <v>5</v>
      </c>
      <c r="I663" s="9">
        <v>0</v>
      </c>
      <c r="J663" s="9">
        <v>0</v>
      </c>
      <c r="K663" s="24">
        <f t="shared" si="30"/>
        <v>1450000</v>
      </c>
      <c r="L663" s="24">
        <f t="shared" si="30"/>
        <v>0</v>
      </c>
      <c r="M663" s="24">
        <f t="shared" si="30"/>
        <v>0</v>
      </c>
      <c r="N663" s="24">
        <v>0</v>
      </c>
      <c r="O663" s="33">
        <f t="shared" si="31"/>
        <v>1450000</v>
      </c>
      <c r="P663" s="25">
        <v>1450000</v>
      </c>
      <c r="Q663" s="25">
        <v>0</v>
      </c>
      <c r="R663" s="26">
        <f t="shared" si="32"/>
        <v>0</v>
      </c>
      <c r="S663" s="9"/>
    </row>
    <row r="664" spans="1:19" ht="13.2" customHeight="1" x14ac:dyDescent="0.25">
      <c r="A664" s="8">
        <v>657</v>
      </c>
      <c r="B664" s="34">
        <v>431709</v>
      </c>
      <c r="C664" s="9" t="s">
        <v>942</v>
      </c>
      <c r="D664" s="9" t="s">
        <v>118</v>
      </c>
      <c r="E664" s="9" t="s">
        <v>939</v>
      </c>
      <c r="F664" s="9" t="s">
        <v>27</v>
      </c>
      <c r="G664" s="9"/>
      <c r="H664" s="9">
        <v>7</v>
      </c>
      <c r="I664" s="9">
        <v>3</v>
      </c>
      <c r="J664" s="9">
        <v>0</v>
      </c>
      <c r="K664" s="24">
        <f t="shared" si="30"/>
        <v>2030000</v>
      </c>
      <c r="L664" s="24">
        <f t="shared" si="30"/>
        <v>870000</v>
      </c>
      <c r="M664" s="24">
        <f t="shared" si="30"/>
        <v>0</v>
      </c>
      <c r="N664" s="24">
        <v>0</v>
      </c>
      <c r="O664" s="33">
        <f t="shared" si="31"/>
        <v>2900000</v>
      </c>
      <c r="P664" s="25">
        <v>0</v>
      </c>
      <c r="Q664" s="25">
        <v>0</v>
      </c>
      <c r="R664" s="26">
        <f t="shared" si="32"/>
        <v>2900000</v>
      </c>
      <c r="S664" s="9"/>
    </row>
    <row r="665" spans="1:19" ht="13.2" customHeight="1" x14ac:dyDescent="0.25">
      <c r="A665" s="8">
        <v>658</v>
      </c>
      <c r="B665" s="34">
        <v>431711</v>
      </c>
      <c r="C665" s="9" t="s">
        <v>587</v>
      </c>
      <c r="D665" s="9" t="s">
        <v>362</v>
      </c>
      <c r="E665" s="9" t="s">
        <v>939</v>
      </c>
      <c r="F665" s="9" t="s">
        <v>368</v>
      </c>
      <c r="G665" s="9"/>
      <c r="H665" s="9">
        <v>10</v>
      </c>
      <c r="I665" s="9">
        <v>0</v>
      </c>
      <c r="J665" s="9">
        <v>0</v>
      </c>
      <c r="K665" s="24">
        <f t="shared" si="30"/>
        <v>2900000</v>
      </c>
      <c r="L665" s="24">
        <f t="shared" si="30"/>
        <v>0</v>
      </c>
      <c r="M665" s="24">
        <f t="shared" si="30"/>
        <v>0</v>
      </c>
      <c r="N665" s="24">
        <f>H665*290000</f>
        <v>2900000</v>
      </c>
      <c r="O665" s="33">
        <f t="shared" si="31"/>
        <v>0</v>
      </c>
      <c r="P665" s="25">
        <v>0</v>
      </c>
      <c r="Q665" s="25">
        <v>0</v>
      </c>
      <c r="R665" s="26">
        <f t="shared" si="32"/>
        <v>0</v>
      </c>
      <c r="S665" s="9"/>
    </row>
    <row r="666" spans="1:19" ht="13.2" customHeight="1" x14ac:dyDescent="0.25">
      <c r="A666" s="8">
        <v>659</v>
      </c>
      <c r="B666" s="34">
        <v>431713</v>
      </c>
      <c r="C666" s="9" t="s">
        <v>943</v>
      </c>
      <c r="D666" s="9" t="s">
        <v>481</v>
      </c>
      <c r="E666" s="9" t="s">
        <v>939</v>
      </c>
      <c r="F666" s="9" t="s">
        <v>27</v>
      </c>
      <c r="G666" s="9"/>
      <c r="H666" s="9">
        <v>4</v>
      </c>
      <c r="I666" s="9">
        <v>0</v>
      </c>
      <c r="J666" s="9">
        <v>0</v>
      </c>
      <c r="K666" s="24">
        <f t="shared" si="30"/>
        <v>1160000</v>
      </c>
      <c r="L666" s="24">
        <f t="shared" si="30"/>
        <v>0</v>
      </c>
      <c r="M666" s="24">
        <f t="shared" si="30"/>
        <v>0</v>
      </c>
      <c r="N666" s="24">
        <v>0</v>
      </c>
      <c r="O666" s="33">
        <f t="shared" si="31"/>
        <v>1160000</v>
      </c>
      <c r="P666" s="25">
        <v>1160000</v>
      </c>
      <c r="Q666" s="25">
        <v>0</v>
      </c>
      <c r="R666" s="26">
        <f t="shared" si="32"/>
        <v>0</v>
      </c>
      <c r="S666" s="9"/>
    </row>
    <row r="667" spans="1:19" ht="13.2" customHeight="1" x14ac:dyDescent="0.25">
      <c r="A667" s="8">
        <v>660</v>
      </c>
      <c r="B667" s="34">
        <v>431717</v>
      </c>
      <c r="C667" s="9" t="s">
        <v>285</v>
      </c>
      <c r="D667" s="9" t="s">
        <v>344</v>
      </c>
      <c r="E667" s="9" t="s">
        <v>939</v>
      </c>
      <c r="F667" s="9" t="s">
        <v>27</v>
      </c>
      <c r="G667" s="9"/>
      <c r="H667" s="9">
        <v>10</v>
      </c>
      <c r="I667" s="9">
        <v>0</v>
      </c>
      <c r="J667" s="9">
        <v>0</v>
      </c>
      <c r="K667" s="24">
        <f t="shared" si="30"/>
        <v>2900000</v>
      </c>
      <c r="L667" s="24">
        <f t="shared" si="30"/>
        <v>0</v>
      </c>
      <c r="M667" s="24">
        <f t="shared" si="30"/>
        <v>0</v>
      </c>
      <c r="N667" s="24">
        <v>0</v>
      </c>
      <c r="O667" s="33">
        <f t="shared" si="31"/>
        <v>2900000</v>
      </c>
      <c r="P667" s="25">
        <v>6960000</v>
      </c>
      <c r="Q667" s="25">
        <v>0</v>
      </c>
      <c r="R667" s="26">
        <f t="shared" si="32"/>
        <v>-4060000</v>
      </c>
      <c r="S667" s="37" t="s">
        <v>410</v>
      </c>
    </row>
    <row r="668" spans="1:19" ht="13.2" customHeight="1" x14ac:dyDescent="0.25">
      <c r="A668" s="8">
        <v>661</v>
      </c>
      <c r="B668" s="34">
        <v>431718</v>
      </c>
      <c r="C668" s="9" t="s">
        <v>944</v>
      </c>
      <c r="D668" s="9" t="s">
        <v>192</v>
      </c>
      <c r="E668" s="9" t="s">
        <v>939</v>
      </c>
      <c r="F668" s="9" t="s">
        <v>27</v>
      </c>
      <c r="G668" s="9"/>
      <c r="H668" s="9">
        <v>11</v>
      </c>
      <c r="I668" s="9">
        <v>0</v>
      </c>
      <c r="J668" s="9">
        <v>0</v>
      </c>
      <c r="K668" s="24">
        <f t="shared" si="30"/>
        <v>3190000</v>
      </c>
      <c r="L668" s="24">
        <f t="shared" si="30"/>
        <v>0</v>
      </c>
      <c r="M668" s="24">
        <f t="shared" si="30"/>
        <v>0</v>
      </c>
      <c r="N668" s="24">
        <v>0</v>
      </c>
      <c r="O668" s="33">
        <f t="shared" si="31"/>
        <v>3190000</v>
      </c>
      <c r="P668" s="25">
        <v>3190000</v>
      </c>
      <c r="Q668" s="25">
        <v>0</v>
      </c>
      <c r="R668" s="26">
        <f t="shared" si="32"/>
        <v>0</v>
      </c>
      <c r="S668" s="9"/>
    </row>
    <row r="669" spans="1:19" ht="13.2" customHeight="1" x14ac:dyDescent="0.25">
      <c r="A669" s="8">
        <v>662</v>
      </c>
      <c r="B669" s="34">
        <v>431719</v>
      </c>
      <c r="C669" s="9" t="s">
        <v>619</v>
      </c>
      <c r="D669" s="9" t="s">
        <v>65</v>
      </c>
      <c r="E669" s="9" t="s">
        <v>939</v>
      </c>
      <c r="F669" s="9" t="s">
        <v>27</v>
      </c>
      <c r="G669" s="9"/>
      <c r="H669" s="9">
        <v>2</v>
      </c>
      <c r="I669" s="9">
        <v>0</v>
      </c>
      <c r="J669" s="9">
        <v>0</v>
      </c>
      <c r="K669" s="24">
        <f t="shared" si="30"/>
        <v>580000</v>
      </c>
      <c r="L669" s="24">
        <f t="shared" si="30"/>
        <v>0</v>
      </c>
      <c r="M669" s="24">
        <f t="shared" si="30"/>
        <v>0</v>
      </c>
      <c r="N669" s="24">
        <v>0</v>
      </c>
      <c r="O669" s="33">
        <f t="shared" si="31"/>
        <v>580000</v>
      </c>
      <c r="P669" s="25">
        <v>0</v>
      </c>
      <c r="Q669" s="25">
        <v>0</v>
      </c>
      <c r="R669" s="26">
        <f t="shared" si="32"/>
        <v>580000</v>
      </c>
      <c r="S669" s="9"/>
    </row>
    <row r="670" spans="1:19" ht="13.2" customHeight="1" x14ac:dyDescent="0.25">
      <c r="A670" s="8">
        <v>663</v>
      </c>
      <c r="B670" s="34">
        <v>431720</v>
      </c>
      <c r="C670" s="9" t="s">
        <v>945</v>
      </c>
      <c r="D670" s="9" t="s">
        <v>125</v>
      </c>
      <c r="E670" s="9" t="s">
        <v>939</v>
      </c>
      <c r="F670" s="9" t="s">
        <v>27</v>
      </c>
      <c r="G670" s="9"/>
      <c r="H670" s="9">
        <v>10</v>
      </c>
      <c r="I670" s="9">
        <v>0</v>
      </c>
      <c r="J670" s="9">
        <v>0</v>
      </c>
      <c r="K670" s="24">
        <f t="shared" si="30"/>
        <v>2900000</v>
      </c>
      <c r="L670" s="24">
        <f t="shared" si="30"/>
        <v>0</v>
      </c>
      <c r="M670" s="24">
        <f t="shared" si="30"/>
        <v>0</v>
      </c>
      <c r="N670" s="24">
        <v>0</v>
      </c>
      <c r="O670" s="33">
        <f t="shared" si="31"/>
        <v>2900000</v>
      </c>
      <c r="P670" s="25">
        <v>2900000</v>
      </c>
      <c r="Q670" s="25">
        <v>0</v>
      </c>
      <c r="R670" s="26">
        <f t="shared" si="32"/>
        <v>0</v>
      </c>
      <c r="S670" s="9"/>
    </row>
    <row r="671" spans="1:19" ht="13.2" customHeight="1" x14ac:dyDescent="0.25">
      <c r="A671" s="8">
        <v>664</v>
      </c>
      <c r="B671" s="34">
        <v>431722</v>
      </c>
      <c r="C671" s="9" t="s">
        <v>946</v>
      </c>
      <c r="D671" s="9" t="s">
        <v>488</v>
      </c>
      <c r="E671" s="9" t="s">
        <v>939</v>
      </c>
      <c r="F671" s="9" t="s">
        <v>27</v>
      </c>
      <c r="G671" s="9"/>
      <c r="H671" s="9">
        <v>6</v>
      </c>
      <c r="I671" s="9">
        <v>0</v>
      </c>
      <c r="J671" s="9">
        <v>0</v>
      </c>
      <c r="K671" s="24">
        <f t="shared" si="30"/>
        <v>1740000</v>
      </c>
      <c r="L671" s="24">
        <f t="shared" si="30"/>
        <v>0</v>
      </c>
      <c r="M671" s="24">
        <f t="shared" si="30"/>
        <v>0</v>
      </c>
      <c r="N671" s="24">
        <v>0</v>
      </c>
      <c r="O671" s="33">
        <f t="shared" si="31"/>
        <v>1740000</v>
      </c>
      <c r="P671" s="25">
        <v>1740000</v>
      </c>
      <c r="Q671" s="25">
        <v>0</v>
      </c>
      <c r="R671" s="26">
        <f t="shared" si="32"/>
        <v>0</v>
      </c>
      <c r="S671" s="9"/>
    </row>
    <row r="672" spans="1:19" ht="13.2" customHeight="1" x14ac:dyDescent="0.25">
      <c r="A672" s="8">
        <v>665</v>
      </c>
      <c r="B672" s="34">
        <v>431724</v>
      </c>
      <c r="C672" s="9" t="s">
        <v>947</v>
      </c>
      <c r="D672" s="9" t="s">
        <v>258</v>
      </c>
      <c r="E672" s="9" t="s">
        <v>939</v>
      </c>
      <c r="F672" s="9" t="s">
        <v>27</v>
      </c>
      <c r="G672" s="9"/>
      <c r="H672" s="9">
        <v>10</v>
      </c>
      <c r="I672" s="9">
        <v>0</v>
      </c>
      <c r="J672" s="9">
        <v>0</v>
      </c>
      <c r="K672" s="24">
        <f t="shared" si="30"/>
        <v>2900000</v>
      </c>
      <c r="L672" s="24">
        <f t="shared" si="30"/>
        <v>0</v>
      </c>
      <c r="M672" s="24">
        <f t="shared" si="30"/>
        <v>0</v>
      </c>
      <c r="N672" s="24">
        <v>0</v>
      </c>
      <c r="O672" s="33">
        <f t="shared" si="31"/>
        <v>2900000</v>
      </c>
      <c r="P672" s="25">
        <v>2900000</v>
      </c>
      <c r="Q672" s="25">
        <v>0</v>
      </c>
      <c r="R672" s="26">
        <f t="shared" si="32"/>
        <v>0</v>
      </c>
      <c r="S672" s="9"/>
    </row>
    <row r="673" spans="1:19" ht="13.2" customHeight="1" x14ac:dyDescent="0.25">
      <c r="A673" s="8">
        <v>666</v>
      </c>
      <c r="B673" s="34">
        <v>431726</v>
      </c>
      <c r="C673" s="9" t="s">
        <v>587</v>
      </c>
      <c r="D673" s="9" t="s">
        <v>128</v>
      </c>
      <c r="E673" s="9" t="s">
        <v>939</v>
      </c>
      <c r="F673" s="9" t="s">
        <v>27</v>
      </c>
      <c r="G673" s="9"/>
      <c r="H673" s="9">
        <v>10</v>
      </c>
      <c r="I673" s="9">
        <v>0</v>
      </c>
      <c r="J673" s="9">
        <v>0</v>
      </c>
      <c r="K673" s="24">
        <f t="shared" si="30"/>
        <v>2900000</v>
      </c>
      <c r="L673" s="24">
        <f t="shared" si="30"/>
        <v>0</v>
      </c>
      <c r="M673" s="24">
        <f t="shared" si="30"/>
        <v>0</v>
      </c>
      <c r="N673" s="24">
        <v>0</v>
      </c>
      <c r="O673" s="33">
        <f t="shared" si="31"/>
        <v>2900000</v>
      </c>
      <c r="P673" s="25">
        <v>2900000</v>
      </c>
      <c r="Q673" s="25">
        <v>0</v>
      </c>
      <c r="R673" s="26">
        <f t="shared" si="32"/>
        <v>0</v>
      </c>
      <c r="S673" s="9"/>
    </row>
    <row r="674" spans="1:19" ht="13.2" customHeight="1" x14ac:dyDescent="0.25">
      <c r="A674" s="8">
        <v>667</v>
      </c>
      <c r="B674" s="34">
        <v>431727</v>
      </c>
      <c r="C674" s="9" t="s">
        <v>828</v>
      </c>
      <c r="D674" s="9" t="s">
        <v>210</v>
      </c>
      <c r="E674" s="9" t="s">
        <v>939</v>
      </c>
      <c r="F674" s="9" t="s">
        <v>27</v>
      </c>
      <c r="G674" s="9"/>
      <c r="H674" s="9">
        <v>23</v>
      </c>
      <c r="I674" s="9">
        <v>0</v>
      </c>
      <c r="J674" s="9">
        <v>0</v>
      </c>
      <c r="K674" s="24">
        <f t="shared" si="30"/>
        <v>6670000</v>
      </c>
      <c r="L674" s="24">
        <f t="shared" si="30"/>
        <v>0</v>
      </c>
      <c r="M674" s="24">
        <f t="shared" si="30"/>
        <v>0</v>
      </c>
      <c r="N674" s="24">
        <v>0</v>
      </c>
      <c r="O674" s="33">
        <f t="shared" si="31"/>
        <v>6670000</v>
      </c>
      <c r="P674" s="25">
        <v>0</v>
      </c>
      <c r="Q674" s="25">
        <v>0</v>
      </c>
      <c r="R674" s="26">
        <f t="shared" si="32"/>
        <v>6670000</v>
      </c>
      <c r="S674" s="9"/>
    </row>
    <row r="675" spans="1:19" ht="13.2" customHeight="1" x14ac:dyDescent="0.25">
      <c r="A675" s="8">
        <v>668</v>
      </c>
      <c r="B675" s="34">
        <v>431731</v>
      </c>
      <c r="C675" s="9" t="s">
        <v>948</v>
      </c>
      <c r="D675" s="9" t="s">
        <v>486</v>
      </c>
      <c r="E675" s="9" t="s">
        <v>939</v>
      </c>
      <c r="F675" s="9" t="s">
        <v>389</v>
      </c>
      <c r="G675" s="9"/>
      <c r="H675" s="9">
        <v>5</v>
      </c>
      <c r="I675" s="9">
        <v>0</v>
      </c>
      <c r="J675" s="9">
        <v>0</v>
      </c>
      <c r="K675" s="24">
        <f t="shared" si="30"/>
        <v>1450000</v>
      </c>
      <c r="L675" s="24">
        <f t="shared" si="30"/>
        <v>0</v>
      </c>
      <c r="M675" s="24">
        <f t="shared" si="30"/>
        <v>0</v>
      </c>
      <c r="N675" s="24">
        <f>H675*290000*0.7</f>
        <v>1014999.9999999999</v>
      </c>
      <c r="O675" s="33">
        <f t="shared" si="31"/>
        <v>435000.00000000012</v>
      </c>
      <c r="P675" s="25">
        <v>435000</v>
      </c>
      <c r="Q675" s="25">
        <v>0</v>
      </c>
      <c r="R675" s="26">
        <f t="shared" si="32"/>
        <v>1.1641532182693481E-10</v>
      </c>
      <c r="S675" s="9"/>
    </row>
    <row r="676" spans="1:19" ht="13.2" customHeight="1" x14ac:dyDescent="0.25">
      <c r="A676" s="8">
        <v>669</v>
      </c>
      <c r="B676" s="34">
        <v>431738</v>
      </c>
      <c r="C676" s="9" t="s">
        <v>949</v>
      </c>
      <c r="D676" s="9" t="s">
        <v>61</v>
      </c>
      <c r="E676" s="9" t="s">
        <v>939</v>
      </c>
      <c r="F676" s="9" t="s">
        <v>27</v>
      </c>
      <c r="G676" s="9"/>
      <c r="H676" s="9">
        <v>4</v>
      </c>
      <c r="I676" s="9">
        <v>0</v>
      </c>
      <c r="J676" s="9">
        <v>0</v>
      </c>
      <c r="K676" s="24">
        <f t="shared" si="30"/>
        <v>1160000</v>
      </c>
      <c r="L676" s="24">
        <f t="shared" si="30"/>
        <v>0</v>
      </c>
      <c r="M676" s="24">
        <f t="shared" si="30"/>
        <v>0</v>
      </c>
      <c r="N676" s="24">
        <v>0</v>
      </c>
      <c r="O676" s="33">
        <f t="shared" si="31"/>
        <v>1160000</v>
      </c>
      <c r="P676" s="25">
        <v>21990000</v>
      </c>
      <c r="Q676" s="25">
        <v>0</v>
      </c>
      <c r="R676" s="26">
        <f t="shared" si="32"/>
        <v>-20830000</v>
      </c>
      <c r="S676" s="37" t="s">
        <v>410</v>
      </c>
    </row>
    <row r="677" spans="1:19" ht="13.2" customHeight="1" x14ac:dyDescent="0.25">
      <c r="A677" s="8">
        <v>670</v>
      </c>
      <c r="B677" s="34">
        <v>431741</v>
      </c>
      <c r="C677" s="9" t="s">
        <v>950</v>
      </c>
      <c r="D677" s="9" t="s">
        <v>270</v>
      </c>
      <c r="E677" s="9" t="s">
        <v>939</v>
      </c>
      <c r="F677" s="9" t="s">
        <v>27</v>
      </c>
      <c r="G677" s="9"/>
      <c r="H677" s="9">
        <v>10</v>
      </c>
      <c r="I677" s="9">
        <v>0</v>
      </c>
      <c r="J677" s="9">
        <v>0</v>
      </c>
      <c r="K677" s="24">
        <f t="shared" si="30"/>
        <v>2900000</v>
      </c>
      <c r="L677" s="24">
        <f t="shared" si="30"/>
        <v>0</v>
      </c>
      <c r="M677" s="24">
        <f t="shared" si="30"/>
        <v>0</v>
      </c>
      <c r="N677" s="24">
        <v>0</v>
      </c>
      <c r="O677" s="33">
        <f t="shared" si="31"/>
        <v>2900000</v>
      </c>
      <c r="P677" s="25">
        <v>2900000</v>
      </c>
      <c r="Q677" s="25">
        <v>0</v>
      </c>
      <c r="R677" s="26">
        <f t="shared" si="32"/>
        <v>0</v>
      </c>
      <c r="S677" s="9"/>
    </row>
    <row r="678" spans="1:19" ht="13.2" customHeight="1" x14ac:dyDescent="0.25">
      <c r="A678" s="8">
        <v>671</v>
      </c>
      <c r="B678" s="34">
        <v>431746</v>
      </c>
      <c r="C678" s="9" t="s">
        <v>951</v>
      </c>
      <c r="D678" s="9" t="s">
        <v>85</v>
      </c>
      <c r="E678" s="9" t="s">
        <v>939</v>
      </c>
      <c r="F678" s="9" t="s">
        <v>27</v>
      </c>
      <c r="G678" s="9"/>
      <c r="H678" s="9">
        <v>10</v>
      </c>
      <c r="I678" s="9">
        <v>0</v>
      </c>
      <c r="J678" s="9">
        <v>0</v>
      </c>
      <c r="K678" s="24">
        <f t="shared" si="30"/>
        <v>2900000</v>
      </c>
      <c r="L678" s="24">
        <f t="shared" si="30"/>
        <v>0</v>
      </c>
      <c r="M678" s="24">
        <f t="shared" si="30"/>
        <v>0</v>
      </c>
      <c r="N678" s="24">
        <v>0</v>
      </c>
      <c r="O678" s="33">
        <f t="shared" si="31"/>
        <v>2900000</v>
      </c>
      <c r="P678" s="25">
        <v>2900000</v>
      </c>
      <c r="Q678" s="25">
        <v>0</v>
      </c>
      <c r="R678" s="26">
        <f t="shared" si="32"/>
        <v>0</v>
      </c>
      <c r="S678" s="9"/>
    </row>
    <row r="679" spans="1:19" ht="13.2" customHeight="1" x14ac:dyDescent="0.25">
      <c r="A679" s="8">
        <v>672</v>
      </c>
      <c r="B679" s="34">
        <v>431749</v>
      </c>
      <c r="C679" s="9" t="s">
        <v>952</v>
      </c>
      <c r="D679" s="9" t="s">
        <v>61</v>
      </c>
      <c r="E679" s="9" t="s">
        <v>939</v>
      </c>
      <c r="F679" s="9" t="s">
        <v>27</v>
      </c>
      <c r="G679" s="9"/>
      <c r="H679" s="9">
        <v>3</v>
      </c>
      <c r="I679" s="9">
        <v>0</v>
      </c>
      <c r="J679" s="9">
        <v>0</v>
      </c>
      <c r="K679" s="24">
        <f t="shared" si="30"/>
        <v>870000</v>
      </c>
      <c r="L679" s="24">
        <f t="shared" si="30"/>
        <v>0</v>
      </c>
      <c r="M679" s="24">
        <f t="shared" si="30"/>
        <v>0</v>
      </c>
      <c r="N679" s="24">
        <v>0</v>
      </c>
      <c r="O679" s="33">
        <f t="shared" si="31"/>
        <v>870000</v>
      </c>
      <c r="P679" s="25">
        <v>6090000</v>
      </c>
      <c r="Q679" s="25">
        <v>0</v>
      </c>
      <c r="R679" s="26">
        <f t="shared" si="32"/>
        <v>-5220000</v>
      </c>
      <c r="S679" s="37" t="s">
        <v>410</v>
      </c>
    </row>
    <row r="680" spans="1:19" ht="13.2" customHeight="1" x14ac:dyDescent="0.25">
      <c r="A680" s="8">
        <v>673</v>
      </c>
      <c r="B680" s="34">
        <v>431750</v>
      </c>
      <c r="C680" s="9" t="s">
        <v>953</v>
      </c>
      <c r="D680" s="9" t="s">
        <v>408</v>
      </c>
      <c r="E680" s="9" t="s">
        <v>939</v>
      </c>
      <c r="F680" s="9" t="s">
        <v>27</v>
      </c>
      <c r="G680" s="9"/>
      <c r="H680" s="9">
        <v>4</v>
      </c>
      <c r="I680" s="9">
        <v>0</v>
      </c>
      <c r="J680" s="9">
        <v>0</v>
      </c>
      <c r="K680" s="24">
        <f t="shared" si="30"/>
        <v>1160000</v>
      </c>
      <c r="L680" s="24">
        <f t="shared" si="30"/>
        <v>0</v>
      </c>
      <c r="M680" s="24">
        <f t="shared" si="30"/>
        <v>0</v>
      </c>
      <c r="N680" s="24">
        <v>0</v>
      </c>
      <c r="O680" s="33">
        <f t="shared" si="31"/>
        <v>1160000</v>
      </c>
      <c r="P680" s="25">
        <v>0</v>
      </c>
      <c r="Q680" s="25">
        <v>0</v>
      </c>
      <c r="R680" s="26">
        <f t="shared" si="32"/>
        <v>1160000</v>
      </c>
      <c r="S680" s="9"/>
    </row>
    <row r="681" spans="1:19" ht="13.2" customHeight="1" x14ac:dyDescent="0.25">
      <c r="A681" s="8">
        <v>674</v>
      </c>
      <c r="B681" s="34">
        <v>431751</v>
      </c>
      <c r="C681" s="9" t="s">
        <v>954</v>
      </c>
      <c r="D681" s="9" t="s">
        <v>654</v>
      </c>
      <c r="E681" s="9" t="s">
        <v>939</v>
      </c>
      <c r="F681" s="9" t="s">
        <v>27</v>
      </c>
      <c r="G681" s="9"/>
      <c r="H681" s="9">
        <v>10</v>
      </c>
      <c r="I681" s="9">
        <v>0</v>
      </c>
      <c r="J681" s="9">
        <v>0</v>
      </c>
      <c r="K681" s="24">
        <f t="shared" si="30"/>
        <v>2900000</v>
      </c>
      <c r="L681" s="24">
        <f t="shared" si="30"/>
        <v>0</v>
      </c>
      <c r="M681" s="24">
        <f t="shared" si="30"/>
        <v>0</v>
      </c>
      <c r="N681" s="24">
        <v>0</v>
      </c>
      <c r="O681" s="33">
        <f t="shared" si="31"/>
        <v>2900000</v>
      </c>
      <c r="P681" s="25">
        <v>2900000</v>
      </c>
      <c r="Q681" s="25">
        <v>0</v>
      </c>
      <c r="R681" s="26">
        <f t="shared" si="32"/>
        <v>0</v>
      </c>
      <c r="S681" s="9"/>
    </row>
    <row r="682" spans="1:19" ht="13.2" customHeight="1" x14ac:dyDescent="0.25">
      <c r="A682" s="8">
        <v>675</v>
      </c>
      <c r="B682" s="34">
        <v>431752</v>
      </c>
      <c r="C682" s="9" t="s">
        <v>955</v>
      </c>
      <c r="D682" s="9" t="s">
        <v>65</v>
      </c>
      <c r="E682" s="9" t="s">
        <v>939</v>
      </c>
      <c r="F682" s="9" t="s">
        <v>27</v>
      </c>
      <c r="G682" s="9"/>
      <c r="H682" s="9">
        <v>10</v>
      </c>
      <c r="I682" s="9">
        <v>0</v>
      </c>
      <c r="J682" s="9">
        <v>0</v>
      </c>
      <c r="K682" s="24">
        <f t="shared" si="30"/>
        <v>2900000</v>
      </c>
      <c r="L682" s="24">
        <f t="shared" si="30"/>
        <v>0</v>
      </c>
      <c r="M682" s="24">
        <f t="shared" si="30"/>
        <v>0</v>
      </c>
      <c r="N682" s="24">
        <v>0</v>
      </c>
      <c r="O682" s="33">
        <f t="shared" si="31"/>
        <v>2900000</v>
      </c>
      <c r="P682" s="25">
        <v>2900000</v>
      </c>
      <c r="Q682" s="25">
        <v>0</v>
      </c>
      <c r="R682" s="26">
        <f t="shared" si="32"/>
        <v>0</v>
      </c>
      <c r="S682" s="9"/>
    </row>
    <row r="683" spans="1:19" ht="13.2" customHeight="1" x14ac:dyDescent="0.25">
      <c r="A683" s="8">
        <v>676</v>
      </c>
      <c r="B683" s="34">
        <v>431757</v>
      </c>
      <c r="C683" s="9" t="s">
        <v>442</v>
      </c>
      <c r="D683" s="9" t="s">
        <v>251</v>
      </c>
      <c r="E683" s="9" t="s">
        <v>939</v>
      </c>
      <c r="F683" s="9" t="s">
        <v>27</v>
      </c>
      <c r="G683" s="9"/>
      <c r="H683" s="9">
        <v>4</v>
      </c>
      <c r="I683" s="9">
        <v>0</v>
      </c>
      <c r="J683" s="9">
        <v>0</v>
      </c>
      <c r="K683" s="24">
        <f t="shared" si="30"/>
        <v>1160000</v>
      </c>
      <c r="L683" s="24">
        <f t="shared" si="30"/>
        <v>0</v>
      </c>
      <c r="M683" s="24">
        <f t="shared" si="30"/>
        <v>0</v>
      </c>
      <c r="N683" s="24">
        <v>0</v>
      </c>
      <c r="O683" s="33">
        <f t="shared" si="31"/>
        <v>1160000</v>
      </c>
      <c r="P683" s="25">
        <v>1160000</v>
      </c>
      <c r="Q683" s="25">
        <v>0</v>
      </c>
      <c r="R683" s="26">
        <f t="shared" si="32"/>
        <v>0</v>
      </c>
      <c r="S683" s="9"/>
    </row>
    <row r="684" spans="1:19" ht="13.2" customHeight="1" x14ac:dyDescent="0.25">
      <c r="A684" s="8">
        <v>677</v>
      </c>
      <c r="B684" s="34">
        <v>431758</v>
      </c>
      <c r="C684" s="9" t="s">
        <v>956</v>
      </c>
      <c r="D684" s="9" t="s">
        <v>413</v>
      </c>
      <c r="E684" s="9" t="s">
        <v>939</v>
      </c>
      <c r="F684" s="9" t="s">
        <v>27</v>
      </c>
      <c r="G684" s="9"/>
      <c r="H684" s="9">
        <v>2</v>
      </c>
      <c r="I684" s="9">
        <v>0</v>
      </c>
      <c r="J684" s="9">
        <v>0</v>
      </c>
      <c r="K684" s="24">
        <f t="shared" si="30"/>
        <v>580000</v>
      </c>
      <c r="L684" s="24">
        <f t="shared" si="30"/>
        <v>0</v>
      </c>
      <c r="M684" s="24">
        <f t="shared" si="30"/>
        <v>0</v>
      </c>
      <c r="N684" s="24">
        <v>0</v>
      </c>
      <c r="O684" s="33">
        <f t="shared" si="31"/>
        <v>580000</v>
      </c>
      <c r="P684" s="25">
        <v>3560000</v>
      </c>
      <c r="Q684" s="25">
        <v>0</v>
      </c>
      <c r="R684" s="26">
        <f t="shared" si="32"/>
        <v>-2980000</v>
      </c>
      <c r="S684" s="37" t="s">
        <v>410</v>
      </c>
    </row>
    <row r="685" spans="1:19" ht="13.2" customHeight="1" x14ac:dyDescent="0.25">
      <c r="A685" s="8">
        <v>678</v>
      </c>
      <c r="B685" s="34">
        <v>431759</v>
      </c>
      <c r="C685" s="9" t="s">
        <v>157</v>
      </c>
      <c r="D685" s="9" t="s">
        <v>548</v>
      </c>
      <c r="E685" s="9" t="s">
        <v>939</v>
      </c>
      <c r="F685" s="9" t="s">
        <v>27</v>
      </c>
      <c r="G685" s="9"/>
      <c r="H685" s="9">
        <v>4</v>
      </c>
      <c r="I685" s="9">
        <v>0</v>
      </c>
      <c r="J685" s="9">
        <v>0</v>
      </c>
      <c r="K685" s="24">
        <f t="shared" si="30"/>
        <v>1160000</v>
      </c>
      <c r="L685" s="24">
        <f t="shared" si="30"/>
        <v>0</v>
      </c>
      <c r="M685" s="24">
        <f t="shared" si="30"/>
        <v>0</v>
      </c>
      <c r="N685" s="24">
        <v>0</v>
      </c>
      <c r="O685" s="33">
        <f t="shared" si="31"/>
        <v>1160000</v>
      </c>
      <c r="P685" s="25">
        <v>1160000</v>
      </c>
      <c r="Q685" s="25">
        <v>0</v>
      </c>
      <c r="R685" s="26">
        <f t="shared" si="32"/>
        <v>0</v>
      </c>
      <c r="S685" s="9"/>
    </row>
    <row r="686" spans="1:19" ht="13.2" customHeight="1" x14ac:dyDescent="0.25">
      <c r="A686" s="8">
        <v>679</v>
      </c>
      <c r="B686" s="34">
        <v>431760</v>
      </c>
      <c r="C686" s="9" t="s">
        <v>957</v>
      </c>
      <c r="D686" s="9" t="s">
        <v>958</v>
      </c>
      <c r="E686" s="9" t="s">
        <v>939</v>
      </c>
      <c r="F686" s="9" t="s">
        <v>27</v>
      </c>
      <c r="G686" s="9"/>
      <c r="H686" s="9">
        <v>9</v>
      </c>
      <c r="I686" s="9">
        <v>0</v>
      </c>
      <c r="J686" s="9">
        <v>0</v>
      </c>
      <c r="K686" s="24">
        <f t="shared" si="30"/>
        <v>2610000</v>
      </c>
      <c r="L686" s="24">
        <f t="shared" si="30"/>
        <v>0</v>
      </c>
      <c r="M686" s="24">
        <f t="shared" si="30"/>
        <v>0</v>
      </c>
      <c r="N686" s="24">
        <v>0</v>
      </c>
      <c r="O686" s="33">
        <f t="shared" si="31"/>
        <v>2610000</v>
      </c>
      <c r="P686" s="25">
        <v>0</v>
      </c>
      <c r="Q686" s="25">
        <v>0</v>
      </c>
      <c r="R686" s="26">
        <f t="shared" si="32"/>
        <v>2610000</v>
      </c>
      <c r="S686" s="9"/>
    </row>
    <row r="687" spans="1:19" ht="13.2" customHeight="1" x14ac:dyDescent="0.25">
      <c r="A687" s="8">
        <v>680</v>
      </c>
      <c r="B687" s="34">
        <v>431804</v>
      </c>
      <c r="C687" s="9" t="s">
        <v>959</v>
      </c>
      <c r="D687" s="9" t="s">
        <v>168</v>
      </c>
      <c r="E687" s="9" t="s">
        <v>960</v>
      </c>
      <c r="F687" s="9" t="s">
        <v>27</v>
      </c>
      <c r="G687" s="9"/>
      <c r="H687" s="9">
        <v>10</v>
      </c>
      <c r="I687" s="9">
        <v>0</v>
      </c>
      <c r="J687" s="9">
        <v>0</v>
      </c>
      <c r="K687" s="24">
        <f t="shared" si="30"/>
        <v>2900000</v>
      </c>
      <c r="L687" s="24">
        <f t="shared" si="30"/>
        <v>0</v>
      </c>
      <c r="M687" s="24">
        <f t="shared" si="30"/>
        <v>0</v>
      </c>
      <c r="N687" s="24">
        <v>0</v>
      </c>
      <c r="O687" s="33">
        <f t="shared" si="31"/>
        <v>2900000</v>
      </c>
      <c r="P687" s="25">
        <v>7250000</v>
      </c>
      <c r="Q687" s="25">
        <v>0</v>
      </c>
      <c r="R687" s="26">
        <f t="shared" si="32"/>
        <v>-4350000</v>
      </c>
      <c r="S687" s="37" t="s">
        <v>410</v>
      </c>
    </row>
    <row r="688" spans="1:19" ht="13.2" customHeight="1" x14ac:dyDescent="0.25">
      <c r="A688" s="8">
        <v>681</v>
      </c>
      <c r="B688" s="34">
        <v>431807</v>
      </c>
      <c r="C688" s="9" t="s">
        <v>961</v>
      </c>
      <c r="D688" s="9" t="s">
        <v>153</v>
      </c>
      <c r="E688" s="9" t="s">
        <v>960</v>
      </c>
      <c r="F688" s="9" t="s">
        <v>27</v>
      </c>
      <c r="G688" s="9"/>
      <c r="H688" s="9">
        <v>10</v>
      </c>
      <c r="I688" s="9">
        <v>0</v>
      </c>
      <c r="J688" s="9">
        <v>0</v>
      </c>
      <c r="K688" s="24">
        <f t="shared" si="30"/>
        <v>2900000</v>
      </c>
      <c r="L688" s="24">
        <f t="shared" si="30"/>
        <v>0</v>
      </c>
      <c r="M688" s="24">
        <f t="shared" si="30"/>
        <v>0</v>
      </c>
      <c r="N688" s="24">
        <v>0</v>
      </c>
      <c r="O688" s="33">
        <f t="shared" si="31"/>
        <v>2900000</v>
      </c>
      <c r="P688" s="25">
        <v>2900000</v>
      </c>
      <c r="Q688" s="25">
        <v>0</v>
      </c>
      <c r="R688" s="26">
        <f t="shared" si="32"/>
        <v>0</v>
      </c>
      <c r="S688" s="9"/>
    </row>
    <row r="689" spans="1:19" ht="13.2" customHeight="1" x14ac:dyDescent="0.25">
      <c r="A689" s="8">
        <v>682</v>
      </c>
      <c r="B689" s="34">
        <v>431810</v>
      </c>
      <c r="C689" s="9" t="s">
        <v>962</v>
      </c>
      <c r="D689" s="9" t="s">
        <v>85</v>
      </c>
      <c r="E689" s="9" t="s">
        <v>960</v>
      </c>
      <c r="F689" s="9" t="s">
        <v>27</v>
      </c>
      <c r="G689" s="9"/>
      <c r="H689" s="9">
        <v>10</v>
      </c>
      <c r="I689" s="9">
        <v>0</v>
      </c>
      <c r="J689" s="9">
        <v>0</v>
      </c>
      <c r="K689" s="24">
        <f t="shared" si="30"/>
        <v>2900000</v>
      </c>
      <c r="L689" s="24">
        <f t="shared" si="30"/>
        <v>0</v>
      </c>
      <c r="M689" s="24">
        <f t="shared" si="30"/>
        <v>0</v>
      </c>
      <c r="N689" s="24">
        <v>0</v>
      </c>
      <c r="O689" s="33">
        <f t="shared" si="31"/>
        <v>2900000</v>
      </c>
      <c r="P689" s="25">
        <v>2900000</v>
      </c>
      <c r="Q689" s="25">
        <v>0</v>
      </c>
      <c r="R689" s="26">
        <f t="shared" si="32"/>
        <v>0</v>
      </c>
      <c r="S689" s="9"/>
    </row>
    <row r="690" spans="1:19" ht="13.2" customHeight="1" x14ac:dyDescent="0.25">
      <c r="A690" s="8">
        <v>683</v>
      </c>
      <c r="B690" s="34">
        <v>431811</v>
      </c>
      <c r="C690" s="9" t="s">
        <v>662</v>
      </c>
      <c r="D690" s="9" t="s">
        <v>556</v>
      </c>
      <c r="E690" s="9" t="s">
        <v>960</v>
      </c>
      <c r="F690" s="9" t="s">
        <v>27</v>
      </c>
      <c r="G690" s="9"/>
      <c r="H690" s="9">
        <v>13</v>
      </c>
      <c r="I690" s="9">
        <v>0</v>
      </c>
      <c r="J690" s="9">
        <v>0</v>
      </c>
      <c r="K690" s="24">
        <f t="shared" si="30"/>
        <v>3770000</v>
      </c>
      <c r="L690" s="24">
        <f t="shared" si="30"/>
        <v>0</v>
      </c>
      <c r="M690" s="24">
        <f t="shared" si="30"/>
        <v>0</v>
      </c>
      <c r="N690" s="24">
        <v>0</v>
      </c>
      <c r="O690" s="33">
        <f t="shared" si="31"/>
        <v>3770000</v>
      </c>
      <c r="P690" s="25">
        <v>3770000</v>
      </c>
      <c r="Q690" s="25">
        <v>0</v>
      </c>
      <c r="R690" s="26">
        <f t="shared" si="32"/>
        <v>0</v>
      </c>
      <c r="S690" s="9"/>
    </row>
    <row r="691" spans="1:19" ht="13.2" customHeight="1" x14ac:dyDescent="0.25">
      <c r="A691" s="8">
        <v>684</v>
      </c>
      <c r="B691" s="34">
        <v>431812</v>
      </c>
      <c r="C691" s="9" t="s">
        <v>963</v>
      </c>
      <c r="D691" s="9" t="s">
        <v>229</v>
      </c>
      <c r="E691" s="9" t="s">
        <v>960</v>
      </c>
      <c r="F691" s="9" t="s">
        <v>27</v>
      </c>
      <c r="G691" s="9"/>
      <c r="H691" s="9">
        <v>10</v>
      </c>
      <c r="I691" s="9">
        <v>0</v>
      </c>
      <c r="J691" s="9">
        <v>0</v>
      </c>
      <c r="K691" s="24">
        <f t="shared" si="30"/>
        <v>2900000</v>
      </c>
      <c r="L691" s="24">
        <f t="shared" si="30"/>
        <v>0</v>
      </c>
      <c r="M691" s="24">
        <f t="shared" si="30"/>
        <v>0</v>
      </c>
      <c r="N691" s="24">
        <v>0</v>
      </c>
      <c r="O691" s="33">
        <f t="shared" si="31"/>
        <v>2900000</v>
      </c>
      <c r="P691" s="25">
        <v>2900000</v>
      </c>
      <c r="Q691" s="25">
        <v>0</v>
      </c>
      <c r="R691" s="26">
        <f t="shared" si="32"/>
        <v>0</v>
      </c>
      <c r="S691" s="9"/>
    </row>
    <row r="692" spans="1:19" ht="13.2" customHeight="1" x14ac:dyDescent="0.25">
      <c r="A692" s="8">
        <v>685</v>
      </c>
      <c r="B692" s="34">
        <v>431815</v>
      </c>
      <c r="C692" s="9" t="s">
        <v>964</v>
      </c>
      <c r="D692" s="9" t="s">
        <v>634</v>
      </c>
      <c r="E692" s="9" t="s">
        <v>960</v>
      </c>
      <c r="F692" s="9" t="s">
        <v>27</v>
      </c>
      <c r="G692" s="9"/>
      <c r="H692" s="9">
        <v>22</v>
      </c>
      <c r="I692" s="9">
        <v>0</v>
      </c>
      <c r="J692" s="9">
        <v>0</v>
      </c>
      <c r="K692" s="24">
        <f t="shared" si="30"/>
        <v>6380000</v>
      </c>
      <c r="L692" s="24">
        <f t="shared" si="30"/>
        <v>0</v>
      </c>
      <c r="M692" s="24">
        <f t="shared" si="30"/>
        <v>0</v>
      </c>
      <c r="N692" s="24">
        <v>0</v>
      </c>
      <c r="O692" s="33">
        <f t="shared" si="31"/>
        <v>6380000</v>
      </c>
      <c r="P692" s="25">
        <v>6380000</v>
      </c>
      <c r="Q692" s="25">
        <v>0</v>
      </c>
      <c r="R692" s="26">
        <f t="shared" si="32"/>
        <v>0</v>
      </c>
      <c r="S692" s="9"/>
    </row>
    <row r="693" spans="1:19" ht="13.2" customHeight="1" x14ac:dyDescent="0.25">
      <c r="A693" s="8">
        <v>686</v>
      </c>
      <c r="B693" s="34">
        <v>431818</v>
      </c>
      <c r="C693" s="9" t="s">
        <v>810</v>
      </c>
      <c r="D693" s="9" t="s">
        <v>75</v>
      </c>
      <c r="E693" s="9" t="s">
        <v>960</v>
      </c>
      <c r="F693" s="9" t="s">
        <v>389</v>
      </c>
      <c r="G693" s="9"/>
      <c r="H693" s="9">
        <v>10</v>
      </c>
      <c r="I693" s="9">
        <v>0</v>
      </c>
      <c r="J693" s="9">
        <v>0</v>
      </c>
      <c r="K693" s="24">
        <f t="shared" si="30"/>
        <v>2900000</v>
      </c>
      <c r="L693" s="24">
        <f t="shared" si="30"/>
        <v>0</v>
      </c>
      <c r="M693" s="24">
        <f t="shared" si="30"/>
        <v>0</v>
      </c>
      <c r="N693" s="24">
        <f>H693*290000*0.7</f>
        <v>2029999.9999999998</v>
      </c>
      <c r="O693" s="33">
        <f t="shared" si="31"/>
        <v>870000.00000000023</v>
      </c>
      <c r="P693" s="25">
        <v>0</v>
      </c>
      <c r="Q693" s="25">
        <v>0</v>
      </c>
      <c r="R693" s="26">
        <f t="shared" si="32"/>
        <v>870000.00000000023</v>
      </c>
      <c r="S693" s="9"/>
    </row>
    <row r="694" spans="1:19" ht="13.2" customHeight="1" x14ac:dyDescent="0.25">
      <c r="A694" s="8">
        <v>687</v>
      </c>
      <c r="B694" s="34">
        <v>431819</v>
      </c>
      <c r="C694" s="9" t="s">
        <v>965</v>
      </c>
      <c r="D694" s="9" t="s">
        <v>624</v>
      </c>
      <c r="E694" s="9" t="s">
        <v>960</v>
      </c>
      <c r="F694" s="9" t="s">
        <v>368</v>
      </c>
      <c r="G694" s="9"/>
      <c r="H694" s="9">
        <v>4</v>
      </c>
      <c r="I694" s="9">
        <v>0</v>
      </c>
      <c r="J694" s="9">
        <v>0</v>
      </c>
      <c r="K694" s="24">
        <f t="shared" si="30"/>
        <v>1160000</v>
      </c>
      <c r="L694" s="24">
        <f t="shared" si="30"/>
        <v>0</v>
      </c>
      <c r="M694" s="24">
        <f t="shared" si="30"/>
        <v>0</v>
      </c>
      <c r="N694" s="24">
        <f>H694*290000</f>
        <v>1160000</v>
      </c>
      <c r="O694" s="33">
        <f t="shared" si="31"/>
        <v>0</v>
      </c>
      <c r="P694" s="25">
        <v>1160000</v>
      </c>
      <c r="Q694" s="25">
        <v>0</v>
      </c>
      <c r="R694" s="26">
        <f t="shared" si="32"/>
        <v>-1160000</v>
      </c>
      <c r="S694" s="37" t="s">
        <v>410</v>
      </c>
    </row>
    <row r="695" spans="1:19" ht="13.2" customHeight="1" x14ac:dyDescent="0.25">
      <c r="A695" s="8">
        <v>688</v>
      </c>
      <c r="B695" s="34">
        <v>431821</v>
      </c>
      <c r="C695" s="9" t="s">
        <v>966</v>
      </c>
      <c r="D695" s="9" t="s">
        <v>51</v>
      </c>
      <c r="E695" s="9" t="s">
        <v>960</v>
      </c>
      <c r="F695" s="9" t="s">
        <v>389</v>
      </c>
      <c r="G695" s="9"/>
      <c r="H695" s="9">
        <v>4</v>
      </c>
      <c r="I695" s="9">
        <v>0</v>
      </c>
      <c r="J695" s="9">
        <v>0</v>
      </c>
      <c r="K695" s="24">
        <f t="shared" si="30"/>
        <v>1160000</v>
      </c>
      <c r="L695" s="24">
        <f t="shared" si="30"/>
        <v>0</v>
      </c>
      <c r="M695" s="24">
        <f t="shared" si="30"/>
        <v>0</v>
      </c>
      <c r="N695" s="24">
        <f>H695*290000*0.7</f>
        <v>812000</v>
      </c>
      <c r="O695" s="33">
        <f t="shared" si="31"/>
        <v>348000</v>
      </c>
      <c r="P695" s="25">
        <v>348000</v>
      </c>
      <c r="Q695" s="25">
        <v>0</v>
      </c>
      <c r="R695" s="26">
        <f t="shared" si="32"/>
        <v>0</v>
      </c>
      <c r="S695" s="9"/>
    </row>
    <row r="696" spans="1:19" ht="13.2" customHeight="1" x14ac:dyDescent="0.25">
      <c r="A696" s="8">
        <v>689</v>
      </c>
      <c r="B696" s="34">
        <v>431822</v>
      </c>
      <c r="C696" s="9" t="s">
        <v>643</v>
      </c>
      <c r="D696" s="9" t="s">
        <v>303</v>
      </c>
      <c r="E696" s="9" t="s">
        <v>960</v>
      </c>
      <c r="F696" s="9" t="s">
        <v>27</v>
      </c>
      <c r="G696" s="9"/>
      <c r="H696" s="9">
        <v>9</v>
      </c>
      <c r="I696" s="9">
        <v>0</v>
      </c>
      <c r="J696" s="9">
        <v>0</v>
      </c>
      <c r="K696" s="24">
        <f t="shared" si="30"/>
        <v>2610000</v>
      </c>
      <c r="L696" s="24">
        <f t="shared" si="30"/>
        <v>0</v>
      </c>
      <c r="M696" s="24">
        <f t="shared" si="30"/>
        <v>0</v>
      </c>
      <c r="N696" s="24">
        <v>0</v>
      </c>
      <c r="O696" s="33">
        <f t="shared" si="31"/>
        <v>2610000</v>
      </c>
      <c r="P696" s="25">
        <v>2610000</v>
      </c>
      <c r="Q696" s="25">
        <v>0</v>
      </c>
      <c r="R696" s="26">
        <f t="shared" si="32"/>
        <v>0</v>
      </c>
      <c r="S696" s="9"/>
    </row>
    <row r="697" spans="1:19" ht="13.2" customHeight="1" x14ac:dyDescent="0.25">
      <c r="A697" s="8">
        <v>690</v>
      </c>
      <c r="B697" s="34">
        <v>431826</v>
      </c>
      <c r="C697" s="9" t="s">
        <v>446</v>
      </c>
      <c r="D697" s="9" t="s">
        <v>75</v>
      </c>
      <c r="E697" s="9" t="s">
        <v>960</v>
      </c>
      <c r="F697" s="9" t="s">
        <v>27</v>
      </c>
      <c r="G697" s="9"/>
      <c r="H697" s="9">
        <v>10</v>
      </c>
      <c r="I697" s="9">
        <v>0</v>
      </c>
      <c r="J697" s="9">
        <v>0</v>
      </c>
      <c r="K697" s="24">
        <f t="shared" si="30"/>
        <v>2900000</v>
      </c>
      <c r="L697" s="24">
        <f t="shared" si="30"/>
        <v>0</v>
      </c>
      <c r="M697" s="24">
        <f t="shared" si="30"/>
        <v>0</v>
      </c>
      <c r="N697" s="24">
        <v>0</v>
      </c>
      <c r="O697" s="33">
        <f t="shared" si="31"/>
        <v>2900000</v>
      </c>
      <c r="P697" s="25">
        <v>2900000</v>
      </c>
      <c r="Q697" s="25">
        <v>0</v>
      </c>
      <c r="R697" s="26">
        <f t="shared" si="32"/>
        <v>0</v>
      </c>
      <c r="S697" s="9"/>
    </row>
    <row r="698" spans="1:19" ht="13.2" customHeight="1" x14ac:dyDescent="0.25">
      <c r="A698" s="8">
        <v>691</v>
      </c>
      <c r="B698" s="34">
        <v>431827</v>
      </c>
      <c r="C698" s="9" t="s">
        <v>80</v>
      </c>
      <c r="D698" s="9" t="s">
        <v>967</v>
      </c>
      <c r="E698" s="9" t="s">
        <v>960</v>
      </c>
      <c r="F698" s="9" t="s">
        <v>27</v>
      </c>
      <c r="G698" s="9"/>
      <c r="H698" s="9">
        <v>11</v>
      </c>
      <c r="I698" s="9">
        <v>0</v>
      </c>
      <c r="J698" s="9">
        <v>0</v>
      </c>
      <c r="K698" s="24">
        <f t="shared" si="30"/>
        <v>3190000</v>
      </c>
      <c r="L698" s="24">
        <f t="shared" si="30"/>
        <v>0</v>
      </c>
      <c r="M698" s="24">
        <f t="shared" si="30"/>
        <v>0</v>
      </c>
      <c r="N698" s="24">
        <v>0</v>
      </c>
      <c r="O698" s="33">
        <f t="shared" si="31"/>
        <v>3190000</v>
      </c>
      <c r="P698" s="25">
        <v>0</v>
      </c>
      <c r="Q698" s="25">
        <v>0</v>
      </c>
      <c r="R698" s="26">
        <f t="shared" si="32"/>
        <v>3190000</v>
      </c>
      <c r="S698" s="9"/>
    </row>
    <row r="699" spans="1:19" ht="13.2" customHeight="1" x14ac:dyDescent="0.25">
      <c r="A699" s="8">
        <v>692</v>
      </c>
      <c r="B699" s="34">
        <v>431829</v>
      </c>
      <c r="C699" s="9" t="s">
        <v>968</v>
      </c>
      <c r="D699" s="9" t="s">
        <v>969</v>
      </c>
      <c r="E699" s="9" t="s">
        <v>960</v>
      </c>
      <c r="F699" s="9" t="s">
        <v>27</v>
      </c>
      <c r="G699" s="9"/>
      <c r="H699" s="9">
        <v>10</v>
      </c>
      <c r="I699" s="9">
        <v>0</v>
      </c>
      <c r="J699" s="9">
        <v>0</v>
      </c>
      <c r="K699" s="24">
        <f t="shared" si="30"/>
        <v>2900000</v>
      </c>
      <c r="L699" s="24">
        <f t="shared" si="30"/>
        <v>0</v>
      </c>
      <c r="M699" s="24">
        <f t="shared" si="30"/>
        <v>0</v>
      </c>
      <c r="N699" s="24">
        <v>0</v>
      </c>
      <c r="O699" s="33">
        <f t="shared" si="31"/>
        <v>2900000</v>
      </c>
      <c r="P699" s="25">
        <v>4640000</v>
      </c>
      <c r="Q699" s="25">
        <v>0</v>
      </c>
      <c r="R699" s="26">
        <f t="shared" si="32"/>
        <v>-1740000</v>
      </c>
      <c r="S699" s="37" t="s">
        <v>410</v>
      </c>
    </row>
    <row r="700" spans="1:19" ht="13.2" customHeight="1" x14ac:dyDescent="0.25">
      <c r="A700" s="8">
        <v>693</v>
      </c>
      <c r="B700" s="34">
        <v>431830</v>
      </c>
      <c r="C700" s="9" t="s">
        <v>80</v>
      </c>
      <c r="D700" s="9" t="s">
        <v>696</v>
      </c>
      <c r="E700" s="9" t="s">
        <v>960</v>
      </c>
      <c r="F700" s="9" t="s">
        <v>27</v>
      </c>
      <c r="G700" s="9"/>
      <c r="H700" s="9">
        <v>10</v>
      </c>
      <c r="I700" s="9">
        <v>0</v>
      </c>
      <c r="J700" s="9">
        <v>0</v>
      </c>
      <c r="K700" s="24">
        <f t="shared" si="30"/>
        <v>2900000</v>
      </c>
      <c r="L700" s="24">
        <f t="shared" si="30"/>
        <v>0</v>
      </c>
      <c r="M700" s="24">
        <f t="shared" si="30"/>
        <v>0</v>
      </c>
      <c r="N700" s="24">
        <v>0</v>
      </c>
      <c r="O700" s="33">
        <f t="shared" si="31"/>
        <v>2900000</v>
      </c>
      <c r="P700" s="25">
        <v>2900000</v>
      </c>
      <c r="Q700" s="25">
        <v>0</v>
      </c>
      <c r="R700" s="26">
        <f t="shared" si="32"/>
        <v>0</v>
      </c>
      <c r="S700" s="9"/>
    </row>
    <row r="701" spans="1:19" ht="13.2" customHeight="1" x14ac:dyDescent="0.25">
      <c r="A701" s="8">
        <v>694</v>
      </c>
      <c r="B701" s="34">
        <v>431831</v>
      </c>
      <c r="C701" s="9" t="s">
        <v>400</v>
      </c>
      <c r="D701" s="9" t="s">
        <v>192</v>
      </c>
      <c r="E701" s="9" t="s">
        <v>960</v>
      </c>
      <c r="F701" s="9" t="s">
        <v>27</v>
      </c>
      <c r="G701" s="9"/>
      <c r="H701" s="9">
        <v>4</v>
      </c>
      <c r="I701" s="9">
        <v>0</v>
      </c>
      <c r="J701" s="9">
        <v>0</v>
      </c>
      <c r="K701" s="24">
        <f t="shared" si="30"/>
        <v>1160000</v>
      </c>
      <c r="L701" s="24">
        <f t="shared" si="30"/>
        <v>0</v>
      </c>
      <c r="M701" s="24">
        <f t="shared" si="30"/>
        <v>0</v>
      </c>
      <c r="N701" s="24">
        <v>0</v>
      </c>
      <c r="O701" s="33">
        <f t="shared" si="31"/>
        <v>1160000</v>
      </c>
      <c r="P701" s="25">
        <v>1160000</v>
      </c>
      <c r="Q701" s="25">
        <v>0</v>
      </c>
      <c r="R701" s="26">
        <f t="shared" si="32"/>
        <v>0</v>
      </c>
      <c r="S701" s="9"/>
    </row>
    <row r="702" spans="1:19" s="45" customFormat="1" ht="13.2" customHeight="1" x14ac:dyDescent="0.25">
      <c r="A702" s="41">
        <v>695</v>
      </c>
      <c r="B702" s="42">
        <v>431832</v>
      </c>
      <c r="C702" s="43" t="s">
        <v>970</v>
      </c>
      <c r="D702" s="43" t="s">
        <v>526</v>
      </c>
      <c r="E702" s="43" t="s">
        <v>960</v>
      </c>
      <c r="F702" s="43" t="s">
        <v>389</v>
      </c>
      <c r="G702" s="43"/>
      <c r="H702" s="43">
        <v>0</v>
      </c>
      <c r="I702" s="43">
        <v>2</v>
      </c>
      <c r="J702" s="43">
        <v>0</v>
      </c>
      <c r="K702" s="44">
        <f t="shared" si="30"/>
        <v>0</v>
      </c>
      <c r="L702" s="44">
        <f t="shared" si="30"/>
        <v>580000</v>
      </c>
      <c r="M702" s="44">
        <f t="shared" si="30"/>
        <v>0</v>
      </c>
      <c r="N702" s="44">
        <v>0</v>
      </c>
      <c r="O702" s="33">
        <f t="shared" si="31"/>
        <v>580000</v>
      </c>
      <c r="P702" s="25">
        <v>0</v>
      </c>
      <c r="Q702" s="25">
        <v>0</v>
      </c>
      <c r="R702" s="26">
        <f t="shared" si="32"/>
        <v>580000</v>
      </c>
      <c r="S702" s="43"/>
    </row>
    <row r="703" spans="1:19" ht="13.2" customHeight="1" x14ac:dyDescent="0.25">
      <c r="A703" s="8">
        <v>696</v>
      </c>
      <c r="B703" s="34">
        <v>431833</v>
      </c>
      <c r="C703" s="9" t="s">
        <v>971</v>
      </c>
      <c r="D703" s="9" t="s">
        <v>109</v>
      </c>
      <c r="E703" s="9" t="s">
        <v>960</v>
      </c>
      <c r="F703" s="9" t="s">
        <v>27</v>
      </c>
      <c r="G703" s="9"/>
      <c r="H703" s="9">
        <v>10</v>
      </c>
      <c r="I703" s="9">
        <v>0</v>
      </c>
      <c r="J703" s="9">
        <v>0</v>
      </c>
      <c r="K703" s="24">
        <f t="shared" si="30"/>
        <v>2900000</v>
      </c>
      <c r="L703" s="24">
        <f t="shared" si="30"/>
        <v>0</v>
      </c>
      <c r="M703" s="24">
        <f t="shared" si="30"/>
        <v>0</v>
      </c>
      <c r="N703" s="24">
        <v>0</v>
      </c>
      <c r="O703" s="33">
        <f t="shared" si="31"/>
        <v>2900000</v>
      </c>
      <c r="P703" s="25">
        <v>2900000</v>
      </c>
      <c r="Q703" s="25">
        <v>0</v>
      </c>
      <c r="R703" s="26">
        <f t="shared" si="32"/>
        <v>0</v>
      </c>
      <c r="S703" s="9"/>
    </row>
    <row r="704" spans="1:19" ht="13.2" customHeight="1" x14ac:dyDescent="0.25">
      <c r="A704" s="8">
        <v>697</v>
      </c>
      <c r="B704" s="34">
        <v>431835</v>
      </c>
      <c r="C704" s="9" t="s">
        <v>972</v>
      </c>
      <c r="D704" s="9" t="s">
        <v>65</v>
      </c>
      <c r="E704" s="9" t="s">
        <v>960</v>
      </c>
      <c r="F704" s="9" t="s">
        <v>27</v>
      </c>
      <c r="G704" s="9"/>
      <c r="H704" s="9">
        <v>20</v>
      </c>
      <c r="I704" s="9">
        <v>4</v>
      </c>
      <c r="J704" s="9">
        <v>0</v>
      </c>
      <c r="K704" s="24">
        <f t="shared" si="30"/>
        <v>5800000</v>
      </c>
      <c r="L704" s="24">
        <f t="shared" si="30"/>
        <v>1160000</v>
      </c>
      <c r="M704" s="24">
        <f t="shared" si="30"/>
        <v>0</v>
      </c>
      <c r="N704" s="24">
        <v>0</v>
      </c>
      <c r="O704" s="33">
        <f t="shared" si="31"/>
        <v>6960000</v>
      </c>
      <c r="P704" s="25">
        <v>0</v>
      </c>
      <c r="Q704" s="25">
        <v>0</v>
      </c>
      <c r="R704" s="26">
        <f t="shared" si="32"/>
        <v>6960000</v>
      </c>
      <c r="S704" s="9"/>
    </row>
    <row r="705" spans="1:19" ht="13.2" customHeight="1" x14ac:dyDescent="0.25">
      <c r="A705" s="8">
        <v>698</v>
      </c>
      <c r="B705" s="34">
        <v>431836</v>
      </c>
      <c r="C705" s="9" t="s">
        <v>973</v>
      </c>
      <c r="D705" s="9" t="s">
        <v>109</v>
      </c>
      <c r="E705" s="9" t="s">
        <v>960</v>
      </c>
      <c r="F705" s="9" t="s">
        <v>27</v>
      </c>
      <c r="G705" s="9"/>
      <c r="H705" s="9">
        <v>2</v>
      </c>
      <c r="I705" s="9">
        <v>0</v>
      </c>
      <c r="J705" s="9">
        <v>0</v>
      </c>
      <c r="K705" s="24">
        <f t="shared" si="30"/>
        <v>580000</v>
      </c>
      <c r="L705" s="24">
        <f t="shared" si="30"/>
        <v>0</v>
      </c>
      <c r="M705" s="24">
        <f t="shared" si="30"/>
        <v>0</v>
      </c>
      <c r="N705" s="24">
        <v>0</v>
      </c>
      <c r="O705" s="33">
        <f t="shared" si="31"/>
        <v>580000</v>
      </c>
      <c r="P705" s="25">
        <v>580000</v>
      </c>
      <c r="Q705" s="25">
        <v>0</v>
      </c>
      <c r="R705" s="26">
        <f t="shared" si="32"/>
        <v>0</v>
      </c>
      <c r="S705" s="9"/>
    </row>
    <row r="706" spans="1:19" ht="13.2" customHeight="1" x14ac:dyDescent="0.25">
      <c r="A706" s="8">
        <v>699</v>
      </c>
      <c r="B706" s="34">
        <v>431839</v>
      </c>
      <c r="C706" s="9" t="s">
        <v>531</v>
      </c>
      <c r="D706" s="9" t="s">
        <v>75</v>
      </c>
      <c r="E706" s="9" t="s">
        <v>960</v>
      </c>
      <c r="F706" s="9" t="s">
        <v>27</v>
      </c>
      <c r="G706" s="9"/>
      <c r="H706" s="9">
        <v>2</v>
      </c>
      <c r="I706" s="9">
        <v>0</v>
      </c>
      <c r="J706" s="9">
        <v>0</v>
      </c>
      <c r="K706" s="24">
        <f t="shared" si="30"/>
        <v>580000</v>
      </c>
      <c r="L706" s="24">
        <f t="shared" si="30"/>
        <v>0</v>
      </c>
      <c r="M706" s="24">
        <f t="shared" si="30"/>
        <v>0</v>
      </c>
      <c r="N706" s="24">
        <v>0</v>
      </c>
      <c r="O706" s="33">
        <f t="shared" si="31"/>
        <v>580000</v>
      </c>
      <c r="P706" s="25">
        <v>580000</v>
      </c>
      <c r="Q706" s="25">
        <v>0</v>
      </c>
      <c r="R706" s="26">
        <f t="shared" si="32"/>
        <v>0</v>
      </c>
      <c r="S706" s="9"/>
    </row>
    <row r="707" spans="1:19" ht="13.2" customHeight="1" x14ac:dyDescent="0.25">
      <c r="A707" s="8">
        <v>700</v>
      </c>
      <c r="B707" s="34">
        <v>431841</v>
      </c>
      <c r="C707" s="9" t="s">
        <v>822</v>
      </c>
      <c r="D707" s="9" t="s">
        <v>317</v>
      </c>
      <c r="E707" s="9" t="s">
        <v>960</v>
      </c>
      <c r="F707" s="9" t="s">
        <v>27</v>
      </c>
      <c r="G707" s="9"/>
      <c r="H707" s="9">
        <v>7</v>
      </c>
      <c r="I707" s="9">
        <v>0</v>
      </c>
      <c r="J707" s="9">
        <v>0</v>
      </c>
      <c r="K707" s="24">
        <f t="shared" si="30"/>
        <v>2030000</v>
      </c>
      <c r="L707" s="24">
        <f t="shared" si="30"/>
        <v>0</v>
      </c>
      <c r="M707" s="24">
        <f t="shared" si="30"/>
        <v>0</v>
      </c>
      <c r="N707" s="24">
        <v>0</v>
      </c>
      <c r="O707" s="33">
        <f t="shared" si="31"/>
        <v>2030000</v>
      </c>
      <c r="P707" s="25">
        <v>2030000</v>
      </c>
      <c r="Q707" s="25">
        <v>0</v>
      </c>
      <c r="R707" s="26">
        <f t="shared" si="32"/>
        <v>0</v>
      </c>
      <c r="S707" s="9"/>
    </row>
    <row r="708" spans="1:19" ht="13.2" customHeight="1" x14ac:dyDescent="0.25">
      <c r="A708" s="8">
        <v>701</v>
      </c>
      <c r="B708" s="34">
        <v>431842</v>
      </c>
      <c r="C708" s="9" t="s">
        <v>531</v>
      </c>
      <c r="D708" s="9" t="s">
        <v>375</v>
      </c>
      <c r="E708" s="9" t="s">
        <v>960</v>
      </c>
      <c r="F708" s="9" t="s">
        <v>27</v>
      </c>
      <c r="G708" s="9"/>
      <c r="H708" s="9">
        <v>4</v>
      </c>
      <c r="I708" s="9">
        <v>0</v>
      </c>
      <c r="J708" s="9">
        <v>0</v>
      </c>
      <c r="K708" s="24">
        <f t="shared" si="30"/>
        <v>1160000</v>
      </c>
      <c r="L708" s="24">
        <f t="shared" si="30"/>
        <v>0</v>
      </c>
      <c r="M708" s="24">
        <f t="shared" si="30"/>
        <v>0</v>
      </c>
      <c r="N708" s="24">
        <v>0</v>
      </c>
      <c r="O708" s="33">
        <f t="shared" si="31"/>
        <v>1160000</v>
      </c>
      <c r="P708" s="25">
        <v>0</v>
      </c>
      <c r="Q708" s="25">
        <v>0</v>
      </c>
      <c r="R708" s="26">
        <f t="shared" si="32"/>
        <v>1160000</v>
      </c>
      <c r="S708" s="9"/>
    </row>
    <row r="709" spans="1:19" ht="13.2" customHeight="1" x14ac:dyDescent="0.25">
      <c r="A709" s="8">
        <v>702</v>
      </c>
      <c r="B709" s="34">
        <v>431843</v>
      </c>
      <c r="C709" s="9" t="s">
        <v>974</v>
      </c>
      <c r="D709" s="9" t="s">
        <v>492</v>
      </c>
      <c r="E709" s="9" t="s">
        <v>960</v>
      </c>
      <c r="F709" s="9" t="s">
        <v>27</v>
      </c>
      <c r="G709" s="9"/>
      <c r="H709" s="9">
        <v>10</v>
      </c>
      <c r="I709" s="9">
        <v>0</v>
      </c>
      <c r="J709" s="9">
        <v>0</v>
      </c>
      <c r="K709" s="24">
        <f t="shared" si="30"/>
        <v>2900000</v>
      </c>
      <c r="L709" s="24">
        <f t="shared" si="30"/>
        <v>0</v>
      </c>
      <c r="M709" s="24">
        <f t="shared" si="30"/>
        <v>0</v>
      </c>
      <c r="N709" s="24">
        <v>0</v>
      </c>
      <c r="O709" s="33">
        <f t="shared" si="31"/>
        <v>2900000</v>
      </c>
      <c r="P709" s="25">
        <v>2900000</v>
      </c>
      <c r="Q709" s="25">
        <v>0</v>
      </c>
      <c r="R709" s="26">
        <f t="shared" si="32"/>
        <v>0</v>
      </c>
      <c r="S709" s="9"/>
    </row>
    <row r="710" spans="1:19" ht="13.2" customHeight="1" x14ac:dyDescent="0.25">
      <c r="A710" s="8">
        <v>703</v>
      </c>
      <c r="B710" s="34">
        <v>431844</v>
      </c>
      <c r="C710" s="9" t="s">
        <v>975</v>
      </c>
      <c r="D710" s="9" t="s">
        <v>405</v>
      </c>
      <c r="E710" s="9" t="s">
        <v>960</v>
      </c>
      <c r="F710" s="9" t="s">
        <v>27</v>
      </c>
      <c r="G710" s="9"/>
      <c r="H710" s="9">
        <v>12</v>
      </c>
      <c r="I710" s="9">
        <v>0</v>
      </c>
      <c r="J710" s="9">
        <v>0</v>
      </c>
      <c r="K710" s="24">
        <f t="shared" si="30"/>
        <v>3480000</v>
      </c>
      <c r="L710" s="24">
        <f t="shared" si="30"/>
        <v>0</v>
      </c>
      <c r="M710" s="24">
        <f t="shared" si="30"/>
        <v>0</v>
      </c>
      <c r="N710" s="24">
        <v>0</v>
      </c>
      <c r="O710" s="33">
        <f t="shared" si="31"/>
        <v>3480000</v>
      </c>
      <c r="P710" s="25">
        <v>4350000</v>
      </c>
      <c r="Q710" s="25">
        <v>0</v>
      </c>
      <c r="R710" s="26">
        <f t="shared" si="32"/>
        <v>-870000</v>
      </c>
      <c r="S710" s="37" t="s">
        <v>410</v>
      </c>
    </row>
    <row r="711" spans="1:19" ht="13.2" customHeight="1" x14ac:dyDescent="0.25">
      <c r="A711" s="8">
        <v>704</v>
      </c>
      <c r="B711" s="34">
        <v>431845</v>
      </c>
      <c r="C711" s="9" t="s">
        <v>976</v>
      </c>
      <c r="D711" s="9" t="s">
        <v>574</v>
      </c>
      <c r="E711" s="9" t="s">
        <v>960</v>
      </c>
      <c r="F711" s="9" t="s">
        <v>27</v>
      </c>
      <c r="G711" s="9"/>
      <c r="H711" s="9">
        <v>10</v>
      </c>
      <c r="I711" s="9">
        <v>0</v>
      </c>
      <c r="J711" s="9">
        <v>0</v>
      </c>
      <c r="K711" s="24">
        <f t="shared" si="30"/>
        <v>2900000</v>
      </c>
      <c r="L711" s="24">
        <f t="shared" si="30"/>
        <v>0</v>
      </c>
      <c r="M711" s="24">
        <f t="shared" si="30"/>
        <v>0</v>
      </c>
      <c r="N711" s="24">
        <v>0</v>
      </c>
      <c r="O711" s="33">
        <f t="shared" si="31"/>
        <v>2900000</v>
      </c>
      <c r="P711" s="25">
        <v>2900000</v>
      </c>
      <c r="Q711" s="25">
        <v>0</v>
      </c>
      <c r="R711" s="26">
        <f t="shared" si="32"/>
        <v>0</v>
      </c>
      <c r="S711" s="9"/>
    </row>
    <row r="712" spans="1:19" ht="13.2" customHeight="1" x14ac:dyDescent="0.25">
      <c r="A712" s="8">
        <v>705</v>
      </c>
      <c r="B712" s="34">
        <v>431846</v>
      </c>
      <c r="C712" s="9" t="s">
        <v>80</v>
      </c>
      <c r="D712" s="9" t="s">
        <v>528</v>
      </c>
      <c r="E712" s="9" t="s">
        <v>960</v>
      </c>
      <c r="F712" s="9" t="s">
        <v>27</v>
      </c>
      <c r="G712" s="9"/>
      <c r="H712" s="9">
        <v>10</v>
      </c>
      <c r="I712" s="9">
        <v>0</v>
      </c>
      <c r="J712" s="9">
        <v>4</v>
      </c>
      <c r="K712" s="24">
        <f t="shared" si="30"/>
        <v>2900000</v>
      </c>
      <c r="L712" s="24">
        <f t="shared" si="30"/>
        <v>0</v>
      </c>
      <c r="M712" s="24">
        <f t="shared" si="30"/>
        <v>1160000</v>
      </c>
      <c r="N712" s="24">
        <v>0</v>
      </c>
      <c r="O712" s="33">
        <f t="shared" si="31"/>
        <v>4060000</v>
      </c>
      <c r="P712" s="25">
        <v>4060000</v>
      </c>
      <c r="Q712" s="25">
        <v>0</v>
      </c>
      <c r="R712" s="26">
        <f t="shared" si="32"/>
        <v>0</v>
      </c>
      <c r="S712" s="9"/>
    </row>
    <row r="713" spans="1:19" ht="13.2" customHeight="1" x14ac:dyDescent="0.25">
      <c r="A713" s="8">
        <v>706</v>
      </c>
      <c r="B713" s="34">
        <v>431847</v>
      </c>
      <c r="C713" s="9" t="s">
        <v>152</v>
      </c>
      <c r="D713" s="9" t="s">
        <v>85</v>
      </c>
      <c r="E713" s="9" t="s">
        <v>960</v>
      </c>
      <c r="F713" s="9" t="s">
        <v>27</v>
      </c>
      <c r="G713" s="9"/>
      <c r="H713" s="9">
        <v>13</v>
      </c>
      <c r="I713" s="9">
        <v>0</v>
      </c>
      <c r="J713" s="9">
        <v>0</v>
      </c>
      <c r="K713" s="24">
        <f t="shared" ref="K713:M776" si="33">H713*290000</f>
        <v>3770000</v>
      </c>
      <c r="L713" s="24">
        <f t="shared" si="33"/>
        <v>0</v>
      </c>
      <c r="M713" s="24">
        <f t="shared" si="33"/>
        <v>0</v>
      </c>
      <c r="N713" s="24">
        <v>0</v>
      </c>
      <c r="O713" s="33">
        <f t="shared" ref="O713:O776" si="34">K713+L713+M713-N713</f>
        <v>3770000</v>
      </c>
      <c r="P713" s="25">
        <v>3770000</v>
      </c>
      <c r="Q713" s="25">
        <v>0</v>
      </c>
      <c r="R713" s="26">
        <f t="shared" ref="R713:R776" si="35">O713-P713-Q713</f>
        <v>0</v>
      </c>
      <c r="S713" s="9"/>
    </row>
    <row r="714" spans="1:19" ht="13.2" customHeight="1" x14ac:dyDescent="0.25">
      <c r="A714" s="8">
        <v>707</v>
      </c>
      <c r="B714" s="34">
        <v>431848</v>
      </c>
      <c r="C714" s="9" t="s">
        <v>977</v>
      </c>
      <c r="D714" s="9" t="s">
        <v>344</v>
      </c>
      <c r="E714" s="9" t="s">
        <v>960</v>
      </c>
      <c r="F714" s="9" t="s">
        <v>27</v>
      </c>
      <c r="G714" s="9"/>
      <c r="H714" s="9">
        <v>4</v>
      </c>
      <c r="I714" s="9">
        <v>0</v>
      </c>
      <c r="J714" s="9">
        <v>0</v>
      </c>
      <c r="K714" s="24">
        <f t="shared" si="33"/>
        <v>1160000</v>
      </c>
      <c r="L714" s="24">
        <f t="shared" si="33"/>
        <v>0</v>
      </c>
      <c r="M714" s="24">
        <f t="shared" si="33"/>
        <v>0</v>
      </c>
      <c r="N714" s="24">
        <v>0</v>
      </c>
      <c r="O714" s="33">
        <f t="shared" si="34"/>
        <v>1160000</v>
      </c>
      <c r="P714" s="25">
        <v>1160000</v>
      </c>
      <c r="Q714" s="25">
        <v>0</v>
      </c>
      <c r="R714" s="26">
        <f t="shared" si="35"/>
        <v>0</v>
      </c>
      <c r="S714" s="9"/>
    </row>
    <row r="715" spans="1:19" ht="13.2" customHeight="1" x14ac:dyDescent="0.25">
      <c r="A715" s="8">
        <v>708</v>
      </c>
      <c r="B715" s="34">
        <v>431850</v>
      </c>
      <c r="C715" s="9" t="s">
        <v>152</v>
      </c>
      <c r="D715" s="9" t="s">
        <v>61</v>
      </c>
      <c r="E715" s="9" t="s">
        <v>960</v>
      </c>
      <c r="F715" s="9" t="s">
        <v>27</v>
      </c>
      <c r="G715" s="9"/>
      <c r="H715" s="9">
        <v>10</v>
      </c>
      <c r="I715" s="9">
        <v>0</v>
      </c>
      <c r="J715" s="9">
        <v>0</v>
      </c>
      <c r="K715" s="24">
        <f t="shared" si="33"/>
        <v>2900000</v>
      </c>
      <c r="L715" s="24">
        <f t="shared" si="33"/>
        <v>0</v>
      </c>
      <c r="M715" s="24">
        <f t="shared" si="33"/>
        <v>0</v>
      </c>
      <c r="N715" s="24">
        <v>0</v>
      </c>
      <c r="O715" s="33">
        <f t="shared" si="34"/>
        <v>2900000</v>
      </c>
      <c r="P715" s="25">
        <v>2900000</v>
      </c>
      <c r="Q715" s="25">
        <v>0</v>
      </c>
      <c r="R715" s="26">
        <f t="shared" si="35"/>
        <v>0</v>
      </c>
      <c r="S715" s="9"/>
    </row>
    <row r="716" spans="1:19" ht="13.2" customHeight="1" x14ac:dyDescent="0.25">
      <c r="A716" s="8">
        <v>709</v>
      </c>
      <c r="B716" s="34">
        <v>431851</v>
      </c>
      <c r="C716" s="9" t="s">
        <v>152</v>
      </c>
      <c r="D716" s="9" t="s">
        <v>61</v>
      </c>
      <c r="E716" s="9" t="s">
        <v>960</v>
      </c>
      <c r="F716" s="9" t="s">
        <v>27</v>
      </c>
      <c r="G716" s="9"/>
      <c r="H716" s="9">
        <v>8</v>
      </c>
      <c r="I716" s="9">
        <v>0</v>
      </c>
      <c r="J716" s="9">
        <v>0</v>
      </c>
      <c r="K716" s="24">
        <f t="shared" si="33"/>
        <v>2320000</v>
      </c>
      <c r="L716" s="24">
        <f t="shared" si="33"/>
        <v>0</v>
      </c>
      <c r="M716" s="24">
        <f t="shared" si="33"/>
        <v>0</v>
      </c>
      <c r="N716" s="24">
        <v>0</v>
      </c>
      <c r="O716" s="33">
        <f t="shared" si="34"/>
        <v>2320000</v>
      </c>
      <c r="P716" s="25">
        <v>2320000</v>
      </c>
      <c r="Q716" s="25">
        <v>0</v>
      </c>
      <c r="R716" s="26">
        <f t="shared" si="35"/>
        <v>0</v>
      </c>
      <c r="S716" s="9"/>
    </row>
    <row r="717" spans="1:19" ht="13.2" customHeight="1" x14ac:dyDescent="0.25">
      <c r="A717" s="8">
        <v>710</v>
      </c>
      <c r="B717" s="34">
        <v>431854</v>
      </c>
      <c r="C717" s="9" t="s">
        <v>962</v>
      </c>
      <c r="D717" s="9" t="s">
        <v>258</v>
      </c>
      <c r="E717" s="9" t="s">
        <v>960</v>
      </c>
      <c r="F717" s="9" t="s">
        <v>27</v>
      </c>
      <c r="G717" s="9"/>
      <c r="H717" s="9">
        <v>10</v>
      </c>
      <c r="I717" s="9">
        <v>0</v>
      </c>
      <c r="J717" s="9">
        <v>0</v>
      </c>
      <c r="K717" s="24">
        <f t="shared" si="33"/>
        <v>2900000</v>
      </c>
      <c r="L717" s="24">
        <f t="shared" si="33"/>
        <v>0</v>
      </c>
      <c r="M717" s="24">
        <f t="shared" si="33"/>
        <v>0</v>
      </c>
      <c r="N717" s="24">
        <v>0</v>
      </c>
      <c r="O717" s="33">
        <f t="shared" si="34"/>
        <v>2900000</v>
      </c>
      <c r="P717" s="25">
        <v>2900000</v>
      </c>
      <c r="Q717" s="25">
        <v>0</v>
      </c>
      <c r="R717" s="26">
        <f t="shared" si="35"/>
        <v>0</v>
      </c>
      <c r="S717" s="9"/>
    </row>
    <row r="718" spans="1:19" ht="13.2" customHeight="1" x14ac:dyDescent="0.25">
      <c r="A718" s="8">
        <v>711</v>
      </c>
      <c r="B718" s="34">
        <v>431856</v>
      </c>
      <c r="C718" s="9" t="s">
        <v>978</v>
      </c>
      <c r="D718" s="9" t="s">
        <v>75</v>
      </c>
      <c r="E718" s="9" t="s">
        <v>960</v>
      </c>
      <c r="F718" s="9" t="s">
        <v>27</v>
      </c>
      <c r="G718" s="9"/>
      <c r="H718" s="9">
        <v>10</v>
      </c>
      <c r="I718" s="9">
        <v>0</v>
      </c>
      <c r="J718" s="9">
        <v>0</v>
      </c>
      <c r="K718" s="24">
        <f t="shared" si="33"/>
        <v>2900000</v>
      </c>
      <c r="L718" s="24">
        <f t="shared" si="33"/>
        <v>0</v>
      </c>
      <c r="M718" s="24">
        <f t="shared" si="33"/>
        <v>0</v>
      </c>
      <c r="N718" s="24">
        <v>0</v>
      </c>
      <c r="O718" s="33">
        <f t="shared" si="34"/>
        <v>2900000</v>
      </c>
      <c r="P718" s="25">
        <v>2900000</v>
      </c>
      <c r="Q718" s="25">
        <v>0</v>
      </c>
      <c r="R718" s="26">
        <f t="shared" si="35"/>
        <v>0</v>
      </c>
      <c r="S718" s="9"/>
    </row>
    <row r="719" spans="1:19" ht="13.2" customHeight="1" x14ac:dyDescent="0.25">
      <c r="A719" s="8">
        <v>712</v>
      </c>
      <c r="B719" s="34">
        <v>431858</v>
      </c>
      <c r="C719" s="9" t="s">
        <v>979</v>
      </c>
      <c r="D719" s="9" t="s">
        <v>980</v>
      </c>
      <c r="E719" s="9" t="s">
        <v>960</v>
      </c>
      <c r="F719" s="9" t="s">
        <v>27</v>
      </c>
      <c r="G719" s="9"/>
      <c r="H719" s="9">
        <v>10</v>
      </c>
      <c r="I719" s="9">
        <v>0</v>
      </c>
      <c r="J719" s="9">
        <v>0</v>
      </c>
      <c r="K719" s="24">
        <f t="shared" si="33"/>
        <v>2900000</v>
      </c>
      <c r="L719" s="24">
        <f t="shared" si="33"/>
        <v>0</v>
      </c>
      <c r="M719" s="24">
        <f t="shared" si="33"/>
        <v>0</v>
      </c>
      <c r="N719" s="24">
        <v>0</v>
      </c>
      <c r="O719" s="33">
        <f t="shared" si="34"/>
        <v>2900000</v>
      </c>
      <c r="P719" s="25">
        <v>2900000</v>
      </c>
      <c r="Q719" s="25">
        <v>0</v>
      </c>
      <c r="R719" s="26">
        <f t="shared" si="35"/>
        <v>0</v>
      </c>
      <c r="S719" s="9"/>
    </row>
    <row r="720" spans="1:19" ht="13.2" customHeight="1" x14ac:dyDescent="0.25">
      <c r="A720" s="8">
        <v>713</v>
      </c>
      <c r="B720" s="34">
        <v>431860</v>
      </c>
      <c r="C720" s="9" t="s">
        <v>981</v>
      </c>
      <c r="D720" s="9" t="s">
        <v>43</v>
      </c>
      <c r="E720" s="9" t="s">
        <v>960</v>
      </c>
      <c r="F720" s="9" t="s">
        <v>389</v>
      </c>
      <c r="G720" s="9"/>
      <c r="H720" s="9">
        <v>12</v>
      </c>
      <c r="I720" s="9">
        <v>0</v>
      </c>
      <c r="J720" s="9">
        <v>0</v>
      </c>
      <c r="K720" s="24">
        <f t="shared" si="33"/>
        <v>3480000</v>
      </c>
      <c r="L720" s="24">
        <f t="shared" si="33"/>
        <v>0</v>
      </c>
      <c r="M720" s="24">
        <f t="shared" si="33"/>
        <v>0</v>
      </c>
      <c r="N720" s="24">
        <f>H720*290000*0.7</f>
        <v>2436000</v>
      </c>
      <c r="O720" s="33">
        <f t="shared" si="34"/>
        <v>1044000</v>
      </c>
      <c r="P720" s="25">
        <v>1044000</v>
      </c>
      <c r="Q720" s="25">
        <v>0</v>
      </c>
      <c r="R720" s="26">
        <f t="shared" si="35"/>
        <v>0</v>
      </c>
      <c r="S720" s="9"/>
    </row>
    <row r="721" spans="1:19" ht="13.2" customHeight="1" x14ac:dyDescent="0.25">
      <c r="A721" s="8">
        <v>714</v>
      </c>
      <c r="B721" s="34">
        <v>431862</v>
      </c>
      <c r="C721" s="9" t="s">
        <v>562</v>
      </c>
      <c r="D721" s="9" t="s">
        <v>490</v>
      </c>
      <c r="E721" s="9" t="s">
        <v>960</v>
      </c>
      <c r="F721" s="9" t="s">
        <v>27</v>
      </c>
      <c r="G721" s="9"/>
      <c r="H721" s="9">
        <v>5</v>
      </c>
      <c r="I721" s="9">
        <v>0</v>
      </c>
      <c r="J721" s="9">
        <v>0</v>
      </c>
      <c r="K721" s="24">
        <f t="shared" si="33"/>
        <v>1450000</v>
      </c>
      <c r="L721" s="24">
        <f t="shared" si="33"/>
        <v>0</v>
      </c>
      <c r="M721" s="24">
        <f t="shared" si="33"/>
        <v>0</v>
      </c>
      <c r="N721" s="24">
        <v>0</v>
      </c>
      <c r="O721" s="33">
        <f t="shared" si="34"/>
        <v>1450000</v>
      </c>
      <c r="P721" s="25">
        <v>1450000</v>
      </c>
      <c r="Q721" s="25">
        <v>0</v>
      </c>
      <c r="R721" s="26">
        <f t="shared" si="35"/>
        <v>0</v>
      </c>
      <c r="S721" s="9"/>
    </row>
    <row r="722" spans="1:19" ht="13.2" customHeight="1" x14ac:dyDescent="0.25">
      <c r="A722" s="8">
        <v>715</v>
      </c>
      <c r="B722" s="34">
        <v>431901</v>
      </c>
      <c r="C722" s="9" t="s">
        <v>599</v>
      </c>
      <c r="D722" s="9" t="s">
        <v>488</v>
      </c>
      <c r="E722" s="9" t="s">
        <v>982</v>
      </c>
      <c r="F722" s="9" t="s">
        <v>27</v>
      </c>
      <c r="G722" s="9"/>
      <c r="H722" s="9">
        <v>10</v>
      </c>
      <c r="I722" s="9">
        <v>0</v>
      </c>
      <c r="J722" s="9">
        <v>0</v>
      </c>
      <c r="K722" s="24">
        <f t="shared" si="33"/>
        <v>2900000</v>
      </c>
      <c r="L722" s="24">
        <f t="shared" si="33"/>
        <v>0</v>
      </c>
      <c r="M722" s="24">
        <f t="shared" si="33"/>
        <v>0</v>
      </c>
      <c r="N722" s="24">
        <v>0</v>
      </c>
      <c r="O722" s="33">
        <f t="shared" si="34"/>
        <v>2900000</v>
      </c>
      <c r="P722" s="25">
        <v>2900000</v>
      </c>
      <c r="Q722" s="25">
        <v>0</v>
      </c>
      <c r="R722" s="26">
        <f t="shared" si="35"/>
        <v>0</v>
      </c>
      <c r="S722" s="9"/>
    </row>
    <row r="723" spans="1:19" ht="13.2" customHeight="1" x14ac:dyDescent="0.25">
      <c r="A723" s="8">
        <v>716</v>
      </c>
      <c r="B723" s="34">
        <v>431902</v>
      </c>
      <c r="C723" s="9" t="s">
        <v>666</v>
      </c>
      <c r="D723" s="9" t="s">
        <v>109</v>
      </c>
      <c r="E723" s="9" t="s">
        <v>982</v>
      </c>
      <c r="F723" s="9" t="s">
        <v>27</v>
      </c>
      <c r="G723" s="9"/>
      <c r="H723" s="9">
        <v>10</v>
      </c>
      <c r="I723" s="9">
        <v>0</v>
      </c>
      <c r="J723" s="9">
        <v>0</v>
      </c>
      <c r="K723" s="24">
        <f t="shared" si="33"/>
        <v>2900000</v>
      </c>
      <c r="L723" s="24">
        <f t="shared" si="33"/>
        <v>0</v>
      </c>
      <c r="M723" s="24">
        <f t="shared" si="33"/>
        <v>0</v>
      </c>
      <c r="N723" s="24">
        <v>0</v>
      </c>
      <c r="O723" s="33">
        <f t="shared" si="34"/>
        <v>2900000</v>
      </c>
      <c r="P723" s="25">
        <v>9280000</v>
      </c>
      <c r="Q723" s="25">
        <v>0</v>
      </c>
      <c r="R723" s="26">
        <f t="shared" si="35"/>
        <v>-6380000</v>
      </c>
      <c r="S723" s="37" t="s">
        <v>410</v>
      </c>
    </row>
    <row r="724" spans="1:19" ht="13.2" customHeight="1" x14ac:dyDescent="0.25">
      <c r="A724" s="8">
        <v>717</v>
      </c>
      <c r="B724" s="34">
        <v>431904</v>
      </c>
      <c r="C724" s="9" t="s">
        <v>423</v>
      </c>
      <c r="D724" s="9" t="s">
        <v>431</v>
      </c>
      <c r="E724" s="9" t="s">
        <v>982</v>
      </c>
      <c r="F724" s="9" t="s">
        <v>27</v>
      </c>
      <c r="G724" s="9"/>
      <c r="H724" s="9">
        <v>17</v>
      </c>
      <c r="I724" s="9">
        <v>4</v>
      </c>
      <c r="J724" s="9">
        <v>0</v>
      </c>
      <c r="K724" s="24">
        <f t="shared" si="33"/>
        <v>4930000</v>
      </c>
      <c r="L724" s="24">
        <f t="shared" si="33"/>
        <v>1160000</v>
      </c>
      <c r="M724" s="24">
        <f t="shared" si="33"/>
        <v>0</v>
      </c>
      <c r="N724" s="24">
        <v>0</v>
      </c>
      <c r="O724" s="33">
        <f t="shared" si="34"/>
        <v>6090000</v>
      </c>
      <c r="P724" s="25">
        <v>6090000</v>
      </c>
      <c r="Q724" s="25">
        <v>0</v>
      </c>
      <c r="R724" s="26">
        <f t="shared" si="35"/>
        <v>0</v>
      </c>
      <c r="S724" s="9"/>
    </row>
    <row r="725" spans="1:19" ht="13.2" customHeight="1" x14ac:dyDescent="0.25">
      <c r="A725" s="8">
        <v>718</v>
      </c>
      <c r="B725" s="34">
        <v>431906</v>
      </c>
      <c r="C725" s="9" t="s">
        <v>478</v>
      </c>
      <c r="D725" s="9" t="s">
        <v>528</v>
      </c>
      <c r="E725" s="9" t="s">
        <v>982</v>
      </c>
      <c r="F725" s="9" t="s">
        <v>27</v>
      </c>
      <c r="G725" s="9"/>
      <c r="H725" s="9">
        <v>12</v>
      </c>
      <c r="I725" s="9">
        <v>0</v>
      </c>
      <c r="J725" s="9">
        <v>0</v>
      </c>
      <c r="K725" s="24">
        <f t="shared" si="33"/>
        <v>3480000</v>
      </c>
      <c r="L725" s="24">
        <f t="shared" si="33"/>
        <v>0</v>
      </c>
      <c r="M725" s="24">
        <f t="shared" si="33"/>
        <v>0</v>
      </c>
      <c r="N725" s="24">
        <v>0</v>
      </c>
      <c r="O725" s="33">
        <f t="shared" si="34"/>
        <v>3480000</v>
      </c>
      <c r="P725" s="25">
        <v>3480000</v>
      </c>
      <c r="Q725" s="25">
        <v>0</v>
      </c>
      <c r="R725" s="26">
        <f t="shared" si="35"/>
        <v>0</v>
      </c>
      <c r="S725" s="9"/>
    </row>
    <row r="726" spans="1:19" ht="13.2" customHeight="1" x14ac:dyDescent="0.25">
      <c r="A726" s="8">
        <v>719</v>
      </c>
      <c r="B726" s="34">
        <v>431907</v>
      </c>
      <c r="C726" s="9" t="s">
        <v>348</v>
      </c>
      <c r="D726" s="9" t="s">
        <v>128</v>
      </c>
      <c r="E726" s="9" t="s">
        <v>982</v>
      </c>
      <c r="F726" s="9" t="s">
        <v>27</v>
      </c>
      <c r="G726" s="9"/>
      <c r="H726" s="9">
        <v>10</v>
      </c>
      <c r="I726" s="9">
        <v>0</v>
      </c>
      <c r="J726" s="9">
        <v>0</v>
      </c>
      <c r="K726" s="24">
        <f t="shared" si="33"/>
        <v>2900000</v>
      </c>
      <c r="L726" s="24">
        <f t="shared" si="33"/>
        <v>0</v>
      </c>
      <c r="M726" s="24">
        <f t="shared" si="33"/>
        <v>0</v>
      </c>
      <c r="N726" s="24">
        <v>0</v>
      </c>
      <c r="O726" s="33">
        <f t="shared" si="34"/>
        <v>2900000</v>
      </c>
      <c r="P726" s="25">
        <v>2900000</v>
      </c>
      <c r="Q726" s="25">
        <v>0</v>
      </c>
      <c r="R726" s="26">
        <f t="shared" si="35"/>
        <v>0</v>
      </c>
      <c r="S726" s="9"/>
    </row>
    <row r="727" spans="1:19" ht="13.2" customHeight="1" x14ac:dyDescent="0.25">
      <c r="A727" s="8">
        <v>720</v>
      </c>
      <c r="B727" s="34">
        <v>431908</v>
      </c>
      <c r="C727" s="9" t="s">
        <v>360</v>
      </c>
      <c r="D727" s="9" t="s">
        <v>153</v>
      </c>
      <c r="E727" s="9" t="s">
        <v>982</v>
      </c>
      <c r="F727" s="9" t="s">
        <v>27</v>
      </c>
      <c r="G727" s="9"/>
      <c r="H727" s="9">
        <v>4</v>
      </c>
      <c r="I727" s="9">
        <v>0</v>
      </c>
      <c r="J727" s="9">
        <v>0</v>
      </c>
      <c r="K727" s="24">
        <f t="shared" si="33"/>
        <v>1160000</v>
      </c>
      <c r="L727" s="24">
        <f t="shared" si="33"/>
        <v>0</v>
      </c>
      <c r="M727" s="24">
        <f t="shared" si="33"/>
        <v>0</v>
      </c>
      <c r="N727" s="24">
        <v>0</v>
      </c>
      <c r="O727" s="33">
        <f t="shared" si="34"/>
        <v>1160000</v>
      </c>
      <c r="P727" s="25">
        <v>1160000</v>
      </c>
      <c r="Q727" s="25">
        <v>0</v>
      </c>
      <c r="R727" s="26">
        <f t="shared" si="35"/>
        <v>0</v>
      </c>
      <c r="S727" s="9"/>
    </row>
    <row r="728" spans="1:19" ht="13.2" customHeight="1" x14ac:dyDescent="0.25">
      <c r="A728" s="8">
        <v>721</v>
      </c>
      <c r="B728" s="34">
        <v>431909</v>
      </c>
      <c r="C728" s="9" t="s">
        <v>983</v>
      </c>
      <c r="D728" s="9" t="s">
        <v>65</v>
      </c>
      <c r="E728" s="9" t="s">
        <v>982</v>
      </c>
      <c r="F728" s="9" t="s">
        <v>27</v>
      </c>
      <c r="G728" s="9"/>
      <c r="H728" s="9">
        <v>4</v>
      </c>
      <c r="I728" s="9">
        <v>0</v>
      </c>
      <c r="J728" s="9">
        <v>0</v>
      </c>
      <c r="K728" s="24">
        <f t="shared" si="33"/>
        <v>1160000</v>
      </c>
      <c r="L728" s="24">
        <f t="shared" si="33"/>
        <v>0</v>
      </c>
      <c r="M728" s="24">
        <f t="shared" si="33"/>
        <v>0</v>
      </c>
      <c r="N728" s="24">
        <v>0</v>
      </c>
      <c r="O728" s="33">
        <f t="shared" si="34"/>
        <v>1160000</v>
      </c>
      <c r="P728" s="25">
        <v>1160000</v>
      </c>
      <c r="Q728" s="25">
        <v>0</v>
      </c>
      <c r="R728" s="26">
        <f t="shared" si="35"/>
        <v>0</v>
      </c>
      <c r="S728" s="9"/>
    </row>
    <row r="729" spans="1:19" s="39" customFormat="1" ht="13.2" customHeight="1" x14ac:dyDescent="0.25">
      <c r="A729" s="35">
        <v>722</v>
      </c>
      <c r="B729" s="36">
        <v>431910</v>
      </c>
      <c r="C729" s="37" t="s">
        <v>984</v>
      </c>
      <c r="D729" s="37" t="s">
        <v>270</v>
      </c>
      <c r="E729" s="37" t="s">
        <v>982</v>
      </c>
      <c r="F729" s="37" t="s">
        <v>27</v>
      </c>
      <c r="G729" s="37"/>
      <c r="H729" s="37">
        <v>6</v>
      </c>
      <c r="I729" s="37">
        <v>2</v>
      </c>
      <c r="J729" s="37">
        <v>0</v>
      </c>
      <c r="K729" s="26">
        <f t="shared" si="33"/>
        <v>1740000</v>
      </c>
      <c r="L729" s="26">
        <f t="shared" si="33"/>
        <v>580000</v>
      </c>
      <c r="M729" s="26">
        <f t="shared" si="33"/>
        <v>0</v>
      </c>
      <c r="N729" s="26">
        <v>0</v>
      </c>
      <c r="O729" s="33">
        <f t="shared" si="34"/>
        <v>2320000</v>
      </c>
      <c r="P729" s="25">
        <v>2320000</v>
      </c>
      <c r="Q729" s="25">
        <v>0</v>
      </c>
      <c r="R729" s="26">
        <f t="shared" si="35"/>
        <v>0</v>
      </c>
      <c r="S729" s="37"/>
    </row>
    <row r="730" spans="1:19" ht="13.2" customHeight="1" x14ac:dyDescent="0.25">
      <c r="A730" s="8">
        <v>723</v>
      </c>
      <c r="B730" s="34">
        <v>431912</v>
      </c>
      <c r="C730" s="9" t="s">
        <v>56</v>
      </c>
      <c r="D730" s="9" t="s">
        <v>344</v>
      </c>
      <c r="E730" s="9" t="s">
        <v>982</v>
      </c>
      <c r="F730" s="9" t="s">
        <v>27</v>
      </c>
      <c r="G730" s="9"/>
      <c r="H730" s="9">
        <v>4</v>
      </c>
      <c r="I730" s="9">
        <v>0</v>
      </c>
      <c r="J730" s="9">
        <v>0</v>
      </c>
      <c r="K730" s="24">
        <f t="shared" si="33"/>
        <v>1160000</v>
      </c>
      <c r="L730" s="24">
        <f t="shared" si="33"/>
        <v>0</v>
      </c>
      <c r="M730" s="24">
        <f t="shared" si="33"/>
        <v>0</v>
      </c>
      <c r="N730" s="24">
        <v>0</v>
      </c>
      <c r="O730" s="33">
        <f t="shared" si="34"/>
        <v>1160000</v>
      </c>
      <c r="P730" s="25">
        <v>1160000</v>
      </c>
      <c r="Q730" s="25">
        <v>0</v>
      </c>
      <c r="R730" s="26">
        <f t="shared" si="35"/>
        <v>0</v>
      </c>
      <c r="S730" s="9"/>
    </row>
    <row r="731" spans="1:19" ht="13.2" customHeight="1" x14ac:dyDescent="0.25">
      <c r="A731" s="8">
        <v>724</v>
      </c>
      <c r="B731" s="34">
        <v>431913</v>
      </c>
      <c r="C731" s="9" t="s">
        <v>441</v>
      </c>
      <c r="D731" s="9" t="s">
        <v>106</v>
      </c>
      <c r="E731" s="9" t="s">
        <v>982</v>
      </c>
      <c r="F731" s="9" t="s">
        <v>27</v>
      </c>
      <c r="G731" s="9"/>
      <c r="H731" s="9">
        <v>0</v>
      </c>
      <c r="I731" s="9">
        <v>2</v>
      </c>
      <c r="J731" s="9">
        <v>0</v>
      </c>
      <c r="K731" s="24">
        <f t="shared" si="33"/>
        <v>0</v>
      </c>
      <c r="L731" s="24">
        <f t="shared" si="33"/>
        <v>580000</v>
      </c>
      <c r="M731" s="24">
        <f t="shared" si="33"/>
        <v>0</v>
      </c>
      <c r="N731" s="24">
        <v>0</v>
      </c>
      <c r="O731" s="33">
        <f t="shared" si="34"/>
        <v>580000</v>
      </c>
      <c r="P731" s="25">
        <v>0</v>
      </c>
      <c r="Q731" s="25">
        <v>0</v>
      </c>
      <c r="R731" s="26">
        <f t="shared" si="35"/>
        <v>580000</v>
      </c>
      <c r="S731" s="9"/>
    </row>
    <row r="732" spans="1:19" ht="13.2" customHeight="1" x14ac:dyDescent="0.25">
      <c r="A732" s="8">
        <v>725</v>
      </c>
      <c r="B732" s="34">
        <v>431915</v>
      </c>
      <c r="C732" s="9" t="s">
        <v>985</v>
      </c>
      <c r="D732" s="9" t="s">
        <v>229</v>
      </c>
      <c r="E732" s="9" t="s">
        <v>982</v>
      </c>
      <c r="F732" s="9" t="s">
        <v>27</v>
      </c>
      <c r="G732" s="9"/>
      <c r="H732" s="9">
        <v>14</v>
      </c>
      <c r="I732" s="9">
        <v>0</v>
      </c>
      <c r="J732" s="9">
        <v>0</v>
      </c>
      <c r="K732" s="24">
        <f t="shared" si="33"/>
        <v>4060000</v>
      </c>
      <c r="L732" s="24">
        <f t="shared" si="33"/>
        <v>0</v>
      </c>
      <c r="M732" s="24">
        <f t="shared" si="33"/>
        <v>0</v>
      </c>
      <c r="N732" s="24">
        <v>0</v>
      </c>
      <c r="O732" s="33">
        <f t="shared" si="34"/>
        <v>4060000</v>
      </c>
      <c r="P732" s="25">
        <v>4060000</v>
      </c>
      <c r="Q732" s="25">
        <v>0</v>
      </c>
      <c r="R732" s="26">
        <f t="shared" si="35"/>
        <v>0</v>
      </c>
      <c r="S732" s="9"/>
    </row>
    <row r="733" spans="1:19" ht="13.2" customHeight="1" x14ac:dyDescent="0.25">
      <c r="A733" s="8">
        <v>726</v>
      </c>
      <c r="B733" s="34">
        <v>431916</v>
      </c>
      <c r="C733" s="9" t="s">
        <v>986</v>
      </c>
      <c r="D733" s="9" t="s">
        <v>184</v>
      </c>
      <c r="E733" s="9" t="s">
        <v>982</v>
      </c>
      <c r="F733" s="9" t="s">
        <v>27</v>
      </c>
      <c r="G733" s="9"/>
      <c r="H733" s="9">
        <v>8</v>
      </c>
      <c r="I733" s="9">
        <v>0</v>
      </c>
      <c r="J733" s="9">
        <v>0</v>
      </c>
      <c r="K733" s="24">
        <f t="shared" si="33"/>
        <v>2320000</v>
      </c>
      <c r="L733" s="24">
        <f t="shared" si="33"/>
        <v>0</v>
      </c>
      <c r="M733" s="24">
        <f t="shared" si="33"/>
        <v>0</v>
      </c>
      <c r="N733" s="24">
        <v>0</v>
      </c>
      <c r="O733" s="33">
        <f t="shared" si="34"/>
        <v>2320000</v>
      </c>
      <c r="P733" s="25">
        <v>2320000</v>
      </c>
      <c r="Q733" s="25">
        <v>0</v>
      </c>
      <c r="R733" s="26">
        <f t="shared" si="35"/>
        <v>0</v>
      </c>
      <c r="S733" s="9"/>
    </row>
    <row r="734" spans="1:19" ht="13.2" customHeight="1" x14ac:dyDescent="0.25">
      <c r="A734" s="8">
        <v>727</v>
      </c>
      <c r="B734" s="34">
        <v>431917</v>
      </c>
      <c r="C734" s="9" t="s">
        <v>987</v>
      </c>
      <c r="D734" s="9" t="s">
        <v>244</v>
      </c>
      <c r="E734" s="9" t="s">
        <v>982</v>
      </c>
      <c r="F734" s="9" t="s">
        <v>27</v>
      </c>
      <c r="G734" s="9"/>
      <c r="H734" s="9">
        <v>5</v>
      </c>
      <c r="I734" s="9">
        <v>0</v>
      </c>
      <c r="J734" s="9">
        <v>0</v>
      </c>
      <c r="K734" s="24">
        <f t="shared" si="33"/>
        <v>1450000</v>
      </c>
      <c r="L734" s="24">
        <f t="shared" si="33"/>
        <v>0</v>
      </c>
      <c r="M734" s="24">
        <f t="shared" si="33"/>
        <v>0</v>
      </c>
      <c r="N734" s="24">
        <v>0</v>
      </c>
      <c r="O734" s="33">
        <f t="shared" si="34"/>
        <v>1450000</v>
      </c>
      <c r="P734" s="25">
        <v>1450000</v>
      </c>
      <c r="Q734" s="25">
        <v>0</v>
      </c>
      <c r="R734" s="26">
        <f t="shared" si="35"/>
        <v>0</v>
      </c>
      <c r="S734" s="9"/>
    </row>
    <row r="735" spans="1:19" ht="13.2" customHeight="1" x14ac:dyDescent="0.25">
      <c r="A735" s="8">
        <v>728</v>
      </c>
      <c r="B735" s="34">
        <v>431918</v>
      </c>
      <c r="C735" s="9" t="s">
        <v>418</v>
      </c>
      <c r="D735" s="9" t="s">
        <v>528</v>
      </c>
      <c r="E735" s="9" t="s">
        <v>982</v>
      </c>
      <c r="F735" s="9" t="s">
        <v>368</v>
      </c>
      <c r="G735" s="9"/>
      <c r="H735" s="9">
        <v>8</v>
      </c>
      <c r="I735" s="9">
        <v>0</v>
      </c>
      <c r="J735" s="9">
        <v>0</v>
      </c>
      <c r="K735" s="24">
        <f t="shared" si="33"/>
        <v>2320000</v>
      </c>
      <c r="L735" s="24">
        <f t="shared" si="33"/>
        <v>0</v>
      </c>
      <c r="M735" s="24">
        <f t="shared" si="33"/>
        <v>0</v>
      </c>
      <c r="N735" s="24">
        <f>H735*290000</f>
        <v>2320000</v>
      </c>
      <c r="O735" s="33">
        <f t="shared" si="34"/>
        <v>0</v>
      </c>
      <c r="P735" s="25">
        <v>0</v>
      </c>
      <c r="Q735" s="25">
        <v>0</v>
      </c>
      <c r="R735" s="26">
        <f t="shared" si="35"/>
        <v>0</v>
      </c>
      <c r="S735" s="9"/>
    </row>
    <row r="736" spans="1:19" ht="13.2" customHeight="1" x14ac:dyDescent="0.25">
      <c r="A736" s="8">
        <v>729</v>
      </c>
      <c r="B736" s="34">
        <v>431920</v>
      </c>
      <c r="C736" s="9" t="s">
        <v>988</v>
      </c>
      <c r="D736" s="9" t="s">
        <v>158</v>
      </c>
      <c r="E736" s="9" t="s">
        <v>982</v>
      </c>
      <c r="F736" s="9" t="s">
        <v>27</v>
      </c>
      <c r="G736" s="9"/>
      <c r="H736" s="9">
        <v>0</v>
      </c>
      <c r="I736" s="9">
        <v>3</v>
      </c>
      <c r="J736" s="9">
        <v>0</v>
      </c>
      <c r="K736" s="24">
        <f t="shared" si="33"/>
        <v>0</v>
      </c>
      <c r="L736" s="24">
        <f t="shared" si="33"/>
        <v>870000</v>
      </c>
      <c r="M736" s="24">
        <f t="shared" si="33"/>
        <v>0</v>
      </c>
      <c r="N736" s="24">
        <v>0</v>
      </c>
      <c r="O736" s="33">
        <f t="shared" si="34"/>
        <v>870000</v>
      </c>
      <c r="P736" s="25">
        <v>6200000</v>
      </c>
      <c r="Q736" s="25">
        <v>0</v>
      </c>
      <c r="R736" s="26">
        <f t="shared" si="35"/>
        <v>-5330000</v>
      </c>
      <c r="S736" s="37" t="s">
        <v>410</v>
      </c>
    </row>
    <row r="737" spans="1:19" ht="13.2" customHeight="1" x14ac:dyDescent="0.25">
      <c r="A737" s="8">
        <v>730</v>
      </c>
      <c r="B737" s="34">
        <v>431928</v>
      </c>
      <c r="C737" s="9" t="s">
        <v>989</v>
      </c>
      <c r="D737" s="9" t="s">
        <v>990</v>
      </c>
      <c r="E737" s="9" t="s">
        <v>982</v>
      </c>
      <c r="F737" s="9" t="s">
        <v>389</v>
      </c>
      <c r="G737" s="9"/>
      <c r="H737" s="9">
        <v>4</v>
      </c>
      <c r="I737" s="9">
        <v>0</v>
      </c>
      <c r="J737" s="9">
        <v>0</v>
      </c>
      <c r="K737" s="24">
        <f t="shared" si="33"/>
        <v>1160000</v>
      </c>
      <c r="L737" s="24">
        <f t="shared" si="33"/>
        <v>0</v>
      </c>
      <c r="M737" s="24">
        <f t="shared" si="33"/>
        <v>0</v>
      </c>
      <c r="N737" s="24">
        <f>H737*290000*0.7</f>
        <v>812000</v>
      </c>
      <c r="O737" s="33">
        <f t="shared" si="34"/>
        <v>348000</v>
      </c>
      <c r="P737" s="25">
        <v>348000</v>
      </c>
      <c r="Q737" s="25">
        <v>0</v>
      </c>
      <c r="R737" s="26">
        <f t="shared" si="35"/>
        <v>0</v>
      </c>
      <c r="S737" s="9"/>
    </row>
    <row r="738" spans="1:19" ht="13.2" customHeight="1" x14ac:dyDescent="0.25">
      <c r="A738" s="8">
        <v>731</v>
      </c>
      <c r="B738" s="34">
        <v>431929</v>
      </c>
      <c r="C738" s="9" t="s">
        <v>671</v>
      </c>
      <c r="D738" s="9" t="s">
        <v>128</v>
      </c>
      <c r="E738" s="9" t="s">
        <v>982</v>
      </c>
      <c r="F738" s="9" t="s">
        <v>27</v>
      </c>
      <c r="G738" s="9"/>
      <c r="H738" s="9">
        <v>10</v>
      </c>
      <c r="I738" s="9">
        <v>0</v>
      </c>
      <c r="J738" s="9">
        <v>0</v>
      </c>
      <c r="K738" s="24">
        <f t="shared" si="33"/>
        <v>2900000</v>
      </c>
      <c r="L738" s="24">
        <f t="shared" si="33"/>
        <v>0</v>
      </c>
      <c r="M738" s="24">
        <f t="shared" si="33"/>
        <v>0</v>
      </c>
      <c r="N738" s="24">
        <v>0</v>
      </c>
      <c r="O738" s="33">
        <f t="shared" si="34"/>
        <v>2900000</v>
      </c>
      <c r="P738" s="25">
        <v>2900000</v>
      </c>
      <c r="Q738" s="25">
        <v>0</v>
      </c>
      <c r="R738" s="26">
        <f t="shared" si="35"/>
        <v>0</v>
      </c>
      <c r="S738" s="9"/>
    </row>
    <row r="739" spans="1:19" ht="13.2" customHeight="1" x14ac:dyDescent="0.25">
      <c r="A739" s="8">
        <v>732</v>
      </c>
      <c r="B739" s="34">
        <v>431930</v>
      </c>
      <c r="C739" s="9" t="s">
        <v>991</v>
      </c>
      <c r="D739" s="9" t="s">
        <v>791</v>
      </c>
      <c r="E739" s="9" t="s">
        <v>982</v>
      </c>
      <c r="F739" s="9" t="s">
        <v>27</v>
      </c>
      <c r="G739" s="9"/>
      <c r="H739" s="9">
        <v>10</v>
      </c>
      <c r="I739" s="9">
        <v>0</v>
      </c>
      <c r="J739" s="9">
        <v>0</v>
      </c>
      <c r="K739" s="24">
        <f t="shared" si="33"/>
        <v>2900000</v>
      </c>
      <c r="L739" s="24">
        <f t="shared" si="33"/>
        <v>0</v>
      </c>
      <c r="M739" s="24">
        <f t="shared" si="33"/>
        <v>0</v>
      </c>
      <c r="N739" s="24">
        <v>0</v>
      </c>
      <c r="O739" s="33">
        <f t="shared" si="34"/>
        <v>2900000</v>
      </c>
      <c r="P739" s="25">
        <v>2900000</v>
      </c>
      <c r="Q739" s="25">
        <v>0</v>
      </c>
      <c r="R739" s="26">
        <f t="shared" si="35"/>
        <v>0</v>
      </c>
      <c r="S739" s="9"/>
    </row>
    <row r="740" spans="1:19" ht="13.2" customHeight="1" x14ac:dyDescent="0.25">
      <c r="A740" s="8">
        <v>733</v>
      </c>
      <c r="B740" s="34">
        <v>431931</v>
      </c>
      <c r="C740" s="9" t="s">
        <v>378</v>
      </c>
      <c r="D740" s="9" t="s">
        <v>258</v>
      </c>
      <c r="E740" s="9" t="s">
        <v>982</v>
      </c>
      <c r="F740" s="9" t="s">
        <v>27</v>
      </c>
      <c r="G740" s="9"/>
      <c r="H740" s="9">
        <v>6</v>
      </c>
      <c r="I740" s="9">
        <v>0</v>
      </c>
      <c r="J740" s="9">
        <v>0</v>
      </c>
      <c r="K740" s="24">
        <f t="shared" si="33"/>
        <v>1740000</v>
      </c>
      <c r="L740" s="24">
        <f t="shared" si="33"/>
        <v>0</v>
      </c>
      <c r="M740" s="24">
        <f t="shared" si="33"/>
        <v>0</v>
      </c>
      <c r="N740" s="24">
        <v>0</v>
      </c>
      <c r="O740" s="33">
        <f t="shared" si="34"/>
        <v>1740000</v>
      </c>
      <c r="P740" s="25">
        <v>1740000</v>
      </c>
      <c r="Q740" s="25">
        <v>0</v>
      </c>
      <c r="R740" s="26">
        <f t="shared" si="35"/>
        <v>0</v>
      </c>
      <c r="S740" s="9"/>
    </row>
    <row r="741" spans="1:19" ht="13.2" customHeight="1" x14ac:dyDescent="0.25">
      <c r="A741" s="8">
        <v>734</v>
      </c>
      <c r="B741" s="34">
        <v>431932</v>
      </c>
      <c r="C741" s="9" t="s">
        <v>992</v>
      </c>
      <c r="D741" s="9" t="s">
        <v>85</v>
      </c>
      <c r="E741" s="9" t="s">
        <v>982</v>
      </c>
      <c r="F741" s="9" t="s">
        <v>27</v>
      </c>
      <c r="G741" s="9"/>
      <c r="H741" s="9">
        <v>10</v>
      </c>
      <c r="I741" s="9">
        <v>0</v>
      </c>
      <c r="J741" s="9">
        <v>0</v>
      </c>
      <c r="K741" s="24">
        <f t="shared" si="33"/>
        <v>2900000</v>
      </c>
      <c r="L741" s="24">
        <f t="shared" si="33"/>
        <v>0</v>
      </c>
      <c r="M741" s="24">
        <f t="shared" si="33"/>
        <v>0</v>
      </c>
      <c r="N741" s="24">
        <v>0</v>
      </c>
      <c r="O741" s="33">
        <f t="shared" si="34"/>
        <v>2900000</v>
      </c>
      <c r="P741" s="25">
        <v>2900000</v>
      </c>
      <c r="Q741" s="25">
        <v>0</v>
      </c>
      <c r="R741" s="26">
        <f t="shared" si="35"/>
        <v>0</v>
      </c>
      <c r="S741" s="9"/>
    </row>
    <row r="742" spans="1:19" ht="13.2" customHeight="1" x14ac:dyDescent="0.25">
      <c r="A742" s="8">
        <v>735</v>
      </c>
      <c r="B742" s="34">
        <v>431934</v>
      </c>
      <c r="C742" s="9" t="s">
        <v>993</v>
      </c>
      <c r="D742" s="9" t="s">
        <v>85</v>
      </c>
      <c r="E742" s="9" t="s">
        <v>982</v>
      </c>
      <c r="F742" s="9" t="s">
        <v>389</v>
      </c>
      <c r="G742" s="9"/>
      <c r="H742" s="9">
        <v>4</v>
      </c>
      <c r="I742" s="9">
        <v>0</v>
      </c>
      <c r="J742" s="9">
        <v>0</v>
      </c>
      <c r="K742" s="24">
        <f t="shared" si="33"/>
        <v>1160000</v>
      </c>
      <c r="L742" s="24">
        <f t="shared" si="33"/>
        <v>0</v>
      </c>
      <c r="M742" s="24">
        <f t="shared" si="33"/>
        <v>0</v>
      </c>
      <c r="N742" s="24">
        <f>H742*290000*0.7</f>
        <v>812000</v>
      </c>
      <c r="O742" s="33">
        <f t="shared" si="34"/>
        <v>348000</v>
      </c>
      <c r="P742" s="25">
        <v>348000</v>
      </c>
      <c r="Q742" s="25">
        <v>0</v>
      </c>
      <c r="R742" s="26">
        <f t="shared" si="35"/>
        <v>0</v>
      </c>
      <c r="S742" s="9"/>
    </row>
    <row r="743" spans="1:19" ht="13.2" customHeight="1" x14ac:dyDescent="0.25">
      <c r="A743" s="8">
        <v>736</v>
      </c>
      <c r="B743" s="34">
        <v>431935</v>
      </c>
      <c r="C743" s="9" t="s">
        <v>994</v>
      </c>
      <c r="D743" s="9" t="s">
        <v>490</v>
      </c>
      <c r="E743" s="9" t="s">
        <v>982</v>
      </c>
      <c r="F743" s="9" t="s">
        <v>27</v>
      </c>
      <c r="G743" s="9"/>
      <c r="H743" s="9">
        <v>4</v>
      </c>
      <c r="I743" s="9">
        <v>0</v>
      </c>
      <c r="J743" s="9">
        <v>0</v>
      </c>
      <c r="K743" s="24">
        <f t="shared" si="33"/>
        <v>1160000</v>
      </c>
      <c r="L743" s="24">
        <f t="shared" si="33"/>
        <v>0</v>
      </c>
      <c r="M743" s="24">
        <f t="shared" si="33"/>
        <v>0</v>
      </c>
      <c r="N743" s="24">
        <v>0</v>
      </c>
      <c r="O743" s="33">
        <f t="shared" si="34"/>
        <v>1160000</v>
      </c>
      <c r="P743" s="25">
        <v>1160000</v>
      </c>
      <c r="Q743" s="25">
        <v>0</v>
      </c>
      <c r="R743" s="26">
        <f t="shared" si="35"/>
        <v>0</v>
      </c>
      <c r="S743" s="9"/>
    </row>
    <row r="744" spans="1:19" ht="13.2" customHeight="1" x14ac:dyDescent="0.25">
      <c r="A744" s="8">
        <v>737</v>
      </c>
      <c r="B744" s="34">
        <v>431936</v>
      </c>
      <c r="C744" s="9" t="s">
        <v>423</v>
      </c>
      <c r="D744" s="9" t="s">
        <v>71</v>
      </c>
      <c r="E744" s="9" t="s">
        <v>982</v>
      </c>
      <c r="F744" s="9" t="s">
        <v>389</v>
      </c>
      <c r="G744" s="9"/>
      <c r="H744" s="9">
        <v>7</v>
      </c>
      <c r="I744" s="9">
        <v>0</v>
      </c>
      <c r="J744" s="9">
        <v>0</v>
      </c>
      <c r="K744" s="24">
        <f t="shared" si="33"/>
        <v>2030000</v>
      </c>
      <c r="L744" s="24">
        <f t="shared" si="33"/>
        <v>0</v>
      </c>
      <c r="M744" s="24">
        <f t="shared" si="33"/>
        <v>0</v>
      </c>
      <c r="N744" s="24">
        <f>H744*290000*0.7</f>
        <v>1421000</v>
      </c>
      <c r="O744" s="33">
        <f t="shared" si="34"/>
        <v>609000</v>
      </c>
      <c r="P744" s="25">
        <v>609000</v>
      </c>
      <c r="Q744" s="25">
        <v>0</v>
      </c>
      <c r="R744" s="26">
        <f t="shared" si="35"/>
        <v>0</v>
      </c>
      <c r="S744" s="9"/>
    </row>
    <row r="745" spans="1:19" ht="13.2" customHeight="1" x14ac:dyDescent="0.25">
      <c r="A745" s="8">
        <v>738</v>
      </c>
      <c r="B745" s="34">
        <v>431938</v>
      </c>
      <c r="C745" s="9" t="s">
        <v>965</v>
      </c>
      <c r="D745" s="9" t="s">
        <v>75</v>
      </c>
      <c r="E745" s="9" t="s">
        <v>982</v>
      </c>
      <c r="F745" s="9" t="s">
        <v>27</v>
      </c>
      <c r="G745" s="9"/>
      <c r="H745" s="9">
        <v>6</v>
      </c>
      <c r="I745" s="9">
        <v>0</v>
      </c>
      <c r="J745" s="9">
        <v>0</v>
      </c>
      <c r="K745" s="24">
        <f t="shared" si="33"/>
        <v>1740000</v>
      </c>
      <c r="L745" s="24">
        <f t="shared" si="33"/>
        <v>0</v>
      </c>
      <c r="M745" s="24">
        <f t="shared" si="33"/>
        <v>0</v>
      </c>
      <c r="N745" s="24">
        <v>0</v>
      </c>
      <c r="O745" s="33">
        <f t="shared" si="34"/>
        <v>1740000</v>
      </c>
      <c r="P745" s="25">
        <v>1740000</v>
      </c>
      <c r="Q745" s="25">
        <v>0</v>
      </c>
      <c r="R745" s="26">
        <f t="shared" si="35"/>
        <v>0</v>
      </c>
      <c r="S745" s="9"/>
    </row>
    <row r="746" spans="1:19" ht="13.2" customHeight="1" x14ac:dyDescent="0.25">
      <c r="A746" s="8">
        <v>739</v>
      </c>
      <c r="B746" s="34">
        <v>431940</v>
      </c>
      <c r="C746" s="9" t="s">
        <v>487</v>
      </c>
      <c r="D746" s="9" t="s">
        <v>349</v>
      </c>
      <c r="E746" s="9" t="s">
        <v>982</v>
      </c>
      <c r="F746" s="9" t="s">
        <v>27</v>
      </c>
      <c r="G746" s="9"/>
      <c r="H746" s="9">
        <v>10</v>
      </c>
      <c r="I746" s="9">
        <v>0</v>
      </c>
      <c r="J746" s="9">
        <v>0</v>
      </c>
      <c r="K746" s="24">
        <f t="shared" si="33"/>
        <v>2900000</v>
      </c>
      <c r="L746" s="24">
        <f t="shared" si="33"/>
        <v>0</v>
      </c>
      <c r="M746" s="24">
        <f t="shared" si="33"/>
        <v>0</v>
      </c>
      <c r="N746" s="24">
        <v>0</v>
      </c>
      <c r="O746" s="33">
        <f t="shared" si="34"/>
        <v>2900000</v>
      </c>
      <c r="P746" s="25">
        <v>2900000</v>
      </c>
      <c r="Q746" s="25">
        <v>0</v>
      </c>
      <c r="R746" s="26">
        <f t="shared" si="35"/>
        <v>0</v>
      </c>
      <c r="S746" s="9"/>
    </row>
    <row r="747" spans="1:19" ht="13.2" customHeight="1" x14ac:dyDescent="0.25">
      <c r="A747" s="8">
        <v>740</v>
      </c>
      <c r="B747" s="34">
        <v>431941</v>
      </c>
      <c r="C747" s="9" t="s">
        <v>995</v>
      </c>
      <c r="D747" s="9" t="s">
        <v>424</v>
      </c>
      <c r="E747" s="9" t="s">
        <v>982</v>
      </c>
      <c r="F747" s="9" t="s">
        <v>27</v>
      </c>
      <c r="G747" s="9"/>
      <c r="H747" s="9">
        <v>7</v>
      </c>
      <c r="I747" s="9">
        <v>3</v>
      </c>
      <c r="J747" s="9">
        <v>0</v>
      </c>
      <c r="K747" s="24">
        <f t="shared" si="33"/>
        <v>2030000</v>
      </c>
      <c r="L747" s="24">
        <f t="shared" si="33"/>
        <v>870000</v>
      </c>
      <c r="M747" s="24">
        <f t="shared" si="33"/>
        <v>0</v>
      </c>
      <c r="N747" s="24">
        <v>0</v>
      </c>
      <c r="O747" s="33">
        <f t="shared" si="34"/>
        <v>2900000</v>
      </c>
      <c r="P747" s="25">
        <v>0</v>
      </c>
      <c r="Q747" s="25">
        <v>0</v>
      </c>
      <c r="R747" s="26">
        <f t="shared" si="35"/>
        <v>2900000</v>
      </c>
      <c r="S747" s="9"/>
    </row>
    <row r="748" spans="1:19" ht="13.2" customHeight="1" x14ac:dyDescent="0.25">
      <c r="A748" s="8">
        <v>741</v>
      </c>
      <c r="B748" s="34">
        <v>431943</v>
      </c>
      <c r="C748" s="9" t="s">
        <v>578</v>
      </c>
      <c r="D748" s="9" t="s">
        <v>158</v>
      </c>
      <c r="E748" s="9" t="s">
        <v>982</v>
      </c>
      <c r="F748" s="9" t="s">
        <v>27</v>
      </c>
      <c r="G748" s="9"/>
      <c r="H748" s="9">
        <v>7</v>
      </c>
      <c r="I748" s="9">
        <v>0</v>
      </c>
      <c r="J748" s="9">
        <v>0</v>
      </c>
      <c r="K748" s="24">
        <f t="shared" si="33"/>
        <v>2030000</v>
      </c>
      <c r="L748" s="24">
        <f t="shared" si="33"/>
        <v>0</v>
      </c>
      <c r="M748" s="24">
        <f t="shared" si="33"/>
        <v>0</v>
      </c>
      <c r="N748" s="24">
        <v>0</v>
      </c>
      <c r="O748" s="33">
        <f t="shared" si="34"/>
        <v>2030000</v>
      </c>
      <c r="P748" s="25">
        <v>2030000</v>
      </c>
      <c r="Q748" s="25">
        <v>0</v>
      </c>
      <c r="R748" s="26">
        <f t="shared" si="35"/>
        <v>0</v>
      </c>
      <c r="S748" s="9"/>
    </row>
    <row r="749" spans="1:19" ht="13.2" customHeight="1" x14ac:dyDescent="0.25">
      <c r="A749" s="8">
        <v>742</v>
      </c>
      <c r="B749" s="34">
        <v>431944</v>
      </c>
      <c r="C749" s="9" t="s">
        <v>996</v>
      </c>
      <c r="D749" s="9" t="s">
        <v>210</v>
      </c>
      <c r="E749" s="9" t="s">
        <v>982</v>
      </c>
      <c r="F749" s="9" t="s">
        <v>27</v>
      </c>
      <c r="G749" s="9"/>
      <c r="H749" s="9">
        <v>6</v>
      </c>
      <c r="I749" s="9">
        <v>0</v>
      </c>
      <c r="J749" s="9">
        <v>0</v>
      </c>
      <c r="K749" s="24">
        <f t="shared" si="33"/>
        <v>1740000</v>
      </c>
      <c r="L749" s="24">
        <f t="shared" si="33"/>
        <v>0</v>
      </c>
      <c r="M749" s="24">
        <f t="shared" si="33"/>
        <v>0</v>
      </c>
      <c r="N749" s="24">
        <v>0</v>
      </c>
      <c r="O749" s="33">
        <f t="shared" si="34"/>
        <v>1740000</v>
      </c>
      <c r="P749" s="25">
        <v>1740000</v>
      </c>
      <c r="Q749" s="25">
        <v>0</v>
      </c>
      <c r="R749" s="26">
        <f t="shared" si="35"/>
        <v>0</v>
      </c>
      <c r="S749" s="9"/>
    </row>
    <row r="750" spans="1:19" ht="13.2" customHeight="1" x14ac:dyDescent="0.25">
      <c r="A750" s="8">
        <v>743</v>
      </c>
      <c r="B750" s="34">
        <v>431945</v>
      </c>
      <c r="C750" s="9" t="s">
        <v>997</v>
      </c>
      <c r="D750" s="9" t="s">
        <v>57</v>
      </c>
      <c r="E750" s="9" t="s">
        <v>982</v>
      </c>
      <c r="F750" s="9" t="s">
        <v>27</v>
      </c>
      <c r="G750" s="9"/>
      <c r="H750" s="9">
        <v>8</v>
      </c>
      <c r="I750" s="9">
        <v>0</v>
      </c>
      <c r="J750" s="9">
        <v>0</v>
      </c>
      <c r="K750" s="24">
        <f t="shared" si="33"/>
        <v>2320000</v>
      </c>
      <c r="L750" s="24">
        <f t="shared" si="33"/>
        <v>0</v>
      </c>
      <c r="M750" s="24">
        <f t="shared" si="33"/>
        <v>0</v>
      </c>
      <c r="N750" s="24">
        <v>0</v>
      </c>
      <c r="O750" s="33">
        <f t="shared" si="34"/>
        <v>2320000</v>
      </c>
      <c r="P750" s="25">
        <v>2320000</v>
      </c>
      <c r="Q750" s="25">
        <v>0</v>
      </c>
      <c r="R750" s="26">
        <f t="shared" si="35"/>
        <v>0</v>
      </c>
      <c r="S750" s="9"/>
    </row>
    <row r="751" spans="1:19" ht="13.2" customHeight="1" x14ac:dyDescent="0.25">
      <c r="A751" s="8">
        <v>744</v>
      </c>
      <c r="B751" s="34">
        <v>431946</v>
      </c>
      <c r="C751" s="9" t="s">
        <v>379</v>
      </c>
      <c r="D751" s="9" t="s">
        <v>85</v>
      </c>
      <c r="E751" s="9" t="s">
        <v>982</v>
      </c>
      <c r="F751" s="9" t="s">
        <v>27</v>
      </c>
      <c r="G751" s="9"/>
      <c r="H751" s="9">
        <v>9</v>
      </c>
      <c r="I751" s="9">
        <v>0</v>
      </c>
      <c r="J751" s="9">
        <v>0</v>
      </c>
      <c r="K751" s="24">
        <f t="shared" si="33"/>
        <v>2610000</v>
      </c>
      <c r="L751" s="24">
        <f t="shared" si="33"/>
        <v>0</v>
      </c>
      <c r="M751" s="24">
        <f t="shared" si="33"/>
        <v>0</v>
      </c>
      <c r="N751" s="24">
        <v>0</v>
      </c>
      <c r="O751" s="33">
        <f t="shared" si="34"/>
        <v>2610000</v>
      </c>
      <c r="P751" s="25">
        <v>2610000</v>
      </c>
      <c r="Q751" s="25">
        <v>0</v>
      </c>
      <c r="R751" s="26">
        <f t="shared" si="35"/>
        <v>0</v>
      </c>
      <c r="S751" s="9"/>
    </row>
    <row r="752" spans="1:19" ht="13.2" customHeight="1" x14ac:dyDescent="0.25">
      <c r="A752" s="8">
        <v>745</v>
      </c>
      <c r="B752" s="34">
        <v>431948</v>
      </c>
      <c r="C752" s="9" t="s">
        <v>550</v>
      </c>
      <c r="D752" s="9" t="s">
        <v>980</v>
      </c>
      <c r="E752" s="9" t="s">
        <v>982</v>
      </c>
      <c r="F752" s="9" t="s">
        <v>27</v>
      </c>
      <c r="G752" s="9"/>
      <c r="H752" s="9">
        <v>9</v>
      </c>
      <c r="I752" s="9">
        <v>0</v>
      </c>
      <c r="J752" s="9">
        <v>0</v>
      </c>
      <c r="K752" s="24">
        <f t="shared" si="33"/>
        <v>2610000</v>
      </c>
      <c r="L752" s="24">
        <f t="shared" si="33"/>
        <v>0</v>
      </c>
      <c r="M752" s="24">
        <f t="shared" si="33"/>
        <v>0</v>
      </c>
      <c r="N752" s="24">
        <v>0</v>
      </c>
      <c r="O752" s="33">
        <f t="shared" si="34"/>
        <v>2610000</v>
      </c>
      <c r="P752" s="25">
        <v>2329000</v>
      </c>
      <c r="Q752" s="25">
        <v>0</v>
      </c>
      <c r="R752" s="26">
        <f t="shared" si="35"/>
        <v>281000</v>
      </c>
      <c r="S752" s="9"/>
    </row>
    <row r="753" spans="1:19" ht="13.2" customHeight="1" x14ac:dyDescent="0.25">
      <c r="A753" s="8">
        <v>746</v>
      </c>
      <c r="B753" s="34">
        <v>431950</v>
      </c>
      <c r="C753" s="9" t="s">
        <v>998</v>
      </c>
      <c r="D753" s="9" t="s">
        <v>125</v>
      </c>
      <c r="E753" s="9" t="s">
        <v>982</v>
      </c>
      <c r="F753" s="9" t="s">
        <v>27</v>
      </c>
      <c r="G753" s="9"/>
      <c r="H753" s="9">
        <v>14</v>
      </c>
      <c r="I753" s="9">
        <v>0</v>
      </c>
      <c r="J753" s="9">
        <v>0</v>
      </c>
      <c r="K753" s="24">
        <f t="shared" si="33"/>
        <v>4060000</v>
      </c>
      <c r="L753" s="24">
        <f t="shared" si="33"/>
        <v>0</v>
      </c>
      <c r="M753" s="24">
        <f t="shared" si="33"/>
        <v>0</v>
      </c>
      <c r="N753" s="24">
        <v>0</v>
      </c>
      <c r="O753" s="33">
        <f t="shared" si="34"/>
        <v>4060000</v>
      </c>
      <c r="P753" s="25">
        <v>4060000</v>
      </c>
      <c r="Q753" s="25">
        <v>0</v>
      </c>
      <c r="R753" s="26">
        <f t="shared" si="35"/>
        <v>0</v>
      </c>
      <c r="S753" s="9"/>
    </row>
    <row r="754" spans="1:19" ht="13.2" customHeight="1" x14ac:dyDescent="0.25">
      <c r="A754" s="8">
        <v>747</v>
      </c>
      <c r="B754" s="34">
        <v>431951</v>
      </c>
      <c r="C754" s="9" t="s">
        <v>999</v>
      </c>
      <c r="D754" s="9" t="s">
        <v>258</v>
      </c>
      <c r="E754" s="9" t="s">
        <v>982</v>
      </c>
      <c r="F754" s="9" t="s">
        <v>27</v>
      </c>
      <c r="G754" s="9"/>
      <c r="H754" s="9">
        <v>3</v>
      </c>
      <c r="I754" s="9">
        <v>0</v>
      </c>
      <c r="J754" s="9">
        <v>0</v>
      </c>
      <c r="K754" s="24">
        <f t="shared" si="33"/>
        <v>870000</v>
      </c>
      <c r="L754" s="24">
        <f t="shared" si="33"/>
        <v>0</v>
      </c>
      <c r="M754" s="24">
        <f t="shared" si="33"/>
        <v>0</v>
      </c>
      <c r="N754" s="24">
        <v>0</v>
      </c>
      <c r="O754" s="33">
        <f t="shared" si="34"/>
        <v>870000</v>
      </c>
      <c r="P754" s="25">
        <v>870000</v>
      </c>
      <c r="Q754" s="25">
        <v>0</v>
      </c>
      <c r="R754" s="26">
        <f t="shared" si="35"/>
        <v>0</v>
      </c>
      <c r="S754" s="9"/>
    </row>
    <row r="755" spans="1:19" ht="13.2" customHeight="1" x14ac:dyDescent="0.25">
      <c r="A755" s="8">
        <v>748</v>
      </c>
      <c r="B755" s="34">
        <v>431952</v>
      </c>
      <c r="C755" s="9" t="s">
        <v>1000</v>
      </c>
      <c r="D755" s="9" t="s">
        <v>365</v>
      </c>
      <c r="E755" s="9" t="s">
        <v>982</v>
      </c>
      <c r="F755" s="9" t="s">
        <v>368</v>
      </c>
      <c r="G755" s="9"/>
      <c r="H755" s="9">
        <v>10</v>
      </c>
      <c r="I755" s="9">
        <v>0</v>
      </c>
      <c r="J755" s="9">
        <v>0</v>
      </c>
      <c r="K755" s="24">
        <f t="shared" si="33"/>
        <v>2900000</v>
      </c>
      <c r="L755" s="24">
        <f t="shared" si="33"/>
        <v>0</v>
      </c>
      <c r="M755" s="24">
        <f t="shared" si="33"/>
        <v>0</v>
      </c>
      <c r="N755" s="24">
        <f>H755*290000</f>
        <v>2900000</v>
      </c>
      <c r="O755" s="33">
        <f t="shared" si="34"/>
        <v>0</v>
      </c>
      <c r="P755" s="25">
        <v>0</v>
      </c>
      <c r="Q755" s="25">
        <v>0</v>
      </c>
      <c r="R755" s="26">
        <f t="shared" si="35"/>
        <v>0</v>
      </c>
      <c r="S755" s="9"/>
    </row>
    <row r="756" spans="1:19" ht="13.2" customHeight="1" x14ac:dyDescent="0.25">
      <c r="A756" s="8">
        <v>749</v>
      </c>
      <c r="B756" s="34">
        <v>431953</v>
      </c>
      <c r="C756" s="9" t="s">
        <v>1001</v>
      </c>
      <c r="D756" s="9" t="s">
        <v>65</v>
      </c>
      <c r="E756" s="9" t="s">
        <v>982</v>
      </c>
      <c r="F756" s="9" t="s">
        <v>27</v>
      </c>
      <c r="G756" s="9"/>
      <c r="H756" s="9">
        <v>26</v>
      </c>
      <c r="I756" s="9">
        <v>0</v>
      </c>
      <c r="J756" s="9">
        <v>0</v>
      </c>
      <c r="K756" s="24">
        <f t="shared" si="33"/>
        <v>7540000</v>
      </c>
      <c r="L756" s="24">
        <f t="shared" si="33"/>
        <v>0</v>
      </c>
      <c r="M756" s="24">
        <f t="shared" si="33"/>
        <v>0</v>
      </c>
      <c r="N756" s="24">
        <v>0</v>
      </c>
      <c r="O756" s="33">
        <f t="shared" si="34"/>
        <v>7540000</v>
      </c>
      <c r="P756" s="25">
        <v>7540000</v>
      </c>
      <c r="Q756" s="25">
        <v>0</v>
      </c>
      <c r="R756" s="26">
        <f t="shared" si="35"/>
        <v>0</v>
      </c>
      <c r="S756" s="9"/>
    </row>
    <row r="757" spans="1:19" ht="13.2" customHeight="1" x14ac:dyDescent="0.25">
      <c r="A757" s="8">
        <v>750</v>
      </c>
      <c r="B757" s="34">
        <v>431954</v>
      </c>
      <c r="C757" s="9" t="s">
        <v>1002</v>
      </c>
      <c r="D757" s="9" t="s">
        <v>431</v>
      </c>
      <c r="E757" s="9" t="s">
        <v>982</v>
      </c>
      <c r="F757" s="9" t="s">
        <v>27</v>
      </c>
      <c r="G757" s="9"/>
      <c r="H757" s="9">
        <v>4</v>
      </c>
      <c r="I757" s="9">
        <v>0</v>
      </c>
      <c r="J757" s="9">
        <v>0</v>
      </c>
      <c r="K757" s="24">
        <f t="shared" si="33"/>
        <v>1160000</v>
      </c>
      <c r="L757" s="24">
        <f t="shared" si="33"/>
        <v>0</v>
      </c>
      <c r="M757" s="24">
        <f t="shared" si="33"/>
        <v>0</v>
      </c>
      <c r="N757" s="24">
        <v>0</v>
      </c>
      <c r="O757" s="33">
        <f t="shared" si="34"/>
        <v>1160000</v>
      </c>
      <c r="P757" s="25">
        <v>1160000</v>
      </c>
      <c r="Q757" s="25">
        <v>0</v>
      </c>
      <c r="R757" s="26">
        <f t="shared" si="35"/>
        <v>0</v>
      </c>
      <c r="S757" s="9"/>
    </row>
    <row r="758" spans="1:19" ht="13.2" customHeight="1" x14ac:dyDescent="0.25">
      <c r="A758" s="8">
        <v>751</v>
      </c>
      <c r="B758" s="34">
        <v>431955</v>
      </c>
      <c r="C758" s="9" t="s">
        <v>1003</v>
      </c>
      <c r="D758" s="9" t="s">
        <v>51</v>
      </c>
      <c r="E758" s="9" t="s">
        <v>982</v>
      </c>
      <c r="F758" s="9" t="s">
        <v>27</v>
      </c>
      <c r="G758" s="9"/>
      <c r="H758" s="9">
        <v>2</v>
      </c>
      <c r="I758" s="9">
        <v>0</v>
      </c>
      <c r="J758" s="9">
        <v>0</v>
      </c>
      <c r="K758" s="24">
        <f t="shared" si="33"/>
        <v>580000</v>
      </c>
      <c r="L758" s="24">
        <f t="shared" si="33"/>
        <v>0</v>
      </c>
      <c r="M758" s="24">
        <f t="shared" si="33"/>
        <v>0</v>
      </c>
      <c r="N758" s="24">
        <v>0</v>
      </c>
      <c r="O758" s="33">
        <f t="shared" si="34"/>
        <v>580000</v>
      </c>
      <c r="P758" s="25">
        <v>580000</v>
      </c>
      <c r="Q758" s="25">
        <v>0</v>
      </c>
      <c r="R758" s="26">
        <f t="shared" si="35"/>
        <v>0</v>
      </c>
      <c r="S758" s="9"/>
    </row>
    <row r="759" spans="1:19" ht="13.2" customHeight="1" x14ac:dyDescent="0.25">
      <c r="A759" s="8">
        <v>752</v>
      </c>
      <c r="B759" s="34">
        <v>431958</v>
      </c>
      <c r="C759" s="9" t="s">
        <v>905</v>
      </c>
      <c r="D759" s="9" t="s">
        <v>1004</v>
      </c>
      <c r="E759" s="9" t="s">
        <v>982</v>
      </c>
      <c r="F759" s="9" t="s">
        <v>368</v>
      </c>
      <c r="G759" s="9"/>
      <c r="H759" s="9">
        <v>11</v>
      </c>
      <c r="I759" s="9">
        <v>3</v>
      </c>
      <c r="J759" s="9">
        <v>0</v>
      </c>
      <c r="K759" s="24">
        <f t="shared" si="33"/>
        <v>3190000</v>
      </c>
      <c r="L759" s="24">
        <f t="shared" si="33"/>
        <v>870000</v>
      </c>
      <c r="M759" s="24">
        <f t="shared" si="33"/>
        <v>0</v>
      </c>
      <c r="N759" s="24">
        <f>H759*290000</f>
        <v>3190000</v>
      </c>
      <c r="O759" s="33">
        <f t="shared" si="34"/>
        <v>870000</v>
      </c>
      <c r="P759" s="25">
        <v>870000</v>
      </c>
      <c r="Q759" s="25">
        <v>0</v>
      </c>
      <c r="R759" s="26">
        <f t="shared" si="35"/>
        <v>0</v>
      </c>
      <c r="S759" s="9"/>
    </row>
    <row r="760" spans="1:19" ht="13.2" customHeight="1" x14ac:dyDescent="0.25">
      <c r="A760" s="8">
        <v>753</v>
      </c>
      <c r="B760" s="34">
        <v>431959</v>
      </c>
      <c r="C760" s="9" t="s">
        <v>1005</v>
      </c>
      <c r="D760" s="9" t="s">
        <v>47</v>
      </c>
      <c r="E760" s="9" t="s">
        <v>982</v>
      </c>
      <c r="F760" s="9" t="s">
        <v>389</v>
      </c>
      <c r="G760" s="9"/>
      <c r="H760" s="9">
        <v>9</v>
      </c>
      <c r="I760" s="9">
        <v>5</v>
      </c>
      <c r="J760" s="9">
        <v>0</v>
      </c>
      <c r="K760" s="24">
        <f t="shared" si="33"/>
        <v>2610000</v>
      </c>
      <c r="L760" s="24">
        <f t="shared" si="33"/>
        <v>1450000</v>
      </c>
      <c r="M760" s="24">
        <f t="shared" si="33"/>
        <v>0</v>
      </c>
      <c r="N760" s="24">
        <f>H760*290000*0.7</f>
        <v>1827000</v>
      </c>
      <c r="O760" s="33">
        <f t="shared" si="34"/>
        <v>2233000</v>
      </c>
      <c r="P760" s="25">
        <v>0</v>
      </c>
      <c r="Q760" s="25">
        <v>0</v>
      </c>
      <c r="R760" s="26">
        <f t="shared" si="35"/>
        <v>2233000</v>
      </c>
      <c r="S760" s="9"/>
    </row>
    <row r="761" spans="1:19" ht="13.2" customHeight="1" x14ac:dyDescent="0.25">
      <c r="A761" s="8">
        <v>754</v>
      </c>
      <c r="B761" s="34">
        <v>431960</v>
      </c>
      <c r="C761" s="9" t="s">
        <v>1006</v>
      </c>
      <c r="D761" s="9" t="s">
        <v>265</v>
      </c>
      <c r="E761" s="9" t="s">
        <v>982</v>
      </c>
      <c r="F761" s="9" t="s">
        <v>27</v>
      </c>
      <c r="G761" s="9"/>
      <c r="H761" s="9">
        <v>4</v>
      </c>
      <c r="I761" s="9">
        <v>3</v>
      </c>
      <c r="J761" s="9">
        <v>0</v>
      </c>
      <c r="K761" s="24">
        <f t="shared" si="33"/>
        <v>1160000</v>
      </c>
      <c r="L761" s="24">
        <f t="shared" si="33"/>
        <v>870000</v>
      </c>
      <c r="M761" s="24">
        <f t="shared" si="33"/>
        <v>0</v>
      </c>
      <c r="N761" s="24">
        <v>0</v>
      </c>
      <c r="O761" s="33">
        <f t="shared" si="34"/>
        <v>2030000</v>
      </c>
      <c r="P761" s="25">
        <v>0</v>
      </c>
      <c r="Q761" s="25">
        <v>0</v>
      </c>
      <c r="R761" s="26">
        <f t="shared" si="35"/>
        <v>2030000</v>
      </c>
      <c r="S761" s="9"/>
    </row>
    <row r="762" spans="1:19" ht="13.2" customHeight="1" x14ac:dyDescent="0.25">
      <c r="A762" s="8">
        <v>755</v>
      </c>
      <c r="B762" s="34">
        <v>431962</v>
      </c>
      <c r="C762" s="9" t="s">
        <v>1007</v>
      </c>
      <c r="D762" s="9" t="s">
        <v>517</v>
      </c>
      <c r="E762" s="9" t="s">
        <v>982</v>
      </c>
      <c r="F762" s="9" t="s">
        <v>27</v>
      </c>
      <c r="G762" s="9"/>
      <c r="H762" s="9">
        <v>11</v>
      </c>
      <c r="I762" s="9">
        <v>0</v>
      </c>
      <c r="J762" s="9">
        <v>0</v>
      </c>
      <c r="K762" s="24">
        <f t="shared" si="33"/>
        <v>3190000</v>
      </c>
      <c r="L762" s="24">
        <f t="shared" si="33"/>
        <v>0</v>
      </c>
      <c r="M762" s="24">
        <f t="shared" si="33"/>
        <v>0</v>
      </c>
      <c r="N762" s="24">
        <v>0</v>
      </c>
      <c r="O762" s="33">
        <f t="shared" si="34"/>
        <v>3190000</v>
      </c>
      <c r="P762" s="25">
        <v>0</v>
      </c>
      <c r="Q762" s="25">
        <v>0</v>
      </c>
      <c r="R762" s="26">
        <f t="shared" si="35"/>
        <v>3190000</v>
      </c>
      <c r="S762" s="9"/>
    </row>
    <row r="763" spans="1:19" ht="13.2" customHeight="1" x14ac:dyDescent="0.25">
      <c r="A763" s="8">
        <v>756</v>
      </c>
      <c r="B763" s="34">
        <v>431963</v>
      </c>
      <c r="C763" s="9" t="s">
        <v>1008</v>
      </c>
      <c r="D763" s="9" t="s">
        <v>198</v>
      </c>
      <c r="E763" s="9" t="s">
        <v>982</v>
      </c>
      <c r="F763" s="9" t="s">
        <v>27</v>
      </c>
      <c r="G763" s="9"/>
      <c r="H763" s="9">
        <v>18</v>
      </c>
      <c r="I763" s="9">
        <v>0</v>
      </c>
      <c r="J763" s="9">
        <v>0</v>
      </c>
      <c r="K763" s="24">
        <f t="shared" si="33"/>
        <v>5220000</v>
      </c>
      <c r="L763" s="24">
        <f t="shared" si="33"/>
        <v>0</v>
      </c>
      <c r="M763" s="24">
        <f t="shared" si="33"/>
        <v>0</v>
      </c>
      <c r="N763" s="24">
        <v>0</v>
      </c>
      <c r="O763" s="33">
        <f t="shared" si="34"/>
        <v>5220000</v>
      </c>
      <c r="P763" s="25">
        <v>5220000</v>
      </c>
      <c r="Q763" s="25">
        <v>0</v>
      </c>
      <c r="R763" s="26">
        <f t="shared" si="35"/>
        <v>0</v>
      </c>
      <c r="S763" s="9"/>
    </row>
    <row r="764" spans="1:19" ht="13.2" customHeight="1" x14ac:dyDescent="0.25">
      <c r="A764" s="8">
        <v>757</v>
      </c>
      <c r="B764" s="34">
        <v>433305</v>
      </c>
      <c r="C764" s="9" t="s">
        <v>1009</v>
      </c>
      <c r="D764" s="9" t="s">
        <v>85</v>
      </c>
      <c r="E764" s="9" t="s">
        <v>982</v>
      </c>
      <c r="F764" s="9" t="s">
        <v>27</v>
      </c>
      <c r="G764" s="9"/>
      <c r="H764" s="9">
        <v>20</v>
      </c>
      <c r="I764" s="9">
        <v>0</v>
      </c>
      <c r="J764" s="9">
        <v>0</v>
      </c>
      <c r="K764" s="24">
        <f t="shared" si="33"/>
        <v>5800000</v>
      </c>
      <c r="L764" s="24">
        <f t="shared" si="33"/>
        <v>0</v>
      </c>
      <c r="M764" s="24">
        <f t="shared" si="33"/>
        <v>0</v>
      </c>
      <c r="N764" s="24">
        <v>0</v>
      </c>
      <c r="O764" s="33">
        <f t="shared" si="34"/>
        <v>5800000</v>
      </c>
      <c r="P764" s="25">
        <v>5800000</v>
      </c>
      <c r="Q764" s="25">
        <v>0</v>
      </c>
      <c r="R764" s="26">
        <f t="shared" si="35"/>
        <v>0</v>
      </c>
      <c r="S764" s="9"/>
    </row>
    <row r="765" spans="1:19" ht="13.2" customHeight="1" x14ac:dyDescent="0.25">
      <c r="A765" s="8">
        <v>758</v>
      </c>
      <c r="B765" s="34">
        <v>432002</v>
      </c>
      <c r="C765" s="9" t="s">
        <v>1010</v>
      </c>
      <c r="D765" s="9" t="s">
        <v>75</v>
      </c>
      <c r="E765" s="9" t="s">
        <v>1011</v>
      </c>
      <c r="F765" s="9" t="s">
        <v>27</v>
      </c>
      <c r="G765" s="9"/>
      <c r="H765" s="9">
        <v>6</v>
      </c>
      <c r="I765" s="9">
        <v>0</v>
      </c>
      <c r="J765" s="9">
        <v>0</v>
      </c>
      <c r="K765" s="24">
        <f t="shared" si="33"/>
        <v>1740000</v>
      </c>
      <c r="L765" s="24">
        <f t="shared" si="33"/>
        <v>0</v>
      </c>
      <c r="M765" s="24">
        <f t="shared" si="33"/>
        <v>0</v>
      </c>
      <c r="N765" s="24">
        <v>0</v>
      </c>
      <c r="O765" s="33">
        <f t="shared" si="34"/>
        <v>1740000</v>
      </c>
      <c r="P765" s="25">
        <v>1740000</v>
      </c>
      <c r="Q765" s="25">
        <v>0</v>
      </c>
      <c r="R765" s="26">
        <f t="shared" si="35"/>
        <v>0</v>
      </c>
      <c r="S765" s="9"/>
    </row>
    <row r="766" spans="1:19" ht="13.2" customHeight="1" x14ac:dyDescent="0.25">
      <c r="A766" s="8">
        <v>759</v>
      </c>
      <c r="B766" s="34">
        <v>432004</v>
      </c>
      <c r="C766" s="9" t="s">
        <v>564</v>
      </c>
      <c r="D766" s="9" t="s">
        <v>109</v>
      </c>
      <c r="E766" s="9" t="s">
        <v>1011</v>
      </c>
      <c r="F766" s="9" t="s">
        <v>27</v>
      </c>
      <c r="G766" s="9"/>
      <c r="H766" s="9">
        <v>4</v>
      </c>
      <c r="I766" s="9">
        <v>0</v>
      </c>
      <c r="J766" s="9">
        <v>0</v>
      </c>
      <c r="K766" s="24">
        <f t="shared" si="33"/>
        <v>1160000</v>
      </c>
      <c r="L766" s="24">
        <f t="shared" si="33"/>
        <v>0</v>
      </c>
      <c r="M766" s="24">
        <f t="shared" si="33"/>
        <v>0</v>
      </c>
      <c r="N766" s="24">
        <v>0</v>
      </c>
      <c r="O766" s="33">
        <f t="shared" si="34"/>
        <v>1160000</v>
      </c>
      <c r="P766" s="25">
        <v>1160000</v>
      </c>
      <c r="Q766" s="25">
        <v>0</v>
      </c>
      <c r="R766" s="26">
        <f t="shared" si="35"/>
        <v>0</v>
      </c>
      <c r="S766" s="9"/>
    </row>
    <row r="767" spans="1:19" ht="13.2" customHeight="1" x14ac:dyDescent="0.25">
      <c r="A767" s="8">
        <v>760</v>
      </c>
      <c r="B767" s="34">
        <v>432005</v>
      </c>
      <c r="C767" s="9" t="s">
        <v>1012</v>
      </c>
      <c r="D767" s="9" t="s">
        <v>61</v>
      </c>
      <c r="E767" s="9" t="s">
        <v>1011</v>
      </c>
      <c r="F767" s="9" t="s">
        <v>27</v>
      </c>
      <c r="G767" s="9"/>
      <c r="H767" s="9">
        <v>6</v>
      </c>
      <c r="I767" s="9">
        <v>21</v>
      </c>
      <c r="J767" s="9">
        <v>0</v>
      </c>
      <c r="K767" s="24">
        <f t="shared" si="33"/>
        <v>1740000</v>
      </c>
      <c r="L767" s="24">
        <f t="shared" si="33"/>
        <v>6090000</v>
      </c>
      <c r="M767" s="24">
        <f t="shared" si="33"/>
        <v>0</v>
      </c>
      <c r="N767" s="24">
        <v>0</v>
      </c>
      <c r="O767" s="33">
        <f t="shared" si="34"/>
        <v>7830000</v>
      </c>
      <c r="P767" s="25">
        <v>7830000</v>
      </c>
      <c r="Q767" s="25">
        <v>0</v>
      </c>
      <c r="R767" s="26">
        <f t="shared" si="35"/>
        <v>0</v>
      </c>
      <c r="S767" s="9"/>
    </row>
    <row r="768" spans="1:19" ht="13.2" customHeight="1" x14ac:dyDescent="0.25">
      <c r="A768" s="8">
        <v>761</v>
      </c>
      <c r="B768" s="34">
        <v>432007</v>
      </c>
      <c r="C768" s="9" t="s">
        <v>1013</v>
      </c>
      <c r="D768" s="9" t="s">
        <v>265</v>
      </c>
      <c r="E768" s="9" t="s">
        <v>1011</v>
      </c>
      <c r="F768" s="9" t="s">
        <v>27</v>
      </c>
      <c r="G768" s="9"/>
      <c r="H768" s="9">
        <v>9</v>
      </c>
      <c r="I768" s="9">
        <v>0</v>
      </c>
      <c r="J768" s="9">
        <v>0</v>
      </c>
      <c r="K768" s="24">
        <f t="shared" si="33"/>
        <v>2610000</v>
      </c>
      <c r="L768" s="24">
        <f t="shared" si="33"/>
        <v>0</v>
      </c>
      <c r="M768" s="24">
        <f t="shared" si="33"/>
        <v>0</v>
      </c>
      <c r="N768" s="24">
        <v>0</v>
      </c>
      <c r="O768" s="33">
        <f t="shared" si="34"/>
        <v>2610000</v>
      </c>
      <c r="P768" s="25">
        <v>2610000</v>
      </c>
      <c r="Q768" s="25">
        <v>0</v>
      </c>
      <c r="R768" s="26">
        <f t="shared" si="35"/>
        <v>0</v>
      </c>
      <c r="S768" s="9"/>
    </row>
    <row r="769" spans="1:19" ht="13.2" customHeight="1" x14ac:dyDescent="0.25">
      <c r="A769" s="8">
        <v>762</v>
      </c>
      <c r="B769" s="34">
        <v>432009</v>
      </c>
      <c r="C769" s="9" t="s">
        <v>478</v>
      </c>
      <c r="D769" s="9" t="s">
        <v>158</v>
      </c>
      <c r="E769" s="9" t="s">
        <v>1011</v>
      </c>
      <c r="F769" s="9" t="s">
        <v>27</v>
      </c>
      <c r="G769" s="9"/>
      <c r="H769" s="9">
        <v>12</v>
      </c>
      <c r="I769" s="9">
        <v>4</v>
      </c>
      <c r="J769" s="9">
        <v>0</v>
      </c>
      <c r="K769" s="24">
        <f t="shared" si="33"/>
        <v>3480000</v>
      </c>
      <c r="L769" s="24">
        <f t="shared" si="33"/>
        <v>1160000</v>
      </c>
      <c r="M769" s="24">
        <f t="shared" si="33"/>
        <v>0</v>
      </c>
      <c r="N769" s="24">
        <v>0</v>
      </c>
      <c r="O769" s="33">
        <f t="shared" si="34"/>
        <v>4640000</v>
      </c>
      <c r="P769" s="25">
        <v>0</v>
      </c>
      <c r="Q769" s="25">
        <v>1160000</v>
      </c>
      <c r="R769" s="26">
        <f t="shared" si="35"/>
        <v>3480000</v>
      </c>
      <c r="S769" s="9"/>
    </row>
    <row r="770" spans="1:19" ht="13.2" customHeight="1" x14ac:dyDescent="0.25">
      <c r="A770" s="8">
        <v>763</v>
      </c>
      <c r="B770" s="34">
        <v>432011</v>
      </c>
      <c r="C770" s="9" t="s">
        <v>1014</v>
      </c>
      <c r="D770" s="9" t="s">
        <v>536</v>
      </c>
      <c r="E770" s="9" t="s">
        <v>1011</v>
      </c>
      <c r="F770" s="9" t="s">
        <v>27</v>
      </c>
      <c r="G770" s="9"/>
      <c r="H770" s="9">
        <v>4</v>
      </c>
      <c r="I770" s="9">
        <v>0</v>
      </c>
      <c r="J770" s="9">
        <v>0</v>
      </c>
      <c r="K770" s="24">
        <f t="shared" si="33"/>
        <v>1160000</v>
      </c>
      <c r="L770" s="24">
        <f t="shared" si="33"/>
        <v>0</v>
      </c>
      <c r="M770" s="24">
        <f t="shared" si="33"/>
        <v>0</v>
      </c>
      <c r="N770" s="24">
        <v>0</v>
      </c>
      <c r="O770" s="33">
        <f t="shared" si="34"/>
        <v>1160000</v>
      </c>
      <c r="P770" s="25">
        <v>1160000</v>
      </c>
      <c r="Q770" s="25">
        <v>0</v>
      </c>
      <c r="R770" s="26">
        <f t="shared" si="35"/>
        <v>0</v>
      </c>
      <c r="S770" s="9"/>
    </row>
    <row r="771" spans="1:19" ht="13.2" customHeight="1" x14ac:dyDescent="0.25">
      <c r="A771" s="8">
        <v>764</v>
      </c>
      <c r="B771" s="34">
        <v>432012</v>
      </c>
      <c r="C771" s="9" t="s">
        <v>586</v>
      </c>
      <c r="D771" s="9" t="s">
        <v>121</v>
      </c>
      <c r="E771" s="9" t="s">
        <v>1011</v>
      </c>
      <c r="F771" s="9" t="s">
        <v>27</v>
      </c>
      <c r="G771" s="9"/>
      <c r="H771" s="9">
        <v>7</v>
      </c>
      <c r="I771" s="9">
        <v>0</v>
      </c>
      <c r="J771" s="9">
        <v>0</v>
      </c>
      <c r="K771" s="24">
        <f t="shared" si="33"/>
        <v>2030000</v>
      </c>
      <c r="L771" s="24">
        <f t="shared" si="33"/>
        <v>0</v>
      </c>
      <c r="M771" s="24">
        <f t="shared" si="33"/>
        <v>0</v>
      </c>
      <c r="N771" s="24">
        <v>0</v>
      </c>
      <c r="O771" s="33">
        <f t="shared" si="34"/>
        <v>2030000</v>
      </c>
      <c r="P771" s="25">
        <v>2030000</v>
      </c>
      <c r="Q771" s="25">
        <v>0</v>
      </c>
      <c r="R771" s="26">
        <f t="shared" si="35"/>
        <v>0</v>
      </c>
      <c r="S771" s="9"/>
    </row>
    <row r="772" spans="1:19" ht="13.2" customHeight="1" x14ac:dyDescent="0.25">
      <c r="A772" s="8">
        <v>765</v>
      </c>
      <c r="B772" s="34">
        <v>432013</v>
      </c>
      <c r="C772" s="9" t="s">
        <v>114</v>
      </c>
      <c r="D772" s="9" t="s">
        <v>85</v>
      </c>
      <c r="E772" s="9" t="s">
        <v>1011</v>
      </c>
      <c r="F772" s="9" t="s">
        <v>27</v>
      </c>
      <c r="G772" s="9"/>
      <c r="H772" s="9">
        <v>10</v>
      </c>
      <c r="I772" s="9">
        <v>0</v>
      </c>
      <c r="J772" s="9">
        <v>0</v>
      </c>
      <c r="K772" s="24">
        <f t="shared" si="33"/>
        <v>2900000</v>
      </c>
      <c r="L772" s="24">
        <f t="shared" si="33"/>
        <v>0</v>
      </c>
      <c r="M772" s="24">
        <f t="shared" si="33"/>
        <v>0</v>
      </c>
      <c r="N772" s="24">
        <v>0</v>
      </c>
      <c r="O772" s="33">
        <f t="shared" si="34"/>
        <v>2900000</v>
      </c>
      <c r="P772" s="25">
        <v>2900000</v>
      </c>
      <c r="Q772" s="25">
        <v>0</v>
      </c>
      <c r="R772" s="26">
        <f t="shared" si="35"/>
        <v>0</v>
      </c>
      <c r="S772" s="9"/>
    </row>
    <row r="773" spans="1:19" ht="13.2" customHeight="1" x14ac:dyDescent="0.25">
      <c r="A773" s="8">
        <v>766</v>
      </c>
      <c r="B773" s="34">
        <v>432014</v>
      </c>
      <c r="C773" s="9" t="s">
        <v>469</v>
      </c>
      <c r="D773" s="9" t="s">
        <v>184</v>
      </c>
      <c r="E773" s="9" t="s">
        <v>1011</v>
      </c>
      <c r="F773" s="9" t="s">
        <v>27</v>
      </c>
      <c r="G773" s="9"/>
      <c r="H773" s="9">
        <v>10</v>
      </c>
      <c r="I773" s="9">
        <v>0</v>
      </c>
      <c r="J773" s="9">
        <v>0</v>
      </c>
      <c r="K773" s="24">
        <f t="shared" si="33"/>
        <v>2900000</v>
      </c>
      <c r="L773" s="24">
        <f t="shared" si="33"/>
        <v>0</v>
      </c>
      <c r="M773" s="24">
        <f t="shared" si="33"/>
        <v>0</v>
      </c>
      <c r="N773" s="24">
        <v>0</v>
      </c>
      <c r="O773" s="33">
        <f t="shared" si="34"/>
        <v>2900000</v>
      </c>
      <c r="P773" s="25">
        <v>2900000</v>
      </c>
      <c r="Q773" s="25">
        <v>0</v>
      </c>
      <c r="R773" s="26">
        <f t="shared" si="35"/>
        <v>0</v>
      </c>
      <c r="S773" s="9"/>
    </row>
    <row r="774" spans="1:19" ht="13.2" customHeight="1" x14ac:dyDescent="0.25">
      <c r="A774" s="8">
        <v>767</v>
      </c>
      <c r="B774" s="34">
        <v>432016</v>
      </c>
      <c r="C774" s="9" t="s">
        <v>906</v>
      </c>
      <c r="D774" s="9" t="s">
        <v>1015</v>
      </c>
      <c r="E774" s="9" t="s">
        <v>1011</v>
      </c>
      <c r="F774" s="9" t="s">
        <v>27</v>
      </c>
      <c r="G774" s="9"/>
      <c r="H774" s="9">
        <v>12</v>
      </c>
      <c r="I774" s="9">
        <v>0</v>
      </c>
      <c r="J774" s="9">
        <v>0</v>
      </c>
      <c r="K774" s="24">
        <f t="shared" si="33"/>
        <v>3480000</v>
      </c>
      <c r="L774" s="24">
        <f t="shared" si="33"/>
        <v>0</v>
      </c>
      <c r="M774" s="24">
        <f t="shared" si="33"/>
        <v>0</v>
      </c>
      <c r="N774" s="24">
        <v>0</v>
      </c>
      <c r="O774" s="33">
        <f t="shared" si="34"/>
        <v>3480000</v>
      </c>
      <c r="P774" s="25">
        <v>3480000</v>
      </c>
      <c r="Q774" s="25">
        <v>0</v>
      </c>
      <c r="R774" s="26">
        <f t="shared" si="35"/>
        <v>0</v>
      </c>
      <c r="S774" s="9"/>
    </row>
    <row r="775" spans="1:19" ht="13.2" customHeight="1" x14ac:dyDescent="0.25">
      <c r="A775" s="8">
        <v>768</v>
      </c>
      <c r="B775" s="34">
        <v>432017</v>
      </c>
      <c r="C775" s="9" t="s">
        <v>53</v>
      </c>
      <c r="D775" s="9" t="s">
        <v>490</v>
      </c>
      <c r="E775" s="9" t="s">
        <v>1011</v>
      </c>
      <c r="F775" s="9" t="s">
        <v>27</v>
      </c>
      <c r="G775" s="9"/>
      <c r="H775" s="9">
        <v>11</v>
      </c>
      <c r="I775" s="9">
        <v>0</v>
      </c>
      <c r="J775" s="9">
        <v>0</v>
      </c>
      <c r="K775" s="24">
        <f t="shared" si="33"/>
        <v>3190000</v>
      </c>
      <c r="L775" s="24">
        <f t="shared" si="33"/>
        <v>0</v>
      </c>
      <c r="M775" s="24">
        <f t="shared" si="33"/>
        <v>0</v>
      </c>
      <c r="N775" s="24">
        <v>0</v>
      </c>
      <c r="O775" s="33">
        <f t="shared" si="34"/>
        <v>3190000</v>
      </c>
      <c r="P775" s="25">
        <v>3190000</v>
      </c>
      <c r="Q775" s="25">
        <v>0</v>
      </c>
      <c r="R775" s="26">
        <f t="shared" si="35"/>
        <v>0</v>
      </c>
      <c r="S775" s="9"/>
    </row>
    <row r="776" spans="1:19" ht="13.2" customHeight="1" x14ac:dyDescent="0.25">
      <c r="A776" s="8">
        <v>769</v>
      </c>
      <c r="B776" s="34">
        <v>432018</v>
      </c>
      <c r="C776" s="9" t="s">
        <v>768</v>
      </c>
      <c r="D776" s="9" t="s">
        <v>448</v>
      </c>
      <c r="E776" s="9" t="s">
        <v>1011</v>
      </c>
      <c r="F776" s="9" t="s">
        <v>27</v>
      </c>
      <c r="G776" s="9"/>
      <c r="H776" s="9">
        <v>10</v>
      </c>
      <c r="I776" s="9">
        <v>0</v>
      </c>
      <c r="J776" s="9">
        <v>0</v>
      </c>
      <c r="K776" s="24">
        <f t="shared" si="33"/>
        <v>2900000</v>
      </c>
      <c r="L776" s="24">
        <f t="shared" si="33"/>
        <v>0</v>
      </c>
      <c r="M776" s="24">
        <f t="shared" si="33"/>
        <v>0</v>
      </c>
      <c r="N776" s="24">
        <v>0</v>
      </c>
      <c r="O776" s="33">
        <f t="shared" si="34"/>
        <v>2900000</v>
      </c>
      <c r="P776" s="25">
        <v>2900000</v>
      </c>
      <c r="Q776" s="25">
        <v>0</v>
      </c>
      <c r="R776" s="26">
        <f t="shared" si="35"/>
        <v>0</v>
      </c>
      <c r="S776" s="9"/>
    </row>
    <row r="777" spans="1:19" ht="13.2" customHeight="1" x14ac:dyDescent="0.25">
      <c r="A777" s="8">
        <v>770</v>
      </c>
      <c r="B777" s="34">
        <v>432019</v>
      </c>
      <c r="C777" s="9" t="s">
        <v>1016</v>
      </c>
      <c r="D777" s="9" t="s">
        <v>89</v>
      </c>
      <c r="E777" s="9" t="s">
        <v>1011</v>
      </c>
      <c r="F777" s="9" t="s">
        <v>27</v>
      </c>
      <c r="G777" s="9"/>
      <c r="H777" s="9">
        <v>4</v>
      </c>
      <c r="I777" s="9">
        <v>0</v>
      </c>
      <c r="J777" s="9">
        <v>0</v>
      </c>
      <c r="K777" s="24">
        <f t="shared" ref="K777:M840" si="36">H777*290000</f>
        <v>1160000</v>
      </c>
      <c r="L777" s="24">
        <f t="shared" si="36"/>
        <v>0</v>
      </c>
      <c r="M777" s="24">
        <f t="shared" si="36"/>
        <v>0</v>
      </c>
      <c r="N777" s="24">
        <v>0</v>
      </c>
      <c r="O777" s="33">
        <f t="shared" ref="O777:O840" si="37">K777+L777+M777-N777</f>
        <v>1160000</v>
      </c>
      <c r="P777" s="25">
        <v>6380000</v>
      </c>
      <c r="Q777" s="25">
        <v>0</v>
      </c>
      <c r="R777" s="26">
        <f t="shared" ref="R777:R840" si="38">O777-P777-Q777</f>
        <v>-5220000</v>
      </c>
      <c r="S777" s="37" t="s">
        <v>410</v>
      </c>
    </row>
    <row r="778" spans="1:19" ht="13.2" customHeight="1" x14ac:dyDescent="0.25">
      <c r="A778" s="8">
        <v>771</v>
      </c>
      <c r="B778" s="34">
        <v>432020</v>
      </c>
      <c r="C778" s="9" t="s">
        <v>1017</v>
      </c>
      <c r="D778" s="9" t="s">
        <v>204</v>
      </c>
      <c r="E778" s="9" t="s">
        <v>1011</v>
      </c>
      <c r="F778" s="9" t="s">
        <v>27</v>
      </c>
      <c r="G778" s="9"/>
      <c r="H778" s="9">
        <v>4</v>
      </c>
      <c r="I778" s="9">
        <v>0</v>
      </c>
      <c r="J778" s="9">
        <v>0</v>
      </c>
      <c r="K778" s="24">
        <f t="shared" si="36"/>
        <v>1160000</v>
      </c>
      <c r="L778" s="24">
        <f t="shared" si="36"/>
        <v>0</v>
      </c>
      <c r="M778" s="24">
        <f t="shared" si="36"/>
        <v>0</v>
      </c>
      <c r="N778" s="24">
        <v>0</v>
      </c>
      <c r="O778" s="33">
        <f t="shared" si="37"/>
        <v>1160000</v>
      </c>
      <c r="P778" s="25">
        <v>1160000</v>
      </c>
      <c r="Q778" s="25">
        <v>0</v>
      </c>
      <c r="R778" s="26">
        <f t="shared" si="38"/>
        <v>0</v>
      </c>
      <c r="S778" s="9"/>
    </row>
    <row r="779" spans="1:19" ht="13.2" customHeight="1" x14ac:dyDescent="0.25">
      <c r="A779" s="8">
        <v>772</v>
      </c>
      <c r="B779" s="34">
        <v>432021</v>
      </c>
      <c r="C779" s="9" t="s">
        <v>1018</v>
      </c>
      <c r="D779" s="9" t="s">
        <v>631</v>
      </c>
      <c r="E779" s="9" t="s">
        <v>1011</v>
      </c>
      <c r="F779" s="9" t="s">
        <v>27</v>
      </c>
      <c r="G779" s="9"/>
      <c r="H779" s="9">
        <v>4</v>
      </c>
      <c r="I779" s="9">
        <v>3</v>
      </c>
      <c r="J779" s="9">
        <v>0</v>
      </c>
      <c r="K779" s="24">
        <f t="shared" si="36"/>
        <v>1160000</v>
      </c>
      <c r="L779" s="24">
        <f t="shared" si="36"/>
        <v>870000</v>
      </c>
      <c r="M779" s="24">
        <f t="shared" si="36"/>
        <v>0</v>
      </c>
      <c r="N779" s="24">
        <v>0</v>
      </c>
      <c r="O779" s="33">
        <f t="shared" si="37"/>
        <v>2030000</v>
      </c>
      <c r="P779" s="25">
        <v>2030000</v>
      </c>
      <c r="Q779" s="25">
        <v>0</v>
      </c>
      <c r="R779" s="26">
        <f t="shared" si="38"/>
        <v>0</v>
      </c>
      <c r="S779" s="9"/>
    </row>
    <row r="780" spans="1:19" ht="13.2" customHeight="1" x14ac:dyDescent="0.25">
      <c r="A780" s="8">
        <v>773</v>
      </c>
      <c r="B780" s="34">
        <v>432022</v>
      </c>
      <c r="C780" s="9" t="s">
        <v>1019</v>
      </c>
      <c r="D780" s="9" t="s">
        <v>317</v>
      </c>
      <c r="E780" s="9" t="s">
        <v>1011</v>
      </c>
      <c r="F780" s="9" t="s">
        <v>27</v>
      </c>
      <c r="G780" s="9"/>
      <c r="H780" s="9">
        <v>4</v>
      </c>
      <c r="I780" s="9">
        <v>0</v>
      </c>
      <c r="J780" s="9">
        <v>0</v>
      </c>
      <c r="K780" s="24">
        <f t="shared" si="36"/>
        <v>1160000</v>
      </c>
      <c r="L780" s="24">
        <f t="shared" si="36"/>
        <v>0</v>
      </c>
      <c r="M780" s="24">
        <f t="shared" si="36"/>
        <v>0</v>
      </c>
      <c r="N780" s="24">
        <v>0</v>
      </c>
      <c r="O780" s="33">
        <f t="shared" si="37"/>
        <v>1160000</v>
      </c>
      <c r="P780" s="25">
        <v>0</v>
      </c>
      <c r="Q780" s="25">
        <v>0</v>
      </c>
      <c r="R780" s="26">
        <f t="shared" si="38"/>
        <v>1160000</v>
      </c>
      <c r="S780" s="9"/>
    </row>
    <row r="781" spans="1:19" ht="13.2" customHeight="1" x14ac:dyDescent="0.25">
      <c r="A781" s="8">
        <v>774</v>
      </c>
      <c r="B781" s="34">
        <v>432023</v>
      </c>
      <c r="C781" s="9" t="s">
        <v>1020</v>
      </c>
      <c r="D781" s="9" t="s">
        <v>433</v>
      </c>
      <c r="E781" s="9" t="s">
        <v>1011</v>
      </c>
      <c r="F781" s="9" t="s">
        <v>27</v>
      </c>
      <c r="G781" s="9"/>
      <c r="H781" s="9">
        <v>4</v>
      </c>
      <c r="I781" s="9">
        <v>0</v>
      </c>
      <c r="J781" s="9">
        <v>0</v>
      </c>
      <c r="K781" s="24">
        <f t="shared" si="36"/>
        <v>1160000</v>
      </c>
      <c r="L781" s="24">
        <f t="shared" si="36"/>
        <v>0</v>
      </c>
      <c r="M781" s="24">
        <f t="shared" si="36"/>
        <v>0</v>
      </c>
      <c r="N781" s="24">
        <v>0</v>
      </c>
      <c r="O781" s="33">
        <f t="shared" si="37"/>
        <v>1160000</v>
      </c>
      <c r="P781" s="25">
        <v>1160000</v>
      </c>
      <c r="Q781" s="25">
        <v>0</v>
      </c>
      <c r="R781" s="26">
        <f t="shared" si="38"/>
        <v>0</v>
      </c>
      <c r="S781" s="9"/>
    </row>
    <row r="782" spans="1:19" ht="13.2" customHeight="1" x14ac:dyDescent="0.25">
      <c r="A782" s="8">
        <v>775</v>
      </c>
      <c r="B782" s="34">
        <v>432025</v>
      </c>
      <c r="C782" s="9" t="s">
        <v>1021</v>
      </c>
      <c r="D782" s="9" t="s">
        <v>251</v>
      </c>
      <c r="E782" s="9" t="s">
        <v>1011</v>
      </c>
      <c r="F782" s="9" t="s">
        <v>27</v>
      </c>
      <c r="G782" s="9"/>
      <c r="H782" s="9">
        <v>22</v>
      </c>
      <c r="I782" s="9">
        <v>0</v>
      </c>
      <c r="J782" s="9">
        <v>0</v>
      </c>
      <c r="K782" s="24">
        <f t="shared" si="36"/>
        <v>6380000</v>
      </c>
      <c r="L782" s="24">
        <f t="shared" si="36"/>
        <v>0</v>
      </c>
      <c r="M782" s="24">
        <f t="shared" si="36"/>
        <v>0</v>
      </c>
      <c r="N782" s="24">
        <v>0</v>
      </c>
      <c r="O782" s="33">
        <f t="shared" si="37"/>
        <v>6380000</v>
      </c>
      <c r="P782" s="25">
        <v>6380000</v>
      </c>
      <c r="Q782" s="25">
        <v>0</v>
      </c>
      <c r="R782" s="26">
        <f t="shared" si="38"/>
        <v>0</v>
      </c>
      <c r="S782" s="9"/>
    </row>
    <row r="783" spans="1:19" ht="13.2" customHeight="1" x14ac:dyDescent="0.25">
      <c r="A783" s="8">
        <v>776</v>
      </c>
      <c r="B783" s="34">
        <v>432026</v>
      </c>
      <c r="C783" s="9" t="s">
        <v>124</v>
      </c>
      <c r="D783" s="9" t="s">
        <v>75</v>
      </c>
      <c r="E783" s="9" t="s">
        <v>1011</v>
      </c>
      <c r="F783" s="9" t="s">
        <v>27</v>
      </c>
      <c r="G783" s="9"/>
      <c r="H783" s="9">
        <v>4</v>
      </c>
      <c r="I783" s="9">
        <v>0</v>
      </c>
      <c r="J783" s="9">
        <v>0</v>
      </c>
      <c r="K783" s="24">
        <f t="shared" si="36"/>
        <v>1160000</v>
      </c>
      <c r="L783" s="24">
        <f t="shared" si="36"/>
        <v>0</v>
      </c>
      <c r="M783" s="24">
        <f t="shared" si="36"/>
        <v>0</v>
      </c>
      <c r="N783" s="24">
        <v>0</v>
      </c>
      <c r="O783" s="33">
        <f t="shared" si="37"/>
        <v>1160000</v>
      </c>
      <c r="P783" s="25">
        <v>11782000</v>
      </c>
      <c r="Q783" s="25">
        <v>0</v>
      </c>
      <c r="R783" s="26">
        <f t="shared" si="38"/>
        <v>-10622000</v>
      </c>
      <c r="S783" s="37" t="s">
        <v>410</v>
      </c>
    </row>
    <row r="784" spans="1:19" ht="13.2" customHeight="1" x14ac:dyDescent="0.25">
      <c r="A784" s="8">
        <v>777</v>
      </c>
      <c r="B784" s="34">
        <v>432028</v>
      </c>
      <c r="C784" s="9" t="s">
        <v>1022</v>
      </c>
      <c r="D784" s="9" t="s">
        <v>1023</v>
      </c>
      <c r="E784" s="9" t="s">
        <v>1011</v>
      </c>
      <c r="F784" s="9" t="s">
        <v>27</v>
      </c>
      <c r="G784" s="9"/>
      <c r="H784" s="9">
        <v>3</v>
      </c>
      <c r="I784" s="9">
        <v>15</v>
      </c>
      <c r="J784" s="9">
        <v>0</v>
      </c>
      <c r="K784" s="24">
        <f t="shared" si="36"/>
        <v>870000</v>
      </c>
      <c r="L784" s="24">
        <f t="shared" si="36"/>
        <v>4350000</v>
      </c>
      <c r="M784" s="24">
        <f t="shared" si="36"/>
        <v>0</v>
      </c>
      <c r="N784" s="24">
        <v>0</v>
      </c>
      <c r="O784" s="33">
        <f t="shared" si="37"/>
        <v>5220000</v>
      </c>
      <c r="P784" s="25">
        <v>0</v>
      </c>
      <c r="Q784" s="25">
        <v>0</v>
      </c>
      <c r="R784" s="26">
        <f t="shared" si="38"/>
        <v>5220000</v>
      </c>
      <c r="S784" s="9"/>
    </row>
    <row r="785" spans="1:19" ht="13.2" customHeight="1" x14ac:dyDescent="0.25">
      <c r="A785" s="8">
        <v>778</v>
      </c>
      <c r="B785" s="34">
        <v>432029</v>
      </c>
      <c r="C785" s="9" t="s">
        <v>1024</v>
      </c>
      <c r="D785" s="9" t="s">
        <v>1025</v>
      </c>
      <c r="E785" s="9" t="s">
        <v>1011</v>
      </c>
      <c r="F785" s="9" t="s">
        <v>27</v>
      </c>
      <c r="G785" s="9"/>
      <c r="H785" s="9">
        <v>8</v>
      </c>
      <c r="I785" s="9">
        <v>0</v>
      </c>
      <c r="J785" s="9">
        <v>0</v>
      </c>
      <c r="K785" s="24">
        <f t="shared" si="36"/>
        <v>2320000</v>
      </c>
      <c r="L785" s="24">
        <f t="shared" si="36"/>
        <v>0</v>
      </c>
      <c r="M785" s="24">
        <f t="shared" si="36"/>
        <v>0</v>
      </c>
      <c r="N785" s="24">
        <v>0</v>
      </c>
      <c r="O785" s="33">
        <f t="shared" si="37"/>
        <v>2320000</v>
      </c>
      <c r="P785" s="25">
        <v>2320000</v>
      </c>
      <c r="Q785" s="25">
        <v>0</v>
      </c>
      <c r="R785" s="26">
        <f t="shared" si="38"/>
        <v>0</v>
      </c>
      <c r="S785" s="9"/>
    </row>
    <row r="786" spans="1:19" ht="13.2" customHeight="1" x14ac:dyDescent="0.25">
      <c r="A786" s="8">
        <v>779</v>
      </c>
      <c r="B786" s="34">
        <v>432031</v>
      </c>
      <c r="C786" s="9" t="s">
        <v>1026</v>
      </c>
      <c r="D786" s="9" t="s">
        <v>365</v>
      </c>
      <c r="E786" s="9" t="s">
        <v>1011</v>
      </c>
      <c r="F786" s="9" t="s">
        <v>27</v>
      </c>
      <c r="G786" s="9"/>
      <c r="H786" s="9">
        <v>4</v>
      </c>
      <c r="I786" s="9">
        <v>0</v>
      </c>
      <c r="J786" s="9">
        <v>0</v>
      </c>
      <c r="K786" s="24">
        <f t="shared" si="36"/>
        <v>1160000</v>
      </c>
      <c r="L786" s="24">
        <f t="shared" si="36"/>
        <v>0</v>
      </c>
      <c r="M786" s="24">
        <f t="shared" si="36"/>
        <v>0</v>
      </c>
      <c r="N786" s="24">
        <v>0</v>
      </c>
      <c r="O786" s="33">
        <f t="shared" si="37"/>
        <v>1160000</v>
      </c>
      <c r="P786" s="25">
        <v>1160000</v>
      </c>
      <c r="Q786" s="25">
        <v>0</v>
      </c>
      <c r="R786" s="26">
        <f t="shared" si="38"/>
        <v>0</v>
      </c>
      <c r="S786" s="9"/>
    </row>
    <row r="787" spans="1:19" ht="13.2" customHeight="1" x14ac:dyDescent="0.25">
      <c r="A787" s="8">
        <v>780</v>
      </c>
      <c r="B787" s="34">
        <v>432032</v>
      </c>
      <c r="C787" s="9" t="s">
        <v>1027</v>
      </c>
      <c r="D787" s="9" t="s">
        <v>258</v>
      </c>
      <c r="E787" s="9" t="s">
        <v>1011</v>
      </c>
      <c r="F787" s="9" t="s">
        <v>27</v>
      </c>
      <c r="G787" s="9"/>
      <c r="H787" s="9">
        <v>7</v>
      </c>
      <c r="I787" s="9">
        <v>0</v>
      </c>
      <c r="J787" s="9">
        <v>0</v>
      </c>
      <c r="K787" s="24">
        <f t="shared" si="36"/>
        <v>2030000</v>
      </c>
      <c r="L787" s="24">
        <f t="shared" si="36"/>
        <v>0</v>
      </c>
      <c r="M787" s="24">
        <f t="shared" si="36"/>
        <v>0</v>
      </c>
      <c r="N787" s="24">
        <v>0</v>
      </c>
      <c r="O787" s="33">
        <f t="shared" si="37"/>
        <v>2030000</v>
      </c>
      <c r="P787" s="25">
        <v>0</v>
      </c>
      <c r="Q787" s="25">
        <v>0</v>
      </c>
      <c r="R787" s="26">
        <f t="shared" si="38"/>
        <v>2030000</v>
      </c>
      <c r="S787" s="9"/>
    </row>
    <row r="788" spans="1:19" ht="13.2" customHeight="1" x14ac:dyDescent="0.25">
      <c r="A788" s="8">
        <v>781</v>
      </c>
      <c r="B788" s="34">
        <v>432033</v>
      </c>
      <c r="C788" s="9" t="s">
        <v>1028</v>
      </c>
      <c r="D788" s="9" t="s">
        <v>344</v>
      </c>
      <c r="E788" s="9" t="s">
        <v>1011</v>
      </c>
      <c r="F788" s="9" t="s">
        <v>27</v>
      </c>
      <c r="G788" s="9"/>
      <c r="H788" s="9">
        <v>3</v>
      </c>
      <c r="I788" s="9">
        <v>3</v>
      </c>
      <c r="J788" s="9">
        <v>0</v>
      </c>
      <c r="K788" s="24">
        <f t="shared" si="36"/>
        <v>870000</v>
      </c>
      <c r="L788" s="24">
        <f t="shared" si="36"/>
        <v>870000</v>
      </c>
      <c r="M788" s="24">
        <f t="shared" si="36"/>
        <v>0</v>
      </c>
      <c r="N788" s="24">
        <v>0</v>
      </c>
      <c r="O788" s="33">
        <f t="shared" si="37"/>
        <v>1740000</v>
      </c>
      <c r="P788" s="25">
        <v>1740000</v>
      </c>
      <c r="Q788" s="25">
        <v>0</v>
      </c>
      <c r="R788" s="26">
        <f t="shared" si="38"/>
        <v>0</v>
      </c>
      <c r="S788" s="9"/>
    </row>
    <row r="789" spans="1:19" ht="13.2" customHeight="1" x14ac:dyDescent="0.25">
      <c r="A789" s="8">
        <v>782</v>
      </c>
      <c r="B789" s="34">
        <v>432034</v>
      </c>
      <c r="C789" s="9" t="s">
        <v>998</v>
      </c>
      <c r="D789" s="9" t="s">
        <v>61</v>
      </c>
      <c r="E789" s="9" t="s">
        <v>1011</v>
      </c>
      <c r="F789" s="9" t="s">
        <v>27</v>
      </c>
      <c r="G789" s="9"/>
      <c r="H789" s="9">
        <v>6</v>
      </c>
      <c r="I789" s="9">
        <v>0</v>
      </c>
      <c r="J789" s="9">
        <v>0</v>
      </c>
      <c r="K789" s="24">
        <f t="shared" si="36"/>
        <v>1740000</v>
      </c>
      <c r="L789" s="24">
        <f t="shared" si="36"/>
        <v>0</v>
      </c>
      <c r="M789" s="24">
        <f t="shared" si="36"/>
        <v>0</v>
      </c>
      <c r="N789" s="24">
        <v>0</v>
      </c>
      <c r="O789" s="33">
        <f t="shared" si="37"/>
        <v>1740000</v>
      </c>
      <c r="P789" s="25">
        <v>1740000</v>
      </c>
      <c r="Q789" s="25">
        <v>0</v>
      </c>
      <c r="R789" s="26">
        <f t="shared" si="38"/>
        <v>0</v>
      </c>
      <c r="S789" s="9"/>
    </row>
    <row r="790" spans="1:19" ht="13.2" customHeight="1" x14ac:dyDescent="0.25">
      <c r="A790" s="8">
        <v>783</v>
      </c>
      <c r="B790" s="34">
        <v>432036</v>
      </c>
      <c r="C790" s="9" t="s">
        <v>709</v>
      </c>
      <c r="D790" s="9" t="s">
        <v>244</v>
      </c>
      <c r="E790" s="9" t="s">
        <v>1011</v>
      </c>
      <c r="F790" s="9" t="s">
        <v>27</v>
      </c>
      <c r="G790" s="9"/>
      <c r="H790" s="9">
        <v>3</v>
      </c>
      <c r="I790" s="9">
        <v>0</v>
      </c>
      <c r="J790" s="9">
        <v>0</v>
      </c>
      <c r="K790" s="24">
        <f t="shared" si="36"/>
        <v>870000</v>
      </c>
      <c r="L790" s="24">
        <f t="shared" si="36"/>
        <v>0</v>
      </c>
      <c r="M790" s="24">
        <f t="shared" si="36"/>
        <v>0</v>
      </c>
      <c r="N790" s="24">
        <v>0</v>
      </c>
      <c r="O790" s="33">
        <f t="shared" si="37"/>
        <v>870000</v>
      </c>
      <c r="P790" s="25">
        <v>870000</v>
      </c>
      <c r="Q790" s="25">
        <v>0</v>
      </c>
      <c r="R790" s="26">
        <f t="shared" si="38"/>
        <v>0</v>
      </c>
      <c r="S790" s="9"/>
    </row>
    <row r="791" spans="1:19" ht="13.2" customHeight="1" x14ac:dyDescent="0.25">
      <c r="A791" s="8">
        <v>784</v>
      </c>
      <c r="B791" s="34">
        <v>432037</v>
      </c>
      <c r="C791" s="9" t="s">
        <v>423</v>
      </c>
      <c r="D791" s="9" t="s">
        <v>270</v>
      </c>
      <c r="E791" s="9" t="s">
        <v>1011</v>
      </c>
      <c r="F791" s="9" t="s">
        <v>27</v>
      </c>
      <c r="G791" s="9"/>
      <c r="H791" s="9">
        <v>8</v>
      </c>
      <c r="I791" s="9">
        <v>6</v>
      </c>
      <c r="J791" s="9">
        <v>0</v>
      </c>
      <c r="K791" s="24">
        <f t="shared" si="36"/>
        <v>2320000</v>
      </c>
      <c r="L791" s="24">
        <f t="shared" si="36"/>
        <v>1740000</v>
      </c>
      <c r="M791" s="24">
        <f t="shared" si="36"/>
        <v>0</v>
      </c>
      <c r="N791" s="24">
        <v>0</v>
      </c>
      <c r="O791" s="33">
        <f t="shared" si="37"/>
        <v>4060000</v>
      </c>
      <c r="P791" s="25">
        <v>4060000</v>
      </c>
      <c r="Q791" s="25">
        <v>0</v>
      </c>
      <c r="R791" s="26">
        <f t="shared" si="38"/>
        <v>0</v>
      </c>
      <c r="S791" s="9"/>
    </row>
    <row r="792" spans="1:19" ht="13.2" customHeight="1" x14ac:dyDescent="0.25">
      <c r="A792" s="8">
        <v>785</v>
      </c>
      <c r="B792" s="34">
        <v>432039</v>
      </c>
      <c r="C792" s="9" t="s">
        <v>568</v>
      </c>
      <c r="D792" s="9" t="s">
        <v>153</v>
      </c>
      <c r="E792" s="9" t="s">
        <v>1011</v>
      </c>
      <c r="F792" s="9" t="s">
        <v>27</v>
      </c>
      <c r="G792" s="9"/>
      <c r="H792" s="9">
        <v>10</v>
      </c>
      <c r="I792" s="9">
        <v>0</v>
      </c>
      <c r="J792" s="9">
        <v>0</v>
      </c>
      <c r="K792" s="24">
        <f t="shared" si="36"/>
        <v>2900000</v>
      </c>
      <c r="L792" s="24">
        <f t="shared" si="36"/>
        <v>0</v>
      </c>
      <c r="M792" s="24">
        <f t="shared" si="36"/>
        <v>0</v>
      </c>
      <c r="N792" s="24">
        <v>0</v>
      </c>
      <c r="O792" s="33">
        <f t="shared" si="37"/>
        <v>2900000</v>
      </c>
      <c r="P792" s="25">
        <v>2900000</v>
      </c>
      <c r="Q792" s="25">
        <v>0</v>
      </c>
      <c r="R792" s="26">
        <f t="shared" si="38"/>
        <v>0</v>
      </c>
      <c r="S792" s="9"/>
    </row>
    <row r="793" spans="1:19" ht="13.2" customHeight="1" x14ac:dyDescent="0.25">
      <c r="A793" s="8">
        <v>786</v>
      </c>
      <c r="B793" s="34">
        <v>432040</v>
      </c>
      <c r="C793" s="9" t="s">
        <v>149</v>
      </c>
      <c r="D793" s="9" t="s">
        <v>306</v>
      </c>
      <c r="E793" s="9" t="s">
        <v>1011</v>
      </c>
      <c r="F793" s="9" t="s">
        <v>27</v>
      </c>
      <c r="G793" s="9"/>
      <c r="H793" s="9">
        <v>4</v>
      </c>
      <c r="I793" s="9">
        <v>0</v>
      </c>
      <c r="J793" s="9">
        <v>0</v>
      </c>
      <c r="K793" s="24">
        <f t="shared" si="36"/>
        <v>1160000</v>
      </c>
      <c r="L793" s="24">
        <f t="shared" si="36"/>
        <v>0</v>
      </c>
      <c r="M793" s="24">
        <f t="shared" si="36"/>
        <v>0</v>
      </c>
      <c r="N793" s="24">
        <v>0</v>
      </c>
      <c r="O793" s="33">
        <f t="shared" si="37"/>
        <v>1160000</v>
      </c>
      <c r="P793" s="25">
        <v>1160000</v>
      </c>
      <c r="Q793" s="25">
        <v>0</v>
      </c>
      <c r="R793" s="26">
        <f t="shared" si="38"/>
        <v>0</v>
      </c>
      <c r="S793" s="9"/>
    </row>
    <row r="794" spans="1:19" ht="13.2" customHeight="1" x14ac:dyDescent="0.25">
      <c r="A794" s="8">
        <v>787</v>
      </c>
      <c r="B794" s="34">
        <v>432041</v>
      </c>
      <c r="C794" s="9" t="s">
        <v>1029</v>
      </c>
      <c r="D794" s="9" t="s">
        <v>251</v>
      </c>
      <c r="E794" s="9" t="s">
        <v>1011</v>
      </c>
      <c r="F794" s="9" t="s">
        <v>27</v>
      </c>
      <c r="G794" s="9"/>
      <c r="H794" s="9">
        <v>2</v>
      </c>
      <c r="I794" s="9">
        <v>0</v>
      </c>
      <c r="J794" s="9">
        <v>0</v>
      </c>
      <c r="K794" s="24">
        <f t="shared" si="36"/>
        <v>580000</v>
      </c>
      <c r="L794" s="24">
        <f t="shared" si="36"/>
        <v>0</v>
      </c>
      <c r="M794" s="24">
        <f t="shared" si="36"/>
        <v>0</v>
      </c>
      <c r="N794" s="24">
        <v>0</v>
      </c>
      <c r="O794" s="33">
        <f t="shared" si="37"/>
        <v>580000</v>
      </c>
      <c r="P794" s="25">
        <v>1100000</v>
      </c>
      <c r="Q794" s="25">
        <v>0</v>
      </c>
      <c r="R794" s="26">
        <f t="shared" si="38"/>
        <v>-520000</v>
      </c>
      <c r="S794" s="37" t="s">
        <v>410</v>
      </c>
    </row>
    <row r="795" spans="1:19" ht="13.2" customHeight="1" x14ac:dyDescent="0.25">
      <c r="A795" s="8">
        <v>788</v>
      </c>
      <c r="B795" s="34">
        <v>432043</v>
      </c>
      <c r="C795" s="9" t="s">
        <v>919</v>
      </c>
      <c r="D795" s="9" t="s">
        <v>488</v>
      </c>
      <c r="E795" s="9" t="s">
        <v>1011</v>
      </c>
      <c r="F795" s="9" t="s">
        <v>27</v>
      </c>
      <c r="G795" s="9"/>
      <c r="H795" s="9">
        <v>10</v>
      </c>
      <c r="I795" s="9">
        <v>0</v>
      </c>
      <c r="J795" s="9">
        <v>0</v>
      </c>
      <c r="K795" s="24">
        <f t="shared" si="36"/>
        <v>2900000</v>
      </c>
      <c r="L795" s="24">
        <f t="shared" si="36"/>
        <v>0</v>
      </c>
      <c r="M795" s="24">
        <f t="shared" si="36"/>
        <v>0</v>
      </c>
      <c r="N795" s="24">
        <v>0</v>
      </c>
      <c r="O795" s="33">
        <f t="shared" si="37"/>
        <v>2900000</v>
      </c>
      <c r="P795" s="25">
        <v>2900000</v>
      </c>
      <c r="Q795" s="25">
        <v>0</v>
      </c>
      <c r="R795" s="26">
        <f t="shared" si="38"/>
        <v>0</v>
      </c>
      <c r="S795" s="9"/>
    </row>
    <row r="796" spans="1:19" ht="13.2" customHeight="1" x14ac:dyDescent="0.25">
      <c r="A796" s="8">
        <v>789</v>
      </c>
      <c r="B796" s="34">
        <v>432044</v>
      </c>
      <c r="C796" s="9" t="s">
        <v>523</v>
      </c>
      <c r="D796" s="9" t="s">
        <v>65</v>
      </c>
      <c r="E796" s="9" t="s">
        <v>1011</v>
      </c>
      <c r="F796" s="9" t="s">
        <v>502</v>
      </c>
      <c r="G796" s="9"/>
      <c r="H796" s="9">
        <v>2</v>
      </c>
      <c r="I796" s="9">
        <v>0</v>
      </c>
      <c r="J796" s="9">
        <v>0</v>
      </c>
      <c r="K796" s="24">
        <f t="shared" si="36"/>
        <v>580000</v>
      </c>
      <c r="L796" s="24">
        <f t="shared" si="36"/>
        <v>0</v>
      </c>
      <c r="M796" s="24">
        <f t="shared" si="36"/>
        <v>0</v>
      </c>
      <c r="N796" s="24">
        <f>H796*290000*0.5</f>
        <v>290000</v>
      </c>
      <c r="O796" s="33">
        <f t="shared" si="37"/>
        <v>290000</v>
      </c>
      <c r="P796" s="25">
        <v>725000</v>
      </c>
      <c r="Q796" s="25">
        <v>0</v>
      </c>
      <c r="R796" s="26">
        <f t="shared" si="38"/>
        <v>-435000</v>
      </c>
      <c r="S796" s="37" t="s">
        <v>410</v>
      </c>
    </row>
    <row r="797" spans="1:19" ht="13.2" customHeight="1" x14ac:dyDescent="0.25">
      <c r="A797" s="8">
        <v>790</v>
      </c>
      <c r="B797" s="34">
        <v>432046</v>
      </c>
      <c r="C797" s="9" t="s">
        <v>1030</v>
      </c>
      <c r="D797" s="9" t="s">
        <v>1031</v>
      </c>
      <c r="E797" s="9" t="s">
        <v>1011</v>
      </c>
      <c r="F797" s="9" t="s">
        <v>27</v>
      </c>
      <c r="G797" s="9"/>
      <c r="H797" s="9">
        <v>4</v>
      </c>
      <c r="I797" s="9">
        <v>0</v>
      </c>
      <c r="J797" s="9">
        <v>0</v>
      </c>
      <c r="K797" s="24">
        <f t="shared" si="36"/>
        <v>1160000</v>
      </c>
      <c r="L797" s="24">
        <f t="shared" si="36"/>
        <v>0</v>
      </c>
      <c r="M797" s="24">
        <f t="shared" si="36"/>
        <v>0</v>
      </c>
      <c r="N797" s="24">
        <v>0</v>
      </c>
      <c r="O797" s="33">
        <f t="shared" si="37"/>
        <v>1160000</v>
      </c>
      <c r="P797" s="25">
        <v>1160000</v>
      </c>
      <c r="Q797" s="25">
        <v>0</v>
      </c>
      <c r="R797" s="26">
        <f t="shared" si="38"/>
        <v>0</v>
      </c>
      <c r="S797" s="9"/>
    </row>
    <row r="798" spans="1:19" ht="13.2" customHeight="1" x14ac:dyDescent="0.25">
      <c r="A798" s="8">
        <v>791</v>
      </c>
      <c r="B798" s="34">
        <v>432047</v>
      </c>
      <c r="C798" s="9" t="s">
        <v>868</v>
      </c>
      <c r="D798" s="9" t="s">
        <v>258</v>
      </c>
      <c r="E798" s="9" t="s">
        <v>1011</v>
      </c>
      <c r="F798" s="9" t="s">
        <v>27</v>
      </c>
      <c r="G798" s="9"/>
      <c r="H798" s="9">
        <v>23</v>
      </c>
      <c r="I798" s="9">
        <v>0</v>
      </c>
      <c r="J798" s="9">
        <v>0</v>
      </c>
      <c r="K798" s="24">
        <f t="shared" si="36"/>
        <v>6670000</v>
      </c>
      <c r="L798" s="24">
        <f t="shared" si="36"/>
        <v>0</v>
      </c>
      <c r="M798" s="24">
        <f t="shared" si="36"/>
        <v>0</v>
      </c>
      <c r="N798" s="24">
        <v>0</v>
      </c>
      <c r="O798" s="33">
        <f t="shared" si="37"/>
        <v>6670000</v>
      </c>
      <c r="P798" s="25">
        <v>6670000</v>
      </c>
      <c r="Q798" s="25">
        <v>0</v>
      </c>
      <c r="R798" s="26">
        <f t="shared" si="38"/>
        <v>0</v>
      </c>
      <c r="S798" s="9"/>
    </row>
    <row r="799" spans="1:19" ht="13.2" customHeight="1" x14ac:dyDescent="0.25">
      <c r="A799" s="8">
        <v>792</v>
      </c>
      <c r="B799" s="34">
        <v>432048</v>
      </c>
      <c r="C799" s="9" t="s">
        <v>531</v>
      </c>
      <c r="D799" s="9" t="s">
        <v>75</v>
      </c>
      <c r="E799" s="9" t="s">
        <v>1011</v>
      </c>
      <c r="F799" s="9" t="s">
        <v>27</v>
      </c>
      <c r="G799" s="9"/>
      <c r="H799" s="9">
        <v>6</v>
      </c>
      <c r="I799" s="9">
        <v>2</v>
      </c>
      <c r="J799" s="9">
        <v>0</v>
      </c>
      <c r="K799" s="24">
        <f t="shared" si="36"/>
        <v>1740000</v>
      </c>
      <c r="L799" s="24">
        <f t="shared" si="36"/>
        <v>580000</v>
      </c>
      <c r="M799" s="24">
        <f t="shared" si="36"/>
        <v>0</v>
      </c>
      <c r="N799" s="24">
        <v>0</v>
      </c>
      <c r="O799" s="33">
        <f t="shared" si="37"/>
        <v>2320000</v>
      </c>
      <c r="P799" s="25">
        <v>8990000</v>
      </c>
      <c r="Q799" s="25">
        <v>0</v>
      </c>
      <c r="R799" s="26">
        <f t="shared" si="38"/>
        <v>-6670000</v>
      </c>
      <c r="S799" s="37" t="s">
        <v>410</v>
      </c>
    </row>
    <row r="800" spans="1:19" ht="13.2" customHeight="1" x14ac:dyDescent="0.25">
      <c r="A800" s="8">
        <v>793</v>
      </c>
      <c r="B800" s="34">
        <v>432050</v>
      </c>
      <c r="C800" s="9" t="s">
        <v>397</v>
      </c>
      <c r="D800" s="9" t="s">
        <v>258</v>
      </c>
      <c r="E800" s="9" t="s">
        <v>1011</v>
      </c>
      <c r="F800" s="9" t="s">
        <v>27</v>
      </c>
      <c r="G800" s="9"/>
      <c r="H800" s="9">
        <v>8</v>
      </c>
      <c r="I800" s="9">
        <v>0</v>
      </c>
      <c r="J800" s="9">
        <v>0</v>
      </c>
      <c r="K800" s="24">
        <f t="shared" si="36"/>
        <v>2320000</v>
      </c>
      <c r="L800" s="24">
        <f t="shared" si="36"/>
        <v>0</v>
      </c>
      <c r="M800" s="24">
        <f t="shared" si="36"/>
        <v>0</v>
      </c>
      <c r="N800" s="24">
        <v>0</v>
      </c>
      <c r="O800" s="33">
        <f t="shared" si="37"/>
        <v>2320000</v>
      </c>
      <c r="P800" s="25">
        <v>3480000</v>
      </c>
      <c r="Q800" s="25">
        <v>0</v>
      </c>
      <c r="R800" s="26">
        <f t="shared" si="38"/>
        <v>-1160000</v>
      </c>
      <c r="S800" s="37" t="s">
        <v>410</v>
      </c>
    </row>
    <row r="801" spans="1:19" ht="13.2" customHeight="1" x14ac:dyDescent="0.25">
      <c r="A801" s="8">
        <v>794</v>
      </c>
      <c r="B801" s="34">
        <v>432052</v>
      </c>
      <c r="C801" s="9" t="s">
        <v>1032</v>
      </c>
      <c r="D801" s="9" t="s">
        <v>349</v>
      </c>
      <c r="E801" s="9" t="s">
        <v>1011</v>
      </c>
      <c r="F801" s="9" t="s">
        <v>27</v>
      </c>
      <c r="G801" s="9"/>
      <c r="H801" s="9">
        <v>14</v>
      </c>
      <c r="I801" s="9">
        <v>0</v>
      </c>
      <c r="J801" s="9">
        <v>0</v>
      </c>
      <c r="K801" s="24">
        <f t="shared" si="36"/>
        <v>4060000</v>
      </c>
      <c r="L801" s="24">
        <f t="shared" si="36"/>
        <v>0</v>
      </c>
      <c r="M801" s="24">
        <f t="shared" si="36"/>
        <v>0</v>
      </c>
      <c r="N801" s="24">
        <v>0</v>
      </c>
      <c r="O801" s="33">
        <f t="shared" si="37"/>
        <v>4060000</v>
      </c>
      <c r="P801" s="25">
        <v>4060000</v>
      </c>
      <c r="Q801" s="25">
        <v>0</v>
      </c>
      <c r="R801" s="26">
        <f t="shared" si="38"/>
        <v>0</v>
      </c>
      <c r="S801" s="9"/>
    </row>
    <row r="802" spans="1:19" ht="13.2" customHeight="1" x14ac:dyDescent="0.25">
      <c r="A802" s="8">
        <v>795</v>
      </c>
      <c r="B802" s="34">
        <v>432053</v>
      </c>
      <c r="C802" s="9" t="s">
        <v>1033</v>
      </c>
      <c r="D802" s="9" t="s">
        <v>121</v>
      </c>
      <c r="E802" s="9" t="s">
        <v>1011</v>
      </c>
      <c r="F802" s="9" t="s">
        <v>27</v>
      </c>
      <c r="G802" s="9"/>
      <c r="H802" s="9">
        <v>13</v>
      </c>
      <c r="I802" s="9">
        <v>0</v>
      </c>
      <c r="J802" s="9">
        <v>0</v>
      </c>
      <c r="K802" s="24">
        <f t="shared" si="36"/>
        <v>3770000</v>
      </c>
      <c r="L802" s="24">
        <f t="shared" si="36"/>
        <v>0</v>
      </c>
      <c r="M802" s="24">
        <f t="shared" si="36"/>
        <v>0</v>
      </c>
      <c r="N802" s="24">
        <v>0</v>
      </c>
      <c r="O802" s="33">
        <f t="shared" si="37"/>
        <v>3770000</v>
      </c>
      <c r="P802" s="25">
        <v>8410000</v>
      </c>
      <c r="Q802" s="25">
        <v>0</v>
      </c>
      <c r="R802" s="26">
        <f t="shared" si="38"/>
        <v>-4640000</v>
      </c>
      <c r="S802" s="37" t="s">
        <v>410</v>
      </c>
    </row>
    <row r="803" spans="1:19" ht="13.2" customHeight="1" x14ac:dyDescent="0.25">
      <c r="A803" s="8">
        <v>796</v>
      </c>
      <c r="B803" s="34">
        <v>432056</v>
      </c>
      <c r="C803" s="9" t="s">
        <v>152</v>
      </c>
      <c r="D803" s="9" t="s">
        <v>61</v>
      </c>
      <c r="E803" s="9" t="s">
        <v>1011</v>
      </c>
      <c r="F803" s="9" t="s">
        <v>27</v>
      </c>
      <c r="G803" s="9"/>
      <c r="H803" s="9">
        <v>5</v>
      </c>
      <c r="I803" s="9">
        <v>0</v>
      </c>
      <c r="J803" s="9">
        <v>0</v>
      </c>
      <c r="K803" s="24">
        <f t="shared" si="36"/>
        <v>1450000</v>
      </c>
      <c r="L803" s="24">
        <f t="shared" si="36"/>
        <v>0</v>
      </c>
      <c r="M803" s="24">
        <f t="shared" si="36"/>
        <v>0</v>
      </c>
      <c r="N803" s="24">
        <v>0</v>
      </c>
      <c r="O803" s="33">
        <f t="shared" si="37"/>
        <v>1450000</v>
      </c>
      <c r="P803" s="25">
        <v>1450000</v>
      </c>
      <c r="Q803" s="25">
        <v>0</v>
      </c>
      <c r="R803" s="26">
        <f t="shared" si="38"/>
        <v>0</v>
      </c>
      <c r="S803" s="9"/>
    </row>
    <row r="804" spans="1:19" ht="13.2" customHeight="1" x14ac:dyDescent="0.25">
      <c r="A804" s="8">
        <v>797</v>
      </c>
      <c r="B804" s="34">
        <v>432057</v>
      </c>
      <c r="C804" s="9" t="s">
        <v>105</v>
      </c>
      <c r="D804" s="9" t="s">
        <v>492</v>
      </c>
      <c r="E804" s="9" t="s">
        <v>1011</v>
      </c>
      <c r="F804" s="9" t="s">
        <v>27</v>
      </c>
      <c r="G804" s="9"/>
      <c r="H804" s="9">
        <v>10</v>
      </c>
      <c r="I804" s="9">
        <v>0</v>
      </c>
      <c r="J804" s="9">
        <v>0</v>
      </c>
      <c r="K804" s="24">
        <f t="shared" si="36"/>
        <v>2900000</v>
      </c>
      <c r="L804" s="24">
        <f t="shared" si="36"/>
        <v>0</v>
      </c>
      <c r="M804" s="24">
        <f t="shared" si="36"/>
        <v>0</v>
      </c>
      <c r="N804" s="24">
        <v>0</v>
      </c>
      <c r="O804" s="33">
        <f t="shared" si="37"/>
        <v>2900000</v>
      </c>
      <c r="P804" s="25">
        <v>2900000</v>
      </c>
      <c r="Q804" s="25">
        <v>0</v>
      </c>
      <c r="R804" s="26">
        <f t="shared" si="38"/>
        <v>0</v>
      </c>
      <c r="S804" s="9"/>
    </row>
    <row r="805" spans="1:19" ht="13.2" customHeight="1" x14ac:dyDescent="0.25">
      <c r="A805" s="8">
        <v>798</v>
      </c>
      <c r="B805" s="34">
        <v>432058</v>
      </c>
      <c r="C805" s="9" t="s">
        <v>1034</v>
      </c>
      <c r="D805" s="9" t="s">
        <v>158</v>
      </c>
      <c r="E805" s="9" t="s">
        <v>1011</v>
      </c>
      <c r="F805" s="9" t="s">
        <v>27</v>
      </c>
      <c r="G805" s="9"/>
      <c r="H805" s="9">
        <v>10</v>
      </c>
      <c r="I805" s="9">
        <v>0</v>
      </c>
      <c r="J805" s="9">
        <v>0</v>
      </c>
      <c r="K805" s="24">
        <f t="shared" si="36"/>
        <v>2900000</v>
      </c>
      <c r="L805" s="24">
        <f t="shared" si="36"/>
        <v>0</v>
      </c>
      <c r="M805" s="24">
        <f t="shared" si="36"/>
        <v>0</v>
      </c>
      <c r="N805" s="24">
        <v>0</v>
      </c>
      <c r="O805" s="33">
        <f t="shared" si="37"/>
        <v>2900000</v>
      </c>
      <c r="P805" s="25">
        <v>2900000</v>
      </c>
      <c r="Q805" s="25">
        <v>0</v>
      </c>
      <c r="R805" s="26">
        <f t="shared" si="38"/>
        <v>0</v>
      </c>
      <c r="S805" s="9"/>
    </row>
    <row r="806" spans="1:19" ht="13.2" customHeight="1" x14ac:dyDescent="0.25">
      <c r="A806" s="8">
        <v>799</v>
      </c>
      <c r="B806" s="34">
        <v>432062</v>
      </c>
      <c r="C806" s="9" t="s">
        <v>1035</v>
      </c>
      <c r="D806" s="9" t="s">
        <v>321</v>
      </c>
      <c r="E806" s="9" t="s">
        <v>1011</v>
      </c>
      <c r="F806" s="9" t="s">
        <v>27</v>
      </c>
      <c r="G806" s="9"/>
      <c r="H806" s="9">
        <v>16</v>
      </c>
      <c r="I806" s="9">
        <v>0</v>
      </c>
      <c r="J806" s="9">
        <v>0</v>
      </c>
      <c r="K806" s="24">
        <f t="shared" si="36"/>
        <v>4640000</v>
      </c>
      <c r="L806" s="24">
        <f t="shared" si="36"/>
        <v>0</v>
      </c>
      <c r="M806" s="24">
        <f t="shared" si="36"/>
        <v>0</v>
      </c>
      <c r="N806" s="24">
        <v>0</v>
      </c>
      <c r="O806" s="33">
        <f t="shared" si="37"/>
        <v>4640000</v>
      </c>
      <c r="P806" s="25">
        <v>0</v>
      </c>
      <c r="Q806" s="25">
        <v>0</v>
      </c>
      <c r="R806" s="26">
        <f t="shared" si="38"/>
        <v>4640000</v>
      </c>
      <c r="S806" s="9"/>
    </row>
    <row r="807" spans="1:19" ht="13.2" customHeight="1" x14ac:dyDescent="0.25">
      <c r="A807" s="8">
        <v>800</v>
      </c>
      <c r="B807" s="34">
        <v>432063</v>
      </c>
      <c r="C807" s="9" t="s">
        <v>1036</v>
      </c>
      <c r="D807" s="9" t="s">
        <v>270</v>
      </c>
      <c r="E807" s="9" t="s">
        <v>1011</v>
      </c>
      <c r="F807" s="9" t="s">
        <v>27</v>
      </c>
      <c r="G807" s="9"/>
      <c r="H807" s="9">
        <v>5</v>
      </c>
      <c r="I807" s="9">
        <v>3</v>
      </c>
      <c r="J807" s="9">
        <v>0</v>
      </c>
      <c r="K807" s="24">
        <f t="shared" si="36"/>
        <v>1450000</v>
      </c>
      <c r="L807" s="24">
        <f t="shared" si="36"/>
        <v>870000</v>
      </c>
      <c r="M807" s="24">
        <f t="shared" si="36"/>
        <v>0</v>
      </c>
      <c r="N807" s="24">
        <v>0</v>
      </c>
      <c r="O807" s="33">
        <f t="shared" si="37"/>
        <v>2320000</v>
      </c>
      <c r="P807" s="25">
        <v>2320000</v>
      </c>
      <c r="Q807" s="25">
        <v>0</v>
      </c>
      <c r="R807" s="26">
        <f t="shared" si="38"/>
        <v>0</v>
      </c>
      <c r="S807" s="9"/>
    </row>
    <row r="808" spans="1:19" ht="13.2" customHeight="1" x14ac:dyDescent="0.25">
      <c r="A808" s="8">
        <v>801</v>
      </c>
      <c r="B808" s="34">
        <v>432101</v>
      </c>
      <c r="C808" s="9" t="s">
        <v>599</v>
      </c>
      <c r="D808" s="9" t="s">
        <v>488</v>
      </c>
      <c r="E808" s="9" t="s">
        <v>1037</v>
      </c>
      <c r="F808" s="9" t="s">
        <v>27</v>
      </c>
      <c r="G808" s="9"/>
      <c r="H808" s="9">
        <v>10</v>
      </c>
      <c r="I808" s="9">
        <v>0</v>
      </c>
      <c r="J808" s="9">
        <v>0</v>
      </c>
      <c r="K808" s="24">
        <f t="shared" si="36"/>
        <v>2900000</v>
      </c>
      <c r="L808" s="24">
        <f t="shared" si="36"/>
        <v>0</v>
      </c>
      <c r="M808" s="24">
        <f t="shared" si="36"/>
        <v>0</v>
      </c>
      <c r="N808" s="24">
        <v>0</v>
      </c>
      <c r="O808" s="33">
        <f t="shared" si="37"/>
        <v>2900000</v>
      </c>
      <c r="P808" s="25">
        <v>2900000</v>
      </c>
      <c r="Q808" s="25">
        <v>0</v>
      </c>
      <c r="R808" s="26">
        <f t="shared" si="38"/>
        <v>0</v>
      </c>
      <c r="S808" s="9"/>
    </row>
    <row r="809" spans="1:19" ht="13.2" customHeight="1" x14ac:dyDescent="0.25">
      <c r="A809" s="8">
        <v>802</v>
      </c>
      <c r="B809" s="34">
        <v>432104</v>
      </c>
      <c r="C809" s="9" t="s">
        <v>149</v>
      </c>
      <c r="D809" s="9" t="s">
        <v>262</v>
      </c>
      <c r="E809" s="9" t="s">
        <v>1037</v>
      </c>
      <c r="F809" s="9" t="s">
        <v>27</v>
      </c>
      <c r="G809" s="9"/>
      <c r="H809" s="9">
        <v>4</v>
      </c>
      <c r="I809" s="9">
        <v>0</v>
      </c>
      <c r="J809" s="9">
        <v>0</v>
      </c>
      <c r="K809" s="24">
        <f t="shared" si="36"/>
        <v>1160000</v>
      </c>
      <c r="L809" s="24">
        <f t="shared" si="36"/>
        <v>0</v>
      </c>
      <c r="M809" s="24">
        <f t="shared" si="36"/>
        <v>0</v>
      </c>
      <c r="N809" s="24">
        <v>0</v>
      </c>
      <c r="O809" s="33">
        <f t="shared" si="37"/>
        <v>1160000</v>
      </c>
      <c r="P809" s="25">
        <v>1160000</v>
      </c>
      <c r="Q809" s="25">
        <v>0</v>
      </c>
      <c r="R809" s="26">
        <f t="shared" si="38"/>
        <v>0</v>
      </c>
      <c r="S809" s="9"/>
    </row>
    <row r="810" spans="1:19" ht="13.2" customHeight="1" x14ac:dyDescent="0.25">
      <c r="A810" s="8">
        <v>803</v>
      </c>
      <c r="B810" s="34">
        <v>432113</v>
      </c>
      <c r="C810" s="9" t="s">
        <v>1038</v>
      </c>
      <c r="D810" s="9" t="s">
        <v>251</v>
      </c>
      <c r="E810" s="9" t="s">
        <v>1037</v>
      </c>
      <c r="F810" s="9" t="s">
        <v>27</v>
      </c>
      <c r="G810" s="9"/>
      <c r="H810" s="9">
        <v>3</v>
      </c>
      <c r="I810" s="9">
        <v>0</v>
      </c>
      <c r="J810" s="9">
        <v>0</v>
      </c>
      <c r="K810" s="24">
        <f t="shared" si="36"/>
        <v>870000</v>
      </c>
      <c r="L810" s="24">
        <f t="shared" si="36"/>
        <v>0</v>
      </c>
      <c r="M810" s="24">
        <f t="shared" si="36"/>
        <v>0</v>
      </c>
      <c r="N810" s="24">
        <v>0</v>
      </c>
      <c r="O810" s="33">
        <f t="shared" si="37"/>
        <v>870000</v>
      </c>
      <c r="P810" s="25">
        <v>870000</v>
      </c>
      <c r="Q810" s="25">
        <v>0</v>
      </c>
      <c r="R810" s="26">
        <f t="shared" si="38"/>
        <v>0</v>
      </c>
      <c r="S810" s="9"/>
    </row>
    <row r="811" spans="1:19" ht="13.2" customHeight="1" x14ac:dyDescent="0.25">
      <c r="A811" s="8">
        <v>804</v>
      </c>
      <c r="B811" s="34">
        <v>432115</v>
      </c>
      <c r="C811" s="9" t="s">
        <v>462</v>
      </c>
      <c r="D811" s="9" t="s">
        <v>258</v>
      </c>
      <c r="E811" s="9" t="s">
        <v>1037</v>
      </c>
      <c r="F811" s="9" t="s">
        <v>27</v>
      </c>
      <c r="G811" s="9"/>
      <c r="H811" s="9">
        <v>3</v>
      </c>
      <c r="I811" s="9">
        <v>0</v>
      </c>
      <c r="J811" s="9">
        <v>0</v>
      </c>
      <c r="K811" s="24">
        <f t="shared" si="36"/>
        <v>870000</v>
      </c>
      <c r="L811" s="24">
        <f t="shared" si="36"/>
        <v>0</v>
      </c>
      <c r="M811" s="24">
        <f t="shared" si="36"/>
        <v>0</v>
      </c>
      <c r="N811" s="24">
        <v>0</v>
      </c>
      <c r="O811" s="33">
        <f t="shared" si="37"/>
        <v>870000</v>
      </c>
      <c r="P811" s="25">
        <v>1740000</v>
      </c>
      <c r="Q811" s="25">
        <v>0</v>
      </c>
      <c r="R811" s="26">
        <f t="shared" si="38"/>
        <v>-870000</v>
      </c>
      <c r="S811" s="37" t="s">
        <v>410</v>
      </c>
    </row>
    <row r="812" spans="1:19" ht="13.2" customHeight="1" x14ac:dyDescent="0.25">
      <c r="A812" s="8">
        <v>805</v>
      </c>
      <c r="B812" s="34">
        <v>432118</v>
      </c>
      <c r="C812" s="9" t="s">
        <v>1039</v>
      </c>
      <c r="D812" s="9" t="s">
        <v>75</v>
      </c>
      <c r="E812" s="9" t="s">
        <v>1037</v>
      </c>
      <c r="F812" s="9" t="s">
        <v>27</v>
      </c>
      <c r="G812" s="9"/>
      <c r="H812" s="9">
        <v>10</v>
      </c>
      <c r="I812" s="9">
        <v>0</v>
      </c>
      <c r="J812" s="9">
        <v>0</v>
      </c>
      <c r="K812" s="24">
        <f t="shared" si="36"/>
        <v>2900000</v>
      </c>
      <c r="L812" s="24">
        <f t="shared" si="36"/>
        <v>0</v>
      </c>
      <c r="M812" s="24">
        <f t="shared" si="36"/>
        <v>0</v>
      </c>
      <c r="N812" s="24">
        <v>0</v>
      </c>
      <c r="O812" s="33">
        <f t="shared" si="37"/>
        <v>2900000</v>
      </c>
      <c r="P812" s="25">
        <v>2900000</v>
      </c>
      <c r="Q812" s="25">
        <v>0</v>
      </c>
      <c r="R812" s="26">
        <f t="shared" si="38"/>
        <v>0</v>
      </c>
      <c r="S812" s="9"/>
    </row>
    <row r="813" spans="1:19" ht="13.2" customHeight="1" x14ac:dyDescent="0.25">
      <c r="A813" s="8">
        <v>806</v>
      </c>
      <c r="B813" s="34">
        <v>432119</v>
      </c>
      <c r="C813" s="9" t="s">
        <v>1040</v>
      </c>
      <c r="D813" s="9" t="s">
        <v>554</v>
      </c>
      <c r="E813" s="9" t="s">
        <v>1037</v>
      </c>
      <c r="F813" s="9" t="s">
        <v>27</v>
      </c>
      <c r="G813" s="9"/>
      <c r="H813" s="9">
        <v>10</v>
      </c>
      <c r="I813" s="9">
        <v>0</v>
      </c>
      <c r="J813" s="9">
        <v>0</v>
      </c>
      <c r="K813" s="24">
        <f t="shared" si="36"/>
        <v>2900000</v>
      </c>
      <c r="L813" s="24">
        <f t="shared" si="36"/>
        <v>0</v>
      </c>
      <c r="M813" s="24">
        <f t="shared" si="36"/>
        <v>0</v>
      </c>
      <c r="N813" s="24">
        <v>0</v>
      </c>
      <c r="O813" s="33">
        <f t="shared" si="37"/>
        <v>2900000</v>
      </c>
      <c r="P813" s="25">
        <v>2900000</v>
      </c>
      <c r="Q813" s="25">
        <v>0</v>
      </c>
      <c r="R813" s="26">
        <f t="shared" si="38"/>
        <v>0</v>
      </c>
      <c r="S813" s="9"/>
    </row>
    <row r="814" spans="1:19" ht="13.2" customHeight="1" x14ac:dyDescent="0.25">
      <c r="A814" s="8">
        <v>807</v>
      </c>
      <c r="B814" s="34">
        <v>432120</v>
      </c>
      <c r="C814" s="9" t="s">
        <v>1041</v>
      </c>
      <c r="D814" s="9" t="s">
        <v>262</v>
      </c>
      <c r="E814" s="9" t="s">
        <v>1037</v>
      </c>
      <c r="F814" s="9" t="s">
        <v>27</v>
      </c>
      <c r="G814" s="9"/>
      <c r="H814" s="9">
        <v>2</v>
      </c>
      <c r="I814" s="9">
        <v>0</v>
      </c>
      <c r="J814" s="9">
        <v>0</v>
      </c>
      <c r="K814" s="24">
        <f t="shared" si="36"/>
        <v>580000</v>
      </c>
      <c r="L814" s="24">
        <f t="shared" si="36"/>
        <v>0</v>
      </c>
      <c r="M814" s="24">
        <f t="shared" si="36"/>
        <v>0</v>
      </c>
      <c r="N814" s="24">
        <v>0</v>
      </c>
      <c r="O814" s="33">
        <f t="shared" si="37"/>
        <v>580000</v>
      </c>
      <c r="P814" s="25">
        <v>580000</v>
      </c>
      <c r="Q814" s="25">
        <v>0</v>
      </c>
      <c r="R814" s="26">
        <f t="shared" si="38"/>
        <v>0</v>
      </c>
      <c r="S814" s="9"/>
    </row>
    <row r="815" spans="1:19" ht="13.2" customHeight="1" x14ac:dyDescent="0.25">
      <c r="A815" s="8">
        <v>808</v>
      </c>
      <c r="B815" s="34">
        <v>432121</v>
      </c>
      <c r="C815" s="9" t="s">
        <v>363</v>
      </c>
      <c r="D815" s="9" t="s">
        <v>576</v>
      </c>
      <c r="E815" s="9" t="s">
        <v>1037</v>
      </c>
      <c r="F815" s="9" t="s">
        <v>27</v>
      </c>
      <c r="G815" s="9"/>
      <c r="H815" s="9">
        <v>14</v>
      </c>
      <c r="I815" s="9">
        <v>0</v>
      </c>
      <c r="J815" s="9">
        <v>0</v>
      </c>
      <c r="K815" s="24">
        <f t="shared" si="36"/>
        <v>4060000</v>
      </c>
      <c r="L815" s="24">
        <f t="shared" si="36"/>
        <v>0</v>
      </c>
      <c r="M815" s="24">
        <f t="shared" si="36"/>
        <v>0</v>
      </c>
      <c r="N815" s="24">
        <v>0</v>
      </c>
      <c r="O815" s="33">
        <f t="shared" si="37"/>
        <v>4060000</v>
      </c>
      <c r="P815" s="25">
        <v>4060000</v>
      </c>
      <c r="Q815" s="25">
        <v>0</v>
      </c>
      <c r="R815" s="26">
        <f t="shared" si="38"/>
        <v>0</v>
      </c>
      <c r="S815" s="9"/>
    </row>
    <row r="816" spans="1:19" ht="13.2" customHeight="1" x14ac:dyDescent="0.25">
      <c r="A816" s="8">
        <v>809</v>
      </c>
      <c r="B816" s="34">
        <v>432122</v>
      </c>
      <c r="C816" s="9" t="s">
        <v>1042</v>
      </c>
      <c r="D816" s="9" t="s">
        <v>158</v>
      </c>
      <c r="E816" s="9" t="s">
        <v>1037</v>
      </c>
      <c r="F816" s="9" t="s">
        <v>27</v>
      </c>
      <c r="G816" s="9"/>
      <c r="H816" s="9">
        <v>2</v>
      </c>
      <c r="I816" s="9">
        <v>0</v>
      </c>
      <c r="J816" s="9">
        <v>0</v>
      </c>
      <c r="K816" s="24">
        <f t="shared" si="36"/>
        <v>580000</v>
      </c>
      <c r="L816" s="24">
        <f t="shared" si="36"/>
        <v>0</v>
      </c>
      <c r="M816" s="24">
        <f t="shared" si="36"/>
        <v>0</v>
      </c>
      <c r="N816" s="24">
        <v>0</v>
      </c>
      <c r="O816" s="33">
        <f t="shared" si="37"/>
        <v>580000</v>
      </c>
      <c r="P816" s="25">
        <v>580000</v>
      </c>
      <c r="Q816" s="25">
        <v>0</v>
      </c>
      <c r="R816" s="26">
        <f t="shared" si="38"/>
        <v>0</v>
      </c>
      <c r="S816" s="9"/>
    </row>
    <row r="817" spans="1:19" ht="13.2" customHeight="1" x14ac:dyDescent="0.25">
      <c r="A817" s="8">
        <v>810</v>
      </c>
      <c r="B817" s="34">
        <v>432123</v>
      </c>
      <c r="C817" s="9" t="s">
        <v>579</v>
      </c>
      <c r="D817" s="9" t="s">
        <v>128</v>
      </c>
      <c r="E817" s="9" t="s">
        <v>1037</v>
      </c>
      <c r="F817" s="9" t="s">
        <v>27</v>
      </c>
      <c r="G817" s="9"/>
      <c r="H817" s="9">
        <v>10</v>
      </c>
      <c r="I817" s="9">
        <v>0</v>
      </c>
      <c r="J817" s="9">
        <v>0</v>
      </c>
      <c r="K817" s="24">
        <f t="shared" si="36"/>
        <v>2900000</v>
      </c>
      <c r="L817" s="24">
        <f t="shared" si="36"/>
        <v>0</v>
      </c>
      <c r="M817" s="24">
        <f t="shared" si="36"/>
        <v>0</v>
      </c>
      <c r="N817" s="24">
        <v>0</v>
      </c>
      <c r="O817" s="33">
        <f t="shared" si="37"/>
        <v>2900000</v>
      </c>
      <c r="P817" s="25">
        <v>0</v>
      </c>
      <c r="Q817" s="25">
        <v>2900000</v>
      </c>
      <c r="R817" s="26">
        <f t="shared" si="38"/>
        <v>0</v>
      </c>
      <c r="S817" s="9"/>
    </row>
    <row r="818" spans="1:19" ht="13.2" customHeight="1" x14ac:dyDescent="0.25">
      <c r="A818" s="8">
        <v>811</v>
      </c>
      <c r="B818" s="34">
        <v>432124</v>
      </c>
      <c r="C818" s="9" t="s">
        <v>1043</v>
      </c>
      <c r="D818" s="9" t="s">
        <v>421</v>
      </c>
      <c r="E818" s="9" t="s">
        <v>1037</v>
      </c>
      <c r="F818" s="9" t="s">
        <v>27</v>
      </c>
      <c r="G818" s="9"/>
      <c r="H818" s="9">
        <v>10</v>
      </c>
      <c r="I818" s="9">
        <v>0</v>
      </c>
      <c r="J818" s="9">
        <v>0</v>
      </c>
      <c r="K818" s="24">
        <f t="shared" si="36"/>
        <v>2900000</v>
      </c>
      <c r="L818" s="24">
        <f t="shared" si="36"/>
        <v>0</v>
      </c>
      <c r="M818" s="24">
        <f t="shared" si="36"/>
        <v>0</v>
      </c>
      <c r="N818" s="24">
        <v>0</v>
      </c>
      <c r="O818" s="33">
        <f t="shared" si="37"/>
        <v>2900000</v>
      </c>
      <c r="P818" s="25">
        <v>2900000</v>
      </c>
      <c r="Q818" s="25">
        <v>0</v>
      </c>
      <c r="R818" s="26">
        <f t="shared" si="38"/>
        <v>0</v>
      </c>
      <c r="S818" s="9"/>
    </row>
    <row r="819" spans="1:19" ht="13.2" customHeight="1" x14ac:dyDescent="0.25">
      <c r="A819" s="8">
        <v>812</v>
      </c>
      <c r="B819" s="34">
        <v>432128</v>
      </c>
      <c r="C819" s="9" t="s">
        <v>1044</v>
      </c>
      <c r="D819" s="9" t="s">
        <v>481</v>
      </c>
      <c r="E819" s="9" t="s">
        <v>1037</v>
      </c>
      <c r="F819" s="9" t="s">
        <v>27</v>
      </c>
      <c r="G819" s="9"/>
      <c r="H819" s="9">
        <v>4</v>
      </c>
      <c r="I819" s="9">
        <v>0</v>
      </c>
      <c r="J819" s="9">
        <v>0</v>
      </c>
      <c r="K819" s="24">
        <f t="shared" si="36"/>
        <v>1160000</v>
      </c>
      <c r="L819" s="24">
        <f t="shared" si="36"/>
        <v>0</v>
      </c>
      <c r="M819" s="24">
        <f t="shared" si="36"/>
        <v>0</v>
      </c>
      <c r="N819" s="24">
        <v>0</v>
      </c>
      <c r="O819" s="33">
        <f t="shared" si="37"/>
        <v>1160000</v>
      </c>
      <c r="P819" s="25">
        <v>300000</v>
      </c>
      <c r="Q819" s="25">
        <v>0</v>
      </c>
      <c r="R819" s="26">
        <f t="shared" si="38"/>
        <v>860000</v>
      </c>
      <c r="S819" s="9"/>
    </row>
    <row r="820" spans="1:19" ht="13.2" customHeight="1" x14ac:dyDescent="0.25">
      <c r="A820" s="8">
        <v>813</v>
      </c>
      <c r="B820" s="34">
        <v>432130</v>
      </c>
      <c r="C820" s="9" t="s">
        <v>1045</v>
      </c>
      <c r="D820" s="9" t="s">
        <v>481</v>
      </c>
      <c r="E820" s="9" t="s">
        <v>1037</v>
      </c>
      <c r="F820" s="9" t="s">
        <v>27</v>
      </c>
      <c r="G820" s="9"/>
      <c r="H820" s="9">
        <v>4</v>
      </c>
      <c r="I820" s="9">
        <v>0</v>
      </c>
      <c r="J820" s="9">
        <v>0</v>
      </c>
      <c r="K820" s="24">
        <f t="shared" si="36"/>
        <v>1160000</v>
      </c>
      <c r="L820" s="24">
        <f t="shared" si="36"/>
        <v>0</v>
      </c>
      <c r="M820" s="24">
        <f t="shared" si="36"/>
        <v>0</v>
      </c>
      <c r="N820" s="24">
        <v>0</v>
      </c>
      <c r="O820" s="33">
        <f t="shared" si="37"/>
        <v>1160000</v>
      </c>
      <c r="P820" s="25">
        <v>1160000</v>
      </c>
      <c r="Q820" s="25">
        <v>0</v>
      </c>
      <c r="R820" s="26">
        <f t="shared" si="38"/>
        <v>0</v>
      </c>
      <c r="S820" s="9"/>
    </row>
    <row r="821" spans="1:19" ht="13.2" customHeight="1" x14ac:dyDescent="0.25">
      <c r="A821" s="8">
        <v>814</v>
      </c>
      <c r="B821" s="34">
        <v>432133</v>
      </c>
      <c r="C821" s="9" t="s">
        <v>1046</v>
      </c>
      <c r="D821" s="9" t="s">
        <v>925</v>
      </c>
      <c r="E821" s="9" t="s">
        <v>1037</v>
      </c>
      <c r="F821" s="9" t="s">
        <v>27</v>
      </c>
      <c r="G821" s="9"/>
      <c r="H821" s="9">
        <v>2</v>
      </c>
      <c r="I821" s="9">
        <v>0</v>
      </c>
      <c r="J821" s="9">
        <v>0</v>
      </c>
      <c r="K821" s="24">
        <f t="shared" si="36"/>
        <v>580000</v>
      </c>
      <c r="L821" s="24">
        <f t="shared" si="36"/>
        <v>0</v>
      </c>
      <c r="M821" s="24">
        <f t="shared" si="36"/>
        <v>0</v>
      </c>
      <c r="N821" s="24">
        <v>0</v>
      </c>
      <c r="O821" s="33">
        <f t="shared" si="37"/>
        <v>580000</v>
      </c>
      <c r="P821" s="25">
        <v>580000</v>
      </c>
      <c r="Q821" s="25">
        <v>0</v>
      </c>
      <c r="R821" s="26">
        <f t="shared" si="38"/>
        <v>0</v>
      </c>
      <c r="S821" s="9"/>
    </row>
    <row r="822" spans="1:19" ht="13.2" customHeight="1" x14ac:dyDescent="0.25">
      <c r="A822" s="8">
        <v>815</v>
      </c>
      <c r="B822" s="34">
        <v>432135</v>
      </c>
      <c r="C822" s="9" t="s">
        <v>531</v>
      </c>
      <c r="D822" s="9" t="s">
        <v>75</v>
      </c>
      <c r="E822" s="9" t="s">
        <v>1037</v>
      </c>
      <c r="F822" s="9" t="s">
        <v>27</v>
      </c>
      <c r="G822" s="9"/>
      <c r="H822" s="9">
        <v>10</v>
      </c>
      <c r="I822" s="9">
        <v>0</v>
      </c>
      <c r="J822" s="9">
        <v>0</v>
      </c>
      <c r="K822" s="24">
        <f t="shared" si="36"/>
        <v>2900000</v>
      </c>
      <c r="L822" s="24">
        <f t="shared" si="36"/>
        <v>0</v>
      </c>
      <c r="M822" s="24">
        <f t="shared" si="36"/>
        <v>0</v>
      </c>
      <c r="N822" s="24">
        <v>0</v>
      </c>
      <c r="O822" s="33">
        <f t="shared" si="37"/>
        <v>2900000</v>
      </c>
      <c r="P822" s="25">
        <v>2900000</v>
      </c>
      <c r="Q822" s="25">
        <v>0</v>
      </c>
      <c r="R822" s="26">
        <f t="shared" si="38"/>
        <v>0</v>
      </c>
      <c r="S822" s="9"/>
    </row>
    <row r="823" spans="1:19" ht="13.2" customHeight="1" x14ac:dyDescent="0.25">
      <c r="A823" s="8">
        <v>816</v>
      </c>
      <c r="B823" s="34">
        <v>432137</v>
      </c>
      <c r="C823" s="9" t="s">
        <v>583</v>
      </c>
      <c r="D823" s="9" t="s">
        <v>1047</v>
      </c>
      <c r="E823" s="9" t="s">
        <v>1037</v>
      </c>
      <c r="F823" s="9" t="s">
        <v>27</v>
      </c>
      <c r="G823" s="9"/>
      <c r="H823" s="9">
        <v>11</v>
      </c>
      <c r="I823" s="9">
        <v>0</v>
      </c>
      <c r="J823" s="9">
        <v>0</v>
      </c>
      <c r="K823" s="24">
        <f t="shared" si="36"/>
        <v>3190000</v>
      </c>
      <c r="L823" s="24">
        <f t="shared" si="36"/>
        <v>0</v>
      </c>
      <c r="M823" s="24">
        <f t="shared" si="36"/>
        <v>0</v>
      </c>
      <c r="N823" s="24">
        <v>0</v>
      </c>
      <c r="O823" s="33">
        <f t="shared" si="37"/>
        <v>3190000</v>
      </c>
      <c r="P823" s="25">
        <v>3190000</v>
      </c>
      <c r="Q823" s="25">
        <v>0</v>
      </c>
      <c r="R823" s="26">
        <f t="shared" si="38"/>
        <v>0</v>
      </c>
      <c r="S823" s="9"/>
    </row>
    <row r="824" spans="1:19" ht="13.2" customHeight="1" x14ac:dyDescent="0.25">
      <c r="A824" s="8">
        <v>817</v>
      </c>
      <c r="B824" s="34">
        <v>432138</v>
      </c>
      <c r="C824" s="9" t="s">
        <v>1048</v>
      </c>
      <c r="D824" s="9" t="s">
        <v>109</v>
      </c>
      <c r="E824" s="9" t="s">
        <v>1037</v>
      </c>
      <c r="F824" s="9" t="s">
        <v>27</v>
      </c>
      <c r="G824" s="9"/>
      <c r="H824" s="9">
        <v>14</v>
      </c>
      <c r="I824" s="9">
        <v>0</v>
      </c>
      <c r="J824" s="9">
        <v>0</v>
      </c>
      <c r="K824" s="24">
        <f t="shared" si="36"/>
        <v>4060000</v>
      </c>
      <c r="L824" s="24">
        <f t="shared" si="36"/>
        <v>0</v>
      </c>
      <c r="M824" s="24">
        <f t="shared" si="36"/>
        <v>0</v>
      </c>
      <c r="N824" s="24">
        <v>0</v>
      </c>
      <c r="O824" s="33">
        <f t="shared" si="37"/>
        <v>4060000</v>
      </c>
      <c r="P824" s="25">
        <v>4060000</v>
      </c>
      <c r="Q824" s="25">
        <v>0</v>
      </c>
      <c r="R824" s="26">
        <f t="shared" si="38"/>
        <v>0</v>
      </c>
      <c r="S824" s="9"/>
    </row>
    <row r="825" spans="1:19" ht="13.2" customHeight="1" x14ac:dyDescent="0.25">
      <c r="A825" s="8">
        <v>818</v>
      </c>
      <c r="B825" s="34">
        <v>432140</v>
      </c>
      <c r="C825" s="9" t="s">
        <v>1049</v>
      </c>
      <c r="D825" s="9" t="s">
        <v>81</v>
      </c>
      <c r="E825" s="9" t="s">
        <v>1037</v>
      </c>
      <c r="F825" s="9" t="s">
        <v>27</v>
      </c>
      <c r="G825" s="9"/>
      <c r="H825" s="9">
        <v>7</v>
      </c>
      <c r="I825" s="9">
        <v>0</v>
      </c>
      <c r="J825" s="9">
        <v>0</v>
      </c>
      <c r="K825" s="24">
        <f t="shared" si="36"/>
        <v>2030000</v>
      </c>
      <c r="L825" s="24">
        <f t="shared" si="36"/>
        <v>0</v>
      </c>
      <c r="M825" s="24">
        <f t="shared" si="36"/>
        <v>0</v>
      </c>
      <c r="N825" s="24">
        <v>0</v>
      </c>
      <c r="O825" s="33">
        <f t="shared" si="37"/>
        <v>2030000</v>
      </c>
      <c r="P825" s="25">
        <v>2030000</v>
      </c>
      <c r="Q825" s="25">
        <v>0</v>
      </c>
      <c r="R825" s="26">
        <f t="shared" si="38"/>
        <v>0</v>
      </c>
      <c r="S825" s="9"/>
    </row>
    <row r="826" spans="1:19" ht="13.2" customHeight="1" x14ac:dyDescent="0.25">
      <c r="A826" s="8">
        <v>819</v>
      </c>
      <c r="B826" s="34">
        <v>432141</v>
      </c>
      <c r="C826" s="9" t="s">
        <v>919</v>
      </c>
      <c r="D826" s="9" t="s">
        <v>153</v>
      </c>
      <c r="E826" s="9" t="s">
        <v>1037</v>
      </c>
      <c r="F826" s="9" t="s">
        <v>27</v>
      </c>
      <c r="G826" s="9"/>
      <c r="H826" s="9">
        <v>4</v>
      </c>
      <c r="I826" s="9">
        <v>0</v>
      </c>
      <c r="J826" s="9">
        <v>0</v>
      </c>
      <c r="K826" s="24">
        <f t="shared" si="36"/>
        <v>1160000</v>
      </c>
      <c r="L826" s="24">
        <f t="shared" si="36"/>
        <v>0</v>
      </c>
      <c r="M826" s="24">
        <f t="shared" si="36"/>
        <v>0</v>
      </c>
      <c r="N826" s="24">
        <v>0</v>
      </c>
      <c r="O826" s="33">
        <f t="shared" si="37"/>
        <v>1160000</v>
      </c>
      <c r="P826" s="25">
        <v>5800000</v>
      </c>
      <c r="Q826" s="25">
        <v>0</v>
      </c>
      <c r="R826" s="26">
        <f t="shared" si="38"/>
        <v>-4640000</v>
      </c>
      <c r="S826" s="37" t="s">
        <v>410</v>
      </c>
    </row>
    <row r="827" spans="1:19" ht="13.2" customHeight="1" x14ac:dyDescent="0.25">
      <c r="A827" s="8">
        <v>820</v>
      </c>
      <c r="B827" s="34">
        <v>432142</v>
      </c>
      <c r="C827" s="9" t="s">
        <v>464</v>
      </c>
      <c r="D827" s="9" t="s">
        <v>367</v>
      </c>
      <c r="E827" s="9" t="s">
        <v>1037</v>
      </c>
      <c r="F827" s="9" t="s">
        <v>27</v>
      </c>
      <c r="G827" s="9"/>
      <c r="H827" s="9">
        <v>10</v>
      </c>
      <c r="I827" s="9">
        <v>0</v>
      </c>
      <c r="J827" s="9">
        <v>0</v>
      </c>
      <c r="K827" s="24">
        <f t="shared" si="36"/>
        <v>2900000</v>
      </c>
      <c r="L827" s="24">
        <f t="shared" si="36"/>
        <v>0</v>
      </c>
      <c r="M827" s="24">
        <f t="shared" si="36"/>
        <v>0</v>
      </c>
      <c r="N827" s="24">
        <v>0</v>
      </c>
      <c r="O827" s="33">
        <f t="shared" si="37"/>
        <v>2900000</v>
      </c>
      <c r="P827" s="25">
        <v>2900000</v>
      </c>
      <c r="Q827" s="25">
        <v>0</v>
      </c>
      <c r="R827" s="26">
        <f t="shared" si="38"/>
        <v>0</v>
      </c>
      <c r="S827" s="9"/>
    </row>
    <row r="828" spans="1:19" ht="13.2" customHeight="1" x14ac:dyDescent="0.25">
      <c r="A828" s="8">
        <v>821</v>
      </c>
      <c r="B828" s="34">
        <v>432143</v>
      </c>
      <c r="C828" s="9" t="s">
        <v>586</v>
      </c>
      <c r="D828" s="9" t="s">
        <v>251</v>
      </c>
      <c r="E828" s="9" t="s">
        <v>1037</v>
      </c>
      <c r="F828" s="9" t="s">
        <v>27</v>
      </c>
      <c r="G828" s="9"/>
      <c r="H828" s="9">
        <v>18</v>
      </c>
      <c r="I828" s="9">
        <v>0</v>
      </c>
      <c r="J828" s="9">
        <v>0</v>
      </c>
      <c r="K828" s="24">
        <f t="shared" si="36"/>
        <v>5220000</v>
      </c>
      <c r="L828" s="24">
        <f t="shared" si="36"/>
        <v>0</v>
      </c>
      <c r="M828" s="24">
        <f t="shared" si="36"/>
        <v>0</v>
      </c>
      <c r="N828" s="24">
        <v>0</v>
      </c>
      <c r="O828" s="33">
        <f t="shared" si="37"/>
        <v>5220000</v>
      </c>
      <c r="P828" s="25">
        <v>5220000</v>
      </c>
      <c r="Q828" s="25">
        <v>0</v>
      </c>
      <c r="R828" s="26">
        <f t="shared" si="38"/>
        <v>0</v>
      </c>
      <c r="S828" s="9"/>
    </row>
    <row r="829" spans="1:19" ht="13.2" customHeight="1" x14ac:dyDescent="0.25">
      <c r="A829" s="8">
        <v>822</v>
      </c>
      <c r="B829" s="34">
        <v>432145</v>
      </c>
      <c r="C829" s="9" t="s">
        <v>1050</v>
      </c>
      <c r="D829" s="9" t="s">
        <v>251</v>
      </c>
      <c r="E829" s="9" t="s">
        <v>1037</v>
      </c>
      <c r="F829" s="9" t="s">
        <v>27</v>
      </c>
      <c r="G829" s="9"/>
      <c r="H829" s="9">
        <v>4</v>
      </c>
      <c r="I829" s="9">
        <v>0</v>
      </c>
      <c r="J829" s="9">
        <v>0</v>
      </c>
      <c r="K829" s="24">
        <f t="shared" si="36"/>
        <v>1160000</v>
      </c>
      <c r="L829" s="24">
        <f t="shared" si="36"/>
        <v>0</v>
      </c>
      <c r="M829" s="24">
        <f t="shared" si="36"/>
        <v>0</v>
      </c>
      <c r="N829" s="24">
        <v>0</v>
      </c>
      <c r="O829" s="33">
        <f t="shared" si="37"/>
        <v>1160000</v>
      </c>
      <c r="P829" s="25">
        <v>1160000</v>
      </c>
      <c r="Q829" s="25">
        <v>0</v>
      </c>
      <c r="R829" s="26">
        <f t="shared" si="38"/>
        <v>0</v>
      </c>
      <c r="S829" s="9"/>
    </row>
    <row r="830" spans="1:19" ht="13.2" customHeight="1" x14ac:dyDescent="0.25">
      <c r="A830" s="8">
        <v>823</v>
      </c>
      <c r="B830" s="34">
        <v>432148</v>
      </c>
      <c r="C830" s="9" t="s">
        <v>1051</v>
      </c>
      <c r="D830" s="9" t="s">
        <v>526</v>
      </c>
      <c r="E830" s="9" t="s">
        <v>1037</v>
      </c>
      <c r="F830" s="9" t="s">
        <v>27</v>
      </c>
      <c r="G830" s="9"/>
      <c r="H830" s="9">
        <v>3</v>
      </c>
      <c r="I830" s="9">
        <v>0</v>
      </c>
      <c r="J830" s="9">
        <v>0</v>
      </c>
      <c r="K830" s="24">
        <f t="shared" si="36"/>
        <v>870000</v>
      </c>
      <c r="L830" s="24">
        <f t="shared" si="36"/>
        <v>0</v>
      </c>
      <c r="M830" s="24">
        <f t="shared" si="36"/>
        <v>0</v>
      </c>
      <c r="N830" s="24">
        <v>0</v>
      </c>
      <c r="O830" s="33">
        <f t="shared" si="37"/>
        <v>870000</v>
      </c>
      <c r="P830" s="25">
        <v>870000</v>
      </c>
      <c r="Q830" s="25">
        <v>0</v>
      </c>
      <c r="R830" s="26">
        <f t="shared" si="38"/>
        <v>0</v>
      </c>
      <c r="S830" s="9"/>
    </row>
    <row r="831" spans="1:19" ht="13.2" customHeight="1" x14ac:dyDescent="0.25">
      <c r="A831" s="8">
        <v>824</v>
      </c>
      <c r="B831" s="34">
        <v>432150</v>
      </c>
      <c r="C831" s="9" t="s">
        <v>1052</v>
      </c>
      <c r="D831" s="9" t="s">
        <v>75</v>
      </c>
      <c r="E831" s="9" t="s">
        <v>1037</v>
      </c>
      <c r="F831" s="9" t="s">
        <v>27</v>
      </c>
      <c r="G831" s="9"/>
      <c r="H831" s="9">
        <v>10</v>
      </c>
      <c r="I831" s="9">
        <v>0</v>
      </c>
      <c r="J831" s="9">
        <v>0</v>
      </c>
      <c r="K831" s="24">
        <f t="shared" si="36"/>
        <v>2900000</v>
      </c>
      <c r="L831" s="24">
        <f t="shared" si="36"/>
        <v>0</v>
      </c>
      <c r="M831" s="24">
        <f t="shared" si="36"/>
        <v>0</v>
      </c>
      <c r="N831" s="24">
        <v>0</v>
      </c>
      <c r="O831" s="33">
        <f t="shared" si="37"/>
        <v>2900000</v>
      </c>
      <c r="P831" s="25">
        <v>2900000</v>
      </c>
      <c r="Q831" s="25">
        <v>0</v>
      </c>
      <c r="R831" s="26">
        <f t="shared" si="38"/>
        <v>0</v>
      </c>
      <c r="S831" s="9"/>
    </row>
    <row r="832" spans="1:19" ht="13.2" customHeight="1" x14ac:dyDescent="0.25">
      <c r="A832" s="8">
        <v>825</v>
      </c>
      <c r="B832" s="34">
        <v>432151</v>
      </c>
      <c r="C832" s="9" t="s">
        <v>691</v>
      </c>
      <c r="D832" s="9" t="s">
        <v>372</v>
      </c>
      <c r="E832" s="9" t="s">
        <v>1037</v>
      </c>
      <c r="F832" s="9" t="s">
        <v>27</v>
      </c>
      <c r="G832" s="9"/>
      <c r="H832" s="9">
        <v>4</v>
      </c>
      <c r="I832" s="9">
        <v>0</v>
      </c>
      <c r="J832" s="9">
        <v>0</v>
      </c>
      <c r="K832" s="24">
        <f t="shared" si="36"/>
        <v>1160000</v>
      </c>
      <c r="L832" s="24">
        <f t="shared" si="36"/>
        <v>0</v>
      </c>
      <c r="M832" s="24">
        <f t="shared" si="36"/>
        <v>0</v>
      </c>
      <c r="N832" s="24">
        <v>0</v>
      </c>
      <c r="O832" s="33">
        <f t="shared" si="37"/>
        <v>1160000</v>
      </c>
      <c r="P832" s="25">
        <v>1160000</v>
      </c>
      <c r="Q832" s="25">
        <v>0</v>
      </c>
      <c r="R832" s="26">
        <f t="shared" si="38"/>
        <v>0</v>
      </c>
      <c r="S832" s="9"/>
    </row>
    <row r="833" spans="1:19" ht="13.2" customHeight="1" x14ac:dyDescent="0.25">
      <c r="A833" s="8">
        <v>826</v>
      </c>
      <c r="B833" s="34">
        <v>432152</v>
      </c>
      <c r="C833" s="9" t="s">
        <v>135</v>
      </c>
      <c r="D833" s="9" t="s">
        <v>258</v>
      </c>
      <c r="E833" s="9" t="s">
        <v>1037</v>
      </c>
      <c r="F833" s="9" t="s">
        <v>27</v>
      </c>
      <c r="G833" s="9"/>
      <c r="H833" s="9">
        <v>6</v>
      </c>
      <c r="I833" s="9">
        <v>0</v>
      </c>
      <c r="J833" s="9">
        <v>0</v>
      </c>
      <c r="K833" s="24">
        <f t="shared" si="36"/>
        <v>1740000</v>
      </c>
      <c r="L833" s="24">
        <f t="shared" si="36"/>
        <v>0</v>
      </c>
      <c r="M833" s="24">
        <f t="shared" si="36"/>
        <v>0</v>
      </c>
      <c r="N833" s="24">
        <v>0</v>
      </c>
      <c r="O833" s="33">
        <f t="shared" si="37"/>
        <v>1740000</v>
      </c>
      <c r="P833" s="25">
        <v>3189000</v>
      </c>
      <c r="Q833" s="25">
        <v>0</v>
      </c>
      <c r="R833" s="26">
        <f t="shared" si="38"/>
        <v>-1449000</v>
      </c>
      <c r="S833" s="37" t="s">
        <v>410</v>
      </c>
    </row>
    <row r="834" spans="1:19" ht="13.2" customHeight="1" x14ac:dyDescent="0.25">
      <c r="A834" s="8">
        <v>827</v>
      </c>
      <c r="B834" s="34">
        <v>432153</v>
      </c>
      <c r="C834" s="9" t="s">
        <v>1053</v>
      </c>
      <c r="D834" s="9" t="s">
        <v>153</v>
      </c>
      <c r="E834" s="9" t="s">
        <v>1037</v>
      </c>
      <c r="F834" s="9" t="s">
        <v>27</v>
      </c>
      <c r="G834" s="9"/>
      <c r="H834" s="9">
        <v>10</v>
      </c>
      <c r="I834" s="9">
        <v>0</v>
      </c>
      <c r="J834" s="9">
        <v>0</v>
      </c>
      <c r="K834" s="24">
        <f t="shared" si="36"/>
        <v>2900000</v>
      </c>
      <c r="L834" s="24">
        <f t="shared" si="36"/>
        <v>0</v>
      </c>
      <c r="M834" s="24">
        <f t="shared" si="36"/>
        <v>0</v>
      </c>
      <c r="N834" s="24">
        <v>0</v>
      </c>
      <c r="O834" s="33">
        <f t="shared" si="37"/>
        <v>2900000</v>
      </c>
      <c r="P834" s="25">
        <v>2900000</v>
      </c>
      <c r="Q834" s="25">
        <v>0</v>
      </c>
      <c r="R834" s="26">
        <f t="shared" si="38"/>
        <v>0</v>
      </c>
      <c r="S834" s="9"/>
    </row>
    <row r="835" spans="1:19" ht="13.2" customHeight="1" x14ac:dyDescent="0.25">
      <c r="A835" s="8">
        <v>828</v>
      </c>
      <c r="B835" s="34">
        <v>432154</v>
      </c>
      <c r="C835" s="9" t="s">
        <v>768</v>
      </c>
      <c r="D835" s="9" t="s">
        <v>61</v>
      </c>
      <c r="E835" s="9" t="s">
        <v>1037</v>
      </c>
      <c r="F835" s="9" t="s">
        <v>27</v>
      </c>
      <c r="G835" s="9"/>
      <c r="H835" s="9">
        <v>9</v>
      </c>
      <c r="I835" s="9">
        <v>0</v>
      </c>
      <c r="J835" s="9">
        <v>0</v>
      </c>
      <c r="K835" s="24">
        <f t="shared" si="36"/>
        <v>2610000</v>
      </c>
      <c r="L835" s="24">
        <f t="shared" si="36"/>
        <v>0</v>
      </c>
      <c r="M835" s="24">
        <f t="shared" si="36"/>
        <v>0</v>
      </c>
      <c r="N835" s="24">
        <v>0</v>
      </c>
      <c r="O835" s="33">
        <f t="shared" si="37"/>
        <v>2610000</v>
      </c>
      <c r="P835" s="25">
        <v>2610000</v>
      </c>
      <c r="Q835" s="25">
        <v>0</v>
      </c>
      <c r="R835" s="26">
        <f t="shared" si="38"/>
        <v>0</v>
      </c>
      <c r="S835" s="9"/>
    </row>
    <row r="836" spans="1:19" ht="13.2" customHeight="1" x14ac:dyDescent="0.25">
      <c r="A836" s="8">
        <v>829</v>
      </c>
      <c r="B836" s="34">
        <v>432159</v>
      </c>
      <c r="C836" s="9" t="s">
        <v>595</v>
      </c>
      <c r="D836" s="9" t="s">
        <v>1054</v>
      </c>
      <c r="E836" s="9" t="s">
        <v>1037</v>
      </c>
      <c r="F836" s="9" t="s">
        <v>27</v>
      </c>
      <c r="G836" s="9"/>
      <c r="H836" s="9">
        <v>12</v>
      </c>
      <c r="I836" s="9">
        <v>0</v>
      </c>
      <c r="J836" s="9">
        <v>0</v>
      </c>
      <c r="K836" s="24">
        <f t="shared" si="36"/>
        <v>3480000</v>
      </c>
      <c r="L836" s="24">
        <f t="shared" si="36"/>
        <v>0</v>
      </c>
      <c r="M836" s="24">
        <f t="shared" si="36"/>
        <v>0</v>
      </c>
      <c r="N836" s="24">
        <v>0</v>
      </c>
      <c r="O836" s="33">
        <f t="shared" si="37"/>
        <v>3480000</v>
      </c>
      <c r="P836" s="25">
        <v>18560000</v>
      </c>
      <c r="Q836" s="25">
        <v>0</v>
      </c>
      <c r="R836" s="26">
        <f t="shared" si="38"/>
        <v>-15080000</v>
      </c>
      <c r="S836" s="37" t="s">
        <v>410</v>
      </c>
    </row>
    <row r="837" spans="1:19" ht="13.2" customHeight="1" x14ac:dyDescent="0.25">
      <c r="A837" s="8">
        <v>830</v>
      </c>
      <c r="B837" s="34">
        <v>432161</v>
      </c>
      <c r="C837" s="9" t="s">
        <v>366</v>
      </c>
      <c r="D837" s="9" t="s">
        <v>488</v>
      </c>
      <c r="E837" s="9" t="s">
        <v>1037</v>
      </c>
      <c r="F837" s="9" t="s">
        <v>27</v>
      </c>
      <c r="G837" s="9"/>
      <c r="H837" s="9">
        <v>7</v>
      </c>
      <c r="I837" s="9">
        <v>0</v>
      </c>
      <c r="J837" s="9">
        <v>0</v>
      </c>
      <c r="K837" s="24">
        <f t="shared" si="36"/>
        <v>2030000</v>
      </c>
      <c r="L837" s="24">
        <f t="shared" si="36"/>
        <v>0</v>
      </c>
      <c r="M837" s="24">
        <f t="shared" si="36"/>
        <v>0</v>
      </c>
      <c r="N837" s="24">
        <v>0</v>
      </c>
      <c r="O837" s="33">
        <f t="shared" si="37"/>
        <v>2030000</v>
      </c>
      <c r="P837" s="25">
        <v>0</v>
      </c>
      <c r="Q837" s="25">
        <v>0</v>
      </c>
      <c r="R837" s="26">
        <f t="shared" si="38"/>
        <v>2030000</v>
      </c>
      <c r="S837" s="9"/>
    </row>
    <row r="838" spans="1:19" ht="13.2" customHeight="1" x14ac:dyDescent="0.25">
      <c r="A838" s="8">
        <v>831</v>
      </c>
      <c r="B838" s="34">
        <v>432162</v>
      </c>
      <c r="C838" s="9" t="s">
        <v>1055</v>
      </c>
      <c r="D838" s="9" t="s">
        <v>125</v>
      </c>
      <c r="E838" s="9" t="s">
        <v>1037</v>
      </c>
      <c r="F838" s="9" t="s">
        <v>27</v>
      </c>
      <c r="G838" s="9"/>
      <c r="H838" s="9">
        <v>6</v>
      </c>
      <c r="I838" s="9">
        <v>2</v>
      </c>
      <c r="J838" s="9">
        <v>0</v>
      </c>
      <c r="K838" s="24">
        <f t="shared" si="36"/>
        <v>1740000</v>
      </c>
      <c r="L838" s="24">
        <f t="shared" si="36"/>
        <v>580000</v>
      </c>
      <c r="M838" s="24">
        <f t="shared" si="36"/>
        <v>0</v>
      </c>
      <c r="N838" s="24">
        <v>0</v>
      </c>
      <c r="O838" s="33">
        <f t="shared" si="37"/>
        <v>2320000</v>
      </c>
      <c r="P838" s="25">
        <v>2320000</v>
      </c>
      <c r="Q838" s="25">
        <v>0</v>
      </c>
      <c r="R838" s="26">
        <f t="shared" si="38"/>
        <v>0</v>
      </c>
      <c r="S838" s="9"/>
    </row>
    <row r="839" spans="1:19" ht="13.2" customHeight="1" x14ac:dyDescent="0.25">
      <c r="A839" s="8">
        <v>832</v>
      </c>
      <c r="B839" s="34">
        <v>432164</v>
      </c>
      <c r="C839" s="9" t="s">
        <v>1056</v>
      </c>
      <c r="D839" s="9" t="s">
        <v>936</v>
      </c>
      <c r="E839" s="9" t="s">
        <v>1037</v>
      </c>
      <c r="F839" s="9" t="s">
        <v>27</v>
      </c>
      <c r="G839" s="9"/>
      <c r="H839" s="9">
        <v>7</v>
      </c>
      <c r="I839" s="9">
        <v>0</v>
      </c>
      <c r="J839" s="9">
        <v>0</v>
      </c>
      <c r="K839" s="24">
        <f t="shared" si="36"/>
        <v>2030000</v>
      </c>
      <c r="L839" s="24">
        <f t="shared" si="36"/>
        <v>0</v>
      </c>
      <c r="M839" s="24">
        <f t="shared" si="36"/>
        <v>0</v>
      </c>
      <c r="N839" s="24">
        <v>0</v>
      </c>
      <c r="O839" s="33">
        <f t="shared" si="37"/>
        <v>2030000</v>
      </c>
      <c r="P839" s="25">
        <v>2030000</v>
      </c>
      <c r="Q839" s="25">
        <v>0</v>
      </c>
      <c r="R839" s="26">
        <f t="shared" si="38"/>
        <v>0</v>
      </c>
      <c r="S839" s="9"/>
    </row>
    <row r="840" spans="1:19" ht="13.2" customHeight="1" x14ac:dyDescent="0.25">
      <c r="A840" s="8">
        <v>833</v>
      </c>
      <c r="B840" s="34">
        <v>432201</v>
      </c>
      <c r="C840" s="9" t="s">
        <v>1057</v>
      </c>
      <c r="D840" s="9" t="s">
        <v>85</v>
      </c>
      <c r="E840" s="9" t="s">
        <v>1058</v>
      </c>
      <c r="F840" s="9" t="s">
        <v>27</v>
      </c>
      <c r="G840" s="9"/>
      <c r="H840" s="9">
        <v>10</v>
      </c>
      <c r="I840" s="9">
        <v>0</v>
      </c>
      <c r="J840" s="9">
        <v>0</v>
      </c>
      <c r="K840" s="24">
        <f t="shared" si="36"/>
        <v>2900000</v>
      </c>
      <c r="L840" s="24">
        <f t="shared" si="36"/>
        <v>0</v>
      </c>
      <c r="M840" s="24">
        <f t="shared" si="36"/>
        <v>0</v>
      </c>
      <c r="N840" s="24">
        <v>0</v>
      </c>
      <c r="O840" s="33">
        <f t="shared" si="37"/>
        <v>2900000</v>
      </c>
      <c r="P840" s="25">
        <v>3200000</v>
      </c>
      <c r="Q840" s="25">
        <v>0</v>
      </c>
      <c r="R840" s="26">
        <f t="shared" si="38"/>
        <v>-300000</v>
      </c>
      <c r="S840" s="37" t="s">
        <v>410</v>
      </c>
    </row>
    <row r="841" spans="1:19" ht="13.2" customHeight="1" x14ac:dyDescent="0.25">
      <c r="A841" s="8">
        <v>834</v>
      </c>
      <c r="B841" s="34">
        <v>432202</v>
      </c>
      <c r="C841" s="9" t="s">
        <v>1059</v>
      </c>
      <c r="D841" s="9" t="s">
        <v>229</v>
      </c>
      <c r="E841" s="9" t="s">
        <v>1058</v>
      </c>
      <c r="F841" s="9" t="s">
        <v>27</v>
      </c>
      <c r="G841" s="9"/>
      <c r="H841" s="9">
        <v>3</v>
      </c>
      <c r="I841" s="9">
        <v>13</v>
      </c>
      <c r="J841" s="9">
        <v>0</v>
      </c>
      <c r="K841" s="24">
        <f t="shared" ref="K841:M904" si="39">H841*290000</f>
        <v>870000</v>
      </c>
      <c r="L841" s="24">
        <f t="shared" si="39"/>
        <v>3770000</v>
      </c>
      <c r="M841" s="24">
        <f t="shared" si="39"/>
        <v>0</v>
      </c>
      <c r="N841" s="24">
        <v>0</v>
      </c>
      <c r="O841" s="33">
        <f t="shared" ref="O841:O904" si="40">K841+L841+M841-N841</f>
        <v>4640000</v>
      </c>
      <c r="P841" s="25">
        <v>0</v>
      </c>
      <c r="Q841" s="25">
        <v>0</v>
      </c>
      <c r="R841" s="26">
        <f t="shared" ref="R841:R904" si="41">O841-P841-Q841</f>
        <v>4640000</v>
      </c>
      <c r="S841" s="9"/>
    </row>
    <row r="842" spans="1:19" ht="13.2" customHeight="1" x14ac:dyDescent="0.25">
      <c r="A842" s="8">
        <v>835</v>
      </c>
      <c r="B842" s="34">
        <v>432203</v>
      </c>
      <c r="C842" s="9" t="s">
        <v>219</v>
      </c>
      <c r="D842" s="9" t="s">
        <v>75</v>
      </c>
      <c r="E842" s="9" t="s">
        <v>1058</v>
      </c>
      <c r="F842" s="9" t="s">
        <v>27</v>
      </c>
      <c r="G842" s="9"/>
      <c r="H842" s="9">
        <v>10</v>
      </c>
      <c r="I842" s="9">
        <v>0</v>
      </c>
      <c r="J842" s="9">
        <v>0</v>
      </c>
      <c r="K842" s="24">
        <f t="shared" si="39"/>
        <v>2900000</v>
      </c>
      <c r="L842" s="24">
        <f t="shared" si="39"/>
        <v>0</v>
      </c>
      <c r="M842" s="24">
        <f t="shared" si="39"/>
        <v>0</v>
      </c>
      <c r="N842" s="24">
        <v>0</v>
      </c>
      <c r="O842" s="33">
        <f t="shared" si="40"/>
        <v>2900000</v>
      </c>
      <c r="P842" s="25">
        <v>2900000</v>
      </c>
      <c r="Q842" s="25">
        <v>0</v>
      </c>
      <c r="R842" s="26">
        <f t="shared" si="41"/>
        <v>0</v>
      </c>
      <c r="S842" s="9"/>
    </row>
    <row r="843" spans="1:19" ht="13.2" customHeight="1" x14ac:dyDescent="0.25">
      <c r="A843" s="8">
        <v>836</v>
      </c>
      <c r="B843" s="34">
        <v>432208</v>
      </c>
      <c r="C843" s="9" t="s">
        <v>1060</v>
      </c>
      <c r="D843" s="9" t="s">
        <v>262</v>
      </c>
      <c r="E843" s="9" t="s">
        <v>1058</v>
      </c>
      <c r="F843" s="9" t="s">
        <v>27</v>
      </c>
      <c r="G843" s="9"/>
      <c r="H843" s="9">
        <v>2</v>
      </c>
      <c r="I843" s="9">
        <v>0</v>
      </c>
      <c r="J843" s="9">
        <v>0</v>
      </c>
      <c r="K843" s="24">
        <f t="shared" si="39"/>
        <v>580000</v>
      </c>
      <c r="L843" s="24">
        <f t="shared" si="39"/>
        <v>0</v>
      </c>
      <c r="M843" s="24">
        <f t="shared" si="39"/>
        <v>0</v>
      </c>
      <c r="N843" s="24">
        <v>0</v>
      </c>
      <c r="O843" s="33">
        <f t="shared" si="40"/>
        <v>580000</v>
      </c>
      <c r="P843" s="25">
        <v>580000</v>
      </c>
      <c r="Q843" s="25">
        <v>0</v>
      </c>
      <c r="R843" s="26">
        <f t="shared" si="41"/>
        <v>0</v>
      </c>
      <c r="S843" s="9"/>
    </row>
    <row r="844" spans="1:19" ht="13.2" customHeight="1" x14ac:dyDescent="0.25">
      <c r="A844" s="8">
        <v>837</v>
      </c>
      <c r="B844" s="34">
        <v>432209</v>
      </c>
      <c r="C844" s="9" t="s">
        <v>1061</v>
      </c>
      <c r="D844" s="9" t="s">
        <v>265</v>
      </c>
      <c r="E844" s="9" t="s">
        <v>1058</v>
      </c>
      <c r="F844" s="9" t="s">
        <v>27</v>
      </c>
      <c r="G844" s="9"/>
      <c r="H844" s="9">
        <v>11</v>
      </c>
      <c r="I844" s="9">
        <v>0</v>
      </c>
      <c r="J844" s="9">
        <v>0</v>
      </c>
      <c r="K844" s="24">
        <f t="shared" si="39"/>
        <v>3190000</v>
      </c>
      <c r="L844" s="24">
        <f t="shared" si="39"/>
        <v>0</v>
      </c>
      <c r="M844" s="24">
        <f t="shared" si="39"/>
        <v>0</v>
      </c>
      <c r="N844" s="24">
        <v>0</v>
      </c>
      <c r="O844" s="33">
        <f t="shared" si="40"/>
        <v>3190000</v>
      </c>
      <c r="P844" s="25">
        <v>0</v>
      </c>
      <c r="Q844" s="25">
        <v>0</v>
      </c>
      <c r="R844" s="26">
        <f t="shared" si="41"/>
        <v>3190000</v>
      </c>
      <c r="S844" s="9"/>
    </row>
    <row r="845" spans="1:19" ht="13.2" customHeight="1" x14ac:dyDescent="0.25">
      <c r="A845" s="8">
        <v>838</v>
      </c>
      <c r="B845" s="34">
        <v>432212</v>
      </c>
      <c r="C845" s="9" t="s">
        <v>1062</v>
      </c>
      <c r="D845" s="9" t="s">
        <v>198</v>
      </c>
      <c r="E845" s="9" t="s">
        <v>1058</v>
      </c>
      <c r="F845" s="9" t="s">
        <v>27</v>
      </c>
      <c r="G845" s="9"/>
      <c r="H845" s="9">
        <v>14</v>
      </c>
      <c r="I845" s="9">
        <v>0</v>
      </c>
      <c r="J845" s="9">
        <v>0</v>
      </c>
      <c r="K845" s="24">
        <f t="shared" si="39"/>
        <v>4060000</v>
      </c>
      <c r="L845" s="24">
        <f t="shared" si="39"/>
        <v>0</v>
      </c>
      <c r="M845" s="24">
        <f t="shared" si="39"/>
        <v>0</v>
      </c>
      <c r="N845" s="24">
        <v>0</v>
      </c>
      <c r="O845" s="33">
        <f t="shared" si="40"/>
        <v>4060000</v>
      </c>
      <c r="P845" s="25">
        <v>0</v>
      </c>
      <c r="Q845" s="25">
        <v>0</v>
      </c>
      <c r="R845" s="26">
        <f t="shared" si="41"/>
        <v>4060000</v>
      </c>
      <c r="S845" s="9"/>
    </row>
    <row r="846" spans="1:19" ht="13.2" customHeight="1" x14ac:dyDescent="0.25">
      <c r="A846" s="8">
        <v>839</v>
      </c>
      <c r="B846" s="34">
        <v>432213</v>
      </c>
      <c r="C846" s="9" t="s">
        <v>1063</v>
      </c>
      <c r="D846" s="9" t="s">
        <v>85</v>
      </c>
      <c r="E846" s="9" t="s">
        <v>1058</v>
      </c>
      <c r="F846" s="9" t="s">
        <v>27</v>
      </c>
      <c r="G846" s="9"/>
      <c r="H846" s="9">
        <v>4</v>
      </c>
      <c r="I846" s="9">
        <v>0</v>
      </c>
      <c r="J846" s="9">
        <v>0</v>
      </c>
      <c r="K846" s="24">
        <f t="shared" si="39"/>
        <v>1160000</v>
      </c>
      <c r="L846" s="24">
        <f t="shared" si="39"/>
        <v>0</v>
      </c>
      <c r="M846" s="24">
        <f t="shared" si="39"/>
        <v>0</v>
      </c>
      <c r="N846" s="24">
        <v>0</v>
      </c>
      <c r="O846" s="33">
        <f t="shared" si="40"/>
        <v>1160000</v>
      </c>
      <c r="P846" s="25">
        <v>1160000</v>
      </c>
      <c r="Q846" s="25">
        <v>0</v>
      </c>
      <c r="R846" s="26">
        <f t="shared" si="41"/>
        <v>0</v>
      </c>
      <c r="S846" s="9"/>
    </row>
    <row r="847" spans="1:19" ht="13.2" customHeight="1" x14ac:dyDescent="0.25">
      <c r="A847" s="8">
        <v>840</v>
      </c>
      <c r="B847" s="34">
        <v>432214</v>
      </c>
      <c r="C847" s="9" t="s">
        <v>1064</v>
      </c>
      <c r="D847" s="9" t="s">
        <v>153</v>
      </c>
      <c r="E847" s="9" t="s">
        <v>1058</v>
      </c>
      <c r="F847" s="9" t="s">
        <v>368</v>
      </c>
      <c r="G847" s="9"/>
      <c r="H847" s="9">
        <v>2</v>
      </c>
      <c r="I847" s="9">
        <v>0</v>
      </c>
      <c r="J847" s="9">
        <v>0</v>
      </c>
      <c r="K847" s="24">
        <f t="shared" si="39"/>
        <v>580000</v>
      </c>
      <c r="L847" s="24">
        <f t="shared" si="39"/>
        <v>0</v>
      </c>
      <c r="M847" s="24">
        <f t="shared" si="39"/>
        <v>0</v>
      </c>
      <c r="N847" s="24">
        <f>H847*290000</f>
        <v>580000</v>
      </c>
      <c r="O847" s="33">
        <f t="shared" si="40"/>
        <v>0</v>
      </c>
      <c r="P847" s="25">
        <v>0</v>
      </c>
      <c r="Q847" s="25">
        <v>0</v>
      </c>
      <c r="R847" s="26">
        <f t="shared" si="41"/>
        <v>0</v>
      </c>
      <c r="S847" s="9"/>
    </row>
    <row r="848" spans="1:19" ht="13.2" customHeight="1" x14ac:dyDescent="0.25">
      <c r="A848" s="8">
        <v>841</v>
      </c>
      <c r="B848" s="34">
        <v>432216</v>
      </c>
      <c r="C848" s="9" t="s">
        <v>163</v>
      </c>
      <c r="D848" s="9" t="s">
        <v>153</v>
      </c>
      <c r="E848" s="9" t="s">
        <v>1058</v>
      </c>
      <c r="F848" s="9" t="s">
        <v>27</v>
      </c>
      <c r="G848" s="9"/>
      <c r="H848" s="9">
        <v>4</v>
      </c>
      <c r="I848" s="9">
        <v>0</v>
      </c>
      <c r="J848" s="9">
        <v>0</v>
      </c>
      <c r="K848" s="24">
        <f t="shared" si="39"/>
        <v>1160000</v>
      </c>
      <c r="L848" s="24">
        <f t="shared" si="39"/>
        <v>0</v>
      </c>
      <c r="M848" s="24">
        <f t="shared" si="39"/>
        <v>0</v>
      </c>
      <c r="N848" s="24">
        <v>0</v>
      </c>
      <c r="O848" s="33">
        <f t="shared" si="40"/>
        <v>1160000</v>
      </c>
      <c r="P848" s="25">
        <v>1160000</v>
      </c>
      <c r="Q848" s="25">
        <v>0</v>
      </c>
      <c r="R848" s="26">
        <f t="shared" si="41"/>
        <v>0</v>
      </c>
      <c r="S848" s="9"/>
    </row>
    <row r="849" spans="1:19" ht="13.2" customHeight="1" x14ac:dyDescent="0.25">
      <c r="A849" s="8">
        <v>842</v>
      </c>
      <c r="B849" s="34">
        <v>432217</v>
      </c>
      <c r="C849" s="9" t="s">
        <v>1065</v>
      </c>
      <c r="D849" s="9" t="s">
        <v>431</v>
      </c>
      <c r="E849" s="9" t="s">
        <v>1058</v>
      </c>
      <c r="F849" s="9" t="s">
        <v>27</v>
      </c>
      <c r="G849" s="9"/>
      <c r="H849" s="9">
        <v>6</v>
      </c>
      <c r="I849" s="9">
        <v>0</v>
      </c>
      <c r="J849" s="9">
        <v>0</v>
      </c>
      <c r="K849" s="24">
        <f t="shared" si="39"/>
        <v>1740000</v>
      </c>
      <c r="L849" s="24">
        <f t="shared" si="39"/>
        <v>0</v>
      </c>
      <c r="M849" s="24">
        <f t="shared" si="39"/>
        <v>0</v>
      </c>
      <c r="N849" s="24">
        <v>0</v>
      </c>
      <c r="O849" s="33">
        <f t="shared" si="40"/>
        <v>1740000</v>
      </c>
      <c r="P849" s="25">
        <v>1740000</v>
      </c>
      <c r="Q849" s="25">
        <v>0</v>
      </c>
      <c r="R849" s="26">
        <f t="shared" si="41"/>
        <v>0</v>
      </c>
      <c r="S849" s="9"/>
    </row>
    <row r="850" spans="1:19" ht="13.2" customHeight="1" x14ac:dyDescent="0.25">
      <c r="A850" s="8">
        <v>843</v>
      </c>
      <c r="B850" s="34">
        <v>432219</v>
      </c>
      <c r="C850" s="9" t="s">
        <v>1066</v>
      </c>
      <c r="D850" s="9" t="s">
        <v>468</v>
      </c>
      <c r="E850" s="9" t="s">
        <v>1058</v>
      </c>
      <c r="F850" s="9" t="s">
        <v>27</v>
      </c>
      <c r="G850" s="9"/>
      <c r="H850" s="9">
        <v>10</v>
      </c>
      <c r="I850" s="9">
        <v>0</v>
      </c>
      <c r="J850" s="9">
        <v>0</v>
      </c>
      <c r="K850" s="24">
        <f t="shared" si="39"/>
        <v>2900000</v>
      </c>
      <c r="L850" s="24">
        <f t="shared" si="39"/>
        <v>0</v>
      </c>
      <c r="M850" s="24">
        <f t="shared" si="39"/>
        <v>0</v>
      </c>
      <c r="N850" s="24">
        <v>0</v>
      </c>
      <c r="O850" s="33">
        <f t="shared" si="40"/>
        <v>2900000</v>
      </c>
      <c r="P850" s="25">
        <v>2900000</v>
      </c>
      <c r="Q850" s="25">
        <v>0</v>
      </c>
      <c r="R850" s="26">
        <f t="shared" si="41"/>
        <v>0</v>
      </c>
      <c r="S850" s="9"/>
    </row>
    <row r="851" spans="1:19" ht="13.2" customHeight="1" x14ac:dyDescent="0.25">
      <c r="A851" s="8">
        <v>844</v>
      </c>
      <c r="B851" s="34">
        <v>432220</v>
      </c>
      <c r="C851" s="9" t="s">
        <v>423</v>
      </c>
      <c r="D851" s="9" t="s">
        <v>667</v>
      </c>
      <c r="E851" s="9" t="s">
        <v>1058</v>
      </c>
      <c r="F851" s="9" t="s">
        <v>27</v>
      </c>
      <c r="G851" s="9"/>
      <c r="H851" s="9">
        <v>4</v>
      </c>
      <c r="I851" s="9">
        <v>0</v>
      </c>
      <c r="J851" s="9">
        <v>0</v>
      </c>
      <c r="K851" s="24">
        <f t="shared" si="39"/>
        <v>1160000</v>
      </c>
      <c r="L851" s="24">
        <f t="shared" si="39"/>
        <v>0</v>
      </c>
      <c r="M851" s="24">
        <f t="shared" si="39"/>
        <v>0</v>
      </c>
      <c r="N851" s="24">
        <v>0</v>
      </c>
      <c r="O851" s="33">
        <f t="shared" si="40"/>
        <v>1160000</v>
      </c>
      <c r="P851" s="25">
        <v>4350000</v>
      </c>
      <c r="Q851" s="25">
        <v>0</v>
      </c>
      <c r="R851" s="26">
        <f t="shared" si="41"/>
        <v>-3190000</v>
      </c>
      <c r="S851" s="37" t="s">
        <v>410</v>
      </c>
    </row>
    <row r="852" spans="1:19" ht="13.2" customHeight="1" x14ac:dyDescent="0.25">
      <c r="A852" s="8">
        <v>845</v>
      </c>
      <c r="B852" s="34">
        <v>432221</v>
      </c>
      <c r="C852" s="9" t="s">
        <v>1067</v>
      </c>
      <c r="D852" s="9" t="s">
        <v>1068</v>
      </c>
      <c r="E852" s="9" t="s">
        <v>1058</v>
      </c>
      <c r="F852" s="9" t="s">
        <v>389</v>
      </c>
      <c r="G852" s="9"/>
      <c r="H852" s="9">
        <v>9</v>
      </c>
      <c r="I852" s="9">
        <v>0</v>
      </c>
      <c r="J852" s="9">
        <v>0</v>
      </c>
      <c r="K852" s="24">
        <f t="shared" si="39"/>
        <v>2610000</v>
      </c>
      <c r="L852" s="24">
        <f t="shared" si="39"/>
        <v>0</v>
      </c>
      <c r="M852" s="24">
        <f t="shared" si="39"/>
        <v>0</v>
      </c>
      <c r="N852" s="24">
        <f>H852*290000*0.7</f>
        <v>1827000</v>
      </c>
      <c r="O852" s="33">
        <f t="shared" si="40"/>
        <v>783000</v>
      </c>
      <c r="P852" s="25">
        <v>783000</v>
      </c>
      <c r="Q852" s="25">
        <v>0</v>
      </c>
      <c r="R852" s="26">
        <f t="shared" si="41"/>
        <v>0</v>
      </c>
      <c r="S852" s="9"/>
    </row>
    <row r="853" spans="1:19" ht="13.2" customHeight="1" x14ac:dyDescent="0.25">
      <c r="A853" s="8">
        <v>846</v>
      </c>
      <c r="B853" s="34">
        <v>432222</v>
      </c>
      <c r="C853" s="9" t="s">
        <v>1069</v>
      </c>
      <c r="D853" s="9" t="s">
        <v>526</v>
      </c>
      <c r="E853" s="9" t="s">
        <v>1058</v>
      </c>
      <c r="F853" s="9" t="s">
        <v>27</v>
      </c>
      <c r="G853" s="9"/>
      <c r="H853" s="9">
        <v>3</v>
      </c>
      <c r="I853" s="9">
        <v>0</v>
      </c>
      <c r="J853" s="9">
        <v>0</v>
      </c>
      <c r="K853" s="24">
        <f t="shared" si="39"/>
        <v>870000</v>
      </c>
      <c r="L853" s="24">
        <f t="shared" si="39"/>
        <v>0</v>
      </c>
      <c r="M853" s="24">
        <f t="shared" si="39"/>
        <v>0</v>
      </c>
      <c r="N853" s="24">
        <v>0</v>
      </c>
      <c r="O853" s="33">
        <f t="shared" si="40"/>
        <v>870000</v>
      </c>
      <c r="P853" s="25">
        <v>870000</v>
      </c>
      <c r="Q853" s="25">
        <v>0</v>
      </c>
      <c r="R853" s="26">
        <f t="shared" si="41"/>
        <v>0</v>
      </c>
      <c r="S853" s="9"/>
    </row>
    <row r="854" spans="1:19" ht="13.2" customHeight="1" x14ac:dyDescent="0.25">
      <c r="A854" s="8">
        <v>847</v>
      </c>
      <c r="B854" s="34">
        <v>432224</v>
      </c>
      <c r="C854" s="9" t="s">
        <v>1070</v>
      </c>
      <c r="D854" s="9" t="s">
        <v>75</v>
      </c>
      <c r="E854" s="9" t="s">
        <v>1058</v>
      </c>
      <c r="F854" s="9" t="s">
        <v>27</v>
      </c>
      <c r="G854" s="9"/>
      <c r="H854" s="9">
        <v>2</v>
      </c>
      <c r="I854" s="9">
        <v>0</v>
      </c>
      <c r="J854" s="9">
        <v>0</v>
      </c>
      <c r="K854" s="24">
        <f t="shared" si="39"/>
        <v>580000</v>
      </c>
      <c r="L854" s="24">
        <f t="shared" si="39"/>
        <v>0</v>
      </c>
      <c r="M854" s="24">
        <f t="shared" si="39"/>
        <v>0</v>
      </c>
      <c r="N854" s="24">
        <v>0</v>
      </c>
      <c r="O854" s="33">
        <f t="shared" si="40"/>
        <v>580000</v>
      </c>
      <c r="P854" s="25">
        <v>580000</v>
      </c>
      <c r="Q854" s="25">
        <v>0</v>
      </c>
      <c r="R854" s="26">
        <f t="shared" si="41"/>
        <v>0</v>
      </c>
      <c r="S854" s="9"/>
    </row>
    <row r="855" spans="1:19" ht="13.2" customHeight="1" x14ac:dyDescent="0.25">
      <c r="A855" s="8">
        <v>848</v>
      </c>
      <c r="B855" s="34">
        <v>432227</v>
      </c>
      <c r="C855" s="9" t="s">
        <v>1071</v>
      </c>
      <c r="D855" s="9" t="s">
        <v>431</v>
      </c>
      <c r="E855" s="9" t="s">
        <v>1058</v>
      </c>
      <c r="F855" s="9" t="s">
        <v>27</v>
      </c>
      <c r="G855" s="9"/>
      <c r="H855" s="9">
        <v>5</v>
      </c>
      <c r="I855" s="9">
        <v>0</v>
      </c>
      <c r="J855" s="9">
        <v>0</v>
      </c>
      <c r="K855" s="24">
        <f t="shared" si="39"/>
        <v>1450000</v>
      </c>
      <c r="L855" s="24">
        <f t="shared" si="39"/>
        <v>0</v>
      </c>
      <c r="M855" s="24">
        <f t="shared" si="39"/>
        <v>0</v>
      </c>
      <c r="N855" s="24">
        <v>0</v>
      </c>
      <c r="O855" s="33">
        <f t="shared" si="40"/>
        <v>1450000</v>
      </c>
      <c r="P855" s="25">
        <v>1450000</v>
      </c>
      <c r="Q855" s="25">
        <v>0</v>
      </c>
      <c r="R855" s="26">
        <f t="shared" si="41"/>
        <v>0</v>
      </c>
      <c r="S855" s="9"/>
    </row>
    <row r="856" spans="1:19" ht="13.2" customHeight="1" x14ac:dyDescent="0.25">
      <c r="A856" s="8">
        <v>849</v>
      </c>
      <c r="B856" s="34">
        <v>432228</v>
      </c>
      <c r="C856" s="9" t="s">
        <v>1072</v>
      </c>
      <c r="D856" s="9" t="s">
        <v>262</v>
      </c>
      <c r="E856" s="9" t="s">
        <v>1058</v>
      </c>
      <c r="F856" s="9" t="s">
        <v>27</v>
      </c>
      <c r="G856" s="9"/>
      <c r="H856" s="9">
        <v>14</v>
      </c>
      <c r="I856" s="9">
        <v>0</v>
      </c>
      <c r="J856" s="9">
        <v>0</v>
      </c>
      <c r="K856" s="24">
        <f t="shared" si="39"/>
        <v>4060000</v>
      </c>
      <c r="L856" s="24">
        <f t="shared" si="39"/>
        <v>0</v>
      </c>
      <c r="M856" s="24">
        <f t="shared" si="39"/>
        <v>0</v>
      </c>
      <c r="N856" s="24">
        <v>0</v>
      </c>
      <c r="O856" s="33">
        <f t="shared" si="40"/>
        <v>4060000</v>
      </c>
      <c r="P856" s="25">
        <v>4060000</v>
      </c>
      <c r="Q856" s="25">
        <v>0</v>
      </c>
      <c r="R856" s="26">
        <f t="shared" si="41"/>
        <v>0</v>
      </c>
      <c r="S856" s="9"/>
    </row>
    <row r="857" spans="1:19" ht="13.2" customHeight="1" x14ac:dyDescent="0.25">
      <c r="A857" s="8">
        <v>850</v>
      </c>
      <c r="B857" s="34">
        <v>432229</v>
      </c>
      <c r="C857" s="9" t="s">
        <v>1073</v>
      </c>
      <c r="D857" s="9" t="s">
        <v>517</v>
      </c>
      <c r="E857" s="9" t="s">
        <v>1058</v>
      </c>
      <c r="F857" s="9" t="s">
        <v>27</v>
      </c>
      <c r="G857" s="9"/>
      <c r="H857" s="9">
        <v>16</v>
      </c>
      <c r="I857" s="9">
        <v>0</v>
      </c>
      <c r="J857" s="9">
        <v>0</v>
      </c>
      <c r="K857" s="24">
        <f t="shared" si="39"/>
        <v>4640000</v>
      </c>
      <c r="L857" s="24">
        <f t="shared" si="39"/>
        <v>0</v>
      </c>
      <c r="M857" s="24">
        <f t="shared" si="39"/>
        <v>0</v>
      </c>
      <c r="N857" s="24">
        <v>0</v>
      </c>
      <c r="O857" s="33">
        <f t="shared" si="40"/>
        <v>4640000</v>
      </c>
      <c r="P857" s="25">
        <v>4640000</v>
      </c>
      <c r="Q857" s="25">
        <v>0</v>
      </c>
      <c r="R857" s="26">
        <f t="shared" si="41"/>
        <v>0</v>
      </c>
      <c r="S857" s="9"/>
    </row>
    <row r="858" spans="1:19" ht="13.2" customHeight="1" x14ac:dyDescent="0.25">
      <c r="A858" s="8">
        <v>851</v>
      </c>
      <c r="B858" s="34">
        <v>432230</v>
      </c>
      <c r="C858" s="9" t="s">
        <v>1074</v>
      </c>
      <c r="D858" s="9" t="s">
        <v>150</v>
      </c>
      <c r="E858" s="9" t="s">
        <v>1058</v>
      </c>
      <c r="F858" s="9" t="s">
        <v>27</v>
      </c>
      <c r="G858" s="9"/>
      <c r="H858" s="9">
        <v>2</v>
      </c>
      <c r="I858" s="9">
        <v>0</v>
      </c>
      <c r="J858" s="9">
        <v>0</v>
      </c>
      <c r="K858" s="24">
        <f t="shared" si="39"/>
        <v>580000</v>
      </c>
      <c r="L858" s="24">
        <f t="shared" si="39"/>
        <v>0</v>
      </c>
      <c r="M858" s="24">
        <f t="shared" si="39"/>
        <v>0</v>
      </c>
      <c r="N858" s="24">
        <v>0</v>
      </c>
      <c r="O858" s="33">
        <f t="shared" si="40"/>
        <v>580000</v>
      </c>
      <c r="P858" s="25">
        <v>580000</v>
      </c>
      <c r="Q858" s="25">
        <v>0</v>
      </c>
      <c r="R858" s="26">
        <f t="shared" si="41"/>
        <v>0</v>
      </c>
      <c r="S858" s="9"/>
    </row>
    <row r="859" spans="1:19" ht="13.2" customHeight="1" x14ac:dyDescent="0.25">
      <c r="A859" s="8">
        <v>852</v>
      </c>
      <c r="B859" s="34">
        <v>432232</v>
      </c>
      <c r="C859" s="9" t="s">
        <v>571</v>
      </c>
      <c r="D859" s="9" t="s">
        <v>61</v>
      </c>
      <c r="E859" s="9" t="s">
        <v>1058</v>
      </c>
      <c r="F859" s="9" t="s">
        <v>27</v>
      </c>
      <c r="G859" s="9"/>
      <c r="H859" s="9">
        <v>10</v>
      </c>
      <c r="I859" s="9">
        <v>0</v>
      </c>
      <c r="J859" s="9">
        <v>0</v>
      </c>
      <c r="K859" s="24">
        <f t="shared" si="39"/>
        <v>2900000</v>
      </c>
      <c r="L859" s="24">
        <f t="shared" si="39"/>
        <v>0</v>
      </c>
      <c r="M859" s="24">
        <f t="shared" si="39"/>
        <v>0</v>
      </c>
      <c r="N859" s="24">
        <v>0</v>
      </c>
      <c r="O859" s="33">
        <f t="shared" si="40"/>
        <v>2900000</v>
      </c>
      <c r="P859" s="25">
        <v>2900000</v>
      </c>
      <c r="Q859" s="25">
        <v>0</v>
      </c>
      <c r="R859" s="26">
        <f t="shared" si="41"/>
        <v>0</v>
      </c>
      <c r="S859" s="9"/>
    </row>
    <row r="860" spans="1:19" ht="13.2" customHeight="1" x14ac:dyDescent="0.25">
      <c r="A860" s="8">
        <v>853</v>
      </c>
      <c r="B860" s="34">
        <v>432233</v>
      </c>
      <c r="C860" s="9" t="s">
        <v>1075</v>
      </c>
      <c r="D860" s="9" t="s">
        <v>233</v>
      </c>
      <c r="E860" s="9" t="s">
        <v>1058</v>
      </c>
      <c r="F860" s="9" t="s">
        <v>27</v>
      </c>
      <c r="G860" s="9"/>
      <c r="H860" s="9">
        <v>15</v>
      </c>
      <c r="I860" s="9">
        <v>0</v>
      </c>
      <c r="J860" s="9">
        <v>0</v>
      </c>
      <c r="K860" s="24">
        <f t="shared" si="39"/>
        <v>4350000</v>
      </c>
      <c r="L860" s="24">
        <f t="shared" si="39"/>
        <v>0</v>
      </c>
      <c r="M860" s="24">
        <f t="shared" si="39"/>
        <v>0</v>
      </c>
      <c r="N860" s="24">
        <v>0</v>
      </c>
      <c r="O860" s="33">
        <f t="shared" si="40"/>
        <v>4350000</v>
      </c>
      <c r="P860" s="25">
        <v>4350000</v>
      </c>
      <c r="Q860" s="25">
        <v>0</v>
      </c>
      <c r="R860" s="26">
        <f t="shared" si="41"/>
        <v>0</v>
      </c>
      <c r="S860" s="9"/>
    </row>
    <row r="861" spans="1:19" ht="13.2" customHeight="1" x14ac:dyDescent="0.25">
      <c r="A861" s="8">
        <v>854</v>
      </c>
      <c r="B861" s="34">
        <v>432234</v>
      </c>
      <c r="C861" s="9" t="s">
        <v>1076</v>
      </c>
      <c r="D861" s="9" t="s">
        <v>121</v>
      </c>
      <c r="E861" s="9" t="s">
        <v>1058</v>
      </c>
      <c r="F861" s="9" t="s">
        <v>27</v>
      </c>
      <c r="G861" s="9"/>
      <c r="H861" s="9">
        <v>17</v>
      </c>
      <c r="I861" s="9">
        <v>3</v>
      </c>
      <c r="J861" s="9">
        <v>0</v>
      </c>
      <c r="K861" s="24">
        <f t="shared" si="39"/>
        <v>4930000</v>
      </c>
      <c r="L861" s="24">
        <f t="shared" si="39"/>
        <v>870000</v>
      </c>
      <c r="M861" s="24">
        <f t="shared" si="39"/>
        <v>0</v>
      </c>
      <c r="N861" s="24">
        <v>0</v>
      </c>
      <c r="O861" s="33">
        <f t="shared" si="40"/>
        <v>5800000</v>
      </c>
      <c r="P861" s="25">
        <v>8120000</v>
      </c>
      <c r="Q861" s="25">
        <v>0</v>
      </c>
      <c r="R861" s="26">
        <f t="shared" si="41"/>
        <v>-2320000</v>
      </c>
      <c r="S861" s="37" t="s">
        <v>410</v>
      </c>
    </row>
    <row r="862" spans="1:19" ht="13.2" customHeight="1" x14ac:dyDescent="0.25">
      <c r="A862" s="8">
        <v>855</v>
      </c>
      <c r="B862" s="34">
        <v>432235</v>
      </c>
      <c r="C862" s="9" t="s">
        <v>124</v>
      </c>
      <c r="D862" s="9" t="s">
        <v>125</v>
      </c>
      <c r="E862" s="9" t="s">
        <v>1058</v>
      </c>
      <c r="F862" s="9" t="s">
        <v>27</v>
      </c>
      <c r="G862" s="9"/>
      <c r="H862" s="9">
        <v>8</v>
      </c>
      <c r="I862" s="9">
        <v>0</v>
      </c>
      <c r="J862" s="9">
        <v>0</v>
      </c>
      <c r="K862" s="24">
        <f t="shared" si="39"/>
        <v>2320000</v>
      </c>
      <c r="L862" s="24">
        <f t="shared" si="39"/>
        <v>0</v>
      </c>
      <c r="M862" s="24">
        <f t="shared" si="39"/>
        <v>0</v>
      </c>
      <c r="N862" s="24">
        <v>0</v>
      </c>
      <c r="O862" s="33">
        <f t="shared" si="40"/>
        <v>2320000</v>
      </c>
      <c r="P862" s="25">
        <v>2320000</v>
      </c>
      <c r="Q862" s="25">
        <v>0</v>
      </c>
      <c r="R862" s="26">
        <f t="shared" si="41"/>
        <v>0</v>
      </c>
      <c r="S862" s="9"/>
    </row>
    <row r="863" spans="1:19" ht="13.2" customHeight="1" x14ac:dyDescent="0.25">
      <c r="A863" s="8">
        <v>856</v>
      </c>
      <c r="B863" s="34">
        <v>432236</v>
      </c>
      <c r="C863" s="9" t="s">
        <v>1077</v>
      </c>
      <c r="D863" s="9" t="s">
        <v>125</v>
      </c>
      <c r="E863" s="9" t="s">
        <v>1058</v>
      </c>
      <c r="F863" s="9" t="s">
        <v>27</v>
      </c>
      <c r="G863" s="9"/>
      <c r="H863" s="9">
        <v>16</v>
      </c>
      <c r="I863" s="9">
        <v>0</v>
      </c>
      <c r="J863" s="9">
        <v>0</v>
      </c>
      <c r="K863" s="24">
        <f t="shared" si="39"/>
        <v>4640000</v>
      </c>
      <c r="L863" s="24">
        <f t="shared" si="39"/>
        <v>0</v>
      </c>
      <c r="M863" s="24">
        <f t="shared" si="39"/>
        <v>0</v>
      </c>
      <c r="N863" s="24">
        <v>0</v>
      </c>
      <c r="O863" s="33">
        <f t="shared" si="40"/>
        <v>4640000</v>
      </c>
      <c r="P863" s="25">
        <v>0</v>
      </c>
      <c r="Q863" s="25">
        <v>4640000</v>
      </c>
      <c r="R863" s="26">
        <f t="shared" si="41"/>
        <v>0</v>
      </c>
      <c r="S863" s="9"/>
    </row>
    <row r="864" spans="1:19" ht="13.2" customHeight="1" x14ac:dyDescent="0.25">
      <c r="A864" s="8">
        <v>857</v>
      </c>
      <c r="B864" s="34">
        <v>432237</v>
      </c>
      <c r="C864" s="9" t="s">
        <v>1078</v>
      </c>
      <c r="D864" s="9" t="s">
        <v>158</v>
      </c>
      <c r="E864" s="9" t="s">
        <v>1058</v>
      </c>
      <c r="F864" s="9" t="s">
        <v>27</v>
      </c>
      <c r="G864" s="9"/>
      <c r="H864" s="9">
        <v>7</v>
      </c>
      <c r="I864" s="9">
        <v>0</v>
      </c>
      <c r="J864" s="9">
        <v>0</v>
      </c>
      <c r="K864" s="24">
        <f t="shared" si="39"/>
        <v>2030000</v>
      </c>
      <c r="L864" s="24">
        <f t="shared" si="39"/>
        <v>0</v>
      </c>
      <c r="M864" s="24">
        <f t="shared" si="39"/>
        <v>0</v>
      </c>
      <c r="N864" s="24">
        <v>0</v>
      </c>
      <c r="O864" s="33">
        <f t="shared" si="40"/>
        <v>2030000</v>
      </c>
      <c r="P864" s="25">
        <v>2030000</v>
      </c>
      <c r="Q864" s="25">
        <v>0</v>
      </c>
      <c r="R864" s="26">
        <f t="shared" si="41"/>
        <v>0</v>
      </c>
      <c r="S864" s="9"/>
    </row>
    <row r="865" spans="1:19" ht="13.2" customHeight="1" x14ac:dyDescent="0.25">
      <c r="A865" s="8">
        <v>858</v>
      </c>
      <c r="B865" s="34">
        <v>432238</v>
      </c>
      <c r="C865" s="9" t="s">
        <v>688</v>
      </c>
      <c r="D865" s="9" t="s">
        <v>488</v>
      </c>
      <c r="E865" s="9" t="s">
        <v>1058</v>
      </c>
      <c r="F865" s="9" t="s">
        <v>27</v>
      </c>
      <c r="G865" s="9"/>
      <c r="H865" s="9">
        <v>5</v>
      </c>
      <c r="I865" s="9">
        <v>0</v>
      </c>
      <c r="J865" s="9">
        <v>0</v>
      </c>
      <c r="K865" s="24">
        <f t="shared" si="39"/>
        <v>1450000</v>
      </c>
      <c r="L865" s="24">
        <f t="shared" si="39"/>
        <v>0</v>
      </c>
      <c r="M865" s="24">
        <f t="shared" si="39"/>
        <v>0</v>
      </c>
      <c r="N865" s="24">
        <v>0</v>
      </c>
      <c r="O865" s="33">
        <f t="shared" si="40"/>
        <v>1450000</v>
      </c>
      <c r="P865" s="25">
        <v>1450000</v>
      </c>
      <c r="Q865" s="25">
        <v>0</v>
      </c>
      <c r="R865" s="26">
        <f t="shared" si="41"/>
        <v>0</v>
      </c>
      <c r="S865" s="9"/>
    </row>
    <row r="866" spans="1:19" ht="13.2" customHeight="1" x14ac:dyDescent="0.25">
      <c r="A866" s="8">
        <v>859</v>
      </c>
      <c r="B866" s="34">
        <v>432239</v>
      </c>
      <c r="C866" s="9" t="s">
        <v>1079</v>
      </c>
      <c r="D866" s="9" t="s">
        <v>270</v>
      </c>
      <c r="E866" s="9" t="s">
        <v>1058</v>
      </c>
      <c r="F866" s="9" t="s">
        <v>27</v>
      </c>
      <c r="G866" s="9"/>
      <c r="H866" s="9">
        <v>10</v>
      </c>
      <c r="I866" s="9">
        <v>0</v>
      </c>
      <c r="J866" s="9">
        <v>0</v>
      </c>
      <c r="K866" s="24">
        <f t="shared" si="39"/>
        <v>2900000</v>
      </c>
      <c r="L866" s="24">
        <f t="shared" si="39"/>
        <v>0</v>
      </c>
      <c r="M866" s="24">
        <f t="shared" si="39"/>
        <v>0</v>
      </c>
      <c r="N866" s="24">
        <v>0</v>
      </c>
      <c r="O866" s="33">
        <f t="shared" si="40"/>
        <v>2900000</v>
      </c>
      <c r="P866" s="25">
        <v>2900000</v>
      </c>
      <c r="Q866" s="25">
        <v>0</v>
      </c>
      <c r="R866" s="26">
        <f t="shared" si="41"/>
        <v>0</v>
      </c>
      <c r="S866" s="9"/>
    </row>
    <row r="867" spans="1:19" ht="13.2" customHeight="1" x14ac:dyDescent="0.25">
      <c r="A867" s="8">
        <v>860</v>
      </c>
      <c r="B867" s="34">
        <v>432240</v>
      </c>
      <c r="C867" s="9" t="s">
        <v>53</v>
      </c>
      <c r="D867" s="9" t="s">
        <v>1080</v>
      </c>
      <c r="E867" s="9" t="s">
        <v>1058</v>
      </c>
      <c r="F867" s="9" t="s">
        <v>27</v>
      </c>
      <c r="G867" s="9"/>
      <c r="H867" s="9">
        <v>15</v>
      </c>
      <c r="I867" s="9">
        <v>0</v>
      </c>
      <c r="J867" s="9">
        <v>0</v>
      </c>
      <c r="K867" s="24">
        <f t="shared" si="39"/>
        <v>4350000</v>
      </c>
      <c r="L867" s="24">
        <f t="shared" si="39"/>
        <v>0</v>
      </c>
      <c r="M867" s="24">
        <f t="shared" si="39"/>
        <v>0</v>
      </c>
      <c r="N867" s="24">
        <v>0</v>
      </c>
      <c r="O867" s="33">
        <f t="shared" si="40"/>
        <v>4350000</v>
      </c>
      <c r="P867" s="25">
        <v>4350000</v>
      </c>
      <c r="Q867" s="25">
        <v>0</v>
      </c>
      <c r="R867" s="26">
        <f t="shared" si="41"/>
        <v>0</v>
      </c>
      <c r="S867" s="9"/>
    </row>
    <row r="868" spans="1:19" ht="13.2" customHeight="1" x14ac:dyDescent="0.25">
      <c r="A868" s="8">
        <v>861</v>
      </c>
      <c r="B868" s="34">
        <v>432241</v>
      </c>
      <c r="C868" s="9" t="s">
        <v>1081</v>
      </c>
      <c r="D868" s="9" t="s">
        <v>85</v>
      </c>
      <c r="E868" s="9" t="s">
        <v>1058</v>
      </c>
      <c r="F868" s="9" t="s">
        <v>27</v>
      </c>
      <c r="G868" s="9"/>
      <c r="H868" s="9">
        <v>3</v>
      </c>
      <c r="I868" s="9">
        <v>0</v>
      </c>
      <c r="J868" s="9">
        <v>0</v>
      </c>
      <c r="K868" s="24">
        <f t="shared" si="39"/>
        <v>870000</v>
      </c>
      <c r="L868" s="24">
        <f t="shared" si="39"/>
        <v>0</v>
      </c>
      <c r="M868" s="24">
        <f t="shared" si="39"/>
        <v>0</v>
      </c>
      <c r="N868" s="24">
        <v>0</v>
      </c>
      <c r="O868" s="33">
        <f t="shared" si="40"/>
        <v>870000</v>
      </c>
      <c r="P868" s="25">
        <v>870000</v>
      </c>
      <c r="Q868" s="25">
        <v>0</v>
      </c>
      <c r="R868" s="26">
        <f t="shared" si="41"/>
        <v>0</v>
      </c>
      <c r="S868" s="9"/>
    </row>
    <row r="869" spans="1:19" ht="13.2" customHeight="1" x14ac:dyDescent="0.25">
      <c r="A869" s="8">
        <v>862</v>
      </c>
      <c r="B869" s="34">
        <v>432242</v>
      </c>
      <c r="C869" s="9" t="s">
        <v>1082</v>
      </c>
      <c r="D869" s="9" t="s">
        <v>413</v>
      </c>
      <c r="E869" s="9" t="s">
        <v>1058</v>
      </c>
      <c r="F869" s="9" t="s">
        <v>27</v>
      </c>
      <c r="G869" s="9"/>
      <c r="H869" s="9">
        <v>18</v>
      </c>
      <c r="I869" s="9">
        <v>0</v>
      </c>
      <c r="J869" s="9">
        <v>0</v>
      </c>
      <c r="K869" s="24">
        <f t="shared" si="39"/>
        <v>5220000</v>
      </c>
      <c r="L869" s="24">
        <f t="shared" si="39"/>
        <v>0</v>
      </c>
      <c r="M869" s="24">
        <f t="shared" si="39"/>
        <v>0</v>
      </c>
      <c r="N869" s="24">
        <v>0</v>
      </c>
      <c r="O869" s="33">
        <f t="shared" si="40"/>
        <v>5220000</v>
      </c>
      <c r="P869" s="25">
        <v>5220000</v>
      </c>
      <c r="Q869" s="25">
        <v>0</v>
      </c>
      <c r="R869" s="26">
        <f t="shared" si="41"/>
        <v>0</v>
      </c>
      <c r="S869" s="9"/>
    </row>
    <row r="870" spans="1:19" s="39" customFormat="1" ht="13.2" customHeight="1" x14ac:dyDescent="0.25">
      <c r="A870" s="35">
        <v>863</v>
      </c>
      <c r="B870" s="36">
        <v>432243</v>
      </c>
      <c r="C870" s="37" t="s">
        <v>726</v>
      </c>
      <c r="D870" s="37" t="s">
        <v>258</v>
      </c>
      <c r="E870" s="37" t="s">
        <v>1058</v>
      </c>
      <c r="F870" s="37" t="s">
        <v>27</v>
      </c>
      <c r="G870" s="37"/>
      <c r="H870" s="37">
        <v>10</v>
      </c>
      <c r="I870" s="37">
        <v>0</v>
      </c>
      <c r="J870" s="37">
        <v>0</v>
      </c>
      <c r="K870" s="26">
        <f t="shared" si="39"/>
        <v>2900000</v>
      </c>
      <c r="L870" s="26">
        <f t="shared" si="39"/>
        <v>0</v>
      </c>
      <c r="M870" s="26">
        <f t="shared" si="39"/>
        <v>0</v>
      </c>
      <c r="N870" s="26">
        <v>0</v>
      </c>
      <c r="O870" s="38">
        <f t="shared" si="40"/>
        <v>2900000</v>
      </c>
      <c r="P870" s="25">
        <v>2900000</v>
      </c>
      <c r="Q870" s="25">
        <v>0</v>
      </c>
      <c r="R870" s="26">
        <f t="shared" si="41"/>
        <v>0</v>
      </c>
      <c r="S870" s="37" t="s">
        <v>1083</v>
      </c>
    </row>
    <row r="871" spans="1:19" ht="13.2" customHeight="1" x14ac:dyDescent="0.25">
      <c r="A871" s="8">
        <v>864</v>
      </c>
      <c r="B871" s="34">
        <v>432244</v>
      </c>
      <c r="C871" s="9" t="s">
        <v>1084</v>
      </c>
      <c r="D871" s="9" t="s">
        <v>1085</v>
      </c>
      <c r="E871" s="9" t="s">
        <v>1058</v>
      </c>
      <c r="F871" s="9" t="s">
        <v>27</v>
      </c>
      <c r="G871" s="9"/>
      <c r="H871" s="9">
        <v>14</v>
      </c>
      <c r="I871" s="9">
        <v>0</v>
      </c>
      <c r="J871" s="9">
        <v>0</v>
      </c>
      <c r="K871" s="24">
        <f t="shared" si="39"/>
        <v>4060000</v>
      </c>
      <c r="L871" s="24">
        <f t="shared" si="39"/>
        <v>0</v>
      </c>
      <c r="M871" s="24">
        <f t="shared" si="39"/>
        <v>0</v>
      </c>
      <c r="N871" s="24">
        <v>0</v>
      </c>
      <c r="O871" s="33">
        <f t="shared" si="40"/>
        <v>4060000</v>
      </c>
      <c r="P871" s="25">
        <v>4060000</v>
      </c>
      <c r="Q871" s="25">
        <v>0</v>
      </c>
      <c r="R871" s="26">
        <f t="shared" si="41"/>
        <v>0</v>
      </c>
      <c r="S871" s="9"/>
    </row>
    <row r="872" spans="1:19" ht="13.2" customHeight="1" x14ac:dyDescent="0.25">
      <c r="A872" s="8">
        <v>865</v>
      </c>
      <c r="B872" s="34">
        <v>432245</v>
      </c>
      <c r="C872" s="9" t="s">
        <v>1086</v>
      </c>
      <c r="D872" s="9" t="s">
        <v>47</v>
      </c>
      <c r="E872" s="9" t="s">
        <v>1058</v>
      </c>
      <c r="F872" s="9" t="s">
        <v>27</v>
      </c>
      <c r="G872" s="9"/>
      <c r="H872" s="9">
        <v>17</v>
      </c>
      <c r="I872" s="9">
        <v>0</v>
      </c>
      <c r="J872" s="9">
        <v>0</v>
      </c>
      <c r="K872" s="24">
        <f t="shared" si="39"/>
        <v>4930000</v>
      </c>
      <c r="L872" s="24">
        <f t="shared" si="39"/>
        <v>0</v>
      </c>
      <c r="M872" s="24">
        <f t="shared" si="39"/>
        <v>0</v>
      </c>
      <c r="N872" s="24">
        <v>0</v>
      </c>
      <c r="O872" s="33">
        <f t="shared" si="40"/>
        <v>4930000</v>
      </c>
      <c r="P872" s="25">
        <v>4930000</v>
      </c>
      <c r="Q872" s="25">
        <v>0</v>
      </c>
      <c r="R872" s="26">
        <f t="shared" si="41"/>
        <v>0</v>
      </c>
      <c r="S872" s="9"/>
    </row>
    <row r="873" spans="1:19" ht="13.2" customHeight="1" x14ac:dyDescent="0.25">
      <c r="A873" s="8">
        <v>866</v>
      </c>
      <c r="B873" s="34">
        <v>432246</v>
      </c>
      <c r="C873" s="9" t="s">
        <v>1087</v>
      </c>
      <c r="D873" s="9" t="s">
        <v>51</v>
      </c>
      <c r="E873" s="9" t="s">
        <v>1058</v>
      </c>
      <c r="F873" s="9" t="s">
        <v>27</v>
      </c>
      <c r="G873" s="9"/>
      <c r="H873" s="9">
        <v>4</v>
      </c>
      <c r="I873" s="9">
        <v>0</v>
      </c>
      <c r="J873" s="9">
        <v>0</v>
      </c>
      <c r="K873" s="24">
        <f t="shared" si="39"/>
        <v>1160000</v>
      </c>
      <c r="L873" s="24">
        <f t="shared" si="39"/>
        <v>0</v>
      </c>
      <c r="M873" s="24">
        <f t="shared" si="39"/>
        <v>0</v>
      </c>
      <c r="N873" s="24">
        <v>0</v>
      </c>
      <c r="O873" s="33">
        <f t="shared" si="40"/>
        <v>1160000</v>
      </c>
      <c r="P873" s="25">
        <v>1160000</v>
      </c>
      <c r="Q873" s="25">
        <v>0</v>
      </c>
      <c r="R873" s="26">
        <f t="shared" si="41"/>
        <v>0</v>
      </c>
      <c r="S873" s="9"/>
    </row>
    <row r="874" spans="1:19" ht="13.2" customHeight="1" x14ac:dyDescent="0.25">
      <c r="A874" s="8">
        <v>867</v>
      </c>
      <c r="B874" s="34">
        <v>432247</v>
      </c>
      <c r="C874" s="9" t="s">
        <v>232</v>
      </c>
      <c r="D874" s="9" t="s">
        <v>177</v>
      </c>
      <c r="E874" s="9" t="s">
        <v>1058</v>
      </c>
      <c r="F874" s="9" t="s">
        <v>27</v>
      </c>
      <c r="G874" s="9"/>
      <c r="H874" s="9">
        <v>10</v>
      </c>
      <c r="I874" s="9">
        <v>0</v>
      </c>
      <c r="J874" s="9">
        <v>0</v>
      </c>
      <c r="K874" s="24">
        <f t="shared" si="39"/>
        <v>2900000</v>
      </c>
      <c r="L874" s="24">
        <f t="shared" si="39"/>
        <v>0</v>
      </c>
      <c r="M874" s="24">
        <f t="shared" si="39"/>
        <v>0</v>
      </c>
      <c r="N874" s="24">
        <v>0</v>
      </c>
      <c r="O874" s="33">
        <f t="shared" si="40"/>
        <v>2900000</v>
      </c>
      <c r="P874" s="25">
        <v>0</v>
      </c>
      <c r="Q874" s="25">
        <v>0</v>
      </c>
      <c r="R874" s="26">
        <f t="shared" si="41"/>
        <v>2900000</v>
      </c>
      <c r="S874" s="9"/>
    </row>
    <row r="875" spans="1:19" ht="13.2" customHeight="1" x14ac:dyDescent="0.25">
      <c r="A875" s="8">
        <v>868</v>
      </c>
      <c r="B875" s="34">
        <v>432249</v>
      </c>
      <c r="C875" s="9" t="s">
        <v>587</v>
      </c>
      <c r="D875" s="9" t="s">
        <v>349</v>
      </c>
      <c r="E875" s="9" t="s">
        <v>1058</v>
      </c>
      <c r="F875" s="9" t="s">
        <v>27</v>
      </c>
      <c r="G875" s="9"/>
      <c r="H875" s="9">
        <v>10</v>
      </c>
      <c r="I875" s="9">
        <v>0</v>
      </c>
      <c r="J875" s="9">
        <v>0</v>
      </c>
      <c r="K875" s="24">
        <f t="shared" si="39"/>
        <v>2900000</v>
      </c>
      <c r="L875" s="24">
        <f t="shared" si="39"/>
        <v>0</v>
      </c>
      <c r="M875" s="24">
        <f t="shared" si="39"/>
        <v>0</v>
      </c>
      <c r="N875" s="24">
        <v>0</v>
      </c>
      <c r="O875" s="33">
        <f t="shared" si="40"/>
        <v>2900000</v>
      </c>
      <c r="P875" s="25">
        <v>2900000</v>
      </c>
      <c r="Q875" s="25">
        <v>0</v>
      </c>
      <c r="R875" s="26">
        <f t="shared" si="41"/>
        <v>0</v>
      </c>
      <c r="S875" s="9"/>
    </row>
    <row r="876" spans="1:19" ht="13.2" customHeight="1" x14ac:dyDescent="0.25">
      <c r="A876" s="8">
        <v>869</v>
      </c>
      <c r="B876" s="34">
        <v>432250</v>
      </c>
      <c r="C876" s="9" t="s">
        <v>1088</v>
      </c>
      <c r="D876" s="9" t="s">
        <v>210</v>
      </c>
      <c r="E876" s="9" t="s">
        <v>1058</v>
      </c>
      <c r="F876" s="9" t="s">
        <v>27</v>
      </c>
      <c r="G876" s="9"/>
      <c r="H876" s="9">
        <v>8</v>
      </c>
      <c r="I876" s="9">
        <v>0</v>
      </c>
      <c r="J876" s="9">
        <v>0</v>
      </c>
      <c r="K876" s="24">
        <f t="shared" si="39"/>
        <v>2320000</v>
      </c>
      <c r="L876" s="24">
        <f t="shared" si="39"/>
        <v>0</v>
      </c>
      <c r="M876" s="24">
        <f t="shared" si="39"/>
        <v>0</v>
      </c>
      <c r="N876" s="24">
        <v>0</v>
      </c>
      <c r="O876" s="33">
        <f t="shared" si="40"/>
        <v>2320000</v>
      </c>
      <c r="P876" s="25">
        <v>2320000</v>
      </c>
      <c r="Q876" s="25">
        <v>0</v>
      </c>
      <c r="R876" s="26">
        <f t="shared" si="41"/>
        <v>0</v>
      </c>
      <c r="S876" s="9"/>
    </row>
    <row r="877" spans="1:19" ht="13.2" customHeight="1" x14ac:dyDescent="0.25">
      <c r="A877" s="8">
        <v>870</v>
      </c>
      <c r="B877" s="34">
        <v>432252</v>
      </c>
      <c r="C877" s="9" t="s">
        <v>563</v>
      </c>
      <c r="D877" s="9" t="s">
        <v>258</v>
      </c>
      <c r="E877" s="9" t="s">
        <v>1058</v>
      </c>
      <c r="F877" s="9" t="s">
        <v>27</v>
      </c>
      <c r="G877" s="9"/>
      <c r="H877" s="9">
        <v>3</v>
      </c>
      <c r="I877" s="9">
        <v>0</v>
      </c>
      <c r="J877" s="9">
        <v>0</v>
      </c>
      <c r="K877" s="24">
        <f t="shared" si="39"/>
        <v>870000</v>
      </c>
      <c r="L877" s="24">
        <f t="shared" si="39"/>
        <v>0</v>
      </c>
      <c r="M877" s="24">
        <f t="shared" si="39"/>
        <v>0</v>
      </c>
      <c r="N877" s="24">
        <v>0</v>
      </c>
      <c r="O877" s="33">
        <f t="shared" si="40"/>
        <v>870000</v>
      </c>
      <c r="P877" s="25">
        <v>870000</v>
      </c>
      <c r="Q877" s="25">
        <v>0</v>
      </c>
      <c r="R877" s="26">
        <f t="shared" si="41"/>
        <v>0</v>
      </c>
      <c r="S877" s="9"/>
    </row>
    <row r="878" spans="1:19" ht="13.2" customHeight="1" x14ac:dyDescent="0.25">
      <c r="A878" s="8">
        <v>871</v>
      </c>
      <c r="B878" s="34">
        <v>432253</v>
      </c>
      <c r="C878" s="9" t="s">
        <v>725</v>
      </c>
      <c r="D878" s="9" t="s">
        <v>334</v>
      </c>
      <c r="E878" s="9" t="s">
        <v>1058</v>
      </c>
      <c r="F878" s="9" t="s">
        <v>27</v>
      </c>
      <c r="G878" s="9"/>
      <c r="H878" s="9">
        <v>7</v>
      </c>
      <c r="I878" s="9">
        <v>0</v>
      </c>
      <c r="J878" s="9">
        <v>5</v>
      </c>
      <c r="K878" s="24">
        <f t="shared" si="39"/>
        <v>2030000</v>
      </c>
      <c r="L878" s="24">
        <f t="shared" si="39"/>
        <v>0</v>
      </c>
      <c r="M878" s="24">
        <f t="shared" si="39"/>
        <v>1450000</v>
      </c>
      <c r="N878" s="24">
        <v>0</v>
      </c>
      <c r="O878" s="33">
        <f t="shared" si="40"/>
        <v>3480000</v>
      </c>
      <c r="P878" s="25">
        <v>3480000</v>
      </c>
      <c r="Q878" s="25">
        <v>0</v>
      </c>
      <c r="R878" s="26">
        <f t="shared" si="41"/>
        <v>0</v>
      </c>
      <c r="S878" s="9"/>
    </row>
    <row r="879" spans="1:19" ht="13.2" customHeight="1" x14ac:dyDescent="0.25">
      <c r="A879" s="8">
        <v>872</v>
      </c>
      <c r="B879" s="34">
        <v>432254</v>
      </c>
      <c r="C879" s="9" t="s">
        <v>1089</v>
      </c>
      <c r="D879" s="9" t="s">
        <v>85</v>
      </c>
      <c r="E879" s="9" t="s">
        <v>1058</v>
      </c>
      <c r="F879" s="9" t="s">
        <v>27</v>
      </c>
      <c r="G879" s="9"/>
      <c r="H879" s="9">
        <v>10</v>
      </c>
      <c r="I879" s="9">
        <v>0</v>
      </c>
      <c r="J879" s="9">
        <v>0</v>
      </c>
      <c r="K879" s="24">
        <f t="shared" si="39"/>
        <v>2900000</v>
      </c>
      <c r="L879" s="24">
        <f t="shared" si="39"/>
        <v>0</v>
      </c>
      <c r="M879" s="24">
        <f t="shared" si="39"/>
        <v>0</v>
      </c>
      <c r="N879" s="24">
        <v>0</v>
      </c>
      <c r="O879" s="33">
        <f t="shared" si="40"/>
        <v>2900000</v>
      </c>
      <c r="P879" s="25">
        <v>2900000</v>
      </c>
      <c r="Q879" s="25">
        <v>0</v>
      </c>
      <c r="R879" s="26">
        <f t="shared" si="41"/>
        <v>0</v>
      </c>
      <c r="S879" s="9"/>
    </row>
    <row r="880" spans="1:19" ht="13.2" customHeight="1" x14ac:dyDescent="0.25">
      <c r="A880" s="8">
        <v>873</v>
      </c>
      <c r="B880" s="34">
        <v>432255</v>
      </c>
      <c r="C880" s="9" t="s">
        <v>531</v>
      </c>
      <c r="D880" s="9" t="s">
        <v>61</v>
      </c>
      <c r="E880" s="9" t="s">
        <v>1058</v>
      </c>
      <c r="F880" s="9" t="s">
        <v>27</v>
      </c>
      <c r="G880" s="9"/>
      <c r="H880" s="9">
        <v>14</v>
      </c>
      <c r="I880" s="9">
        <v>0</v>
      </c>
      <c r="J880" s="9">
        <v>0</v>
      </c>
      <c r="K880" s="24">
        <f t="shared" si="39"/>
        <v>4060000</v>
      </c>
      <c r="L880" s="24">
        <f t="shared" si="39"/>
        <v>0</v>
      </c>
      <c r="M880" s="24">
        <f t="shared" si="39"/>
        <v>0</v>
      </c>
      <c r="N880" s="24">
        <v>0</v>
      </c>
      <c r="O880" s="33">
        <f t="shared" si="40"/>
        <v>4060000</v>
      </c>
      <c r="P880" s="25">
        <v>4060000</v>
      </c>
      <c r="Q880" s="25">
        <v>0</v>
      </c>
      <c r="R880" s="26">
        <f t="shared" si="41"/>
        <v>0</v>
      </c>
      <c r="S880" s="9"/>
    </row>
    <row r="881" spans="1:19" ht="13.2" customHeight="1" x14ac:dyDescent="0.25">
      <c r="A881" s="8">
        <v>874</v>
      </c>
      <c r="B881" s="34">
        <v>432256</v>
      </c>
      <c r="C881" s="9" t="s">
        <v>1090</v>
      </c>
      <c r="D881" s="9" t="s">
        <v>421</v>
      </c>
      <c r="E881" s="9" t="s">
        <v>1058</v>
      </c>
      <c r="F881" s="9" t="s">
        <v>27</v>
      </c>
      <c r="G881" s="9"/>
      <c r="H881" s="9">
        <v>11</v>
      </c>
      <c r="I881" s="9">
        <v>0</v>
      </c>
      <c r="J881" s="9">
        <v>0</v>
      </c>
      <c r="K881" s="24">
        <f t="shared" si="39"/>
        <v>3190000</v>
      </c>
      <c r="L881" s="24">
        <f t="shared" si="39"/>
        <v>0</v>
      </c>
      <c r="M881" s="24">
        <f t="shared" si="39"/>
        <v>0</v>
      </c>
      <c r="N881" s="24">
        <v>0</v>
      </c>
      <c r="O881" s="33">
        <f t="shared" si="40"/>
        <v>3190000</v>
      </c>
      <c r="P881" s="25">
        <v>3190000</v>
      </c>
      <c r="Q881" s="25">
        <v>0</v>
      </c>
      <c r="R881" s="26">
        <f t="shared" si="41"/>
        <v>0</v>
      </c>
      <c r="S881" s="9"/>
    </row>
    <row r="882" spans="1:19" ht="13.2" customHeight="1" x14ac:dyDescent="0.25">
      <c r="A882" s="8">
        <v>875</v>
      </c>
      <c r="B882" s="34">
        <v>432257</v>
      </c>
      <c r="C882" s="9" t="s">
        <v>1091</v>
      </c>
      <c r="D882" s="9" t="s">
        <v>413</v>
      </c>
      <c r="E882" s="9" t="s">
        <v>1058</v>
      </c>
      <c r="F882" s="9" t="s">
        <v>27</v>
      </c>
      <c r="G882" s="9"/>
      <c r="H882" s="9">
        <v>5</v>
      </c>
      <c r="I882" s="9">
        <v>0</v>
      </c>
      <c r="J882" s="9">
        <v>0</v>
      </c>
      <c r="K882" s="24">
        <f t="shared" si="39"/>
        <v>1450000</v>
      </c>
      <c r="L882" s="24">
        <f t="shared" si="39"/>
        <v>0</v>
      </c>
      <c r="M882" s="24">
        <f t="shared" si="39"/>
        <v>0</v>
      </c>
      <c r="N882" s="24">
        <v>0</v>
      </c>
      <c r="O882" s="33">
        <f t="shared" si="40"/>
        <v>1450000</v>
      </c>
      <c r="P882" s="25">
        <v>2230000</v>
      </c>
      <c r="Q882" s="25">
        <v>0</v>
      </c>
      <c r="R882" s="26">
        <f t="shared" si="41"/>
        <v>-780000</v>
      </c>
      <c r="S882" s="37" t="s">
        <v>410</v>
      </c>
    </row>
    <row r="883" spans="1:19" ht="13.2" customHeight="1" x14ac:dyDescent="0.25">
      <c r="A883" s="8">
        <v>876</v>
      </c>
      <c r="B883" s="34">
        <v>432258</v>
      </c>
      <c r="C883" s="9" t="s">
        <v>152</v>
      </c>
      <c r="D883" s="9" t="s">
        <v>153</v>
      </c>
      <c r="E883" s="9" t="s">
        <v>1058</v>
      </c>
      <c r="F883" s="9" t="s">
        <v>27</v>
      </c>
      <c r="G883" s="9"/>
      <c r="H883" s="9">
        <v>4</v>
      </c>
      <c r="I883" s="9">
        <v>0</v>
      </c>
      <c r="J883" s="9">
        <v>0</v>
      </c>
      <c r="K883" s="24">
        <f t="shared" si="39"/>
        <v>1160000</v>
      </c>
      <c r="L883" s="24">
        <f t="shared" si="39"/>
        <v>0</v>
      </c>
      <c r="M883" s="24">
        <f t="shared" si="39"/>
        <v>0</v>
      </c>
      <c r="N883" s="24">
        <v>0</v>
      </c>
      <c r="O883" s="33">
        <f t="shared" si="40"/>
        <v>1160000</v>
      </c>
      <c r="P883" s="25">
        <v>0</v>
      </c>
      <c r="Q883" s="25">
        <v>0</v>
      </c>
      <c r="R883" s="26">
        <f t="shared" si="41"/>
        <v>1160000</v>
      </c>
      <c r="S883" s="9"/>
    </row>
    <row r="884" spans="1:19" ht="13.2" customHeight="1" x14ac:dyDescent="0.25">
      <c r="A884" s="8">
        <v>877</v>
      </c>
      <c r="B884" s="34">
        <v>432259</v>
      </c>
      <c r="C884" s="9" t="s">
        <v>948</v>
      </c>
      <c r="D884" s="9" t="s">
        <v>1092</v>
      </c>
      <c r="E884" s="9" t="s">
        <v>1058</v>
      </c>
      <c r="F884" s="9" t="s">
        <v>368</v>
      </c>
      <c r="G884" s="9"/>
      <c r="H884" s="9">
        <v>6</v>
      </c>
      <c r="I884" s="9">
        <v>0</v>
      </c>
      <c r="J884" s="9">
        <v>0</v>
      </c>
      <c r="K884" s="24">
        <f t="shared" si="39"/>
        <v>1740000</v>
      </c>
      <c r="L884" s="24">
        <f t="shared" si="39"/>
        <v>0</v>
      </c>
      <c r="M884" s="24">
        <f t="shared" si="39"/>
        <v>0</v>
      </c>
      <c r="N884" s="24">
        <f>H884*290000</f>
        <v>1740000</v>
      </c>
      <c r="O884" s="33">
        <f t="shared" si="40"/>
        <v>0</v>
      </c>
      <c r="P884" s="25">
        <v>0</v>
      </c>
      <c r="Q884" s="25">
        <v>0</v>
      </c>
      <c r="R884" s="26">
        <f t="shared" si="41"/>
        <v>0</v>
      </c>
      <c r="S884" s="9"/>
    </row>
    <row r="885" spans="1:19" ht="13.2" customHeight="1" x14ac:dyDescent="0.25">
      <c r="A885" s="8">
        <v>878</v>
      </c>
      <c r="B885" s="34">
        <v>432260</v>
      </c>
      <c r="C885" s="9" t="s">
        <v>1093</v>
      </c>
      <c r="D885" s="9" t="s">
        <v>1094</v>
      </c>
      <c r="E885" s="9" t="s">
        <v>1058</v>
      </c>
      <c r="F885" s="9" t="s">
        <v>27</v>
      </c>
      <c r="G885" s="9"/>
      <c r="H885" s="9">
        <v>6</v>
      </c>
      <c r="I885" s="9">
        <v>0</v>
      </c>
      <c r="J885" s="9">
        <v>0</v>
      </c>
      <c r="K885" s="24">
        <f t="shared" si="39"/>
        <v>1740000</v>
      </c>
      <c r="L885" s="24">
        <f t="shared" si="39"/>
        <v>0</v>
      </c>
      <c r="M885" s="24">
        <f t="shared" si="39"/>
        <v>0</v>
      </c>
      <c r="N885" s="24">
        <v>0</v>
      </c>
      <c r="O885" s="33">
        <f t="shared" si="40"/>
        <v>1740000</v>
      </c>
      <c r="P885" s="25">
        <v>0</v>
      </c>
      <c r="Q885" s="25">
        <v>0</v>
      </c>
      <c r="R885" s="26">
        <f t="shared" si="41"/>
        <v>1740000</v>
      </c>
      <c r="S885" s="9"/>
    </row>
    <row r="886" spans="1:19" ht="13.2" customHeight="1" x14ac:dyDescent="0.25">
      <c r="A886" s="8">
        <v>879</v>
      </c>
      <c r="B886" s="34">
        <v>432261</v>
      </c>
      <c r="C886" s="9" t="s">
        <v>1095</v>
      </c>
      <c r="D886" s="9" t="s">
        <v>1047</v>
      </c>
      <c r="E886" s="9" t="s">
        <v>1058</v>
      </c>
      <c r="F886" s="9" t="s">
        <v>27</v>
      </c>
      <c r="G886" s="9"/>
      <c r="H886" s="9">
        <v>13</v>
      </c>
      <c r="I886" s="9">
        <v>3</v>
      </c>
      <c r="J886" s="9">
        <v>0</v>
      </c>
      <c r="K886" s="24">
        <f t="shared" si="39"/>
        <v>3770000</v>
      </c>
      <c r="L886" s="24">
        <f t="shared" si="39"/>
        <v>870000</v>
      </c>
      <c r="M886" s="24">
        <f t="shared" si="39"/>
        <v>0</v>
      </c>
      <c r="N886" s="24">
        <v>0</v>
      </c>
      <c r="O886" s="33">
        <f t="shared" si="40"/>
        <v>4640000</v>
      </c>
      <c r="P886" s="25">
        <v>0</v>
      </c>
      <c r="Q886" s="25">
        <v>0</v>
      </c>
      <c r="R886" s="26">
        <f t="shared" si="41"/>
        <v>4640000</v>
      </c>
      <c r="S886" s="9"/>
    </row>
    <row r="887" spans="1:19" ht="13.2" customHeight="1" x14ac:dyDescent="0.25">
      <c r="A887" s="8">
        <v>880</v>
      </c>
      <c r="B887" s="34">
        <v>432262</v>
      </c>
      <c r="C887" s="9" t="s">
        <v>200</v>
      </c>
      <c r="D887" s="9" t="s">
        <v>85</v>
      </c>
      <c r="E887" s="9" t="s">
        <v>1058</v>
      </c>
      <c r="F887" s="9" t="s">
        <v>27</v>
      </c>
      <c r="G887" s="9"/>
      <c r="H887" s="9">
        <v>12</v>
      </c>
      <c r="I887" s="9">
        <v>0</v>
      </c>
      <c r="J887" s="9">
        <v>0</v>
      </c>
      <c r="K887" s="24">
        <f t="shared" si="39"/>
        <v>3480000</v>
      </c>
      <c r="L887" s="24">
        <f t="shared" si="39"/>
        <v>0</v>
      </c>
      <c r="M887" s="24">
        <f t="shared" si="39"/>
        <v>0</v>
      </c>
      <c r="N887" s="24">
        <v>0</v>
      </c>
      <c r="O887" s="33">
        <f t="shared" si="40"/>
        <v>3480000</v>
      </c>
      <c r="P887" s="25">
        <v>0</v>
      </c>
      <c r="Q887" s="25">
        <v>0</v>
      </c>
      <c r="R887" s="26">
        <f t="shared" si="41"/>
        <v>3480000</v>
      </c>
      <c r="S887" s="9"/>
    </row>
    <row r="888" spans="1:19" ht="13.2" customHeight="1" x14ac:dyDescent="0.25">
      <c r="A888" s="8">
        <v>881</v>
      </c>
      <c r="B888" s="34">
        <v>432263</v>
      </c>
      <c r="C888" s="9" t="s">
        <v>423</v>
      </c>
      <c r="D888" s="9" t="s">
        <v>65</v>
      </c>
      <c r="E888" s="9" t="s">
        <v>1058</v>
      </c>
      <c r="F888" s="9" t="s">
        <v>27</v>
      </c>
      <c r="G888" s="9"/>
      <c r="H888" s="9">
        <v>8</v>
      </c>
      <c r="I888" s="9">
        <v>0</v>
      </c>
      <c r="J888" s="9">
        <v>0</v>
      </c>
      <c r="K888" s="24">
        <f t="shared" si="39"/>
        <v>2320000</v>
      </c>
      <c r="L888" s="24">
        <f t="shared" si="39"/>
        <v>0</v>
      </c>
      <c r="M888" s="24">
        <f t="shared" si="39"/>
        <v>0</v>
      </c>
      <c r="N888" s="24">
        <v>0</v>
      </c>
      <c r="O888" s="33">
        <f t="shared" si="40"/>
        <v>2320000</v>
      </c>
      <c r="P888" s="25">
        <v>0</v>
      </c>
      <c r="Q888" s="25">
        <v>0</v>
      </c>
      <c r="R888" s="26">
        <f t="shared" si="41"/>
        <v>2320000</v>
      </c>
      <c r="S888" s="9"/>
    </row>
    <row r="889" spans="1:19" ht="13.2" customHeight="1" x14ac:dyDescent="0.25">
      <c r="A889" s="8">
        <v>882</v>
      </c>
      <c r="B889" s="34">
        <v>432301</v>
      </c>
      <c r="C889" s="9" t="s">
        <v>449</v>
      </c>
      <c r="D889" s="9" t="s">
        <v>629</v>
      </c>
      <c r="E889" s="9" t="s">
        <v>1096</v>
      </c>
      <c r="F889" s="9" t="s">
        <v>27</v>
      </c>
      <c r="G889" s="9"/>
      <c r="H889" s="9">
        <v>9</v>
      </c>
      <c r="I889" s="9">
        <v>0</v>
      </c>
      <c r="J889" s="9">
        <v>0</v>
      </c>
      <c r="K889" s="24">
        <f t="shared" si="39"/>
        <v>2610000</v>
      </c>
      <c r="L889" s="24">
        <f t="shared" si="39"/>
        <v>0</v>
      </c>
      <c r="M889" s="24">
        <f t="shared" si="39"/>
        <v>0</v>
      </c>
      <c r="N889" s="24">
        <v>0</v>
      </c>
      <c r="O889" s="33">
        <f t="shared" si="40"/>
        <v>2610000</v>
      </c>
      <c r="P889" s="25">
        <v>2610000</v>
      </c>
      <c r="Q889" s="25">
        <v>0</v>
      </c>
      <c r="R889" s="26">
        <f t="shared" si="41"/>
        <v>0</v>
      </c>
      <c r="S889" s="9"/>
    </row>
    <row r="890" spans="1:19" ht="13.2" customHeight="1" x14ac:dyDescent="0.25">
      <c r="A890" s="8">
        <v>883</v>
      </c>
      <c r="B890" s="34">
        <v>432302</v>
      </c>
      <c r="C890" s="9" t="s">
        <v>1097</v>
      </c>
      <c r="D890" s="9" t="s">
        <v>433</v>
      </c>
      <c r="E890" s="9" t="s">
        <v>1096</v>
      </c>
      <c r="F890" s="9" t="s">
        <v>27</v>
      </c>
      <c r="G890" s="9"/>
      <c r="H890" s="9">
        <v>10</v>
      </c>
      <c r="I890" s="9">
        <v>0</v>
      </c>
      <c r="J890" s="9">
        <v>0</v>
      </c>
      <c r="K890" s="24">
        <f t="shared" si="39"/>
        <v>2900000</v>
      </c>
      <c r="L890" s="24">
        <f t="shared" si="39"/>
        <v>0</v>
      </c>
      <c r="M890" s="24">
        <f t="shared" si="39"/>
        <v>0</v>
      </c>
      <c r="N890" s="24">
        <v>0</v>
      </c>
      <c r="O890" s="33">
        <f t="shared" si="40"/>
        <v>2900000</v>
      </c>
      <c r="P890" s="25">
        <v>2900000</v>
      </c>
      <c r="Q890" s="25">
        <v>0</v>
      </c>
      <c r="R890" s="26">
        <f t="shared" si="41"/>
        <v>0</v>
      </c>
      <c r="S890" s="9"/>
    </row>
    <row r="891" spans="1:19" ht="13.2" customHeight="1" x14ac:dyDescent="0.25">
      <c r="A891" s="8">
        <v>884</v>
      </c>
      <c r="B891" s="34">
        <v>432303</v>
      </c>
      <c r="C891" s="9" t="s">
        <v>149</v>
      </c>
      <c r="D891" s="9" t="s">
        <v>560</v>
      </c>
      <c r="E891" s="9" t="s">
        <v>1096</v>
      </c>
      <c r="F891" s="9" t="s">
        <v>27</v>
      </c>
      <c r="G891" s="9"/>
      <c r="H891" s="9">
        <v>10</v>
      </c>
      <c r="I891" s="9">
        <v>0</v>
      </c>
      <c r="J891" s="9">
        <v>0</v>
      </c>
      <c r="K891" s="24">
        <f t="shared" si="39"/>
        <v>2900000</v>
      </c>
      <c r="L891" s="24">
        <f t="shared" si="39"/>
        <v>0</v>
      </c>
      <c r="M891" s="24">
        <f t="shared" si="39"/>
        <v>0</v>
      </c>
      <c r="N891" s="24">
        <v>0</v>
      </c>
      <c r="O891" s="33">
        <f t="shared" si="40"/>
        <v>2900000</v>
      </c>
      <c r="P891" s="25">
        <v>2900000</v>
      </c>
      <c r="Q891" s="25">
        <v>0</v>
      </c>
      <c r="R891" s="26">
        <f t="shared" si="41"/>
        <v>0</v>
      </c>
      <c r="S891" s="9"/>
    </row>
    <row r="892" spans="1:19" ht="13.2" customHeight="1" x14ac:dyDescent="0.25">
      <c r="A892" s="8">
        <v>885</v>
      </c>
      <c r="B892" s="34">
        <v>432304</v>
      </c>
      <c r="C892" s="9" t="s">
        <v>1072</v>
      </c>
      <c r="D892" s="9" t="s">
        <v>925</v>
      </c>
      <c r="E892" s="9" t="s">
        <v>1096</v>
      </c>
      <c r="F892" s="9" t="s">
        <v>27</v>
      </c>
      <c r="G892" s="9"/>
      <c r="H892" s="9">
        <v>9</v>
      </c>
      <c r="I892" s="9">
        <v>0</v>
      </c>
      <c r="J892" s="9">
        <v>0</v>
      </c>
      <c r="K892" s="24">
        <f t="shared" si="39"/>
        <v>2610000</v>
      </c>
      <c r="L892" s="24">
        <f t="shared" si="39"/>
        <v>0</v>
      </c>
      <c r="M892" s="24">
        <f t="shared" si="39"/>
        <v>0</v>
      </c>
      <c r="N892" s="24">
        <v>0</v>
      </c>
      <c r="O892" s="33">
        <f t="shared" si="40"/>
        <v>2610000</v>
      </c>
      <c r="P892" s="25">
        <v>2610000</v>
      </c>
      <c r="Q892" s="25">
        <v>0</v>
      </c>
      <c r="R892" s="26">
        <f t="shared" si="41"/>
        <v>0</v>
      </c>
      <c r="S892" s="9"/>
    </row>
    <row r="893" spans="1:19" ht="13.2" customHeight="1" x14ac:dyDescent="0.25">
      <c r="A893" s="8">
        <v>886</v>
      </c>
      <c r="B893" s="34">
        <v>432305</v>
      </c>
      <c r="C893" s="9" t="s">
        <v>603</v>
      </c>
      <c r="D893" s="9" t="s">
        <v>85</v>
      </c>
      <c r="E893" s="9" t="s">
        <v>1096</v>
      </c>
      <c r="F893" s="9" t="s">
        <v>27</v>
      </c>
      <c r="G893" s="9"/>
      <c r="H893" s="9">
        <v>7</v>
      </c>
      <c r="I893" s="9">
        <v>0</v>
      </c>
      <c r="J893" s="9">
        <v>0</v>
      </c>
      <c r="K893" s="24">
        <f t="shared" si="39"/>
        <v>2030000</v>
      </c>
      <c r="L893" s="24">
        <f t="shared" si="39"/>
        <v>0</v>
      </c>
      <c r="M893" s="24">
        <f t="shared" si="39"/>
        <v>0</v>
      </c>
      <c r="N893" s="24">
        <v>0</v>
      </c>
      <c r="O893" s="33">
        <f t="shared" si="40"/>
        <v>2030000</v>
      </c>
      <c r="P893" s="25">
        <v>0</v>
      </c>
      <c r="Q893" s="25">
        <v>0</v>
      </c>
      <c r="R893" s="26">
        <f t="shared" si="41"/>
        <v>2030000</v>
      </c>
      <c r="S893" s="9"/>
    </row>
    <row r="894" spans="1:19" ht="13.2" customHeight="1" x14ac:dyDescent="0.25">
      <c r="A894" s="8">
        <v>887</v>
      </c>
      <c r="B894" s="34">
        <v>432306</v>
      </c>
      <c r="C894" s="9" t="s">
        <v>632</v>
      </c>
      <c r="D894" s="9" t="s">
        <v>344</v>
      </c>
      <c r="E894" s="9" t="s">
        <v>1096</v>
      </c>
      <c r="F894" s="9" t="s">
        <v>27</v>
      </c>
      <c r="G894" s="9"/>
      <c r="H894" s="9">
        <v>10</v>
      </c>
      <c r="I894" s="9">
        <v>0</v>
      </c>
      <c r="J894" s="9">
        <v>0</v>
      </c>
      <c r="K894" s="24">
        <f t="shared" si="39"/>
        <v>2900000</v>
      </c>
      <c r="L894" s="24">
        <f t="shared" si="39"/>
        <v>0</v>
      </c>
      <c r="M894" s="24">
        <f t="shared" si="39"/>
        <v>0</v>
      </c>
      <c r="N894" s="24">
        <v>0</v>
      </c>
      <c r="O894" s="33">
        <f t="shared" si="40"/>
        <v>2900000</v>
      </c>
      <c r="P894" s="25">
        <v>2900000</v>
      </c>
      <c r="Q894" s="25">
        <v>0</v>
      </c>
      <c r="R894" s="26">
        <f t="shared" si="41"/>
        <v>0</v>
      </c>
      <c r="S894" s="9"/>
    </row>
    <row r="895" spans="1:19" ht="13.2" customHeight="1" x14ac:dyDescent="0.25">
      <c r="A895" s="8">
        <v>888</v>
      </c>
      <c r="B895" s="34">
        <v>432307</v>
      </c>
      <c r="C895" s="9" t="s">
        <v>149</v>
      </c>
      <c r="D895" s="9" t="s">
        <v>1098</v>
      </c>
      <c r="E895" s="9" t="s">
        <v>1096</v>
      </c>
      <c r="F895" s="9" t="s">
        <v>27</v>
      </c>
      <c r="G895" s="9"/>
      <c r="H895" s="9">
        <v>10</v>
      </c>
      <c r="I895" s="9">
        <v>0</v>
      </c>
      <c r="J895" s="9">
        <v>0</v>
      </c>
      <c r="K895" s="24">
        <f t="shared" si="39"/>
        <v>2900000</v>
      </c>
      <c r="L895" s="24">
        <f t="shared" si="39"/>
        <v>0</v>
      </c>
      <c r="M895" s="24">
        <f t="shared" si="39"/>
        <v>0</v>
      </c>
      <c r="N895" s="24">
        <v>0</v>
      </c>
      <c r="O895" s="33">
        <f t="shared" si="40"/>
        <v>2900000</v>
      </c>
      <c r="P895" s="25">
        <v>2900000</v>
      </c>
      <c r="Q895" s="25">
        <v>0</v>
      </c>
      <c r="R895" s="26">
        <f t="shared" si="41"/>
        <v>0</v>
      </c>
      <c r="S895" s="9"/>
    </row>
    <row r="896" spans="1:19" ht="13.2" customHeight="1" x14ac:dyDescent="0.25">
      <c r="A896" s="8">
        <v>889</v>
      </c>
      <c r="B896" s="34">
        <v>432308</v>
      </c>
      <c r="C896" s="9" t="s">
        <v>1099</v>
      </c>
      <c r="D896" s="9" t="s">
        <v>153</v>
      </c>
      <c r="E896" s="9" t="s">
        <v>1096</v>
      </c>
      <c r="F896" s="9" t="s">
        <v>27</v>
      </c>
      <c r="G896" s="9"/>
      <c r="H896" s="9">
        <v>10</v>
      </c>
      <c r="I896" s="9">
        <v>0</v>
      </c>
      <c r="J896" s="9">
        <v>0</v>
      </c>
      <c r="K896" s="24">
        <f t="shared" si="39"/>
        <v>2900000</v>
      </c>
      <c r="L896" s="24">
        <f t="shared" si="39"/>
        <v>0</v>
      </c>
      <c r="M896" s="24">
        <f t="shared" si="39"/>
        <v>0</v>
      </c>
      <c r="N896" s="24">
        <v>0</v>
      </c>
      <c r="O896" s="33">
        <f t="shared" si="40"/>
        <v>2900000</v>
      </c>
      <c r="P896" s="25">
        <v>2900000</v>
      </c>
      <c r="Q896" s="25">
        <v>0</v>
      </c>
      <c r="R896" s="26">
        <f t="shared" si="41"/>
        <v>0</v>
      </c>
      <c r="S896" s="9"/>
    </row>
    <row r="897" spans="1:19" ht="13.2" customHeight="1" x14ac:dyDescent="0.25">
      <c r="A897" s="8">
        <v>890</v>
      </c>
      <c r="B897" s="34">
        <v>432309</v>
      </c>
      <c r="C897" s="9" t="s">
        <v>1100</v>
      </c>
      <c r="D897" s="9" t="s">
        <v>492</v>
      </c>
      <c r="E897" s="9" t="s">
        <v>1096</v>
      </c>
      <c r="F897" s="9" t="s">
        <v>27</v>
      </c>
      <c r="G897" s="9"/>
      <c r="H897" s="9">
        <v>6</v>
      </c>
      <c r="I897" s="9">
        <v>0</v>
      </c>
      <c r="J897" s="9">
        <v>0</v>
      </c>
      <c r="K897" s="24">
        <f t="shared" si="39"/>
        <v>1740000</v>
      </c>
      <c r="L897" s="24">
        <f t="shared" si="39"/>
        <v>0</v>
      </c>
      <c r="M897" s="24">
        <f t="shared" si="39"/>
        <v>0</v>
      </c>
      <c r="N897" s="24">
        <v>0</v>
      </c>
      <c r="O897" s="33">
        <f t="shared" si="40"/>
        <v>1740000</v>
      </c>
      <c r="P897" s="25">
        <v>1740000</v>
      </c>
      <c r="Q897" s="25">
        <v>0</v>
      </c>
      <c r="R897" s="26">
        <f t="shared" si="41"/>
        <v>0</v>
      </c>
      <c r="S897" s="9"/>
    </row>
    <row r="898" spans="1:19" ht="13.2" customHeight="1" x14ac:dyDescent="0.25">
      <c r="A898" s="8">
        <v>891</v>
      </c>
      <c r="B898" s="34">
        <v>432310</v>
      </c>
      <c r="C898" s="9" t="s">
        <v>1101</v>
      </c>
      <c r="D898" s="9" t="s">
        <v>1092</v>
      </c>
      <c r="E898" s="9" t="s">
        <v>1096</v>
      </c>
      <c r="F898" s="9" t="s">
        <v>27</v>
      </c>
      <c r="G898" s="9"/>
      <c r="H898" s="9">
        <v>10</v>
      </c>
      <c r="I898" s="9">
        <v>0</v>
      </c>
      <c r="J898" s="9">
        <v>0</v>
      </c>
      <c r="K898" s="24">
        <f t="shared" si="39"/>
        <v>2900000</v>
      </c>
      <c r="L898" s="24">
        <f t="shared" si="39"/>
        <v>0</v>
      </c>
      <c r="M898" s="24">
        <f t="shared" si="39"/>
        <v>0</v>
      </c>
      <c r="N898" s="24">
        <v>0</v>
      </c>
      <c r="O898" s="33">
        <f t="shared" si="40"/>
        <v>2900000</v>
      </c>
      <c r="P898" s="25">
        <v>2900000</v>
      </c>
      <c r="Q898" s="25">
        <v>0</v>
      </c>
      <c r="R898" s="26">
        <f t="shared" si="41"/>
        <v>0</v>
      </c>
      <c r="S898" s="9"/>
    </row>
    <row r="899" spans="1:19" ht="13.2" customHeight="1" x14ac:dyDescent="0.25">
      <c r="A899" s="8">
        <v>892</v>
      </c>
      <c r="B899" s="34">
        <v>432311</v>
      </c>
      <c r="C899" s="9" t="s">
        <v>1102</v>
      </c>
      <c r="D899" s="9" t="s">
        <v>317</v>
      </c>
      <c r="E899" s="9" t="s">
        <v>1096</v>
      </c>
      <c r="F899" s="9" t="s">
        <v>27</v>
      </c>
      <c r="G899" s="9"/>
      <c r="H899" s="9">
        <v>10</v>
      </c>
      <c r="I899" s="9">
        <v>0</v>
      </c>
      <c r="J899" s="9">
        <v>0</v>
      </c>
      <c r="K899" s="24">
        <f t="shared" si="39"/>
        <v>2900000</v>
      </c>
      <c r="L899" s="24">
        <f t="shared" si="39"/>
        <v>0</v>
      </c>
      <c r="M899" s="24">
        <f t="shared" si="39"/>
        <v>0</v>
      </c>
      <c r="N899" s="24">
        <v>0</v>
      </c>
      <c r="O899" s="33">
        <f t="shared" si="40"/>
        <v>2900000</v>
      </c>
      <c r="P899" s="25">
        <v>2900000</v>
      </c>
      <c r="Q899" s="25">
        <v>0</v>
      </c>
      <c r="R899" s="26">
        <f t="shared" si="41"/>
        <v>0</v>
      </c>
      <c r="S899" s="9"/>
    </row>
    <row r="900" spans="1:19" ht="13.2" customHeight="1" x14ac:dyDescent="0.25">
      <c r="A900" s="8">
        <v>893</v>
      </c>
      <c r="B900" s="34">
        <v>432312</v>
      </c>
      <c r="C900" s="9" t="s">
        <v>1103</v>
      </c>
      <c r="D900" s="9" t="s">
        <v>317</v>
      </c>
      <c r="E900" s="9" t="s">
        <v>1096</v>
      </c>
      <c r="F900" s="9" t="s">
        <v>27</v>
      </c>
      <c r="G900" s="9"/>
      <c r="H900" s="9">
        <v>10</v>
      </c>
      <c r="I900" s="9">
        <v>0</v>
      </c>
      <c r="J900" s="9">
        <v>0</v>
      </c>
      <c r="K900" s="24">
        <f t="shared" si="39"/>
        <v>2900000</v>
      </c>
      <c r="L900" s="24">
        <f t="shared" si="39"/>
        <v>0</v>
      </c>
      <c r="M900" s="24">
        <f t="shared" si="39"/>
        <v>0</v>
      </c>
      <c r="N900" s="24">
        <v>0</v>
      </c>
      <c r="O900" s="33">
        <f t="shared" si="40"/>
        <v>2900000</v>
      </c>
      <c r="P900" s="25">
        <v>2900000</v>
      </c>
      <c r="Q900" s="25">
        <v>0</v>
      </c>
      <c r="R900" s="26">
        <f t="shared" si="41"/>
        <v>0</v>
      </c>
      <c r="S900" s="9"/>
    </row>
    <row r="901" spans="1:19" ht="13.2" customHeight="1" x14ac:dyDescent="0.25">
      <c r="A901" s="8">
        <v>894</v>
      </c>
      <c r="B901" s="34">
        <v>432313</v>
      </c>
      <c r="C901" s="9" t="s">
        <v>699</v>
      </c>
      <c r="D901" s="9" t="s">
        <v>61</v>
      </c>
      <c r="E901" s="9" t="s">
        <v>1096</v>
      </c>
      <c r="F901" s="9" t="s">
        <v>27</v>
      </c>
      <c r="G901" s="9"/>
      <c r="H901" s="9">
        <v>10</v>
      </c>
      <c r="I901" s="9">
        <v>0</v>
      </c>
      <c r="J901" s="9">
        <v>0</v>
      </c>
      <c r="K901" s="24">
        <f t="shared" si="39"/>
        <v>2900000</v>
      </c>
      <c r="L901" s="24">
        <f t="shared" si="39"/>
        <v>0</v>
      </c>
      <c r="M901" s="24">
        <f t="shared" si="39"/>
        <v>0</v>
      </c>
      <c r="N901" s="24">
        <v>0</v>
      </c>
      <c r="O901" s="33">
        <f t="shared" si="40"/>
        <v>2900000</v>
      </c>
      <c r="P901" s="25">
        <v>0</v>
      </c>
      <c r="Q901" s="25">
        <v>2900000</v>
      </c>
      <c r="R901" s="26">
        <f t="shared" si="41"/>
        <v>0</v>
      </c>
      <c r="S901" s="9"/>
    </row>
    <row r="902" spans="1:19" ht="13.2" customHeight="1" x14ac:dyDescent="0.25">
      <c r="A902" s="8">
        <v>895</v>
      </c>
      <c r="B902" s="34">
        <v>432314</v>
      </c>
      <c r="C902" s="9" t="s">
        <v>149</v>
      </c>
      <c r="D902" s="9" t="s">
        <v>1104</v>
      </c>
      <c r="E902" s="9" t="s">
        <v>1096</v>
      </c>
      <c r="F902" s="9" t="s">
        <v>27</v>
      </c>
      <c r="G902" s="9"/>
      <c r="H902" s="9">
        <v>14</v>
      </c>
      <c r="I902" s="9">
        <v>0</v>
      </c>
      <c r="J902" s="9">
        <v>0</v>
      </c>
      <c r="K902" s="24">
        <f t="shared" si="39"/>
        <v>4060000</v>
      </c>
      <c r="L902" s="24">
        <f t="shared" si="39"/>
        <v>0</v>
      </c>
      <c r="M902" s="24">
        <f t="shared" si="39"/>
        <v>0</v>
      </c>
      <c r="N902" s="24">
        <v>0</v>
      </c>
      <c r="O902" s="33">
        <f t="shared" si="40"/>
        <v>4060000</v>
      </c>
      <c r="P902" s="25">
        <v>4060000</v>
      </c>
      <c r="Q902" s="25">
        <v>0</v>
      </c>
      <c r="R902" s="26">
        <f t="shared" si="41"/>
        <v>0</v>
      </c>
      <c r="S902" s="9"/>
    </row>
    <row r="903" spans="1:19" ht="13.2" customHeight="1" x14ac:dyDescent="0.25">
      <c r="A903" s="8">
        <v>896</v>
      </c>
      <c r="B903" s="34">
        <v>432315</v>
      </c>
      <c r="C903" s="9" t="s">
        <v>883</v>
      </c>
      <c r="D903" s="9" t="s">
        <v>1105</v>
      </c>
      <c r="E903" s="9" t="s">
        <v>1096</v>
      </c>
      <c r="F903" s="9" t="s">
        <v>27</v>
      </c>
      <c r="G903" s="9"/>
      <c r="H903" s="9">
        <v>20</v>
      </c>
      <c r="I903" s="9">
        <v>0</v>
      </c>
      <c r="J903" s="9">
        <v>0</v>
      </c>
      <c r="K903" s="24">
        <f t="shared" si="39"/>
        <v>5800000</v>
      </c>
      <c r="L903" s="24">
        <f t="shared" si="39"/>
        <v>0</v>
      </c>
      <c r="M903" s="24">
        <f t="shared" si="39"/>
        <v>0</v>
      </c>
      <c r="N903" s="24">
        <v>0</v>
      </c>
      <c r="O903" s="33">
        <f t="shared" si="40"/>
        <v>5800000</v>
      </c>
      <c r="P903" s="25">
        <v>5800000</v>
      </c>
      <c r="Q903" s="25">
        <v>0</v>
      </c>
      <c r="R903" s="26">
        <f t="shared" si="41"/>
        <v>0</v>
      </c>
      <c r="S903" s="9"/>
    </row>
    <row r="904" spans="1:19" ht="13.2" customHeight="1" x14ac:dyDescent="0.25">
      <c r="A904" s="8">
        <v>897</v>
      </c>
      <c r="B904" s="34">
        <v>432316</v>
      </c>
      <c r="C904" s="9" t="s">
        <v>1106</v>
      </c>
      <c r="D904" s="9" t="s">
        <v>51</v>
      </c>
      <c r="E904" s="9" t="s">
        <v>1096</v>
      </c>
      <c r="F904" s="9" t="s">
        <v>27</v>
      </c>
      <c r="G904" s="9"/>
      <c r="H904" s="9">
        <v>10</v>
      </c>
      <c r="I904" s="9">
        <v>0</v>
      </c>
      <c r="J904" s="9">
        <v>0</v>
      </c>
      <c r="K904" s="24">
        <f t="shared" si="39"/>
        <v>2900000</v>
      </c>
      <c r="L904" s="24">
        <f t="shared" si="39"/>
        <v>0</v>
      </c>
      <c r="M904" s="24">
        <f t="shared" si="39"/>
        <v>0</v>
      </c>
      <c r="N904" s="24">
        <v>0</v>
      </c>
      <c r="O904" s="33">
        <f t="shared" si="40"/>
        <v>2900000</v>
      </c>
      <c r="P904" s="25">
        <v>2900000</v>
      </c>
      <c r="Q904" s="25">
        <v>0</v>
      </c>
      <c r="R904" s="26">
        <f t="shared" si="41"/>
        <v>0</v>
      </c>
      <c r="S904" s="9"/>
    </row>
    <row r="905" spans="1:19" ht="13.2" customHeight="1" x14ac:dyDescent="0.25">
      <c r="A905" s="8">
        <v>898</v>
      </c>
      <c r="B905" s="34">
        <v>432317</v>
      </c>
      <c r="C905" s="9" t="s">
        <v>562</v>
      </c>
      <c r="D905" s="9" t="s">
        <v>313</v>
      </c>
      <c r="E905" s="9" t="s">
        <v>1096</v>
      </c>
      <c r="F905" s="9" t="s">
        <v>27</v>
      </c>
      <c r="G905" s="9"/>
      <c r="H905" s="9">
        <v>10</v>
      </c>
      <c r="I905" s="9">
        <v>0</v>
      </c>
      <c r="J905" s="9">
        <v>0</v>
      </c>
      <c r="K905" s="24">
        <f t="shared" ref="K905:M968" si="42">H905*290000</f>
        <v>2900000</v>
      </c>
      <c r="L905" s="24">
        <f t="shared" si="42"/>
        <v>0</v>
      </c>
      <c r="M905" s="24">
        <f t="shared" si="42"/>
        <v>0</v>
      </c>
      <c r="N905" s="24">
        <v>0</v>
      </c>
      <c r="O905" s="33">
        <f t="shared" ref="O905:O968" si="43">K905+L905+M905-N905</f>
        <v>2900000</v>
      </c>
      <c r="P905" s="25">
        <v>2900000</v>
      </c>
      <c r="Q905" s="25">
        <v>0</v>
      </c>
      <c r="R905" s="26">
        <f t="shared" ref="R905:R968" si="44">O905-P905-Q905</f>
        <v>0</v>
      </c>
      <c r="S905" s="9"/>
    </row>
    <row r="906" spans="1:19" ht="13.2" customHeight="1" x14ac:dyDescent="0.25">
      <c r="A906" s="8">
        <v>899</v>
      </c>
      <c r="B906" s="34">
        <v>432318</v>
      </c>
      <c r="C906" s="9" t="s">
        <v>766</v>
      </c>
      <c r="D906" s="9" t="s">
        <v>51</v>
      </c>
      <c r="E906" s="9" t="s">
        <v>1096</v>
      </c>
      <c r="F906" s="9" t="s">
        <v>27</v>
      </c>
      <c r="G906" s="9"/>
      <c r="H906" s="9">
        <v>10</v>
      </c>
      <c r="I906" s="9">
        <v>0</v>
      </c>
      <c r="J906" s="9">
        <v>0</v>
      </c>
      <c r="K906" s="24">
        <f t="shared" si="42"/>
        <v>2900000</v>
      </c>
      <c r="L906" s="24">
        <f t="shared" si="42"/>
        <v>0</v>
      </c>
      <c r="M906" s="24">
        <f t="shared" si="42"/>
        <v>0</v>
      </c>
      <c r="N906" s="24">
        <v>0</v>
      </c>
      <c r="O906" s="33">
        <f t="shared" si="43"/>
        <v>2900000</v>
      </c>
      <c r="P906" s="25">
        <v>2900000</v>
      </c>
      <c r="Q906" s="25">
        <v>0</v>
      </c>
      <c r="R906" s="26">
        <f t="shared" si="44"/>
        <v>0</v>
      </c>
      <c r="S906" s="9"/>
    </row>
    <row r="907" spans="1:19" ht="13.2" customHeight="1" x14ac:dyDescent="0.25">
      <c r="A907" s="8">
        <v>900</v>
      </c>
      <c r="B907" s="34">
        <v>432319</v>
      </c>
      <c r="C907" s="9" t="s">
        <v>1107</v>
      </c>
      <c r="D907" s="9" t="s">
        <v>68</v>
      </c>
      <c r="E907" s="9" t="s">
        <v>1096</v>
      </c>
      <c r="F907" s="9" t="s">
        <v>27</v>
      </c>
      <c r="G907" s="9"/>
      <c r="H907" s="9">
        <v>14</v>
      </c>
      <c r="I907" s="9">
        <v>0</v>
      </c>
      <c r="J907" s="9">
        <v>0</v>
      </c>
      <c r="K907" s="24">
        <f t="shared" si="42"/>
        <v>4060000</v>
      </c>
      <c r="L907" s="24">
        <f t="shared" si="42"/>
        <v>0</v>
      </c>
      <c r="M907" s="24">
        <f t="shared" si="42"/>
        <v>0</v>
      </c>
      <c r="N907" s="24">
        <v>0</v>
      </c>
      <c r="O907" s="33">
        <f t="shared" si="43"/>
        <v>4060000</v>
      </c>
      <c r="P907" s="25">
        <v>4060000</v>
      </c>
      <c r="Q907" s="25">
        <v>0</v>
      </c>
      <c r="R907" s="26">
        <f t="shared" si="44"/>
        <v>0</v>
      </c>
      <c r="S907" s="9"/>
    </row>
    <row r="908" spans="1:19" ht="13.2" customHeight="1" x14ac:dyDescent="0.25">
      <c r="A908" s="8">
        <v>901</v>
      </c>
      <c r="B908" s="34">
        <v>432320</v>
      </c>
      <c r="C908" s="9" t="s">
        <v>1108</v>
      </c>
      <c r="D908" s="9" t="s">
        <v>61</v>
      </c>
      <c r="E908" s="9" t="s">
        <v>1096</v>
      </c>
      <c r="F908" s="9" t="s">
        <v>27</v>
      </c>
      <c r="G908" s="9"/>
      <c r="H908" s="9">
        <v>10</v>
      </c>
      <c r="I908" s="9">
        <v>0</v>
      </c>
      <c r="J908" s="9">
        <v>0</v>
      </c>
      <c r="K908" s="24">
        <f t="shared" si="42"/>
        <v>2900000</v>
      </c>
      <c r="L908" s="24">
        <f t="shared" si="42"/>
        <v>0</v>
      </c>
      <c r="M908" s="24">
        <f t="shared" si="42"/>
        <v>0</v>
      </c>
      <c r="N908" s="24">
        <v>0</v>
      </c>
      <c r="O908" s="33">
        <f t="shared" si="43"/>
        <v>2900000</v>
      </c>
      <c r="P908" s="25">
        <v>2900000</v>
      </c>
      <c r="Q908" s="25">
        <v>0</v>
      </c>
      <c r="R908" s="26">
        <f t="shared" si="44"/>
        <v>0</v>
      </c>
      <c r="S908" s="9"/>
    </row>
    <row r="909" spans="1:19" ht="13.2" customHeight="1" x14ac:dyDescent="0.25">
      <c r="A909" s="8">
        <v>902</v>
      </c>
      <c r="B909" s="34">
        <v>432321</v>
      </c>
      <c r="C909" s="9" t="s">
        <v>1109</v>
      </c>
      <c r="D909" s="9" t="s">
        <v>481</v>
      </c>
      <c r="E909" s="9" t="s">
        <v>1096</v>
      </c>
      <c r="F909" s="9" t="s">
        <v>27</v>
      </c>
      <c r="G909" s="9"/>
      <c r="H909" s="9">
        <v>14</v>
      </c>
      <c r="I909" s="9">
        <v>0</v>
      </c>
      <c r="J909" s="9">
        <v>5</v>
      </c>
      <c r="K909" s="24">
        <f t="shared" si="42"/>
        <v>4060000</v>
      </c>
      <c r="L909" s="24">
        <f t="shared" si="42"/>
        <v>0</v>
      </c>
      <c r="M909" s="24">
        <f t="shared" si="42"/>
        <v>1450000</v>
      </c>
      <c r="N909" s="24">
        <v>0</v>
      </c>
      <c r="O909" s="33">
        <f t="shared" si="43"/>
        <v>5510000</v>
      </c>
      <c r="P909" s="25">
        <v>5510000</v>
      </c>
      <c r="Q909" s="25">
        <v>0</v>
      </c>
      <c r="R909" s="26">
        <f t="shared" si="44"/>
        <v>0</v>
      </c>
      <c r="S909" s="9"/>
    </row>
    <row r="910" spans="1:19" ht="13.2" customHeight="1" x14ac:dyDescent="0.25">
      <c r="A910" s="8">
        <v>903</v>
      </c>
      <c r="B910" s="34">
        <v>432322</v>
      </c>
      <c r="C910" s="9" t="s">
        <v>1110</v>
      </c>
      <c r="D910" s="9" t="s">
        <v>637</v>
      </c>
      <c r="E910" s="9" t="s">
        <v>1096</v>
      </c>
      <c r="F910" s="9" t="s">
        <v>27</v>
      </c>
      <c r="G910" s="9"/>
      <c r="H910" s="9">
        <v>9</v>
      </c>
      <c r="I910" s="9">
        <v>0</v>
      </c>
      <c r="J910" s="9">
        <v>0</v>
      </c>
      <c r="K910" s="24">
        <f t="shared" si="42"/>
        <v>2610000</v>
      </c>
      <c r="L910" s="24">
        <f t="shared" si="42"/>
        <v>0</v>
      </c>
      <c r="M910" s="24">
        <f t="shared" si="42"/>
        <v>0</v>
      </c>
      <c r="N910" s="24">
        <v>0</v>
      </c>
      <c r="O910" s="33">
        <f t="shared" si="43"/>
        <v>2610000</v>
      </c>
      <c r="P910" s="25">
        <v>2610000</v>
      </c>
      <c r="Q910" s="25">
        <v>0</v>
      </c>
      <c r="R910" s="26">
        <f t="shared" si="44"/>
        <v>0</v>
      </c>
      <c r="S910" s="9"/>
    </row>
    <row r="911" spans="1:19" ht="13.2" customHeight="1" x14ac:dyDescent="0.25">
      <c r="A911" s="8">
        <v>904</v>
      </c>
      <c r="B911" s="34">
        <v>432323</v>
      </c>
      <c r="C911" s="9" t="s">
        <v>149</v>
      </c>
      <c r="D911" s="9" t="s">
        <v>75</v>
      </c>
      <c r="E911" s="9" t="s">
        <v>1096</v>
      </c>
      <c r="F911" s="9" t="s">
        <v>27</v>
      </c>
      <c r="G911" s="9"/>
      <c r="H911" s="9">
        <v>10</v>
      </c>
      <c r="I911" s="9">
        <v>0</v>
      </c>
      <c r="J911" s="9">
        <v>0</v>
      </c>
      <c r="K911" s="24">
        <f t="shared" si="42"/>
        <v>2900000</v>
      </c>
      <c r="L911" s="24">
        <f t="shared" si="42"/>
        <v>0</v>
      </c>
      <c r="M911" s="24">
        <f t="shared" si="42"/>
        <v>0</v>
      </c>
      <c r="N911" s="24">
        <v>0</v>
      </c>
      <c r="O911" s="33">
        <f t="shared" si="43"/>
        <v>2900000</v>
      </c>
      <c r="P911" s="25">
        <v>2900000</v>
      </c>
      <c r="Q911" s="25">
        <v>0</v>
      </c>
      <c r="R911" s="26">
        <f t="shared" si="44"/>
        <v>0</v>
      </c>
      <c r="S911" s="9"/>
    </row>
    <row r="912" spans="1:19" ht="13.2" customHeight="1" x14ac:dyDescent="0.25">
      <c r="A912" s="8">
        <v>905</v>
      </c>
      <c r="B912" s="34">
        <v>432324</v>
      </c>
      <c r="C912" s="9" t="s">
        <v>358</v>
      </c>
      <c r="D912" s="9" t="s">
        <v>61</v>
      </c>
      <c r="E912" s="9" t="s">
        <v>1096</v>
      </c>
      <c r="F912" s="9" t="s">
        <v>27</v>
      </c>
      <c r="G912" s="9"/>
      <c r="H912" s="9">
        <v>10</v>
      </c>
      <c r="I912" s="9">
        <v>0</v>
      </c>
      <c r="J912" s="9">
        <v>0</v>
      </c>
      <c r="K912" s="24">
        <f t="shared" si="42"/>
        <v>2900000</v>
      </c>
      <c r="L912" s="24">
        <f t="shared" si="42"/>
        <v>0</v>
      </c>
      <c r="M912" s="24">
        <f t="shared" si="42"/>
        <v>0</v>
      </c>
      <c r="N912" s="24">
        <v>0</v>
      </c>
      <c r="O912" s="33">
        <f t="shared" si="43"/>
        <v>2900000</v>
      </c>
      <c r="P912" s="25">
        <v>2900000</v>
      </c>
      <c r="Q912" s="25">
        <v>0</v>
      </c>
      <c r="R912" s="26">
        <f t="shared" si="44"/>
        <v>0</v>
      </c>
      <c r="S912" s="9"/>
    </row>
    <row r="913" spans="1:19" ht="13.2" customHeight="1" x14ac:dyDescent="0.25">
      <c r="A913" s="8">
        <v>906</v>
      </c>
      <c r="B913" s="34">
        <v>432325</v>
      </c>
      <c r="C913" s="9" t="s">
        <v>1111</v>
      </c>
      <c r="D913" s="9" t="s">
        <v>556</v>
      </c>
      <c r="E913" s="9" t="s">
        <v>1096</v>
      </c>
      <c r="F913" s="9" t="s">
        <v>27</v>
      </c>
      <c r="G913" s="9"/>
      <c r="H913" s="9">
        <v>10</v>
      </c>
      <c r="I913" s="9">
        <v>0</v>
      </c>
      <c r="J913" s="9">
        <v>0</v>
      </c>
      <c r="K913" s="24">
        <f t="shared" si="42"/>
        <v>2900000</v>
      </c>
      <c r="L913" s="24">
        <f t="shared" si="42"/>
        <v>0</v>
      </c>
      <c r="M913" s="24">
        <f t="shared" si="42"/>
        <v>0</v>
      </c>
      <c r="N913" s="24">
        <v>0</v>
      </c>
      <c r="O913" s="33">
        <f t="shared" si="43"/>
        <v>2900000</v>
      </c>
      <c r="P913" s="25">
        <v>2900000</v>
      </c>
      <c r="Q913" s="25">
        <v>0</v>
      </c>
      <c r="R913" s="26">
        <f t="shared" si="44"/>
        <v>0</v>
      </c>
      <c r="S913" s="9"/>
    </row>
    <row r="914" spans="1:19" ht="13.2" customHeight="1" x14ac:dyDescent="0.25">
      <c r="A914" s="8">
        <v>907</v>
      </c>
      <c r="B914" s="34">
        <v>432326</v>
      </c>
      <c r="C914" s="9" t="s">
        <v>124</v>
      </c>
      <c r="D914" s="9" t="s">
        <v>43</v>
      </c>
      <c r="E914" s="9" t="s">
        <v>1096</v>
      </c>
      <c r="F914" s="9" t="s">
        <v>27</v>
      </c>
      <c r="G914" s="9"/>
      <c r="H914" s="9">
        <v>10</v>
      </c>
      <c r="I914" s="9">
        <v>0</v>
      </c>
      <c r="J914" s="9">
        <v>0</v>
      </c>
      <c r="K914" s="24">
        <f t="shared" si="42"/>
        <v>2900000</v>
      </c>
      <c r="L914" s="24">
        <f t="shared" si="42"/>
        <v>0</v>
      </c>
      <c r="M914" s="24">
        <f t="shared" si="42"/>
        <v>0</v>
      </c>
      <c r="N914" s="24">
        <v>0</v>
      </c>
      <c r="O914" s="33">
        <f t="shared" si="43"/>
        <v>2900000</v>
      </c>
      <c r="P914" s="25">
        <v>2900000</v>
      </c>
      <c r="Q914" s="25">
        <v>0</v>
      </c>
      <c r="R914" s="26">
        <f t="shared" si="44"/>
        <v>0</v>
      </c>
      <c r="S914" s="9"/>
    </row>
    <row r="915" spans="1:19" ht="13.2" customHeight="1" x14ac:dyDescent="0.25">
      <c r="A915" s="8">
        <v>908</v>
      </c>
      <c r="B915" s="34">
        <v>432327</v>
      </c>
      <c r="C915" s="9" t="s">
        <v>1112</v>
      </c>
      <c r="D915" s="9" t="s">
        <v>153</v>
      </c>
      <c r="E915" s="9" t="s">
        <v>1096</v>
      </c>
      <c r="F915" s="9" t="s">
        <v>27</v>
      </c>
      <c r="G915" s="9"/>
      <c r="H915" s="9">
        <v>9</v>
      </c>
      <c r="I915" s="9">
        <v>0</v>
      </c>
      <c r="J915" s="9">
        <v>0</v>
      </c>
      <c r="K915" s="24">
        <f t="shared" si="42"/>
        <v>2610000</v>
      </c>
      <c r="L915" s="24">
        <f t="shared" si="42"/>
        <v>0</v>
      </c>
      <c r="M915" s="24">
        <f t="shared" si="42"/>
        <v>0</v>
      </c>
      <c r="N915" s="24">
        <v>0</v>
      </c>
      <c r="O915" s="33">
        <f t="shared" si="43"/>
        <v>2610000</v>
      </c>
      <c r="P915" s="25">
        <v>2610000</v>
      </c>
      <c r="Q915" s="25">
        <v>0</v>
      </c>
      <c r="R915" s="26">
        <f t="shared" si="44"/>
        <v>0</v>
      </c>
      <c r="S915" s="9"/>
    </row>
    <row r="916" spans="1:19" ht="13.2" customHeight="1" x14ac:dyDescent="0.25">
      <c r="A916" s="8">
        <v>909</v>
      </c>
      <c r="B916" s="34">
        <v>432328</v>
      </c>
      <c r="C916" s="9" t="s">
        <v>1113</v>
      </c>
      <c r="D916" s="9" t="s">
        <v>554</v>
      </c>
      <c r="E916" s="9" t="s">
        <v>1096</v>
      </c>
      <c r="F916" s="9" t="s">
        <v>27</v>
      </c>
      <c r="G916" s="9"/>
      <c r="H916" s="9">
        <v>10</v>
      </c>
      <c r="I916" s="9">
        <v>0</v>
      </c>
      <c r="J916" s="9">
        <v>0</v>
      </c>
      <c r="K916" s="24">
        <f t="shared" si="42"/>
        <v>2900000</v>
      </c>
      <c r="L916" s="24">
        <f t="shared" si="42"/>
        <v>0</v>
      </c>
      <c r="M916" s="24">
        <f t="shared" si="42"/>
        <v>0</v>
      </c>
      <c r="N916" s="24">
        <v>0</v>
      </c>
      <c r="O916" s="33">
        <f t="shared" si="43"/>
        <v>2900000</v>
      </c>
      <c r="P916" s="25">
        <v>2900000</v>
      </c>
      <c r="Q916" s="25">
        <v>0</v>
      </c>
      <c r="R916" s="26">
        <f t="shared" si="44"/>
        <v>0</v>
      </c>
      <c r="S916" s="9"/>
    </row>
    <row r="917" spans="1:19" ht="13.2" customHeight="1" x14ac:dyDescent="0.25">
      <c r="A917" s="8">
        <v>910</v>
      </c>
      <c r="B917" s="34">
        <v>432329</v>
      </c>
      <c r="C917" s="9" t="s">
        <v>579</v>
      </c>
      <c r="D917" s="9" t="s">
        <v>65</v>
      </c>
      <c r="E917" s="9" t="s">
        <v>1096</v>
      </c>
      <c r="F917" s="9" t="s">
        <v>27</v>
      </c>
      <c r="G917" s="9"/>
      <c r="H917" s="9">
        <v>10</v>
      </c>
      <c r="I917" s="9">
        <v>0</v>
      </c>
      <c r="J917" s="9">
        <v>0</v>
      </c>
      <c r="K917" s="24">
        <f t="shared" si="42"/>
        <v>2900000</v>
      </c>
      <c r="L917" s="24">
        <f t="shared" si="42"/>
        <v>0</v>
      </c>
      <c r="M917" s="24">
        <f t="shared" si="42"/>
        <v>0</v>
      </c>
      <c r="N917" s="24">
        <v>0</v>
      </c>
      <c r="O917" s="33">
        <f t="shared" si="43"/>
        <v>2900000</v>
      </c>
      <c r="P917" s="25">
        <v>2900000</v>
      </c>
      <c r="Q917" s="25">
        <v>0</v>
      </c>
      <c r="R917" s="26">
        <f t="shared" si="44"/>
        <v>0</v>
      </c>
      <c r="S917" s="9"/>
    </row>
    <row r="918" spans="1:19" ht="13.2" customHeight="1" x14ac:dyDescent="0.25">
      <c r="A918" s="8">
        <v>911</v>
      </c>
      <c r="B918" s="34">
        <v>432330</v>
      </c>
      <c r="C918" s="9" t="s">
        <v>633</v>
      </c>
      <c r="D918" s="9" t="s">
        <v>528</v>
      </c>
      <c r="E918" s="9" t="s">
        <v>1096</v>
      </c>
      <c r="F918" s="9" t="s">
        <v>27</v>
      </c>
      <c r="G918" s="9"/>
      <c r="H918" s="9">
        <v>9</v>
      </c>
      <c r="I918" s="9">
        <v>0</v>
      </c>
      <c r="J918" s="9">
        <v>0</v>
      </c>
      <c r="K918" s="24">
        <f t="shared" si="42"/>
        <v>2610000</v>
      </c>
      <c r="L918" s="24">
        <f t="shared" si="42"/>
        <v>0</v>
      </c>
      <c r="M918" s="24">
        <f t="shared" si="42"/>
        <v>0</v>
      </c>
      <c r="N918" s="24">
        <v>0</v>
      </c>
      <c r="O918" s="33">
        <f t="shared" si="43"/>
        <v>2610000</v>
      </c>
      <c r="P918" s="25">
        <v>2610000</v>
      </c>
      <c r="Q918" s="25">
        <v>0</v>
      </c>
      <c r="R918" s="26">
        <f t="shared" si="44"/>
        <v>0</v>
      </c>
      <c r="S918" s="9"/>
    </row>
    <row r="919" spans="1:19" ht="13.2" customHeight="1" x14ac:dyDescent="0.25">
      <c r="A919" s="8">
        <v>912</v>
      </c>
      <c r="B919" s="34">
        <v>432331</v>
      </c>
      <c r="C919" s="9" t="s">
        <v>1114</v>
      </c>
      <c r="D919" s="9" t="s">
        <v>258</v>
      </c>
      <c r="E919" s="9" t="s">
        <v>1096</v>
      </c>
      <c r="F919" s="9" t="s">
        <v>27</v>
      </c>
      <c r="G919" s="9"/>
      <c r="H919" s="9">
        <v>10</v>
      </c>
      <c r="I919" s="9">
        <v>0</v>
      </c>
      <c r="J919" s="9">
        <v>0</v>
      </c>
      <c r="K919" s="24">
        <f t="shared" si="42"/>
        <v>2900000</v>
      </c>
      <c r="L919" s="24">
        <f t="shared" si="42"/>
        <v>0</v>
      </c>
      <c r="M919" s="24">
        <f t="shared" si="42"/>
        <v>0</v>
      </c>
      <c r="N919" s="24">
        <v>0</v>
      </c>
      <c r="O919" s="33">
        <f t="shared" si="43"/>
        <v>2900000</v>
      </c>
      <c r="P919" s="25">
        <v>2900000</v>
      </c>
      <c r="Q919" s="25">
        <v>0</v>
      </c>
      <c r="R919" s="26">
        <f t="shared" si="44"/>
        <v>0</v>
      </c>
      <c r="S919" s="9"/>
    </row>
    <row r="920" spans="1:19" ht="13.2" customHeight="1" x14ac:dyDescent="0.25">
      <c r="A920" s="8">
        <v>913</v>
      </c>
      <c r="B920" s="34">
        <v>432332</v>
      </c>
      <c r="C920" s="9" t="s">
        <v>1115</v>
      </c>
      <c r="D920" s="9" t="s">
        <v>61</v>
      </c>
      <c r="E920" s="9" t="s">
        <v>1096</v>
      </c>
      <c r="F920" s="9" t="s">
        <v>27</v>
      </c>
      <c r="G920" s="9"/>
      <c r="H920" s="9">
        <v>9</v>
      </c>
      <c r="I920" s="9">
        <v>0</v>
      </c>
      <c r="J920" s="9">
        <v>0</v>
      </c>
      <c r="K920" s="24">
        <f t="shared" si="42"/>
        <v>2610000</v>
      </c>
      <c r="L920" s="24">
        <f t="shared" si="42"/>
        <v>0</v>
      </c>
      <c r="M920" s="24">
        <f t="shared" si="42"/>
        <v>0</v>
      </c>
      <c r="N920" s="24">
        <v>0</v>
      </c>
      <c r="O920" s="33">
        <f t="shared" si="43"/>
        <v>2610000</v>
      </c>
      <c r="P920" s="25">
        <v>2610000</v>
      </c>
      <c r="Q920" s="25">
        <v>0</v>
      </c>
      <c r="R920" s="26">
        <f t="shared" si="44"/>
        <v>0</v>
      </c>
      <c r="S920" s="9"/>
    </row>
    <row r="921" spans="1:19" ht="13.2" customHeight="1" x14ac:dyDescent="0.25">
      <c r="A921" s="8">
        <v>914</v>
      </c>
      <c r="B921" s="34">
        <v>432333</v>
      </c>
      <c r="C921" s="9" t="s">
        <v>291</v>
      </c>
      <c r="D921" s="9" t="s">
        <v>65</v>
      </c>
      <c r="E921" s="9" t="s">
        <v>1096</v>
      </c>
      <c r="F921" s="9" t="s">
        <v>27</v>
      </c>
      <c r="G921" s="9"/>
      <c r="H921" s="9">
        <v>17</v>
      </c>
      <c r="I921" s="9">
        <v>0</v>
      </c>
      <c r="J921" s="9">
        <v>0</v>
      </c>
      <c r="K921" s="24">
        <f t="shared" si="42"/>
        <v>4930000</v>
      </c>
      <c r="L921" s="24">
        <f t="shared" si="42"/>
        <v>0</v>
      </c>
      <c r="M921" s="24">
        <f t="shared" si="42"/>
        <v>0</v>
      </c>
      <c r="N921" s="24">
        <v>0</v>
      </c>
      <c r="O921" s="33">
        <f t="shared" si="43"/>
        <v>4930000</v>
      </c>
      <c r="P921" s="25">
        <v>4930000</v>
      </c>
      <c r="Q921" s="25">
        <v>0</v>
      </c>
      <c r="R921" s="26">
        <f t="shared" si="44"/>
        <v>0</v>
      </c>
      <c r="S921" s="9"/>
    </row>
    <row r="922" spans="1:19" ht="13.2" customHeight="1" x14ac:dyDescent="0.25">
      <c r="A922" s="8">
        <v>915</v>
      </c>
      <c r="B922" s="34">
        <v>432334</v>
      </c>
      <c r="C922" s="9" t="s">
        <v>1116</v>
      </c>
      <c r="D922" s="9" t="s">
        <v>158</v>
      </c>
      <c r="E922" s="9" t="s">
        <v>1096</v>
      </c>
      <c r="F922" s="9" t="s">
        <v>27</v>
      </c>
      <c r="G922" s="9"/>
      <c r="H922" s="9">
        <v>10</v>
      </c>
      <c r="I922" s="9">
        <v>0</v>
      </c>
      <c r="J922" s="9">
        <v>0</v>
      </c>
      <c r="K922" s="24">
        <f t="shared" si="42"/>
        <v>2900000</v>
      </c>
      <c r="L922" s="24">
        <f t="shared" si="42"/>
        <v>0</v>
      </c>
      <c r="M922" s="24">
        <f t="shared" si="42"/>
        <v>0</v>
      </c>
      <c r="N922" s="24">
        <v>0</v>
      </c>
      <c r="O922" s="33">
        <f t="shared" si="43"/>
        <v>2900000</v>
      </c>
      <c r="P922" s="25">
        <v>2900000</v>
      </c>
      <c r="Q922" s="25">
        <v>0</v>
      </c>
      <c r="R922" s="26">
        <f t="shared" si="44"/>
        <v>0</v>
      </c>
      <c r="S922" s="9"/>
    </row>
    <row r="923" spans="1:19" ht="13.2" customHeight="1" x14ac:dyDescent="0.25">
      <c r="A923" s="8">
        <v>916</v>
      </c>
      <c r="B923" s="34">
        <v>432335</v>
      </c>
      <c r="C923" s="9" t="s">
        <v>1117</v>
      </c>
      <c r="D923" s="9" t="s">
        <v>61</v>
      </c>
      <c r="E923" s="9" t="s">
        <v>1096</v>
      </c>
      <c r="F923" s="9" t="s">
        <v>27</v>
      </c>
      <c r="G923" s="9"/>
      <c r="H923" s="9">
        <v>14</v>
      </c>
      <c r="I923" s="9">
        <v>0</v>
      </c>
      <c r="J923" s="9">
        <v>0</v>
      </c>
      <c r="K923" s="24">
        <f t="shared" si="42"/>
        <v>4060000</v>
      </c>
      <c r="L923" s="24">
        <f t="shared" si="42"/>
        <v>0</v>
      </c>
      <c r="M923" s="24">
        <f t="shared" si="42"/>
        <v>0</v>
      </c>
      <c r="N923" s="24">
        <v>0</v>
      </c>
      <c r="O923" s="33">
        <f t="shared" si="43"/>
        <v>4060000</v>
      </c>
      <c r="P923" s="25">
        <v>4060000</v>
      </c>
      <c r="Q923" s="25">
        <v>0</v>
      </c>
      <c r="R923" s="26">
        <f t="shared" si="44"/>
        <v>0</v>
      </c>
      <c r="S923" s="9"/>
    </row>
    <row r="924" spans="1:19" ht="13.2" customHeight="1" x14ac:dyDescent="0.25">
      <c r="A924" s="8">
        <v>917</v>
      </c>
      <c r="B924" s="34">
        <v>432336</v>
      </c>
      <c r="C924" s="9" t="s">
        <v>1118</v>
      </c>
      <c r="D924" s="9" t="s">
        <v>47</v>
      </c>
      <c r="E924" s="9" t="s">
        <v>1096</v>
      </c>
      <c r="F924" s="9" t="s">
        <v>27</v>
      </c>
      <c r="G924" s="9"/>
      <c r="H924" s="9">
        <v>5</v>
      </c>
      <c r="I924" s="9">
        <v>0</v>
      </c>
      <c r="J924" s="9">
        <v>0</v>
      </c>
      <c r="K924" s="24">
        <f t="shared" si="42"/>
        <v>1450000</v>
      </c>
      <c r="L924" s="24">
        <f t="shared" si="42"/>
        <v>0</v>
      </c>
      <c r="M924" s="24">
        <f t="shared" si="42"/>
        <v>0</v>
      </c>
      <c r="N924" s="24">
        <v>0</v>
      </c>
      <c r="O924" s="33">
        <f t="shared" si="43"/>
        <v>1450000</v>
      </c>
      <c r="P924" s="25">
        <v>1450000</v>
      </c>
      <c r="Q924" s="25">
        <v>0</v>
      </c>
      <c r="R924" s="26">
        <f t="shared" si="44"/>
        <v>0</v>
      </c>
      <c r="S924" s="9"/>
    </row>
    <row r="925" spans="1:19" ht="13.2" customHeight="1" x14ac:dyDescent="0.25">
      <c r="A925" s="8">
        <v>918</v>
      </c>
      <c r="B925" s="34">
        <v>432337</v>
      </c>
      <c r="C925" s="9" t="s">
        <v>219</v>
      </c>
      <c r="D925" s="9" t="s">
        <v>413</v>
      </c>
      <c r="E925" s="9" t="s">
        <v>1096</v>
      </c>
      <c r="F925" s="9" t="s">
        <v>27</v>
      </c>
      <c r="G925" s="9"/>
      <c r="H925" s="9">
        <v>10</v>
      </c>
      <c r="I925" s="9">
        <v>0</v>
      </c>
      <c r="J925" s="9">
        <v>0</v>
      </c>
      <c r="K925" s="24">
        <f t="shared" si="42"/>
        <v>2900000</v>
      </c>
      <c r="L925" s="24">
        <f t="shared" si="42"/>
        <v>0</v>
      </c>
      <c r="M925" s="24">
        <f t="shared" si="42"/>
        <v>0</v>
      </c>
      <c r="N925" s="24">
        <v>0</v>
      </c>
      <c r="O925" s="33">
        <f t="shared" si="43"/>
        <v>2900000</v>
      </c>
      <c r="P925" s="25">
        <v>2900000</v>
      </c>
      <c r="Q925" s="25">
        <v>0</v>
      </c>
      <c r="R925" s="26">
        <f t="shared" si="44"/>
        <v>0</v>
      </c>
      <c r="S925" s="9"/>
    </row>
    <row r="926" spans="1:19" ht="13.2" customHeight="1" x14ac:dyDescent="0.25">
      <c r="A926" s="8">
        <v>919</v>
      </c>
      <c r="B926" s="34">
        <v>432338</v>
      </c>
      <c r="C926" s="9" t="s">
        <v>467</v>
      </c>
      <c r="D926" s="9" t="s">
        <v>161</v>
      </c>
      <c r="E926" s="9" t="s">
        <v>1096</v>
      </c>
      <c r="F926" s="9" t="s">
        <v>27</v>
      </c>
      <c r="G926" s="9"/>
      <c r="H926" s="9">
        <v>10</v>
      </c>
      <c r="I926" s="9">
        <v>0</v>
      </c>
      <c r="J926" s="9">
        <v>0</v>
      </c>
      <c r="K926" s="24">
        <f t="shared" si="42"/>
        <v>2900000</v>
      </c>
      <c r="L926" s="24">
        <f t="shared" si="42"/>
        <v>0</v>
      </c>
      <c r="M926" s="24">
        <f t="shared" si="42"/>
        <v>0</v>
      </c>
      <c r="N926" s="24">
        <v>0</v>
      </c>
      <c r="O926" s="33">
        <f t="shared" si="43"/>
        <v>2900000</v>
      </c>
      <c r="P926" s="25">
        <v>0</v>
      </c>
      <c r="Q926" s="25">
        <v>2900000</v>
      </c>
      <c r="R926" s="26">
        <f t="shared" si="44"/>
        <v>0</v>
      </c>
      <c r="S926" s="9"/>
    </row>
    <row r="927" spans="1:19" ht="13.2" customHeight="1" x14ac:dyDescent="0.25">
      <c r="A927" s="8">
        <v>920</v>
      </c>
      <c r="B927" s="34">
        <v>432339</v>
      </c>
      <c r="C927" s="9" t="s">
        <v>1119</v>
      </c>
      <c r="D927" s="9" t="s">
        <v>47</v>
      </c>
      <c r="E927" s="9" t="s">
        <v>1096</v>
      </c>
      <c r="F927" s="9" t="s">
        <v>27</v>
      </c>
      <c r="G927" s="9"/>
      <c r="H927" s="9">
        <v>13</v>
      </c>
      <c r="I927" s="9">
        <v>0</v>
      </c>
      <c r="J927" s="9">
        <v>0</v>
      </c>
      <c r="K927" s="24">
        <f t="shared" si="42"/>
        <v>3770000</v>
      </c>
      <c r="L927" s="24">
        <f t="shared" si="42"/>
        <v>0</v>
      </c>
      <c r="M927" s="24">
        <f t="shared" si="42"/>
        <v>0</v>
      </c>
      <c r="N927" s="24">
        <v>0</v>
      </c>
      <c r="O927" s="33">
        <f t="shared" si="43"/>
        <v>3770000</v>
      </c>
      <c r="P927" s="25">
        <v>3777000</v>
      </c>
      <c r="Q927" s="25">
        <v>0</v>
      </c>
      <c r="R927" s="26">
        <f t="shared" si="44"/>
        <v>-7000</v>
      </c>
      <c r="S927" s="37" t="s">
        <v>410</v>
      </c>
    </row>
    <row r="928" spans="1:19" ht="13.2" customHeight="1" x14ac:dyDescent="0.25">
      <c r="A928" s="8">
        <v>921</v>
      </c>
      <c r="B928" s="34">
        <v>432340</v>
      </c>
      <c r="C928" s="9" t="s">
        <v>1120</v>
      </c>
      <c r="D928" s="9" t="s">
        <v>303</v>
      </c>
      <c r="E928" s="9" t="s">
        <v>1096</v>
      </c>
      <c r="F928" s="9" t="s">
        <v>27</v>
      </c>
      <c r="G928" s="9"/>
      <c r="H928" s="9">
        <v>9</v>
      </c>
      <c r="I928" s="9">
        <v>0</v>
      </c>
      <c r="J928" s="9">
        <v>0</v>
      </c>
      <c r="K928" s="24">
        <f t="shared" si="42"/>
        <v>2610000</v>
      </c>
      <c r="L928" s="24">
        <f t="shared" si="42"/>
        <v>0</v>
      </c>
      <c r="M928" s="24">
        <f t="shared" si="42"/>
        <v>0</v>
      </c>
      <c r="N928" s="24">
        <v>0</v>
      </c>
      <c r="O928" s="33">
        <f t="shared" si="43"/>
        <v>2610000</v>
      </c>
      <c r="P928" s="25">
        <v>0</v>
      </c>
      <c r="Q928" s="25">
        <v>0</v>
      </c>
      <c r="R928" s="26">
        <f t="shared" si="44"/>
        <v>2610000</v>
      </c>
      <c r="S928" s="9"/>
    </row>
    <row r="929" spans="1:19" ht="13.2" customHeight="1" x14ac:dyDescent="0.25">
      <c r="A929" s="8">
        <v>922</v>
      </c>
      <c r="B929" s="34">
        <v>432341</v>
      </c>
      <c r="C929" s="9" t="s">
        <v>478</v>
      </c>
      <c r="D929" s="9" t="s">
        <v>488</v>
      </c>
      <c r="E929" s="9" t="s">
        <v>1096</v>
      </c>
      <c r="F929" s="9" t="s">
        <v>27</v>
      </c>
      <c r="G929" s="9"/>
      <c r="H929" s="9">
        <v>9</v>
      </c>
      <c r="I929" s="9">
        <v>0</v>
      </c>
      <c r="J929" s="9">
        <v>0</v>
      </c>
      <c r="K929" s="24">
        <f t="shared" si="42"/>
        <v>2610000</v>
      </c>
      <c r="L929" s="24">
        <f t="shared" si="42"/>
        <v>0</v>
      </c>
      <c r="M929" s="24">
        <f t="shared" si="42"/>
        <v>0</v>
      </c>
      <c r="N929" s="24">
        <v>0</v>
      </c>
      <c r="O929" s="33">
        <f t="shared" si="43"/>
        <v>2610000</v>
      </c>
      <c r="P929" s="25">
        <v>0</v>
      </c>
      <c r="Q929" s="25">
        <v>2610000</v>
      </c>
      <c r="R929" s="26">
        <f t="shared" si="44"/>
        <v>0</v>
      </c>
      <c r="S929" s="9"/>
    </row>
    <row r="930" spans="1:19" ht="13.2" customHeight="1" x14ac:dyDescent="0.25">
      <c r="A930" s="8">
        <v>923</v>
      </c>
      <c r="B930" s="34">
        <v>432342</v>
      </c>
      <c r="C930" s="9" t="s">
        <v>1121</v>
      </c>
      <c r="D930" s="9" t="s">
        <v>61</v>
      </c>
      <c r="E930" s="9" t="s">
        <v>1096</v>
      </c>
      <c r="F930" s="9" t="s">
        <v>27</v>
      </c>
      <c r="G930" s="9"/>
      <c r="H930" s="9">
        <v>10</v>
      </c>
      <c r="I930" s="9">
        <v>0</v>
      </c>
      <c r="J930" s="9">
        <v>0</v>
      </c>
      <c r="K930" s="24">
        <f t="shared" si="42"/>
        <v>2900000</v>
      </c>
      <c r="L930" s="24">
        <f t="shared" si="42"/>
        <v>0</v>
      </c>
      <c r="M930" s="24">
        <f t="shared" si="42"/>
        <v>0</v>
      </c>
      <c r="N930" s="24">
        <v>0</v>
      </c>
      <c r="O930" s="33">
        <f t="shared" si="43"/>
        <v>2900000</v>
      </c>
      <c r="P930" s="25">
        <v>2900000</v>
      </c>
      <c r="Q930" s="25">
        <v>0</v>
      </c>
      <c r="R930" s="26">
        <f t="shared" si="44"/>
        <v>0</v>
      </c>
      <c r="S930" s="9"/>
    </row>
    <row r="931" spans="1:19" ht="13.2" customHeight="1" x14ac:dyDescent="0.25">
      <c r="A931" s="8">
        <v>924</v>
      </c>
      <c r="B931" s="34">
        <v>432343</v>
      </c>
      <c r="C931" s="9" t="s">
        <v>662</v>
      </c>
      <c r="D931" s="9" t="s">
        <v>556</v>
      </c>
      <c r="E931" s="9" t="s">
        <v>1096</v>
      </c>
      <c r="F931" s="9" t="s">
        <v>27</v>
      </c>
      <c r="G931" s="9"/>
      <c r="H931" s="9">
        <v>14</v>
      </c>
      <c r="I931" s="9">
        <v>0</v>
      </c>
      <c r="J931" s="9">
        <v>0</v>
      </c>
      <c r="K931" s="24">
        <f t="shared" si="42"/>
        <v>4060000</v>
      </c>
      <c r="L931" s="24">
        <f t="shared" si="42"/>
        <v>0</v>
      </c>
      <c r="M931" s="24">
        <f t="shared" si="42"/>
        <v>0</v>
      </c>
      <c r="N931" s="24">
        <v>0</v>
      </c>
      <c r="O931" s="33">
        <f t="shared" si="43"/>
        <v>4060000</v>
      </c>
      <c r="P931" s="25">
        <v>0</v>
      </c>
      <c r="Q931" s="25">
        <v>4060000</v>
      </c>
      <c r="R931" s="26">
        <f t="shared" si="44"/>
        <v>0</v>
      </c>
      <c r="S931" s="9"/>
    </row>
    <row r="932" spans="1:19" ht="13.2" customHeight="1" x14ac:dyDescent="0.25">
      <c r="A932" s="8">
        <v>925</v>
      </c>
      <c r="B932" s="34">
        <v>432344</v>
      </c>
      <c r="C932" s="9" t="s">
        <v>419</v>
      </c>
      <c r="D932" s="9" t="s">
        <v>517</v>
      </c>
      <c r="E932" s="9" t="s">
        <v>1096</v>
      </c>
      <c r="F932" s="9" t="s">
        <v>502</v>
      </c>
      <c r="G932" s="9"/>
      <c r="H932" s="9">
        <v>14</v>
      </c>
      <c r="I932" s="9">
        <v>0</v>
      </c>
      <c r="J932" s="9">
        <v>0</v>
      </c>
      <c r="K932" s="24">
        <f t="shared" si="42"/>
        <v>4060000</v>
      </c>
      <c r="L932" s="24">
        <f t="shared" si="42"/>
        <v>0</v>
      </c>
      <c r="M932" s="24">
        <f t="shared" si="42"/>
        <v>0</v>
      </c>
      <c r="N932" s="24">
        <f>H932*290000*0.5</f>
        <v>2030000</v>
      </c>
      <c r="O932" s="33">
        <f t="shared" si="43"/>
        <v>2030000</v>
      </c>
      <c r="P932" s="25">
        <v>2030000</v>
      </c>
      <c r="Q932" s="25">
        <v>0</v>
      </c>
      <c r="R932" s="26">
        <f t="shared" si="44"/>
        <v>0</v>
      </c>
      <c r="S932" s="9"/>
    </row>
    <row r="933" spans="1:19" ht="13.2" customHeight="1" x14ac:dyDescent="0.25">
      <c r="A933" s="8">
        <v>926</v>
      </c>
      <c r="B933" s="34">
        <v>432345</v>
      </c>
      <c r="C933" s="9" t="s">
        <v>1122</v>
      </c>
      <c r="D933" s="9" t="s">
        <v>481</v>
      </c>
      <c r="E933" s="9" t="s">
        <v>1096</v>
      </c>
      <c r="F933" s="9" t="s">
        <v>27</v>
      </c>
      <c r="G933" s="9"/>
      <c r="H933" s="9">
        <v>10</v>
      </c>
      <c r="I933" s="9">
        <v>0</v>
      </c>
      <c r="J933" s="9">
        <v>0</v>
      </c>
      <c r="K933" s="24">
        <f t="shared" si="42"/>
        <v>2900000</v>
      </c>
      <c r="L933" s="24">
        <f t="shared" si="42"/>
        <v>0</v>
      </c>
      <c r="M933" s="24">
        <f t="shared" si="42"/>
        <v>0</v>
      </c>
      <c r="N933" s="24">
        <v>0</v>
      </c>
      <c r="O933" s="33">
        <f t="shared" si="43"/>
        <v>2900000</v>
      </c>
      <c r="P933" s="25">
        <v>0</v>
      </c>
      <c r="Q933" s="25">
        <v>2900000</v>
      </c>
      <c r="R933" s="26">
        <f t="shared" si="44"/>
        <v>0</v>
      </c>
      <c r="S933" s="9"/>
    </row>
    <row r="934" spans="1:19" ht="13.2" customHeight="1" x14ac:dyDescent="0.25">
      <c r="A934" s="8">
        <v>927</v>
      </c>
      <c r="B934" s="34">
        <v>432346</v>
      </c>
      <c r="C934" s="9" t="s">
        <v>1123</v>
      </c>
      <c r="D934" s="9" t="s">
        <v>65</v>
      </c>
      <c r="E934" s="9" t="s">
        <v>1096</v>
      </c>
      <c r="F934" s="9" t="s">
        <v>27</v>
      </c>
      <c r="G934" s="9"/>
      <c r="H934" s="9">
        <v>10</v>
      </c>
      <c r="I934" s="9">
        <v>2</v>
      </c>
      <c r="J934" s="9">
        <v>0</v>
      </c>
      <c r="K934" s="24">
        <f t="shared" si="42"/>
        <v>2900000</v>
      </c>
      <c r="L934" s="24">
        <f t="shared" si="42"/>
        <v>580000</v>
      </c>
      <c r="M934" s="24">
        <f t="shared" si="42"/>
        <v>0</v>
      </c>
      <c r="N934" s="24">
        <v>0</v>
      </c>
      <c r="O934" s="33">
        <f t="shared" si="43"/>
        <v>3480000</v>
      </c>
      <c r="P934" s="25">
        <v>3480000</v>
      </c>
      <c r="Q934" s="25">
        <v>0</v>
      </c>
      <c r="R934" s="26">
        <f t="shared" si="44"/>
        <v>0</v>
      </c>
      <c r="S934" s="9"/>
    </row>
    <row r="935" spans="1:19" ht="13.2" customHeight="1" x14ac:dyDescent="0.25">
      <c r="A935" s="8">
        <v>928</v>
      </c>
      <c r="B935" s="34">
        <v>432347</v>
      </c>
      <c r="C935" s="9" t="s">
        <v>1124</v>
      </c>
      <c r="D935" s="9" t="s">
        <v>106</v>
      </c>
      <c r="E935" s="9" t="s">
        <v>1096</v>
      </c>
      <c r="F935" s="9" t="s">
        <v>27</v>
      </c>
      <c r="G935" s="9"/>
      <c r="H935" s="9">
        <v>10</v>
      </c>
      <c r="I935" s="9">
        <v>0</v>
      </c>
      <c r="J935" s="9">
        <v>0</v>
      </c>
      <c r="K935" s="24">
        <f t="shared" si="42"/>
        <v>2900000</v>
      </c>
      <c r="L935" s="24">
        <f t="shared" si="42"/>
        <v>0</v>
      </c>
      <c r="M935" s="24">
        <f t="shared" si="42"/>
        <v>0</v>
      </c>
      <c r="N935" s="24">
        <v>0</v>
      </c>
      <c r="O935" s="33">
        <f t="shared" si="43"/>
        <v>2900000</v>
      </c>
      <c r="P935" s="25">
        <v>0</v>
      </c>
      <c r="Q935" s="25">
        <v>2900000</v>
      </c>
      <c r="R935" s="26">
        <f t="shared" si="44"/>
        <v>0</v>
      </c>
      <c r="S935" s="9"/>
    </row>
    <row r="936" spans="1:19" ht="13.2" customHeight="1" x14ac:dyDescent="0.25">
      <c r="A936" s="8">
        <v>929</v>
      </c>
      <c r="B936" s="34">
        <v>432348</v>
      </c>
      <c r="C936" s="9" t="s">
        <v>1125</v>
      </c>
      <c r="D936" s="9" t="s">
        <v>344</v>
      </c>
      <c r="E936" s="9" t="s">
        <v>1096</v>
      </c>
      <c r="F936" s="9" t="s">
        <v>27</v>
      </c>
      <c r="G936" s="9"/>
      <c r="H936" s="9">
        <v>14</v>
      </c>
      <c r="I936" s="9">
        <v>0</v>
      </c>
      <c r="J936" s="9">
        <v>0</v>
      </c>
      <c r="K936" s="24">
        <f t="shared" si="42"/>
        <v>4060000</v>
      </c>
      <c r="L936" s="24">
        <f t="shared" si="42"/>
        <v>0</v>
      </c>
      <c r="M936" s="24">
        <f t="shared" si="42"/>
        <v>0</v>
      </c>
      <c r="N936" s="24">
        <v>0</v>
      </c>
      <c r="O936" s="33">
        <f t="shared" si="43"/>
        <v>4060000</v>
      </c>
      <c r="P936" s="25">
        <v>4060000</v>
      </c>
      <c r="Q936" s="25">
        <v>0</v>
      </c>
      <c r="R936" s="26">
        <f t="shared" si="44"/>
        <v>0</v>
      </c>
      <c r="S936" s="9"/>
    </row>
    <row r="937" spans="1:19" ht="13.2" customHeight="1" x14ac:dyDescent="0.25">
      <c r="A937" s="8">
        <v>930</v>
      </c>
      <c r="B937" s="34">
        <v>432349</v>
      </c>
      <c r="C937" s="9" t="s">
        <v>693</v>
      </c>
      <c r="D937" s="9" t="s">
        <v>153</v>
      </c>
      <c r="E937" s="9" t="s">
        <v>1096</v>
      </c>
      <c r="F937" s="9" t="s">
        <v>27</v>
      </c>
      <c r="G937" s="9"/>
      <c r="H937" s="9">
        <v>10</v>
      </c>
      <c r="I937" s="9">
        <v>0</v>
      </c>
      <c r="J937" s="9">
        <v>0</v>
      </c>
      <c r="K937" s="24">
        <f t="shared" si="42"/>
        <v>2900000</v>
      </c>
      <c r="L937" s="24">
        <f t="shared" si="42"/>
        <v>0</v>
      </c>
      <c r="M937" s="24">
        <f t="shared" si="42"/>
        <v>0</v>
      </c>
      <c r="N937" s="24">
        <v>0</v>
      </c>
      <c r="O937" s="33">
        <f t="shared" si="43"/>
        <v>2900000</v>
      </c>
      <c r="P937" s="25">
        <v>2900000</v>
      </c>
      <c r="Q937" s="25">
        <v>0</v>
      </c>
      <c r="R937" s="26">
        <f t="shared" si="44"/>
        <v>0</v>
      </c>
      <c r="S937" s="9"/>
    </row>
    <row r="938" spans="1:19" ht="13.2" customHeight="1" x14ac:dyDescent="0.25">
      <c r="A938" s="8">
        <v>931</v>
      </c>
      <c r="B938" s="34">
        <v>432350</v>
      </c>
      <c r="C938" s="9" t="s">
        <v>1126</v>
      </c>
      <c r="D938" s="9" t="s">
        <v>226</v>
      </c>
      <c r="E938" s="9" t="s">
        <v>1096</v>
      </c>
      <c r="F938" s="9" t="s">
        <v>368</v>
      </c>
      <c r="G938" s="9"/>
      <c r="H938" s="9">
        <v>9</v>
      </c>
      <c r="I938" s="9">
        <v>0</v>
      </c>
      <c r="J938" s="9">
        <v>0</v>
      </c>
      <c r="K938" s="24">
        <f t="shared" si="42"/>
        <v>2610000</v>
      </c>
      <c r="L938" s="24">
        <f t="shared" si="42"/>
        <v>0</v>
      </c>
      <c r="M938" s="24">
        <f t="shared" si="42"/>
        <v>0</v>
      </c>
      <c r="N938" s="24">
        <f>H938*290000</f>
        <v>2610000</v>
      </c>
      <c r="O938" s="33">
        <f t="shared" si="43"/>
        <v>0</v>
      </c>
      <c r="P938" s="25">
        <v>0</v>
      </c>
      <c r="Q938" s="25">
        <v>0</v>
      </c>
      <c r="R938" s="26">
        <f t="shared" si="44"/>
        <v>0</v>
      </c>
      <c r="S938" s="9"/>
    </row>
    <row r="939" spans="1:19" ht="13.2" customHeight="1" x14ac:dyDescent="0.25">
      <c r="A939" s="8">
        <v>932</v>
      </c>
      <c r="B939" s="34">
        <v>432351</v>
      </c>
      <c r="C939" s="9" t="s">
        <v>441</v>
      </c>
      <c r="D939" s="9" t="s">
        <v>61</v>
      </c>
      <c r="E939" s="9" t="s">
        <v>1096</v>
      </c>
      <c r="F939" s="9" t="s">
        <v>27</v>
      </c>
      <c r="G939" s="9"/>
      <c r="H939" s="9">
        <v>10</v>
      </c>
      <c r="I939" s="9">
        <v>0</v>
      </c>
      <c r="J939" s="9">
        <v>3</v>
      </c>
      <c r="K939" s="24">
        <f t="shared" si="42"/>
        <v>2900000</v>
      </c>
      <c r="L939" s="24">
        <f t="shared" si="42"/>
        <v>0</v>
      </c>
      <c r="M939" s="24">
        <f t="shared" si="42"/>
        <v>870000</v>
      </c>
      <c r="N939" s="24">
        <v>0</v>
      </c>
      <c r="O939" s="33">
        <f t="shared" si="43"/>
        <v>3770000</v>
      </c>
      <c r="P939" s="25">
        <v>3770000</v>
      </c>
      <c r="Q939" s="25">
        <v>0</v>
      </c>
      <c r="R939" s="26">
        <f t="shared" si="44"/>
        <v>0</v>
      </c>
      <c r="S939" s="9"/>
    </row>
    <row r="940" spans="1:19" ht="13.2" customHeight="1" x14ac:dyDescent="0.25">
      <c r="A940" s="8">
        <v>933</v>
      </c>
      <c r="B940" s="34">
        <v>432352</v>
      </c>
      <c r="C940" s="9" t="s">
        <v>417</v>
      </c>
      <c r="D940" s="9" t="s">
        <v>68</v>
      </c>
      <c r="E940" s="9" t="s">
        <v>1096</v>
      </c>
      <c r="F940" s="9" t="s">
        <v>27</v>
      </c>
      <c r="G940" s="9"/>
      <c r="H940" s="9">
        <v>10</v>
      </c>
      <c r="I940" s="9">
        <v>0</v>
      </c>
      <c r="J940" s="9">
        <v>0</v>
      </c>
      <c r="K940" s="24">
        <f t="shared" si="42"/>
        <v>2900000</v>
      </c>
      <c r="L940" s="24">
        <f t="shared" si="42"/>
        <v>0</v>
      </c>
      <c r="M940" s="24">
        <f t="shared" si="42"/>
        <v>0</v>
      </c>
      <c r="N940" s="24">
        <v>0</v>
      </c>
      <c r="O940" s="33">
        <f t="shared" si="43"/>
        <v>2900000</v>
      </c>
      <c r="P940" s="25">
        <v>2900000</v>
      </c>
      <c r="Q940" s="25">
        <v>0</v>
      </c>
      <c r="R940" s="26">
        <f t="shared" si="44"/>
        <v>0</v>
      </c>
      <c r="S940" s="9"/>
    </row>
    <row r="941" spans="1:19" ht="13.2" customHeight="1" x14ac:dyDescent="0.25">
      <c r="A941" s="8">
        <v>934</v>
      </c>
      <c r="B941" s="34">
        <v>432353</v>
      </c>
      <c r="C941" s="9" t="s">
        <v>219</v>
      </c>
      <c r="D941" s="9" t="s">
        <v>1127</v>
      </c>
      <c r="E941" s="9" t="s">
        <v>1096</v>
      </c>
      <c r="F941" s="9" t="s">
        <v>27</v>
      </c>
      <c r="G941" s="9"/>
      <c r="H941" s="9">
        <v>10</v>
      </c>
      <c r="I941" s="9">
        <v>0</v>
      </c>
      <c r="J941" s="9">
        <v>0</v>
      </c>
      <c r="K941" s="24">
        <f t="shared" si="42"/>
        <v>2900000</v>
      </c>
      <c r="L941" s="24">
        <f t="shared" si="42"/>
        <v>0</v>
      </c>
      <c r="M941" s="24">
        <f t="shared" si="42"/>
        <v>0</v>
      </c>
      <c r="N941" s="24">
        <v>0</v>
      </c>
      <c r="O941" s="33">
        <f t="shared" si="43"/>
        <v>2900000</v>
      </c>
      <c r="P941" s="25">
        <v>2900000</v>
      </c>
      <c r="Q941" s="25">
        <v>0</v>
      </c>
      <c r="R941" s="26">
        <f t="shared" si="44"/>
        <v>0</v>
      </c>
      <c r="S941" s="9"/>
    </row>
    <row r="942" spans="1:19" ht="13.2" customHeight="1" x14ac:dyDescent="0.25">
      <c r="A942" s="8">
        <v>935</v>
      </c>
      <c r="B942" s="34">
        <v>432354</v>
      </c>
      <c r="C942" s="9" t="s">
        <v>1128</v>
      </c>
      <c r="D942" s="9" t="s">
        <v>158</v>
      </c>
      <c r="E942" s="9" t="s">
        <v>1096</v>
      </c>
      <c r="F942" s="9" t="s">
        <v>27</v>
      </c>
      <c r="G942" s="9"/>
      <c r="H942" s="9">
        <v>10</v>
      </c>
      <c r="I942" s="9">
        <v>0</v>
      </c>
      <c r="J942" s="9">
        <v>0</v>
      </c>
      <c r="K942" s="24">
        <f t="shared" si="42"/>
        <v>2900000</v>
      </c>
      <c r="L942" s="24">
        <f t="shared" si="42"/>
        <v>0</v>
      </c>
      <c r="M942" s="24">
        <f t="shared" si="42"/>
        <v>0</v>
      </c>
      <c r="N942" s="24">
        <v>0</v>
      </c>
      <c r="O942" s="33">
        <f t="shared" si="43"/>
        <v>2900000</v>
      </c>
      <c r="P942" s="25">
        <v>2900000</v>
      </c>
      <c r="Q942" s="25">
        <v>0</v>
      </c>
      <c r="R942" s="26">
        <f t="shared" si="44"/>
        <v>0</v>
      </c>
      <c r="S942" s="9"/>
    </row>
    <row r="943" spans="1:19" ht="13.2" customHeight="1" x14ac:dyDescent="0.25">
      <c r="A943" s="8">
        <v>936</v>
      </c>
      <c r="B943" s="34">
        <v>432355</v>
      </c>
      <c r="C943" s="9" t="s">
        <v>487</v>
      </c>
      <c r="D943" s="9" t="s">
        <v>372</v>
      </c>
      <c r="E943" s="9" t="s">
        <v>1096</v>
      </c>
      <c r="F943" s="9" t="s">
        <v>27</v>
      </c>
      <c r="G943" s="9"/>
      <c r="H943" s="9">
        <v>14</v>
      </c>
      <c r="I943" s="9">
        <v>0</v>
      </c>
      <c r="J943" s="9">
        <v>0</v>
      </c>
      <c r="K943" s="24">
        <f t="shared" si="42"/>
        <v>4060000</v>
      </c>
      <c r="L943" s="24">
        <f t="shared" si="42"/>
        <v>0</v>
      </c>
      <c r="M943" s="24">
        <f t="shared" si="42"/>
        <v>0</v>
      </c>
      <c r="N943" s="24">
        <v>0</v>
      </c>
      <c r="O943" s="33">
        <f t="shared" si="43"/>
        <v>4060000</v>
      </c>
      <c r="P943" s="25">
        <v>4060000</v>
      </c>
      <c r="Q943" s="25">
        <v>0</v>
      </c>
      <c r="R943" s="26">
        <f t="shared" si="44"/>
        <v>0</v>
      </c>
      <c r="S943" s="9"/>
    </row>
    <row r="944" spans="1:19" ht="13.2" customHeight="1" x14ac:dyDescent="0.25">
      <c r="A944" s="8">
        <v>937</v>
      </c>
      <c r="B944" s="34">
        <v>432356</v>
      </c>
      <c r="C944" s="9" t="s">
        <v>1129</v>
      </c>
      <c r="D944" s="9" t="s">
        <v>1130</v>
      </c>
      <c r="E944" s="9" t="s">
        <v>1096</v>
      </c>
      <c r="F944" s="9" t="s">
        <v>27</v>
      </c>
      <c r="G944" s="9"/>
      <c r="H944" s="9">
        <v>9</v>
      </c>
      <c r="I944" s="9">
        <v>2</v>
      </c>
      <c r="J944" s="9">
        <v>0</v>
      </c>
      <c r="K944" s="24">
        <f t="shared" si="42"/>
        <v>2610000</v>
      </c>
      <c r="L944" s="24">
        <f t="shared" si="42"/>
        <v>580000</v>
      </c>
      <c r="M944" s="24">
        <f t="shared" si="42"/>
        <v>0</v>
      </c>
      <c r="N944" s="24">
        <v>0</v>
      </c>
      <c r="O944" s="33">
        <f t="shared" si="43"/>
        <v>3190000</v>
      </c>
      <c r="P944" s="25">
        <v>0</v>
      </c>
      <c r="Q944" s="25">
        <v>0</v>
      </c>
      <c r="R944" s="26">
        <f t="shared" si="44"/>
        <v>3190000</v>
      </c>
      <c r="S944" s="9"/>
    </row>
    <row r="945" spans="1:19" ht="13.2" customHeight="1" x14ac:dyDescent="0.25">
      <c r="A945" s="8">
        <v>938</v>
      </c>
      <c r="B945" s="34">
        <v>432357</v>
      </c>
      <c r="C945" s="9" t="s">
        <v>920</v>
      </c>
      <c r="D945" s="9" t="s">
        <v>421</v>
      </c>
      <c r="E945" s="9" t="s">
        <v>1096</v>
      </c>
      <c r="F945" s="9" t="s">
        <v>27</v>
      </c>
      <c r="G945" s="9"/>
      <c r="H945" s="9">
        <v>10</v>
      </c>
      <c r="I945" s="9">
        <v>0</v>
      </c>
      <c r="J945" s="9">
        <v>0</v>
      </c>
      <c r="K945" s="24">
        <f t="shared" si="42"/>
        <v>2900000</v>
      </c>
      <c r="L945" s="24">
        <f t="shared" si="42"/>
        <v>0</v>
      </c>
      <c r="M945" s="24">
        <f t="shared" si="42"/>
        <v>0</v>
      </c>
      <c r="N945" s="24">
        <v>0</v>
      </c>
      <c r="O945" s="33">
        <f t="shared" si="43"/>
        <v>2900000</v>
      </c>
      <c r="P945" s="25">
        <v>0</v>
      </c>
      <c r="Q945" s="25">
        <v>0</v>
      </c>
      <c r="R945" s="26">
        <f t="shared" si="44"/>
        <v>2900000</v>
      </c>
      <c r="S945" s="9"/>
    </row>
    <row r="946" spans="1:19" ht="13.2" customHeight="1" x14ac:dyDescent="0.25">
      <c r="A946" s="8">
        <v>939</v>
      </c>
      <c r="B946" s="34">
        <v>432358</v>
      </c>
      <c r="C946" s="9" t="s">
        <v>219</v>
      </c>
      <c r="D946" s="9" t="s">
        <v>654</v>
      </c>
      <c r="E946" s="9" t="s">
        <v>1096</v>
      </c>
      <c r="F946" s="9" t="s">
        <v>27</v>
      </c>
      <c r="G946" s="9"/>
      <c r="H946" s="9">
        <v>9</v>
      </c>
      <c r="I946" s="9">
        <v>0</v>
      </c>
      <c r="J946" s="9">
        <v>0</v>
      </c>
      <c r="K946" s="24">
        <f t="shared" si="42"/>
        <v>2610000</v>
      </c>
      <c r="L946" s="24">
        <f t="shared" si="42"/>
        <v>0</v>
      </c>
      <c r="M946" s="24">
        <f t="shared" si="42"/>
        <v>0</v>
      </c>
      <c r="N946" s="24">
        <v>0</v>
      </c>
      <c r="O946" s="33">
        <f t="shared" si="43"/>
        <v>2610000</v>
      </c>
      <c r="P946" s="25">
        <v>0</v>
      </c>
      <c r="Q946" s="25">
        <v>0</v>
      </c>
      <c r="R946" s="26">
        <f t="shared" si="44"/>
        <v>2610000</v>
      </c>
      <c r="S946" s="9"/>
    </row>
    <row r="947" spans="1:19" ht="13.2" customHeight="1" x14ac:dyDescent="0.25">
      <c r="A947" s="8">
        <v>940</v>
      </c>
      <c r="B947" s="34">
        <v>432359</v>
      </c>
      <c r="C947" s="9" t="s">
        <v>1131</v>
      </c>
      <c r="D947" s="9" t="s">
        <v>1132</v>
      </c>
      <c r="E947" s="9" t="s">
        <v>1096</v>
      </c>
      <c r="F947" s="9" t="s">
        <v>27</v>
      </c>
      <c r="G947" s="9"/>
      <c r="H947" s="9">
        <v>10</v>
      </c>
      <c r="I947" s="9">
        <v>0</v>
      </c>
      <c r="J947" s="9">
        <v>0</v>
      </c>
      <c r="K947" s="24">
        <f t="shared" si="42"/>
        <v>2900000</v>
      </c>
      <c r="L947" s="24">
        <f t="shared" si="42"/>
        <v>0</v>
      </c>
      <c r="M947" s="24">
        <f t="shared" si="42"/>
        <v>0</v>
      </c>
      <c r="N947" s="24">
        <v>0</v>
      </c>
      <c r="O947" s="33">
        <f t="shared" si="43"/>
        <v>2900000</v>
      </c>
      <c r="P947" s="25">
        <v>2900000</v>
      </c>
      <c r="Q947" s="25">
        <v>0</v>
      </c>
      <c r="R947" s="26">
        <f t="shared" si="44"/>
        <v>0</v>
      </c>
      <c r="S947" s="9"/>
    </row>
    <row r="948" spans="1:19" ht="13.2" customHeight="1" x14ac:dyDescent="0.25">
      <c r="A948" s="8">
        <v>941</v>
      </c>
      <c r="B948" s="34">
        <v>432360</v>
      </c>
      <c r="C948" s="9" t="s">
        <v>1133</v>
      </c>
      <c r="D948" s="9" t="s">
        <v>433</v>
      </c>
      <c r="E948" s="9" t="s">
        <v>1096</v>
      </c>
      <c r="F948" s="9" t="s">
        <v>27</v>
      </c>
      <c r="G948" s="9"/>
      <c r="H948" s="9">
        <v>14</v>
      </c>
      <c r="I948" s="9">
        <v>0</v>
      </c>
      <c r="J948" s="9">
        <v>0</v>
      </c>
      <c r="K948" s="24">
        <f t="shared" si="42"/>
        <v>4060000</v>
      </c>
      <c r="L948" s="24">
        <f t="shared" si="42"/>
        <v>0</v>
      </c>
      <c r="M948" s="24">
        <f t="shared" si="42"/>
        <v>0</v>
      </c>
      <c r="N948" s="24">
        <v>0</v>
      </c>
      <c r="O948" s="33">
        <f t="shared" si="43"/>
        <v>4060000</v>
      </c>
      <c r="P948" s="25">
        <v>4060000</v>
      </c>
      <c r="Q948" s="25">
        <v>0</v>
      </c>
      <c r="R948" s="26">
        <f t="shared" si="44"/>
        <v>0</v>
      </c>
      <c r="S948" s="9"/>
    </row>
    <row r="949" spans="1:19" ht="13.2" customHeight="1" x14ac:dyDescent="0.25">
      <c r="A949" s="8">
        <v>942</v>
      </c>
      <c r="B949" s="34">
        <v>432361</v>
      </c>
      <c r="C949" s="9" t="s">
        <v>1134</v>
      </c>
      <c r="D949" s="9" t="s">
        <v>367</v>
      </c>
      <c r="E949" s="9" t="s">
        <v>1096</v>
      </c>
      <c r="F949" s="9" t="s">
        <v>27</v>
      </c>
      <c r="G949" s="9"/>
      <c r="H949" s="9">
        <v>9</v>
      </c>
      <c r="I949" s="9">
        <v>0</v>
      </c>
      <c r="J949" s="9">
        <v>0</v>
      </c>
      <c r="K949" s="24">
        <f t="shared" si="42"/>
        <v>2610000</v>
      </c>
      <c r="L949" s="24">
        <f t="shared" si="42"/>
        <v>0</v>
      </c>
      <c r="M949" s="24">
        <f t="shared" si="42"/>
        <v>0</v>
      </c>
      <c r="N949" s="24">
        <v>0</v>
      </c>
      <c r="O949" s="33">
        <f t="shared" si="43"/>
        <v>2610000</v>
      </c>
      <c r="P949" s="25">
        <v>2610016</v>
      </c>
      <c r="Q949" s="25">
        <v>0</v>
      </c>
      <c r="R949" s="26">
        <f t="shared" si="44"/>
        <v>-16</v>
      </c>
      <c r="S949" s="37" t="s">
        <v>410</v>
      </c>
    </row>
    <row r="950" spans="1:19" ht="13.2" customHeight="1" x14ac:dyDescent="0.25">
      <c r="A950" s="8">
        <v>943</v>
      </c>
      <c r="B950" s="34">
        <v>432362</v>
      </c>
      <c r="C950" s="9" t="s">
        <v>1135</v>
      </c>
      <c r="D950" s="9" t="s">
        <v>61</v>
      </c>
      <c r="E950" s="9" t="s">
        <v>1096</v>
      </c>
      <c r="F950" s="9" t="s">
        <v>27</v>
      </c>
      <c r="G950" s="9"/>
      <c r="H950" s="9">
        <v>10</v>
      </c>
      <c r="I950" s="9">
        <v>0</v>
      </c>
      <c r="J950" s="9">
        <v>0</v>
      </c>
      <c r="K950" s="24">
        <f t="shared" si="42"/>
        <v>2900000</v>
      </c>
      <c r="L950" s="24">
        <f t="shared" si="42"/>
        <v>0</v>
      </c>
      <c r="M950" s="24">
        <f t="shared" si="42"/>
        <v>0</v>
      </c>
      <c r="N950" s="24">
        <v>0</v>
      </c>
      <c r="O950" s="33">
        <f t="shared" si="43"/>
        <v>2900000</v>
      </c>
      <c r="P950" s="25">
        <v>0</v>
      </c>
      <c r="Q950" s="25">
        <v>0</v>
      </c>
      <c r="R950" s="26">
        <f t="shared" si="44"/>
        <v>2900000</v>
      </c>
      <c r="S950" s="9"/>
    </row>
    <row r="951" spans="1:19" ht="13.2" customHeight="1" x14ac:dyDescent="0.25">
      <c r="A951" s="8">
        <v>944</v>
      </c>
      <c r="B951" s="34">
        <v>432363</v>
      </c>
      <c r="C951" s="9" t="s">
        <v>127</v>
      </c>
      <c r="D951" s="9" t="s">
        <v>925</v>
      </c>
      <c r="E951" s="9" t="s">
        <v>1096</v>
      </c>
      <c r="F951" s="9" t="s">
        <v>389</v>
      </c>
      <c r="G951" s="9"/>
      <c r="H951" s="9">
        <v>9</v>
      </c>
      <c r="I951" s="9">
        <v>0</v>
      </c>
      <c r="J951" s="9">
        <v>0</v>
      </c>
      <c r="K951" s="24">
        <f t="shared" si="42"/>
        <v>2610000</v>
      </c>
      <c r="L951" s="24">
        <f t="shared" si="42"/>
        <v>0</v>
      </c>
      <c r="M951" s="24">
        <f t="shared" si="42"/>
        <v>0</v>
      </c>
      <c r="N951" s="24">
        <f>H951*290000*0.7</f>
        <v>1827000</v>
      </c>
      <c r="O951" s="33">
        <f t="shared" si="43"/>
        <v>783000</v>
      </c>
      <c r="P951" s="25">
        <v>783000</v>
      </c>
      <c r="Q951" s="25">
        <v>0</v>
      </c>
      <c r="R951" s="26">
        <f t="shared" si="44"/>
        <v>0</v>
      </c>
      <c r="S951" s="9"/>
    </row>
    <row r="952" spans="1:19" ht="13.2" customHeight="1" x14ac:dyDescent="0.25">
      <c r="A952" s="8">
        <v>945</v>
      </c>
      <c r="B952" s="34">
        <v>432364</v>
      </c>
      <c r="C952" s="9" t="s">
        <v>1136</v>
      </c>
      <c r="D952" s="9" t="s">
        <v>925</v>
      </c>
      <c r="E952" s="9" t="s">
        <v>1096</v>
      </c>
      <c r="F952" s="9" t="s">
        <v>27</v>
      </c>
      <c r="G952" s="9"/>
      <c r="H952" s="9">
        <v>10</v>
      </c>
      <c r="I952" s="9">
        <v>0</v>
      </c>
      <c r="J952" s="9">
        <v>0</v>
      </c>
      <c r="K952" s="24">
        <f t="shared" si="42"/>
        <v>2900000</v>
      </c>
      <c r="L952" s="24">
        <f t="shared" si="42"/>
        <v>0</v>
      </c>
      <c r="M952" s="24">
        <f t="shared" si="42"/>
        <v>0</v>
      </c>
      <c r="N952" s="24">
        <v>0</v>
      </c>
      <c r="O952" s="33">
        <f t="shared" si="43"/>
        <v>2900000</v>
      </c>
      <c r="P952" s="25">
        <v>2900000</v>
      </c>
      <c r="Q952" s="25">
        <v>0</v>
      </c>
      <c r="R952" s="26">
        <f t="shared" si="44"/>
        <v>0</v>
      </c>
      <c r="S952" s="9"/>
    </row>
    <row r="953" spans="1:19" ht="13.2" customHeight="1" x14ac:dyDescent="0.25">
      <c r="A953" s="8">
        <v>946</v>
      </c>
      <c r="B953" s="34">
        <v>432365</v>
      </c>
      <c r="C953" s="9" t="s">
        <v>1137</v>
      </c>
      <c r="D953" s="9" t="s">
        <v>57</v>
      </c>
      <c r="E953" s="9" t="s">
        <v>1096</v>
      </c>
      <c r="F953" s="9" t="s">
        <v>27</v>
      </c>
      <c r="G953" s="9"/>
      <c r="H953" s="9">
        <v>14</v>
      </c>
      <c r="I953" s="9">
        <v>0</v>
      </c>
      <c r="J953" s="9">
        <v>0</v>
      </c>
      <c r="K953" s="24">
        <f t="shared" si="42"/>
        <v>4060000</v>
      </c>
      <c r="L953" s="24">
        <f t="shared" si="42"/>
        <v>0</v>
      </c>
      <c r="M953" s="24">
        <f t="shared" si="42"/>
        <v>0</v>
      </c>
      <c r="N953" s="24">
        <v>0</v>
      </c>
      <c r="O953" s="33">
        <f t="shared" si="43"/>
        <v>4060000</v>
      </c>
      <c r="P953" s="25">
        <v>4060000</v>
      </c>
      <c r="Q953" s="25">
        <v>0</v>
      </c>
      <c r="R953" s="26">
        <f t="shared" si="44"/>
        <v>0</v>
      </c>
      <c r="S953" s="9"/>
    </row>
    <row r="954" spans="1:19" ht="13.2" customHeight="1" x14ac:dyDescent="0.25">
      <c r="A954" s="8">
        <v>947</v>
      </c>
      <c r="B954" s="34">
        <v>432366</v>
      </c>
      <c r="C954" s="9" t="s">
        <v>1138</v>
      </c>
      <c r="D954" s="9" t="s">
        <v>421</v>
      </c>
      <c r="E954" s="9" t="s">
        <v>1096</v>
      </c>
      <c r="F954" s="9" t="s">
        <v>27</v>
      </c>
      <c r="G954" s="9"/>
      <c r="H954" s="9">
        <v>10</v>
      </c>
      <c r="I954" s="9">
        <v>0</v>
      </c>
      <c r="J954" s="9">
        <v>0</v>
      </c>
      <c r="K954" s="24">
        <f t="shared" si="42"/>
        <v>2900000</v>
      </c>
      <c r="L954" s="24">
        <f t="shared" si="42"/>
        <v>0</v>
      </c>
      <c r="M954" s="24">
        <f t="shared" si="42"/>
        <v>0</v>
      </c>
      <c r="N954" s="24">
        <v>0</v>
      </c>
      <c r="O954" s="33">
        <f t="shared" si="43"/>
        <v>2900000</v>
      </c>
      <c r="P954" s="25">
        <v>0</v>
      </c>
      <c r="Q954" s="25">
        <v>2900000</v>
      </c>
      <c r="R954" s="26">
        <f t="shared" si="44"/>
        <v>0</v>
      </c>
      <c r="S954" s="9"/>
    </row>
    <row r="955" spans="1:19" ht="13.2" customHeight="1" x14ac:dyDescent="0.25">
      <c r="A955" s="8">
        <v>948</v>
      </c>
      <c r="B955" s="34">
        <v>432367</v>
      </c>
      <c r="C955" s="9" t="s">
        <v>1139</v>
      </c>
      <c r="D955" s="9" t="s">
        <v>244</v>
      </c>
      <c r="E955" s="9" t="s">
        <v>1096</v>
      </c>
      <c r="F955" s="9" t="s">
        <v>27</v>
      </c>
      <c r="G955" s="9"/>
      <c r="H955" s="9">
        <v>10</v>
      </c>
      <c r="I955" s="9">
        <v>0</v>
      </c>
      <c r="J955" s="9">
        <v>0</v>
      </c>
      <c r="K955" s="24">
        <f t="shared" si="42"/>
        <v>2900000</v>
      </c>
      <c r="L955" s="24">
        <f t="shared" si="42"/>
        <v>0</v>
      </c>
      <c r="M955" s="24">
        <f t="shared" si="42"/>
        <v>0</v>
      </c>
      <c r="N955" s="24">
        <v>0</v>
      </c>
      <c r="O955" s="33">
        <f t="shared" si="43"/>
        <v>2900000</v>
      </c>
      <c r="P955" s="25">
        <v>2900000</v>
      </c>
      <c r="Q955" s="25">
        <v>0</v>
      </c>
      <c r="R955" s="26">
        <f t="shared" si="44"/>
        <v>0</v>
      </c>
      <c r="S955" s="9"/>
    </row>
    <row r="956" spans="1:19" ht="13.2" customHeight="1" x14ac:dyDescent="0.25">
      <c r="A956" s="8">
        <v>949</v>
      </c>
      <c r="B956" s="34">
        <v>432368</v>
      </c>
      <c r="C956" s="40" t="s">
        <v>1140</v>
      </c>
      <c r="D956" s="40" t="s">
        <v>1141</v>
      </c>
      <c r="E956" s="9" t="s">
        <v>1096</v>
      </c>
      <c r="F956" s="9" t="s">
        <v>459</v>
      </c>
      <c r="G956" s="9"/>
      <c r="H956" s="9">
        <v>11</v>
      </c>
      <c r="I956" s="9">
        <v>0</v>
      </c>
      <c r="J956" s="9">
        <v>0</v>
      </c>
      <c r="K956" s="24">
        <v>0</v>
      </c>
      <c r="L956" s="24">
        <f t="shared" si="42"/>
        <v>0</v>
      </c>
      <c r="M956" s="24">
        <f t="shared" si="42"/>
        <v>0</v>
      </c>
      <c r="N956" s="24">
        <v>0</v>
      </c>
      <c r="O956" s="33">
        <f t="shared" si="43"/>
        <v>0</v>
      </c>
      <c r="P956" s="25">
        <v>0</v>
      </c>
      <c r="Q956" s="25">
        <v>0</v>
      </c>
      <c r="R956" s="26">
        <f t="shared" si="44"/>
        <v>0</v>
      </c>
      <c r="S956" s="9"/>
    </row>
    <row r="957" spans="1:19" ht="13.2" customHeight="1" x14ac:dyDescent="0.25">
      <c r="A957" s="8">
        <v>950</v>
      </c>
      <c r="B957" s="34">
        <v>432401</v>
      </c>
      <c r="C957" s="9" t="s">
        <v>239</v>
      </c>
      <c r="D957" s="9" t="s">
        <v>517</v>
      </c>
      <c r="E957" s="9" t="s">
        <v>1142</v>
      </c>
      <c r="F957" s="9" t="s">
        <v>27</v>
      </c>
      <c r="G957" s="9"/>
      <c r="H957" s="9">
        <v>10</v>
      </c>
      <c r="I957" s="9">
        <v>0</v>
      </c>
      <c r="J957" s="9">
        <v>0</v>
      </c>
      <c r="K957" s="24">
        <f t="shared" si="42"/>
        <v>2900000</v>
      </c>
      <c r="L957" s="24">
        <f t="shared" si="42"/>
        <v>0</v>
      </c>
      <c r="M957" s="24">
        <f t="shared" si="42"/>
        <v>0</v>
      </c>
      <c r="N957" s="24">
        <v>0</v>
      </c>
      <c r="O957" s="33">
        <f t="shared" si="43"/>
        <v>2900000</v>
      </c>
      <c r="P957" s="25">
        <v>2900000</v>
      </c>
      <c r="Q957" s="25">
        <v>0</v>
      </c>
      <c r="R957" s="26">
        <f t="shared" si="44"/>
        <v>0</v>
      </c>
      <c r="S957" s="9"/>
    </row>
    <row r="958" spans="1:19" ht="13.2" customHeight="1" x14ac:dyDescent="0.25">
      <c r="A958" s="8">
        <v>951</v>
      </c>
      <c r="B958" s="34">
        <v>432402</v>
      </c>
      <c r="C958" s="9" t="s">
        <v>1143</v>
      </c>
      <c r="D958" s="9" t="s">
        <v>784</v>
      </c>
      <c r="E958" s="9" t="s">
        <v>1142</v>
      </c>
      <c r="F958" s="9" t="s">
        <v>27</v>
      </c>
      <c r="G958" s="9"/>
      <c r="H958" s="9">
        <v>12</v>
      </c>
      <c r="I958" s="9">
        <v>0</v>
      </c>
      <c r="J958" s="9">
        <v>0</v>
      </c>
      <c r="K958" s="24">
        <f t="shared" si="42"/>
        <v>3480000</v>
      </c>
      <c r="L958" s="24">
        <f t="shared" si="42"/>
        <v>0</v>
      </c>
      <c r="M958" s="24">
        <f t="shared" si="42"/>
        <v>0</v>
      </c>
      <c r="N958" s="24">
        <v>0</v>
      </c>
      <c r="O958" s="33">
        <f t="shared" si="43"/>
        <v>3480000</v>
      </c>
      <c r="P958" s="25">
        <v>3480000</v>
      </c>
      <c r="Q958" s="25">
        <v>0</v>
      </c>
      <c r="R958" s="26">
        <f t="shared" si="44"/>
        <v>0</v>
      </c>
      <c r="S958" s="9"/>
    </row>
    <row r="959" spans="1:19" ht="13.2" customHeight="1" x14ac:dyDescent="0.25">
      <c r="A959" s="8">
        <v>952</v>
      </c>
      <c r="B959" s="34">
        <v>432403</v>
      </c>
      <c r="C959" s="9" t="s">
        <v>1144</v>
      </c>
      <c r="D959" s="9" t="s">
        <v>61</v>
      </c>
      <c r="E959" s="9" t="s">
        <v>1142</v>
      </c>
      <c r="F959" s="9" t="s">
        <v>27</v>
      </c>
      <c r="G959" s="9"/>
      <c r="H959" s="9">
        <v>14</v>
      </c>
      <c r="I959" s="9">
        <v>0</v>
      </c>
      <c r="J959" s="9">
        <v>0</v>
      </c>
      <c r="K959" s="24">
        <f t="shared" si="42"/>
        <v>4060000</v>
      </c>
      <c r="L959" s="24">
        <f t="shared" si="42"/>
        <v>0</v>
      </c>
      <c r="M959" s="24">
        <f t="shared" si="42"/>
        <v>0</v>
      </c>
      <c r="N959" s="24">
        <v>0</v>
      </c>
      <c r="O959" s="33">
        <f t="shared" si="43"/>
        <v>4060000</v>
      </c>
      <c r="P959" s="25">
        <v>9260000</v>
      </c>
      <c r="Q959" s="25">
        <v>0</v>
      </c>
      <c r="R959" s="26">
        <f t="shared" si="44"/>
        <v>-5200000</v>
      </c>
      <c r="S959" s="37" t="s">
        <v>410</v>
      </c>
    </row>
    <row r="960" spans="1:19" ht="13.2" customHeight="1" x14ac:dyDescent="0.25">
      <c r="A960" s="8">
        <v>953</v>
      </c>
      <c r="B960" s="34">
        <v>432404</v>
      </c>
      <c r="C960" s="9" t="s">
        <v>1145</v>
      </c>
      <c r="D960" s="9" t="s">
        <v>1146</v>
      </c>
      <c r="E960" s="9" t="s">
        <v>1142</v>
      </c>
      <c r="F960" s="9" t="s">
        <v>389</v>
      </c>
      <c r="G960" s="9"/>
      <c r="H960" s="9">
        <v>14</v>
      </c>
      <c r="I960" s="9">
        <v>0</v>
      </c>
      <c r="J960" s="9">
        <v>0</v>
      </c>
      <c r="K960" s="24">
        <f t="shared" si="42"/>
        <v>4060000</v>
      </c>
      <c r="L960" s="24">
        <f t="shared" si="42"/>
        <v>0</v>
      </c>
      <c r="M960" s="24">
        <f t="shared" si="42"/>
        <v>0</v>
      </c>
      <c r="N960" s="24">
        <f>H960*290000*0.7</f>
        <v>2842000</v>
      </c>
      <c r="O960" s="33">
        <f t="shared" si="43"/>
        <v>1218000</v>
      </c>
      <c r="P960" s="25">
        <v>1218000</v>
      </c>
      <c r="Q960" s="25">
        <v>0</v>
      </c>
      <c r="R960" s="26">
        <f t="shared" si="44"/>
        <v>0</v>
      </c>
      <c r="S960" s="9"/>
    </row>
    <row r="961" spans="1:19" ht="13.2" customHeight="1" x14ac:dyDescent="0.25">
      <c r="A961" s="8">
        <v>954</v>
      </c>
      <c r="B961" s="34">
        <v>432405</v>
      </c>
      <c r="C961" s="9" t="s">
        <v>392</v>
      </c>
      <c r="D961" s="9" t="s">
        <v>344</v>
      </c>
      <c r="E961" s="9" t="s">
        <v>1142</v>
      </c>
      <c r="F961" s="9" t="s">
        <v>27</v>
      </c>
      <c r="G961" s="9"/>
      <c r="H961" s="9">
        <v>10</v>
      </c>
      <c r="I961" s="9">
        <v>0</v>
      </c>
      <c r="J961" s="9">
        <v>0</v>
      </c>
      <c r="K961" s="24">
        <f t="shared" si="42"/>
        <v>2900000</v>
      </c>
      <c r="L961" s="24">
        <f t="shared" si="42"/>
        <v>0</v>
      </c>
      <c r="M961" s="24">
        <f t="shared" si="42"/>
        <v>0</v>
      </c>
      <c r="N961" s="24">
        <v>0</v>
      </c>
      <c r="O961" s="33">
        <f t="shared" si="43"/>
        <v>2900000</v>
      </c>
      <c r="P961" s="25">
        <v>2900000</v>
      </c>
      <c r="Q961" s="25">
        <v>0</v>
      </c>
      <c r="R961" s="26">
        <f t="shared" si="44"/>
        <v>0</v>
      </c>
      <c r="S961" s="9"/>
    </row>
    <row r="962" spans="1:19" ht="13.2" customHeight="1" x14ac:dyDescent="0.25">
      <c r="A962" s="8">
        <v>955</v>
      </c>
      <c r="B962" s="34">
        <v>432406</v>
      </c>
      <c r="C962" s="9" t="s">
        <v>285</v>
      </c>
      <c r="D962" s="9" t="s">
        <v>286</v>
      </c>
      <c r="E962" s="9" t="s">
        <v>1142</v>
      </c>
      <c r="F962" s="9" t="s">
        <v>27</v>
      </c>
      <c r="G962" s="9"/>
      <c r="H962" s="9">
        <v>14</v>
      </c>
      <c r="I962" s="9">
        <v>0</v>
      </c>
      <c r="J962" s="9">
        <v>0</v>
      </c>
      <c r="K962" s="24">
        <f t="shared" si="42"/>
        <v>4060000</v>
      </c>
      <c r="L962" s="24">
        <f t="shared" si="42"/>
        <v>0</v>
      </c>
      <c r="M962" s="24">
        <f t="shared" si="42"/>
        <v>0</v>
      </c>
      <c r="N962" s="24">
        <v>0</v>
      </c>
      <c r="O962" s="33">
        <f t="shared" si="43"/>
        <v>4060000</v>
      </c>
      <c r="P962" s="25">
        <v>0</v>
      </c>
      <c r="Q962" s="25">
        <v>0</v>
      </c>
      <c r="R962" s="26">
        <f t="shared" si="44"/>
        <v>4060000</v>
      </c>
      <c r="S962" s="9"/>
    </row>
    <row r="963" spans="1:19" ht="13.2" customHeight="1" x14ac:dyDescent="0.25">
      <c r="A963" s="8">
        <v>956</v>
      </c>
      <c r="B963" s="34">
        <v>432407</v>
      </c>
      <c r="C963" s="9" t="s">
        <v>50</v>
      </c>
      <c r="D963" s="9" t="s">
        <v>365</v>
      </c>
      <c r="E963" s="9" t="s">
        <v>1142</v>
      </c>
      <c r="F963" s="9" t="s">
        <v>27</v>
      </c>
      <c r="G963" s="9"/>
      <c r="H963" s="9">
        <v>10</v>
      </c>
      <c r="I963" s="9">
        <v>0</v>
      </c>
      <c r="J963" s="9">
        <v>0</v>
      </c>
      <c r="K963" s="24">
        <f t="shared" si="42"/>
        <v>2900000</v>
      </c>
      <c r="L963" s="24">
        <f t="shared" si="42"/>
        <v>0</v>
      </c>
      <c r="M963" s="24">
        <f t="shared" si="42"/>
        <v>0</v>
      </c>
      <c r="N963" s="24">
        <v>0</v>
      </c>
      <c r="O963" s="33">
        <f t="shared" si="43"/>
        <v>2900000</v>
      </c>
      <c r="P963" s="25">
        <v>2900000</v>
      </c>
      <c r="Q963" s="25">
        <v>0</v>
      </c>
      <c r="R963" s="26">
        <f t="shared" si="44"/>
        <v>0</v>
      </c>
      <c r="S963" s="9"/>
    </row>
    <row r="964" spans="1:19" ht="13.2" customHeight="1" x14ac:dyDescent="0.25">
      <c r="A964" s="8">
        <v>957</v>
      </c>
      <c r="B964" s="34">
        <v>432408</v>
      </c>
      <c r="C964" s="9" t="s">
        <v>1143</v>
      </c>
      <c r="D964" s="9" t="s">
        <v>640</v>
      </c>
      <c r="E964" s="9" t="s">
        <v>1142</v>
      </c>
      <c r="F964" s="9" t="s">
        <v>27</v>
      </c>
      <c r="G964" s="9"/>
      <c r="H964" s="9">
        <v>12</v>
      </c>
      <c r="I964" s="9">
        <v>0</v>
      </c>
      <c r="J964" s="9">
        <v>0</v>
      </c>
      <c r="K964" s="24">
        <f t="shared" si="42"/>
        <v>3480000</v>
      </c>
      <c r="L964" s="24">
        <f t="shared" si="42"/>
        <v>0</v>
      </c>
      <c r="M964" s="24">
        <f t="shared" si="42"/>
        <v>0</v>
      </c>
      <c r="N964" s="24">
        <v>0</v>
      </c>
      <c r="O964" s="33">
        <f t="shared" si="43"/>
        <v>3480000</v>
      </c>
      <c r="P964" s="25">
        <v>3480000</v>
      </c>
      <c r="Q964" s="25">
        <v>0</v>
      </c>
      <c r="R964" s="26">
        <f t="shared" si="44"/>
        <v>0</v>
      </c>
      <c r="S964" s="9"/>
    </row>
    <row r="965" spans="1:19" ht="13.2" customHeight="1" x14ac:dyDescent="0.25">
      <c r="A965" s="8">
        <v>958</v>
      </c>
      <c r="B965" s="34">
        <v>432409</v>
      </c>
      <c r="C965" s="9" t="s">
        <v>464</v>
      </c>
      <c r="D965" s="9" t="s">
        <v>1147</v>
      </c>
      <c r="E965" s="9" t="s">
        <v>1142</v>
      </c>
      <c r="F965" s="9" t="s">
        <v>27</v>
      </c>
      <c r="G965" s="9"/>
      <c r="H965" s="9">
        <v>10</v>
      </c>
      <c r="I965" s="9">
        <v>0</v>
      </c>
      <c r="J965" s="9">
        <v>0</v>
      </c>
      <c r="K965" s="24">
        <f t="shared" si="42"/>
        <v>2900000</v>
      </c>
      <c r="L965" s="24">
        <f t="shared" si="42"/>
        <v>0</v>
      </c>
      <c r="M965" s="24">
        <f t="shared" si="42"/>
        <v>0</v>
      </c>
      <c r="N965" s="24">
        <v>0</v>
      </c>
      <c r="O965" s="33">
        <f t="shared" si="43"/>
        <v>2900000</v>
      </c>
      <c r="P965" s="25">
        <v>2900000</v>
      </c>
      <c r="Q965" s="25">
        <v>0</v>
      </c>
      <c r="R965" s="26">
        <f t="shared" si="44"/>
        <v>0</v>
      </c>
      <c r="S965" s="9"/>
    </row>
    <row r="966" spans="1:19" ht="13.2" customHeight="1" x14ac:dyDescent="0.25">
      <c r="A966" s="8">
        <v>959</v>
      </c>
      <c r="B966" s="34">
        <v>432410</v>
      </c>
      <c r="C966" s="9" t="s">
        <v>1148</v>
      </c>
      <c r="D966" s="9" t="s">
        <v>61</v>
      </c>
      <c r="E966" s="9" t="s">
        <v>1142</v>
      </c>
      <c r="F966" s="9" t="s">
        <v>27</v>
      </c>
      <c r="G966" s="9"/>
      <c r="H966" s="9">
        <v>10</v>
      </c>
      <c r="I966" s="9">
        <v>0</v>
      </c>
      <c r="J966" s="9">
        <v>0</v>
      </c>
      <c r="K966" s="24">
        <f t="shared" si="42"/>
        <v>2900000</v>
      </c>
      <c r="L966" s="24">
        <f t="shared" si="42"/>
        <v>0</v>
      </c>
      <c r="M966" s="24">
        <f t="shared" si="42"/>
        <v>0</v>
      </c>
      <c r="N966" s="24">
        <v>0</v>
      </c>
      <c r="O966" s="33">
        <f t="shared" si="43"/>
        <v>2900000</v>
      </c>
      <c r="P966" s="25">
        <v>2900000</v>
      </c>
      <c r="Q966" s="25">
        <v>0</v>
      </c>
      <c r="R966" s="26">
        <f t="shared" si="44"/>
        <v>0</v>
      </c>
      <c r="S966" s="9"/>
    </row>
    <row r="967" spans="1:19" ht="13.2" customHeight="1" x14ac:dyDescent="0.25">
      <c r="A967" s="8">
        <v>960</v>
      </c>
      <c r="B967" s="34">
        <v>432411</v>
      </c>
      <c r="C967" s="9" t="s">
        <v>1149</v>
      </c>
      <c r="D967" s="9" t="s">
        <v>270</v>
      </c>
      <c r="E967" s="9" t="s">
        <v>1142</v>
      </c>
      <c r="F967" s="9" t="s">
        <v>27</v>
      </c>
      <c r="G967" s="9"/>
      <c r="H967" s="9">
        <v>10</v>
      </c>
      <c r="I967" s="9">
        <v>0</v>
      </c>
      <c r="J967" s="9">
        <v>0</v>
      </c>
      <c r="K967" s="24">
        <f t="shared" si="42"/>
        <v>2900000</v>
      </c>
      <c r="L967" s="24">
        <f t="shared" si="42"/>
        <v>0</v>
      </c>
      <c r="M967" s="24">
        <f t="shared" si="42"/>
        <v>0</v>
      </c>
      <c r="N967" s="24">
        <v>0</v>
      </c>
      <c r="O967" s="33">
        <f t="shared" si="43"/>
        <v>2900000</v>
      </c>
      <c r="P967" s="25">
        <v>2900000</v>
      </c>
      <c r="Q967" s="25">
        <v>0</v>
      </c>
      <c r="R967" s="26">
        <f t="shared" si="44"/>
        <v>0</v>
      </c>
      <c r="S967" s="9"/>
    </row>
    <row r="968" spans="1:19" ht="13.2" customHeight="1" x14ac:dyDescent="0.25">
      <c r="A968" s="8">
        <v>961</v>
      </c>
      <c r="B968" s="34">
        <v>432412</v>
      </c>
      <c r="C968" s="9" t="s">
        <v>945</v>
      </c>
      <c r="D968" s="9" t="s">
        <v>61</v>
      </c>
      <c r="E968" s="9" t="s">
        <v>1142</v>
      </c>
      <c r="F968" s="9" t="s">
        <v>27</v>
      </c>
      <c r="G968" s="9"/>
      <c r="H968" s="9">
        <v>14</v>
      </c>
      <c r="I968" s="9">
        <v>0</v>
      </c>
      <c r="J968" s="9">
        <v>0</v>
      </c>
      <c r="K968" s="24">
        <f t="shared" si="42"/>
        <v>4060000</v>
      </c>
      <c r="L968" s="24">
        <f t="shared" si="42"/>
        <v>0</v>
      </c>
      <c r="M968" s="24">
        <f t="shared" si="42"/>
        <v>0</v>
      </c>
      <c r="N968" s="24">
        <v>0</v>
      </c>
      <c r="O968" s="33">
        <f t="shared" si="43"/>
        <v>4060000</v>
      </c>
      <c r="P968" s="25">
        <v>4060000</v>
      </c>
      <c r="Q968" s="25">
        <v>0</v>
      </c>
      <c r="R968" s="26">
        <f t="shared" si="44"/>
        <v>0</v>
      </c>
      <c r="S968" s="9"/>
    </row>
    <row r="969" spans="1:19" ht="13.2" customHeight="1" x14ac:dyDescent="0.25">
      <c r="A969" s="8">
        <v>962</v>
      </c>
      <c r="B969" s="34">
        <v>432413</v>
      </c>
      <c r="C969" s="9" t="s">
        <v>579</v>
      </c>
      <c r="D969" s="9" t="s">
        <v>372</v>
      </c>
      <c r="E969" s="9" t="s">
        <v>1142</v>
      </c>
      <c r="F969" s="9" t="s">
        <v>368</v>
      </c>
      <c r="G969" s="9"/>
      <c r="H969" s="9">
        <v>14</v>
      </c>
      <c r="I969" s="9">
        <v>0</v>
      </c>
      <c r="J969" s="9">
        <v>0</v>
      </c>
      <c r="K969" s="24">
        <f t="shared" ref="K969:M1032" si="45">H969*290000</f>
        <v>4060000</v>
      </c>
      <c r="L969" s="24">
        <f t="shared" si="45"/>
        <v>0</v>
      </c>
      <c r="M969" s="24">
        <f t="shared" si="45"/>
        <v>0</v>
      </c>
      <c r="N969" s="24">
        <f>H969*290000</f>
        <v>4060000</v>
      </c>
      <c r="O969" s="33">
        <f t="shared" ref="O969:O1032" si="46">K969+L969+M969-N969</f>
        <v>0</v>
      </c>
      <c r="P969" s="25">
        <v>0</v>
      </c>
      <c r="Q969" s="25">
        <v>0</v>
      </c>
      <c r="R969" s="26">
        <f t="shared" ref="R969:R1032" si="47">O969-P969-Q969</f>
        <v>0</v>
      </c>
      <c r="S969" s="9"/>
    </row>
    <row r="970" spans="1:19" ht="13.2" customHeight="1" x14ac:dyDescent="0.25">
      <c r="A970" s="8">
        <v>963</v>
      </c>
      <c r="B970" s="34">
        <v>432414</v>
      </c>
      <c r="C970" s="9" t="s">
        <v>376</v>
      </c>
      <c r="D970" s="9" t="s">
        <v>306</v>
      </c>
      <c r="E970" s="9" t="s">
        <v>1142</v>
      </c>
      <c r="F970" s="9" t="s">
        <v>27</v>
      </c>
      <c r="G970" s="9"/>
      <c r="H970" s="9">
        <v>8</v>
      </c>
      <c r="I970" s="9">
        <v>0</v>
      </c>
      <c r="J970" s="9">
        <v>0</v>
      </c>
      <c r="K970" s="24">
        <f t="shared" si="45"/>
        <v>2320000</v>
      </c>
      <c r="L970" s="24">
        <f t="shared" si="45"/>
        <v>0</v>
      </c>
      <c r="M970" s="24">
        <f t="shared" si="45"/>
        <v>0</v>
      </c>
      <c r="N970" s="24">
        <v>0</v>
      </c>
      <c r="O970" s="33">
        <f t="shared" si="46"/>
        <v>2320000</v>
      </c>
      <c r="P970" s="25">
        <v>2320000</v>
      </c>
      <c r="Q970" s="25">
        <v>0</v>
      </c>
      <c r="R970" s="26">
        <f t="shared" si="47"/>
        <v>0</v>
      </c>
      <c r="S970" s="9"/>
    </row>
    <row r="971" spans="1:19" ht="13.2" customHeight="1" x14ac:dyDescent="0.25">
      <c r="A971" s="8">
        <v>964</v>
      </c>
      <c r="B971" s="34">
        <v>432415</v>
      </c>
      <c r="C971" s="9" t="s">
        <v>1150</v>
      </c>
      <c r="D971" s="9" t="s">
        <v>556</v>
      </c>
      <c r="E971" s="9" t="s">
        <v>1142</v>
      </c>
      <c r="F971" s="9" t="s">
        <v>27</v>
      </c>
      <c r="G971" s="9"/>
      <c r="H971" s="9">
        <v>8</v>
      </c>
      <c r="I971" s="9">
        <v>0</v>
      </c>
      <c r="J971" s="9">
        <v>0</v>
      </c>
      <c r="K971" s="24">
        <f t="shared" si="45"/>
        <v>2320000</v>
      </c>
      <c r="L971" s="24">
        <f t="shared" si="45"/>
        <v>0</v>
      </c>
      <c r="M971" s="24">
        <f t="shared" si="45"/>
        <v>0</v>
      </c>
      <c r="N971" s="24">
        <v>0</v>
      </c>
      <c r="O971" s="33">
        <f t="shared" si="46"/>
        <v>2320000</v>
      </c>
      <c r="P971" s="25">
        <v>2320000</v>
      </c>
      <c r="Q971" s="25">
        <v>0</v>
      </c>
      <c r="R971" s="26">
        <f t="shared" si="47"/>
        <v>0</v>
      </c>
      <c r="S971" s="9"/>
    </row>
    <row r="972" spans="1:19" ht="13.2" customHeight="1" x14ac:dyDescent="0.25">
      <c r="A972" s="8">
        <v>965</v>
      </c>
      <c r="B972" s="34">
        <v>432416</v>
      </c>
      <c r="C972" s="9" t="s">
        <v>1151</v>
      </c>
      <c r="D972" s="9" t="s">
        <v>121</v>
      </c>
      <c r="E972" s="9" t="s">
        <v>1142</v>
      </c>
      <c r="F972" s="9" t="s">
        <v>27</v>
      </c>
      <c r="G972" s="9"/>
      <c r="H972" s="9">
        <v>10</v>
      </c>
      <c r="I972" s="9">
        <v>0</v>
      </c>
      <c r="J972" s="9">
        <v>0</v>
      </c>
      <c r="K972" s="24">
        <f t="shared" si="45"/>
        <v>2900000</v>
      </c>
      <c r="L972" s="24">
        <f t="shared" si="45"/>
        <v>0</v>
      </c>
      <c r="M972" s="24">
        <f t="shared" si="45"/>
        <v>0</v>
      </c>
      <c r="N972" s="24">
        <v>0</v>
      </c>
      <c r="O972" s="33">
        <f t="shared" si="46"/>
        <v>2900000</v>
      </c>
      <c r="P972" s="25">
        <v>2900000</v>
      </c>
      <c r="Q972" s="25">
        <v>0</v>
      </c>
      <c r="R972" s="26">
        <f t="shared" si="47"/>
        <v>0</v>
      </c>
      <c r="S972" s="9"/>
    </row>
    <row r="973" spans="1:19" ht="13.2" customHeight="1" x14ac:dyDescent="0.25">
      <c r="A973" s="8">
        <v>966</v>
      </c>
      <c r="B973" s="34">
        <v>432417</v>
      </c>
      <c r="C973" s="9" t="s">
        <v>632</v>
      </c>
      <c r="D973" s="9" t="s">
        <v>429</v>
      </c>
      <c r="E973" s="9" t="s">
        <v>1142</v>
      </c>
      <c r="F973" s="9" t="s">
        <v>27</v>
      </c>
      <c r="G973" s="9"/>
      <c r="H973" s="9">
        <v>10</v>
      </c>
      <c r="I973" s="9">
        <v>0</v>
      </c>
      <c r="J973" s="9">
        <v>0</v>
      </c>
      <c r="K973" s="24">
        <f t="shared" si="45"/>
        <v>2900000</v>
      </c>
      <c r="L973" s="24">
        <f t="shared" si="45"/>
        <v>0</v>
      </c>
      <c r="M973" s="24">
        <f t="shared" si="45"/>
        <v>0</v>
      </c>
      <c r="N973" s="24">
        <v>0</v>
      </c>
      <c r="O973" s="33">
        <f t="shared" si="46"/>
        <v>2900000</v>
      </c>
      <c r="P973" s="25">
        <v>2900000</v>
      </c>
      <c r="Q973" s="25">
        <v>0</v>
      </c>
      <c r="R973" s="26">
        <f t="shared" si="47"/>
        <v>0</v>
      </c>
      <c r="S973" s="9"/>
    </row>
    <row r="974" spans="1:19" ht="13.2" customHeight="1" x14ac:dyDescent="0.25">
      <c r="A974" s="8">
        <v>967</v>
      </c>
      <c r="B974" s="34">
        <v>432418</v>
      </c>
      <c r="C974" s="9" t="s">
        <v>157</v>
      </c>
      <c r="D974" s="9" t="s">
        <v>75</v>
      </c>
      <c r="E974" s="9" t="s">
        <v>1142</v>
      </c>
      <c r="F974" s="9" t="s">
        <v>27</v>
      </c>
      <c r="G974" s="9"/>
      <c r="H974" s="9">
        <v>10</v>
      </c>
      <c r="I974" s="9">
        <v>0</v>
      </c>
      <c r="J974" s="9">
        <v>0</v>
      </c>
      <c r="K974" s="24">
        <f t="shared" si="45"/>
        <v>2900000</v>
      </c>
      <c r="L974" s="24">
        <f t="shared" si="45"/>
        <v>0</v>
      </c>
      <c r="M974" s="24">
        <f t="shared" si="45"/>
        <v>0</v>
      </c>
      <c r="N974" s="24">
        <v>0</v>
      </c>
      <c r="O974" s="33">
        <f t="shared" si="46"/>
        <v>2900000</v>
      </c>
      <c r="P974" s="25">
        <v>2900000</v>
      </c>
      <c r="Q974" s="25">
        <v>0</v>
      </c>
      <c r="R974" s="26">
        <f t="shared" si="47"/>
        <v>0</v>
      </c>
      <c r="S974" s="9"/>
    </row>
    <row r="975" spans="1:19" ht="13.2" customHeight="1" x14ac:dyDescent="0.25">
      <c r="A975" s="8">
        <v>968</v>
      </c>
      <c r="B975" s="34">
        <v>432419</v>
      </c>
      <c r="C975" s="9" t="s">
        <v>1152</v>
      </c>
      <c r="D975" s="9" t="s">
        <v>1153</v>
      </c>
      <c r="E975" s="9" t="s">
        <v>1142</v>
      </c>
      <c r="F975" s="9" t="s">
        <v>27</v>
      </c>
      <c r="G975" s="9"/>
      <c r="H975" s="9">
        <v>10</v>
      </c>
      <c r="I975" s="9">
        <v>0</v>
      </c>
      <c r="J975" s="9">
        <v>0</v>
      </c>
      <c r="K975" s="24">
        <f t="shared" si="45"/>
        <v>2900000</v>
      </c>
      <c r="L975" s="24">
        <f t="shared" si="45"/>
        <v>0</v>
      </c>
      <c r="M975" s="24">
        <f t="shared" si="45"/>
        <v>0</v>
      </c>
      <c r="N975" s="24">
        <v>0</v>
      </c>
      <c r="O975" s="33">
        <f t="shared" si="46"/>
        <v>2900000</v>
      </c>
      <c r="P975" s="25">
        <v>2900000</v>
      </c>
      <c r="Q975" s="25">
        <v>0</v>
      </c>
      <c r="R975" s="26">
        <f t="shared" si="47"/>
        <v>0</v>
      </c>
      <c r="S975" s="9"/>
    </row>
    <row r="976" spans="1:19" ht="13.2" customHeight="1" x14ac:dyDescent="0.25">
      <c r="A976" s="8">
        <v>969</v>
      </c>
      <c r="B976" s="34">
        <v>432420</v>
      </c>
      <c r="C976" s="9" t="s">
        <v>105</v>
      </c>
      <c r="D976" s="9" t="s">
        <v>492</v>
      </c>
      <c r="E976" s="9" t="s">
        <v>1142</v>
      </c>
      <c r="F976" s="9" t="s">
        <v>27</v>
      </c>
      <c r="G976" s="9"/>
      <c r="H976" s="9">
        <v>8</v>
      </c>
      <c r="I976" s="9">
        <v>2</v>
      </c>
      <c r="J976" s="9">
        <v>0</v>
      </c>
      <c r="K976" s="24">
        <f t="shared" si="45"/>
        <v>2320000</v>
      </c>
      <c r="L976" s="24">
        <f t="shared" si="45"/>
        <v>580000</v>
      </c>
      <c r="M976" s="24">
        <f t="shared" si="45"/>
        <v>0</v>
      </c>
      <c r="N976" s="24">
        <v>0</v>
      </c>
      <c r="O976" s="33">
        <f t="shared" si="46"/>
        <v>2900000</v>
      </c>
      <c r="P976" s="25">
        <v>4350000</v>
      </c>
      <c r="Q976" s="25">
        <v>0</v>
      </c>
      <c r="R976" s="26">
        <f t="shared" si="47"/>
        <v>-1450000</v>
      </c>
      <c r="S976" s="37" t="s">
        <v>410</v>
      </c>
    </row>
    <row r="977" spans="1:19" ht="13.2" customHeight="1" x14ac:dyDescent="0.25">
      <c r="A977" s="8">
        <v>970</v>
      </c>
      <c r="B977" s="34">
        <v>432421</v>
      </c>
      <c r="C977" s="9" t="s">
        <v>1154</v>
      </c>
      <c r="D977" s="9" t="s">
        <v>158</v>
      </c>
      <c r="E977" s="9" t="s">
        <v>1142</v>
      </c>
      <c r="F977" s="9" t="s">
        <v>27</v>
      </c>
      <c r="G977" s="9"/>
      <c r="H977" s="9">
        <v>10</v>
      </c>
      <c r="I977" s="9">
        <v>0</v>
      </c>
      <c r="J977" s="9">
        <v>0</v>
      </c>
      <c r="K977" s="24">
        <f t="shared" si="45"/>
        <v>2900000</v>
      </c>
      <c r="L977" s="24">
        <f t="shared" si="45"/>
        <v>0</v>
      </c>
      <c r="M977" s="24">
        <f t="shared" si="45"/>
        <v>0</v>
      </c>
      <c r="N977" s="24">
        <v>0</v>
      </c>
      <c r="O977" s="33">
        <f t="shared" si="46"/>
        <v>2900000</v>
      </c>
      <c r="P977" s="25">
        <v>2900000</v>
      </c>
      <c r="Q977" s="25">
        <v>0</v>
      </c>
      <c r="R977" s="26">
        <f t="shared" si="47"/>
        <v>0</v>
      </c>
      <c r="S977" s="9"/>
    </row>
    <row r="978" spans="1:19" ht="13.2" customHeight="1" x14ac:dyDescent="0.25">
      <c r="A978" s="8">
        <v>971</v>
      </c>
      <c r="B978" s="34">
        <v>432422</v>
      </c>
      <c r="C978" s="9" t="s">
        <v>1155</v>
      </c>
      <c r="D978" s="9" t="s">
        <v>51</v>
      </c>
      <c r="E978" s="9" t="s">
        <v>1142</v>
      </c>
      <c r="F978" s="9" t="s">
        <v>27</v>
      </c>
      <c r="G978" s="9"/>
      <c r="H978" s="9">
        <v>14</v>
      </c>
      <c r="I978" s="9">
        <v>0</v>
      </c>
      <c r="J978" s="9">
        <v>0</v>
      </c>
      <c r="K978" s="24">
        <f t="shared" si="45"/>
        <v>4060000</v>
      </c>
      <c r="L978" s="24">
        <f t="shared" si="45"/>
        <v>0</v>
      </c>
      <c r="M978" s="24">
        <f t="shared" si="45"/>
        <v>0</v>
      </c>
      <c r="N978" s="24">
        <v>0</v>
      </c>
      <c r="O978" s="33">
        <f t="shared" si="46"/>
        <v>4060000</v>
      </c>
      <c r="P978" s="25">
        <v>4060000</v>
      </c>
      <c r="Q978" s="25">
        <v>0</v>
      </c>
      <c r="R978" s="26">
        <f t="shared" si="47"/>
        <v>0</v>
      </c>
      <c r="S978" s="9"/>
    </row>
    <row r="979" spans="1:19" ht="13.2" customHeight="1" x14ac:dyDescent="0.25">
      <c r="A979" s="8">
        <v>972</v>
      </c>
      <c r="B979" s="34">
        <v>432423</v>
      </c>
      <c r="C979" s="9" t="s">
        <v>364</v>
      </c>
      <c r="D979" s="9" t="s">
        <v>85</v>
      </c>
      <c r="E979" s="9" t="s">
        <v>1142</v>
      </c>
      <c r="F979" s="9" t="s">
        <v>27</v>
      </c>
      <c r="G979" s="9"/>
      <c r="H979" s="9">
        <v>12</v>
      </c>
      <c r="I979" s="9">
        <v>0</v>
      </c>
      <c r="J979" s="9">
        <v>0</v>
      </c>
      <c r="K979" s="24">
        <f t="shared" si="45"/>
        <v>3480000</v>
      </c>
      <c r="L979" s="24">
        <f t="shared" si="45"/>
        <v>0</v>
      </c>
      <c r="M979" s="24">
        <f t="shared" si="45"/>
        <v>0</v>
      </c>
      <c r="N979" s="24">
        <v>0</v>
      </c>
      <c r="O979" s="33">
        <f t="shared" si="46"/>
        <v>3480000</v>
      </c>
      <c r="P979" s="25">
        <v>3480000</v>
      </c>
      <c r="Q979" s="25">
        <v>0</v>
      </c>
      <c r="R979" s="26">
        <f t="shared" si="47"/>
        <v>0</v>
      </c>
      <c r="S979" s="9"/>
    </row>
    <row r="980" spans="1:19" ht="13.2" customHeight="1" x14ac:dyDescent="0.25">
      <c r="A980" s="8">
        <v>973</v>
      </c>
      <c r="B980" s="34">
        <v>432424</v>
      </c>
      <c r="C980" s="9" t="s">
        <v>1156</v>
      </c>
      <c r="D980" s="9" t="s">
        <v>424</v>
      </c>
      <c r="E980" s="9" t="s">
        <v>1142</v>
      </c>
      <c r="F980" s="9" t="s">
        <v>27</v>
      </c>
      <c r="G980" s="9"/>
      <c r="H980" s="9">
        <v>8</v>
      </c>
      <c r="I980" s="9">
        <v>0</v>
      </c>
      <c r="J980" s="9">
        <v>0</v>
      </c>
      <c r="K980" s="24">
        <f t="shared" si="45"/>
        <v>2320000</v>
      </c>
      <c r="L980" s="24">
        <f t="shared" si="45"/>
        <v>0</v>
      </c>
      <c r="M980" s="24">
        <f t="shared" si="45"/>
        <v>0</v>
      </c>
      <c r="N980" s="24">
        <v>0</v>
      </c>
      <c r="O980" s="33">
        <f t="shared" si="46"/>
        <v>2320000</v>
      </c>
      <c r="P980" s="25">
        <v>2320000</v>
      </c>
      <c r="Q980" s="25">
        <v>0</v>
      </c>
      <c r="R980" s="26">
        <f t="shared" si="47"/>
        <v>0</v>
      </c>
      <c r="S980" s="9"/>
    </row>
    <row r="981" spans="1:19" ht="13.2" customHeight="1" x14ac:dyDescent="0.25">
      <c r="A981" s="8">
        <v>974</v>
      </c>
      <c r="B981" s="34">
        <v>432425</v>
      </c>
      <c r="C981" s="9" t="s">
        <v>1087</v>
      </c>
      <c r="D981" s="9" t="s">
        <v>1157</v>
      </c>
      <c r="E981" s="9" t="s">
        <v>1142</v>
      </c>
      <c r="F981" s="9" t="s">
        <v>27</v>
      </c>
      <c r="G981" s="9"/>
      <c r="H981" s="9">
        <v>10</v>
      </c>
      <c r="I981" s="9">
        <v>0</v>
      </c>
      <c r="J981" s="9">
        <v>0</v>
      </c>
      <c r="K981" s="24">
        <f t="shared" si="45"/>
        <v>2900000</v>
      </c>
      <c r="L981" s="24">
        <f t="shared" si="45"/>
        <v>0</v>
      </c>
      <c r="M981" s="24">
        <f t="shared" si="45"/>
        <v>0</v>
      </c>
      <c r="N981" s="24">
        <v>0</v>
      </c>
      <c r="O981" s="33">
        <f t="shared" si="46"/>
        <v>2900000</v>
      </c>
      <c r="P981" s="25">
        <v>2900000</v>
      </c>
      <c r="Q981" s="25">
        <v>0</v>
      </c>
      <c r="R981" s="26">
        <f t="shared" si="47"/>
        <v>0</v>
      </c>
      <c r="S981" s="9"/>
    </row>
    <row r="982" spans="1:19" ht="13.2" customHeight="1" x14ac:dyDescent="0.25">
      <c r="A982" s="8">
        <v>975</v>
      </c>
      <c r="B982" s="34">
        <v>432426</v>
      </c>
      <c r="C982" s="9" t="s">
        <v>452</v>
      </c>
      <c r="D982" s="9" t="s">
        <v>372</v>
      </c>
      <c r="E982" s="9" t="s">
        <v>1142</v>
      </c>
      <c r="F982" s="9" t="s">
        <v>27</v>
      </c>
      <c r="G982" s="9"/>
      <c r="H982" s="9">
        <v>8</v>
      </c>
      <c r="I982" s="9">
        <v>0</v>
      </c>
      <c r="J982" s="9">
        <v>0</v>
      </c>
      <c r="K982" s="24">
        <f t="shared" si="45"/>
        <v>2320000</v>
      </c>
      <c r="L982" s="24">
        <f t="shared" si="45"/>
        <v>0</v>
      </c>
      <c r="M982" s="24">
        <f t="shared" si="45"/>
        <v>0</v>
      </c>
      <c r="N982" s="24">
        <v>0</v>
      </c>
      <c r="O982" s="33">
        <f t="shared" si="46"/>
        <v>2320000</v>
      </c>
      <c r="P982" s="25">
        <v>2320000</v>
      </c>
      <c r="Q982" s="25">
        <v>0</v>
      </c>
      <c r="R982" s="26">
        <f t="shared" si="47"/>
        <v>0</v>
      </c>
      <c r="S982" s="9"/>
    </row>
    <row r="983" spans="1:19" ht="13.2" customHeight="1" x14ac:dyDescent="0.25">
      <c r="A983" s="8">
        <v>976</v>
      </c>
      <c r="B983" s="34">
        <v>432427</v>
      </c>
      <c r="C983" s="9" t="s">
        <v>587</v>
      </c>
      <c r="D983" s="9" t="s">
        <v>65</v>
      </c>
      <c r="E983" s="9" t="s">
        <v>1142</v>
      </c>
      <c r="F983" s="9" t="s">
        <v>27</v>
      </c>
      <c r="G983" s="9"/>
      <c r="H983" s="9">
        <v>10</v>
      </c>
      <c r="I983" s="9">
        <v>0</v>
      </c>
      <c r="J983" s="9">
        <v>0</v>
      </c>
      <c r="K983" s="24">
        <f t="shared" si="45"/>
        <v>2900000</v>
      </c>
      <c r="L983" s="24">
        <f t="shared" si="45"/>
        <v>0</v>
      </c>
      <c r="M983" s="24">
        <f t="shared" si="45"/>
        <v>0</v>
      </c>
      <c r="N983" s="24">
        <v>0</v>
      </c>
      <c r="O983" s="33">
        <f t="shared" si="46"/>
        <v>2900000</v>
      </c>
      <c r="P983" s="25">
        <v>2900000</v>
      </c>
      <c r="Q983" s="25">
        <v>0</v>
      </c>
      <c r="R983" s="26">
        <f t="shared" si="47"/>
        <v>0</v>
      </c>
      <c r="S983" s="9"/>
    </row>
    <row r="984" spans="1:19" ht="13.2" customHeight="1" x14ac:dyDescent="0.25">
      <c r="A984" s="8">
        <v>977</v>
      </c>
      <c r="B984" s="34">
        <v>432428</v>
      </c>
      <c r="C984" s="9" t="s">
        <v>587</v>
      </c>
      <c r="D984" s="9" t="s">
        <v>1158</v>
      </c>
      <c r="E984" s="9" t="s">
        <v>1142</v>
      </c>
      <c r="F984" s="9" t="s">
        <v>27</v>
      </c>
      <c r="G984" s="9"/>
      <c r="H984" s="9">
        <v>8</v>
      </c>
      <c r="I984" s="9">
        <v>0</v>
      </c>
      <c r="J984" s="9">
        <v>0</v>
      </c>
      <c r="K984" s="24">
        <f t="shared" si="45"/>
        <v>2320000</v>
      </c>
      <c r="L984" s="24">
        <f t="shared" si="45"/>
        <v>0</v>
      </c>
      <c r="M984" s="24">
        <f t="shared" si="45"/>
        <v>0</v>
      </c>
      <c r="N984" s="24">
        <v>0</v>
      </c>
      <c r="O984" s="33">
        <f t="shared" si="46"/>
        <v>2320000</v>
      </c>
      <c r="P984" s="25">
        <v>2320000</v>
      </c>
      <c r="Q984" s="25">
        <v>0</v>
      </c>
      <c r="R984" s="26">
        <f t="shared" si="47"/>
        <v>0</v>
      </c>
      <c r="S984" s="9"/>
    </row>
    <row r="985" spans="1:19" ht="13.2" customHeight="1" x14ac:dyDescent="0.25">
      <c r="A985" s="8">
        <v>978</v>
      </c>
      <c r="B985" s="34">
        <v>432429</v>
      </c>
      <c r="C985" s="9" t="s">
        <v>419</v>
      </c>
      <c r="D985" s="9" t="s">
        <v>649</v>
      </c>
      <c r="E985" s="9" t="s">
        <v>1142</v>
      </c>
      <c r="F985" s="9" t="s">
        <v>27</v>
      </c>
      <c r="G985" s="9"/>
      <c r="H985" s="9">
        <v>8</v>
      </c>
      <c r="I985" s="9">
        <v>0</v>
      </c>
      <c r="J985" s="9">
        <v>0</v>
      </c>
      <c r="K985" s="24">
        <f t="shared" si="45"/>
        <v>2320000</v>
      </c>
      <c r="L985" s="24">
        <f t="shared" si="45"/>
        <v>0</v>
      </c>
      <c r="M985" s="24">
        <f t="shared" si="45"/>
        <v>0</v>
      </c>
      <c r="N985" s="24">
        <v>0</v>
      </c>
      <c r="O985" s="33">
        <f t="shared" si="46"/>
        <v>2320000</v>
      </c>
      <c r="P985" s="25">
        <v>2320000</v>
      </c>
      <c r="Q985" s="25">
        <v>0</v>
      </c>
      <c r="R985" s="26">
        <f t="shared" si="47"/>
        <v>0</v>
      </c>
      <c r="S985" s="9"/>
    </row>
    <row r="986" spans="1:19" ht="13.2" customHeight="1" x14ac:dyDescent="0.25">
      <c r="A986" s="8">
        <v>979</v>
      </c>
      <c r="B986" s="34">
        <v>432430</v>
      </c>
      <c r="C986" s="9" t="s">
        <v>1159</v>
      </c>
      <c r="D986" s="9" t="s">
        <v>61</v>
      </c>
      <c r="E986" s="9" t="s">
        <v>1142</v>
      </c>
      <c r="F986" s="9" t="s">
        <v>27</v>
      </c>
      <c r="G986" s="9"/>
      <c r="H986" s="9">
        <v>8</v>
      </c>
      <c r="I986" s="9">
        <v>0</v>
      </c>
      <c r="J986" s="9">
        <v>0</v>
      </c>
      <c r="K986" s="24">
        <f t="shared" si="45"/>
        <v>2320000</v>
      </c>
      <c r="L986" s="24">
        <f t="shared" si="45"/>
        <v>0</v>
      </c>
      <c r="M986" s="24">
        <f t="shared" si="45"/>
        <v>0</v>
      </c>
      <c r="N986" s="24">
        <v>0</v>
      </c>
      <c r="O986" s="33">
        <f t="shared" si="46"/>
        <v>2320000</v>
      </c>
      <c r="P986" s="25">
        <v>2320000</v>
      </c>
      <c r="Q986" s="25">
        <v>0</v>
      </c>
      <c r="R986" s="26">
        <f t="shared" si="47"/>
        <v>0</v>
      </c>
      <c r="S986" s="9"/>
    </row>
    <row r="987" spans="1:19" ht="13.2" customHeight="1" x14ac:dyDescent="0.25">
      <c r="A987" s="8">
        <v>980</v>
      </c>
      <c r="B987" s="34">
        <v>432431</v>
      </c>
      <c r="C987" s="9" t="s">
        <v>1160</v>
      </c>
      <c r="D987" s="9" t="s">
        <v>61</v>
      </c>
      <c r="E987" s="9" t="s">
        <v>1142</v>
      </c>
      <c r="F987" s="9" t="s">
        <v>27</v>
      </c>
      <c r="G987" s="9"/>
      <c r="H987" s="9">
        <v>8</v>
      </c>
      <c r="I987" s="9">
        <v>0</v>
      </c>
      <c r="J987" s="9">
        <v>0</v>
      </c>
      <c r="K987" s="24">
        <f t="shared" si="45"/>
        <v>2320000</v>
      </c>
      <c r="L987" s="24">
        <f t="shared" si="45"/>
        <v>0</v>
      </c>
      <c r="M987" s="24">
        <f t="shared" si="45"/>
        <v>0</v>
      </c>
      <c r="N987" s="24">
        <v>0</v>
      </c>
      <c r="O987" s="33">
        <f t="shared" si="46"/>
        <v>2320000</v>
      </c>
      <c r="P987" s="25">
        <v>2320000</v>
      </c>
      <c r="Q987" s="25">
        <v>0</v>
      </c>
      <c r="R987" s="26">
        <f t="shared" si="47"/>
        <v>0</v>
      </c>
      <c r="S987" s="9"/>
    </row>
    <row r="988" spans="1:19" ht="13.2" customHeight="1" x14ac:dyDescent="0.25">
      <c r="A988" s="8">
        <v>981</v>
      </c>
      <c r="B988" s="34">
        <v>432432</v>
      </c>
      <c r="C988" s="9" t="s">
        <v>1161</v>
      </c>
      <c r="D988" s="9" t="s">
        <v>158</v>
      </c>
      <c r="E988" s="9" t="s">
        <v>1142</v>
      </c>
      <c r="F988" s="9" t="s">
        <v>27</v>
      </c>
      <c r="G988" s="9"/>
      <c r="H988" s="9">
        <v>10</v>
      </c>
      <c r="I988" s="9">
        <v>0</v>
      </c>
      <c r="J988" s="9">
        <v>0</v>
      </c>
      <c r="K988" s="24">
        <f t="shared" si="45"/>
        <v>2900000</v>
      </c>
      <c r="L988" s="24">
        <f t="shared" si="45"/>
        <v>0</v>
      </c>
      <c r="M988" s="24">
        <f t="shared" si="45"/>
        <v>0</v>
      </c>
      <c r="N988" s="24">
        <v>0</v>
      </c>
      <c r="O988" s="33">
        <f t="shared" si="46"/>
        <v>2900000</v>
      </c>
      <c r="P988" s="25">
        <v>2900000</v>
      </c>
      <c r="Q988" s="25">
        <v>0</v>
      </c>
      <c r="R988" s="26">
        <f t="shared" si="47"/>
        <v>0</v>
      </c>
      <c r="S988" s="9"/>
    </row>
    <row r="989" spans="1:19" ht="13.2" customHeight="1" x14ac:dyDescent="0.25">
      <c r="A989" s="8">
        <v>982</v>
      </c>
      <c r="B989" s="34">
        <v>432433</v>
      </c>
      <c r="C989" s="9" t="s">
        <v>618</v>
      </c>
      <c r="D989" s="9" t="s">
        <v>1162</v>
      </c>
      <c r="E989" s="9" t="s">
        <v>1142</v>
      </c>
      <c r="F989" s="9" t="s">
        <v>389</v>
      </c>
      <c r="G989" s="9"/>
      <c r="H989" s="9">
        <v>8</v>
      </c>
      <c r="I989" s="9">
        <v>0</v>
      </c>
      <c r="J989" s="9">
        <v>0</v>
      </c>
      <c r="K989" s="24">
        <f t="shared" si="45"/>
        <v>2320000</v>
      </c>
      <c r="L989" s="24">
        <f t="shared" si="45"/>
        <v>0</v>
      </c>
      <c r="M989" s="24">
        <f t="shared" si="45"/>
        <v>0</v>
      </c>
      <c r="N989" s="24">
        <f>H989*290000*0.7</f>
        <v>1624000</v>
      </c>
      <c r="O989" s="33">
        <f t="shared" si="46"/>
        <v>696000</v>
      </c>
      <c r="P989" s="25">
        <v>696000</v>
      </c>
      <c r="Q989" s="25">
        <v>0</v>
      </c>
      <c r="R989" s="26">
        <f t="shared" si="47"/>
        <v>0</v>
      </c>
      <c r="S989" s="9"/>
    </row>
    <row r="990" spans="1:19" ht="13.2" customHeight="1" x14ac:dyDescent="0.25">
      <c r="A990" s="8">
        <v>983</v>
      </c>
      <c r="B990" s="34">
        <v>432434</v>
      </c>
      <c r="C990" s="9" t="s">
        <v>149</v>
      </c>
      <c r="D990" s="9" t="s">
        <v>251</v>
      </c>
      <c r="E990" s="9" t="s">
        <v>1142</v>
      </c>
      <c r="F990" s="9" t="s">
        <v>27</v>
      </c>
      <c r="G990" s="9"/>
      <c r="H990" s="9">
        <v>8</v>
      </c>
      <c r="I990" s="9">
        <v>0</v>
      </c>
      <c r="J990" s="9">
        <v>0</v>
      </c>
      <c r="K990" s="24">
        <f t="shared" si="45"/>
        <v>2320000</v>
      </c>
      <c r="L990" s="24">
        <f t="shared" si="45"/>
        <v>0</v>
      </c>
      <c r="M990" s="24">
        <f t="shared" si="45"/>
        <v>0</v>
      </c>
      <c r="N990" s="24">
        <v>0</v>
      </c>
      <c r="O990" s="33">
        <f t="shared" si="46"/>
        <v>2320000</v>
      </c>
      <c r="P990" s="25">
        <v>2320000</v>
      </c>
      <c r="Q990" s="25">
        <v>0</v>
      </c>
      <c r="R990" s="26">
        <f t="shared" si="47"/>
        <v>0</v>
      </c>
      <c r="S990" s="9"/>
    </row>
    <row r="991" spans="1:19" ht="13.2" customHeight="1" x14ac:dyDescent="0.25">
      <c r="A991" s="8">
        <v>984</v>
      </c>
      <c r="B991" s="34">
        <v>432435</v>
      </c>
      <c r="C991" s="9" t="s">
        <v>1163</v>
      </c>
      <c r="D991" s="9" t="s">
        <v>251</v>
      </c>
      <c r="E991" s="9" t="s">
        <v>1142</v>
      </c>
      <c r="F991" s="9" t="s">
        <v>27</v>
      </c>
      <c r="G991" s="9"/>
      <c r="H991" s="9">
        <v>10</v>
      </c>
      <c r="I991" s="9">
        <v>0</v>
      </c>
      <c r="J991" s="9">
        <v>0</v>
      </c>
      <c r="K991" s="24">
        <f t="shared" si="45"/>
        <v>2900000</v>
      </c>
      <c r="L991" s="24">
        <f t="shared" si="45"/>
        <v>0</v>
      </c>
      <c r="M991" s="24">
        <f t="shared" si="45"/>
        <v>0</v>
      </c>
      <c r="N991" s="24">
        <v>0</v>
      </c>
      <c r="O991" s="33">
        <f t="shared" si="46"/>
        <v>2900000</v>
      </c>
      <c r="P991" s="25">
        <v>0</v>
      </c>
      <c r="Q991" s="25">
        <v>0</v>
      </c>
      <c r="R991" s="26">
        <f t="shared" si="47"/>
        <v>2900000</v>
      </c>
      <c r="S991" s="9"/>
    </row>
    <row r="992" spans="1:19" ht="13.2" customHeight="1" x14ac:dyDescent="0.25">
      <c r="A992" s="8">
        <v>985</v>
      </c>
      <c r="B992" s="34">
        <v>432436</v>
      </c>
      <c r="C992" s="9" t="s">
        <v>149</v>
      </c>
      <c r="D992" s="9" t="s">
        <v>68</v>
      </c>
      <c r="E992" s="9" t="s">
        <v>1142</v>
      </c>
      <c r="F992" s="9" t="s">
        <v>27</v>
      </c>
      <c r="G992" s="9"/>
      <c r="H992" s="9">
        <v>14</v>
      </c>
      <c r="I992" s="9">
        <v>0</v>
      </c>
      <c r="J992" s="9">
        <v>0</v>
      </c>
      <c r="K992" s="24">
        <f t="shared" si="45"/>
        <v>4060000</v>
      </c>
      <c r="L992" s="24">
        <f t="shared" si="45"/>
        <v>0</v>
      </c>
      <c r="M992" s="24">
        <f t="shared" si="45"/>
        <v>0</v>
      </c>
      <c r="N992" s="24">
        <v>0</v>
      </c>
      <c r="O992" s="33">
        <f t="shared" si="46"/>
        <v>4060000</v>
      </c>
      <c r="P992" s="25">
        <v>4060000</v>
      </c>
      <c r="Q992" s="25">
        <v>0</v>
      </c>
      <c r="R992" s="26">
        <f t="shared" si="47"/>
        <v>0</v>
      </c>
      <c r="S992" s="9"/>
    </row>
    <row r="993" spans="1:19" ht="13.2" customHeight="1" x14ac:dyDescent="0.25">
      <c r="A993" s="8">
        <v>986</v>
      </c>
      <c r="B993" s="34">
        <v>432437</v>
      </c>
      <c r="C993" s="9" t="s">
        <v>232</v>
      </c>
      <c r="D993" s="9" t="s">
        <v>421</v>
      </c>
      <c r="E993" s="9" t="s">
        <v>1142</v>
      </c>
      <c r="F993" s="9" t="s">
        <v>27</v>
      </c>
      <c r="G993" s="9"/>
      <c r="H993" s="9">
        <v>10</v>
      </c>
      <c r="I993" s="9">
        <v>0</v>
      </c>
      <c r="J993" s="9">
        <v>0</v>
      </c>
      <c r="K993" s="24">
        <f t="shared" si="45"/>
        <v>2900000</v>
      </c>
      <c r="L993" s="24">
        <f t="shared" si="45"/>
        <v>0</v>
      </c>
      <c r="M993" s="24">
        <f t="shared" si="45"/>
        <v>0</v>
      </c>
      <c r="N993" s="24">
        <v>0</v>
      </c>
      <c r="O993" s="33">
        <f t="shared" si="46"/>
        <v>2900000</v>
      </c>
      <c r="P993" s="25">
        <v>4060000</v>
      </c>
      <c r="Q993" s="25">
        <v>0</v>
      </c>
      <c r="R993" s="26">
        <f t="shared" si="47"/>
        <v>-1160000</v>
      </c>
      <c r="S993" s="37" t="s">
        <v>410</v>
      </c>
    </row>
    <row r="994" spans="1:19" ht="13.2" customHeight="1" x14ac:dyDescent="0.25">
      <c r="A994" s="8">
        <v>987</v>
      </c>
      <c r="B994" s="34">
        <v>432438</v>
      </c>
      <c r="C994" s="9" t="s">
        <v>1164</v>
      </c>
      <c r="D994" s="9" t="s">
        <v>115</v>
      </c>
      <c r="E994" s="9" t="s">
        <v>1142</v>
      </c>
      <c r="F994" s="9" t="s">
        <v>27</v>
      </c>
      <c r="G994" s="9"/>
      <c r="H994" s="9">
        <v>10</v>
      </c>
      <c r="I994" s="9">
        <v>0</v>
      </c>
      <c r="J994" s="9">
        <v>0</v>
      </c>
      <c r="K994" s="24">
        <f t="shared" si="45"/>
        <v>2900000</v>
      </c>
      <c r="L994" s="24">
        <f t="shared" si="45"/>
        <v>0</v>
      </c>
      <c r="M994" s="24">
        <f t="shared" si="45"/>
        <v>0</v>
      </c>
      <c r="N994" s="24">
        <v>0</v>
      </c>
      <c r="O994" s="33">
        <f t="shared" si="46"/>
        <v>2900000</v>
      </c>
      <c r="P994" s="25">
        <v>2900000</v>
      </c>
      <c r="Q994" s="25">
        <v>0</v>
      </c>
      <c r="R994" s="26">
        <f t="shared" si="47"/>
        <v>0</v>
      </c>
      <c r="S994" s="9"/>
    </row>
    <row r="995" spans="1:19" ht="13.2" customHeight="1" x14ac:dyDescent="0.25">
      <c r="A995" s="8">
        <v>988</v>
      </c>
      <c r="B995" s="34">
        <v>432439</v>
      </c>
      <c r="C995" s="9" t="s">
        <v>1165</v>
      </c>
      <c r="D995" s="9" t="s">
        <v>125</v>
      </c>
      <c r="E995" s="9" t="s">
        <v>1142</v>
      </c>
      <c r="F995" s="9" t="s">
        <v>27</v>
      </c>
      <c r="G995" s="9"/>
      <c r="H995" s="9">
        <v>10</v>
      </c>
      <c r="I995" s="9">
        <v>0</v>
      </c>
      <c r="J995" s="9">
        <v>0</v>
      </c>
      <c r="K995" s="24">
        <f t="shared" si="45"/>
        <v>2900000</v>
      </c>
      <c r="L995" s="24">
        <f t="shared" si="45"/>
        <v>0</v>
      </c>
      <c r="M995" s="24">
        <f t="shared" si="45"/>
        <v>0</v>
      </c>
      <c r="N995" s="24">
        <v>0</v>
      </c>
      <c r="O995" s="33">
        <f t="shared" si="46"/>
        <v>2900000</v>
      </c>
      <c r="P995" s="25">
        <v>2900000</v>
      </c>
      <c r="Q995" s="25">
        <v>0</v>
      </c>
      <c r="R995" s="26">
        <f t="shared" si="47"/>
        <v>0</v>
      </c>
      <c r="S995" s="9"/>
    </row>
    <row r="996" spans="1:19" ht="13.2" customHeight="1" x14ac:dyDescent="0.25">
      <c r="A996" s="8">
        <v>989</v>
      </c>
      <c r="B996" s="34">
        <v>432440</v>
      </c>
      <c r="C996" s="9" t="s">
        <v>1166</v>
      </c>
      <c r="D996" s="9" t="s">
        <v>85</v>
      </c>
      <c r="E996" s="9" t="s">
        <v>1142</v>
      </c>
      <c r="F996" s="9" t="s">
        <v>27</v>
      </c>
      <c r="G996" s="9"/>
      <c r="H996" s="9">
        <v>10</v>
      </c>
      <c r="I996" s="9">
        <v>0</v>
      </c>
      <c r="J996" s="9">
        <v>0</v>
      </c>
      <c r="K996" s="24">
        <f t="shared" si="45"/>
        <v>2900000</v>
      </c>
      <c r="L996" s="24">
        <f t="shared" si="45"/>
        <v>0</v>
      </c>
      <c r="M996" s="24">
        <f t="shared" si="45"/>
        <v>0</v>
      </c>
      <c r="N996" s="24">
        <v>0</v>
      </c>
      <c r="O996" s="33">
        <f t="shared" si="46"/>
        <v>2900000</v>
      </c>
      <c r="P996" s="25">
        <v>2900000</v>
      </c>
      <c r="Q996" s="25">
        <v>0</v>
      </c>
      <c r="R996" s="26">
        <f t="shared" si="47"/>
        <v>0</v>
      </c>
      <c r="S996" s="9"/>
    </row>
    <row r="997" spans="1:19" ht="13.2" customHeight="1" x14ac:dyDescent="0.25">
      <c r="A997" s="8">
        <v>990</v>
      </c>
      <c r="B997" s="34">
        <v>432441</v>
      </c>
      <c r="C997" s="9" t="s">
        <v>1167</v>
      </c>
      <c r="D997" s="9" t="s">
        <v>147</v>
      </c>
      <c r="E997" s="9" t="s">
        <v>1142</v>
      </c>
      <c r="F997" s="9" t="s">
        <v>27</v>
      </c>
      <c r="G997" s="9"/>
      <c r="H997" s="9">
        <v>10</v>
      </c>
      <c r="I997" s="9">
        <v>0</v>
      </c>
      <c r="J997" s="9">
        <v>0</v>
      </c>
      <c r="K997" s="24">
        <f t="shared" si="45"/>
        <v>2900000</v>
      </c>
      <c r="L997" s="24">
        <f t="shared" si="45"/>
        <v>0</v>
      </c>
      <c r="M997" s="24">
        <f t="shared" si="45"/>
        <v>0</v>
      </c>
      <c r="N997" s="24">
        <v>0</v>
      </c>
      <c r="O997" s="33">
        <f t="shared" si="46"/>
        <v>2900000</v>
      </c>
      <c r="P997" s="25">
        <v>2900000</v>
      </c>
      <c r="Q997" s="25">
        <v>0</v>
      </c>
      <c r="R997" s="26">
        <f t="shared" si="47"/>
        <v>0</v>
      </c>
      <c r="S997" s="9"/>
    </row>
    <row r="998" spans="1:19" ht="13.2" customHeight="1" x14ac:dyDescent="0.25">
      <c r="A998" s="8">
        <v>991</v>
      </c>
      <c r="B998" s="34">
        <v>432442</v>
      </c>
      <c r="C998" s="9" t="s">
        <v>1168</v>
      </c>
      <c r="D998" s="9" t="s">
        <v>51</v>
      </c>
      <c r="E998" s="9" t="s">
        <v>1142</v>
      </c>
      <c r="F998" s="9" t="s">
        <v>27</v>
      </c>
      <c r="G998" s="9"/>
      <c r="H998" s="9">
        <v>8</v>
      </c>
      <c r="I998" s="9">
        <v>0</v>
      </c>
      <c r="J998" s="9">
        <v>0</v>
      </c>
      <c r="K998" s="24">
        <f t="shared" si="45"/>
        <v>2320000</v>
      </c>
      <c r="L998" s="24">
        <f t="shared" si="45"/>
        <v>0</v>
      </c>
      <c r="M998" s="24">
        <f t="shared" si="45"/>
        <v>0</v>
      </c>
      <c r="N998" s="24">
        <v>0</v>
      </c>
      <c r="O998" s="33">
        <f t="shared" si="46"/>
        <v>2320000</v>
      </c>
      <c r="P998" s="25">
        <v>2320000</v>
      </c>
      <c r="Q998" s="25">
        <v>0</v>
      </c>
      <c r="R998" s="26">
        <f t="shared" si="47"/>
        <v>0</v>
      </c>
      <c r="S998" s="9"/>
    </row>
    <row r="999" spans="1:19" ht="13.2" customHeight="1" x14ac:dyDescent="0.25">
      <c r="A999" s="8">
        <v>992</v>
      </c>
      <c r="B999" s="34">
        <v>432443</v>
      </c>
      <c r="C999" s="9" t="s">
        <v>1169</v>
      </c>
      <c r="D999" s="9" t="s">
        <v>492</v>
      </c>
      <c r="E999" s="9" t="s">
        <v>1142</v>
      </c>
      <c r="F999" s="9" t="s">
        <v>27</v>
      </c>
      <c r="G999" s="9"/>
      <c r="H999" s="9">
        <v>8</v>
      </c>
      <c r="I999" s="9">
        <v>0</v>
      </c>
      <c r="J999" s="9">
        <v>0</v>
      </c>
      <c r="K999" s="24">
        <f t="shared" si="45"/>
        <v>2320000</v>
      </c>
      <c r="L999" s="24">
        <f t="shared" si="45"/>
        <v>0</v>
      </c>
      <c r="M999" s="24">
        <f t="shared" si="45"/>
        <v>0</v>
      </c>
      <c r="N999" s="24">
        <v>0</v>
      </c>
      <c r="O999" s="33">
        <f t="shared" si="46"/>
        <v>2320000</v>
      </c>
      <c r="P999" s="25">
        <v>2320000</v>
      </c>
      <c r="Q999" s="25">
        <v>0</v>
      </c>
      <c r="R999" s="26">
        <f t="shared" si="47"/>
        <v>0</v>
      </c>
      <c r="S999" s="9"/>
    </row>
    <row r="1000" spans="1:19" ht="13.2" customHeight="1" x14ac:dyDescent="0.25">
      <c r="A1000" s="8">
        <v>993</v>
      </c>
      <c r="B1000" s="34">
        <v>432444</v>
      </c>
      <c r="C1000" s="9" t="s">
        <v>510</v>
      </c>
      <c r="D1000" s="9" t="s">
        <v>413</v>
      </c>
      <c r="E1000" s="9" t="s">
        <v>1142</v>
      </c>
      <c r="F1000" s="9" t="s">
        <v>27</v>
      </c>
      <c r="G1000" s="9"/>
      <c r="H1000" s="9">
        <v>8</v>
      </c>
      <c r="I1000" s="9">
        <v>0</v>
      </c>
      <c r="J1000" s="9">
        <v>0</v>
      </c>
      <c r="K1000" s="24">
        <f t="shared" si="45"/>
        <v>2320000</v>
      </c>
      <c r="L1000" s="24">
        <f t="shared" si="45"/>
        <v>0</v>
      </c>
      <c r="M1000" s="24">
        <f t="shared" si="45"/>
        <v>0</v>
      </c>
      <c r="N1000" s="24">
        <v>0</v>
      </c>
      <c r="O1000" s="33">
        <f t="shared" si="46"/>
        <v>2320000</v>
      </c>
      <c r="P1000" s="25">
        <v>2320000</v>
      </c>
      <c r="Q1000" s="25">
        <v>0</v>
      </c>
      <c r="R1000" s="26">
        <f t="shared" si="47"/>
        <v>0</v>
      </c>
      <c r="S1000" s="9"/>
    </row>
    <row r="1001" spans="1:19" ht="13.2" customHeight="1" x14ac:dyDescent="0.25">
      <c r="A1001" s="8">
        <v>994</v>
      </c>
      <c r="B1001" s="34">
        <v>432445</v>
      </c>
      <c r="C1001" s="9" t="s">
        <v>1170</v>
      </c>
      <c r="D1001" s="9" t="s">
        <v>57</v>
      </c>
      <c r="E1001" s="9" t="s">
        <v>1142</v>
      </c>
      <c r="F1001" s="9" t="s">
        <v>27</v>
      </c>
      <c r="G1001" s="9"/>
      <c r="H1001" s="9">
        <v>8</v>
      </c>
      <c r="I1001" s="9">
        <v>0</v>
      </c>
      <c r="J1001" s="9">
        <v>0</v>
      </c>
      <c r="K1001" s="24">
        <f t="shared" si="45"/>
        <v>2320000</v>
      </c>
      <c r="L1001" s="24">
        <f t="shared" si="45"/>
        <v>0</v>
      </c>
      <c r="M1001" s="24">
        <f t="shared" si="45"/>
        <v>0</v>
      </c>
      <c r="N1001" s="24">
        <v>0</v>
      </c>
      <c r="O1001" s="33">
        <f t="shared" si="46"/>
        <v>2320000</v>
      </c>
      <c r="P1001" s="25">
        <v>2320000</v>
      </c>
      <c r="Q1001" s="25">
        <v>0</v>
      </c>
      <c r="R1001" s="26">
        <f t="shared" si="47"/>
        <v>0</v>
      </c>
      <c r="S1001" s="9"/>
    </row>
    <row r="1002" spans="1:19" ht="13.2" customHeight="1" x14ac:dyDescent="0.25">
      <c r="A1002" s="8">
        <v>995</v>
      </c>
      <c r="B1002" s="34">
        <v>432446</v>
      </c>
      <c r="C1002" s="9" t="s">
        <v>1171</v>
      </c>
      <c r="D1002" s="9" t="s">
        <v>365</v>
      </c>
      <c r="E1002" s="9" t="s">
        <v>1142</v>
      </c>
      <c r="F1002" s="9" t="s">
        <v>27</v>
      </c>
      <c r="G1002" s="9"/>
      <c r="H1002" s="9">
        <v>8</v>
      </c>
      <c r="I1002" s="9">
        <v>0</v>
      </c>
      <c r="J1002" s="9">
        <v>0</v>
      </c>
      <c r="K1002" s="24">
        <f t="shared" si="45"/>
        <v>2320000</v>
      </c>
      <c r="L1002" s="24">
        <f t="shared" si="45"/>
        <v>0</v>
      </c>
      <c r="M1002" s="24">
        <f t="shared" si="45"/>
        <v>0</v>
      </c>
      <c r="N1002" s="24">
        <v>0</v>
      </c>
      <c r="O1002" s="33">
        <f t="shared" si="46"/>
        <v>2320000</v>
      </c>
      <c r="P1002" s="25">
        <v>2320000</v>
      </c>
      <c r="Q1002" s="25">
        <v>0</v>
      </c>
      <c r="R1002" s="26">
        <f t="shared" si="47"/>
        <v>0</v>
      </c>
      <c r="S1002" s="9"/>
    </row>
    <row r="1003" spans="1:19" ht="13.2" customHeight="1" x14ac:dyDescent="0.25">
      <c r="A1003" s="8">
        <v>996</v>
      </c>
      <c r="B1003" s="34">
        <v>432447</v>
      </c>
      <c r="C1003" s="9" t="s">
        <v>149</v>
      </c>
      <c r="D1003" s="9" t="s">
        <v>517</v>
      </c>
      <c r="E1003" s="9" t="s">
        <v>1142</v>
      </c>
      <c r="F1003" s="9" t="s">
        <v>27</v>
      </c>
      <c r="G1003" s="9"/>
      <c r="H1003" s="9">
        <v>8</v>
      </c>
      <c r="I1003" s="9">
        <v>0</v>
      </c>
      <c r="J1003" s="9">
        <v>0</v>
      </c>
      <c r="K1003" s="24">
        <f t="shared" si="45"/>
        <v>2320000</v>
      </c>
      <c r="L1003" s="24">
        <f t="shared" si="45"/>
        <v>0</v>
      </c>
      <c r="M1003" s="24">
        <f t="shared" si="45"/>
        <v>0</v>
      </c>
      <c r="N1003" s="24">
        <v>0</v>
      </c>
      <c r="O1003" s="33">
        <f t="shared" si="46"/>
        <v>2320000</v>
      </c>
      <c r="P1003" s="25">
        <v>2320000</v>
      </c>
      <c r="Q1003" s="25">
        <v>0</v>
      </c>
      <c r="R1003" s="26">
        <f t="shared" si="47"/>
        <v>0</v>
      </c>
      <c r="S1003" s="9"/>
    </row>
    <row r="1004" spans="1:19" ht="13.2" customHeight="1" x14ac:dyDescent="0.25">
      <c r="A1004" s="8">
        <v>997</v>
      </c>
      <c r="B1004" s="34">
        <v>432448</v>
      </c>
      <c r="C1004" s="9" t="s">
        <v>1172</v>
      </c>
      <c r="D1004" s="9" t="s">
        <v>488</v>
      </c>
      <c r="E1004" s="9" t="s">
        <v>1142</v>
      </c>
      <c r="F1004" s="9" t="s">
        <v>27</v>
      </c>
      <c r="G1004" s="9"/>
      <c r="H1004" s="9">
        <v>10</v>
      </c>
      <c r="I1004" s="9">
        <v>0</v>
      </c>
      <c r="J1004" s="9">
        <v>0</v>
      </c>
      <c r="K1004" s="24">
        <f t="shared" si="45"/>
        <v>2900000</v>
      </c>
      <c r="L1004" s="24">
        <f t="shared" si="45"/>
        <v>0</v>
      </c>
      <c r="M1004" s="24">
        <f t="shared" si="45"/>
        <v>0</v>
      </c>
      <c r="N1004" s="24">
        <v>0</v>
      </c>
      <c r="O1004" s="33">
        <f t="shared" si="46"/>
        <v>2900000</v>
      </c>
      <c r="P1004" s="25">
        <v>2900000</v>
      </c>
      <c r="Q1004" s="25">
        <v>0</v>
      </c>
      <c r="R1004" s="26">
        <f t="shared" si="47"/>
        <v>0</v>
      </c>
      <c r="S1004" s="9"/>
    </row>
    <row r="1005" spans="1:19" ht="13.2" customHeight="1" x14ac:dyDescent="0.25">
      <c r="A1005" s="8">
        <v>998</v>
      </c>
      <c r="B1005" s="34">
        <v>432449</v>
      </c>
      <c r="C1005" s="9" t="s">
        <v>56</v>
      </c>
      <c r="D1005" s="9" t="s">
        <v>470</v>
      </c>
      <c r="E1005" s="9" t="s">
        <v>1142</v>
      </c>
      <c r="F1005" s="9" t="s">
        <v>27</v>
      </c>
      <c r="G1005" s="9"/>
      <c r="H1005" s="9">
        <v>10</v>
      </c>
      <c r="I1005" s="9">
        <v>0</v>
      </c>
      <c r="J1005" s="9">
        <v>0</v>
      </c>
      <c r="K1005" s="24">
        <f t="shared" si="45"/>
        <v>2900000</v>
      </c>
      <c r="L1005" s="24">
        <f t="shared" si="45"/>
        <v>0</v>
      </c>
      <c r="M1005" s="24">
        <f t="shared" si="45"/>
        <v>0</v>
      </c>
      <c r="N1005" s="24">
        <v>0</v>
      </c>
      <c r="O1005" s="33">
        <f t="shared" si="46"/>
        <v>2900000</v>
      </c>
      <c r="P1005" s="25">
        <v>2900000</v>
      </c>
      <c r="Q1005" s="25">
        <v>0</v>
      </c>
      <c r="R1005" s="26">
        <f t="shared" si="47"/>
        <v>0</v>
      </c>
      <c r="S1005" s="9"/>
    </row>
    <row r="1006" spans="1:19" ht="13.2" customHeight="1" x14ac:dyDescent="0.25">
      <c r="A1006" s="8">
        <v>999</v>
      </c>
      <c r="B1006" s="34">
        <v>432450</v>
      </c>
      <c r="C1006" s="9" t="s">
        <v>291</v>
      </c>
      <c r="D1006" s="9" t="s">
        <v>535</v>
      </c>
      <c r="E1006" s="9" t="s">
        <v>1142</v>
      </c>
      <c r="F1006" s="9" t="s">
        <v>27</v>
      </c>
      <c r="G1006" s="9"/>
      <c r="H1006" s="9">
        <v>10</v>
      </c>
      <c r="I1006" s="9">
        <v>0</v>
      </c>
      <c r="J1006" s="9">
        <v>0</v>
      </c>
      <c r="K1006" s="24">
        <f t="shared" si="45"/>
        <v>2900000</v>
      </c>
      <c r="L1006" s="24">
        <f t="shared" si="45"/>
        <v>0</v>
      </c>
      <c r="M1006" s="24">
        <f t="shared" si="45"/>
        <v>0</v>
      </c>
      <c r="N1006" s="24">
        <v>0</v>
      </c>
      <c r="O1006" s="33">
        <f t="shared" si="46"/>
        <v>2900000</v>
      </c>
      <c r="P1006" s="25">
        <v>2900000</v>
      </c>
      <c r="Q1006" s="25">
        <v>0</v>
      </c>
      <c r="R1006" s="26">
        <f t="shared" si="47"/>
        <v>0</v>
      </c>
      <c r="S1006" s="9"/>
    </row>
    <row r="1007" spans="1:19" ht="13.2" customHeight="1" x14ac:dyDescent="0.25">
      <c r="A1007" s="8">
        <v>1000</v>
      </c>
      <c r="B1007" s="34">
        <v>432451</v>
      </c>
      <c r="C1007" s="9" t="s">
        <v>1173</v>
      </c>
      <c r="D1007" s="9" t="s">
        <v>85</v>
      </c>
      <c r="E1007" s="9" t="s">
        <v>1142</v>
      </c>
      <c r="F1007" s="9" t="s">
        <v>27</v>
      </c>
      <c r="G1007" s="9"/>
      <c r="H1007" s="9">
        <v>10</v>
      </c>
      <c r="I1007" s="9">
        <v>0</v>
      </c>
      <c r="J1007" s="9">
        <v>0</v>
      </c>
      <c r="K1007" s="24">
        <f t="shared" si="45"/>
        <v>2900000</v>
      </c>
      <c r="L1007" s="24">
        <f t="shared" si="45"/>
        <v>0</v>
      </c>
      <c r="M1007" s="24">
        <f t="shared" si="45"/>
        <v>0</v>
      </c>
      <c r="N1007" s="24">
        <v>0</v>
      </c>
      <c r="O1007" s="33">
        <f t="shared" si="46"/>
        <v>2900000</v>
      </c>
      <c r="P1007" s="25">
        <v>3200000</v>
      </c>
      <c r="Q1007" s="25">
        <v>0</v>
      </c>
      <c r="R1007" s="26">
        <f t="shared" si="47"/>
        <v>-300000</v>
      </c>
      <c r="S1007" s="37" t="s">
        <v>410</v>
      </c>
    </row>
    <row r="1008" spans="1:19" ht="13.2" customHeight="1" x14ac:dyDescent="0.25">
      <c r="A1008" s="8">
        <v>1001</v>
      </c>
      <c r="B1008" s="34">
        <v>432452</v>
      </c>
      <c r="C1008" s="9" t="s">
        <v>1174</v>
      </c>
      <c r="D1008" s="9" t="s">
        <v>321</v>
      </c>
      <c r="E1008" s="9" t="s">
        <v>1142</v>
      </c>
      <c r="F1008" s="9" t="s">
        <v>27</v>
      </c>
      <c r="G1008" s="9"/>
      <c r="H1008" s="9">
        <v>10</v>
      </c>
      <c r="I1008" s="9">
        <v>0</v>
      </c>
      <c r="J1008" s="9">
        <v>0</v>
      </c>
      <c r="K1008" s="24">
        <f t="shared" si="45"/>
        <v>2900000</v>
      </c>
      <c r="L1008" s="24">
        <f t="shared" si="45"/>
        <v>0</v>
      </c>
      <c r="M1008" s="24">
        <f t="shared" si="45"/>
        <v>0</v>
      </c>
      <c r="N1008" s="24">
        <v>0</v>
      </c>
      <c r="O1008" s="33">
        <f t="shared" si="46"/>
        <v>2900000</v>
      </c>
      <c r="P1008" s="25">
        <v>2900000</v>
      </c>
      <c r="Q1008" s="25">
        <v>0</v>
      </c>
      <c r="R1008" s="26">
        <f t="shared" si="47"/>
        <v>0</v>
      </c>
      <c r="S1008" s="9"/>
    </row>
    <row r="1009" spans="1:19" ht="13.2" customHeight="1" x14ac:dyDescent="0.25">
      <c r="A1009" s="8">
        <v>1002</v>
      </c>
      <c r="B1009" s="34">
        <v>432453</v>
      </c>
      <c r="C1009" s="9" t="s">
        <v>149</v>
      </c>
      <c r="D1009" s="9" t="s">
        <v>845</v>
      </c>
      <c r="E1009" s="9" t="s">
        <v>1142</v>
      </c>
      <c r="F1009" s="9" t="s">
        <v>27</v>
      </c>
      <c r="G1009" s="9"/>
      <c r="H1009" s="9">
        <v>10</v>
      </c>
      <c r="I1009" s="9">
        <v>0</v>
      </c>
      <c r="J1009" s="9">
        <v>0</v>
      </c>
      <c r="K1009" s="24">
        <f t="shared" si="45"/>
        <v>2900000</v>
      </c>
      <c r="L1009" s="24">
        <f t="shared" si="45"/>
        <v>0</v>
      </c>
      <c r="M1009" s="24">
        <f t="shared" si="45"/>
        <v>0</v>
      </c>
      <c r="N1009" s="24">
        <v>0</v>
      </c>
      <c r="O1009" s="33">
        <f t="shared" si="46"/>
        <v>2900000</v>
      </c>
      <c r="P1009" s="25">
        <v>2900000</v>
      </c>
      <c r="Q1009" s="25">
        <v>0</v>
      </c>
      <c r="R1009" s="26">
        <f t="shared" si="47"/>
        <v>0</v>
      </c>
      <c r="S1009" s="9"/>
    </row>
    <row r="1010" spans="1:19" ht="13.2" customHeight="1" x14ac:dyDescent="0.25">
      <c r="A1010" s="8">
        <v>1003</v>
      </c>
      <c r="B1010" s="34">
        <v>432454</v>
      </c>
      <c r="C1010" s="9" t="s">
        <v>309</v>
      </c>
      <c r="D1010" s="9" t="s">
        <v>517</v>
      </c>
      <c r="E1010" s="9" t="s">
        <v>1142</v>
      </c>
      <c r="F1010" s="9" t="s">
        <v>27</v>
      </c>
      <c r="G1010" s="9"/>
      <c r="H1010" s="9">
        <v>10</v>
      </c>
      <c r="I1010" s="9">
        <v>0</v>
      </c>
      <c r="J1010" s="9">
        <v>0</v>
      </c>
      <c r="K1010" s="24">
        <f t="shared" si="45"/>
        <v>2900000</v>
      </c>
      <c r="L1010" s="24">
        <f t="shared" si="45"/>
        <v>0</v>
      </c>
      <c r="M1010" s="24">
        <f t="shared" si="45"/>
        <v>0</v>
      </c>
      <c r="N1010" s="24">
        <v>0</v>
      </c>
      <c r="O1010" s="33">
        <f t="shared" si="46"/>
        <v>2900000</v>
      </c>
      <c r="P1010" s="25">
        <v>2900000</v>
      </c>
      <c r="Q1010" s="25">
        <v>0</v>
      </c>
      <c r="R1010" s="26">
        <f t="shared" si="47"/>
        <v>0</v>
      </c>
      <c r="S1010" s="9"/>
    </row>
    <row r="1011" spans="1:19" ht="13.2" customHeight="1" x14ac:dyDescent="0.25">
      <c r="A1011" s="8">
        <v>1004</v>
      </c>
      <c r="B1011" s="34">
        <v>432455</v>
      </c>
      <c r="C1011" s="9" t="s">
        <v>810</v>
      </c>
      <c r="D1011" s="9" t="s">
        <v>535</v>
      </c>
      <c r="E1011" s="9" t="s">
        <v>1142</v>
      </c>
      <c r="F1011" s="9" t="s">
        <v>27</v>
      </c>
      <c r="G1011" s="9"/>
      <c r="H1011" s="9">
        <v>14</v>
      </c>
      <c r="I1011" s="9">
        <v>0</v>
      </c>
      <c r="J1011" s="9">
        <v>5</v>
      </c>
      <c r="K1011" s="24">
        <f t="shared" si="45"/>
        <v>4060000</v>
      </c>
      <c r="L1011" s="24">
        <f t="shared" si="45"/>
        <v>0</v>
      </c>
      <c r="M1011" s="24">
        <f t="shared" si="45"/>
        <v>1450000</v>
      </c>
      <c r="N1011" s="24">
        <v>0</v>
      </c>
      <c r="O1011" s="33">
        <f t="shared" si="46"/>
        <v>5510000</v>
      </c>
      <c r="P1011" s="25">
        <v>5510000</v>
      </c>
      <c r="Q1011" s="25">
        <v>0</v>
      </c>
      <c r="R1011" s="26">
        <f t="shared" si="47"/>
        <v>0</v>
      </c>
      <c r="S1011" s="9"/>
    </row>
    <row r="1012" spans="1:19" ht="13.2" customHeight="1" x14ac:dyDescent="0.25">
      <c r="A1012" s="8">
        <v>1005</v>
      </c>
      <c r="B1012" s="34">
        <v>432456</v>
      </c>
      <c r="C1012" s="9" t="s">
        <v>1175</v>
      </c>
      <c r="D1012" s="9" t="s">
        <v>1176</v>
      </c>
      <c r="E1012" s="9" t="s">
        <v>1142</v>
      </c>
      <c r="F1012" s="9" t="s">
        <v>27</v>
      </c>
      <c r="G1012" s="9"/>
      <c r="H1012" s="9">
        <v>8</v>
      </c>
      <c r="I1012" s="9">
        <v>0</v>
      </c>
      <c r="J1012" s="9">
        <v>0</v>
      </c>
      <c r="K1012" s="24">
        <f t="shared" si="45"/>
        <v>2320000</v>
      </c>
      <c r="L1012" s="24">
        <f t="shared" si="45"/>
        <v>0</v>
      </c>
      <c r="M1012" s="24">
        <f t="shared" si="45"/>
        <v>0</v>
      </c>
      <c r="N1012" s="24">
        <v>0</v>
      </c>
      <c r="O1012" s="33">
        <f t="shared" si="46"/>
        <v>2320000</v>
      </c>
      <c r="P1012" s="25">
        <v>2320000</v>
      </c>
      <c r="Q1012" s="25">
        <v>0</v>
      </c>
      <c r="R1012" s="26">
        <f t="shared" si="47"/>
        <v>0</v>
      </c>
      <c r="S1012" s="9"/>
    </row>
    <row r="1013" spans="1:19" ht="13.2" customHeight="1" x14ac:dyDescent="0.25">
      <c r="A1013" s="8">
        <v>1006</v>
      </c>
      <c r="B1013" s="34">
        <v>432457</v>
      </c>
      <c r="C1013" s="9" t="s">
        <v>412</v>
      </c>
      <c r="D1013" s="9" t="s">
        <v>413</v>
      </c>
      <c r="E1013" s="9" t="s">
        <v>1142</v>
      </c>
      <c r="F1013" s="9" t="s">
        <v>27</v>
      </c>
      <c r="G1013" s="9"/>
      <c r="H1013" s="9">
        <v>8</v>
      </c>
      <c r="I1013" s="9">
        <v>0</v>
      </c>
      <c r="J1013" s="9">
        <v>0</v>
      </c>
      <c r="K1013" s="24">
        <f t="shared" si="45"/>
        <v>2320000</v>
      </c>
      <c r="L1013" s="24">
        <f t="shared" si="45"/>
        <v>0</v>
      </c>
      <c r="M1013" s="24">
        <f t="shared" si="45"/>
        <v>0</v>
      </c>
      <c r="N1013" s="24">
        <v>0</v>
      </c>
      <c r="O1013" s="33">
        <f t="shared" si="46"/>
        <v>2320000</v>
      </c>
      <c r="P1013" s="25">
        <v>2620000</v>
      </c>
      <c r="Q1013" s="25">
        <v>0</v>
      </c>
      <c r="R1013" s="26">
        <f t="shared" si="47"/>
        <v>-300000</v>
      </c>
      <c r="S1013" s="37" t="s">
        <v>410</v>
      </c>
    </row>
    <row r="1014" spans="1:19" ht="13.2" customHeight="1" x14ac:dyDescent="0.25">
      <c r="A1014" s="8">
        <v>1007</v>
      </c>
      <c r="B1014" s="34">
        <v>432458</v>
      </c>
      <c r="C1014" s="9" t="s">
        <v>1177</v>
      </c>
      <c r="D1014" s="9" t="s">
        <v>68</v>
      </c>
      <c r="E1014" s="9" t="s">
        <v>1142</v>
      </c>
      <c r="F1014" s="9" t="s">
        <v>27</v>
      </c>
      <c r="G1014" s="9"/>
      <c r="H1014" s="9">
        <v>8</v>
      </c>
      <c r="I1014" s="9">
        <v>0</v>
      </c>
      <c r="J1014" s="9">
        <v>0</v>
      </c>
      <c r="K1014" s="24">
        <f t="shared" si="45"/>
        <v>2320000</v>
      </c>
      <c r="L1014" s="24">
        <f t="shared" si="45"/>
        <v>0</v>
      </c>
      <c r="M1014" s="24">
        <f t="shared" si="45"/>
        <v>0</v>
      </c>
      <c r="N1014" s="24">
        <v>0</v>
      </c>
      <c r="O1014" s="33">
        <f t="shared" si="46"/>
        <v>2320000</v>
      </c>
      <c r="P1014" s="25">
        <v>2320000</v>
      </c>
      <c r="Q1014" s="25">
        <v>0</v>
      </c>
      <c r="R1014" s="26">
        <f t="shared" si="47"/>
        <v>0</v>
      </c>
      <c r="S1014" s="9"/>
    </row>
    <row r="1015" spans="1:19" ht="13.2" customHeight="1" x14ac:dyDescent="0.25">
      <c r="A1015" s="8">
        <v>1008</v>
      </c>
      <c r="B1015" s="34">
        <v>432459</v>
      </c>
      <c r="C1015" s="9" t="s">
        <v>894</v>
      </c>
      <c r="D1015" s="9" t="s">
        <v>413</v>
      </c>
      <c r="E1015" s="9" t="s">
        <v>1142</v>
      </c>
      <c r="F1015" s="9" t="s">
        <v>27</v>
      </c>
      <c r="G1015" s="9"/>
      <c r="H1015" s="9">
        <v>8</v>
      </c>
      <c r="I1015" s="9">
        <v>0</v>
      </c>
      <c r="J1015" s="9">
        <v>0</v>
      </c>
      <c r="K1015" s="24">
        <f t="shared" si="45"/>
        <v>2320000</v>
      </c>
      <c r="L1015" s="24">
        <f t="shared" si="45"/>
        <v>0</v>
      </c>
      <c r="M1015" s="24">
        <f t="shared" si="45"/>
        <v>0</v>
      </c>
      <c r="N1015" s="24">
        <v>0</v>
      </c>
      <c r="O1015" s="33">
        <f t="shared" si="46"/>
        <v>2320000</v>
      </c>
      <c r="P1015" s="25">
        <v>2320000</v>
      </c>
      <c r="Q1015" s="25">
        <v>0</v>
      </c>
      <c r="R1015" s="26">
        <f t="shared" si="47"/>
        <v>0</v>
      </c>
      <c r="S1015" s="9"/>
    </row>
    <row r="1016" spans="1:19" ht="13.2" customHeight="1" x14ac:dyDescent="0.25">
      <c r="A1016" s="8">
        <v>1009</v>
      </c>
      <c r="B1016" s="34">
        <v>432460</v>
      </c>
      <c r="C1016" s="9" t="s">
        <v>1178</v>
      </c>
      <c r="D1016" s="9" t="s">
        <v>492</v>
      </c>
      <c r="E1016" s="9" t="s">
        <v>1142</v>
      </c>
      <c r="F1016" s="9" t="s">
        <v>27</v>
      </c>
      <c r="G1016" s="9"/>
      <c r="H1016" s="9">
        <v>8</v>
      </c>
      <c r="I1016" s="9">
        <v>0</v>
      </c>
      <c r="J1016" s="9">
        <v>0</v>
      </c>
      <c r="K1016" s="24">
        <f t="shared" si="45"/>
        <v>2320000</v>
      </c>
      <c r="L1016" s="24">
        <f t="shared" si="45"/>
        <v>0</v>
      </c>
      <c r="M1016" s="24">
        <f t="shared" si="45"/>
        <v>0</v>
      </c>
      <c r="N1016" s="24">
        <v>0</v>
      </c>
      <c r="O1016" s="33">
        <f t="shared" si="46"/>
        <v>2320000</v>
      </c>
      <c r="P1016" s="25">
        <v>2320000</v>
      </c>
      <c r="Q1016" s="25">
        <v>0</v>
      </c>
      <c r="R1016" s="26">
        <f t="shared" si="47"/>
        <v>0</v>
      </c>
      <c r="S1016" s="9"/>
    </row>
    <row r="1017" spans="1:19" ht="13.2" customHeight="1" x14ac:dyDescent="0.25">
      <c r="A1017" s="8">
        <v>1010</v>
      </c>
      <c r="B1017" s="34">
        <v>432461</v>
      </c>
      <c r="C1017" s="9" t="s">
        <v>359</v>
      </c>
      <c r="D1017" s="9" t="s">
        <v>535</v>
      </c>
      <c r="E1017" s="9" t="s">
        <v>1142</v>
      </c>
      <c r="F1017" s="9" t="s">
        <v>27</v>
      </c>
      <c r="G1017" s="9"/>
      <c r="H1017" s="9">
        <v>10</v>
      </c>
      <c r="I1017" s="9">
        <v>0</v>
      </c>
      <c r="J1017" s="9">
        <v>0</v>
      </c>
      <c r="K1017" s="24">
        <f t="shared" si="45"/>
        <v>2900000</v>
      </c>
      <c r="L1017" s="24">
        <f t="shared" si="45"/>
        <v>0</v>
      </c>
      <c r="M1017" s="24">
        <f t="shared" si="45"/>
        <v>0</v>
      </c>
      <c r="N1017" s="24">
        <v>0</v>
      </c>
      <c r="O1017" s="33">
        <f t="shared" si="46"/>
        <v>2900000</v>
      </c>
      <c r="P1017" s="25">
        <v>0</v>
      </c>
      <c r="Q1017" s="25">
        <v>0</v>
      </c>
      <c r="R1017" s="26">
        <f t="shared" si="47"/>
        <v>2900000</v>
      </c>
      <c r="S1017" s="9"/>
    </row>
    <row r="1018" spans="1:19" ht="13.2" customHeight="1" x14ac:dyDescent="0.25">
      <c r="A1018" s="8">
        <v>1011</v>
      </c>
      <c r="B1018" s="34">
        <v>432462</v>
      </c>
      <c r="C1018" s="9" t="s">
        <v>1179</v>
      </c>
      <c r="D1018" s="9" t="s">
        <v>468</v>
      </c>
      <c r="E1018" s="9" t="s">
        <v>1142</v>
      </c>
      <c r="F1018" s="9" t="s">
        <v>27</v>
      </c>
      <c r="G1018" s="9"/>
      <c r="H1018" s="9">
        <v>10</v>
      </c>
      <c r="I1018" s="9">
        <v>0</v>
      </c>
      <c r="J1018" s="9">
        <v>0</v>
      </c>
      <c r="K1018" s="24">
        <f t="shared" si="45"/>
        <v>2900000</v>
      </c>
      <c r="L1018" s="24">
        <f t="shared" si="45"/>
        <v>0</v>
      </c>
      <c r="M1018" s="24">
        <f t="shared" si="45"/>
        <v>0</v>
      </c>
      <c r="N1018" s="24">
        <v>0</v>
      </c>
      <c r="O1018" s="33">
        <f t="shared" si="46"/>
        <v>2900000</v>
      </c>
      <c r="P1018" s="25">
        <v>2900000</v>
      </c>
      <c r="Q1018" s="25">
        <v>0</v>
      </c>
      <c r="R1018" s="26">
        <f t="shared" si="47"/>
        <v>0</v>
      </c>
      <c r="S1018" s="9"/>
    </row>
    <row r="1019" spans="1:19" ht="13.2" customHeight="1" x14ac:dyDescent="0.25">
      <c r="A1019" s="8">
        <v>1012</v>
      </c>
      <c r="B1019" s="34">
        <v>432463</v>
      </c>
      <c r="C1019" s="9" t="s">
        <v>366</v>
      </c>
      <c r="D1019" s="9" t="s">
        <v>1180</v>
      </c>
      <c r="E1019" s="9" t="s">
        <v>1142</v>
      </c>
      <c r="F1019" s="9" t="s">
        <v>27</v>
      </c>
      <c r="G1019" s="9"/>
      <c r="H1019" s="9">
        <v>8</v>
      </c>
      <c r="I1019" s="9">
        <v>0</v>
      </c>
      <c r="J1019" s="9">
        <v>0</v>
      </c>
      <c r="K1019" s="24">
        <f t="shared" si="45"/>
        <v>2320000</v>
      </c>
      <c r="L1019" s="24">
        <f t="shared" si="45"/>
        <v>0</v>
      </c>
      <c r="M1019" s="24">
        <f t="shared" si="45"/>
        <v>0</v>
      </c>
      <c r="N1019" s="24">
        <v>0</v>
      </c>
      <c r="O1019" s="33">
        <f t="shared" si="46"/>
        <v>2320000</v>
      </c>
      <c r="P1019" s="25">
        <v>0</v>
      </c>
      <c r="Q1019" s="25">
        <v>0</v>
      </c>
      <c r="R1019" s="26">
        <f t="shared" si="47"/>
        <v>2320000</v>
      </c>
      <c r="S1019" s="9"/>
    </row>
    <row r="1020" spans="1:19" ht="13.2" customHeight="1" x14ac:dyDescent="0.25">
      <c r="A1020" s="8">
        <v>1013</v>
      </c>
      <c r="B1020" s="34">
        <v>432464</v>
      </c>
      <c r="C1020" s="9" t="s">
        <v>1181</v>
      </c>
      <c r="D1020" s="9" t="s">
        <v>43</v>
      </c>
      <c r="E1020" s="9" t="s">
        <v>1142</v>
      </c>
      <c r="F1020" s="9" t="s">
        <v>389</v>
      </c>
      <c r="G1020" s="9"/>
      <c r="H1020" s="9">
        <v>10</v>
      </c>
      <c r="I1020" s="9">
        <v>0</v>
      </c>
      <c r="J1020" s="9">
        <v>0</v>
      </c>
      <c r="K1020" s="24">
        <f t="shared" si="45"/>
        <v>2900000</v>
      </c>
      <c r="L1020" s="24">
        <f t="shared" si="45"/>
        <v>0</v>
      </c>
      <c r="M1020" s="24">
        <f t="shared" si="45"/>
        <v>0</v>
      </c>
      <c r="N1020" s="24">
        <f>H1020*290000*0.7</f>
        <v>2029999.9999999998</v>
      </c>
      <c r="O1020" s="33">
        <f t="shared" si="46"/>
        <v>870000.00000000023</v>
      </c>
      <c r="P1020" s="25">
        <v>870000</v>
      </c>
      <c r="Q1020" s="25">
        <v>0</v>
      </c>
      <c r="R1020" s="26">
        <f t="shared" si="47"/>
        <v>2.3283064365386963E-10</v>
      </c>
      <c r="S1020" s="9"/>
    </row>
    <row r="1021" spans="1:19" ht="13.2" customHeight="1" x14ac:dyDescent="0.25">
      <c r="A1021" s="8">
        <v>1014</v>
      </c>
      <c r="B1021" s="34">
        <v>432465</v>
      </c>
      <c r="C1021" s="9" t="s">
        <v>1182</v>
      </c>
      <c r="D1021" s="9" t="s">
        <v>1183</v>
      </c>
      <c r="E1021" s="9" t="s">
        <v>1142</v>
      </c>
      <c r="F1021" s="9" t="s">
        <v>27</v>
      </c>
      <c r="G1021" s="9"/>
      <c r="H1021" s="9">
        <v>10</v>
      </c>
      <c r="I1021" s="9">
        <v>0</v>
      </c>
      <c r="J1021" s="9">
        <v>0</v>
      </c>
      <c r="K1021" s="24">
        <f t="shared" si="45"/>
        <v>2900000</v>
      </c>
      <c r="L1021" s="24">
        <f t="shared" si="45"/>
        <v>0</v>
      </c>
      <c r="M1021" s="24">
        <f t="shared" si="45"/>
        <v>0</v>
      </c>
      <c r="N1021" s="24">
        <v>0</v>
      </c>
      <c r="O1021" s="33">
        <f t="shared" si="46"/>
        <v>2900000</v>
      </c>
      <c r="P1021" s="25">
        <v>2900000</v>
      </c>
      <c r="Q1021" s="25">
        <v>0</v>
      </c>
      <c r="R1021" s="26">
        <f t="shared" si="47"/>
        <v>0</v>
      </c>
      <c r="S1021" s="9"/>
    </row>
    <row r="1022" spans="1:19" ht="13.2" customHeight="1" x14ac:dyDescent="0.25">
      <c r="A1022" s="8">
        <v>1015</v>
      </c>
      <c r="B1022" s="34">
        <v>432466</v>
      </c>
      <c r="C1022" s="9" t="s">
        <v>219</v>
      </c>
      <c r="D1022" s="9" t="s">
        <v>150</v>
      </c>
      <c r="E1022" s="9" t="s">
        <v>1142</v>
      </c>
      <c r="F1022" s="9" t="s">
        <v>27</v>
      </c>
      <c r="G1022" s="9"/>
      <c r="H1022" s="9">
        <v>8</v>
      </c>
      <c r="I1022" s="9">
        <v>0</v>
      </c>
      <c r="J1022" s="9">
        <v>0</v>
      </c>
      <c r="K1022" s="24">
        <f t="shared" si="45"/>
        <v>2320000</v>
      </c>
      <c r="L1022" s="24">
        <f t="shared" si="45"/>
        <v>0</v>
      </c>
      <c r="M1022" s="24">
        <f t="shared" si="45"/>
        <v>0</v>
      </c>
      <c r="N1022" s="24">
        <v>0</v>
      </c>
      <c r="O1022" s="33">
        <f t="shared" si="46"/>
        <v>2320000</v>
      </c>
      <c r="P1022" s="25">
        <v>2320000</v>
      </c>
      <c r="Q1022" s="25">
        <v>0</v>
      </c>
      <c r="R1022" s="26">
        <f t="shared" si="47"/>
        <v>0</v>
      </c>
      <c r="S1022" s="9"/>
    </row>
    <row r="1023" spans="1:19" ht="13.2" customHeight="1" x14ac:dyDescent="0.25">
      <c r="A1023" s="8">
        <v>1016</v>
      </c>
      <c r="B1023" s="34">
        <v>432501</v>
      </c>
      <c r="C1023" s="9" t="s">
        <v>411</v>
      </c>
      <c r="D1023" s="9" t="s">
        <v>362</v>
      </c>
      <c r="E1023" s="9" t="s">
        <v>1184</v>
      </c>
      <c r="F1023" s="9" t="s">
        <v>27</v>
      </c>
      <c r="G1023" s="9"/>
      <c r="H1023" s="9">
        <v>14</v>
      </c>
      <c r="I1023" s="9">
        <v>0</v>
      </c>
      <c r="J1023" s="9">
        <v>0</v>
      </c>
      <c r="K1023" s="24">
        <f t="shared" si="45"/>
        <v>4060000</v>
      </c>
      <c r="L1023" s="24">
        <f t="shared" si="45"/>
        <v>0</v>
      </c>
      <c r="M1023" s="24">
        <f t="shared" si="45"/>
        <v>0</v>
      </c>
      <c r="N1023" s="24">
        <v>0</v>
      </c>
      <c r="O1023" s="33">
        <f t="shared" si="46"/>
        <v>4060000</v>
      </c>
      <c r="P1023" s="25">
        <v>4060000</v>
      </c>
      <c r="Q1023" s="25">
        <v>0</v>
      </c>
      <c r="R1023" s="26">
        <f t="shared" si="47"/>
        <v>0</v>
      </c>
      <c r="S1023" s="9"/>
    </row>
    <row r="1024" spans="1:19" ht="13.2" customHeight="1" x14ac:dyDescent="0.25">
      <c r="A1024" s="8">
        <v>1017</v>
      </c>
      <c r="B1024" s="34">
        <v>432502</v>
      </c>
      <c r="C1024" s="9" t="s">
        <v>864</v>
      </c>
      <c r="D1024" s="9" t="s">
        <v>85</v>
      </c>
      <c r="E1024" s="9" t="s">
        <v>1184</v>
      </c>
      <c r="F1024" s="9" t="s">
        <v>27</v>
      </c>
      <c r="G1024" s="9"/>
      <c r="H1024" s="9">
        <v>10</v>
      </c>
      <c r="I1024" s="9">
        <v>0</v>
      </c>
      <c r="J1024" s="9">
        <v>0</v>
      </c>
      <c r="K1024" s="24">
        <f t="shared" si="45"/>
        <v>2900000</v>
      </c>
      <c r="L1024" s="24">
        <f t="shared" si="45"/>
        <v>0</v>
      </c>
      <c r="M1024" s="24">
        <f t="shared" si="45"/>
        <v>0</v>
      </c>
      <c r="N1024" s="24">
        <v>0</v>
      </c>
      <c r="O1024" s="33">
        <f t="shared" si="46"/>
        <v>2900000</v>
      </c>
      <c r="P1024" s="25">
        <v>2900000</v>
      </c>
      <c r="Q1024" s="25">
        <v>0</v>
      </c>
      <c r="R1024" s="26">
        <f t="shared" si="47"/>
        <v>0</v>
      </c>
      <c r="S1024" s="9"/>
    </row>
    <row r="1025" spans="1:19" ht="13.2" customHeight="1" x14ac:dyDescent="0.25">
      <c r="A1025" s="8">
        <v>1018</v>
      </c>
      <c r="B1025" s="34">
        <v>432503</v>
      </c>
      <c r="C1025" s="9" t="s">
        <v>919</v>
      </c>
      <c r="D1025" s="9" t="s">
        <v>158</v>
      </c>
      <c r="E1025" s="9" t="s">
        <v>1184</v>
      </c>
      <c r="F1025" s="9" t="s">
        <v>27</v>
      </c>
      <c r="G1025" s="9"/>
      <c r="H1025" s="9">
        <v>10</v>
      </c>
      <c r="I1025" s="9">
        <v>3</v>
      </c>
      <c r="J1025" s="9">
        <v>0</v>
      </c>
      <c r="K1025" s="24">
        <f t="shared" si="45"/>
        <v>2900000</v>
      </c>
      <c r="L1025" s="24">
        <f t="shared" si="45"/>
        <v>870000</v>
      </c>
      <c r="M1025" s="24">
        <f t="shared" si="45"/>
        <v>0</v>
      </c>
      <c r="N1025" s="24">
        <v>0</v>
      </c>
      <c r="O1025" s="33">
        <f t="shared" si="46"/>
        <v>3770000</v>
      </c>
      <c r="P1025" s="25">
        <v>3770000</v>
      </c>
      <c r="Q1025" s="25">
        <v>0</v>
      </c>
      <c r="R1025" s="26">
        <f t="shared" si="47"/>
        <v>0</v>
      </c>
      <c r="S1025" s="9"/>
    </row>
    <row r="1026" spans="1:19" ht="13.2" customHeight="1" x14ac:dyDescent="0.25">
      <c r="A1026" s="8">
        <v>1019</v>
      </c>
      <c r="B1026" s="34">
        <v>432504</v>
      </c>
      <c r="C1026" s="9" t="s">
        <v>1185</v>
      </c>
      <c r="D1026" s="9" t="s">
        <v>1186</v>
      </c>
      <c r="E1026" s="9" t="s">
        <v>1184</v>
      </c>
      <c r="F1026" s="9" t="s">
        <v>27</v>
      </c>
      <c r="G1026" s="9"/>
      <c r="H1026" s="9">
        <v>10</v>
      </c>
      <c r="I1026" s="9">
        <v>0</v>
      </c>
      <c r="J1026" s="9">
        <v>0</v>
      </c>
      <c r="K1026" s="24">
        <f t="shared" si="45"/>
        <v>2900000</v>
      </c>
      <c r="L1026" s="24">
        <f t="shared" si="45"/>
        <v>0</v>
      </c>
      <c r="M1026" s="24">
        <f t="shared" si="45"/>
        <v>0</v>
      </c>
      <c r="N1026" s="24">
        <v>0</v>
      </c>
      <c r="O1026" s="33">
        <f t="shared" si="46"/>
        <v>2900000</v>
      </c>
      <c r="P1026" s="25">
        <v>2900000</v>
      </c>
      <c r="Q1026" s="25">
        <v>0</v>
      </c>
      <c r="R1026" s="26">
        <f t="shared" si="47"/>
        <v>0</v>
      </c>
      <c r="S1026" s="9"/>
    </row>
    <row r="1027" spans="1:19" ht="13.2" customHeight="1" x14ac:dyDescent="0.25">
      <c r="A1027" s="8">
        <v>1020</v>
      </c>
      <c r="B1027" s="34">
        <v>432505</v>
      </c>
      <c r="C1027" s="9" t="s">
        <v>484</v>
      </c>
      <c r="D1027" s="9" t="s">
        <v>1183</v>
      </c>
      <c r="E1027" s="9" t="s">
        <v>1184</v>
      </c>
      <c r="F1027" s="9" t="s">
        <v>27</v>
      </c>
      <c r="G1027" s="9"/>
      <c r="H1027" s="9">
        <v>10</v>
      </c>
      <c r="I1027" s="9">
        <v>0</v>
      </c>
      <c r="J1027" s="9">
        <v>0</v>
      </c>
      <c r="K1027" s="24">
        <f t="shared" si="45"/>
        <v>2900000</v>
      </c>
      <c r="L1027" s="24">
        <f t="shared" si="45"/>
        <v>0</v>
      </c>
      <c r="M1027" s="24">
        <f t="shared" si="45"/>
        <v>0</v>
      </c>
      <c r="N1027" s="24">
        <v>0</v>
      </c>
      <c r="O1027" s="33">
        <f t="shared" si="46"/>
        <v>2900000</v>
      </c>
      <c r="P1027" s="25">
        <v>2900000</v>
      </c>
      <c r="Q1027" s="25">
        <v>0</v>
      </c>
      <c r="R1027" s="26">
        <f t="shared" si="47"/>
        <v>0</v>
      </c>
      <c r="S1027" s="9"/>
    </row>
    <row r="1028" spans="1:19" ht="13.2" customHeight="1" x14ac:dyDescent="0.25">
      <c r="A1028" s="8">
        <v>1021</v>
      </c>
      <c r="B1028" s="34">
        <v>432506</v>
      </c>
      <c r="C1028" s="9" t="s">
        <v>1187</v>
      </c>
      <c r="D1028" s="9" t="s">
        <v>61</v>
      </c>
      <c r="E1028" s="9" t="s">
        <v>1184</v>
      </c>
      <c r="F1028" s="9" t="s">
        <v>27</v>
      </c>
      <c r="G1028" s="9"/>
      <c r="H1028" s="9">
        <v>10</v>
      </c>
      <c r="I1028" s="9">
        <v>0</v>
      </c>
      <c r="J1028" s="9">
        <v>0</v>
      </c>
      <c r="K1028" s="24">
        <f t="shared" si="45"/>
        <v>2900000</v>
      </c>
      <c r="L1028" s="24">
        <f t="shared" si="45"/>
        <v>0</v>
      </c>
      <c r="M1028" s="24">
        <f t="shared" si="45"/>
        <v>0</v>
      </c>
      <c r="N1028" s="24">
        <v>0</v>
      </c>
      <c r="O1028" s="33">
        <f t="shared" si="46"/>
        <v>2900000</v>
      </c>
      <c r="P1028" s="25">
        <v>2900000</v>
      </c>
      <c r="Q1028" s="25">
        <v>0</v>
      </c>
      <c r="R1028" s="26">
        <f t="shared" si="47"/>
        <v>0</v>
      </c>
      <c r="S1028" s="9"/>
    </row>
    <row r="1029" spans="1:19" ht="13.2" customHeight="1" x14ac:dyDescent="0.25">
      <c r="A1029" s="8">
        <v>1022</v>
      </c>
      <c r="B1029" s="34">
        <v>432507</v>
      </c>
      <c r="C1029" s="9" t="s">
        <v>1188</v>
      </c>
      <c r="D1029" s="9" t="s">
        <v>65</v>
      </c>
      <c r="E1029" s="9" t="s">
        <v>1184</v>
      </c>
      <c r="F1029" s="9" t="s">
        <v>27</v>
      </c>
      <c r="G1029" s="9"/>
      <c r="H1029" s="9">
        <v>10</v>
      </c>
      <c r="I1029" s="9">
        <v>0</v>
      </c>
      <c r="J1029" s="9">
        <v>0</v>
      </c>
      <c r="K1029" s="24">
        <f t="shared" si="45"/>
        <v>2900000</v>
      </c>
      <c r="L1029" s="24">
        <f t="shared" si="45"/>
        <v>0</v>
      </c>
      <c r="M1029" s="24">
        <f t="shared" si="45"/>
        <v>0</v>
      </c>
      <c r="N1029" s="24">
        <v>0</v>
      </c>
      <c r="O1029" s="33">
        <f t="shared" si="46"/>
        <v>2900000</v>
      </c>
      <c r="P1029" s="25">
        <v>2900000</v>
      </c>
      <c r="Q1029" s="25">
        <v>0</v>
      </c>
      <c r="R1029" s="26">
        <f t="shared" si="47"/>
        <v>0</v>
      </c>
      <c r="S1029" s="9"/>
    </row>
    <row r="1030" spans="1:19" ht="13.2" customHeight="1" x14ac:dyDescent="0.25">
      <c r="A1030" s="8">
        <v>1023</v>
      </c>
      <c r="B1030" s="34">
        <v>432508</v>
      </c>
      <c r="C1030" s="9" t="s">
        <v>364</v>
      </c>
      <c r="D1030" s="9" t="s">
        <v>85</v>
      </c>
      <c r="E1030" s="9" t="s">
        <v>1184</v>
      </c>
      <c r="F1030" s="9" t="s">
        <v>27</v>
      </c>
      <c r="G1030" s="9"/>
      <c r="H1030" s="9">
        <v>10</v>
      </c>
      <c r="I1030" s="9">
        <v>0</v>
      </c>
      <c r="J1030" s="9">
        <v>0</v>
      </c>
      <c r="K1030" s="24">
        <f t="shared" si="45"/>
        <v>2900000</v>
      </c>
      <c r="L1030" s="24">
        <f t="shared" si="45"/>
        <v>0</v>
      </c>
      <c r="M1030" s="24">
        <f t="shared" si="45"/>
        <v>0</v>
      </c>
      <c r="N1030" s="24">
        <v>0</v>
      </c>
      <c r="O1030" s="33">
        <f t="shared" si="46"/>
        <v>2900000</v>
      </c>
      <c r="P1030" s="25">
        <v>2900000</v>
      </c>
      <c r="Q1030" s="25">
        <v>0</v>
      </c>
      <c r="R1030" s="26">
        <f t="shared" si="47"/>
        <v>0</v>
      </c>
      <c r="S1030" s="9"/>
    </row>
    <row r="1031" spans="1:19" ht="13.2" customHeight="1" x14ac:dyDescent="0.25">
      <c r="A1031" s="8">
        <v>1024</v>
      </c>
      <c r="B1031" s="34">
        <v>432509</v>
      </c>
      <c r="C1031" s="9" t="s">
        <v>1189</v>
      </c>
      <c r="D1031" s="9" t="s">
        <v>528</v>
      </c>
      <c r="E1031" s="9" t="s">
        <v>1184</v>
      </c>
      <c r="F1031" s="9" t="s">
        <v>27</v>
      </c>
      <c r="G1031" s="9"/>
      <c r="H1031" s="9">
        <v>10</v>
      </c>
      <c r="I1031" s="9">
        <v>0</v>
      </c>
      <c r="J1031" s="9">
        <v>0</v>
      </c>
      <c r="K1031" s="24">
        <f t="shared" si="45"/>
        <v>2900000</v>
      </c>
      <c r="L1031" s="24">
        <f t="shared" si="45"/>
        <v>0</v>
      </c>
      <c r="M1031" s="24">
        <f t="shared" si="45"/>
        <v>0</v>
      </c>
      <c r="N1031" s="24">
        <v>0</v>
      </c>
      <c r="O1031" s="33">
        <f t="shared" si="46"/>
        <v>2900000</v>
      </c>
      <c r="P1031" s="25">
        <v>2900000</v>
      </c>
      <c r="Q1031" s="25">
        <v>0</v>
      </c>
      <c r="R1031" s="26">
        <f t="shared" si="47"/>
        <v>0</v>
      </c>
      <c r="S1031" s="9"/>
    </row>
    <row r="1032" spans="1:19" ht="13.2" customHeight="1" x14ac:dyDescent="0.25">
      <c r="A1032" s="8">
        <v>1025</v>
      </c>
      <c r="B1032" s="34">
        <v>432510</v>
      </c>
      <c r="C1032" s="9" t="s">
        <v>152</v>
      </c>
      <c r="D1032" s="9" t="s">
        <v>153</v>
      </c>
      <c r="E1032" s="9" t="s">
        <v>1184</v>
      </c>
      <c r="F1032" s="9" t="s">
        <v>27</v>
      </c>
      <c r="G1032" s="9"/>
      <c r="H1032" s="9">
        <v>10</v>
      </c>
      <c r="I1032" s="9">
        <v>0</v>
      </c>
      <c r="J1032" s="9">
        <v>0</v>
      </c>
      <c r="K1032" s="24">
        <f t="shared" si="45"/>
        <v>2900000</v>
      </c>
      <c r="L1032" s="24">
        <f t="shared" si="45"/>
        <v>0</v>
      </c>
      <c r="M1032" s="24">
        <f t="shared" si="45"/>
        <v>0</v>
      </c>
      <c r="N1032" s="24">
        <v>0</v>
      </c>
      <c r="O1032" s="33">
        <f t="shared" si="46"/>
        <v>2900000</v>
      </c>
      <c r="P1032" s="25">
        <v>2900000</v>
      </c>
      <c r="Q1032" s="25">
        <v>0</v>
      </c>
      <c r="R1032" s="26">
        <f t="shared" si="47"/>
        <v>0</v>
      </c>
      <c r="S1032" s="9"/>
    </row>
    <row r="1033" spans="1:19" ht="13.2" customHeight="1" x14ac:dyDescent="0.25">
      <c r="A1033" s="8">
        <v>1026</v>
      </c>
      <c r="B1033" s="34">
        <v>432511</v>
      </c>
      <c r="C1033" s="9" t="s">
        <v>152</v>
      </c>
      <c r="D1033" s="9" t="s">
        <v>153</v>
      </c>
      <c r="E1033" s="9" t="s">
        <v>1184</v>
      </c>
      <c r="F1033" s="9" t="s">
        <v>27</v>
      </c>
      <c r="G1033" s="9"/>
      <c r="H1033" s="9">
        <v>10</v>
      </c>
      <c r="I1033" s="9">
        <v>0</v>
      </c>
      <c r="J1033" s="9">
        <v>0</v>
      </c>
      <c r="K1033" s="24">
        <f t="shared" ref="K1033:M1096" si="48">H1033*290000</f>
        <v>2900000</v>
      </c>
      <c r="L1033" s="24">
        <f t="shared" si="48"/>
        <v>0</v>
      </c>
      <c r="M1033" s="24">
        <f t="shared" si="48"/>
        <v>0</v>
      </c>
      <c r="N1033" s="24">
        <v>0</v>
      </c>
      <c r="O1033" s="33">
        <f t="shared" ref="O1033:O1096" si="49">K1033+L1033+M1033-N1033</f>
        <v>2900000</v>
      </c>
      <c r="P1033" s="25">
        <v>2900000</v>
      </c>
      <c r="Q1033" s="25">
        <v>0</v>
      </c>
      <c r="R1033" s="26">
        <f t="shared" ref="R1033:R1096" si="50">O1033-P1033-Q1033</f>
        <v>0</v>
      </c>
      <c r="S1033" s="9"/>
    </row>
    <row r="1034" spans="1:19" ht="13.2" customHeight="1" x14ac:dyDescent="0.25">
      <c r="A1034" s="8">
        <v>1027</v>
      </c>
      <c r="B1034" s="34">
        <v>432512</v>
      </c>
      <c r="C1034" s="9" t="s">
        <v>1190</v>
      </c>
      <c r="D1034" s="9" t="s">
        <v>640</v>
      </c>
      <c r="E1034" s="9" t="s">
        <v>1184</v>
      </c>
      <c r="F1034" s="9" t="s">
        <v>27</v>
      </c>
      <c r="G1034" s="9"/>
      <c r="H1034" s="9">
        <v>10</v>
      </c>
      <c r="I1034" s="9">
        <v>0</v>
      </c>
      <c r="J1034" s="9">
        <v>0</v>
      </c>
      <c r="K1034" s="24">
        <f t="shared" si="48"/>
        <v>2900000</v>
      </c>
      <c r="L1034" s="24">
        <f t="shared" si="48"/>
        <v>0</v>
      </c>
      <c r="M1034" s="24">
        <f t="shared" si="48"/>
        <v>0</v>
      </c>
      <c r="N1034" s="24">
        <v>0</v>
      </c>
      <c r="O1034" s="33">
        <f t="shared" si="49"/>
        <v>2900000</v>
      </c>
      <c r="P1034" s="25">
        <v>0</v>
      </c>
      <c r="Q1034" s="25">
        <v>2900000</v>
      </c>
      <c r="R1034" s="26">
        <f t="shared" si="50"/>
        <v>0</v>
      </c>
      <c r="S1034" s="9"/>
    </row>
    <row r="1035" spans="1:19" ht="13.2" customHeight="1" x14ac:dyDescent="0.25">
      <c r="A1035" s="8">
        <v>1028</v>
      </c>
      <c r="B1035" s="34">
        <v>432513</v>
      </c>
      <c r="C1035" s="9" t="s">
        <v>1191</v>
      </c>
      <c r="D1035" s="9" t="s">
        <v>480</v>
      </c>
      <c r="E1035" s="9" t="s">
        <v>1184</v>
      </c>
      <c r="F1035" s="9" t="s">
        <v>27</v>
      </c>
      <c r="G1035" s="9"/>
      <c r="H1035" s="9">
        <v>10</v>
      </c>
      <c r="I1035" s="9">
        <v>0</v>
      </c>
      <c r="J1035" s="9">
        <v>0</v>
      </c>
      <c r="K1035" s="24">
        <f t="shared" si="48"/>
        <v>2900000</v>
      </c>
      <c r="L1035" s="24">
        <f t="shared" si="48"/>
        <v>0</v>
      </c>
      <c r="M1035" s="24">
        <f t="shared" si="48"/>
        <v>0</v>
      </c>
      <c r="N1035" s="24">
        <v>0</v>
      </c>
      <c r="O1035" s="33">
        <f t="shared" si="49"/>
        <v>2900000</v>
      </c>
      <c r="P1035" s="25">
        <v>2900000</v>
      </c>
      <c r="Q1035" s="25">
        <v>0</v>
      </c>
      <c r="R1035" s="26">
        <f t="shared" si="50"/>
        <v>0</v>
      </c>
      <c r="S1035" s="9"/>
    </row>
    <row r="1036" spans="1:19" ht="13.2" customHeight="1" x14ac:dyDescent="0.25">
      <c r="A1036" s="8">
        <v>1029</v>
      </c>
      <c r="B1036" s="34">
        <v>432514</v>
      </c>
      <c r="C1036" s="9" t="s">
        <v>464</v>
      </c>
      <c r="D1036" s="9" t="s">
        <v>75</v>
      </c>
      <c r="E1036" s="9" t="s">
        <v>1184</v>
      </c>
      <c r="F1036" s="9" t="s">
        <v>27</v>
      </c>
      <c r="G1036" s="9"/>
      <c r="H1036" s="9">
        <v>10</v>
      </c>
      <c r="I1036" s="9">
        <v>0</v>
      </c>
      <c r="J1036" s="9">
        <v>0</v>
      </c>
      <c r="K1036" s="24">
        <f t="shared" si="48"/>
        <v>2900000</v>
      </c>
      <c r="L1036" s="24">
        <f t="shared" si="48"/>
        <v>0</v>
      </c>
      <c r="M1036" s="24">
        <f t="shared" si="48"/>
        <v>0</v>
      </c>
      <c r="N1036" s="24">
        <v>0</v>
      </c>
      <c r="O1036" s="33">
        <f t="shared" si="49"/>
        <v>2900000</v>
      </c>
      <c r="P1036" s="25">
        <v>2900000</v>
      </c>
      <c r="Q1036" s="25">
        <v>0</v>
      </c>
      <c r="R1036" s="26">
        <f t="shared" si="50"/>
        <v>0</v>
      </c>
      <c r="S1036" s="9"/>
    </row>
    <row r="1037" spans="1:19" ht="13.2" customHeight="1" x14ac:dyDescent="0.25">
      <c r="A1037" s="8">
        <v>1030</v>
      </c>
      <c r="B1037" s="34">
        <v>432515</v>
      </c>
      <c r="C1037" s="9" t="s">
        <v>965</v>
      </c>
      <c r="D1037" s="9" t="s">
        <v>75</v>
      </c>
      <c r="E1037" s="9" t="s">
        <v>1184</v>
      </c>
      <c r="F1037" s="9" t="s">
        <v>27</v>
      </c>
      <c r="G1037" s="9"/>
      <c r="H1037" s="9">
        <v>10</v>
      </c>
      <c r="I1037" s="9">
        <v>0</v>
      </c>
      <c r="J1037" s="9">
        <v>0</v>
      </c>
      <c r="K1037" s="24">
        <f t="shared" si="48"/>
        <v>2900000</v>
      </c>
      <c r="L1037" s="24">
        <f t="shared" si="48"/>
        <v>0</v>
      </c>
      <c r="M1037" s="24">
        <f t="shared" si="48"/>
        <v>0</v>
      </c>
      <c r="N1037" s="24">
        <v>0</v>
      </c>
      <c r="O1037" s="33">
        <f t="shared" si="49"/>
        <v>2900000</v>
      </c>
      <c r="P1037" s="25">
        <v>2900000</v>
      </c>
      <c r="Q1037" s="25">
        <v>0</v>
      </c>
      <c r="R1037" s="26">
        <f t="shared" si="50"/>
        <v>0</v>
      </c>
      <c r="S1037" s="9"/>
    </row>
    <row r="1038" spans="1:19" ht="13.2" customHeight="1" x14ac:dyDescent="0.25">
      <c r="A1038" s="8">
        <v>1031</v>
      </c>
      <c r="B1038" s="34">
        <v>432516</v>
      </c>
      <c r="C1038" s="9" t="s">
        <v>697</v>
      </c>
      <c r="D1038" s="9" t="s">
        <v>317</v>
      </c>
      <c r="E1038" s="9" t="s">
        <v>1184</v>
      </c>
      <c r="F1038" s="9" t="s">
        <v>27</v>
      </c>
      <c r="G1038" s="9"/>
      <c r="H1038" s="9">
        <v>20</v>
      </c>
      <c r="I1038" s="9">
        <v>0</v>
      </c>
      <c r="J1038" s="9">
        <v>0</v>
      </c>
      <c r="K1038" s="24">
        <f t="shared" si="48"/>
        <v>5800000</v>
      </c>
      <c r="L1038" s="24">
        <f t="shared" si="48"/>
        <v>0</v>
      </c>
      <c r="M1038" s="24">
        <f t="shared" si="48"/>
        <v>0</v>
      </c>
      <c r="N1038" s="24">
        <v>0</v>
      </c>
      <c r="O1038" s="33">
        <f t="shared" si="49"/>
        <v>5800000</v>
      </c>
      <c r="P1038" s="25">
        <v>5800000</v>
      </c>
      <c r="Q1038" s="25">
        <v>0</v>
      </c>
      <c r="R1038" s="26">
        <f t="shared" si="50"/>
        <v>0</v>
      </c>
      <c r="S1038" s="9"/>
    </row>
    <row r="1039" spans="1:19" ht="13.2" customHeight="1" x14ac:dyDescent="0.25">
      <c r="A1039" s="8">
        <v>1032</v>
      </c>
      <c r="B1039" s="34">
        <v>432517</v>
      </c>
      <c r="C1039" s="9" t="s">
        <v>1192</v>
      </c>
      <c r="D1039" s="9" t="s">
        <v>1193</v>
      </c>
      <c r="E1039" s="9" t="s">
        <v>1184</v>
      </c>
      <c r="F1039" s="9" t="s">
        <v>27</v>
      </c>
      <c r="G1039" s="9"/>
      <c r="H1039" s="9">
        <v>10</v>
      </c>
      <c r="I1039" s="9">
        <v>0</v>
      </c>
      <c r="J1039" s="9">
        <v>0</v>
      </c>
      <c r="K1039" s="24">
        <f t="shared" si="48"/>
        <v>2900000</v>
      </c>
      <c r="L1039" s="24">
        <f t="shared" si="48"/>
        <v>0</v>
      </c>
      <c r="M1039" s="24">
        <f t="shared" si="48"/>
        <v>0</v>
      </c>
      <c r="N1039" s="24">
        <v>0</v>
      </c>
      <c r="O1039" s="33">
        <f t="shared" si="49"/>
        <v>2900000</v>
      </c>
      <c r="P1039" s="25">
        <v>2900000</v>
      </c>
      <c r="Q1039" s="25">
        <v>0</v>
      </c>
      <c r="R1039" s="26">
        <f t="shared" si="50"/>
        <v>0</v>
      </c>
      <c r="S1039" s="9"/>
    </row>
    <row r="1040" spans="1:19" ht="13.2" customHeight="1" x14ac:dyDescent="0.25">
      <c r="A1040" s="8">
        <v>1033</v>
      </c>
      <c r="B1040" s="34">
        <v>432518</v>
      </c>
      <c r="C1040" s="9" t="s">
        <v>1194</v>
      </c>
      <c r="D1040" s="9" t="s">
        <v>75</v>
      </c>
      <c r="E1040" s="9" t="s">
        <v>1184</v>
      </c>
      <c r="F1040" s="9" t="s">
        <v>27</v>
      </c>
      <c r="G1040" s="9"/>
      <c r="H1040" s="9">
        <v>10</v>
      </c>
      <c r="I1040" s="9">
        <v>0</v>
      </c>
      <c r="J1040" s="9">
        <v>0</v>
      </c>
      <c r="K1040" s="24">
        <f t="shared" si="48"/>
        <v>2900000</v>
      </c>
      <c r="L1040" s="24">
        <f t="shared" si="48"/>
        <v>0</v>
      </c>
      <c r="M1040" s="24">
        <f t="shared" si="48"/>
        <v>0</v>
      </c>
      <c r="N1040" s="24">
        <v>0</v>
      </c>
      <c r="O1040" s="33">
        <f t="shared" si="49"/>
        <v>2900000</v>
      </c>
      <c r="P1040" s="25">
        <v>2900000</v>
      </c>
      <c r="Q1040" s="25">
        <v>0</v>
      </c>
      <c r="R1040" s="26">
        <f t="shared" si="50"/>
        <v>0</v>
      </c>
      <c r="S1040" s="9"/>
    </row>
    <row r="1041" spans="1:19" ht="13.2" customHeight="1" x14ac:dyDescent="0.25">
      <c r="A1041" s="8">
        <v>1034</v>
      </c>
      <c r="B1041" s="34">
        <v>432519</v>
      </c>
      <c r="C1041" s="9" t="s">
        <v>1195</v>
      </c>
      <c r="D1041" s="9" t="s">
        <v>61</v>
      </c>
      <c r="E1041" s="9" t="s">
        <v>1184</v>
      </c>
      <c r="F1041" s="9" t="s">
        <v>27</v>
      </c>
      <c r="G1041" s="9"/>
      <c r="H1041" s="9">
        <v>14</v>
      </c>
      <c r="I1041" s="9">
        <v>0</v>
      </c>
      <c r="J1041" s="9">
        <v>0</v>
      </c>
      <c r="K1041" s="24">
        <f t="shared" si="48"/>
        <v>4060000</v>
      </c>
      <c r="L1041" s="24">
        <f t="shared" si="48"/>
        <v>0</v>
      </c>
      <c r="M1041" s="24">
        <f t="shared" si="48"/>
        <v>0</v>
      </c>
      <c r="N1041" s="24">
        <v>0</v>
      </c>
      <c r="O1041" s="33">
        <f t="shared" si="49"/>
        <v>4060000</v>
      </c>
      <c r="P1041" s="25">
        <v>4060000</v>
      </c>
      <c r="Q1041" s="25">
        <v>0</v>
      </c>
      <c r="R1041" s="26">
        <f t="shared" si="50"/>
        <v>0</v>
      </c>
      <c r="S1041" s="9"/>
    </row>
    <row r="1042" spans="1:19" ht="13.2" customHeight="1" x14ac:dyDescent="0.25">
      <c r="A1042" s="8">
        <v>1035</v>
      </c>
      <c r="B1042" s="34">
        <v>432520</v>
      </c>
      <c r="C1042" s="9" t="s">
        <v>366</v>
      </c>
      <c r="D1042" s="9" t="s">
        <v>1196</v>
      </c>
      <c r="E1042" s="9" t="s">
        <v>1184</v>
      </c>
      <c r="F1042" s="9" t="s">
        <v>27</v>
      </c>
      <c r="G1042" s="9"/>
      <c r="H1042" s="9">
        <v>10</v>
      </c>
      <c r="I1042" s="9">
        <v>0</v>
      </c>
      <c r="J1042" s="9">
        <v>0</v>
      </c>
      <c r="K1042" s="24">
        <f t="shared" si="48"/>
        <v>2900000</v>
      </c>
      <c r="L1042" s="24">
        <f t="shared" si="48"/>
        <v>0</v>
      </c>
      <c r="M1042" s="24">
        <f t="shared" si="48"/>
        <v>0</v>
      </c>
      <c r="N1042" s="24">
        <v>0</v>
      </c>
      <c r="O1042" s="33">
        <f t="shared" si="49"/>
        <v>2900000</v>
      </c>
      <c r="P1042" s="25">
        <v>2900000</v>
      </c>
      <c r="Q1042" s="25">
        <v>0</v>
      </c>
      <c r="R1042" s="26">
        <f t="shared" si="50"/>
        <v>0</v>
      </c>
      <c r="S1042" s="9"/>
    </row>
    <row r="1043" spans="1:19" ht="13.2" customHeight="1" x14ac:dyDescent="0.25">
      <c r="A1043" s="8">
        <v>1036</v>
      </c>
      <c r="B1043" s="34">
        <v>432521</v>
      </c>
      <c r="C1043" s="9" t="s">
        <v>152</v>
      </c>
      <c r="D1043" s="9" t="s">
        <v>85</v>
      </c>
      <c r="E1043" s="9" t="s">
        <v>1184</v>
      </c>
      <c r="F1043" s="9" t="s">
        <v>27</v>
      </c>
      <c r="G1043" s="9"/>
      <c r="H1043" s="9">
        <v>10</v>
      </c>
      <c r="I1043" s="9">
        <v>0</v>
      </c>
      <c r="J1043" s="9">
        <v>0</v>
      </c>
      <c r="K1043" s="24">
        <f t="shared" si="48"/>
        <v>2900000</v>
      </c>
      <c r="L1043" s="24">
        <f t="shared" si="48"/>
        <v>0</v>
      </c>
      <c r="M1043" s="24">
        <f t="shared" si="48"/>
        <v>0</v>
      </c>
      <c r="N1043" s="24">
        <v>0</v>
      </c>
      <c r="O1043" s="33">
        <f t="shared" si="49"/>
        <v>2900000</v>
      </c>
      <c r="P1043" s="25">
        <v>3200000</v>
      </c>
      <c r="Q1043" s="25">
        <v>0</v>
      </c>
      <c r="R1043" s="26">
        <f t="shared" si="50"/>
        <v>-300000</v>
      </c>
      <c r="S1043" s="37" t="s">
        <v>410</v>
      </c>
    </row>
    <row r="1044" spans="1:19" ht="13.2" customHeight="1" x14ac:dyDescent="0.25">
      <c r="A1044" s="8">
        <v>1037</v>
      </c>
      <c r="B1044" s="34">
        <v>432522</v>
      </c>
      <c r="C1044" s="9" t="s">
        <v>149</v>
      </c>
      <c r="D1044" s="9" t="s">
        <v>75</v>
      </c>
      <c r="E1044" s="9" t="s">
        <v>1184</v>
      </c>
      <c r="F1044" s="9" t="s">
        <v>27</v>
      </c>
      <c r="G1044" s="9"/>
      <c r="H1044" s="9">
        <v>10</v>
      </c>
      <c r="I1044" s="9">
        <v>0</v>
      </c>
      <c r="J1044" s="9">
        <v>0</v>
      </c>
      <c r="K1044" s="24">
        <f t="shared" si="48"/>
        <v>2900000</v>
      </c>
      <c r="L1044" s="24">
        <f t="shared" si="48"/>
        <v>0</v>
      </c>
      <c r="M1044" s="24">
        <f t="shared" si="48"/>
        <v>0</v>
      </c>
      <c r="N1044" s="24">
        <v>0</v>
      </c>
      <c r="O1044" s="33">
        <f t="shared" si="49"/>
        <v>2900000</v>
      </c>
      <c r="P1044" s="25">
        <v>2900000</v>
      </c>
      <c r="Q1044" s="25">
        <v>0</v>
      </c>
      <c r="R1044" s="26">
        <f t="shared" si="50"/>
        <v>0</v>
      </c>
      <c r="S1044" s="9"/>
    </row>
    <row r="1045" spans="1:19" ht="13.2" customHeight="1" x14ac:dyDescent="0.25">
      <c r="A1045" s="8">
        <v>1038</v>
      </c>
      <c r="B1045" s="34">
        <v>432523</v>
      </c>
      <c r="C1045" s="9" t="s">
        <v>1197</v>
      </c>
      <c r="D1045" s="9" t="s">
        <v>306</v>
      </c>
      <c r="E1045" s="9" t="s">
        <v>1184</v>
      </c>
      <c r="F1045" s="9" t="s">
        <v>27</v>
      </c>
      <c r="G1045" s="9"/>
      <c r="H1045" s="9">
        <v>10</v>
      </c>
      <c r="I1045" s="9">
        <v>0</v>
      </c>
      <c r="J1045" s="9">
        <v>0</v>
      </c>
      <c r="K1045" s="24">
        <f t="shared" si="48"/>
        <v>2900000</v>
      </c>
      <c r="L1045" s="24">
        <f t="shared" si="48"/>
        <v>0</v>
      </c>
      <c r="M1045" s="24">
        <f t="shared" si="48"/>
        <v>0</v>
      </c>
      <c r="N1045" s="24">
        <v>0</v>
      </c>
      <c r="O1045" s="33">
        <f t="shared" si="49"/>
        <v>2900000</v>
      </c>
      <c r="P1045" s="25">
        <v>2900000</v>
      </c>
      <c r="Q1045" s="25">
        <v>0</v>
      </c>
      <c r="R1045" s="26">
        <f t="shared" si="50"/>
        <v>0</v>
      </c>
      <c r="S1045" s="9"/>
    </row>
    <row r="1046" spans="1:19" ht="13.2" customHeight="1" x14ac:dyDescent="0.25">
      <c r="A1046" s="8">
        <v>1039</v>
      </c>
      <c r="B1046" s="34">
        <v>432524</v>
      </c>
      <c r="C1046" s="9" t="s">
        <v>300</v>
      </c>
      <c r="D1046" s="9" t="s">
        <v>61</v>
      </c>
      <c r="E1046" s="9" t="s">
        <v>1184</v>
      </c>
      <c r="F1046" s="9" t="s">
        <v>27</v>
      </c>
      <c r="G1046" s="9"/>
      <c r="H1046" s="9">
        <v>10</v>
      </c>
      <c r="I1046" s="9">
        <v>0</v>
      </c>
      <c r="J1046" s="9">
        <v>0</v>
      </c>
      <c r="K1046" s="24">
        <f t="shared" si="48"/>
        <v>2900000</v>
      </c>
      <c r="L1046" s="24">
        <f t="shared" si="48"/>
        <v>0</v>
      </c>
      <c r="M1046" s="24">
        <f t="shared" si="48"/>
        <v>0</v>
      </c>
      <c r="N1046" s="24">
        <v>0</v>
      </c>
      <c r="O1046" s="33">
        <f t="shared" si="49"/>
        <v>2900000</v>
      </c>
      <c r="P1046" s="25">
        <v>7250000</v>
      </c>
      <c r="Q1046" s="25">
        <v>0</v>
      </c>
      <c r="R1046" s="26">
        <f t="shared" si="50"/>
        <v>-4350000</v>
      </c>
      <c r="S1046" s="37" t="s">
        <v>410</v>
      </c>
    </row>
    <row r="1047" spans="1:19" ht="13.2" customHeight="1" x14ac:dyDescent="0.25">
      <c r="A1047" s="8">
        <v>1040</v>
      </c>
      <c r="B1047" s="34">
        <v>432525</v>
      </c>
      <c r="C1047" s="9" t="s">
        <v>1072</v>
      </c>
      <c r="D1047" s="9" t="s">
        <v>421</v>
      </c>
      <c r="E1047" s="9" t="s">
        <v>1184</v>
      </c>
      <c r="F1047" s="9" t="s">
        <v>27</v>
      </c>
      <c r="G1047" s="9"/>
      <c r="H1047" s="9">
        <v>10</v>
      </c>
      <c r="I1047" s="9">
        <v>5</v>
      </c>
      <c r="J1047" s="9">
        <v>0</v>
      </c>
      <c r="K1047" s="24">
        <f t="shared" si="48"/>
        <v>2900000</v>
      </c>
      <c r="L1047" s="24">
        <f t="shared" si="48"/>
        <v>1450000</v>
      </c>
      <c r="M1047" s="24">
        <f t="shared" si="48"/>
        <v>0</v>
      </c>
      <c r="N1047" s="24">
        <v>0</v>
      </c>
      <c r="O1047" s="33">
        <f t="shared" si="49"/>
        <v>4350000</v>
      </c>
      <c r="P1047" s="25">
        <v>4350000</v>
      </c>
      <c r="Q1047" s="25">
        <v>0</v>
      </c>
      <c r="R1047" s="26">
        <f t="shared" si="50"/>
        <v>0</v>
      </c>
      <c r="S1047" s="9"/>
    </row>
    <row r="1048" spans="1:19" ht="13.2" customHeight="1" x14ac:dyDescent="0.25">
      <c r="A1048" s="8">
        <v>1041</v>
      </c>
      <c r="B1048" s="34">
        <v>432526</v>
      </c>
      <c r="C1048" s="9" t="s">
        <v>149</v>
      </c>
      <c r="D1048" s="9" t="s">
        <v>125</v>
      </c>
      <c r="E1048" s="9" t="s">
        <v>1184</v>
      </c>
      <c r="F1048" s="9" t="s">
        <v>27</v>
      </c>
      <c r="G1048" s="9"/>
      <c r="H1048" s="9">
        <v>10</v>
      </c>
      <c r="I1048" s="9">
        <v>3</v>
      </c>
      <c r="J1048" s="9">
        <v>0</v>
      </c>
      <c r="K1048" s="24">
        <f t="shared" si="48"/>
        <v>2900000</v>
      </c>
      <c r="L1048" s="24">
        <f t="shared" si="48"/>
        <v>870000</v>
      </c>
      <c r="M1048" s="24">
        <f t="shared" si="48"/>
        <v>0</v>
      </c>
      <c r="N1048" s="24">
        <v>0</v>
      </c>
      <c r="O1048" s="33">
        <f t="shared" si="49"/>
        <v>3770000</v>
      </c>
      <c r="P1048" s="25">
        <v>3770000</v>
      </c>
      <c r="Q1048" s="25">
        <v>0</v>
      </c>
      <c r="R1048" s="26">
        <f t="shared" si="50"/>
        <v>0</v>
      </c>
      <c r="S1048" s="9"/>
    </row>
    <row r="1049" spans="1:19" ht="13.2" customHeight="1" x14ac:dyDescent="0.25">
      <c r="A1049" s="8">
        <v>1042</v>
      </c>
      <c r="B1049" s="34">
        <v>432527</v>
      </c>
      <c r="C1049" s="9" t="s">
        <v>124</v>
      </c>
      <c r="D1049" s="9" t="s">
        <v>488</v>
      </c>
      <c r="E1049" s="9" t="s">
        <v>1184</v>
      </c>
      <c r="F1049" s="9" t="s">
        <v>27</v>
      </c>
      <c r="G1049" s="9"/>
      <c r="H1049" s="9">
        <v>10</v>
      </c>
      <c r="I1049" s="9">
        <v>0</v>
      </c>
      <c r="J1049" s="9">
        <v>0</v>
      </c>
      <c r="K1049" s="24">
        <f t="shared" si="48"/>
        <v>2900000</v>
      </c>
      <c r="L1049" s="24">
        <f t="shared" si="48"/>
        <v>0</v>
      </c>
      <c r="M1049" s="24">
        <f t="shared" si="48"/>
        <v>0</v>
      </c>
      <c r="N1049" s="24">
        <v>0</v>
      </c>
      <c r="O1049" s="33">
        <f t="shared" si="49"/>
        <v>2900000</v>
      </c>
      <c r="P1049" s="25">
        <v>2900000</v>
      </c>
      <c r="Q1049" s="25">
        <v>0</v>
      </c>
      <c r="R1049" s="26">
        <f t="shared" si="50"/>
        <v>0</v>
      </c>
      <c r="S1049" s="9"/>
    </row>
    <row r="1050" spans="1:19" ht="13.2" customHeight="1" x14ac:dyDescent="0.25">
      <c r="A1050" s="8">
        <v>1043</v>
      </c>
      <c r="B1050" s="34">
        <v>432528</v>
      </c>
      <c r="C1050" s="9" t="s">
        <v>473</v>
      </c>
      <c r="D1050" s="9" t="s">
        <v>1085</v>
      </c>
      <c r="E1050" s="9" t="s">
        <v>1184</v>
      </c>
      <c r="F1050" s="9" t="s">
        <v>27</v>
      </c>
      <c r="G1050" s="9"/>
      <c r="H1050" s="9">
        <v>10</v>
      </c>
      <c r="I1050" s="9">
        <v>0</v>
      </c>
      <c r="J1050" s="9">
        <v>0</v>
      </c>
      <c r="K1050" s="24">
        <f t="shared" si="48"/>
        <v>2900000</v>
      </c>
      <c r="L1050" s="24">
        <f t="shared" si="48"/>
        <v>0</v>
      </c>
      <c r="M1050" s="24">
        <f t="shared" si="48"/>
        <v>0</v>
      </c>
      <c r="N1050" s="24">
        <v>0</v>
      </c>
      <c r="O1050" s="33">
        <f t="shared" si="49"/>
        <v>2900000</v>
      </c>
      <c r="P1050" s="25">
        <v>2900000</v>
      </c>
      <c r="Q1050" s="25">
        <v>0</v>
      </c>
      <c r="R1050" s="26">
        <f t="shared" si="50"/>
        <v>0</v>
      </c>
      <c r="S1050" s="9"/>
    </row>
    <row r="1051" spans="1:19" ht="13.2" customHeight="1" x14ac:dyDescent="0.25">
      <c r="A1051" s="8">
        <v>1044</v>
      </c>
      <c r="B1051" s="34">
        <v>432529</v>
      </c>
      <c r="C1051" s="9" t="s">
        <v>1198</v>
      </c>
      <c r="D1051" s="9" t="s">
        <v>654</v>
      </c>
      <c r="E1051" s="9" t="s">
        <v>1184</v>
      </c>
      <c r="F1051" s="9" t="s">
        <v>27</v>
      </c>
      <c r="G1051" s="9"/>
      <c r="H1051" s="9">
        <v>10</v>
      </c>
      <c r="I1051" s="9">
        <v>0</v>
      </c>
      <c r="J1051" s="9">
        <v>0</v>
      </c>
      <c r="K1051" s="24">
        <f t="shared" si="48"/>
        <v>2900000</v>
      </c>
      <c r="L1051" s="24">
        <f t="shared" si="48"/>
        <v>0</v>
      </c>
      <c r="M1051" s="24">
        <f t="shared" si="48"/>
        <v>0</v>
      </c>
      <c r="N1051" s="24">
        <v>0</v>
      </c>
      <c r="O1051" s="33">
        <f t="shared" si="49"/>
        <v>2900000</v>
      </c>
      <c r="P1051" s="25">
        <v>2900000</v>
      </c>
      <c r="Q1051" s="25">
        <v>0</v>
      </c>
      <c r="R1051" s="26">
        <f t="shared" si="50"/>
        <v>0</v>
      </c>
      <c r="S1051" s="9"/>
    </row>
    <row r="1052" spans="1:19" ht="13.2" customHeight="1" x14ac:dyDescent="0.25">
      <c r="A1052" s="8">
        <v>1045</v>
      </c>
      <c r="B1052" s="34">
        <v>432530</v>
      </c>
      <c r="C1052" s="9" t="s">
        <v>400</v>
      </c>
      <c r="D1052" s="9" t="s">
        <v>1132</v>
      </c>
      <c r="E1052" s="9" t="s">
        <v>1184</v>
      </c>
      <c r="F1052" s="9" t="s">
        <v>27</v>
      </c>
      <c r="G1052" s="9"/>
      <c r="H1052" s="9">
        <v>14</v>
      </c>
      <c r="I1052" s="9">
        <v>0</v>
      </c>
      <c r="J1052" s="9">
        <v>0</v>
      </c>
      <c r="K1052" s="24">
        <f t="shared" si="48"/>
        <v>4060000</v>
      </c>
      <c r="L1052" s="24">
        <f t="shared" si="48"/>
        <v>0</v>
      </c>
      <c r="M1052" s="24">
        <f t="shared" si="48"/>
        <v>0</v>
      </c>
      <c r="N1052" s="24">
        <v>0</v>
      </c>
      <c r="O1052" s="33">
        <f t="shared" si="49"/>
        <v>4060000</v>
      </c>
      <c r="P1052" s="25">
        <v>4060000</v>
      </c>
      <c r="Q1052" s="25">
        <v>0</v>
      </c>
      <c r="R1052" s="26">
        <f t="shared" si="50"/>
        <v>0</v>
      </c>
      <c r="S1052" s="9"/>
    </row>
    <row r="1053" spans="1:19" ht="13.2" customHeight="1" x14ac:dyDescent="0.25">
      <c r="A1053" s="8">
        <v>1046</v>
      </c>
      <c r="B1053" s="34">
        <v>432531</v>
      </c>
      <c r="C1053" s="9" t="s">
        <v>1077</v>
      </c>
      <c r="D1053" s="9" t="s">
        <v>480</v>
      </c>
      <c r="E1053" s="9" t="s">
        <v>1184</v>
      </c>
      <c r="F1053" s="9" t="s">
        <v>27</v>
      </c>
      <c r="G1053" s="9"/>
      <c r="H1053" s="9">
        <v>10</v>
      </c>
      <c r="I1053" s="9">
        <v>0</v>
      </c>
      <c r="J1053" s="9">
        <v>0</v>
      </c>
      <c r="K1053" s="24">
        <f t="shared" si="48"/>
        <v>2900000</v>
      </c>
      <c r="L1053" s="24">
        <f t="shared" si="48"/>
        <v>0</v>
      </c>
      <c r="M1053" s="24">
        <f t="shared" si="48"/>
        <v>0</v>
      </c>
      <c r="N1053" s="24">
        <v>0</v>
      </c>
      <c r="O1053" s="33">
        <f t="shared" si="49"/>
        <v>2900000</v>
      </c>
      <c r="P1053" s="25">
        <v>2900000</v>
      </c>
      <c r="Q1053" s="25">
        <v>0</v>
      </c>
      <c r="R1053" s="26">
        <f t="shared" si="50"/>
        <v>0</v>
      </c>
      <c r="S1053" s="9"/>
    </row>
    <row r="1054" spans="1:19" ht="13.2" customHeight="1" x14ac:dyDescent="0.25">
      <c r="A1054" s="8">
        <v>1047</v>
      </c>
      <c r="B1054" s="34">
        <v>432532</v>
      </c>
      <c r="C1054" s="9" t="s">
        <v>423</v>
      </c>
      <c r="D1054" s="9" t="s">
        <v>1199</v>
      </c>
      <c r="E1054" s="9" t="s">
        <v>1184</v>
      </c>
      <c r="F1054" s="9" t="s">
        <v>27</v>
      </c>
      <c r="G1054" s="9"/>
      <c r="H1054" s="9">
        <v>10</v>
      </c>
      <c r="I1054" s="9">
        <v>0</v>
      </c>
      <c r="J1054" s="9">
        <v>0</v>
      </c>
      <c r="K1054" s="24">
        <f t="shared" si="48"/>
        <v>2900000</v>
      </c>
      <c r="L1054" s="24">
        <f t="shared" si="48"/>
        <v>0</v>
      </c>
      <c r="M1054" s="24">
        <f t="shared" si="48"/>
        <v>0</v>
      </c>
      <c r="N1054" s="24">
        <v>0</v>
      </c>
      <c r="O1054" s="33">
        <f t="shared" si="49"/>
        <v>2900000</v>
      </c>
      <c r="P1054" s="25">
        <v>2900000</v>
      </c>
      <c r="Q1054" s="25">
        <v>0</v>
      </c>
      <c r="R1054" s="26">
        <f t="shared" si="50"/>
        <v>0</v>
      </c>
      <c r="S1054" s="9"/>
    </row>
    <row r="1055" spans="1:19" ht="13.2" customHeight="1" x14ac:dyDescent="0.25">
      <c r="A1055" s="8">
        <v>1048</v>
      </c>
      <c r="B1055" s="34">
        <v>432533</v>
      </c>
      <c r="C1055" s="9" t="s">
        <v>1200</v>
      </c>
      <c r="D1055" s="9" t="s">
        <v>344</v>
      </c>
      <c r="E1055" s="9" t="s">
        <v>1184</v>
      </c>
      <c r="F1055" s="9" t="s">
        <v>27</v>
      </c>
      <c r="G1055" s="9"/>
      <c r="H1055" s="9">
        <v>10</v>
      </c>
      <c r="I1055" s="9">
        <v>0</v>
      </c>
      <c r="J1055" s="9">
        <v>0</v>
      </c>
      <c r="K1055" s="24">
        <f t="shared" si="48"/>
        <v>2900000</v>
      </c>
      <c r="L1055" s="24">
        <f t="shared" si="48"/>
        <v>0</v>
      </c>
      <c r="M1055" s="24">
        <f t="shared" si="48"/>
        <v>0</v>
      </c>
      <c r="N1055" s="24">
        <v>0</v>
      </c>
      <c r="O1055" s="33">
        <f t="shared" si="49"/>
        <v>2900000</v>
      </c>
      <c r="P1055" s="25">
        <v>2900000</v>
      </c>
      <c r="Q1055" s="25">
        <v>0</v>
      </c>
      <c r="R1055" s="26">
        <f t="shared" si="50"/>
        <v>0</v>
      </c>
      <c r="S1055" s="9"/>
    </row>
    <row r="1056" spans="1:19" ht="13.2" customHeight="1" x14ac:dyDescent="0.25">
      <c r="A1056" s="8">
        <v>1049</v>
      </c>
      <c r="B1056" s="34">
        <v>432534</v>
      </c>
      <c r="C1056" s="9" t="s">
        <v>864</v>
      </c>
      <c r="D1056" s="9" t="s">
        <v>61</v>
      </c>
      <c r="E1056" s="9" t="s">
        <v>1184</v>
      </c>
      <c r="F1056" s="9" t="s">
        <v>27</v>
      </c>
      <c r="G1056" s="9"/>
      <c r="H1056" s="9">
        <v>10</v>
      </c>
      <c r="I1056" s="9">
        <v>0</v>
      </c>
      <c r="J1056" s="9">
        <v>0</v>
      </c>
      <c r="K1056" s="24">
        <f t="shared" si="48"/>
        <v>2900000</v>
      </c>
      <c r="L1056" s="24">
        <f t="shared" si="48"/>
        <v>0</v>
      </c>
      <c r="M1056" s="24">
        <f t="shared" si="48"/>
        <v>0</v>
      </c>
      <c r="N1056" s="24">
        <v>0</v>
      </c>
      <c r="O1056" s="33">
        <f t="shared" si="49"/>
        <v>2900000</v>
      </c>
      <c r="P1056" s="25">
        <v>0</v>
      </c>
      <c r="Q1056" s="25">
        <v>0</v>
      </c>
      <c r="R1056" s="26">
        <f t="shared" si="50"/>
        <v>2900000</v>
      </c>
      <c r="S1056" s="9"/>
    </row>
    <row r="1057" spans="1:19" ht="13.2" customHeight="1" x14ac:dyDescent="0.25">
      <c r="A1057" s="8">
        <v>1050</v>
      </c>
      <c r="B1057" s="34">
        <v>432536</v>
      </c>
      <c r="C1057" s="9" t="s">
        <v>906</v>
      </c>
      <c r="D1057" s="9" t="s">
        <v>61</v>
      </c>
      <c r="E1057" s="9" t="s">
        <v>1184</v>
      </c>
      <c r="F1057" s="9" t="s">
        <v>27</v>
      </c>
      <c r="G1057" s="9"/>
      <c r="H1057" s="9">
        <v>14</v>
      </c>
      <c r="I1057" s="9">
        <v>0</v>
      </c>
      <c r="J1057" s="9">
        <v>0</v>
      </c>
      <c r="K1057" s="24">
        <f t="shared" si="48"/>
        <v>4060000</v>
      </c>
      <c r="L1057" s="24">
        <f t="shared" si="48"/>
        <v>0</v>
      </c>
      <c r="M1057" s="24">
        <f t="shared" si="48"/>
        <v>0</v>
      </c>
      <c r="N1057" s="24">
        <v>0</v>
      </c>
      <c r="O1057" s="33">
        <f t="shared" si="49"/>
        <v>4060000</v>
      </c>
      <c r="P1057" s="25">
        <v>4060000</v>
      </c>
      <c r="Q1057" s="25">
        <v>0</v>
      </c>
      <c r="R1057" s="26">
        <f t="shared" si="50"/>
        <v>0</v>
      </c>
      <c r="S1057" s="9"/>
    </row>
    <row r="1058" spans="1:19" ht="13.2" customHeight="1" x14ac:dyDescent="0.25">
      <c r="A1058" s="8">
        <v>1051</v>
      </c>
      <c r="B1058" s="34">
        <v>432537</v>
      </c>
      <c r="C1058" s="9" t="s">
        <v>1201</v>
      </c>
      <c r="D1058" s="9" t="s">
        <v>431</v>
      </c>
      <c r="E1058" s="9" t="s">
        <v>1184</v>
      </c>
      <c r="F1058" s="9" t="s">
        <v>27</v>
      </c>
      <c r="G1058" s="9"/>
      <c r="H1058" s="9">
        <v>10</v>
      </c>
      <c r="I1058" s="9">
        <v>0</v>
      </c>
      <c r="J1058" s="9">
        <v>0</v>
      </c>
      <c r="K1058" s="24">
        <f t="shared" si="48"/>
        <v>2900000</v>
      </c>
      <c r="L1058" s="24">
        <f t="shared" si="48"/>
        <v>0</v>
      </c>
      <c r="M1058" s="24">
        <f t="shared" si="48"/>
        <v>0</v>
      </c>
      <c r="N1058" s="24">
        <v>0</v>
      </c>
      <c r="O1058" s="33">
        <f t="shared" si="49"/>
        <v>2900000</v>
      </c>
      <c r="P1058" s="25">
        <v>2900000</v>
      </c>
      <c r="Q1058" s="25">
        <v>0</v>
      </c>
      <c r="R1058" s="26">
        <f t="shared" si="50"/>
        <v>0</v>
      </c>
      <c r="S1058" s="9"/>
    </row>
    <row r="1059" spans="1:19" ht="13.2" customHeight="1" x14ac:dyDescent="0.25">
      <c r="A1059" s="8">
        <v>1052</v>
      </c>
      <c r="B1059" s="34">
        <v>432538</v>
      </c>
      <c r="C1059" s="9" t="s">
        <v>423</v>
      </c>
      <c r="D1059" s="9" t="s">
        <v>558</v>
      </c>
      <c r="E1059" s="9" t="s">
        <v>1184</v>
      </c>
      <c r="F1059" s="9" t="s">
        <v>27</v>
      </c>
      <c r="G1059" s="9"/>
      <c r="H1059" s="9">
        <v>10</v>
      </c>
      <c r="I1059" s="9">
        <v>0</v>
      </c>
      <c r="J1059" s="9">
        <v>0</v>
      </c>
      <c r="K1059" s="24">
        <f t="shared" si="48"/>
        <v>2900000</v>
      </c>
      <c r="L1059" s="24">
        <f t="shared" si="48"/>
        <v>0</v>
      </c>
      <c r="M1059" s="24">
        <f t="shared" si="48"/>
        <v>0</v>
      </c>
      <c r="N1059" s="24">
        <v>0</v>
      </c>
      <c r="O1059" s="33">
        <f t="shared" si="49"/>
        <v>2900000</v>
      </c>
      <c r="P1059" s="25">
        <v>2900000</v>
      </c>
      <c r="Q1059" s="25">
        <v>0</v>
      </c>
      <c r="R1059" s="26">
        <f t="shared" si="50"/>
        <v>0</v>
      </c>
      <c r="S1059" s="9"/>
    </row>
    <row r="1060" spans="1:19" ht="13.2" customHeight="1" x14ac:dyDescent="0.25">
      <c r="A1060" s="8">
        <v>1053</v>
      </c>
      <c r="B1060" s="34">
        <v>432539</v>
      </c>
      <c r="C1060" s="9" t="s">
        <v>1202</v>
      </c>
      <c r="D1060" s="9" t="s">
        <v>65</v>
      </c>
      <c r="E1060" s="9" t="s">
        <v>1184</v>
      </c>
      <c r="F1060" s="9" t="s">
        <v>27</v>
      </c>
      <c r="G1060" s="9"/>
      <c r="H1060" s="9">
        <v>10</v>
      </c>
      <c r="I1060" s="9">
        <v>0</v>
      </c>
      <c r="J1060" s="9">
        <v>0</v>
      </c>
      <c r="K1060" s="24">
        <f t="shared" si="48"/>
        <v>2900000</v>
      </c>
      <c r="L1060" s="24">
        <f t="shared" si="48"/>
        <v>0</v>
      </c>
      <c r="M1060" s="24">
        <f t="shared" si="48"/>
        <v>0</v>
      </c>
      <c r="N1060" s="24">
        <v>0</v>
      </c>
      <c r="O1060" s="33">
        <f t="shared" si="49"/>
        <v>2900000</v>
      </c>
      <c r="P1060" s="25">
        <v>2900000</v>
      </c>
      <c r="Q1060" s="25">
        <v>0</v>
      </c>
      <c r="R1060" s="26">
        <f t="shared" si="50"/>
        <v>0</v>
      </c>
      <c r="S1060" s="9"/>
    </row>
    <row r="1061" spans="1:19" ht="13.2" customHeight="1" x14ac:dyDescent="0.25">
      <c r="A1061" s="8">
        <v>1054</v>
      </c>
      <c r="B1061" s="34">
        <v>432540</v>
      </c>
      <c r="C1061" s="9" t="s">
        <v>1034</v>
      </c>
      <c r="D1061" s="9" t="s">
        <v>286</v>
      </c>
      <c r="E1061" s="9" t="s">
        <v>1184</v>
      </c>
      <c r="F1061" s="9" t="s">
        <v>27</v>
      </c>
      <c r="G1061" s="9"/>
      <c r="H1061" s="9">
        <v>10</v>
      </c>
      <c r="I1061" s="9">
        <v>0</v>
      </c>
      <c r="J1061" s="9">
        <v>0</v>
      </c>
      <c r="K1061" s="24">
        <f t="shared" si="48"/>
        <v>2900000</v>
      </c>
      <c r="L1061" s="24">
        <f t="shared" si="48"/>
        <v>0</v>
      </c>
      <c r="M1061" s="24">
        <f t="shared" si="48"/>
        <v>0</v>
      </c>
      <c r="N1061" s="24">
        <v>0</v>
      </c>
      <c r="O1061" s="33">
        <f t="shared" si="49"/>
        <v>2900000</v>
      </c>
      <c r="P1061" s="25">
        <v>2900000</v>
      </c>
      <c r="Q1061" s="25">
        <v>0</v>
      </c>
      <c r="R1061" s="26">
        <f t="shared" si="50"/>
        <v>0</v>
      </c>
      <c r="S1061" s="9"/>
    </row>
    <row r="1062" spans="1:19" ht="13.2" customHeight="1" x14ac:dyDescent="0.25">
      <c r="A1062" s="8">
        <v>1055</v>
      </c>
      <c r="B1062" s="34">
        <v>432541</v>
      </c>
      <c r="C1062" s="9" t="s">
        <v>1203</v>
      </c>
      <c r="D1062" s="9" t="s">
        <v>51</v>
      </c>
      <c r="E1062" s="9" t="s">
        <v>1184</v>
      </c>
      <c r="F1062" s="9" t="s">
        <v>27</v>
      </c>
      <c r="G1062" s="9"/>
      <c r="H1062" s="9">
        <v>10</v>
      </c>
      <c r="I1062" s="9">
        <v>0</v>
      </c>
      <c r="J1062" s="9">
        <v>0</v>
      </c>
      <c r="K1062" s="24">
        <f t="shared" si="48"/>
        <v>2900000</v>
      </c>
      <c r="L1062" s="24">
        <f t="shared" si="48"/>
        <v>0</v>
      </c>
      <c r="M1062" s="24">
        <f t="shared" si="48"/>
        <v>0</v>
      </c>
      <c r="N1062" s="24">
        <v>0</v>
      </c>
      <c r="O1062" s="33">
        <f t="shared" si="49"/>
        <v>2900000</v>
      </c>
      <c r="P1062" s="25">
        <v>7250000</v>
      </c>
      <c r="Q1062" s="25">
        <v>0</v>
      </c>
      <c r="R1062" s="26">
        <f t="shared" si="50"/>
        <v>-4350000</v>
      </c>
      <c r="S1062" s="37" t="s">
        <v>410</v>
      </c>
    </row>
    <row r="1063" spans="1:19" ht="13.2" customHeight="1" x14ac:dyDescent="0.25">
      <c r="A1063" s="8">
        <v>1056</v>
      </c>
      <c r="B1063" s="34">
        <v>432542</v>
      </c>
      <c r="C1063" s="9" t="s">
        <v>571</v>
      </c>
      <c r="D1063" s="9" t="s">
        <v>413</v>
      </c>
      <c r="E1063" s="9" t="s">
        <v>1184</v>
      </c>
      <c r="F1063" s="9" t="s">
        <v>27</v>
      </c>
      <c r="G1063" s="9"/>
      <c r="H1063" s="9">
        <v>10</v>
      </c>
      <c r="I1063" s="9">
        <v>0</v>
      </c>
      <c r="J1063" s="9">
        <v>0</v>
      </c>
      <c r="K1063" s="24">
        <f t="shared" si="48"/>
        <v>2900000</v>
      </c>
      <c r="L1063" s="24">
        <f t="shared" si="48"/>
        <v>0</v>
      </c>
      <c r="M1063" s="24">
        <f t="shared" si="48"/>
        <v>0</v>
      </c>
      <c r="N1063" s="24">
        <v>0</v>
      </c>
      <c r="O1063" s="33">
        <f t="shared" si="49"/>
        <v>2900000</v>
      </c>
      <c r="P1063" s="25">
        <v>0</v>
      </c>
      <c r="Q1063" s="25">
        <v>0</v>
      </c>
      <c r="R1063" s="26">
        <f t="shared" si="50"/>
        <v>2900000</v>
      </c>
      <c r="S1063" s="9"/>
    </row>
    <row r="1064" spans="1:19" ht="13.2" customHeight="1" x14ac:dyDescent="0.25">
      <c r="A1064" s="8">
        <v>1057</v>
      </c>
      <c r="B1064" s="34">
        <v>432543</v>
      </c>
      <c r="C1064" s="9" t="s">
        <v>1204</v>
      </c>
      <c r="D1064" s="9" t="s">
        <v>492</v>
      </c>
      <c r="E1064" s="9" t="s">
        <v>1184</v>
      </c>
      <c r="F1064" s="9" t="s">
        <v>27</v>
      </c>
      <c r="G1064" s="9"/>
      <c r="H1064" s="9">
        <v>10</v>
      </c>
      <c r="I1064" s="9">
        <v>0</v>
      </c>
      <c r="J1064" s="9">
        <v>0</v>
      </c>
      <c r="K1064" s="24">
        <f t="shared" si="48"/>
        <v>2900000</v>
      </c>
      <c r="L1064" s="24">
        <f t="shared" si="48"/>
        <v>0</v>
      </c>
      <c r="M1064" s="24">
        <f t="shared" si="48"/>
        <v>0</v>
      </c>
      <c r="N1064" s="24">
        <v>0</v>
      </c>
      <c r="O1064" s="33">
        <f t="shared" si="49"/>
        <v>2900000</v>
      </c>
      <c r="P1064" s="25">
        <v>2900000</v>
      </c>
      <c r="Q1064" s="25">
        <v>0</v>
      </c>
      <c r="R1064" s="26">
        <f t="shared" si="50"/>
        <v>0</v>
      </c>
      <c r="S1064" s="9"/>
    </row>
    <row r="1065" spans="1:19" ht="13.2" customHeight="1" x14ac:dyDescent="0.25">
      <c r="A1065" s="8">
        <v>1058</v>
      </c>
      <c r="B1065" s="34">
        <v>432544</v>
      </c>
      <c r="C1065" s="9" t="s">
        <v>818</v>
      </c>
      <c r="D1065" s="9" t="s">
        <v>153</v>
      </c>
      <c r="E1065" s="9" t="s">
        <v>1184</v>
      </c>
      <c r="F1065" s="9" t="s">
        <v>27</v>
      </c>
      <c r="G1065" s="9"/>
      <c r="H1065" s="9">
        <v>10</v>
      </c>
      <c r="I1065" s="9">
        <v>0</v>
      </c>
      <c r="J1065" s="9">
        <v>0</v>
      </c>
      <c r="K1065" s="24">
        <f t="shared" si="48"/>
        <v>2900000</v>
      </c>
      <c r="L1065" s="24">
        <f t="shared" si="48"/>
        <v>0</v>
      </c>
      <c r="M1065" s="24">
        <f t="shared" si="48"/>
        <v>0</v>
      </c>
      <c r="N1065" s="24">
        <v>0</v>
      </c>
      <c r="O1065" s="33">
        <f t="shared" si="49"/>
        <v>2900000</v>
      </c>
      <c r="P1065" s="25">
        <v>2900000</v>
      </c>
      <c r="Q1065" s="25">
        <v>0</v>
      </c>
      <c r="R1065" s="26">
        <f t="shared" si="50"/>
        <v>0</v>
      </c>
      <c r="S1065" s="9"/>
    </row>
    <row r="1066" spans="1:19" ht="13.2" customHeight="1" x14ac:dyDescent="0.25">
      <c r="A1066" s="8">
        <v>1059</v>
      </c>
      <c r="B1066" s="34">
        <v>432545</v>
      </c>
      <c r="C1066" s="9" t="s">
        <v>309</v>
      </c>
      <c r="D1066" s="9" t="s">
        <v>429</v>
      </c>
      <c r="E1066" s="9" t="s">
        <v>1184</v>
      </c>
      <c r="F1066" s="9" t="s">
        <v>27</v>
      </c>
      <c r="G1066" s="9"/>
      <c r="H1066" s="9">
        <v>10</v>
      </c>
      <c r="I1066" s="9">
        <v>0</v>
      </c>
      <c r="J1066" s="9">
        <v>0</v>
      </c>
      <c r="K1066" s="24">
        <f t="shared" si="48"/>
        <v>2900000</v>
      </c>
      <c r="L1066" s="24">
        <f t="shared" si="48"/>
        <v>0</v>
      </c>
      <c r="M1066" s="24">
        <f t="shared" si="48"/>
        <v>0</v>
      </c>
      <c r="N1066" s="24">
        <v>0</v>
      </c>
      <c r="O1066" s="33">
        <f t="shared" si="49"/>
        <v>2900000</v>
      </c>
      <c r="P1066" s="25">
        <v>2900000</v>
      </c>
      <c r="Q1066" s="25">
        <v>0</v>
      </c>
      <c r="R1066" s="26">
        <f t="shared" si="50"/>
        <v>0</v>
      </c>
      <c r="S1066" s="9"/>
    </row>
    <row r="1067" spans="1:19" ht="13.2" customHeight="1" x14ac:dyDescent="0.25">
      <c r="A1067" s="8">
        <v>1060</v>
      </c>
      <c r="B1067" s="34">
        <v>432546</v>
      </c>
      <c r="C1067" s="9" t="s">
        <v>152</v>
      </c>
      <c r="D1067" s="9" t="s">
        <v>153</v>
      </c>
      <c r="E1067" s="9" t="s">
        <v>1184</v>
      </c>
      <c r="F1067" s="9" t="s">
        <v>27</v>
      </c>
      <c r="G1067" s="9"/>
      <c r="H1067" s="9">
        <v>10</v>
      </c>
      <c r="I1067" s="9">
        <v>0</v>
      </c>
      <c r="J1067" s="9">
        <v>0</v>
      </c>
      <c r="K1067" s="24">
        <f t="shared" si="48"/>
        <v>2900000</v>
      </c>
      <c r="L1067" s="24">
        <f t="shared" si="48"/>
        <v>0</v>
      </c>
      <c r="M1067" s="24">
        <f t="shared" si="48"/>
        <v>0</v>
      </c>
      <c r="N1067" s="24">
        <v>0</v>
      </c>
      <c r="O1067" s="33">
        <f t="shared" si="49"/>
        <v>2900000</v>
      </c>
      <c r="P1067" s="25">
        <v>2900000</v>
      </c>
      <c r="Q1067" s="25">
        <v>0</v>
      </c>
      <c r="R1067" s="26">
        <f t="shared" si="50"/>
        <v>0</v>
      </c>
      <c r="S1067" s="9"/>
    </row>
    <row r="1068" spans="1:19" ht="13.2" customHeight="1" x14ac:dyDescent="0.25">
      <c r="A1068" s="8">
        <v>1061</v>
      </c>
      <c r="B1068" s="34">
        <v>432547</v>
      </c>
      <c r="C1068" s="9" t="s">
        <v>114</v>
      </c>
      <c r="D1068" s="9" t="s">
        <v>85</v>
      </c>
      <c r="E1068" s="9" t="s">
        <v>1184</v>
      </c>
      <c r="F1068" s="9" t="s">
        <v>27</v>
      </c>
      <c r="G1068" s="9"/>
      <c r="H1068" s="9">
        <v>10</v>
      </c>
      <c r="I1068" s="9">
        <v>0</v>
      </c>
      <c r="J1068" s="9">
        <v>0</v>
      </c>
      <c r="K1068" s="24">
        <f t="shared" si="48"/>
        <v>2900000</v>
      </c>
      <c r="L1068" s="24">
        <f t="shared" si="48"/>
        <v>0</v>
      </c>
      <c r="M1068" s="24">
        <f t="shared" si="48"/>
        <v>0</v>
      </c>
      <c r="N1068" s="24">
        <v>0</v>
      </c>
      <c r="O1068" s="33">
        <f t="shared" si="49"/>
        <v>2900000</v>
      </c>
      <c r="P1068" s="25">
        <v>2900000</v>
      </c>
      <c r="Q1068" s="25">
        <v>0</v>
      </c>
      <c r="R1068" s="26">
        <f t="shared" si="50"/>
        <v>0</v>
      </c>
      <c r="S1068" s="9"/>
    </row>
    <row r="1069" spans="1:19" ht="13.2" customHeight="1" x14ac:dyDescent="0.25">
      <c r="A1069" s="8">
        <v>1062</v>
      </c>
      <c r="B1069" s="34">
        <v>432548</v>
      </c>
      <c r="C1069" s="9" t="s">
        <v>440</v>
      </c>
      <c r="D1069" s="9" t="s">
        <v>317</v>
      </c>
      <c r="E1069" s="9" t="s">
        <v>1184</v>
      </c>
      <c r="F1069" s="9" t="s">
        <v>27</v>
      </c>
      <c r="G1069" s="9"/>
      <c r="H1069" s="9">
        <v>10</v>
      </c>
      <c r="I1069" s="9">
        <v>0</v>
      </c>
      <c r="J1069" s="9">
        <v>0</v>
      </c>
      <c r="K1069" s="24">
        <f t="shared" si="48"/>
        <v>2900000</v>
      </c>
      <c r="L1069" s="24">
        <f t="shared" si="48"/>
        <v>0</v>
      </c>
      <c r="M1069" s="24">
        <f t="shared" si="48"/>
        <v>0</v>
      </c>
      <c r="N1069" s="24">
        <v>0</v>
      </c>
      <c r="O1069" s="33">
        <f t="shared" si="49"/>
        <v>2900000</v>
      </c>
      <c r="P1069" s="25">
        <v>0</v>
      </c>
      <c r="Q1069" s="25">
        <v>2900000</v>
      </c>
      <c r="R1069" s="26">
        <f t="shared" si="50"/>
        <v>0</v>
      </c>
      <c r="S1069" s="9"/>
    </row>
    <row r="1070" spans="1:19" ht="13.2" customHeight="1" x14ac:dyDescent="0.25">
      <c r="A1070" s="8">
        <v>1063</v>
      </c>
      <c r="B1070" s="34">
        <v>432549</v>
      </c>
      <c r="C1070" s="9" t="s">
        <v>1205</v>
      </c>
      <c r="D1070" s="9" t="s">
        <v>931</v>
      </c>
      <c r="E1070" s="9" t="s">
        <v>1184</v>
      </c>
      <c r="F1070" s="9" t="s">
        <v>389</v>
      </c>
      <c r="G1070" s="9"/>
      <c r="H1070" s="9">
        <v>10</v>
      </c>
      <c r="I1070" s="9">
        <v>0</v>
      </c>
      <c r="J1070" s="9">
        <v>0</v>
      </c>
      <c r="K1070" s="24">
        <f t="shared" si="48"/>
        <v>2900000</v>
      </c>
      <c r="L1070" s="24">
        <f t="shared" si="48"/>
        <v>0</v>
      </c>
      <c r="M1070" s="24">
        <f t="shared" si="48"/>
        <v>0</v>
      </c>
      <c r="N1070" s="24">
        <f>H1070*290000*0.7</f>
        <v>2029999.9999999998</v>
      </c>
      <c r="O1070" s="33">
        <f t="shared" si="49"/>
        <v>870000.00000000023</v>
      </c>
      <c r="P1070" s="25">
        <v>870000</v>
      </c>
      <c r="Q1070" s="25">
        <v>0</v>
      </c>
      <c r="R1070" s="26">
        <f t="shared" si="50"/>
        <v>2.3283064365386963E-10</v>
      </c>
      <c r="S1070" s="9"/>
    </row>
    <row r="1071" spans="1:19" ht="13.2" customHeight="1" x14ac:dyDescent="0.25">
      <c r="A1071" s="8">
        <v>1064</v>
      </c>
      <c r="B1071" s="34">
        <v>432550</v>
      </c>
      <c r="C1071" s="9" t="s">
        <v>440</v>
      </c>
      <c r="D1071" s="9" t="s">
        <v>317</v>
      </c>
      <c r="E1071" s="9" t="s">
        <v>1184</v>
      </c>
      <c r="F1071" s="9" t="s">
        <v>27</v>
      </c>
      <c r="G1071" s="9"/>
      <c r="H1071" s="9">
        <v>10</v>
      </c>
      <c r="I1071" s="9">
        <v>0</v>
      </c>
      <c r="J1071" s="9">
        <v>0</v>
      </c>
      <c r="K1071" s="24">
        <f t="shared" si="48"/>
        <v>2900000</v>
      </c>
      <c r="L1071" s="24">
        <f t="shared" si="48"/>
        <v>0</v>
      </c>
      <c r="M1071" s="24">
        <f t="shared" si="48"/>
        <v>0</v>
      </c>
      <c r="N1071" s="24">
        <v>0</v>
      </c>
      <c r="O1071" s="33">
        <f t="shared" si="49"/>
        <v>2900000</v>
      </c>
      <c r="P1071" s="25">
        <v>2900000</v>
      </c>
      <c r="Q1071" s="25">
        <v>0</v>
      </c>
      <c r="R1071" s="26">
        <f t="shared" si="50"/>
        <v>0</v>
      </c>
      <c r="S1071" s="9"/>
    </row>
    <row r="1072" spans="1:19" ht="13.2" customHeight="1" x14ac:dyDescent="0.25">
      <c r="A1072" s="8">
        <v>1065</v>
      </c>
      <c r="B1072" s="34">
        <v>432551</v>
      </c>
      <c r="C1072" s="9" t="s">
        <v>685</v>
      </c>
      <c r="D1072" s="9" t="s">
        <v>85</v>
      </c>
      <c r="E1072" s="9" t="s">
        <v>1184</v>
      </c>
      <c r="F1072" s="9" t="s">
        <v>27</v>
      </c>
      <c r="G1072" s="9"/>
      <c r="H1072" s="9">
        <v>10</v>
      </c>
      <c r="I1072" s="9">
        <v>0</v>
      </c>
      <c r="J1072" s="9">
        <v>0</v>
      </c>
      <c r="K1072" s="24">
        <f t="shared" si="48"/>
        <v>2900000</v>
      </c>
      <c r="L1072" s="24">
        <f t="shared" si="48"/>
        <v>0</v>
      </c>
      <c r="M1072" s="24">
        <f t="shared" si="48"/>
        <v>0</v>
      </c>
      <c r="N1072" s="24">
        <v>0</v>
      </c>
      <c r="O1072" s="33">
        <f t="shared" si="49"/>
        <v>2900000</v>
      </c>
      <c r="P1072" s="25">
        <v>0</v>
      </c>
      <c r="Q1072" s="25">
        <v>0</v>
      </c>
      <c r="R1072" s="26">
        <f t="shared" si="50"/>
        <v>2900000</v>
      </c>
      <c r="S1072" s="9"/>
    </row>
    <row r="1073" spans="1:19" ht="13.2" customHeight="1" x14ac:dyDescent="0.25">
      <c r="A1073" s="8">
        <v>1066</v>
      </c>
      <c r="B1073" s="34">
        <v>432552</v>
      </c>
      <c r="C1073" s="9" t="s">
        <v>1206</v>
      </c>
      <c r="D1073" s="9" t="s">
        <v>481</v>
      </c>
      <c r="E1073" s="9" t="s">
        <v>1184</v>
      </c>
      <c r="F1073" s="9" t="s">
        <v>27</v>
      </c>
      <c r="G1073" s="9"/>
      <c r="H1073" s="9">
        <v>10</v>
      </c>
      <c r="I1073" s="9">
        <v>0</v>
      </c>
      <c r="J1073" s="9">
        <v>0</v>
      </c>
      <c r="K1073" s="24">
        <f t="shared" si="48"/>
        <v>2900000</v>
      </c>
      <c r="L1073" s="24">
        <f t="shared" si="48"/>
        <v>0</v>
      </c>
      <c r="M1073" s="24">
        <f t="shared" si="48"/>
        <v>0</v>
      </c>
      <c r="N1073" s="24">
        <v>0</v>
      </c>
      <c r="O1073" s="33">
        <f t="shared" si="49"/>
        <v>2900000</v>
      </c>
      <c r="P1073" s="25">
        <v>0</v>
      </c>
      <c r="Q1073" s="25">
        <v>0</v>
      </c>
      <c r="R1073" s="26">
        <f t="shared" si="50"/>
        <v>2900000</v>
      </c>
      <c r="S1073" s="9"/>
    </row>
    <row r="1074" spans="1:19" ht="13.2" customHeight="1" x14ac:dyDescent="0.25">
      <c r="A1074" s="8">
        <v>1067</v>
      </c>
      <c r="B1074" s="34">
        <v>432553</v>
      </c>
      <c r="C1074" s="9" t="s">
        <v>1207</v>
      </c>
      <c r="D1074" s="9" t="s">
        <v>85</v>
      </c>
      <c r="E1074" s="9" t="s">
        <v>1184</v>
      </c>
      <c r="F1074" s="9" t="s">
        <v>27</v>
      </c>
      <c r="G1074" s="9"/>
      <c r="H1074" s="9">
        <v>10</v>
      </c>
      <c r="I1074" s="9">
        <v>0</v>
      </c>
      <c r="J1074" s="9">
        <v>0</v>
      </c>
      <c r="K1074" s="24">
        <f t="shared" si="48"/>
        <v>2900000</v>
      </c>
      <c r="L1074" s="24">
        <f t="shared" si="48"/>
        <v>0</v>
      </c>
      <c r="M1074" s="24">
        <f t="shared" si="48"/>
        <v>0</v>
      </c>
      <c r="N1074" s="24">
        <v>0</v>
      </c>
      <c r="O1074" s="33">
        <f t="shared" si="49"/>
        <v>2900000</v>
      </c>
      <c r="P1074" s="25">
        <v>2900000</v>
      </c>
      <c r="Q1074" s="25">
        <v>0</v>
      </c>
      <c r="R1074" s="26">
        <f t="shared" si="50"/>
        <v>0</v>
      </c>
      <c r="S1074" s="9"/>
    </row>
    <row r="1075" spans="1:19" ht="13.2" customHeight="1" x14ac:dyDescent="0.25">
      <c r="A1075" s="8">
        <v>1068</v>
      </c>
      <c r="B1075" s="34">
        <v>432554</v>
      </c>
      <c r="C1075" s="9" t="s">
        <v>1208</v>
      </c>
      <c r="D1075" s="9" t="s">
        <v>61</v>
      </c>
      <c r="E1075" s="9" t="s">
        <v>1184</v>
      </c>
      <c r="F1075" s="9" t="s">
        <v>27</v>
      </c>
      <c r="G1075" s="9"/>
      <c r="H1075" s="9">
        <v>10</v>
      </c>
      <c r="I1075" s="9">
        <v>0</v>
      </c>
      <c r="J1075" s="9">
        <v>0</v>
      </c>
      <c r="K1075" s="24">
        <f t="shared" si="48"/>
        <v>2900000</v>
      </c>
      <c r="L1075" s="24">
        <f t="shared" si="48"/>
        <v>0</v>
      </c>
      <c r="M1075" s="24">
        <f t="shared" si="48"/>
        <v>0</v>
      </c>
      <c r="N1075" s="24">
        <v>0</v>
      </c>
      <c r="O1075" s="33">
        <f t="shared" si="49"/>
        <v>2900000</v>
      </c>
      <c r="P1075" s="25">
        <v>2900000</v>
      </c>
      <c r="Q1075" s="25">
        <v>0</v>
      </c>
      <c r="R1075" s="26">
        <f t="shared" si="50"/>
        <v>0</v>
      </c>
      <c r="S1075" s="9"/>
    </row>
    <row r="1076" spans="1:19" ht="13.2" customHeight="1" x14ac:dyDescent="0.25">
      <c r="A1076" s="8">
        <v>1069</v>
      </c>
      <c r="B1076" s="34">
        <v>432555</v>
      </c>
      <c r="C1076" s="9" t="s">
        <v>643</v>
      </c>
      <c r="D1076" s="9" t="s">
        <v>492</v>
      </c>
      <c r="E1076" s="9" t="s">
        <v>1184</v>
      </c>
      <c r="F1076" s="9" t="s">
        <v>27</v>
      </c>
      <c r="G1076" s="9"/>
      <c r="H1076" s="9">
        <v>10</v>
      </c>
      <c r="I1076" s="9">
        <v>0</v>
      </c>
      <c r="J1076" s="9">
        <v>0</v>
      </c>
      <c r="K1076" s="24">
        <f t="shared" si="48"/>
        <v>2900000</v>
      </c>
      <c r="L1076" s="24">
        <f t="shared" si="48"/>
        <v>0</v>
      </c>
      <c r="M1076" s="24">
        <f t="shared" si="48"/>
        <v>0</v>
      </c>
      <c r="N1076" s="24">
        <v>0</v>
      </c>
      <c r="O1076" s="33">
        <f t="shared" si="49"/>
        <v>2900000</v>
      </c>
      <c r="P1076" s="25">
        <v>2900000</v>
      </c>
      <c r="Q1076" s="25">
        <v>0</v>
      </c>
      <c r="R1076" s="26">
        <f t="shared" si="50"/>
        <v>0</v>
      </c>
      <c r="S1076" s="9"/>
    </row>
    <row r="1077" spans="1:19" ht="13.2" customHeight="1" x14ac:dyDescent="0.25">
      <c r="A1077" s="8">
        <v>1070</v>
      </c>
      <c r="B1077" s="34">
        <v>432556</v>
      </c>
      <c r="C1077" s="9" t="s">
        <v>905</v>
      </c>
      <c r="D1077" s="9" t="s">
        <v>344</v>
      </c>
      <c r="E1077" s="9" t="s">
        <v>1184</v>
      </c>
      <c r="F1077" s="9" t="s">
        <v>27</v>
      </c>
      <c r="G1077" s="9"/>
      <c r="H1077" s="9">
        <v>10</v>
      </c>
      <c r="I1077" s="9">
        <v>0</v>
      </c>
      <c r="J1077" s="9">
        <v>0</v>
      </c>
      <c r="K1077" s="24">
        <f t="shared" si="48"/>
        <v>2900000</v>
      </c>
      <c r="L1077" s="24">
        <f t="shared" si="48"/>
        <v>0</v>
      </c>
      <c r="M1077" s="24">
        <f t="shared" si="48"/>
        <v>0</v>
      </c>
      <c r="N1077" s="24">
        <v>0</v>
      </c>
      <c r="O1077" s="33">
        <f t="shared" si="49"/>
        <v>2900000</v>
      </c>
      <c r="P1077" s="25">
        <v>2900000</v>
      </c>
      <c r="Q1077" s="25">
        <v>0</v>
      </c>
      <c r="R1077" s="26">
        <f t="shared" si="50"/>
        <v>0</v>
      </c>
      <c r="S1077" s="9"/>
    </row>
    <row r="1078" spans="1:19" ht="13.2" customHeight="1" x14ac:dyDescent="0.25">
      <c r="A1078" s="8">
        <v>1071</v>
      </c>
      <c r="B1078" s="34">
        <v>432557</v>
      </c>
      <c r="C1078" s="9" t="s">
        <v>397</v>
      </c>
      <c r="D1078" s="9" t="s">
        <v>448</v>
      </c>
      <c r="E1078" s="9" t="s">
        <v>1184</v>
      </c>
      <c r="F1078" s="9" t="s">
        <v>27</v>
      </c>
      <c r="G1078" s="9"/>
      <c r="H1078" s="9">
        <v>10</v>
      </c>
      <c r="I1078" s="9">
        <v>0</v>
      </c>
      <c r="J1078" s="9">
        <v>0</v>
      </c>
      <c r="K1078" s="24">
        <f t="shared" si="48"/>
        <v>2900000</v>
      </c>
      <c r="L1078" s="24">
        <f t="shared" si="48"/>
        <v>0</v>
      </c>
      <c r="M1078" s="24">
        <f t="shared" si="48"/>
        <v>0</v>
      </c>
      <c r="N1078" s="24">
        <v>0</v>
      </c>
      <c r="O1078" s="33">
        <f t="shared" si="49"/>
        <v>2900000</v>
      </c>
      <c r="P1078" s="25">
        <v>0</v>
      </c>
      <c r="Q1078" s="25">
        <v>0</v>
      </c>
      <c r="R1078" s="26">
        <f t="shared" si="50"/>
        <v>2900000</v>
      </c>
      <c r="S1078" s="9"/>
    </row>
    <row r="1079" spans="1:19" ht="13.2" customHeight="1" x14ac:dyDescent="0.25">
      <c r="A1079" s="8">
        <v>1072</v>
      </c>
      <c r="B1079" s="34">
        <v>432558</v>
      </c>
      <c r="C1079" s="9" t="s">
        <v>818</v>
      </c>
      <c r="D1079" s="9" t="s">
        <v>128</v>
      </c>
      <c r="E1079" s="9" t="s">
        <v>1184</v>
      </c>
      <c r="F1079" s="9" t="s">
        <v>27</v>
      </c>
      <c r="G1079" s="9"/>
      <c r="H1079" s="9">
        <v>10</v>
      </c>
      <c r="I1079" s="9">
        <v>0</v>
      </c>
      <c r="J1079" s="9">
        <v>0</v>
      </c>
      <c r="K1079" s="24">
        <f t="shared" si="48"/>
        <v>2900000</v>
      </c>
      <c r="L1079" s="24">
        <f t="shared" si="48"/>
        <v>0</v>
      </c>
      <c r="M1079" s="24">
        <f t="shared" si="48"/>
        <v>0</v>
      </c>
      <c r="N1079" s="24">
        <v>0</v>
      </c>
      <c r="O1079" s="33">
        <f t="shared" si="49"/>
        <v>2900000</v>
      </c>
      <c r="P1079" s="25">
        <v>7300000</v>
      </c>
      <c r="Q1079" s="25">
        <v>0</v>
      </c>
      <c r="R1079" s="26">
        <f t="shared" si="50"/>
        <v>-4400000</v>
      </c>
      <c r="S1079" s="37" t="s">
        <v>410</v>
      </c>
    </row>
    <row r="1080" spans="1:19" ht="13.2" customHeight="1" x14ac:dyDescent="0.25">
      <c r="A1080" s="8">
        <v>1073</v>
      </c>
      <c r="B1080" s="34">
        <v>432559</v>
      </c>
      <c r="C1080" s="9" t="s">
        <v>1209</v>
      </c>
      <c r="D1080" s="9" t="s">
        <v>147</v>
      </c>
      <c r="E1080" s="9" t="s">
        <v>1184</v>
      </c>
      <c r="F1080" s="9" t="s">
        <v>27</v>
      </c>
      <c r="G1080" s="9"/>
      <c r="H1080" s="9">
        <v>14</v>
      </c>
      <c r="I1080" s="9">
        <v>0</v>
      </c>
      <c r="J1080" s="9">
        <v>0</v>
      </c>
      <c r="K1080" s="24">
        <f t="shared" si="48"/>
        <v>4060000</v>
      </c>
      <c r="L1080" s="24">
        <f t="shared" si="48"/>
        <v>0</v>
      </c>
      <c r="M1080" s="24">
        <f t="shared" si="48"/>
        <v>0</v>
      </c>
      <c r="N1080" s="24">
        <v>0</v>
      </c>
      <c r="O1080" s="33">
        <f t="shared" si="49"/>
        <v>4060000</v>
      </c>
      <c r="P1080" s="25">
        <v>4060000</v>
      </c>
      <c r="Q1080" s="25">
        <v>0</v>
      </c>
      <c r="R1080" s="26">
        <f t="shared" si="50"/>
        <v>0</v>
      </c>
      <c r="S1080" s="9"/>
    </row>
    <row r="1081" spans="1:19" ht="13.2" customHeight="1" x14ac:dyDescent="0.25">
      <c r="A1081" s="8">
        <v>1074</v>
      </c>
      <c r="B1081" s="34">
        <v>432560</v>
      </c>
      <c r="C1081" s="9" t="s">
        <v>1210</v>
      </c>
      <c r="D1081" s="9" t="s">
        <v>433</v>
      </c>
      <c r="E1081" s="9" t="s">
        <v>1184</v>
      </c>
      <c r="F1081" s="9" t="s">
        <v>27</v>
      </c>
      <c r="G1081" s="9"/>
      <c r="H1081" s="9">
        <v>10</v>
      </c>
      <c r="I1081" s="9">
        <v>0</v>
      </c>
      <c r="J1081" s="9">
        <v>0</v>
      </c>
      <c r="K1081" s="24">
        <f t="shared" si="48"/>
        <v>2900000</v>
      </c>
      <c r="L1081" s="24">
        <f t="shared" si="48"/>
        <v>0</v>
      </c>
      <c r="M1081" s="24">
        <f t="shared" si="48"/>
        <v>0</v>
      </c>
      <c r="N1081" s="24">
        <v>0</v>
      </c>
      <c r="O1081" s="33">
        <f t="shared" si="49"/>
        <v>2900000</v>
      </c>
      <c r="P1081" s="25">
        <v>2900000</v>
      </c>
      <c r="Q1081" s="25">
        <v>0</v>
      </c>
      <c r="R1081" s="26">
        <f t="shared" si="50"/>
        <v>0</v>
      </c>
      <c r="S1081" s="9"/>
    </row>
    <row r="1082" spans="1:19" ht="13.2" customHeight="1" x14ac:dyDescent="0.25">
      <c r="A1082" s="8">
        <v>1075</v>
      </c>
      <c r="B1082" s="34">
        <v>432561</v>
      </c>
      <c r="C1082" s="9" t="s">
        <v>1211</v>
      </c>
      <c r="D1082" s="9" t="s">
        <v>61</v>
      </c>
      <c r="E1082" s="9" t="s">
        <v>1184</v>
      </c>
      <c r="F1082" s="9" t="s">
        <v>27</v>
      </c>
      <c r="G1082" s="9"/>
      <c r="H1082" s="9">
        <v>10</v>
      </c>
      <c r="I1082" s="9">
        <v>0</v>
      </c>
      <c r="J1082" s="9">
        <v>0</v>
      </c>
      <c r="K1082" s="24">
        <f t="shared" si="48"/>
        <v>2900000</v>
      </c>
      <c r="L1082" s="24">
        <f t="shared" si="48"/>
        <v>0</v>
      </c>
      <c r="M1082" s="24">
        <f t="shared" si="48"/>
        <v>0</v>
      </c>
      <c r="N1082" s="24">
        <v>0</v>
      </c>
      <c r="O1082" s="33">
        <f t="shared" si="49"/>
        <v>2900000</v>
      </c>
      <c r="P1082" s="25">
        <v>4350000</v>
      </c>
      <c r="Q1082" s="25">
        <v>0</v>
      </c>
      <c r="R1082" s="26">
        <f t="shared" si="50"/>
        <v>-1450000</v>
      </c>
      <c r="S1082" s="37" t="s">
        <v>410</v>
      </c>
    </row>
    <row r="1083" spans="1:19" ht="13.2" customHeight="1" x14ac:dyDescent="0.25">
      <c r="A1083" s="8">
        <v>1076</v>
      </c>
      <c r="B1083" s="34">
        <v>432562</v>
      </c>
      <c r="C1083" s="9" t="s">
        <v>543</v>
      </c>
      <c r="D1083" s="9" t="s">
        <v>75</v>
      </c>
      <c r="E1083" s="9" t="s">
        <v>1184</v>
      </c>
      <c r="F1083" s="9" t="s">
        <v>27</v>
      </c>
      <c r="G1083" s="9"/>
      <c r="H1083" s="9">
        <v>10</v>
      </c>
      <c r="I1083" s="9">
        <v>0</v>
      </c>
      <c r="J1083" s="9">
        <v>0</v>
      </c>
      <c r="K1083" s="24">
        <f t="shared" si="48"/>
        <v>2900000</v>
      </c>
      <c r="L1083" s="24">
        <f t="shared" si="48"/>
        <v>0</v>
      </c>
      <c r="M1083" s="24">
        <f t="shared" si="48"/>
        <v>0</v>
      </c>
      <c r="N1083" s="24">
        <v>0</v>
      </c>
      <c r="O1083" s="33">
        <f t="shared" si="49"/>
        <v>2900000</v>
      </c>
      <c r="P1083" s="25">
        <v>2900000</v>
      </c>
      <c r="Q1083" s="25">
        <v>0</v>
      </c>
      <c r="R1083" s="26">
        <f t="shared" si="50"/>
        <v>0</v>
      </c>
      <c r="S1083" s="9"/>
    </row>
    <row r="1084" spans="1:19" ht="13.2" customHeight="1" x14ac:dyDescent="0.25">
      <c r="A1084" s="8">
        <v>1077</v>
      </c>
      <c r="B1084" s="34">
        <v>432563</v>
      </c>
      <c r="C1084" s="9" t="s">
        <v>1044</v>
      </c>
      <c r="D1084" s="9" t="s">
        <v>1212</v>
      </c>
      <c r="E1084" s="9" t="s">
        <v>1184</v>
      </c>
      <c r="F1084" s="9" t="s">
        <v>27</v>
      </c>
      <c r="G1084" s="9"/>
      <c r="H1084" s="9">
        <v>10</v>
      </c>
      <c r="I1084" s="9">
        <v>0</v>
      </c>
      <c r="J1084" s="9">
        <v>0</v>
      </c>
      <c r="K1084" s="24">
        <f t="shared" si="48"/>
        <v>2900000</v>
      </c>
      <c r="L1084" s="24">
        <f t="shared" si="48"/>
        <v>0</v>
      </c>
      <c r="M1084" s="24">
        <f t="shared" si="48"/>
        <v>0</v>
      </c>
      <c r="N1084" s="24">
        <v>0</v>
      </c>
      <c r="O1084" s="33">
        <f t="shared" si="49"/>
        <v>2900000</v>
      </c>
      <c r="P1084" s="25">
        <v>2900000</v>
      </c>
      <c r="Q1084" s="25">
        <v>0</v>
      </c>
      <c r="R1084" s="26">
        <f t="shared" si="50"/>
        <v>0</v>
      </c>
      <c r="S1084" s="9"/>
    </row>
    <row r="1085" spans="1:19" ht="13.2" customHeight="1" x14ac:dyDescent="0.25">
      <c r="A1085" s="8">
        <v>1078</v>
      </c>
      <c r="B1085" s="34">
        <v>432564</v>
      </c>
      <c r="C1085" s="9" t="s">
        <v>503</v>
      </c>
      <c r="D1085" s="9" t="s">
        <v>229</v>
      </c>
      <c r="E1085" s="9" t="s">
        <v>1184</v>
      </c>
      <c r="F1085" s="9" t="s">
        <v>368</v>
      </c>
      <c r="G1085" s="9"/>
      <c r="H1085" s="9">
        <v>10</v>
      </c>
      <c r="I1085" s="9">
        <v>0</v>
      </c>
      <c r="J1085" s="9">
        <v>0</v>
      </c>
      <c r="K1085" s="24">
        <f t="shared" si="48"/>
        <v>2900000</v>
      </c>
      <c r="L1085" s="24">
        <f t="shared" si="48"/>
        <v>0</v>
      </c>
      <c r="M1085" s="24">
        <f t="shared" si="48"/>
        <v>0</v>
      </c>
      <c r="N1085" s="24">
        <f>H1085*290000</f>
        <v>2900000</v>
      </c>
      <c r="O1085" s="33">
        <f t="shared" si="49"/>
        <v>0</v>
      </c>
      <c r="P1085" s="25">
        <v>0</v>
      </c>
      <c r="Q1085" s="25">
        <v>0</v>
      </c>
      <c r="R1085" s="26">
        <f t="shared" si="50"/>
        <v>0</v>
      </c>
      <c r="S1085" s="9"/>
    </row>
    <row r="1086" spans="1:19" ht="13.2" customHeight="1" x14ac:dyDescent="0.25">
      <c r="A1086" s="8">
        <v>1079</v>
      </c>
      <c r="B1086" s="34">
        <v>432565</v>
      </c>
      <c r="C1086" s="9" t="s">
        <v>662</v>
      </c>
      <c r="D1086" s="9" t="s">
        <v>158</v>
      </c>
      <c r="E1086" s="9" t="s">
        <v>1184</v>
      </c>
      <c r="F1086" s="9" t="s">
        <v>27</v>
      </c>
      <c r="G1086" s="9"/>
      <c r="H1086" s="9">
        <v>14</v>
      </c>
      <c r="I1086" s="9">
        <v>0</v>
      </c>
      <c r="J1086" s="9">
        <v>0</v>
      </c>
      <c r="K1086" s="24">
        <f t="shared" si="48"/>
        <v>4060000</v>
      </c>
      <c r="L1086" s="24">
        <f t="shared" si="48"/>
        <v>0</v>
      </c>
      <c r="M1086" s="24">
        <f t="shared" si="48"/>
        <v>0</v>
      </c>
      <c r="N1086" s="24">
        <v>0</v>
      </c>
      <c r="O1086" s="33">
        <f t="shared" si="49"/>
        <v>4060000</v>
      </c>
      <c r="P1086" s="25">
        <v>0</v>
      </c>
      <c r="Q1086" s="25">
        <v>4060000</v>
      </c>
      <c r="R1086" s="26">
        <f t="shared" si="50"/>
        <v>0</v>
      </c>
      <c r="S1086" s="9"/>
    </row>
    <row r="1087" spans="1:19" ht="13.2" customHeight="1" x14ac:dyDescent="0.25">
      <c r="A1087" s="8">
        <v>1080</v>
      </c>
      <c r="B1087" s="34">
        <v>432566</v>
      </c>
      <c r="C1087" s="9" t="s">
        <v>1213</v>
      </c>
      <c r="D1087" s="9" t="s">
        <v>734</v>
      </c>
      <c r="E1087" s="9" t="s">
        <v>1184</v>
      </c>
      <c r="F1087" s="9" t="s">
        <v>389</v>
      </c>
      <c r="G1087" s="9"/>
      <c r="H1087" s="9">
        <v>10</v>
      </c>
      <c r="I1087" s="9">
        <v>0</v>
      </c>
      <c r="J1087" s="9">
        <v>0</v>
      </c>
      <c r="K1087" s="24">
        <f t="shared" si="48"/>
        <v>2900000</v>
      </c>
      <c r="L1087" s="24">
        <f t="shared" si="48"/>
        <v>0</v>
      </c>
      <c r="M1087" s="24">
        <f t="shared" si="48"/>
        <v>0</v>
      </c>
      <c r="N1087" s="24">
        <f>H1087*290000*0.7</f>
        <v>2029999.9999999998</v>
      </c>
      <c r="O1087" s="33">
        <f t="shared" si="49"/>
        <v>870000.00000000023</v>
      </c>
      <c r="P1087" s="25">
        <v>870000</v>
      </c>
      <c r="Q1087" s="25">
        <v>0</v>
      </c>
      <c r="R1087" s="26">
        <f t="shared" si="50"/>
        <v>2.3283064365386963E-10</v>
      </c>
      <c r="S1087" s="9"/>
    </row>
    <row r="1088" spans="1:19" ht="13.2" customHeight="1" x14ac:dyDescent="0.25">
      <c r="A1088" s="8">
        <v>1081</v>
      </c>
      <c r="B1088" s="34">
        <v>432601</v>
      </c>
      <c r="C1088" s="9" t="s">
        <v>1214</v>
      </c>
      <c r="D1088" s="9" t="s">
        <v>544</v>
      </c>
      <c r="E1088" s="9" t="s">
        <v>1215</v>
      </c>
      <c r="F1088" s="9" t="s">
        <v>27</v>
      </c>
      <c r="G1088" s="9"/>
      <c r="H1088" s="9">
        <v>10</v>
      </c>
      <c r="I1088" s="9">
        <v>0</v>
      </c>
      <c r="J1088" s="9">
        <v>0</v>
      </c>
      <c r="K1088" s="24">
        <f t="shared" si="48"/>
        <v>2900000</v>
      </c>
      <c r="L1088" s="24">
        <f t="shared" si="48"/>
        <v>0</v>
      </c>
      <c r="M1088" s="24">
        <f t="shared" si="48"/>
        <v>0</v>
      </c>
      <c r="N1088" s="24">
        <v>0</v>
      </c>
      <c r="O1088" s="33">
        <f t="shared" si="49"/>
        <v>2900000</v>
      </c>
      <c r="P1088" s="25">
        <v>2900000</v>
      </c>
      <c r="Q1088" s="25">
        <v>0</v>
      </c>
      <c r="R1088" s="26">
        <f t="shared" si="50"/>
        <v>0</v>
      </c>
      <c r="S1088" s="9"/>
    </row>
    <row r="1089" spans="1:19" ht="13.2" customHeight="1" x14ac:dyDescent="0.25">
      <c r="A1089" s="8">
        <v>1082</v>
      </c>
      <c r="B1089" s="34">
        <v>432602</v>
      </c>
      <c r="C1089" s="9" t="s">
        <v>1216</v>
      </c>
      <c r="D1089" s="9" t="s">
        <v>1217</v>
      </c>
      <c r="E1089" s="9" t="s">
        <v>1215</v>
      </c>
      <c r="F1089" s="9" t="s">
        <v>27</v>
      </c>
      <c r="G1089" s="9"/>
      <c r="H1089" s="9">
        <v>10</v>
      </c>
      <c r="I1089" s="9">
        <v>0</v>
      </c>
      <c r="J1089" s="9">
        <v>0</v>
      </c>
      <c r="K1089" s="24">
        <f t="shared" si="48"/>
        <v>2900000</v>
      </c>
      <c r="L1089" s="24">
        <f t="shared" si="48"/>
        <v>0</v>
      </c>
      <c r="M1089" s="24">
        <f t="shared" si="48"/>
        <v>0</v>
      </c>
      <c r="N1089" s="24">
        <v>0</v>
      </c>
      <c r="O1089" s="33">
        <f t="shared" si="49"/>
        <v>2900000</v>
      </c>
      <c r="P1089" s="25">
        <v>2900000</v>
      </c>
      <c r="Q1089" s="25">
        <v>0</v>
      </c>
      <c r="R1089" s="26">
        <f t="shared" si="50"/>
        <v>0</v>
      </c>
      <c r="S1089" s="9"/>
    </row>
    <row r="1090" spans="1:19" ht="13.2" customHeight="1" x14ac:dyDescent="0.25">
      <c r="A1090" s="8">
        <v>1083</v>
      </c>
      <c r="B1090" s="34">
        <v>432603</v>
      </c>
      <c r="C1090" s="9" t="s">
        <v>1218</v>
      </c>
      <c r="D1090" s="9" t="s">
        <v>184</v>
      </c>
      <c r="E1090" s="9" t="s">
        <v>1215</v>
      </c>
      <c r="F1090" s="9" t="s">
        <v>27</v>
      </c>
      <c r="G1090" s="9"/>
      <c r="H1090" s="9">
        <v>10</v>
      </c>
      <c r="I1090" s="9">
        <v>0</v>
      </c>
      <c r="J1090" s="9">
        <v>0</v>
      </c>
      <c r="K1090" s="24">
        <f t="shared" si="48"/>
        <v>2900000</v>
      </c>
      <c r="L1090" s="24">
        <f t="shared" si="48"/>
        <v>0</v>
      </c>
      <c r="M1090" s="24">
        <f t="shared" si="48"/>
        <v>0</v>
      </c>
      <c r="N1090" s="24">
        <v>0</v>
      </c>
      <c r="O1090" s="33">
        <f t="shared" si="49"/>
        <v>2900000</v>
      </c>
      <c r="P1090" s="25">
        <v>2900000</v>
      </c>
      <c r="Q1090" s="25">
        <v>0</v>
      </c>
      <c r="R1090" s="26">
        <f t="shared" si="50"/>
        <v>0</v>
      </c>
      <c r="S1090" s="9"/>
    </row>
    <row r="1091" spans="1:19" ht="13.2" customHeight="1" x14ac:dyDescent="0.25">
      <c r="A1091" s="8">
        <v>1084</v>
      </c>
      <c r="B1091" s="34">
        <v>432604</v>
      </c>
      <c r="C1091" s="9" t="s">
        <v>1219</v>
      </c>
      <c r="D1091" s="9" t="s">
        <v>448</v>
      </c>
      <c r="E1091" s="9" t="s">
        <v>1215</v>
      </c>
      <c r="F1091" s="9" t="s">
        <v>27</v>
      </c>
      <c r="G1091" s="9"/>
      <c r="H1091" s="9">
        <v>10</v>
      </c>
      <c r="I1091" s="9">
        <v>0</v>
      </c>
      <c r="J1091" s="9">
        <v>0</v>
      </c>
      <c r="K1091" s="24">
        <f t="shared" si="48"/>
        <v>2900000</v>
      </c>
      <c r="L1091" s="24">
        <f t="shared" si="48"/>
        <v>0</v>
      </c>
      <c r="M1091" s="24">
        <f t="shared" si="48"/>
        <v>0</v>
      </c>
      <c r="N1091" s="24">
        <v>0</v>
      </c>
      <c r="O1091" s="33">
        <f t="shared" si="49"/>
        <v>2900000</v>
      </c>
      <c r="P1091" s="25">
        <v>2900000</v>
      </c>
      <c r="Q1091" s="25">
        <v>0</v>
      </c>
      <c r="R1091" s="26">
        <f t="shared" si="50"/>
        <v>0</v>
      </c>
      <c r="S1091" s="9"/>
    </row>
    <row r="1092" spans="1:19" ht="13.2" customHeight="1" x14ac:dyDescent="0.25">
      <c r="A1092" s="8">
        <v>1085</v>
      </c>
      <c r="B1092" s="34">
        <v>432605</v>
      </c>
      <c r="C1092" s="9" t="s">
        <v>549</v>
      </c>
      <c r="D1092" s="9" t="s">
        <v>809</v>
      </c>
      <c r="E1092" s="9" t="s">
        <v>1215</v>
      </c>
      <c r="F1092" s="9" t="s">
        <v>389</v>
      </c>
      <c r="G1092" s="9"/>
      <c r="H1092" s="9">
        <v>10</v>
      </c>
      <c r="I1092" s="9">
        <v>0</v>
      </c>
      <c r="J1092" s="9">
        <v>0</v>
      </c>
      <c r="K1092" s="24">
        <f t="shared" si="48"/>
        <v>2900000</v>
      </c>
      <c r="L1092" s="24">
        <f t="shared" si="48"/>
        <v>0</v>
      </c>
      <c r="M1092" s="24">
        <f t="shared" si="48"/>
        <v>0</v>
      </c>
      <c r="N1092" s="24">
        <f>H1092*290000*0.7</f>
        <v>2029999.9999999998</v>
      </c>
      <c r="O1092" s="33">
        <f t="shared" si="49"/>
        <v>870000.00000000023</v>
      </c>
      <c r="P1092" s="25">
        <v>870000</v>
      </c>
      <c r="Q1092" s="25">
        <v>0</v>
      </c>
      <c r="R1092" s="26">
        <f t="shared" si="50"/>
        <v>2.3283064365386963E-10</v>
      </c>
      <c r="S1092" s="9"/>
    </row>
    <row r="1093" spans="1:19" ht="13.2" customHeight="1" x14ac:dyDescent="0.25">
      <c r="A1093" s="8">
        <v>1086</v>
      </c>
      <c r="B1093" s="34">
        <v>432606</v>
      </c>
      <c r="C1093" s="9" t="s">
        <v>720</v>
      </c>
      <c r="D1093" s="9" t="s">
        <v>65</v>
      </c>
      <c r="E1093" s="9" t="s">
        <v>1215</v>
      </c>
      <c r="F1093" s="9" t="s">
        <v>27</v>
      </c>
      <c r="G1093" s="9"/>
      <c r="H1093" s="9">
        <v>10</v>
      </c>
      <c r="I1093" s="9">
        <v>0</v>
      </c>
      <c r="J1093" s="9">
        <v>0</v>
      </c>
      <c r="K1093" s="24">
        <f t="shared" si="48"/>
        <v>2900000</v>
      </c>
      <c r="L1093" s="24">
        <f t="shared" si="48"/>
        <v>0</v>
      </c>
      <c r="M1093" s="24">
        <f t="shared" si="48"/>
        <v>0</v>
      </c>
      <c r="N1093" s="24">
        <v>0</v>
      </c>
      <c r="O1093" s="33">
        <f t="shared" si="49"/>
        <v>2900000</v>
      </c>
      <c r="P1093" s="25">
        <v>2900000</v>
      </c>
      <c r="Q1093" s="25">
        <v>0</v>
      </c>
      <c r="R1093" s="26">
        <f t="shared" si="50"/>
        <v>0</v>
      </c>
      <c r="S1093" s="9"/>
    </row>
    <row r="1094" spans="1:19" ht="13.2" customHeight="1" x14ac:dyDescent="0.25">
      <c r="A1094" s="8">
        <v>1087</v>
      </c>
      <c r="B1094" s="34">
        <v>432607</v>
      </c>
      <c r="C1094" s="9" t="s">
        <v>149</v>
      </c>
      <c r="D1094" s="9" t="s">
        <v>349</v>
      </c>
      <c r="E1094" s="9" t="s">
        <v>1215</v>
      </c>
      <c r="F1094" s="9" t="s">
        <v>27</v>
      </c>
      <c r="G1094" s="9"/>
      <c r="H1094" s="9">
        <v>10</v>
      </c>
      <c r="I1094" s="9">
        <v>0</v>
      </c>
      <c r="J1094" s="9">
        <v>0</v>
      </c>
      <c r="K1094" s="24">
        <f t="shared" si="48"/>
        <v>2900000</v>
      </c>
      <c r="L1094" s="24">
        <f t="shared" si="48"/>
        <v>0</v>
      </c>
      <c r="M1094" s="24">
        <f t="shared" si="48"/>
        <v>0</v>
      </c>
      <c r="N1094" s="24">
        <v>0</v>
      </c>
      <c r="O1094" s="33">
        <f t="shared" si="49"/>
        <v>2900000</v>
      </c>
      <c r="P1094" s="25">
        <v>2900000</v>
      </c>
      <c r="Q1094" s="25">
        <v>0</v>
      </c>
      <c r="R1094" s="26">
        <f t="shared" si="50"/>
        <v>0</v>
      </c>
      <c r="S1094" s="9"/>
    </row>
    <row r="1095" spans="1:19" ht="13.2" customHeight="1" x14ac:dyDescent="0.25">
      <c r="A1095" s="8">
        <v>1088</v>
      </c>
      <c r="B1095" s="34">
        <v>432608</v>
      </c>
      <c r="C1095" s="9" t="s">
        <v>712</v>
      </c>
      <c r="D1095" s="9" t="s">
        <v>408</v>
      </c>
      <c r="E1095" s="9" t="s">
        <v>1215</v>
      </c>
      <c r="F1095" s="9" t="s">
        <v>27</v>
      </c>
      <c r="G1095" s="9"/>
      <c r="H1095" s="9">
        <v>10</v>
      </c>
      <c r="I1095" s="9">
        <v>0</v>
      </c>
      <c r="J1095" s="9">
        <v>0</v>
      </c>
      <c r="K1095" s="24">
        <f t="shared" si="48"/>
        <v>2900000</v>
      </c>
      <c r="L1095" s="24">
        <f t="shared" si="48"/>
        <v>0</v>
      </c>
      <c r="M1095" s="24">
        <f t="shared" si="48"/>
        <v>0</v>
      </c>
      <c r="N1095" s="24">
        <v>0</v>
      </c>
      <c r="O1095" s="33">
        <f t="shared" si="49"/>
        <v>2900000</v>
      </c>
      <c r="P1095" s="25">
        <v>2900000</v>
      </c>
      <c r="Q1095" s="25">
        <v>0</v>
      </c>
      <c r="R1095" s="26">
        <f t="shared" si="50"/>
        <v>0</v>
      </c>
      <c r="S1095" s="9"/>
    </row>
    <row r="1096" spans="1:19" ht="13.2" customHeight="1" x14ac:dyDescent="0.25">
      <c r="A1096" s="8">
        <v>1089</v>
      </c>
      <c r="B1096" s="34">
        <v>432609</v>
      </c>
      <c r="C1096" s="9" t="s">
        <v>1220</v>
      </c>
      <c r="D1096" s="9" t="s">
        <v>845</v>
      </c>
      <c r="E1096" s="9" t="s">
        <v>1215</v>
      </c>
      <c r="F1096" s="9" t="s">
        <v>27</v>
      </c>
      <c r="G1096" s="9"/>
      <c r="H1096" s="9">
        <v>10</v>
      </c>
      <c r="I1096" s="9">
        <v>0</v>
      </c>
      <c r="J1096" s="9">
        <v>0</v>
      </c>
      <c r="K1096" s="24">
        <f t="shared" si="48"/>
        <v>2900000</v>
      </c>
      <c r="L1096" s="24">
        <f t="shared" si="48"/>
        <v>0</v>
      </c>
      <c r="M1096" s="24">
        <f t="shared" si="48"/>
        <v>0</v>
      </c>
      <c r="N1096" s="24">
        <v>0</v>
      </c>
      <c r="O1096" s="33">
        <f t="shared" si="49"/>
        <v>2900000</v>
      </c>
      <c r="P1096" s="25">
        <v>2900000</v>
      </c>
      <c r="Q1096" s="25">
        <v>0</v>
      </c>
      <c r="R1096" s="26">
        <f t="shared" si="50"/>
        <v>0</v>
      </c>
      <c r="S1096" s="9"/>
    </row>
    <row r="1097" spans="1:19" s="45" customFormat="1" ht="13.2" customHeight="1" x14ac:dyDescent="0.25">
      <c r="A1097" s="41">
        <v>1090</v>
      </c>
      <c r="B1097" s="42">
        <v>432610</v>
      </c>
      <c r="C1097" s="43" t="s">
        <v>366</v>
      </c>
      <c r="D1097" s="43" t="s">
        <v>967</v>
      </c>
      <c r="E1097" s="43" t="s">
        <v>1215</v>
      </c>
      <c r="F1097" s="43" t="s">
        <v>389</v>
      </c>
      <c r="G1097" s="43"/>
      <c r="H1097" s="43">
        <v>10</v>
      </c>
      <c r="I1097" s="43">
        <v>0</v>
      </c>
      <c r="J1097" s="43">
        <v>0</v>
      </c>
      <c r="K1097" s="44">
        <f t="shared" ref="K1097:M1160" si="51">H1097*290000</f>
        <v>2900000</v>
      </c>
      <c r="L1097" s="44">
        <f t="shared" si="51"/>
        <v>0</v>
      </c>
      <c r="M1097" s="44">
        <f t="shared" si="51"/>
        <v>0</v>
      </c>
      <c r="N1097" s="44">
        <f>K1097*0.7</f>
        <v>2029999.9999999998</v>
      </c>
      <c r="O1097" s="33">
        <f t="shared" ref="O1097:O1160" si="52">K1097+L1097+M1097-N1097</f>
        <v>870000.00000000023</v>
      </c>
      <c r="P1097" s="25">
        <v>870000</v>
      </c>
      <c r="Q1097" s="25">
        <v>0</v>
      </c>
      <c r="R1097" s="26">
        <f t="shared" ref="R1097:R1160" si="53">O1097-P1097-Q1097</f>
        <v>2.3283064365386963E-10</v>
      </c>
      <c r="S1097" s="43"/>
    </row>
    <row r="1098" spans="1:19" ht="13.2" customHeight="1" x14ac:dyDescent="0.25">
      <c r="A1098" s="8">
        <v>1091</v>
      </c>
      <c r="B1098" s="34">
        <v>432611</v>
      </c>
      <c r="C1098" s="9" t="s">
        <v>762</v>
      </c>
      <c r="D1098" s="9" t="s">
        <v>313</v>
      </c>
      <c r="E1098" s="9" t="s">
        <v>1215</v>
      </c>
      <c r="F1098" s="9" t="s">
        <v>27</v>
      </c>
      <c r="G1098" s="9"/>
      <c r="H1098" s="9">
        <v>14</v>
      </c>
      <c r="I1098" s="9">
        <v>0</v>
      </c>
      <c r="J1098" s="9">
        <v>0</v>
      </c>
      <c r="K1098" s="24">
        <f t="shared" si="51"/>
        <v>4060000</v>
      </c>
      <c r="L1098" s="24">
        <f t="shared" si="51"/>
        <v>0</v>
      </c>
      <c r="M1098" s="24">
        <f t="shared" si="51"/>
        <v>0</v>
      </c>
      <c r="N1098" s="24">
        <v>0</v>
      </c>
      <c r="O1098" s="33">
        <f t="shared" si="52"/>
        <v>4060000</v>
      </c>
      <c r="P1098" s="25">
        <v>4060000</v>
      </c>
      <c r="Q1098" s="25">
        <v>0</v>
      </c>
      <c r="R1098" s="26">
        <f t="shared" si="53"/>
        <v>0</v>
      </c>
      <c r="S1098" s="9"/>
    </row>
    <row r="1099" spans="1:19" ht="13.2" customHeight="1" x14ac:dyDescent="0.25">
      <c r="A1099" s="8">
        <v>1092</v>
      </c>
      <c r="B1099" s="34">
        <v>432612</v>
      </c>
      <c r="C1099" s="9" t="s">
        <v>446</v>
      </c>
      <c r="D1099" s="9" t="s">
        <v>125</v>
      </c>
      <c r="E1099" s="9" t="s">
        <v>1215</v>
      </c>
      <c r="F1099" s="9" t="s">
        <v>27</v>
      </c>
      <c r="G1099" s="9"/>
      <c r="H1099" s="9">
        <v>10</v>
      </c>
      <c r="I1099" s="9">
        <v>0</v>
      </c>
      <c r="J1099" s="9">
        <v>0</v>
      </c>
      <c r="K1099" s="24">
        <f t="shared" si="51"/>
        <v>2900000</v>
      </c>
      <c r="L1099" s="24">
        <f t="shared" si="51"/>
        <v>0</v>
      </c>
      <c r="M1099" s="24">
        <f t="shared" si="51"/>
        <v>0</v>
      </c>
      <c r="N1099" s="24">
        <v>0</v>
      </c>
      <c r="O1099" s="33">
        <f t="shared" si="52"/>
        <v>2900000</v>
      </c>
      <c r="P1099" s="25">
        <v>2900000</v>
      </c>
      <c r="Q1099" s="25">
        <v>0</v>
      </c>
      <c r="R1099" s="26">
        <f t="shared" si="53"/>
        <v>0</v>
      </c>
      <c r="S1099" s="9"/>
    </row>
    <row r="1100" spans="1:19" ht="13.2" customHeight="1" x14ac:dyDescent="0.25">
      <c r="A1100" s="8">
        <v>1093</v>
      </c>
      <c r="B1100" s="34">
        <v>432613</v>
      </c>
      <c r="C1100" s="9" t="s">
        <v>1221</v>
      </c>
      <c r="D1100" s="9" t="s">
        <v>408</v>
      </c>
      <c r="E1100" s="9" t="s">
        <v>1215</v>
      </c>
      <c r="F1100" s="9" t="s">
        <v>27</v>
      </c>
      <c r="G1100" s="9"/>
      <c r="H1100" s="9">
        <v>10</v>
      </c>
      <c r="I1100" s="9">
        <v>0</v>
      </c>
      <c r="J1100" s="9">
        <v>0</v>
      </c>
      <c r="K1100" s="24">
        <f t="shared" si="51"/>
        <v>2900000</v>
      </c>
      <c r="L1100" s="24">
        <f t="shared" si="51"/>
        <v>0</v>
      </c>
      <c r="M1100" s="24">
        <f t="shared" si="51"/>
        <v>0</v>
      </c>
      <c r="N1100" s="24">
        <v>0</v>
      </c>
      <c r="O1100" s="33">
        <f t="shared" si="52"/>
        <v>2900000</v>
      </c>
      <c r="P1100" s="25">
        <v>0</v>
      </c>
      <c r="Q1100" s="25">
        <v>0</v>
      </c>
      <c r="R1100" s="26">
        <f t="shared" si="53"/>
        <v>2900000</v>
      </c>
      <c r="S1100" s="9"/>
    </row>
    <row r="1101" spans="1:19" ht="13.2" customHeight="1" x14ac:dyDescent="0.25">
      <c r="A1101" s="8">
        <v>1094</v>
      </c>
      <c r="B1101" s="34">
        <v>432614</v>
      </c>
      <c r="C1101" s="9" t="s">
        <v>1222</v>
      </c>
      <c r="D1101" s="9" t="s">
        <v>254</v>
      </c>
      <c r="E1101" s="9" t="s">
        <v>1215</v>
      </c>
      <c r="F1101" s="9" t="s">
        <v>389</v>
      </c>
      <c r="G1101" s="9"/>
      <c r="H1101" s="9">
        <v>8</v>
      </c>
      <c r="I1101" s="9">
        <v>0</v>
      </c>
      <c r="J1101" s="9">
        <v>0</v>
      </c>
      <c r="K1101" s="24">
        <f t="shared" si="51"/>
        <v>2320000</v>
      </c>
      <c r="L1101" s="24">
        <f t="shared" si="51"/>
        <v>0</v>
      </c>
      <c r="M1101" s="24">
        <f t="shared" si="51"/>
        <v>0</v>
      </c>
      <c r="N1101" s="24">
        <f>H1101*290000*0.7</f>
        <v>1624000</v>
      </c>
      <c r="O1101" s="33">
        <f t="shared" si="52"/>
        <v>696000</v>
      </c>
      <c r="P1101" s="25">
        <v>696000</v>
      </c>
      <c r="Q1101" s="25">
        <v>0</v>
      </c>
      <c r="R1101" s="26">
        <f t="shared" si="53"/>
        <v>0</v>
      </c>
      <c r="S1101" s="9"/>
    </row>
    <row r="1102" spans="1:19" ht="13.2" customHeight="1" x14ac:dyDescent="0.25">
      <c r="A1102" s="8">
        <v>1095</v>
      </c>
      <c r="B1102" s="34">
        <v>432615</v>
      </c>
      <c r="C1102" s="9" t="s">
        <v>633</v>
      </c>
      <c r="D1102" s="9" t="s">
        <v>158</v>
      </c>
      <c r="E1102" s="9" t="s">
        <v>1215</v>
      </c>
      <c r="F1102" s="9" t="s">
        <v>27</v>
      </c>
      <c r="G1102" s="9"/>
      <c r="H1102" s="9">
        <v>10</v>
      </c>
      <c r="I1102" s="9">
        <v>0</v>
      </c>
      <c r="J1102" s="9">
        <v>0</v>
      </c>
      <c r="K1102" s="24">
        <f t="shared" si="51"/>
        <v>2900000</v>
      </c>
      <c r="L1102" s="24">
        <f t="shared" si="51"/>
        <v>0</v>
      </c>
      <c r="M1102" s="24">
        <f t="shared" si="51"/>
        <v>0</v>
      </c>
      <c r="N1102" s="24">
        <v>0</v>
      </c>
      <c r="O1102" s="33">
        <f t="shared" si="52"/>
        <v>2900000</v>
      </c>
      <c r="P1102" s="25">
        <v>2900000</v>
      </c>
      <c r="Q1102" s="25">
        <v>0</v>
      </c>
      <c r="R1102" s="26">
        <f t="shared" si="53"/>
        <v>0</v>
      </c>
      <c r="S1102" s="9"/>
    </row>
    <row r="1103" spans="1:19" ht="13.2" customHeight="1" x14ac:dyDescent="0.25">
      <c r="A1103" s="8">
        <v>1096</v>
      </c>
      <c r="B1103" s="34">
        <v>432616</v>
      </c>
      <c r="C1103" s="9" t="s">
        <v>943</v>
      </c>
      <c r="D1103" s="9" t="s">
        <v>481</v>
      </c>
      <c r="E1103" s="9" t="s">
        <v>1215</v>
      </c>
      <c r="F1103" s="9" t="s">
        <v>27</v>
      </c>
      <c r="G1103" s="9"/>
      <c r="H1103" s="9">
        <v>10</v>
      </c>
      <c r="I1103" s="9">
        <v>0</v>
      </c>
      <c r="J1103" s="9">
        <v>0</v>
      </c>
      <c r="K1103" s="24">
        <f t="shared" si="51"/>
        <v>2900000</v>
      </c>
      <c r="L1103" s="24">
        <f t="shared" si="51"/>
        <v>0</v>
      </c>
      <c r="M1103" s="24">
        <f t="shared" si="51"/>
        <v>0</v>
      </c>
      <c r="N1103" s="24">
        <v>0</v>
      </c>
      <c r="O1103" s="33">
        <f t="shared" si="52"/>
        <v>2900000</v>
      </c>
      <c r="P1103" s="25">
        <v>2900000</v>
      </c>
      <c r="Q1103" s="25">
        <v>0</v>
      </c>
      <c r="R1103" s="26">
        <f t="shared" si="53"/>
        <v>0</v>
      </c>
      <c r="S1103" s="9"/>
    </row>
    <row r="1104" spans="1:19" ht="13.2" customHeight="1" x14ac:dyDescent="0.25">
      <c r="A1104" s="8">
        <v>1097</v>
      </c>
      <c r="B1104" s="34">
        <v>432617</v>
      </c>
      <c r="C1104" s="9" t="s">
        <v>869</v>
      </c>
      <c r="D1104" s="9" t="s">
        <v>85</v>
      </c>
      <c r="E1104" s="9" t="s">
        <v>1215</v>
      </c>
      <c r="F1104" s="9" t="s">
        <v>27</v>
      </c>
      <c r="G1104" s="9"/>
      <c r="H1104" s="9">
        <v>10</v>
      </c>
      <c r="I1104" s="9">
        <v>0</v>
      </c>
      <c r="J1104" s="9">
        <v>0</v>
      </c>
      <c r="K1104" s="24">
        <f t="shared" si="51"/>
        <v>2900000</v>
      </c>
      <c r="L1104" s="24">
        <f t="shared" si="51"/>
        <v>0</v>
      </c>
      <c r="M1104" s="24">
        <f t="shared" si="51"/>
        <v>0</v>
      </c>
      <c r="N1104" s="24">
        <v>0</v>
      </c>
      <c r="O1104" s="33">
        <f t="shared" si="52"/>
        <v>2900000</v>
      </c>
      <c r="P1104" s="25">
        <v>2900000</v>
      </c>
      <c r="Q1104" s="25">
        <v>0</v>
      </c>
      <c r="R1104" s="26">
        <f t="shared" si="53"/>
        <v>0</v>
      </c>
      <c r="S1104" s="9"/>
    </row>
    <row r="1105" spans="1:19" ht="13.2" customHeight="1" x14ac:dyDescent="0.25">
      <c r="A1105" s="8">
        <v>1098</v>
      </c>
      <c r="B1105" s="34">
        <v>432618</v>
      </c>
      <c r="C1105" s="9" t="s">
        <v>1223</v>
      </c>
      <c r="D1105" s="9" t="s">
        <v>75</v>
      </c>
      <c r="E1105" s="9" t="s">
        <v>1215</v>
      </c>
      <c r="F1105" s="9" t="s">
        <v>27</v>
      </c>
      <c r="G1105" s="9"/>
      <c r="H1105" s="9">
        <v>10</v>
      </c>
      <c r="I1105" s="9">
        <v>0</v>
      </c>
      <c r="J1105" s="9">
        <v>0</v>
      </c>
      <c r="K1105" s="24">
        <f t="shared" si="51"/>
        <v>2900000</v>
      </c>
      <c r="L1105" s="24">
        <f t="shared" si="51"/>
        <v>0</v>
      </c>
      <c r="M1105" s="24">
        <f t="shared" si="51"/>
        <v>0</v>
      </c>
      <c r="N1105" s="24">
        <v>0</v>
      </c>
      <c r="O1105" s="33">
        <f t="shared" si="52"/>
        <v>2900000</v>
      </c>
      <c r="P1105" s="25">
        <v>2900000</v>
      </c>
      <c r="Q1105" s="25">
        <v>0</v>
      </c>
      <c r="R1105" s="26">
        <f t="shared" si="53"/>
        <v>0</v>
      </c>
      <c r="S1105" s="9"/>
    </row>
    <row r="1106" spans="1:19" ht="13.2" customHeight="1" x14ac:dyDescent="0.25">
      <c r="A1106" s="8">
        <v>1099</v>
      </c>
      <c r="B1106" s="34">
        <v>432619</v>
      </c>
      <c r="C1106" s="9" t="s">
        <v>945</v>
      </c>
      <c r="D1106" s="9" t="s">
        <v>61</v>
      </c>
      <c r="E1106" s="9" t="s">
        <v>1215</v>
      </c>
      <c r="F1106" s="9" t="s">
        <v>27</v>
      </c>
      <c r="G1106" s="9"/>
      <c r="H1106" s="9">
        <v>10</v>
      </c>
      <c r="I1106" s="9">
        <v>0</v>
      </c>
      <c r="J1106" s="9">
        <v>0</v>
      </c>
      <c r="K1106" s="24">
        <f t="shared" si="51"/>
        <v>2900000</v>
      </c>
      <c r="L1106" s="24">
        <f t="shared" si="51"/>
        <v>0</v>
      </c>
      <c r="M1106" s="24">
        <f t="shared" si="51"/>
        <v>0</v>
      </c>
      <c r="N1106" s="24">
        <v>0</v>
      </c>
      <c r="O1106" s="33">
        <f t="shared" si="52"/>
        <v>2900000</v>
      </c>
      <c r="P1106" s="25">
        <v>2900000</v>
      </c>
      <c r="Q1106" s="25">
        <v>0</v>
      </c>
      <c r="R1106" s="26">
        <f t="shared" si="53"/>
        <v>0</v>
      </c>
      <c r="S1106" s="9"/>
    </row>
    <row r="1107" spans="1:19" ht="13.2" customHeight="1" x14ac:dyDescent="0.25">
      <c r="A1107" s="8">
        <v>1100</v>
      </c>
      <c r="B1107" s="34">
        <v>432620</v>
      </c>
      <c r="C1107" s="9" t="s">
        <v>1224</v>
      </c>
      <c r="D1107" s="9" t="s">
        <v>75</v>
      </c>
      <c r="E1107" s="9" t="s">
        <v>1215</v>
      </c>
      <c r="F1107" s="9" t="s">
        <v>27</v>
      </c>
      <c r="G1107" s="9"/>
      <c r="H1107" s="9">
        <v>10</v>
      </c>
      <c r="I1107" s="9">
        <v>0</v>
      </c>
      <c r="J1107" s="9">
        <v>0</v>
      </c>
      <c r="K1107" s="24">
        <f t="shared" si="51"/>
        <v>2900000</v>
      </c>
      <c r="L1107" s="24">
        <f t="shared" si="51"/>
        <v>0</v>
      </c>
      <c r="M1107" s="24">
        <f t="shared" si="51"/>
        <v>0</v>
      </c>
      <c r="N1107" s="24">
        <v>0</v>
      </c>
      <c r="O1107" s="33">
        <f t="shared" si="52"/>
        <v>2900000</v>
      </c>
      <c r="P1107" s="25">
        <v>2900000</v>
      </c>
      <c r="Q1107" s="25">
        <v>0</v>
      </c>
      <c r="R1107" s="26">
        <f t="shared" si="53"/>
        <v>0</v>
      </c>
      <c r="S1107" s="9"/>
    </row>
    <row r="1108" spans="1:19" ht="13.2" customHeight="1" x14ac:dyDescent="0.25">
      <c r="A1108" s="8">
        <v>1101</v>
      </c>
      <c r="B1108" s="34">
        <v>432621</v>
      </c>
      <c r="C1108" s="9" t="s">
        <v>1225</v>
      </c>
      <c r="D1108" s="9" t="s">
        <v>646</v>
      </c>
      <c r="E1108" s="9" t="s">
        <v>1215</v>
      </c>
      <c r="F1108" s="9" t="s">
        <v>27</v>
      </c>
      <c r="G1108" s="9"/>
      <c r="H1108" s="9">
        <v>10</v>
      </c>
      <c r="I1108" s="9">
        <v>0</v>
      </c>
      <c r="J1108" s="9">
        <v>0</v>
      </c>
      <c r="K1108" s="24">
        <f t="shared" si="51"/>
        <v>2900000</v>
      </c>
      <c r="L1108" s="24">
        <f t="shared" si="51"/>
        <v>0</v>
      </c>
      <c r="M1108" s="24">
        <f t="shared" si="51"/>
        <v>0</v>
      </c>
      <c r="N1108" s="24">
        <v>0</v>
      </c>
      <c r="O1108" s="33">
        <f t="shared" si="52"/>
        <v>2900000</v>
      </c>
      <c r="P1108" s="25">
        <v>2900000</v>
      </c>
      <c r="Q1108" s="25">
        <v>0</v>
      </c>
      <c r="R1108" s="26">
        <f t="shared" si="53"/>
        <v>0</v>
      </c>
      <c r="S1108" s="9"/>
    </row>
    <row r="1109" spans="1:19" ht="13.2" customHeight="1" x14ac:dyDescent="0.25">
      <c r="A1109" s="8">
        <v>1102</v>
      </c>
      <c r="B1109" s="34">
        <v>432622</v>
      </c>
      <c r="C1109" s="9" t="s">
        <v>149</v>
      </c>
      <c r="D1109" s="9" t="s">
        <v>153</v>
      </c>
      <c r="E1109" s="9" t="s">
        <v>1215</v>
      </c>
      <c r="F1109" s="9" t="s">
        <v>27</v>
      </c>
      <c r="G1109" s="9"/>
      <c r="H1109" s="9">
        <v>10</v>
      </c>
      <c r="I1109" s="9">
        <v>0</v>
      </c>
      <c r="J1109" s="9">
        <v>0</v>
      </c>
      <c r="K1109" s="24">
        <f t="shared" si="51"/>
        <v>2900000</v>
      </c>
      <c r="L1109" s="24">
        <f t="shared" si="51"/>
        <v>0</v>
      </c>
      <c r="M1109" s="24">
        <f t="shared" si="51"/>
        <v>0</v>
      </c>
      <c r="N1109" s="24">
        <v>0</v>
      </c>
      <c r="O1109" s="33">
        <f t="shared" si="52"/>
        <v>2900000</v>
      </c>
      <c r="P1109" s="25">
        <v>2900000</v>
      </c>
      <c r="Q1109" s="25">
        <v>0</v>
      </c>
      <c r="R1109" s="26">
        <f t="shared" si="53"/>
        <v>0</v>
      </c>
      <c r="S1109" s="9"/>
    </row>
    <row r="1110" spans="1:19" ht="13.2" customHeight="1" x14ac:dyDescent="0.25">
      <c r="A1110" s="8">
        <v>1103</v>
      </c>
      <c r="B1110" s="34">
        <v>432623</v>
      </c>
      <c r="C1110" s="9" t="s">
        <v>1226</v>
      </c>
      <c r="D1110" s="9" t="s">
        <v>556</v>
      </c>
      <c r="E1110" s="9" t="s">
        <v>1215</v>
      </c>
      <c r="F1110" s="9" t="s">
        <v>27</v>
      </c>
      <c r="G1110" s="9"/>
      <c r="H1110" s="9">
        <v>12</v>
      </c>
      <c r="I1110" s="9">
        <v>0</v>
      </c>
      <c r="J1110" s="9">
        <v>0</v>
      </c>
      <c r="K1110" s="24">
        <f t="shared" si="51"/>
        <v>3480000</v>
      </c>
      <c r="L1110" s="24">
        <f t="shared" si="51"/>
        <v>0</v>
      </c>
      <c r="M1110" s="24">
        <f t="shared" si="51"/>
        <v>0</v>
      </c>
      <c r="N1110" s="24">
        <v>0</v>
      </c>
      <c r="O1110" s="33">
        <f t="shared" si="52"/>
        <v>3480000</v>
      </c>
      <c r="P1110" s="25">
        <v>3480000</v>
      </c>
      <c r="Q1110" s="25">
        <v>0</v>
      </c>
      <c r="R1110" s="26">
        <f t="shared" si="53"/>
        <v>0</v>
      </c>
      <c r="S1110" s="9"/>
    </row>
    <row r="1111" spans="1:19" ht="13.2" customHeight="1" x14ac:dyDescent="0.25">
      <c r="A1111" s="8">
        <v>1104</v>
      </c>
      <c r="B1111" s="34">
        <v>432624</v>
      </c>
      <c r="C1111" s="9" t="s">
        <v>1227</v>
      </c>
      <c r="D1111" s="9" t="s">
        <v>65</v>
      </c>
      <c r="E1111" s="9" t="s">
        <v>1215</v>
      </c>
      <c r="F1111" s="9" t="s">
        <v>27</v>
      </c>
      <c r="G1111" s="9"/>
      <c r="H1111" s="9">
        <v>10</v>
      </c>
      <c r="I1111" s="9">
        <v>0</v>
      </c>
      <c r="J1111" s="9">
        <v>0</v>
      </c>
      <c r="K1111" s="24">
        <f t="shared" si="51"/>
        <v>2900000</v>
      </c>
      <c r="L1111" s="24">
        <f t="shared" si="51"/>
        <v>0</v>
      </c>
      <c r="M1111" s="24">
        <f t="shared" si="51"/>
        <v>0</v>
      </c>
      <c r="N1111" s="24">
        <v>0</v>
      </c>
      <c r="O1111" s="33">
        <f t="shared" si="52"/>
        <v>2900000</v>
      </c>
      <c r="P1111" s="25">
        <v>2900000</v>
      </c>
      <c r="Q1111" s="25">
        <v>0</v>
      </c>
      <c r="R1111" s="26">
        <f t="shared" si="53"/>
        <v>0</v>
      </c>
      <c r="S1111" s="9"/>
    </row>
    <row r="1112" spans="1:19" ht="13.2" customHeight="1" x14ac:dyDescent="0.25">
      <c r="A1112" s="8">
        <v>1105</v>
      </c>
      <c r="B1112" s="34">
        <v>432625</v>
      </c>
      <c r="C1112" s="9" t="s">
        <v>1053</v>
      </c>
      <c r="D1112" s="9" t="s">
        <v>61</v>
      </c>
      <c r="E1112" s="9" t="s">
        <v>1215</v>
      </c>
      <c r="F1112" s="9" t="s">
        <v>27</v>
      </c>
      <c r="G1112" s="9"/>
      <c r="H1112" s="9">
        <v>14</v>
      </c>
      <c r="I1112" s="9">
        <v>0</v>
      </c>
      <c r="J1112" s="9">
        <v>0</v>
      </c>
      <c r="K1112" s="24">
        <f t="shared" si="51"/>
        <v>4060000</v>
      </c>
      <c r="L1112" s="24">
        <f t="shared" si="51"/>
        <v>0</v>
      </c>
      <c r="M1112" s="24">
        <f t="shared" si="51"/>
        <v>0</v>
      </c>
      <c r="N1112" s="24">
        <v>0</v>
      </c>
      <c r="O1112" s="33">
        <f t="shared" si="52"/>
        <v>4060000</v>
      </c>
      <c r="P1112" s="25">
        <v>4060000</v>
      </c>
      <c r="Q1112" s="25">
        <v>0</v>
      </c>
      <c r="R1112" s="26">
        <f t="shared" si="53"/>
        <v>0</v>
      </c>
      <c r="S1112" s="9"/>
    </row>
    <row r="1113" spans="1:19" ht="13.2" customHeight="1" x14ac:dyDescent="0.25">
      <c r="A1113" s="8">
        <v>1106</v>
      </c>
      <c r="B1113" s="34">
        <v>432626</v>
      </c>
      <c r="C1113" s="9" t="s">
        <v>348</v>
      </c>
      <c r="D1113" s="9" t="s">
        <v>548</v>
      </c>
      <c r="E1113" s="9" t="s">
        <v>1215</v>
      </c>
      <c r="F1113" s="9" t="s">
        <v>27</v>
      </c>
      <c r="G1113" s="9"/>
      <c r="H1113" s="9">
        <v>8</v>
      </c>
      <c r="I1113" s="9">
        <v>0</v>
      </c>
      <c r="J1113" s="9">
        <v>0</v>
      </c>
      <c r="K1113" s="24">
        <f t="shared" si="51"/>
        <v>2320000</v>
      </c>
      <c r="L1113" s="24">
        <f t="shared" si="51"/>
        <v>0</v>
      </c>
      <c r="M1113" s="24">
        <f t="shared" si="51"/>
        <v>0</v>
      </c>
      <c r="N1113" s="24">
        <v>0</v>
      </c>
      <c r="O1113" s="33">
        <f t="shared" si="52"/>
        <v>2320000</v>
      </c>
      <c r="P1113" s="25">
        <v>3480000</v>
      </c>
      <c r="Q1113" s="25">
        <v>0</v>
      </c>
      <c r="R1113" s="26">
        <f t="shared" si="53"/>
        <v>-1160000</v>
      </c>
      <c r="S1113" s="37" t="s">
        <v>410</v>
      </c>
    </row>
    <row r="1114" spans="1:19" ht="13.2" customHeight="1" x14ac:dyDescent="0.25">
      <c r="A1114" s="8">
        <v>1107</v>
      </c>
      <c r="B1114" s="34">
        <v>432627</v>
      </c>
      <c r="C1114" s="9" t="s">
        <v>1228</v>
      </c>
      <c r="D1114" s="9" t="s">
        <v>1047</v>
      </c>
      <c r="E1114" s="9" t="s">
        <v>1215</v>
      </c>
      <c r="F1114" s="9" t="s">
        <v>27</v>
      </c>
      <c r="G1114" s="9"/>
      <c r="H1114" s="9">
        <v>10</v>
      </c>
      <c r="I1114" s="9">
        <v>0</v>
      </c>
      <c r="J1114" s="9">
        <v>0</v>
      </c>
      <c r="K1114" s="24">
        <f t="shared" si="51"/>
        <v>2900000</v>
      </c>
      <c r="L1114" s="24">
        <f t="shared" si="51"/>
        <v>0</v>
      </c>
      <c r="M1114" s="24">
        <f t="shared" si="51"/>
        <v>0</v>
      </c>
      <c r="N1114" s="24">
        <v>0</v>
      </c>
      <c r="O1114" s="33">
        <f t="shared" si="52"/>
        <v>2900000</v>
      </c>
      <c r="P1114" s="25">
        <v>2900000</v>
      </c>
      <c r="Q1114" s="25">
        <v>0</v>
      </c>
      <c r="R1114" s="26">
        <f t="shared" si="53"/>
        <v>0</v>
      </c>
      <c r="S1114" s="9"/>
    </row>
    <row r="1115" spans="1:19" ht="13.2" customHeight="1" x14ac:dyDescent="0.25">
      <c r="A1115" s="8">
        <v>1108</v>
      </c>
      <c r="B1115" s="34">
        <v>432628</v>
      </c>
      <c r="C1115" s="9" t="s">
        <v>563</v>
      </c>
      <c r="D1115" s="9" t="s">
        <v>365</v>
      </c>
      <c r="E1115" s="9" t="s">
        <v>1215</v>
      </c>
      <c r="F1115" s="9" t="s">
        <v>27</v>
      </c>
      <c r="G1115" s="9"/>
      <c r="H1115" s="9">
        <v>10</v>
      </c>
      <c r="I1115" s="9">
        <v>0</v>
      </c>
      <c r="J1115" s="9">
        <v>0</v>
      </c>
      <c r="K1115" s="24">
        <f t="shared" si="51"/>
        <v>2900000</v>
      </c>
      <c r="L1115" s="24">
        <f t="shared" si="51"/>
        <v>0</v>
      </c>
      <c r="M1115" s="24">
        <f t="shared" si="51"/>
        <v>0</v>
      </c>
      <c r="N1115" s="24">
        <v>0</v>
      </c>
      <c r="O1115" s="33">
        <f t="shared" si="52"/>
        <v>2900000</v>
      </c>
      <c r="P1115" s="25">
        <v>2900000</v>
      </c>
      <c r="Q1115" s="25">
        <v>0</v>
      </c>
      <c r="R1115" s="26">
        <f t="shared" si="53"/>
        <v>0</v>
      </c>
      <c r="S1115" s="9"/>
    </row>
    <row r="1116" spans="1:19" ht="13.2" customHeight="1" x14ac:dyDescent="0.25">
      <c r="A1116" s="8">
        <v>1109</v>
      </c>
      <c r="B1116" s="34">
        <v>432629</v>
      </c>
      <c r="C1116" s="9" t="s">
        <v>1229</v>
      </c>
      <c r="D1116" s="9" t="s">
        <v>75</v>
      </c>
      <c r="E1116" s="9" t="s">
        <v>1215</v>
      </c>
      <c r="F1116" s="9" t="s">
        <v>27</v>
      </c>
      <c r="G1116" s="9"/>
      <c r="H1116" s="9">
        <v>8</v>
      </c>
      <c r="I1116" s="9">
        <v>0</v>
      </c>
      <c r="J1116" s="9">
        <v>0</v>
      </c>
      <c r="K1116" s="24">
        <f t="shared" si="51"/>
        <v>2320000</v>
      </c>
      <c r="L1116" s="24">
        <f t="shared" si="51"/>
        <v>0</v>
      </c>
      <c r="M1116" s="24">
        <f t="shared" si="51"/>
        <v>0</v>
      </c>
      <c r="N1116" s="24">
        <v>0</v>
      </c>
      <c r="O1116" s="33">
        <f t="shared" si="52"/>
        <v>2320000</v>
      </c>
      <c r="P1116" s="25">
        <v>2320000</v>
      </c>
      <c r="Q1116" s="25">
        <v>0</v>
      </c>
      <c r="R1116" s="26">
        <f t="shared" si="53"/>
        <v>0</v>
      </c>
      <c r="S1116" s="9"/>
    </row>
    <row r="1117" spans="1:19" ht="13.2" customHeight="1" x14ac:dyDescent="0.25">
      <c r="A1117" s="8">
        <v>1110</v>
      </c>
      <c r="B1117" s="34">
        <v>432630</v>
      </c>
      <c r="C1117" s="9" t="s">
        <v>1230</v>
      </c>
      <c r="D1117" s="9" t="s">
        <v>429</v>
      </c>
      <c r="E1117" s="9" t="s">
        <v>1215</v>
      </c>
      <c r="F1117" s="9" t="s">
        <v>27</v>
      </c>
      <c r="G1117" s="9"/>
      <c r="H1117" s="9">
        <v>12</v>
      </c>
      <c r="I1117" s="9">
        <v>0</v>
      </c>
      <c r="J1117" s="9">
        <v>0</v>
      </c>
      <c r="K1117" s="24">
        <f t="shared" si="51"/>
        <v>3480000</v>
      </c>
      <c r="L1117" s="24">
        <f t="shared" si="51"/>
        <v>0</v>
      </c>
      <c r="M1117" s="24">
        <f t="shared" si="51"/>
        <v>0</v>
      </c>
      <c r="N1117" s="24">
        <v>0</v>
      </c>
      <c r="O1117" s="33">
        <f t="shared" si="52"/>
        <v>3480000</v>
      </c>
      <c r="P1117" s="25">
        <v>3480000</v>
      </c>
      <c r="Q1117" s="25">
        <v>0</v>
      </c>
      <c r="R1117" s="26">
        <f t="shared" si="53"/>
        <v>0</v>
      </c>
      <c r="S1117" s="9"/>
    </row>
    <row r="1118" spans="1:19" ht="13.2" customHeight="1" x14ac:dyDescent="0.25">
      <c r="A1118" s="8">
        <v>1111</v>
      </c>
      <c r="B1118" s="34">
        <v>432631</v>
      </c>
      <c r="C1118" s="9" t="s">
        <v>1205</v>
      </c>
      <c r="D1118" s="9" t="s">
        <v>517</v>
      </c>
      <c r="E1118" s="9" t="s">
        <v>1215</v>
      </c>
      <c r="F1118" s="9" t="s">
        <v>27</v>
      </c>
      <c r="G1118" s="9"/>
      <c r="H1118" s="9">
        <v>10</v>
      </c>
      <c r="I1118" s="9">
        <v>0</v>
      </c>
      <c r="J1118" s="9">
        <v>0</v>
      </c>
      <c r="K1118" s="24">
        <f t="shared" si="51"/>
        <v>2900000</v>
      </c>
      <c r="L1118" s="24">
        <f t="shared" si="51"/>
        <v>0</v>
      </c>
      <c r="M1118" s="24">
        <f t="shared" si="51"/>
        <v>0</v>
      </c>
      <c r="N1118" s="24">
        <v>0</v>
      </c>
      <c r="O1118" s="33">
        <f t="shared" si="52"/>
        <v>2900000</v>
      </c>
      <c r="P1118" s="25">
        <v>2900000</v>
      </c>
      <c r="Q1118" s="25">
        <v>0</v>
      </c>
      <c r="R1118" s="26">
        <f t="shared" si="53"/>
        <v>0</v>
      </c>
      <c r="S1118" s="9"/>
    </row>
    <row r="1119" spans="1:19" ht="13.2" customHeight="1" x14ac:dyDescent="0.25">
      <c r="A1119" s="8">
        <v>1112</v>
      </c>
      <c r="B1119" s="34">
        <v>432632</v>
      </c>
      <c r="C1119" s="9" t="s">
        <v>1231</v>
      </c>
      <c r="D1119" s="9" t="s">
        <v>118</v>
      </c>
      <c r="E1119" s="9" t="s">
        <v>1215</v>
      </c>
      <c r="F1119" s="9" t="s">
        <v>27</v>
      </c>
      <c r="G1119" s="9"/>
      <c r="H1119" s="9">
        <v>8</v>
      </c>
      <c r="I1119" s="9">
        <v>0</v>
      </c>
      <c r="J1119" s="9">
        <v>0</v>
      </c>
      <c r="K1119" s="24">
        <f t="shared" si="51"/>
        <v>2320000</v>
      </c>
      <c r="L1119" s="24">
        <f t="shared" si="51"/>
        <v>0</v>
      </c>
      <c r="M1119" s="24">
        <f t="shared" si="51"/>
        <v>0</v>
      </c>
      <c r="N1119" s="24">
        <v>0</v>
      </c>
      <c r="O1119" s="33">
        <f t="shared" si="52"/>
        <v>2320000</v>
      </c>
      <c r="P1119" s="25">
        <v>0</v>
      </c>
      <c r="Q1119" s="25">
        <v>0</v>
      </c>
      <c r="R1119" s="26">
        <f t="shared" si="53"/>
        <v>2320000</v>
      </c>
      <c r="S1119" s="9"/>
    </row>
    <row r="1120" spans="1:19" ht="13.2" customHeight="1" x14ac:dyDescent="0.25">
      <c r="A1120" s="8">
        <v>1113</v>
      </c>
      <c r="B1120" s="34">
        <v>432633</v>
      </c>
      <c r="C1120" s="9" t="s">
        <v>149</v>
      </c>
      <c r="D1120" s="9" t="s">
        <v>931</v>
      </c>
      <c r="E1120" s="9" t="s">
        <v>1215</v>
      </c>
      <c r="F1120" s="9" t="s">
        <v>27</v>
      </c>
      <c r="G1120" s="9"/>
      <c r="H1120" s="9">
        <v>10</v>
      </c>
      <c r="I1120" s="9">
        <v>0</v>
      </c>
      <c r="J1120" s="9">
        <v>0</v>
      </c>
      <c r="K1120" s="24">
        <f t="shared" si="51"/>
        <v>2900000</v>
      </c>
      <c r="L1120" s="24">
        <f t="shared" si="51"/>
        <v>0</v>
      </c>
      <c r="M1120" s="24">
        <f t="shared" si="51"/>
        <v>0</v>
      </c>
      <c r="N1120" s="24">
        <v>0</v>
      </c>
      <c r="O1120" s="33">
        <f t="shared" si="52"/>
        <v>2900000</v>
      </c>
      <c r="P1120" s="25">
        <v>2900000</v>
      </c>
      <c r="Q1120" s="25">
        <v>0</v>
      </c>
      <c r="R1120" s="26">
        <f t="shared" si="53"/>
        <v>0</v>
      </c>
      <c r="S1120" s="9"/>
    </row>
    <row r="1121" spans="1:19" ht="13.2" customHeight="1" x14ac:dyDescent="0.25">
      <c r="A1121" s="8">
        <v>1114</v>
      </c>
      <c r="B1121" s="34">
        <v>432635</v>
      </c>
      <c r="C1121" s="9" t="s">
        <v>680</v>
      </c>
      <c r="D1121" s="9" t="s">
        <v>254</v>
      </c>
      <c r="E1121" s="9" t="s">
        <v>1215</v>
      </c>
      <c r="F1121" s="9" t="s">
        <v>27</v>
      </c>
      <c r="G1121" s="9"/>
      <c r="H1121" s="9">
        <v>10</v>
      </c>
      <c r="I1121" s="9">
        <v>0</v>
      </c>
      <c r="J1121" s="9">
        <v>0</v>
      </c>
      <c r="K1121" s="24">
        <f t="shared" si="51"/>
        <v>2900000</v>
      </c>
      <c r="L1121" s="24">
        <f t="shared" si="51"/>
        <v>0</v>
      </c>
      <c r="M1121" s="24">
        <f t="shared" si="51"/>
        <v>0</v>
      </c>
      <c r="N1121" s="24">
        <v>0</v>
      </c>
      <c r="O1121" s="33">
        <f t="shared" si="52"/>
        <v>2900000</v>
      </c>
      <c r="P1121" s="25">
        <v>2900000</v>
      </c>
      <c r="Q1121" s="25">
        <v>0</v>
      </c>
      <c r="R1121" s="26">
        <f t="shared" si="53"/>
        <v>0</v>
      </c>
      <c r="S1121" s="9"/>
    </row>
    <row r="1122" spans="1:19" ht="13.2" customHeight="1" x14ac:dyDescent="0.25">
      <c r="A1122" s="8">
        <v>1115</v>
      </c>
      <c r="B1122" s="34">
        <v>432636</v>
      </c>
      <c r="C1122" s="9" t="s">
        <v>149</v>
      </c>
      <c r="D1122" s="9" t="s">
        <v>424</v>
      </c>
      <c r="E1122" s="9" t="s">
        <v>1215</v>
      </c>
      <c r="F1122" s="9" t="s">
        <v>27</v>
      </c>
      <c r="G1122" s="9"/>
      <c r="H1122" s="9">
        <v>10</v>
      </c>
      <c r="I1122" s="9">
        <v>0</v>
      </c>
      <c r="J1122" s="9">
        <v>0</v>
      </c>
      <c r="K1122" s="24">
        <f t="shared" si="51"/>
        <v>2900000</v>
      </c>
      <c r="L1122" s="24">
        <f t="shared" si="51"/>
        <v>0</v>
      </c>
      <c r="M1122" s="24">
        <f t="shared" si="51"/>
        <v>0</v>
      </c>
      <c r="N1122" s="24">
        <v>0</v>
      </c>
      <c r="O1122" s="33">
        <f t="shared" si="52"/>
        <v>2900000</v>
      </c>
      <c r="P1122" s="25">
        <v>2900000</v>
      </c>
      <c r="Q1122" s="25">
        <v>0</v>
      </c>
      <c r="R1122" s="26">
        <f t="shared" si="53"/>
        <v>0</v>
      </c>
      <c r="S1122" s="9"/>
    </row>
    <row r="1123" spans="1:19" ht="13.2" customHeight="1" x14ac:dyDescent="0.25">
      <c r="A1123" s="8">
        <v>1116</v>
      </c>
      <c r="B1123" s="34">
        <v>432637</v>
      </c>
      <c r="C1123" s="9" t="s">
        <v>1232</v>
      </c>
      <c r="D1123" s="9" t="s">
        <v>158</v>
      </c>
      <c r="E1123" s="9" t="s">
        <v>1215</v>
      </c>
      <c r="F1123" s="9" t="s">
        <v>27</v>
      </c>
      <c r="G1123" s="9"/>
      <c r="H1123" s="9">
        <v>10</v>
      </c>
      <c r="I1123" s="9">
        <v>0</v>
      </c>
      <c r="J1123" s="9">
        <v>0</v>
      </c>
      <c r="K1123" s="24">
        <f t="shared" si="51"/>
        <v>2900000</v>
      </c>
      <c r="L1123" s="24">
        <f t="shared" si="51"/>
        <v>0</v>
      </c>
      <c r="M1123" s="24">
        <f t="shared" si="51"/>
        <v>0</v>
      </c>
      <c r="N1123" s="24">
        <v>0</v>
      </c>
      <c r="O1123" s="33">
        <f t="shared" si="52"/>
        <v>2900000</v>
      </c>
      <c r="P1123" s="25">
        <v>2900000</v>
      </c>
      <c r="Q1123" s="25">
        <v>0</v>
      </c>
      <c r="R1123" s="26">
        <f t="shared" si="53"/>
        <v>0</v>
      </c>
      <c r="S1123" s="9"/>
    </row>
    <row r="1124" spans="1:19" ht="13.2" customHeight="1" x14ac:dyDescent="0.25">
      <c r="A1124" s="8">
        <v>1117</v>
      </c>
      <c r="B1124" s="34">
        <v>432638</v>
      </c>
      <c r="C1124" s="9" t="s">
        <v>977</v>
      </c>
      <c r="D1124" s="9" t="s">
        <v>184</v>
      </c>
      <c r="E1124" s="9" t="s">
        <v>1215</v>
      </c>
      <c r="F1124" s="9" t="s">
        <v>27</v>
      </c>
      <c r="G1124" s="9"/>
      <c r="H1124" s="9">
        <v>8</v>
      </c>
      <c r="I1124" s="9">
        <v>0</v>
      </c>
      <c r="J1124" s="9">
        <v>0</v>
      </c>
      <c r="K1124" s="24">
        <f t="shared" si="51"/>
        <v>2320000</v>
      </c>
      <c r="L1124" s="24">
        <f t="shared" si="51"/>
        <v>0</v>
      </c>
      <c r="M1124" s="24">
        <f t="shared" si="51"/>
        <v>0</v>
      </c>
      <c r="N1124" s="24">
        <v>0</v>
      </c>
      <c r="O1124" s="33">
        <f t="shared" si="52"/>
        <v>2320000</v>
      </c>
      <c r="P1124" s="25">
        <v>2320000</v>
      </c>
      <c r="Q1124" s="25">
        <v>0</v>
      </c>
      <c r="R1124" s="26">
        <f t="shared" si="53"/>
        <v>0</v>
      </c>
      <c r="S1124" s="9"/>
    </row>
    <row r="1125" spans="1:19" ht="13.2" customHeight="1" x14ac:dyDescent="0.25">
      <c r="A1125" s="8">
        <v>1118</v>
      </c>
      <c r="B1125" s="34">
        <v>432639</v>
      </c>
      <c r="C1125" s="9" t="s">
        <v>1233</v>
      </c>
      <c r="D1125" s="9" t="s">
        <v>1031</v>
      </c>
      <c r="E1125" s="9" t="s">
        <v>1215</v>
      </c>
      <c r="F1125" s="9" t="s">
        <v>27</v>
      </c>
      <c r="G1125" s="9"/>
      <c r="H1125" s="9">
        <v>8</v>
      </c>
      <c r="I1125" s="9">
        <v>0</v>
      </c>
      <c r="J1125" s="9">
        <v>0</v>
      </c>
      <c r="K1125" s="24">
        <f t="shared" si="51"/>
        <v>2320000</v>
      </c>
      <c r="L1125" s="24">
        <f t="shared" si="51"/>
        <v>0</v>
      </c>
      <c r="M1125" s="24">
        <f t="shared" si="51"/>
        <v>0</v>
      </c>
      <c r="N1125" s="24">
        <v>0</v>
      </c>
      <c r="O1125" s="33">
        <f t="shared" si="52"/>
        <v>2320000</v>
      </c>
      <c r="P1125" s="25">
        <v>2320000</v>
      </c>
      <c r="Q1125" s="25">
        <v>0</v>
      </c>
      <c r="R1125" s="26">
        <f t="shared" si="53"/>
        <v>0</v>
      </c>
      <c r="S1125" s="9"/>
    </row>
    <row r="1126" spans="1:19" ht="13.2" customHeight="1" x14ac:dyDescent="0.25">
      <c r="A1126" s="8">
        <v>1119</v>
      </c>
      <c r="B1126" s="34">
        <v>432640</v>
      </c>
      <c r="C1126" s="9" t="s">
        <v>465</v>
      </c>
      <c r="D1126" s="9" t="s">
        <v>431</v>
      </c>
      <c r="E1126" s="9" t="s">
        <v>1215</v>
      </c>
      <c r="F1126" s="9" t="s">
        <v>27</v>
      </c>
      <c r="G1126" s="9"/>
      <c r="H1126" s="9">
        <v>10</v>
      </c>
      <c r="I1126" s="9">
        <v>0</v>
      </c>
      <c r="J1126" s="9">
        <v>0</v>
      </c>
      <c r="K1126" s="24">
        <f t="shared" si="51"/>
        <v>2900000</v>
      </c>
      <c r="L1126" s="24">
        <f t="shared" si="51"/>
        <v>0</v>
      </c>
      <c r="M1126" s="24">
        <f t="shared" si="51"/>
        <v>0</v>
      </c>
      <c r="N1126" s="24">
        <v>0</v>
      </c>
      <c r="O1126" s="33">
        <f t="shared" si="52"/>
        <v>2900000</v>
      </c>
      <c r="P1126" s="25">
        <v>2900000</v>
      </c>
      <c r="Q1126" s="25">
        <v>0</v>
      </c>
      <c r="R1126" s="26">
        <f t="shared" si="53"/>
        <v>0</v>
      </c>
      <c r="S1126" s="9"/>
    </row>
    <row r="1127" spans="1:19" ht="13.2" customHeight="1" x14ac:dyDescent="0.25">
      <c r="A1127" s="8">
        <v>1120</v>
      </c>
      <c r="B1127" s="34">
        <v>432641</v>
      </c>
      <c r="C1127" s="9" t="s">
        <v>1004</v>
      </c>
      <c r="D1127" s="9" t="s">
        <v>646</v>
      </c>
      <c r="E1127" s="9" t="s">
        <v>1215</v>
      </c>
      <c r="F1127" s="9" t="s">
        <v>27</v>
      </c>
      <c r="G1127" s="9"/>
      <c r="H1127" s="9">
        <v>10</v>
      </c>
      <c r="I1127" s="9">
        <v>0</v>
      </c>
      <c r="J1127" s="9">
        <v>0</v>
      </c>
      <c r="K1127" s="24">
        <f t="shared" si="51"/>
        <v>2900000</v>
      </c>
      <c r="L1127" s="24">
        <f t="shared" si="51"/>
        <v>0</v>
      </c>
      <c r="M1127" s="24">
        <f t="shared" si="51"/>
        <v>0</v>
      </c>
      <c r="N1127" s="24">
        <v>0</v>
      </c>
      <c r="O1127" s="33">
        <f t="shared" si="52"/>
        <v>2900000</v>
      </c>
      <c r="P1127" s="25">
        <v>2900000</v>
      </c>
      <c r="Q1127" s="25">
        <v>0</v>
      </c>
      <c r="R1127" s="26">
        <f t="shared" si="53"/>
        <v>0</v>
      </c>
      <c r="S1127" s="9"/>
    </row>
    <row r="1128" spans="1:19" ht="13.2" customHeight="1" x14ac:dyDescent="0.25">
      <c r="A1128" s="8">
        <v>1121</v>
      </c>
      <c r="B1128" s="34">
        <v>432642</v>
      </c>
      <c r="C1128" s="9" t="s">
        <v>1234</v>
      </c>
      <c r="D1128" s="9" t="s">
        <v>233</v>
      </c>
      <c r="E1128" s="9" t="s">
        <v>1215</v>
      </c>
      <c r="F1128" s="9" t="s">
        <v>27</v>
      </c>
      <c r="G1128" s="9"/>
      <c r="H1128" s="9">
        <v>8</v>
      </c>
      <c r="I1128" s="9">
        <v>0</v>
      </c>
      <c r="J1128" s="9">
        <v>0</v>
      </c>
      <c r="K1128" s="24">
        <f t="shared" si="51"/>
        <v>2320000</v>
      </c>
      <c r="L1128" s="24">
        <f t="shared" si="51"/>
        <v>0</v>
      </c>
      <c r="M1128" s="24">
        <f t="shared" si="51"/>
        <v>0</v>
      </c>
      <c r="N1128" s="24">
        <v>0</v>
      </c>
      <c r="O1128" s="33">
        <f t="shared" si="52"/>
        <v>2320000</v>
      </c>
      <c r="P1128" s="25">
        <v>2320000</v>
      </c>
      <c r="Q1128" s="25">
        <v>0</v>
      </c>
      <c r="R1128" s="26">
        <f t="shared" si="53"/>
        <v>0</v>
      </c>
      <c r="S1128" s="9"/>
    </row>
    <row r="1129" spans="1:19" ht="13.2" customHeight="1" x14ac:dyDescent="0.25">
      <c r="A1129" s="8">
        <v>1122</v>
      </c>
      <c r="B1129" s="34">
        <v>432643</v>
      </c>
      <c r="C1129" s="9" t="s">
        <v>803</v>
      </c>
      <c r="D1129" s="9" t="s">
        <v>576</v>
      </c>
      <c r="E1129" s="9" t="s">
        <v>1215</v>
      </c>
      <c r="F1129" s="9" t="s">
        <v>27</v>
      </c>
      <c r="G1129" s="9"/>
      <c r="H1129" s="9">
        <v>10</v>
      </c>
      <c r="I1129" s="9">
        <v>0</v>
      </c>
      <c r="J1129" s="9">
        <v>0</v>
      </c>
      <c r="K1129" s="24">
        <f t="shared" si="51"/>
        <v>2900000</v>
      </c>
      <c r="L1129" s="24">
        <f t="shared" si="51"/>
        <v>0</v>
      </c>
      <c r="M1129" s="24">
        <f t="shared" si="51"/>
        <v>0</v>
      </c>
      <c r="N1129" s="24">
        <v>0</v>
      </c>
      <c r="O1129" s="33">
        <f t="shared" si="52"/>
        <v>2900000</v>
      </c>
      <c r="P1129" s="25">
        <v>7580000</v>
      </c>
      <c r="Q1129" s="25">
        <v>0</v>
      </c>
      <c r="R1129" s="26">
        <f t="shared" si="53"/>
        <v>-4680000</v>
      </c>
      <c r="S1129" s="37" t="s">
        <v>410</v>
      </c>
    </row>
    <row r="1130" spans="1:19" ht="13.2" customHeight="1" x14ac:dyDescent="0.25">
      <c r="A1130" s="8">
        <v>1123</v>
      </c>
      <c r="B1130" s="34">
        <v>432644</v>
      </c>
      <c r="C1130" s="9" t="s">
        <v>440</v>
      </c>
      <c r="D1130" s="9" t="s">
        <v>317</v>
      </c>
      <c r="E1130" s="9" t="s">
        <v>1215</v>
      </c>
      <c r="F1130" s="9" t="s">
        <v>27</v>
      </c>
      <c r="G1130" s="9"/>
      <c r="H1130" s="9">
        <v>10</v>
      </c>
      <c r="I1130" s="9">
        <v>0</v>
      </c>
      <c r="J1130" s="9">
        <v>0</v>
      </c>
      <c r="K1130" s="24">
        <f t="shared" si="51"/>
        <v>2900000</v>
      </c>
      <c r="L1130" s="24">
        <f t="shared" si="51"/>
        <v>0</v>
      </c>
      <c r="M1130" s="24">
        <f t="shared" si="51"/>
        <v>0</v>
      </c>
      <c r="N1130" s="24">
        <v>0</v>
      </c>
      <c r="O1130" s="33">
        <f t="shared" si="52"/>
        <v>2900000</v>
      </c>
      <c r="P1130" s="25">
        <v>2900000</v>
      </c>
      <c r="Q1130" s="25">
        <v>0</v>
      </c>
      <c r="R1130" s="26">
        <f t="shared" si="53"/>
        <v>0</v>
      </c>
      <c r="S1130" s="9"/>
    </row>
    <row r="1131" spans="1:19" ht="13.2" customHeight="1" x14ac:dyDescent="0.25">
      <c r="A1131" s="8">
        <v>1124</v>
      </c>
      <c r="B1131" s="34">
        <v>432645</v>
      </c>
      <c r="C1131" s="9" t="s">
        <v>1235</v>
      </c>
      <c r="D1131" s="9" t="s">
        <v>57</v>
      </c>
      <c r="E1131" s="9" t="s">
        <v>1215</v>
      </c>
      <c r="F1131" s="9" t="s">
        <v>27</v>
      </c>
      <c r="G1131" s="9"/>
      <c r="H1131" s="9">
        <v>10</v>
      </c>
      <c r="I1131" s="9">
        <v>0</v>
      </c>
      <c r="J1131" s="9">
        <v>0</v>
      </c>
      <c r="K1131" s="24">
        <f t="shared" si="51"/>
        <v>2900000</v>
      </c>
      <c r="L1131" s="24">
        <f t="shared" si="51"/>
        <v>0</v>
      </c>
      <c r="M1131" s="24">
        <f t="shared" si="51"/>
        <v>0</v>
      </c>
      <c r="N1131" s="24">
        <v>0</v>
      </c>
      <c r="O1131" s="33">
        <f t="shared" si="52"/>
        <v>2900000</v>
      </c>
      <c r="P1131" s="25">
        <v>2900000</v>
      </c>
      <c r="Q1131" s="25">
        <v>0</v>
      </c>
      <c r="R1131" s="26">
        <f t="shared" si="53"/>
        <v>0</v>
      </c>
      <c r="S1131" s="9"/>
    </row>
    <row r="1132" spans="1:19" ht="13.2" customHeight="1" x14ac:dyDescent="0.25">
      <c r="A1132" s="8">
        <v>1125</v>
      </c>
      <c r="B1132" s="34">
        <v>432646</v>
      </c>
      <c r="C1132" s="9" t="s">
        <v>440</v>
      </c>
      <c r="D1132" s="9" t="s">
        <v>109</v>
      </c>
      <c r="E1132" s="9" t="s">
        <v>1215</v>
      </c>
      <c r="F1132" s="9" t="s">
        <v>27</v>
      </c>
      <c r="G1132" s="9"/>
      <c r="H1132" s="9">
        <v>16</v>
      </c>
      <c r="I1132" s="9">
        <v>4</v>
      </c>
      <c r="J1132" s="9">
        <v>0</v>
      </c>
      <c r="K1132" s="24">
        <f t="shared" si="51"/>
        <v>4640000</v>
      </c>
      <c r="L1132" s="24">
        <f t="shared" si="51"/>
        <v>1160000</v>
      </c>
      <c r="M1132" s="24">
        <f t="shared" si="51"/>
        <v>0</v>
      </c>
      <c r="N1132" s="24">
        <v>0</v>
      </c>
      <c r="O1132" s="33">
        <f t="shared" si="52"/>
        <v>5800000</v>
      </c>
      <c r="P1132" s="25">
        <v>5800000</v>
      </c>
      <c r="Q1132" s="25">
        <v>0</v>
      </c>
      <c r="R1132" s="26">
        <f t="shared" si="53"/>
        <v>0</v>
      </c>
      <c r="S1132" s="9"/>
    </row>
    <row r="1133" spans="1:19" ht="13.2" customHeight="1" x14ac:dyDescent="0.25">
      <c r="A1133" s="8">
        <v>1126</v>
      </c>
      <c r="B1133" s="34">
        <v>432647</v>
      </c>
      <c r="C1133" s="9" t="s">
        <v>586</v>
      </c>
      <c r="D1133" s="9" t="s">
        <v>1183</v>
      </c>
      <c r="E1133" s="9" t="s">
        <v>1215</v>
      </c>
      <c r="F1133" s="9" t="s">
        <v>27</v>
      </c>
      <c r="G1133" s="9"/>
      <c r="H1133" s="9">
        <v>10</v>
      </c>
      <c r="I1133" s="9">
        <v>0</v>
      </c>
      <c r="J1133" s="9">
        <v>0</v>
      </c>
      <c r="K1133" s="24">
        <f t="shared" si="51"/>
        <v>2900000</v>
      </c>
      <c r="L1133" s="24">
        <f t="shared" si="51"/>
        <v>0</v>
      </c>
      <c r="M1133" s="24">
        <f t="shared" si="51"/>
        <v>0</v>
      </c>
      <c r="N1133" s="24">
        <v>0</v>
      </c>
      <c r="O1133" s="33">
        <f t="shared" si="52"/>
        <v>2900000</v>
      </c>
      <c r="P1133" s="25">
        <v>2900000</v>
      </c>
      <c r="Q1133" s="25">
        <v>0</v>
      </c>
      <c r="R1133" s="26">
        <f t="shared" si="53"/>
        <v>0</v>
      </c>
      <c r="S1133" s="9"/>
    </row>
    <row r="1134" spans="1:19" ht="13.2" customHeight="1" x14ac:dyDescent="0.25">
      <c r="A1134" s="8">
        <v>1127</v>
      </c>
      <c r="B1134" s="34">
        <v>432648</v>
      </c>
      <c r="C1134" s="9" t="s">
        <v>444</v>
      </c>
      <c r="D1134" s="9" t="s">
        <v>210</v>
      </c>
      <c r="E1134" s="9" t="s">
        <v>1215</v>
      </c>
      <c r="F1134" s="9" t="s">
        <v>27</v>
      </c>
      <c r="G1134" s="9"/>
      <c r="H1134" s="9">
        <v>10</v>
      </c>
      <c r="I1134" s="9">
        <v>0</v>
      </c>
      <c r="J1134" s="9">
        <v>0</v>
      </c>
      <c r="K1134" s="24">
        <f t="shared" si="51"/>
        <v>2900000</v>
      </c>
      <c r="L1134" s="24">
        <f t="shared" si="51"/>
        <v>0</v>
      </c>
      <c r="M1134" s="24">
        <f t="shared" si="51"/>
        <v>0</v>
      </c>
      <c r="N1134" s="24">
        <v>0</v>
      </c>
      <c r="O1134" s="33">
        <f t="shared" si="52"/>
        <v>2900000</v>
      </c>
      <c r="P1134" s="25">
        <v>2900000</v>
      </c>
      <c r="Q1134" s="25">
        <v>0</v>
      </c>
      <c r="R1134" s="26">
        <f t="shared" si="53"/>
        <v>0</v>
      </c>
      <c r="S1134" s="9"/>
    </row>
    <row r="1135" spans="1:19" ht="13.2" customHeight="1" x14ac:dyDescent="0.25">
      <c r="A1135" s="8">
        <v>1128</v>
      </c>
      <c r="B1135" s="34">
        <v>432649</v>
      </c>
      <c r="C1135" s="9" t="s">
        <v>418</v>
      </c>
      <c r="D1135" s="9" t="s">
        <v>1183</v>
      </c>
      <c r="E1135" s="9" t="s">
        <v>1215</v>
      </c>
      <c r="F1135" s="9" t="s">
        <v>27</v>
      </c>
      <c r="G1135" s="9"/>
      <c r="H1135" s="9">
        <v>10</v>
      </c>
      <c r="I1135" s="9">
        <v>0</v>
      </c>
      <c r="J1135" s="9">
        <v>0</v>
      </c>
      <c r="K1135" s="24">
        <f t="shared" si="51"/>
        <v>2900000</v>
      </c>
      <c r="L1135" s="24">
        <f t="shared" si="51"/>
        <v>0</v>
      </c>
      <c r="M1135" s="24">
        <f t="shared" si="51"/>
        <v>0</v>
      </c>
      <c r="N1135" s="24">
        <v>0</v>
      </c>
      <c r="O1135" s="33">
        <f t="shared" si="52"/>
        <v>2900000</v>
      </c>
      <c r="P1135" s="25">
        <v>2900000</v>
      </c>
      <c r="Q1135" s="25">
        <v>0</v>
      </c>
      <c r="R1135" s="26">
        <f t="shared" si="53"/>
        <v>0</v>
      </c>
      <c r="S1135" s="9"/>
    </row>
    <row r="1136" spans="1:19" ht="13.2" customHeight="1" x14ac:dyDescent="0.25">
      <c r="A1136" s="8">
        <v>1129</v>
      </c>
      <c r="B1136" s="34">
        <v>432650</v>
      </c>
      <c r="C1136" s="9" t="s">
        <v>1236</v>
      </c>
      <c r="D1136" s="9" t="s">
        <v>334</v>
      </c>
      <c r="E1136" s="9" t="s">
        <v>1215</v>
      </c>
      <c r="F1136" s="9" t="s">
        <v>27</v>
      </c>
      <c r="G1136" s="9"/>
      <c r="H1136" s="9">
        <v>10</v>
      </c>
      <c r="I1136" s="9">
        <v>0</v>
      </c>
      <c r="J1136" s="9">
        <v>0</v>
      </c>
      <c r="K1136" s="24">
        <f t="shared" si="51"/>
        <v>2900000</v>
      </c>
      <c r="L1136" s="24">
        <f t="shared" si="51"/>
        <v>0</v>
      </c>
      <c r="M1136" s="24">
        <f t="shared" si="51"/>
        <v>0</v>
      </c>
      <c r="N1136" s="24">
        <v>0</v>
      </c>
      <c r="O1136" s="33">
        <f t="shared" si="52"/>
        <v>2900000</v>
      </c>
      <c r="P1136" s="25">
        <v>2900000</v>
      </c>
      <c r="Q1136" s="25">
        <v>0</v>
      </c>
      <c r="R1136" s="26">
        <f t="shared" si="53"/>
        <v>0</v>
      </c>
      <c r="S1136" s="9"/>
    </row>
    <row r="1137" spans="1:19" ht="13.2" customHeight="1" x14ac:dyDescent="0.25">
      <c r="A1137" s="8">
        <v>1130</v>
      </c>
      <c r="B1137" s="34">
        <v>432651</v>
      </c>
      <c r="C1137" s="9" t="s">
        <v>444</v>
      </c>
      <c r="D1137" s="9" t="s">
        <v>158</v>
      </c>
      <c r="E1137" s="9" t="s">
        <v>1215</v>
      </c>
      <c r="F1137" s="9" t="s">
        <v>27</v>
      </c>
      <c r="G1137" s="9"/>
      <c r="H1137" s="9">
        <v>10</v>
      </c>
      <c r="I1137" s="9">
        <v>0</v>
      </c>
      <c r="J1137" s="9">
        <v>0</v>
      </c>
      <c r="K1137" s="24">
        <f t="shared" si="51"/>
        <v>2900000</v>
      </c>
      <c r="L1137" s="24">
        <f t="shared" si="51"/>
        <v>0</v>
      </c>
      <c r="M1137" s="24">
        <f t="shared" si="51"/>
        <v>0</v>
      </c>
      <c r="N1137" s="24">
        <v>0</v>
      </c>
      <c r="O1137" s="33">
        <f t="shared" si="52"/>
        <v>2900000</v>
      </c>
      <c r="P1137" s="25">
        <v>2900000</v>
      </c>
      <c r="Q1137" s="25">
        <v>0</v>
      </c>
      <c r="R1137" s="26">
        <f t="shared" si="53"/>
        <v>0</v>
      </c>
      <c r="S1137" s="9"/>
    </row>
    <row r="1138" spans="1:19" ht="13.2" customHeight="1" x14ac:dyDescent="0.25">
      <c r="A1138" s="8">
        <v>1131</v>
      </c>
      <c r="B1138" s="34">
        <v>432652</v>
      </c>
      <c r="C1138" s="9" t="s">
        <v>1237</v>
      </c>
      <c r="D1138" s="9" t="s">
        <v>131</v>
      </c>
      <c r="E1138" s="9" t="s">
        <v>1215</v>
      </c>
      <c r="F1138" s="9" t="s">
        <v>27</v>
      </c>
      <c r="G1138" s="9"/>
      <c r="H1138" s="9">
        <v>10</v>
      </c>
      <c r="I1138" s="9">
        <v>0</v>
      </c>
      <c r="J1138" s="9">
        <v>0</v>
      </c>
      <c r="K1138" s="24">
        <f t="shared" si="51"/>
        <v>2900000</v>
      </c>
      <c r="L1138" s="24">
        <f t="shared" si="51"/>
        <v>0</v>
      </c>
      <c r="M1138" s="24">
        <f t="shared" si="51"/>
        <v>0</v>
      </c>
      <c r="N1138" s="24">
        <v>0</v>
      </c>
      <c r="O1138" s="33">
        <f t="shared" si="52"/>
        <v>2900000</v>
      </c>
      <c r="P1138" s="25">
        <v>2900000</v>
      </c>
      <c r="Q1138" s="25">
        <v>0</v>
      </c>
      <c r="R1138" s="26">
        <f t="shared" si="53"/>
        <v>0</v>
      </c>
      <c r="S1138" s="9"/>
    </row>
    <row r="1139" spans="1:19" ht="13.2" customHeight="1" x14ac:dyDescent="0.25">
      <c r="A1139" s="8">
        <v>1132</v>
      </c>
      <c r="B1139" s="34">
        <v>432653</v>
      </c>
      <c r="C1139" s="9" t="s">
        <v>510</v>
      </c>
      <c r="D1139" s="9" t="s">
        <v>413</v>
      </c>
      <c r="E1139" s="9" t="s">
        <v>1215</v>
      </c>
      <c r="F1139" s="9" t="s">
        <v>27</v>
      </c>
      <c r="G1139" s="9"/>
      <c r="H1139" s="9">
        <v>10</v>
      </c>
      <c r="I1139" s="9">
        <v>0</v>
      </c>
      <c r="J1139" s="9">
        <v>0</v>
      </c>
      <c r="K1139" s="24">
        <f t="shared" si="51"/>
        <v>2900000</v>
      </c>
      <c r="L1139" s="24">
        <f t="shared" si="51"/>
        <v>0</v>
      </c>
      <c r="M1139" s="24">
        <f t="shared" si="51"/>
        <v>0</v>
      </c>
      <c r="N1139" s="24">
        <v>0</v>
      </c>
      <c r="O1139" s="33">
        <f t="shared" si="52"/>
        <v>2900000</v>
      </c>
      <c r="P1139" s="25">
        <v>2900000</v>
      </c>
      <c r="Q1139" s="25">
        <v>0</v>
      </c>
      <c r="R1139" s="26">
        <f t="shared" si="53"/>
        <v>0</v>
      </c>
      <c r="S1139" s="9"/>
    </row>
    <row r="1140" spans="1:19" ht="13.2" customHeight="1" x14ac:dyDescent="0.25">
      <c r="A1140" s="8">
        <v>1133</v>
      </c>
      <c r="B1140" s="34">
        <v>432654</v>
      </c>
      <c r="C1140" s="9" t="s">
        <v>543</v>
      </c>
      <c r="D1140" s="9" t="s">
        <v>61</v>
      </c>
      <c r="E1140" s="9" t="s">
        <v>1215</v>
      </c>
      <c r="F1140" s="9" t="s">
        <v>27</v>
      </c>
      <c r="G1140" s="9"/>
      <c r="H1140" s="9">
        <v>10</v>
      </c>
      <c r="I1140" s="9">
        <v>0</v>
      </c>
      <c r="J1140" s="9">
        <v>0</v>
      </c>
      <c r="K1140" s="24">
        <f t="shared" si="51"/>
        <v>2900000</v>
      </c>
      <c r="L1140" s="24">
        <f t="shared" si="51"/>
        <v>0</v>
      </c>
      <c r="M1140" s="24">
        <f t="shared" si="51"/>
        <v>0</v>
      </c>
      <c r="N1140" s="24">
        <v>0</v>
      </c>
      <c r="O1140" s="33">
        <f t="shared" si="52"/>
        <v>2900000</v>
      </c>
      <c r="P1140" s="25">
        <v>2900000</v>
      </c>
      <c r="Q1140" s="25">
        <v>0</v>
      </c>
      <c r="R1140" s="26">
        <f t="shared" si="53"/>
        <v>0</v>
      </c>
      <c r="S1140" s="9"/>
    </row>
    <row r="1141" spans="1:19" ht="13.2" customHeight="1" x14ac:dyDescent="0.25">
      <c r="A1141" s="8">
        <v>1134</v>
      </c>
      <c r="B1141" s="34">
        <v>432655</v>
      </c>
      <c r="C1141" s="9" t="s">
        <v>1238</v>
      </c>
      <c r="D1141" s="9" t="s">
        <v>109</v>
      </c>
      <c r="E1141" s="9" t="s">
        <v>1215</v>
      </c>
      <c r="F1141" s="9" t="s">
        <v>27</v>
      </c>
      <c r="G1141" s="9"/>
      <c r="H1141" s="9">
        <v>10</v>
      </c>
      <c r="I1141" s="9">
        <v>0</v>
      </c>
      <c r="J1141" s="9">
        <v>0</v>
      </c>
      <c r="K1141" s="24">
        <f t="shared" si="51"/>
        <v>2900000</v>
      </c>
      <c r="L1141" s="24">
        <f t="shared" si="51"/>
        <v>0</v>
      </c>
      <c r="M1141" s="24">
        <f t="shared" si="51"/>
        <v>0</v>
      </c>
      <c r="N1141" s="24">
        <v>0</v>
      </c>
      <c r="O1141" s="33">
        <f t="shared" si="52"/>
        <v>2900000</v>
      </c>
      <c r="P1141" s="25">
        <v>2900000</v>
      </c>
      <c r="Q1141" s="25">
        <v>0</v>
      </c>
      <c r="R1141" s="26">
        <f t="shared" si="53"/>
        <v>0</v>
      </c>
      <c r="S1141" s="9"/>
    </row>
    <row r="1142" spans="1:19" ht="13.2" customHeight="1" x14ac:dyDescent="0.25">
      <c r="A1142" s="8">
        <v>1135</v>
      </c>
      <c r="B1142" s="34">
        <v>432656</v>
      </c>
      <c r="C1142" s="9" t="s">
        <v>53</v>
      </c>
      <c r="D1142" s="9" t="s">
        <v>81</v>
      </c>
      <c r="E1142" s="9" t="s">
        <v>1215</v>
      </c>
      <c r="F1142" s="9" t="s">
        <v>27</v>
      </c>
      <c r="G1142" s="9"/>
      <c r="H1142" s="9">
        <v>8</v>
      </c>
      <c r="I1142" s="9">
        <v>0</v>
      </c>
      <c r="J1142" s="9">
        <v>0</v>
      </c>
      <c r="K1142" s="24">
        <f t="shared" si="51"/>
        <v>2320000</v>
      </c>
      <c r="L1142" s="24">
        <f t="shared" si="51"/>
        <v>0</v>
      </c>
      <c r="M1142" s="24">
        <f t="shared" si="51"/>
        <v>0</v>
      </c>
      <c r="N1142" s="24">
        <v>0</v>
      </c>
      <c r="O1142" s="33">
        <f t="shared" si="52"/>
        <v>2320000</v>
      </c>
      <c r="P1142" s="25">
        <v>2320000</v>
      </c>
      <c r="Q1142" s="25">
        <v>0</v>
      </c>
      <c r="R1142" s="26">
        <f t="shared" si="53"/>
        <v>0</v>
      </c>
      <c r="S1142" s="9"/>
    </row>
    <row r="1143" spans="1:19" ht="13.2" customHeight="1" x14ac:dyDescent="0.25">
      <c r="A1143" s="8">
        <v>1136</v>
      </c>
      <c r="B1143" s="34">
        <v>432657</v>
      </c>
      <c r="C1143" s="9" t="s">
        <v>157</v>
      </c>
      <c r="D1143" s="9" t="s">
        <v>251</v>
      </c>
      <c r="E1143" s="9" t="s">
        <v>1215</v>
      </c>
      <c r="F1143" s="9" t="s">
        <v>27</v>
      </c>
      <c r="G1143" s="9"/>
      <c r="H1143" s="9">
        <v>10</v>
      </c>
      <c r="I1143" s="9">
        <v>0</v>
      </c>
      <c r="J1143" s="9">
        <v>0</v>
      </c>
      <c r="K1143" s="24">
        <f t="shared" si="51"/>
        <v>2900000</v>
      </c>
      <c r="L1143" s="24">
        <f t="shared" si="51"/>
        <v>0</v>
      </c>
      <c r="M1143" s="24">
        <f t="shared" si="51"/>
        <v>0</v>
      </c>
      <c r="N1143" s="24">
        <v>0</v>
      </c>
      <c r="O1143" s="33">
        <f t="shared" si="52"/>
        <v>2900000</v>
      </c>
      <c r="P1143" s="25">
        <v>2900000</v>
      </c>
      <c r="Q1143" s="25">
        <v>0</v>
      </c>
      <c r="R1143" s="26">
        <f t="shared" si="53"/>
        <v>0</v>
      </c>
      <c r="S1143" s="9"/>
    </row>
    <row r="1144" spans="1:19" ht="13.2" customHeight="1" x14ac:dyDescent="0.25">
      <c r="A1144" s="8">
        <v>1137</v>
      </c>
      <c r="B1144" s="34">
        <v>432658</v>
      </c>
      <c r="C1144" s="9" t="s">
        <v>1239</v>
      </c>
      <c r="D1144" s="9" t="s">
        <v>492</v>
      </c>
      <c r="E1144" s="9" t="s">
        <v>1215</v>
      </c>
      <c r="F1144" s="9" t="s">
        <v>27</v>
      </c>
      <c r="G1144" s="9"/>
      <c r="H1144" s="9">
        <v>10</v>
      </c>
      <c r="I1144" s="9">
        <v>0</v>
      </c>
      <c r="J1144" s="9">
        <v>0</v>
      </c>
      <c r="K1144" s="24">
        <f t="shared" si="51"/>
        <v>2900000</v>
      </c>
      <c r="L1144" s="24">
        <f t="shared" si="51"/>
        <v>0</v>
      </c>
      <c r="M1144" s="24">
        <f t="shared" si="51"/>
        <v>0</v>
      </c>
      <c r="N1144" s="24">
        <v>0</v>
      </c>
      <c r="O1144" s="33">
        <f t="shared" si="52"/>
        <v>2900000</v>
      </c>
      <c r="P1144" s="25">
        <v>2900000</v>
      </c>
      <c r="Q1144" s="25">
        <v>0</v>
      </c>
      <c r="R1144" s="26">
        <f t="shared" si="53"/>
        <v>0</v>
      </c>
      <c r="S1144" s="9"/>
    </row>
    <row r="1145" spans="1:19" ht="13.2" customHeight="1" x14ac:dyDescent="0.25">
      <c r="A1145" s="8">
        <v>1138</v>
      </c>
      <c r="B1145" s="34">
        <v>432659</v>
      </c>
      <c r="C1145" s="9" t="s">
        <v>285</v>
      </c>
      <c r="D1145" s="9" t="s">
        <v>61</v>
      </c>
      <c r="E1145" s="9" t="s">
        <v>1215</v>
      </c>
      <c r="F1145" s="9" t="s">
        <v>27</v>
      </c>
      <c r="G1145" s="9"/>
      <c r="H1145" s="9">
        <v>10</v>
      </c>
      <c r="I1145" s="9">
        <v>0</v>
      </c>
      <c r="J1145" s="9">
        <v>0</v>
      </c>
      <c r="K1145" s="24">
        <f t="shared" si="51"/>
        <v>2900000</v>
      </c>
      <c r="L1145" s="24">
        <f t="shared" si="51"/>
        <v>0</v>
      </c>
      <c r="M1145" s="24">
        <f t="shared" si="51"/>
        <v>0</v>
      </c>
      <c r="N1145" s="24">
        <v>0</v>
      </c>
      <c r="O1145" s="33">
        <f t="shared" si="52"/>
        <v>2900000</v>
      </c>
      <c r="P1145" s="25">
        <v>2900000</v>
      </c>
      <c r="Q1145" s="25">
        <v>0</v>
      </c>
      <c r="R1145" s="26">
        <f t="shared" si="53"/>
        <v>0</v>
      </c>
      <c r="S1145" s="9"/>
    </row>
    <row r="1146" spans="1:19" ht="13.2" customHeight="1" x14ac:dyDescent="0.25">
      <c r="A1146" s="8">
        <v>1139</v>
      </c>
      <c r="B1146" s="34">
        <v>432660</v>
      </c>
      <c r="C1146" s="9" t="s">
        <v>1240</v>
      </c>
      <c r="D1146" s="9" t="s">
        <v>265</v>
      </c>
      <c r="E1146" s="9" t="s">
        <v>1215</v>
      </c>
      <c r="F1146" s="9" t="s">
        <v>27</v>
      </c>
      <c r="G1146" s="9"/>
      <c r="H1146" s="9">
        <v>8</v>
      </c>
      <c r="I1146" s="9">
        <v>0</v>
      </c>
      <c r="J1146" s="9">
        <v>0</v>
      </c>
      <c r="K1146" s="24">
        <f t="shared" si="51"/>
        <v>2320000</v>
      </c>
      <c r="L1146" s="24">
        <f t="shared" si="51"/>
        <v>0</v>
      </c>
      <c r="M1146" s="24">
        <f t="shared" si="51"/>
        <v>0</v>
      </c>
      <c r="N1146" s="24">
        <v>0</v>
      </c>
      <c r="O1146" s="33">
        <f t="shared" si="52"/>
        <v>2320000</v>
      </c>
      <c r="P1146" s="25">
        <v>2320000</v>
      </c>
      <c r="Q1146" s="25">
        <v>0</v>
      </c>
      <c r="R1146" s="26">
        <f t="shared" si="53"/>
        <v>0</v>
      </c>
      <c r="S1146" s="9"/>
    </row>
    <row r="1147" spans="1:19" ht="13.2" customHeight="1" x14ac:dyDescent="0.25">
      <c r="A1147" s="8">
        <v>1140</v>
      </c>
      <c r="B1147" s="34">
        <v>432661</v>
      </c>
      <c r="C1147" s="9" t="s">
        <v>590</v>
      </c>
      <c r="D1147" s="9" t="s">
        <v>210</v>
      </c>
      <c r="E1147" s="9" t="s">
        <v>1215</v>
      </c>
      <c r="F1147" s="9" t="s">
        <v>27</v>
      </c>
      <c r="G1147" s="9"/>
      <c r="H1147" s="9">
        <v>10</v>
      </c>
      <c r="I1147" s="9">
        <v>0</v>
      </c>
      <c r="J1147" s="9">
        <v>0</v>
      </c>
      <c r="K1147" s="24">
        <f t="shared" si="51"/>
        <v>2900000</v>
      </c>
      <c r="L1147" s="24">
        <f t="shared" si="51"/>
        <v>0</v>
      </c>
      <c r="M1147" s="24">
        <f t="shared" si="51"/>
        <v>0</v>
      </c>
      <c r="N1147" s="24">
        <v>0</v>
      </c>
      <c r="O1147" s="33">
        <f t="shared" si="52"/>
        <v>2900000</v>
      </c>
      <c r="P1147" s="25">
        <v>2900000</v>
      </c>
      <c r="Q1147" s="25">
        <v>0</v>
      </c>
      <c r="R1147" s="26">
        <f t="shared" si="53"/>
        <v>0</v>
      </c>
      <c r="S1147" s="9"/>
    </row>
    <row r="1148" spans="1:19" ht="13.2" customHeight="1" x14ac:dyDescent="0.25">
      <c r="A1148" s="8">
        <v>1141</v>
      </c>
      <c r="B1148" s="34">
        <v>432662</v>
      </c>
      <c r="C1148" s="9" t="s">
        <v>1241</v>
      </c>
      <c r="D1148" s="9" t="s">
        <v>433</v>
      </c>
      <c r="E1148" s="9" t="s">
        <v>1215</v>
      </c>
      <c r="F1148" s="9" t="s">
        <v>27</v>
      </c>
      <c r="G1148" s="9"/>
      <c r="H1148" s="9">
        <v>10</v>
      </c>
      <c r="I1148" s="9">
        <v>0</v>
      </c>
      <c r="J1148" s="9">
        <v>0</v>
      </c>
      <c r="K1148" s="24">
        <f t="shared" si="51"/>
        <v>2900000</v>
      </c>
      <c r="L1148" s="24">
        <f t="shared" si="51"/>
        <v>0</v>
      </c>
      <c r="M1148" s="24">
        <f t="shared" si="51"/>
        <v>0</v>
      </c>
      <c r="N1148" s="24">
        <v>0</v>
      </c>
      <c r="O1148" s="33">
        <f t="shared" si="52"/>
        <v>2900000</v>
      </c>
      <c r="P1148" s="25">
        <v>2900000</v>
      </c>
      <c r="Q1148" s="25">
        <v>0</v>
      </c>
      <c r="R1148" s="26">
        <f t="shared" si="53"/>
        <v>0</v>
      </c>
      <c r="S1148" s="9"/>
    </row>
    <row r="1149" spans="1:19" ht="13.2" customHeight="1" x14ac:dyDescent="0.25">
      <c r="A1149" s="8">
        <v>1142</v>
      </c>
      <c r="B1149" s="34">
        <v>432663</v>
      </c>
      <c r="C1149" s="9" t="s">
        <v>1242</v>
      </c>
      <c r="D1149" s="9" t="s">
        <v>334</v>
      </c>
      <c r="E1149" s="9" t="s">
        <v>1215</v>
      </c>
      <c r="F1149" s="9" t="s">
        <v>27</v>
      </c>
      <c r="G1149" s="9"/>
      <c r="H1149" s="9">
        <v>10</v>
      </c>
      <c r="I1149" s="9">
        <v>0</v>
      </c>
      <c r="J1149" s="9">
        <v>0</v>
      </c>
      <c r="K1149" s="24">
        <f t="shared" si="51"/>
        <v>2900000</v>
      </c>
      <c r="L1149" s="24">
        <f t="shared" si="51"/>
        <v>0</v>
      </c>
      <c r="M1149" s="24">
        <f t="shared" si="51"/>
        <v>0</v>
      </c>
      <c r="N1149" s="24">
        <v>0</v>
      </c>
      <c r="O1149" s="33">
        <f t="shared" si="52"/>
        <v>2900000</v>
      </c>
      <c r="P1149" s="25">
        <v>2900000</v>
      </c>
      <c r="Q1149" s="25">
        <v>0</v>
      </c>
      <c r="R1149" s="26">
        <f t="shared" si="53"/>
        <v>0</v>
      </c>
      <c r="S1149" s="9"/>
    </row>
    <row r="1150" spans="1:19" ht="13.2" customHeight="1" x14ac:dyDescent="0.25">
      <c r="A1150" s="8">
        <v>1143</v>
      </c>
      <c r="B1150" s="34">
        <v>432664</v>
      </c>
      <c r="C1150" s="9" t="s">
        <v>1243</v>
      </c>
      <c r="D1150" s="9" t="s">
        <v>75</v>
      </c>
      <c r="E1150" s="9" t="s">
        <v>1215</v>
      </c>
      <c r="F1150" s="9" t="s">
        <v>27</v>
      </c>
      <c r="G1150" s="9"/>
      <c r="H1150" s="9">
        <v>10</v>
      </c>
      <c r="I1150" s="9">
        <v>0</v>
      </c>
      <c r="J1150" s="9">
        <v>0</v>
      </c>
      <c r="K1150" s="24">
        <f t="shared" si="51"/>
        <v>2900000</v>
      </c>
      <c r="L1150" s="24">
        <f t="shared" si="51"/>
        <v>0</v>
      </c>
      <c r="M1150" s="24">
        <f t="shared" si="51"/>
        <v>0</v>
      </c>
      <c r="N1150" s="24">
        <v>0</v>
      </c>
      <c r="O1150" s="33">
        <f t="shared" si="52"/>
        <v>2900000</v>
      </c>
      <c r="P1150" s="25">
        <v>2900000</v>
      </c>
      <c r="Q1150" s="25">
        <v>0</v>
      </c>
      <c r="R1150" s="26">
        <f t="shared" si="53"/>
        <v>0</v>
      </c>
      <c r="S1150" s="9"/>
    </row>
    <row r="1151" spans="1:19" ht="13.2" customHeight="1" x14ac:dyDescent="0.25">
      <c r="A1151" s="8">
        <v>1144</v>
      </c>
      <c r="B1151" s="34">
        <v>432665</v>
      </c>
      <c r="C1151" s="9" t="s">
        <v>1244</v>
      </c>
      <c r="D1151" s="9" t="s">
        <v>75</v>
      </c>
      <c r="E1151" s="9" t="s">
        <v>1215</v>
      </c>
      <c r="F1151" s="9" t="s">
        <v>27</v>
      </c>
      <c r="G1151" s="9"/>
      <c r="H1151" s="9">
        <v>10</v>
      </c>
      <c r="I1151" s="9">
        <v>0</v>
      </c>
      <c r="J1151" s="9">
        <v>0</v>
      </c>
      <c r="K1151" s="24">
        <f t="shared" si="51"/>
        <v>2900000</v>
      </c>
      <c r="L1151" s="24">
        <f t="shared" si="51"/>
        <v>0</v>
      </c>
      <c r="M1151" s="24">
        <f t="shared" si="51"/>
        <v>0</v>
      </c>
      <c r="N1151" s="24">
        <v>0</v>
      </c>
      <c r="O1151" s="33">
        <f t="shared" si="52"/>
        <v>2900000</v>
      </c>
      <c r="P1151" s="25">
        <v>0</v>
      </c>
      <c r="Q1151" s="25">
        <v>0</v>
      </c>
      <c r="R1151" s="26">
        <f t="shared" si="53"/>
        <v>2900000</v>
      </c>
      <c r="S1151" s="9"/>
    </row>
    <row r="1152" spans="1:19" ht="13.2" customHeight="1" x14ac:dyDescent="0.25">
      <c r="A1152" s="8">
        <v>1145</v>
      </c>
      <c r="B1152" s="34">
        <v>432666</v>
      </c>
      <c r="C1152" s="9" t="s">
        <v>1245</v>
      </c>
      <c r="D1152" s="9" t="s">
        <v>405</v>
      </c>
      <c r="E1152" s="9" t="s">
        <v>1215</v>
      </c>
      <c r="F1152" s="9" t="s">
        <v>27</v>
      </c>
      <c r="G1152" s="9"/>
      <c r="H1152" s="9">
        <v>10</v>
      </c>
      <c r="I1152" s="9">
        <v>0</v>
      </c>
      <c r="J1152" s="9">
        <v>0</v>
      </c>
      <c r="K1152" s="24">
        <f t="shared" si="51"/>
        <v>2900000</v>
      </c>
      <c r="L1152" s="24">
        <f t="shared" si="51"/>
        <v>0</v>
      </c>
      <c r="M1152" s="24">
        <f t="shared" si="51"/>
        <v>0</v>
      </c>
      <c r="N1152" s="24">
        <v>0</v>
      </c>
      <c r="O1152" s="33">
        <f t="shared" si="52"/>
        <v>2900000</v>
      </c>
      <c r="P1152" s="25">
        <v>2900000</v>
      </c>
      <c r="Q1152" s="25">
        <v>0</v>
      </c>
      <c r="R1152" s="26">
        <f t="shared" si="53"/>
        <v>0</v>
      </c>
      <c r="S1152" s="9"/>
    </row>
    <row r="1153" spans="1:19" ht="13.2" customHeight="1" x14ac:dyDescent="0.25">
      <c r="A1153" s="8">
        <v>1146</v>
      </c>
      <c r="B1153" s="34">
        <v>432702</v>
      </c>
      <c r="C1153" s="9" t="s">
        <v>1246</v>
      </c>
      <c r="D1153" s="9" t="s">
        <v>431</v>
      </c>
      <c r="E1153" s="9" t="s">
        <v>1247</v>
      </c>
      <c r="F1153" s="9" t="s">
        <v>27</v>
      </c>
      <c r="G1153" s="9"/>
      <c r="H1153" s="9">
        <v>10</v>
      </c>
      <c r="I1153" s="9">
        <v>2</v>
      </c>
      <c r="J1153" s="9">
        <v>0</v>
      </c>
      <c r="K1153" s="24">
        <f t="shared" si="51"/>
        <v>2900000</v>
      </c>
      <c r="L1153" s="24">
        <f t="shared" si="51"/>
        <v>580000</v>
      </c>
      <c r="M1153" s="24">
        <f t="shared" si="51"/>
        <v>0</v>
      </c>
      <c r="N1153" s="24">
        <v>0</v>
      </c>
      <c r="O1153" s="33">
        <f t="shared" si="52"/>
        <v>3480000</v>
      </c>
      <c r="P1153" s="25">
        <v>3480000</v>
      </c>
      <c r="Q1153" s="25">
        <v>0</v>
      </c>
      <c r="R1153" s="26">
        <f t="shared" si="53"/>
        <v>0</v>
      </c>
      <c r="S1153" s="9"/>
    </row>
    <row r="1154" spans="1:19" ht="13.2" customHeight="1" x14ac:dyDescent="0.25">
      <c r="A1154" s="8">
        <v>1147</v>
      </c>
      <c r="B1154" s="34">
        <v>432703</v>
      </c>
      <c r="C1154" s="9" t="s">
        <v>1248</v>
      </c>
      <c r="D1154" s="9" t="s">
        <v>421</v>
      </c>
      <c r="E1154" s="9" t="s">
        <v>1247</v>
      </c>
      <c r="F1154" s="9" t="s">
        <v>27</v>
      </c>
      <c r="G1154" s="9"/>
      <c r="H1154" s="9">
        <v>6</v>
      </c>
      <c r="I1154" s="9">
        <v>0</v>
      </c>
      <c r="J1154" s="9">
        <v>0</v>
      </c>
      <c r="K1154" s="24">
        <f t="shared" si="51"/>
        <v>1740000</v>
      </c>
      <c r="L1154" s="24">
        <f t="shared" si="51"/>
        <v>0</v>
      </c>
      <c r="M1154" s="24">
        <f t="shared" si="51"/>
        <v>0</v>
      </c>
      <c r="N1154" s="24">
        <v>0</v>
      </c>
      <c r="O1154" s="33">
        <f t="shared" si="52"/>
        <v>1740000</v>
      </c>
      <c r="P1154" s="25">
        <v>1740000</v>
      </c>
      <c r="Q1154" s="25">
        <v>0</v>
      </c>
      <c r="R1154" s="26">
        <f t="shared" si="53"/>
        <v>0</v>
      </c>
      <c r="S1154" s="9"/>
    </row>
    <row r="1155" spans="1:19" ht="13.2" customHeight="1" x14ac:dyDescent="0.25">
      <c r="A1155" s="8">
        <v>1148</v>
      </c>
      <c r="B1155" s="34">
        <v>432704</v>
      </c>
      <c r="C1155" s="9" t="s">
        <v>1242</v>
      </c>
      <c r="D1155" s="9" t="s">
        <v>65</v>
      </c>
      <c r="E1155" s="9" t="s">
        <v>1247</v>
      </c>
      <c r="F1155" s="9" t="s">
        <v>27</v>
      </c>
      <c r="G1155" s="9"/>
      <c r="H1155" s="9">
        <v>10</v>
      </c>
      <c r="I1155" s="9">
        <v>0</v>
      </c>
      <c r="J1155" s="9">
        <v>0</v>
      </c>
      <c r="K1155" s="24">
        <f t="shared" si="51"/>
        <v>2900000</v>
      </c>
      <c r="L1155" s="24">
        <f t="shared" si="51"/>
        <v>0</v>
      </c>
      <c r="M1155" s="24">
        <f t="shared" si="51"/>
        <v>0</v>
      </c>
      <c r="N1155" s="24">
        <v>0</v>
      </c>
      <c r="O1155" s="33">
        <f t="shared" si="52"/>
        <v>2900000</v>
      </c>
      <c r="P1155" s="25">
        <v>2900000</v>
      </c>
      <c r="Q1155" s="25">
        <v>0</v>
      </c>
      <c r="R1155" s="26">
        <f t="shared" si="53"/>
        <v>0</v>
      </c>
      <c r="S1155" s="9"/>
    </row>
    <row r="1156" spans="1:19" ht="13.2" customHeight="1" x14ac:dyDescent="0.25">
      <c r="A1156" s="8">
        <v>1149</v>
      </c>
      <c r="B1156" s="34">
        <v>432705</v>
      </c>
      <c r="C1156" s="9" t="s">
        <v>1249</v>
      </c>
      <c r="D1156" s="9" t="s">
        <v>1004</v>
      </c>
      <c r="E1156" s="9" t="s">
        <v>1247</v>
      </c>
      <c r="F1156" s="9" t="s">
        <v>27</v>
      </c>
      <c r="G1156" s="9"/>
      <c r="H1156" s="9">
        <v>10</v>
      </c>
      <c r="I1156" s="9">
        <v>0</v>
      </c>
      <c r="J1156" s="9">
        <v>0</v>
      </c>
      <c r="K1156" s="24">
        <f t="shared" si="51"/>
        <v>2900000</v>
      </c>
      <c r="L1156" s="24">
        <f t="shared" si="51"/>
        <v>0</v>
      </c>
      <c r="M1156" s="24">
        <f t="shared" si="51"/>
        <v>0</v>
      </c>
      <c r="N1156" s="24">
        <v>0</v>
      </c>
      <c r="O1156" s="33">
        <f t="shared" si="52"/>
        <v>2900000</v>
      </c>
      <c r="P1156" s="25">
        <v>2900000</v>
      </c>
      <c r="Q1156" s="25">
        <v>0</v>
      </c>
      <c r="R1156" s="26">
        <f t="shared" si="53"/>
        <v>0</v>
      </c>
      <c r="S1156" s="9"/>
    </row>
    <row r="1157" spans="1:19" ht="13.2" customHeight="1" x14ac:dyDescent="0.25">
      <c r="A1157" s="8">
        <v>1150</v>
      </c>
      <c r="B1157" s="34">
        <v>432706</v>
      </c>
      <c r="C1157" s="9" t="s">
        <v>685</v>
      </c>
      <c r="D1157" s="9" t="s">
        <v>65</v>
      </c>
      <c r="E1157" s="9" t="s">
        <v>1247</v>
      </c>
      <c r="F1157" s="9" t="s">
        <v>27</v>
      </c>
      <c r="G1157" s="9"/>
      <c r="H1157" s="9">
        <v>10</v>
      </c>
      <c r="I1157" s="9">
        <v>0</v>
      </c>
      <c r="J1157" s="9">
        <v>0</v>
      </c>
      <c r="K1157" s="24">
        <f t="shared" si="51"/>
        <v>2900000</v>
      </c>
      <c r="L1157" s="24">
        <f t="shared" si="51"/>
        <v>0</v>
      </c>
      <c r="M1157" s="24">
        <f t="shared" si="51"/>
        <v>0</v>
      </c>
      <c r="N1157" s="24">
        <v>0</v>
      </c>
      <c r="O1157" s="33">
        <f t="shared" si="52"/>
        <v>2900000</v>
      </c>
      <c r="P1157" s="25">
        <v>2900000</v>
      </c>
      <c r="Q1157" s="25">
        <v>0</v>
      </c>
      <c r="R1157" s="26">
        <f t="shared" si="53"/>
        <v>0</v>
      </c>
      <c r="S1157" s="9"/>
    </row>
    <row r="1158" spans="1:19" ht="13.2" customHeight="1" x14ac:dyDescent="0.25">
      <c r="A1158" s="8">
        <v>1151</v>
      </c>
      <c r="B1158" s="34">
        <v>432707</v>
      </c>
      <c r="C1158" s="9" t="s">
        <v>1195</v>
      </c>
      <c r="D1158" s="9" t="s">
        <v>125</v>
      </c>
      <c r="E1158" s="9" t="s">
        <v>1247</v>
      </c>
      <c r="F1158" s="9" t="s">
        <v>27</v>
      </c>
      <c r="G1158" s="9"/>
      <c r="H1158" s="9">
        <v>10</v>
      </c>
      <c r="I1158" s="9">
        <v>0</v>
      </c>
      <c r="J1158" s="9">
        <v>0</v>
      </c>
      <c r="K1158" s="24">
        <f t="shared" si="51"/>
        <v>2900000</v>
      </c>
      <c r="L1158" s="24">
        <f t="shared" si="51"/>
        <v>0</v>
      </c>
      <c r="M1158" s="24">
        <f t="shared" si="51"/>
        <v>0</v>
      </c>
      <c r="N1158" s="24">
        <v>0</v>
      </c>
      <c r="O1158" s="33">
        <f t="shared" si="52"/>
        <v>2900000</v>
      </c>
      <c r="P1158" s="25">
        <v>2900000</v>
      </c>
      <c r="Q1158" s="25">
        <v>0</v>
      </c>
      <c r="R1158" s="26">
        <f t="shared" si="53"/>
        <v>0</v>
      </c>
      <c r="S1158" s="9"/>
    </row>
    <row r="1159" spans="1:19" ht="13.2" customHeight="1" x14ac:dyDescent="0.25">
      <c r="A1159" s="8">
        <v>1152</v>
      </c>
      <c r="B1159" s="34">
        <v>432708</v>
      </c>
      <c r="C1159" s="9" t="s">
        <v>549</v>
      </c>
      <c r="D1159" s="9" t="s">
        <v>85</v>
      </c>
      <c r="E1159" s="9" t="s">
        <v>1247</v>
      </c>
      <c r="F1159" s="9" t="s">
        <v>27</v>
      </c>
      <c r="G1159" s="9"/>
      <c r="H1159" s="9">
        <v>10</v>
      </c>
      <c r="I1159" s="9">
        <v>0</v>
      </c>
      <c r="J1159" s="9">
        <v>0</v>
      </c>
      <c r="K1159" s="24">
        <f t="shared" si="51"/>
        <v>2900000</v>
      </c>
      <c r="L1159" s="24">
        <f t="shared" si="51"/>
        <v>0</v>
      </c>
      <c r="M1159" s="24">
        <f t="shared" si="51"/>
        <v>0</v>
      </c>
      <c r="N1159" s="24">
        <v>0</v>
      </c>
      <c r="O1159" s="33">
        <f t="shared" si="52"/>
        <v>2900000</v>
      </c>
      <c r="P1159" s="25">
        <v>2900000</v>
      </c>
      <c r="Q1159" s="25">
        <v>0</v>
      </c>
      <c r="R1159" s="26">
        <f t="shared" si="53"/>
        <v>0</v>
      </c>
      <c r="S1159" s="9"/>
    </row>
    <row r="1160" spans="1:19" ht="13.2" customHeight="1" x14ac:dyDescent="0.25">
      <c r="A1160" s="8">
        <v>1153</v>
      </c>
      <c r="B1160" s="34">
        <v>432709</v>
      </c>
      <c r="C1160" s="9" t="s">
        <v>1055</v>
      </c>
      <c r="D1160" s="9" t="s">
        <v>51</v>
      </c>
      <c r="E1160" s="9" t="s">
        <v>1247</v>
      </c>
      <c r="F1160" s="9" t="s">
        <v>27</v>
      </c>
      <c r="G1160" s="9"/>
      <c r="H1160" s="9">
        <v>10</v>
      </c>
      <c r="I1160" s="9">
        <v>0</v>
      </c>
      <c r="J1160" s="9">
        <v>0</v>
      </c>
      <c r="K1160" s="24">
        <f t="shared" si="51"/>
        <v>2900000</v>
      </c>
      <c r="L1160" s="24">
        <f t="shared" si="51"/>
        <v>0</v>
      </c>
      <c r="M1160" s="24">
        <f t="shared" si="51"/>
        <v>0</v>
      </c>
      <c r="N1160" s="24">
        <v>0</v>
      </c>
      <c r="O1160" s="33">
        <f t="shared" si="52"/>
        <v>2900000</v>
      </c>
      <c r="P1160" s="25">
        <v>2900000</v>
      </c>
      <c r="Q1160" s="25">
        <v>0</v>
      </c>
      <c r="R1160" s="26">
        <f t="shared" si="53"/>
        <v>0</v>
      </c>
      <c r="S1160" s="9"/>
    </row>
    <row r="1161" spans="1:19" ht="13.2" customHeight="1" x14ac:dyDescent="0.25">
      <c r="A1161" s="8">
        <v>1154</v>
      </c>
      <c r="B1161" s="34">
        <v>432710</v>
      </c>
      <c r="C1161" s="9" t="s">
        <v>1250</v>
      </c>
      <c r="D1161" s="9" t="s">
        <v>109</v>
      </c>
      <c r="E1161" s="9" t="s">
        <v>1247</v>
      </c>
      <c r="F1161" s="9" t="s">
        <v>27</v>
      </c>
      <c r="G1161" s="9"/>
      <c r="H1161" s="9">
        <v>14</v>
      </c>
      <c r="I1161" s="9">
        <v>0</v>
      </c>
      <c r="J1161" s="9">
        <v>0</v>
      </c>
      <c r="K1161" s="24">
        <f t="shared" ref="K1161:M1224" si="54">H1161*290000</f>
        <v>4060000</v>
      </c>
      <c r="L1161" s="24">
        <f t="shared" si="54"/>
        <v>0</v>
      </c>
      <c r="M1161" s="24">
        <f t="shared" si="54"/>
        <v>0</v>
      </c>
      <c r="N1161" s="24">
        <v>0</v>
      </c>
      <c r="O1161" s="33">
        <f t="shared" ref="O1161:O1224" si="55">K1161+L1161+M1161-N1161</f>
        <v>4060000</v>
      </c>
      <c r="P1161" s="25">
        <v>8990000</v>
      </c>
      <c r="Q1161" s="25">
        <v>0</v>
      </c>
      <c r="R1161" s="26">
        <f t="shared" ref="R1161:R1224" si="56">O1161-P1161-Q1161</f>
        <v>-4930000</v>
      </c>
      <c r="S1161" s="37" t="s">
        <v>410</v>
      </c>
    </row>
    <row r="1162" spans="1:19" ht="13.2" customHeight="1" x14ac:dyDescent="0.25">
      <c r="A1162" s="8">
        <v>1155</v>
      </c>
      <c r="B1162" s="34">
        <v>432711</v>
      </c>
      <c r="C1162" s="9" t="s">
        <v>1251</v>
      </c>
      <c r="D1162" s="9" t="s">
        <v>402</v>
      </c>
      <c r="E1162" s="9" t="s">
        <v>1247</v>
      </c>
      <c r="F1162" s="9" t="s">
        <v>27</v>
      </c>
      <c r="G1162" s="9"/>
      <c r="H1162" s="9">
        <v>10</v>
      </c>
      <c r="I1162" s="9">
        <v>0</v>
      </c>
      <c r="J1162" s="9">
        <v>0</v>
      </c>
      <c r="K1162" s="24">
        <f t="shared" si="54"/>
        <v>2900000</v>
      </c>
      <c r="L1162" s="24">
        <f t="shared" si="54"/>
        <v>0</v>
      </c>
      <c r="M1162" s="24">
        <f t="shared" si="54"/>
        <v>0</v>
      </c>
      <c r="N1162" s="24">
        <v>0</v>
      </c>
      <c r="O1162" s="33">
        <f t="shared" si="55"/>
        <v>2900000</v>
      </c>
      <c r="P1162" s="25">
        <v>2900000</v>
      </c>
      <c r="Q1162" s="25">
        <v>0</v>
      </c>
      <c r="R1162" s="26">
        <f t="shared" si="56"/>
        <v>0</v>
      </c>
      <c r="S1162" s="9"/>
    </row>
    <row r="1163" spans="1:19" ht="13.2" customHeight="1" x14ac:dyDescent="0.25">
      <c r="A1163" s="8">
        <v>1156</v>
      </c>
      <c r="B1163" s="34">
        <v>432712</v>
      </c>
      <c r="C1163" s="9" t="s">
        <v>999</v>
      </c>
      <c r="D1163" s="9" t="s">
        <v>1252</v>
      </c>
      <c r="E1163" s="9" t="s">
        <v>1247</v>
      </c>
      <c r="F1163" s="9" t="s">
        <v>27</v>
      </c>
      <c r="G1163" s="9"/>
      <c r="H1163" s="9">
        <v>10</v>
      </c>
      <c r="I1163" s="9">
        <v>0</v>
      </c>
      <c r="J1163" s="9">
        <v>0</v>
      </c>
      <c r="K1163" s="24">
        <f t="shared" si="54"/>
        <v>2900000</v>
      </c>
      <c r="L1163" s="24">
        <f t="shared" si="54"/>
        <v>0</v>
      </c>
      <c r="M1163" s="24">
        <f t="shared" si="54"/>
        <v>0</v>
      </c>
      <c r="N1163" s="24">
        <v>0</v>
      </c>
      <c r="O1163" s="33">
        <f t="shared" si="55"/>
        <v>2900000</v>
      </c>
      <c r="P1163" s="25">
        <v>2900000</v>
      </c>
      <c r="Q1163" s="25">
        <v>0</v>
      </c>
      <c r="R1163" s="26">
        <f t="shared" si="56"/>
        <v>0</v>
      </c>
      <c r="S1163" s="9"/>
    </row>
    <row r="1164" spans="1:19" ht="13.2" customHeight="1" x14ac:dyDescent="0.25">
      <c r="A1164" s="8">
        <v>1157</v>
      </c>
      <c r="B1164" s="34">
        <v>432713</v>
      </c>
      <c r="C1164" s="9" t="s">
        <v>632</v>
      </c>
      <c r="D1164" s="9" t="s">
        <v>1158</v>
      </c>
      <c r="E1164" s="9" t="s">
        <v>1247</v>
      </c>
      <c r="F1164" s="9" t="s">
        <v>27</v>
      </c>
      <c r="G1164" s="9"/>
      <c r="H1164" s="9">
        <v>10</v>
      </c>
      <c r="I1164" s="9">
        <v>0</v>
      </c>
      <c r="J1164" s="9">
        <v>0</v>
      </c>
      <c r="K1164" s="24">
        <f t="shared" si="54"/>
        <v>2900000</v>
      </c>
      <c r="L1164" s="24">
        <f t="shared" si="54"/>
        <v>0</v>
      </c>
      <c r="M1164" s="24">
        <f t="shared" si="54"/>
        <v>0</v>
      </c>
      <c r="N1164" s="24">
        <v>0</v>
      </c>
      <c r="O1164" s="33">
        <f t="shared" si="55"/>
        <v>2900000</v>
      </c>
      <c r="P1164" s="25">
        <v>2900000</v>
      </c>
      <c r="Q1164" s="25">
        <v>0</v>
      </c>
      <c r="R1164" s="26">
        <f t="shared" si="56"/>
        <v>0</v>
      </c>
      <c r="S1164" s="9"/>
    </row>
    <row r="1165" spans="1:19" ht="13.2" customHeight="1" x14ac:dyDescent="0.25">
      <c r="A1165" s="8">
        <v>1158</v>
      </c>
      <c r="B1165" s="34">
        <v>432714</v>
      </c>
      <c r="C1165" s="9" t="s">
        <v>1253</v>
      </c>
      <c r="D1165" s="9" t="s">
        <v>421</v>
      </c>
      <c r="E1165" s="9" t="s">
        <v>1247</v>
      </c>
      <c r="F1165" s="9" t="s">
        <v>27</v>
      </c>
      <c r="G1165" s="9"/>
      <c r="H1165" s="9">
        <v>10</v>
      </c>
      <c r="I1165" s="9">
        <v>4</v>
      </c>
      <c r="J1165" s="9">
        <v>0</v>
      </c>
      <c r="K1165" s="24">
        <f t="shared" si="54"/>
        <v>2900000</v>
      </c>
      <c r="L1165" s="24">
        <f t="shared" si="54"/>
        <v>1160000</v>
      </c>
      <c r="M1165" s="24">
        <f t="shared" si="54"/>
        <v>0</v>
      </c>
      <c r="N1165" s="24">
        <v>0</v>
      </c>
      <c r="O1165" s="33">
        <f t="shared" si="55"/>
        <v>4060000</v>
      </c>
      <c r="P1165" s="25">
        <v>4060000</v>
      </c>
      <c r="Q1165" s="25">
        <v>0</v>
      </c>
      <c r="R1165" s="26">
        <f t="shared" si="56"/>
        <v>0</v>
      </c>
      <c r="S1165" s="9"/>
    </row>
    <row r="1166" spans="1:19" ht="13.2" customHeight="1" x14ac:dyDescent="0.25">
      <c r="A1166" s="8">
        <v>1159</v>
      </c>
      <c r="B1166" s="34">
        <v>432715</v>
      </c>
      <c r="C1166" s="9" t="s">
        <v>614</v>
      </c>
      <c r="D1166" s="9" t="s">
        <v>481</v>
      </c>
      <c r="E1166" s="9" t="s">
        <v>1247</v>
      </c>
      <c r="F1166" s="9" t="s">
        <v>27</v>
      </c>
      <c r="G1166" s="9"/>
      <c r="H1166" s="9">
        <v>14</v>
      </c>
      <c r="I1166" s="9">
        <v>0</v>
      </c>
      <c r="J1166" s="9">
        <v>0</v>
      </c>
      <c r="K1166" s="24">
        <f t="shared" si="54"/>
        <v>4060000</v>
      </c>
      <c r="L1166" s="24">
        <f t="shared" si="54"/>
        <v>0</v>
      </c>
      <c r="M1166" s="24">
        <f t="shared" si="54"/>
        <v>0</v>
      </c>
      <c r="N1166" s="24">
        <v>0</v>
      </c>
      <c r="O1166" s="33">
        <f t="shared" si="55"/>
        <v>4060000</v>
      </c>
      <c r="P1166" s="25">
        <v>4060000</v>
      </c>
      <c r="Q1166" s="25">
        <v>0</v>
      </c>
      <c r="R1166" s="26">
        <f t="shared" si="56"/>
        <v>0</v>
      </c>
      <c r="S1166" s="9"/>
    </row>
    <row r="1167" spans="1:19" ht="13.2" customHeight="1" x14ac:dyDescent="0.25">
      <c r="A1167" s="8">
        <v>1160</v>
      </c>
      <c r="B1167" s="34">
        <v>432716</v>
      </c>
      <c r="C1167" s="9" t="s">
        <v>1254</v>
      </c>
      <c r="D1167" s="9" t="s">
        <v>61</v>
      </c>
      <c r="E1167" s="9" t="s">
        <v>1247</v>
      </c>
      <c r="F1167" s="9" t="s">
        <v>27</v>
      </c>
      <c r="G1167" s="9"/>
      <c r="H1167" s="9">
        <v>10</v>
      </c>
      <c r="I1167" s="9">
        <v>0</v>
      </c>
      <c r="J1167" s="9">
        <v>0</v>
      </c>
      <c r="K1167" s="24">
        <f t="shared" si="54"/>
        <v>2900000</v>
      </c>
      <c r="L1167" s="24">
        <f t="shared" si="54"/>
        <v>0</v>
      </c>
      <c r="M1167" s="24">
        <f t="shared" si="54"/>
        <v>0</v>
      </c>
      <c r="N1167" s="24">
        <v>0</v>
      </c>
      <c r="O1167" s="33">
        <f t="shared" si="55"/>
        <v>2900000</v>
      </c>
      <c r="P1167" s="25">
        <v>2900000</v>
      </c>
      <c r="Q1167" s="25">
        <v>0</v>
      </c>
      <c r="R1167" s="26">
        <f t="shared" si="56"/>
        <v>0</v>
      </c>
      <c r="S1167" s="9"/>
    </row>
    <row r="1168" spans="1:19" ht="13.2" customHeight="1" x14ac:dyDescent="0.25">
      <c r="A1168" s="8">
        <v>1161</v>
      </c>
      <c r="B1168" s="34">
        <v>432717</v>
      </c>
      <c r="C1168" s="9" t="s">
        <v>1009</v>
      </c>
      <c r="D1168" s="9" t="s">
        <v>481</v>
      </c>
      <c r="E1168" s="9" t="s">
        <v>1247</v>
      </c>
      <c r="F1168" s="9" t="s">
        <v>27</v>
      </c>
      <c r="G1168" s="9"/>
      <c r="H1168" s="9">
        <v>10</v>
      </c>
      <c r="I1168" s="9">
        <v>0</v>
      </c>
      <c r="J1168" s="9">
        <v>0</v>
      </c>
      <c r="K1168" s="24">
        <f t="shared" si="54"/>
        <v>2900000</v>
      </c>
      <c r="L1168" s="24">
        <f t="shared" si="54"/>
        <v>0</v>
      </c>
      <c r="M1168" s="24">
        <f t="shared" si="54"/>
        <v>0</v>
      </c>
      <c r="N1168" s="24">
        <v>0</v>
      </c>
      <c r="O1168" s="33">
        <f t="shared" si="55"/>
        <v>2900000</v>
      </c>
      <c r="P1168" s="25">
        <v>2900000</v>
      </c>
      <c r="Q1168" s="25">
        <v>0</v>
      </c>
      <c r="R1168" s="26">
        <f t="shared" si="56"/>
        <v>0</v>
      </c>
      <c r="S1168" s="9"/>
    </row>
    <row r="1169" spans="1:19" ht="13.2" customHeight="1" x14ac:dyDescent="0.25">
      <c r="A1169" s="8">
        <v>1162</v>
      </c>
      <c r="B1169" s="34">
        <v>432718</v>
      </c>
      <c r="C1169" s="9" t="s">
        <v>724</v>
      </c>
      <c r="D1169" s="9" t="s">
        <v>488</v>
      </c>
      <c r="E1169" s="9" t="s">
        <v>1247</v>
      </c>
      <c r="F1169" s="9" t="s">
        <v>27</v>
      </c>
      <c r="G1169" s="9"/>
      <c r="H1169" s="9">
        <v>10</v>
      </c>
      <c r="I1169" s="9">
        <v>0</v>
      </c>
      <c r="J1169" s="9">
        <v>0</v>
      </c>
      <c r="K1169" s="24">
        <f t="shared" si="54"/>
        <v>2900000</v>
      </c>
      <c r="L1169" s="24">
        <f t="shared" si="54"/>
        <v>0</v>
      </c>
      <c r="M1169" s="24">
        <f t="shared" si="54"/>
        <v>0</v>
      </c>
      <c r="N1169" s="24">
        <v>0</v>
      </c>
      <c r="O1169" s="33">
        <f t="shared" si="55"/>
        <v>2900000</v>
      </c>
      <c r="P1169" s="25">
        <v>2900000</v>
      </c>
      <c r="Q1169" s="25">
        <v>0</v>
      </c>
      <c r="R1169" s="26">
        <f t="shared" si="56"/>
        <v>0</v>
      </c>
      <c r="S1169" s="9"/>
    </row>
    <row r="1170" spans="1:19" ht="13.2" customHeight="1" x14ac:dyDescent="0.25">
      <c r="A1170" s="8">
        <v>1163</v>
      </c>
      <c r="B1170" s="34">
        <v>432719</v>
      </c>
      <c r="C1170" s="9" t="s">
        <v>563</v>
      </c>
      <c r="D1170" s="9" t="s">
        <v>75</v>
      </c>
      <c r="E1170" s="9" t="s">
        <v>1247</v>
      </c>
      <c r="F1170" s="9" t="s">
        <v>27</v>
      </c>
      <c r="G1170" s="9"/>
      <c r="H1170" s="9">
        <v>14</v>
      </c>
      <c r="I1170" s="9">
        <v>0</v>
      </c>
      <c r="J1170" s="9">
        <v>0</v>
      </c>
      <c r="K1170" s="24">
        <f t="shared" si="54"/>
        <v>4060000</v>
      </c>
      <c r="L1170" s="24">
        <f t="shared" si="54"/>
        <v>0</v>
      </c>
      <c r="M1170" s="24">
        <f t="shared" si="54"/>
        <v>0</v>
      </c>
      <c r="N1170" s="24">
        <v>0</v>
      </c>
      <c r="O1170" s="33">
        <f t="shared" si="55"/>
        <v>4060000</v>
      </c>
      <c r="P1170" s="25">
        <v>4060000</v>
      </c>
      <c r="Q1170" s="25">
        <v>0</v>
      </c>
      <c r="R1170" s="26">
        <f t="shared" si="56"/>
        <v>0</v>
      </c>
      <c r="S1170" s="9"/>
    </row>
    <row r="1171" spans="1:19" ht="13.2" customHeight="1" x14ac:dyDescent="0.25">
      <c r="A1171" s="8">
        <v>1164</v>
      </c>
      <c r="B1171" s="34">
        <v>432720</v>
      </c>
      <c r="C1171" s="9" t="s">
        <v>219</v>
      </c>
      <c r="D1171" s="9" t="s">
        <v>128</v>
      </c>
      <c r="E1171" s="9" t="s">
        <v>1247</v>
      </c>
      <c r="F1171" s="9" t="s">
        <v>27</v>
      </c>
      <c r="G1171" s="9"/>
      <c r="H1171" s="9">
        <v>10</v>
      </c>
      <c r="I1171" s="9">
        <v>0</v>
      </c>
      <c r="J1171" s="9">
        <v>0</v>
      </c>
      <c r="K1171" s="24">
        <f t="shared" si="54"/>
        <v>2900000</v>
      </c>
      <c r="L1171" s="24">
        <f t="shared" si="54"/>
        <v>0</v>
      </c>
      <c r="M1171" s="24">
        <f t="shared" si="54"/>
        <v>0</v>
      </c>
      <c r="N1171" s="24">
        <v>0</v>
      </c>
      <c r="O1171" s="33">
        <f t="shared" si="55"/>
        <v>2900000</v>
      </c>
      <c r="P1171" s="25">
        <v>2900000</v>
      </c>
      <c r="Q1171" s="25">
        <v>0</v>
      </c>
      <c r="R1171" s="26">
        <f t="shared" si="56"/>
        <v>0</v>
      </c>
      <c r="S1171" s="9"/>
    </row>
    <row r="1172" spans="1:19" ht="13.2" customHeight="1" x14ac:dyDescent="0.25">
      <c r="A1172" s="8">
        <v>1165</v>
      </c>
      <c r="B1172" s="34">
        <v>432721</v>
      </c>
      <c r="C1172" s="9" t="s">
        <v>868</v>
      </c>
      <c r="D1172" s="9" t="s">
        <v>492</v>
      </c>
      <c r="E1172" s="9" t="s">
        <v>1247</v>
      </c>
      <c r="F1172" s="9" t="s">
        <v>27</v>
      </c>
      <c r="G1172" s="9"/>
      <c r="H1172" s="9">
        <v>10</v>
      </c>
      <c r="I1172" s="9">
        <v>0</v>
      </c>
      <c r="J1172" s="9">
        <v>0</v>
      </c>
      <c r="K1172" s="24">
        <f t="shared" si="54"/>
        <v>2900000</v>
      </c>
      <c r="L1172" s="24">
        <f t="shared" si="54"/>
        <v>0</v>
      </c>
      <c r="M1172" s="24">
        <f t="shared" si="54"/>
        <v>0</v>
      </c>
      <c r="N1172" s="24">
        <v>0</v>
      </c>
      <c r="O1172" s="33">
        <f t="shared" si="55"/>
        <v>2900000</v>
      </c>
      <c r="P1172" s="25">
        <v>2900000</v>
      </c>
      <c r="Q1172" s="25">
        <v>0</v>
      </c>
      <c r="R1172" s="26">
        <f t="shared" si="56"/>
        <v>0</v>
      </c>
      <c r="S1172" s="9"/>
    </row>
    <row r="1173" spans="1:19" ht="13.2" customHeight="1" x14ac:dyDescent="0.25">
      <c r="A1173" s="8">
        <v>1166</v>
      </c>
      <c r="B1173" s="34">
        <v>432722</v>
      </c>
      <c r="C1173" s="9" t="s">
        <v>1255</v>
      </c>
      <c r="D1173" s="9" t="s">
        <v>448</v>
      </c>
      <c r="E1173" s="9" t="s">
        <v>1247</v>
      </c>
      <c r="F1173" s="9" t="s">
        <v>27</v>
      </c>
      <c r="G1173" s="9"/>
      <c r="H1173" s="9">
        <v>10</v>
      </c>
      <c r="I1173" s="9">
        <v>0</v>
      </c>
      <c r="J1173" s="9">
        <v>0</v>
      </c>
      <c r="K1173" s="24">
        <f t="shared" si="54"/>
        <v>2900000</v>
      </c>
      <c r="L1173" s="24">
        <f t="shared" si="54"/>
        <v>0</v>
      </c>
      <c r="M1173" s="24">
        <f t="shared" si="54"/>
        <v>0</v>
      </c>
      <c r="N1173" s="24">
        <v>0</v>
      </c>
      <c r="O1173" s="33">
        <f t="shared" si="55"/>
        <v>2900000</v>
      </c>
      <c r="P1173" s="25">
        <v>2900000</v>
      </c>
      <c r="Q1173" s="25">
        <v>0</v>
      </c>
      <c r="R1173" s="26">
        <f t="shared" si="56"/>
        <v>0</v>
      </c>
      <c r="S1173" s="9"/>
    </row>
    <row r="1174" spans="1:19" ht="13.2" customHeight="1" x14ac:dyDescent="0.25">
      <c r="A1174" s="8">
        <v>1167</v>
      </c>
      <c r="B1174" s="34">
        <v>432723</v>
      </c>
      <c r="C1174" s="9" t="s">
        <v>149</v>
      </c>
      <c r="D1174" s="9" t="s">
        <v>396</v>
      </c>
      <c r="E1174" s="9" t="s">
        <v>1247</v>
      </c>
      <c r="F1174" s="9" t="s">
        <v>27</v>
      </c>
      <c r="G1174" s="9"/>
      <c r="H1174" s="9">
        <v>10</v>
      </c>
      <c r="I1174" s="9">
        <v>0</v>
      </c>
      <c r="J1174" s="9">
        <v>0</v>
      </c>
      <c r="K1174" s="24">
        <f t="shared" si="54"/>
        <v>2900000</v>
      </c>
      <c r="L1174" s="24">
        <f t="shared" si="54"/>
        <v>0</v>
      </c>
      <c r="M1174" s="24">
        <f t="shared" si="54"/>
        <v>0</v>
      </c>
      <c r="N1174" s="24">
        <v>0</v>
      </c>
      <c r="O1174" s="33">
        <f t="shared" si="55"/>
        <v>2900000</v>
      </c>
      <c r="P1174" s="25">
        <v>2900000</v>
      </c>
      <c r="Q1174" s="25">
        <v>0</v>
      </c>
      <c r="R1174" s="26">
        <f t="shared" si="56"/>
        <v>0</v>
      </c>
      <c r="S1174" s="9"/>
    </row>
    <row r="1175" spans="1:19" ht="13.2" customHeight="1" x14ac:dyDescent="0.25">
      <c r="A1175" s="8">
        <v>1168</v>
      </c>
      <c r="B1175" s="34">
        <v>432724</v>
      </c>
      <c r="C1175" s="9" t="s">
        <v>435</v>
      </c>
      <c r="D1175" s="9" t="s">
        <v>431</v>
      </c>
      <c r="E1175" s="9" t="s">
        <v>1247</v>
      </c>
      <c r="F1175" s="9" t="s">
        <v>27</v>
      </c>
      <c r="G1175" s="9"/>
      <c r="H1175" s="9">
        <v>10</v>
      </c>
      <c r="I1175" s="9">
        <v>0</v>
      </c>
      <c r="J1175" s="9">
        <v>0</v>
      </c>
      <c r="K1175" s="24">
        <f t="shared" si="54"/>
        <v>2900000</v>
      </c>
      <c r="L1175" s="24">
        <f t="shared" si="54"/>
        <v>0</v>
      </c>
      <c r="M1175" s="24">
        <f t="shared" si="54"/>
        <v>0</v>
      </c>
      <c r="N1175" s="24">
        <v>0</v>
      </c>
      <c r="O1175" s="33">
        <f t="shared" si="55"/>
        <v>2900000</v>
      </c>
      <c r="P1175" s="25">
        <v>2900000</v>
      </c>
      <c r="Q1175" s="25">
        <v>0</v>
      </c>
      <c r="R1175" s="26">
        <f t="shared" si="56"/>
        <v>0</v>
      </c>
      <c r="S1175" s="9"/>
    </row>
    <row r="1176" spans="1:19" ht="13.2" customHeight="1" x14ac:dyDescent="0.25">
      <c r="A1176" s="8">
        <v>1169</v>
      </c>
      <c r="B1176" s="34">
        <v>432725</v>
      </c>
      <c r="C1176" s="9" t="s">
        <v>1050</v>
      </c>
      <c r="D1176" s="9" t="s">
        <v>251</v>
      </c>
      <c r="E1176" s="9" t="s">
        <v>1247</v>
      </c>
      <c r="F1176" s="9" t="s">
        <v>27</v>
      </c>
      <c r="G1176" s="9"/>
      <c r="H1176" s="9">
        <v>10</v>
      </c>
      <c r="I1176" s="9">
        <v>0</v>
      </c>
      <c r="J1176" s="9">
        <v>0</v>
      </c>
      <c r="K1176" s="24">
        <f t="shared" si="54"/>
        <v>2900000</v>
      </c>
      <c r="L1176" s="24">
        <f t="shared" si="54"/>
        <v>0</v>
      </c>
      <c r="M1176" s="24">
        <f t="shared" si="54"/>
        <v>0</v>
      </c>
      <c r="N1176" s="24">
        <v>0</v>
      </c>
      <c r="O1176" s="33">
        <f t="shared" si="55"/>
        <v>2900000</v>
      </c>
      <c r="P1176" s="25">
        <v>2900000</v>
      </c>
      <c r="Q1176" s="25">
        <v>0</v>
      </c>
      <c r="R1176" s="26">
        <f t="shared" si="56"/>
        <v>0</v>
      </c>
      <c r="S1176" s="9"/>
    </row>
    <row r="1177" spans="1:19" ht="13.2" customHeight="1" x14ac:dyDescent="0.25">
      <c r="A1177" s="8">
        <v>1170</v>
      </c>
      <c r="B1177" s="34">
        <v>432726</v>
      </c>
      <c r="C1177" s="9" t="s">
        <v>1256</v>
      </c>
      <c r="D1177" s="9" t="s">
        <v>317</v>
      </c>
      <c r="E1177" s="9" t="s">
        <v>1247</v>
      </c>
      <c r="F1177" s="9" t="s">
        <v>27</v>
      </c>
      <c r="G1177" s="9"/>
      <c r="H1177" s="9">
        <v>10</v>
      </c>
      <c r="I1177" s="9">
        <v>0</v>
      </c>
      <c r="J1177" s="9">
        <v>0</v>
      </c>
      <c r="K1177" s="24">
        <f t="shared" si="54"/>
        <v>2900000</v>
      </c>
      <c r="L1177" s="24">
        <f t="shared" si="54"/>
        <v>0</v>
      </c>
      <c r="M1177" s="24">
        <f t="shared" si="54"/>
        <v>0</v>
      </c>
      <c r="N1177" s="24">
        <v>0</v>
      </c>
      <c r="O1177" s="33">
        <f t="shared" si="55"/>
        <v>2900000</v>
      </c>
      <c r="P1177" s="25">
        <v>2900000</v>
      </c>
      <c r="Q1177" s="25">
        <v>0</v>
      </c>
      <c r="R1177" s="26">
        <f t="shared" si="56"/>
        <v>0</v>
      </c>
      <c r="S1177" s="9"/>
    </row>
    <row r="1178" spans="1:19" ht="13.2" customHeight="1" x14ac:dyDescent="0.25">
      <c r="A1178" s="8">
        <v>1171</v>
      </c>
      <c r="B1178" s="34">
        <v>432727</v>
      </c>
      <c r="C1178" s="9" t="s">
        <v>749</v>
      </c>
      <c r="D1178" s="9" t="s">
        <v>210</v>
      </c>
      <c r="E1178" s="9" t="s">
        <v>1247</v>
      </c>
      <c r="F1178" s="9" t="s">
        <v>27</v>
      </c>
      <c r="G1178" s="9"/>
      <c r="H1178" s="9">
        <v>10</v>
      </c>
      <c r="I1178" s="9">
        <v>0</v>
      </c>
      <c r="J1178" s="9">
        <v>0</v>
      </c>
      <c r="K1178" s="24">
        <f t="shared" si="54"/>
        <v>2900000</v>
      </c>
      <c r="L1178" s="24">
        <f t="shared" si="54"/>
        <v>0</v>
      </c>
      <c r="M1178" s="24">
        <f t="shared" si="54"/>
        <v>0</v>
      </c>
      <c r="N1178" s="24">
        <v>0</v>
      </c>
      <c r="O1178" s="33">
        <f t="shared" si="55"/>
        <v>2900000</v>
      </c>
      <c r="P1178" s="25">
        <v>2900000</v>
      </c>
      <c r="Q1178" s="25">
        <v>0</v>
      </c>
      <c r="R1178" s="26">
        <f t="shared" si="56"/>
        <v>0</v>
      </c>
      <c r="S1178" s="9"/>
    </row>
    <row r="1179" spans="1:19" ht="13.2" customHeight="1" x14ac:dyDescent="0.25">
      <c r="A1179" s="8">
        <v>1172</v>
      </c>
      <c r="B1179" s="34">
        <v>432728</v>
      </c>
      <c r="C1179" s="9" t="s">
        <v>1257</v>
      </c>
      <c r="D1179" s="9" t="s">
        <v>75</v>
      </c>
      <c r="E1179" s="9" t="s">
        <v>1247</v>
      </c>
      <c r="F1179" s="9" t="s">
        <v>389</v>
      </c>
      <c r="G1179" s="9"/>
      <c r="H1179" s="9">
        <v>10</v>
      </c>
      <c r="I1179" s="9">
        <v>0</v>
      </c>
      <c r="J1179" s="9">
        <v>0</v>
      </c>
      <c r="K1179" s="24">
        <f t="shared" si="54"/>
        <v>2900000</v>
      </c>
      <c r="L1179" s="24">
        <f t="shared" si="54"/>
        <v>0</v>
      </c>
      <c r="M1179" s="24">
        <f t="shared" si="54"/>
        <v>0</v>
      </c>
      <c r="N1179" s="24">
        <f>H1179*290000*0.7</f>
        <v>2029999.9999999998</v>
      </c>
      <c r="O1179" s="33">
        <f t="shared" si="55"/>
        <v>870000.00000000023</v>
      </c>
      <c r="P1179" s="25">
        <v>1170000</v>
      </c>
      <c r="Q1179" s="25">
        <v>0</v>
      </c>
      <c r="R1179" s="26">
        <f t="shared" si="56"/>
        <v>-299999.99999999977</v>
      </c>
      <c r="S1179" s="37" t="s">
        <v>410</v>
      </c>
    </row>
    <row r="1180" spans="1:19" ht="13.2" customHeight="1" x14ac:dyDescent="0.25">
      <c r="A1180" s="8">
        <v>1173</v>
      </c>
      <c r="B1180" s="34">
        <v>432729</v>
      </c>
      <c r="C1180" s="9" t="s">
        <v>1258</v>
      </c>
      <c r="D1180" s="9" t="s">
        <v>421</v>
      </c>
      <c r="E1180" s="9" t="s">
        <v>1247</v>
      </c>
      <c r="F1180" s="9" t="s">
        <v>27</v>
      </c>
      <c r="G1180" s="9"/>
      <c r="H1180" s="9">
        <v>14</v>
      </c>
      <c r="I1180" s="9">
        <v>0</v>
      </c>
      <c r="J1180" s="9">
        <v>0</v>
      </c>
      <c r="K1180" s="24">
        <f t="shared" si="54"/>
        <v>4060000</v>
      </c>
      <c r="L1180" s="24">
        <f t="shared" si="54"/>
        <v>0</v>
      </c>
      <c r="M1180" s="24">
        <f t="shared" si="54"/>
        <v>0</v>
      </c>
      <c r="N1180" s="24">
        <v>0</v>
      </c>
      <c r="O1180" s="33">
        <f t="shared" si="55"/>
        <v>4060000</v>
      </c>
      <c r="P1180" s="25">
        <v>0</v>
      </c>
      <c r="Q1180" s="25">
        <v>0</v>
      </c>
      <c r="R1180" s="26">
        <f t="shared" si="56"/>
        <v>4060000</v>
      </c>
      <c r="S1180" s="9"/>
    </row>
    <row r="1181" spans="1:19" ht="13.2" customHeight="1" x14ac:dyDescent="0.25">
      <c r="A1181" s="8">
        <v>1174</v>
      </c>
      <c r="B1181" s="34">
        <v>432730</v>
      </c>
      <c r="C1181" s="9" t="s">
        <v>232</v>
      </c>
      <c r="D1181" s="9" t="s">
        <v>558</v>
      </c>
      <c r="E1181" s="9" t="s">
        <v>1247</v>
      </c>
      <c r="F1181" s="9" t="s">
        <v>27</v>
      </c>
      <c r="G1181" s="9"/>
      <c r="H1181" s="9">
        <v>10</v>
      </c>
      <c r="I1181" s="9">
        <v>0</v>
      </c>
      <c r="J1181" s="9">
        <v>0</v>
      </c>
      <c r="K1181" s="24">
        <f t="shared" si="54"/>
        <v>2900000</v>
      </c>
      <c r="L1181" s="24">
        <f t="shared" si="54"/>
        <v>0</v>
      </c>
      <c r="M1181" s="24">
        <f t="shared" si="54"/>
        <v>0</v>
      </c>
      <c r="N1181" s="24">
        <v>0</v>
      </c>
      <c r="O1181" s="33">
        <f t="shared" si="55"/>
        <v>2900000</v>
      </c>
      <c r="P1181" s="25">
        <v>7830000</v>
      </c>
      <c r="Q1181" s="25">
        <v>0</v>
      </c>
      <c r="R1181" s="26">
        <f t="shared" si="56"/>
        <v>-4930000</v>
      </c>
      <c r="S1181" s="37" t="s">
        <v>410</v>
      </c>
    </row>
    <row r="1182" spans="1:19" ht="13.2" customHeight="1" x14ac:dyDescent="0.25">
      <c r="A1182" s="8">
        <v>1175</v>
      </c>
      <c r="B1182" s="34">
        <v>432731</v>
      </c>
      <c r="C1182" s="9" t="s">
        <v>366</v>
      </c>
      <c r="D1182" s="9" t="s">
        <v>1085</v>
      </c>
      <c r="E1182" s="9" t="s">
        <v>1247</v>
      </c>
      <c r="F1182" s="9" t="s">
        <v>27</v>
      </c>
      <c r="G1182" s="9"/>
      <c r="H1182" s="9">
        <v>10</v>
      </c>
      <c r="I1182" s="9">
        <v>0</v>
      </c>
      <c r="J1182" s="9">
        <v>0</v>
      </c>
      <c r="K1182" s="24">
        <f t="shared" si="54"/>
        <v>2900000</v>
      </c>
      <c r="L1182" s="24">
        <f t="shared" si="54"/>
        <v>0</v>
      </c>
      <c r="M1182" s="24">
        <f t="shared" si="54"/>
        <v>0</v>
      </c>
      <c r="N1182" s="24">
        <v>0</v>
      </c>
      <c r="O1182" s="33">
        <f t="shared" si="55"/>
        <v>2900000</v>
      </c>
      <c r="P1182" s="25">
        <v>2900000</v>
      </c>
      <c r="Q1182" s="25">
        <v>0</v>
      </c>
      <c r="R1182" s="26">
        <f t="shared" si="56"/>
        <v>0</v>
      </c>
      <c r="S1182" s="9"/>
    </row>
    <row r="1183" spans="1:19" ht="13.2" customHeight="1" x14ac:dyDescent="0.25">
      <c r="A1183" s="8">
        <v>1176</v>
      </c>
      <c r="B1183" s="34">
        <v>432732</v>
      </c>
      <c r="C1183" s="9" t="s">
        <v>1259</v>
      </c>
      <c r="D1183" s="9" t="s">
        <v>75</v>
      </c>
      <c r="E1183" s="9" t="s">
        <v>1247</v>
      </c>
      <c r="F1183" s="9" t="s">
        <v>27</v>
      </c>
      <c r="G1183" s="9"/>
      <c r="H1183" s="9">
        <v>10</v>
      </c>
      <c r="I1183" s="9">
        <v>0</v>
      </c>
      <c r="J1183" s="9">
        <v>0</v>
      </c>
      <c r="K1183" s="24">
        <f t="shared" si="54"/>
        <v>2900000</v>
      </c>
      <c r="L1183" s="24">
        <f t="shared" si="54"/>
        <v>0</v>
      </c>
      <c r="M1183" s="24">
        <f t="shared" si="54"/>
        <v>0</v>
      </c>
      <c r="N1183" s="24">
        <v>0</v>
      </c>
      <c r="O1183" s="33">
        <f t="shared" si="55"/>
        <v>2900000</v>
      </c>
      <c r="P1183" s="25">
        <v>2900000</v>
      </c>
      <c r="Q1183" s="25">
        <v>0</v>
      </c>
      <c r="R1183" s="26">
        <f t="shared" si="56"/>
        <v>0</v>
      </c>
      <c r="S1183" s="9"/>
    </row>
    <row r="1184" spans="1:19" ht="13.2" customHeight="1" x14ac:dyDescent="0.25">
      <c r="A1184" s="8">
        <v>1177</v>
      </c>
      <c r="B1184" s="34">
        <v>432733</v>
      </c>
      <c r="C1184" s="9" t="s">
        <v>933</v>
      </c>
      <c r="D1184" s="9" t="s">
        <v>125</v>
      </c>
      <c r="E1184" s="9" t="s">
        <v>1247</v>
      </c>
      <c r="F1184" s="9" t="s">
        <v>27</v>
      </c>
      <c r="G1184" s="9"/>
      <c r="H1184" s="9">
        <v>10</v>
      </c>
      <c r="I1184" s="9">
        <v>0</v>
      </c>
      <c r="J1184" s="9">
        <v>0</v>
      </c>
      <c r="K1184" s="24">
        <f t="shared" si="54"/>
        <v>2900000</v>
      </c>
      <c r="L1184" s="24">
        <f t="shared" si="54"/>
        <v>0</v>
      </c>
      <c r="M1184" s="24">
        <f t="shared" si="54"/>
        <v>0</v>
      </c>
      <c r="N1184" s="24">
        <v>0</v>
      </c>
      <c r="O1184" s="33">
        <f t="shared" si="55"/>
        <v>2900000</v>
      </c>
      <c r="P1184" s="25">
        <v>2900000</v>
      </c>
      <c r="Q1184" s="25">
        <v>0</v>
      </c>
      <c r="R1184" s="26">
        <f t="shared" si="56"/>
        <v>0</v>
      </c>
      <c r="S1184" s="9"/>
    </row>
    <row r="1185" spans="1:19" ht="13.2" customHeight="1" x14ac:dyDescent="0.25">
      <c r="A1185" s="8">
        <v>1178</v>
      </c>
      <c r="B1185" s="34">
        <v>432734</v>
      </c>
      <c r="C1185" s="9" t="s">
        <v>417</v>
      </c>
      <c r="D1185" s="9" t="s">
        <v>153</v>
      </c>
      <c r="E1185" s="9" t="s">
        <v>1247</v>
      </c>
      <c r="F1185" s="9" t="s">
        <v>27</v>
      </c>
      <c r="G1185" s="9"/>
      <c r="H1185" s="9">
        <v>10</v>
      </c>
      <c r="I1185" s="9">
        <v>0</v>
      </c>
      <c r="J1185" s="9">
        <v>0</v>
      </c>
      <c r="K1185" s="24">
        <f t="shared" si="54"/>
        <v>2900000</v>
      </c>
      <c r="L1185" s="24">
        <f t="shared" si="54"/>
        <v>0</v>
      </c>
      <c r="M1185" s="24">
        <f t="shared" si="54"/>
        <v>0</v>
      </c>
      <c r="N1185" s="24">
        <v>0</v>
      </c>
      <c r="O1185" s="33">
        <f t="shared" si="55"/>
        <v>2900000</v>
      </c>
      <c r="P1185" s="25">
        <v>2900000</v>
      </c>
      <c r="Q1185" s="25">
        <v>0</v>
      </c>
      <c r="R1185" s="26">
        <f t="shared" si="56"/>
        <v>0</v>
      </c>
      <c r="S1185" s="9"/>
    </row>
    <row r="1186" spans="1:19" ht="13.2" customHeight="1" x14ac:dyDescent="0.25">
      <c r="A1186" s="8">
        <v>1179</v>
      </c>
      <c r="B1186" s="34">
        <v>432735</v>
      </c>
      <c r="C1186" s="9" t="s">
        <v>1260</v>
      </c>
      <c r="D1186" s="9" t="s">
        <v>61</v>
      </c>
      <c r="E1186" s="9" t="s">
        <v>1247</v>
      </c>
      <c r="F1186" s="9" t="s">
        <v>27</v>
      </c>
      <c r="G1186" s="9"/>
      <c r="H1186" s="9">
        <v>10</v>
      </c>
      <c r="I1186" s="9">
        <v>0</v>
      </c>
      <c r="J1186" s="9">
        <v>0</v>
      </c>
      <c r="K1186" s="24">
        <f t="shared" si="54"/>
        <v>2900000</v>
      </c>
      <c r="L1186" s="24">
        <f t="shared" si="54"/>
        <v>0</v>
      </c>
      <c r="M1186" s="24">
        <f t="shared" si="54"/>
        <v>0</v>
      </c>
      <c r="N1186" s="24">
        <v>0</v>
      </c>
      <c r="O1186" s="33">
        <f t="shared" si="55"/>
        <v>2900000</v>
      </c>
      <c r="P1186" s="25">
        <v>2900000</v>
      </c>
      <c r="Q1186" s="25">
        <v>0</v>
      </c>
      <c r="R1186" s="26">
        <f t="shared" si="56"/>
        <v>0</v>
      </c>
      <c r="S1186" s="9"/>
    </row>
    <row r="1187" spans="1:19" ht="13.2" customHeight="1" x14ac:dyDescent="0.25">
      <c r="A1187" s="8">
        <v>1180</v>
      </c>
      <c r="B1187" s="34">
        <v>432736</v>
      </c>
      <c r="C1187" s="9" t="s">
        <v>219</v>
      </c>
      <c r="D1187" s="9" t="s">
        <v>210</v>
      </c>
      <c r="E1187" s="9" t="s">
        <v>1247</v>
      </c>
      <c r="F1187" s="9" t="s">
        <v>27</v>
      </c>
      <c r="G1187" s="9"/>
      <c r="H1187" s="9">
        <v>10</v>
      </c>
      <c r="I1187" s="9">
        <v>0</v>
      </c>
      <c r="J1187" s="9">
        <v>0</v>
      </c>
      <c r="K1187" s="24">
        <f t="shared" si="54"/>
        <v>2900000</v>
      </c>
      <c r="L1187" s="24">
        <f t="shared" si="54"/>
        <v>0</v>
      </c>
      <c r="M1187" s="24">
        <f t="shared" si="54"/>
        <v>0</v>
      </c>
      <c r="N1187" s="24">
        <v>0</v>
      </c>
      <c r="O1187" s="33">
        <f t="shared" si="55"/>
        <v>2900000</v>
      </c>
      <c r="P1187" s="25">
        <v>2900000</v>
      </c>
      <c r="Q1187" s="25">
        <v>0</v>
      </c>
      <c r="R1187" s="26">
        <f t="shared" si="56"/>
        <v>0</v>
      </c>
      <c r="S1187" s="9"/>
    </row>
    <row r="1188" spans="1:19" ht="13.2" customHeight="1" x14ac:dyDescent="0.25">
      <c r="A1188" s="8">
        <v>1181</v>
      </c>
      <c r="B1188" s="34">
        <v>432737</v>
      </c>
      <c r="C1188" s="9" t="s">
        <v>894</v>
      </c>
      <c r="D1188" s="9" t="s">
        <v>158</v>
      </c>
      <c r="E1188" s="9" t="s">
        <v>1247</v>
      </c>
      <c r="F1188" s="9" t="s">
        <v>27</v>
      </c>
      <c r="G1188" s="9"/>
      <c r="H1188" s="9">
        <v>10</v>
      </c>
      <c r="I1188" s="9">
        <v>0</v>
      </c>
      <c r="J1188" s="9">
        <v>0</v>
      </c>
      <c r="K1188" s="24">
        <f t="shared" si="54"/>
        <v>2900000</v>
      </c>
      <c r="L1188" s="24">
        <f t="shared" si="54"/>
        <v>0</v>
      </c>
      <c r="M1188" s="24">
        <f t="shared" si="54"/>
        <v>0</v>
      </c>
      <c r="N1188" s="24">
        <v>0</v>
      </c>
      <c r="O1188" s="33">
        <f t="shared" si="55"/>
        <v>2900000</v>
      </c>
      <c r="P1188" s="25">
        <v>2900000</v>
      </c>
      <c r="Q1188" s="25">
        <v>0</v>
      </c>
      <c r="R1188" s="26">
        <f t="shared" si="56"/>
        <v>0</v>
      </c>
      <c r="S1188" s="9"/>
    </row>
    <row r="1189" spans="1:19" ht="13.2" customHeight="1" x14ac:dyDescent="0.25">
      <c r="A1189" s="8">
        <v>1182</v>
      </c>
      <c r="B1189" s="34">
        <v>432738</v>
      </c>
      <c r="C1189" s="9" t="s">
        <v>360</v>
      </c>
      <c r="D1189" s="9" t="s">
        <v>153</v>
      </c>
      <c r="E1189" s="9" t="s">
        <v>1247</v>
      </c>
      <c r="F1189" s="9" t="s">
        <v>27</v>
      </c>
      <c r="G1189" s="9"/>
      <c r="H1189" s="9">
        <v>9</v>
      </c>
      <c r="I1189" s="9">
        <v>0</v>
      </c>
      <c r="J1189" s="9">
        <v>0</v>
      </c>
      <c r="K1189" s="24">
        <f t="shared" si="54"/>
        <v>2610000</v>
      </c>
      <c r="L1189" s="24">
        <f t="shared" si="54"/>
        <v>0</v>
      </c>
      <c r="M1189" s="24">
        <f t="shared" si="54"/>
        <v>0</v>
      </c>
      <c r="N1189" s="24">
        <v>0</v>
      </c>
      <c r="O1189" s="33">
        <f t="shared" si="55"/>
        <v>2610000</v>
      </c>
      <c r="P1189" s="25">
        <v>0</v>
      </c>
      <c r="Q1189" s="25">
        <v>2610000</v>
      </c>
      <c r="R1189" s="26">
        <f t="shared" si="56"/>
        <v>0</v>
      </c>
      <c r="S1189" s="9"/>
    </row>
    <row r="1190" spans="1:19" ht="13.2" customHeight="1" x14ac:dyDescent="0.25">
      <c r="A1190" s="8">
        <v>1183</v>
      </c>
      <c r="B1190" s="34">
        <v>432739</v>
      </c>
      <c r="C1190" s="9" t="s">
        <v>53</v>
      </c>
      <c r="D1190" s="9" t="s">
        <v>1261</v>
      </c>
      <c r="E1190" s="9" t="s">
        <v>1247</v>
      </c>
      <c r="F1190" s="9" t="s">
        <v>368</v>
      </c>
      <c r="G1190" s="9"/>
      <c r="H1190" s="9">
        <v>10</v>
      </c>
      <c r="I1190" s="9">
        <v>0</v>
      </c>
      <c r="J1190" s="9">
        <v>0</v>
      </c>
      <c r="K1190" s="24">
        <f t="shared" si="54"/>
        <v>2900000</v>
      </c>
      <c r="L1190" s="24">
        <f t="shared" si="54"/>
        <v>0</v>
      </c>
      <c r="M1190" s="24">
        <f t="shared" si="54"/>
        <v>0</v>
      </c>
      <c r="N1190" s="24">
        <f>H1190*290000</f>
        <v>2900000</v>
      </c>
      <c r="O1190" s="33">
        <f t="shared" si="55"/>
        <v>0</v>
      </c>
      <c r="P1190" s="25">
        <v>0</v>
      </c>
      <c r="Q1190" s="25">
        <v>0</v>
      </c>
      <c r="R1190" s="26">
        <f t="shared" si="56"/>
        <v>0</v>
      </c>
      <c r="S1190" s="9"/>
    </row>
    <row r="1191" spans="1:19" ht="13.2" customHeight="1" x14ac:dyDescent="0.25">
      <c r="A1191" s="8">
        <v>1184</v>
      </c>
      <c r="B1191" s="34">
        <v>432740</v>
      </c>
      <c r="C1191" s="9" t="s">
        <v>465</v>
      </c>
      <c r="D1191" s="9" t="s">
        <v>1262</v>
      </c>
      <c r="E1191" s="9" t="s">
        <v>1247</v>
      </c>
      <c r="F1191" s="9" t="s">
        <v>27</v>
      </c>
      <c r="G1191" s="9"/>
      <c r="H1191" s="9">
        <v>10</v>
      </c>
      <c r="I1191" s="9">
        <v>0</v>
      </c>
      <c r="J1191" s="9">
        <v>0</v>
      </c>
      <c r="K1191" s="24">
        <f t="shared" si="54"/>
        <v>2900000</v>
      </c>
      <c r="L1191" s="24">
        <f t="shared" si="54"/>
        <v>0</v>
      </c>
      <c r="M1191" s="24">
        <f t="shared" si="54"/>
        <v>0</v>
      </c>
      <c r="N1191" s="24">
        <v>0</v>
      </c>
      <c r="O1191" s="33">
        <f t="shared" si="55"/>
        <v>2900000</v>
      </c>
      <c r="P1191" s="25">
        <v>2900000</v>
      </c>
      <c r="Q1191" s="25">
        <v>0</v>
      </c>
      <c r="R1191" s="26">
        <f t="shared" si="56"/>
        <v>0</v>
      </c>
      <c r="S1191" s="9"/>
    </row>
    <row r="1192" spans="1:19" ht="13.2" customHeight="1" x14ac:dyDescent="0.25">
      <c r="A1192" s="8">
        <v>1185</v>
      </c>
      <c r="B1192" s="34">
        <v>432741</v>
      </c>
      <c r="C1192" s="9" t="s">
        <v>1263</v>
      </c>
      <c r="D1192" s="9" t="s">
        <v>192</v>
      </c>
      <c r="E1192" s="9" t="s">
        <v>1247</v>
      </c>
      <c r="F1192" s="9" t="s">
        <v>27</v>
      </c>
      <c r="G1192" s="9"/>
      <c r="H1192" s="9">
        <v>10</v>
      </c>
      <c r="I1192" s="9">
        <v>0</v>
      </c>
      <c r="J1192" s="9">
        <v>0</v>
      </c>
      <c r="K1192" s="24">
        <f t="shared" si="54"/>
        <v>2900000</v>
      </c>
      <c r="L1192" s="24">
        <f t="shared" si="54"/>
        <v>0</v>
      </c>
      <c r="M1192" s="24">
        <f t="shared" si="54"/>
        <v>0</v>
      </c>
      <c r="N1192" s="24">
        <v>0</v>
      </c>
      <c r="O1192" s="33">
        <f t="shared" si="55"/>
        <v>2900000</v>
      </c>
      <c r="P1192" s="25">
        <v>2900000</v>
      </c>
      <c r="Q1192" s="25">
        <v>0</v>
      </c>
      <c r="R1192" s="26">
        <f t="shared" si="56"/>
        <v>0</v>
      </c>
      <c r="S1192" s="9"/>
    </row>
    <row r="1193" spans="1:19" ht="13.2" customHeight="1" x14ac:dyDescent="0.25">
      <c r="A1193" s="8">
        <v>1186</v>
      </c>
      <c r="B1193" s="34">
        <v>432742</v>
      </c>
      <c r="C1193" s="9" t="s">
        <v>1034</v>
      </c>
      <c r="D1193" s="9" t="s">
        <v>251</v>
      </c>
      <c r="E1193" s="9" t="s">
        <v>1247</v>
      </c>
      <c r="F1193" s="9" t="s">
        <v>27</v>
      </c>
      <c r="G1193" s="9"/>
      <c r="H1193" s="9">
        <v>10</v>
      </c>
      <c r="I1193" s="9">
        <v>0</v>
      </c>
      <c r="J1193" s="9">
        <v>0</v>
      </c>
      <c r="K1193" s="24">
        <f t="shared" si="54"/>
        <v>2900000</v>
      </c>
      <c r="L1193" s="24">
        <f t="shared" si="54"/>
        <v>0</v>
      </c>
      <c r="M1193" s="24">
        <f t="shared" si="54"/>
        <v>0</v>
      </c>
      <c r="N1193" s="24">
        <v>0</v>
      </c>
      <c r="O1193" s="33">
        <f t="shared" si="55"/>
        <v>2900000</v>
      </c>
      <c r="P1193" s="25">
        <v>2900000</v>
      </c>
      <c r="Q1193" s="25">
        <v>0</v>
      </c>
      <c r="R1193" s="26">
        <f t="shared" si="56"/>
        <v>0</v>
      </c>
      <c r="S1193" s="9"/>
    </row>
    <row r="1194" spans="1:19" ht="13.2" customHeight="1" x14ac:dyDescent="0.25">
      <c r="A1194" s="8">
        <v>1187</v>
      </c>
      <c r="B1194" s="34">
        <v>432743</v>
      </c>
      <c r="C1194" s="9" t="s">
        <v>1264</v>
      </c>
      <c r="D1194" s="9" t="s">
        <v>125</v>
      </c>
      <c r="E1194" s="9" t="s">
        <v>1247</v>
      </c>
      <c r="F1194" s="9" t="s">
        <v>27</v>
      </c>
      <c r="G1194" s="9"/>
      <c r="H1194" s="9">
        <v>14</v>
      </c>
      <c r="I1194" s="9">
        <v>0</v>
      </c>
      <c r="J1194" s="9">
        <v>0</v>
      </c>
      <c r="K1194" s="24">
        <f t="shared" si="54"/>
        <v>4060000</v>
      </c>
      <c r="L1194" s="24">
        <f t="shared" si="54"/>
        <v>0</v>
      </c>
      <c r="M1194" s="24">
        <f t="shared" si="54"/>
        <v>0</v>
      </c>
      <c r="N1194" s="24">
        <v>0</v>
      </c>
      <c r="O1194" s="33">
        <f t="shared" si="55"/>
        <v>4060000</v>
      </c>
      <c r="P1194" s="25">
        <v>4060000</v>
      </c>
      <c r="Q1194" s="25">
        <v>0</v>
      </c>
      <c r="R1194" s="26">
        <f t="shared" si="56"/>
        <v>0</v>
      </c>
      <c r="S1194" s="9"/>
    </row>
    <row r="1195" spans="1:19" ht="13.2" customHeight="1" x14ac:dyDescent="0.25">
      <c r="A1195" s="8">
        <v>1188</v>
      </c>
      <c r="B1195" s="34">
        <v>432744</v>
      </c>
      <c r="C1195" s="9" t="s">
        <v>1265</v>
      </c>
      <c r="D1195" s="9" t="s">
        <v>334</v>
      </c>
      <c r="E1195" s="9" t="s">
        <v>1247</v>
      </c>
      <c r="F1195" s="9" t="s">
        <v>27</v>
      </c>
      <c r="G1195" s="9"/>
      <c r="H1195" s="9">
        <v>10</v>
      </c>
      <c r="I1195" s="9">
        <v>0</v>
      </c>
      <c r="J1195" s="9">
        <v>0</v>
      </c>
      <c r="K1195" s="24">
        <f t="shared" si="54"/>
        <v>2900000</v>
      </c>
      <c r="L1195" s="24">
        <f t="shared" si="54"/>
        <v>0</v>
      </c>
      <c r="M1195" s="24">
        <f t="shared" si="54"/>
        <v>0</v>
      </c>
      <c r="N1195" s="24">
        <v>0</v>
      </c>
      <c r="O1195" s="33">
        <f t="shared" si="55"/>
        <v>2900000</v>
      </c>
      <c r="P1195" s="25">
        <v>2900000</v>
      </c>
      <c r="Q1195" s="25">
        <v>0</v>
      </c>
      <c r="R1195" s="26">
        <f t="shared" si="56"/>
        <v>0</v>
      </c>
      <c r="S1195" s="9"/>
    </row>
    <row r="1196" spans="1:19" ht="13.2" customHeight="1" x14ac:dyDescent="0.25">
      <c r="A1196" s="8">
        <v>1189</v>
      </c>
      <c r="B1196" s="34">
        <v>432745</v>
      </c>
      <c r="C1196" s="9" t="s">
        <v>1266</v>
      </c>
      <c r="D1196" s="9" t="s">
        <v>85</v>
      </c>
      <c r="E1196" s="9" t="s">
        <v>1247</v>
      </c>
      <c r="F1196" s="9" t="s">
        <v>27</v>
      </c>
      <c r="G1196" s="9"/>
      <c r="H1196" s="9">
        <v>14</v>
      </c>
      <c r="I1196" s="9">
        <v>0</v>
      </c>
      <c r="J1196" s="9">
        <v>0</v>
      </c>
      <c r="K1196" s="24">
        <f t="shared" si="54"/>
        <v>4060000</v>
      </c>
      <c r="L1196" s="24">
        <f t="shared" si="54"/>
        <v>0</v>
      </c>
      <c r="M1196" s="24">
        <f t="shared" si="54"/>
        <v>0</v>
      </c>
      <c r="N1196" s="24">
        <v>0</v>
      </c>
      <c r="O1196" s="33">
        <f t="shared" si="55"/>
        <v>4060000</v>
      </c>
      <c r="P1196" s="25">
        <v>4060000</v>
      </c>
      <c r="Q1196" s="25">
        <v>0</v>
      </c>
      <c r="R1196" s="26">
        <f t="shared" si="56"/>
        <v>0</v>
      </c>
      <c r="S1196" s="9"/>
    </row>
    <row r="1197" spans="1:19" ht="13.2" customHeight="1" x14ac:dyDescent="0.25">
      <c r="A1197" s="8">
        <v>1190</v>
      </c>
      <c r="B1197" s="34">
        <v>432746</v>
      </c>
      <c r="C1197" s="9" t="s">
        <v>1267</v>
      </c>
      <c r="D1197" s="9" t="s">
        <v>875</v>
      </c>
      <c r="E1197" s="9" t="s">
        <v>1247</v>
      </c>
      <c r="F1197" s="9" t="s">
        <v>27</v>
      </c>
      <c r="G1197" s="9"/>
      <c r="H1197" s="9">
        <v>10</v>
      </c>
      <c r="I1197" s="9">
        <v>0</v>
      </c>
      <c r="J1197" s="9">
        <v>0</v>
      </c>
      <c r="K1197" s="24">
        <f t="shared" si="54"/>
        <v>2900000</v>
      </c>
      <c r="L1197" s="24">
        <f t="shared" si="54"/>
        <v>0</v>
      </c>
      <c r="M1197" s="24">
        <f t="shared" si="54"/>
        <v>0</v>
      </c>
      <c r="N1197" s="24">
        <v>0</v>
      </c>
      <c r="O1197" s="33">
        <f t="shared" si="55"/>
        <v>2900000</v>
      </c>
      <c r="P1197" s="25">
        <v>2900000</v>
      </c>
      <c r="Q1197" s="25">
        <v>0</v>
      </c>
      <c r="R1197" s="26">
        <f t="shared" si="56"/>
        <v>0</v>
      </c>
      <c r="S1197" s="9"/>
    </row>
    <row r="1198" spans="1:19" ht="13.2" customHeight="1" x14ac:dyDescent="0.25">
      <c r="A1198" s="8">
        <v>1191</v>
      </c>
      <c r="B1198" s="34">
        <v>432747</v>
      </c>
      <c r="C1198" s="9" t="s">
        <v>1268</v>
      </c>
      <c r="D1198" s="9" t="s">
        <v>168</v>
      </c>
      <c r="E1198" s="9" t="s">
        <v>1247</v>
      </c>
      <c r="F1198" s="9" t="s">
        <v>389</v>
      </c>
      <c r="G1198" s="9"/>
      <c r="H1198" s="9">
        <v>10</v>
      </c>
      <c r="I1198" s="9">
        <v>0</v>
      </c>
      <c r="J1198" s="9">
        <v>0</v>
      </c>
      <c r="K1198" s="24">
        <f t="shared" si="54"/>
        <v>2900000</v>
      </c>
      <c r="L1198" s="24">
        <f t="shared" si="54"/>
        <v>0</v>
      </c>
      <c r="M1198" s="24">
        <f t="shared" si="54"/>
        <v>0</v>
      </c>
      <c r="N1198" s="24">
        <f>H1198*290000*0.7</f>
        <v>2029999.9999999998</v>
      </c>
      <c r="O1198" s="33">
        <f t="shared" si="55"/>
        <v>870000.00000000023</v>
      </c>
      <c r="P1198" s="25">
        <v>870000</v>
      </c>
      <c r="Q1198" s="25">
        <v>0</v>
      </c>
      <c r="R1198" s="26">
        <f t="shared" si="56"/>
        <v>2.3283064365386963E-10</v>
      </c>
      <c r="S1198" s="9"/>
    </row>
    <row r="1199" spans="1:19" ht="13.2" customHeight="1" x14ac:dyDescent="0.25">
      <c r="A1199" s="8">
        <v>1192</v>
      </c>
      <c r="B1199" s="34">
        <v>432748</v>
      </c>
      <c r="C1199" s="9" t="s">
        <v>1269</v>
      </c>
      <c r="D1199" s="9" t="s">
        <v>560</v>
      </c>
      <c r="E1199" s="9" t="s">
        <v>1247</v>
      </c>
      <c r="F1199" s="9" t="s">
        <v>389</v>
      </c>
      <c r="G1199" s="9"/>
      <c r="H1199" s="9">
        <v>14</v>
      </c>
      <c r="I1199" s="9">
        <v>0</v>
      </c>
      <c r="J1199" s="9">
        <v>0</v>
      </c>
      <c r="K1199" s="24">
        <f t="shared" si="54"/>
        <v>4060000</v>
      </c>
      <c r="L1199" s="24">
        <f t="shared" si="54"/>
        <v>0</v>
      </c>
      <c r="M1199" s="24">
        <f t="shared" si="54"/>
        <v>0</v>
      </c>
      <c r="N1199" s="24">
        <f>H1199*290000*0.7</f>
        <v>2842000</v>
      </c>
      <c r="O1199" s="33">
        <f t="shared" si="55"/>
        <v>1218000</v>
      </c>
      <c r="P1199" s="25">
        <v>0</v>
      </c>
      <c r="Q1199" s="25">
        <v>0</v>
      </c>
      <c r="R1199" s="26">
        <f t="shared" si="56"/>
        <v>1218000</v>
      </c>
      <c r="S1199" s="9"/>
    </row>
    <row r="1200" spans="1:19" ht="13.2" customHeight="1" x14ac:dyDescent="0.25">
      <c r="A1200" s="8">
        <v>1193</v>
      </c>
      <c r="B1200" s="34">
        <v>432749</v>
      </c>
      <c r="C1200" s="9" t="s">
        <v>1270</v>
      </c>
      <c r="D1200" s="9" t="s">
        <v>125</v>
      </c>
      <c r="E1200" s="9" t="s">
        <v>1247</v>
      </c>
      <c r="F1200" s="9" t="s">
        <v>27</v>
      </c>
      <c r="G1200" s="9"/>
      <c r="H1200" s="9">
        <v>10</v>
      </c>
      <c r="I1200" s="9">
        <v>3</v>
      </c>
      <c r="J1200" s="9">
        <v>0</v>
      </c>
      <c r="K1200" s="24">
        <f t="shared" si="54"/>
        <v>2900000</v>
      </c>
      <c r="L1200" s="24">
        <f t="shared" si="54"/>
        <v>870000</v>
      </c>
      <c r="M1200" s="24">
        <f t="shared" si="54"/>
        <v>0</v>
      </c>
      <c r="N1200" s="24">
        <v>0</v>
      </c>
      <c r="O1200" s="33">
        <f t="shared" si="55"/>
        <v>3770000</v>
      </c>
      <c r="P1200" s="25">
        <v>0</v>
      </c>
      <c r="Q1200" s="25">
        <v>0</v>
      </c>
      <c r="R1200" s="26">
        <f t="shared" si="56"/>
        <v>3770000</v>
      </c>
      <c r="S1200" s="9"/>
    </row>
    <row r="1201" spans="1:19" ht="13.2" customHeight="1" x14ac:dyDescent="0.25">
      <c r="A1201" s="8">
        <v>1194</v>
      </c>
      <c r="B1201" s="34">
        <v>432750</v>
      </c>
      <c r="C1201" s="9" t="s">
        <v>219</v>
      </c>
      <c r="D1201" s="9" t="s">
        <v>262</v>
      </c>
      <c r="E1201" s="9" t="s">
        <v>1247</v>
      </c>
      <c r="F1201" s="9" t="s">
        <v>27</v>
      </c>
      <c r="G1201" s="9"/>
      <c r="H1201" s="9">
        <v>14</v>
      </c>
      <c r="I1201" s="9">
        <v>0</v>
      </c>
      <c r="J1201" s="9">
        <v>0</v>
      </c>
      <c r="K1201" s="24">
        <f t="shared" si="54"/>
        <v>4060000</v>
      </c>
      <c r="L1201" s="24">
        <f t="shared" si="54"/>
        <v>0</v>
      </c>
      <c r="M1201" s="24">
        <f t="shared" si="54"/>
        <v>0</v>
      </c>
      <c r="N1201" s="24">
        <v>0</v>
      </c>
      <c r="O1201" s="33">
        <f t="shared" si="55"/>
        <v>4060000</v>
      </c>
      <c r="P1201" s="25">
        <v>0</v>
      </c>
      <c r="Q1201" s="25">
        <v>4060000</v>
      </c>
      <c r="R1201" s="26">
        <f t="shared" si="56"/>
        <v>0</v>
      </c>
      <c r="S1201" s="9"/>
    </row>
    <row r="1202" spans="1:19" ht="13.2" customHeight="1" x14ac:dyDescent="0.25">
      <c r="A1202" s="8">
        <v>1195</v>
      </c>
      <c r="B1202" s="34">
        <v>432751</v>
      </c>
      <c r="C1202" s="9" t="s">
        <v>464</v>
      </c>
      <c r="D1202" s="9" t="s">
        <v>158</v>
      </c>
      <c r="E1202" s="9" t="s">
        <v>1247</v>
      </c>
      <c r="F1202" s="9" t="s">
        <v>27</v>
      </c>
      <c r="G1202" s="9"/>
      <c r="H1202" s="9">
        <v>10</v>
      </c>
      <c r="I1202" s="9">
        <v>0</v>
      </c>
      <c r="J1202" s="9">
        <v>0</v>
      </c>
      <c r="K1202" s="24">
        <f t="shared" si="54"/>
        <v>2900000</v>
      </c>
      <c r="L1202" s="24">
        <f t="shared" si="54"/>
        <v>0</v>
      </c>
      <c r="M1202" s="24">
        <f t="shared" si="54"/>
        <v>0</v>
      </c>
      <c r="N1202" s="24">
        <v>0</v>
      </c>
      <c r="O1202" s="33">
        <f t="shared" si="55"/>
        <v>2900000</v>
      </c>
      <c r="P1202" s="25">
        <v>2900000</v>
      </c>
      <c r="Q1202" s="25">
        <v>0</v>
      </c>
      <c r="R1202" s="26">
        <f t="shared" si="56"/>
        <v>0</v>
      </c>
      <c r="S1202" s="9"/>
    </row>
    <row r="1203" spans="1:19" ht="13.2" customHeight="1" x14ac:dyDescent="0.25">
      <c r="A1203" s="8">
        <v>1196</v>
      </c>
      <c r="B1203" s="34">
        <v>432752</v>
      </c>
      <c r="C1203" s="9" t="s">
        <v>965</v>
      </c>
      <c r="D1203" s="9" t="s">
        <v>624</v>
      </c>
      <c r="E1203" s="9" t="s">
        <v>1247</v>
      </c>
      <c r="F1203" s="9" t="s">
        <v>27</v>
      </c>
      <c r="G1203" s="9"/>
      <c r="H1203" s="9">
        <v>10</v>
      </c>
      <c r="I1203" s="9">
        <v>0</v>
      </c>
      <c r="J1203" s="9">
        <v>0</v>
      </c>
      <c r="K1203" s="24">
        <f t="shared" si="54"/>
        <v>2900000</v>
      </c>
      <c r="L1203" s="24">
        <f t="shared" si="54"/>
        <v>0</v>
      </c>
      <c r="M1203" s="24">
        <f t="shared" si="54"/>
        <v>0</v>
      </c>
      <c r="N1203" s="24">
        <v>0</v>
      </c>
      <c r="O1203" s="33">
        <f t="shared" si="55"/>
        <v>2900000</v>
      </c>
      <c r="P1203" s="25">
        <v>2900000</v>
      </c>
      <c r="Q1203" s="25">
        <v>0</v>
      </c>
      <c r="R1203" s="26">
        <f t="shared" si="56"/>
        <v>0</v>
      </c>
      <c r="S1203" s="9"/>
    </row>
    <row r="1204" spans="1:19" ht="13.2" customHeight="1" x14ac:dyDescent="0.25">
      <c r="A1204" s="8">
        <v>1197</v>
      </c>
      <c r="B1204" s="34">
        <v>432753</v>
      </c>
      <c r="C1204" s="9" t="s">
        <v>189</v>
      </c>
      <c r="D1204" s="9" t="s">
        <v>488</v>
      </c>
      <c r="E1204" s="9" t="s">
        <v>1247</v>
      </c>
      <c r="F1204" s="9" t="s">
        <v>27</v>
      </c>
      <c r="G1204" s="9"/>
      <c r="H1204" s="9">
        <v>7</v>
      </c>
      <c r="I1204" s="9">
        <v>0</v>
      </c>
      <c r="J1204" s="9">
        <v>0</v>
      </c>
      <c r="K1204" s="24">
        <f t="shared" si="54"/>
        <v>2030000</v>
      </c>
      <c r="L1204" s="24">
        <f t="shared" si="54"/>
        <v>0</v>
      </c>
      <c r="M1204" s="24">
        <f t="shared" si="54"/>
        <v>0</v>
      </c>
      <c r="N1204" s="24">
        <v>0</v>
      </c>
      <c r="O1204" s="33">
        <f t="shared" si="55"/>
        <v>2030000</v>
      </c>
      <c r="P1204" s="25">
        <v>0</v>
      </c>
      <c r="Q1204" s="25">
        <v>0</v>
      </c>
      <c r="R1204" s="26">
        <f t="shared" si="56"/>
        <v>2030000</v>
      </c>
      <c r="S1204" s="9"/>
    </row>
    <row r="1205" spans="1:19" ht="13.2" customHeight="1" x14ac:dyDescent="0.25">
      <c r="A1205" s="8">
        <v>1198</v>
      </c>
      <c r="B1205" s="34">
        <v>432754</v>
      </c>
      <c r="C1205" s="9" t="s">
        <v>865</v>
      </c>
      <c r="D1205" s="9" t="s">
        <v>51</v>
      </c>
      <c r="E1205" s="9" t="s">
        <v>1247</v>
      </c>
      <c r="F1205" s="9" t="s">
        <v>27</v>
      </c>
      <c r="G1205" s="9"/>
      <c r="H1205" s="9">
        <v>10</v>
      </c>
      <c r="I1205" s="9">
        <v>0</v>
      </c>
      <c r="J1205" s="9">
        <v>0</v>
      </c>
      <c r="K1205" s="24">
        <f t="shared" si="54"/>
        <v>2900000</v>
      </c>
      <c r="L1205" s="24">
        <f t="shared" si="54"/>
        <v>0</v>
      </c>
      <c r="M1205" s="24">
        <f t="shared" si="54"/>
        <v>0</v>
      </c>
      <c r="N1205" s="24">
        <v>0</v>
      </c>
      <c r="O1205" s="33">
        <f t="shared" si="55"/>
        <v>2900000</v>
      </c>
      <c r="P1205" s="25">
        <v>2900000</v>
      </c>
      <c r="Q1205" s="25">
        <v>0</v>
      </c>
      <c r="R1205" s="26">
        <f t="shared" si="56"/>
        <v>0</v>
      </c>
      <c r="S1205" s="9"/>
    </row>
    <row r="1206" spans="1:19" ht="13.2" customHeight="1" x14ac:dyDescent="0.25">
      <c r="A1206" s="8">
        <v>1199</v>
      </c>
      <c r="B1206" s="34">
        <v>432755</v>
      </c>
      <c r="C1206" s="9" t="s">
        <v>440</v>
      </c>
      <c r="D1206" s="9" t="s">
        <v>161</v>
      </c>
      <c r="E1206" s="9" t="s">
        <v>1247</v>
      </c>
      <c r="F1206" s="9" t="s">
        <v>27</v>
      </c>
      <c r="G1206" s="9"/>
      <c r="H1206" s="9">
        <v>14</v>
      </c>
      <c r="I1206" s="9">
        <v>0</v>
      </c>
      <c r="J1206" s="9">
        <v>0</v>
      </c>
      <c r="K1206" s="24">
        <f t="shared" si="54"/>
        <v>4060000</v>
      </c>
      <c r="L1206" s="24">
        <f t="shared" si="54"/>
        <v>0</v>
      </c>
      <c r="M1206" s="24">
        <f t="shared" si="54"/>
        <v>0</v>
      </c>
      <c r="N1206" s="24">
        <v>0</v>
      </c>
      <c r="O1206" s="33">
        <f t="shared" si="55"/>
        <v>4060000</v>
      </c>
      <c r="P1206" s="25">
        <v>4060000</v>
      </c>
      <c r="Q1206" s="25">
        <v>0</v>
      </c>
      <c r="R1206" s="26">
        <f t="shared" si="56"/>
        <v>0</v>
      </c>
      <c r="S1206" s="9"/>
    </row>
    <row r="1207" spans="1:19" ht="13.2" customHeight="1" x14ac:dyDescent="0.25">
      <c r="A1207" s="8">
        <v>1200</v>
      </c>
      <c r="B1207" s="34">
        <v>432756</v>
      </c>
      <c r="C1207" s="9" t="s">
        <v>1271</v>
      </c>
      <c r="D1207" s="9" t="s">
        <v>402</v>
      </c>
      <c r="E1207" s="9" t="s">
        <v>1247</v>
      </c>
      <c r="F1207" s="9" t="s">
        <v>368</v>
      </c>
      <c r="G1207" s="9"/>
      <c r="H1207" s="9">
        <v>14</v>
      </c>
      <c r="I1207" s="9">
        <v>3</v>
      </c>
      <c r="J1207" s="9">
        <v>0</v>
      </c>
      <c r="K1207" s="24">
        <f t="shared" si="54"/>
        <v>4060000</v>
      </c>
      <c r="L1207" s="24">
        <f t="shared" si="54"/>
        <v>870000</v>
      </c>
      <c r="M1207" s="24">
        <f t="shared" si="54"/>
        <v>0</v>
      </c>
      <c r="N1207" s="24">
        <f>H1207*290000</f>
        <v>4060000</v>
      </c>
      <c r="O1207" s="33">
        <f t="shared" si="55"/>
        <v>870000</v>
      </c>
      <c r="P1207" s="25">
        <v>870000</v>
      </c>
      <c r="Q1207" s="25">
        <v>0</v>
      </c>
      <c r="R1207" s="26">
        <f t="shared" si="56"/>
        <v>0</v>
      </c>
      <c r="S1207" s="9"/>
    </row>
    <row r="1208" spans="1:19" ht="13.2" customHeight="1" x14ac:dyDescent="0.25">
      <c r="A1208" s="8">
        <v>1201</v>
      </c>
      <c r="B1208" s="34">
        <v>432757</v>
      </c>
      <c r="C1208" s="9" t="s">
        <v>1272</v>
      </c>
      <c r="D1208" s="9" t="s">
        <v>109</v>
      </c>
      <c r="E1208" s="9" t="s">
        <v>1247</v>
      </c>
      <c r="F1208" s="9" t="s">
        <v>27</v>
      </c>
      <c r="G1208" s="9"/>
      <c r="H1208" s="9">
        <v>10</v>
      </c>
      <c r="I1208" s="9">
        <v>0</v>
      </c>
      <c r="J1208" s="9">
        <v>0</v>
      </c>
      <c r="K1208" s="24">
        <f t="shared" si="54"/>
        <v>2900000</v>
      </c>
      <c r="L1208" s="24">
        <f t="shared" si="54"/>
        <v>0</v>
      </c>
      <c r="M1208" s="24">
        <f t="shared" si="54"/>
        <v>0</v>
      </c>
      <c r="N1208" s="24">
        <v>0</v>
      </c>
      <c r="O1208" s="33">
        <f t="shared" si="55"/>
        <v>2900000</v>
      </c>
      <c r="P1208" s="25">
        <v>2900000</v>
      </c>
      <c r="Q1208" s="25">
        <v>0</v>
      </c>
      <c r="R1208" s="26">
        <f t="shared" si="56"/>
        <v>0</v>
      </c>
      <c r="S1208" s="9"/>
    </row>
    <row r="1209" spans="1:19" ht="13.2" customHeight="1" x14ac:dyDescent="0.25">
      <c r="A1209" s="8">
        <v>1202</v>
      </c>
      <c r="B1209" s="34">
        <v>432759</v>
      </c>
      <c r="C1209" s="9" t="s">
        <v>1273</v>
      </c>
      <c r="D1209" s="9" t="s">
        <v>125</v>
      </c>
      <c r="E1209" s="9" t="s">
        <v>1247</v>
      </c>
      <c r="F1209" s="9" t="s">
        <v>27</v>
      </c>
      <c r="G1209" s="9"/>
      <c r="H1209" s="9">
        <v>10</v>
      </c>
      <c r="I1209" s="9">
        <v>0</v>
      </c>
      <c r="J1209" s="9">
        <v>0</v>
      </c>
      <c r="K1209" s="24">
        <f t="shared" si="54"/>
        <v>2900000</v>
      </c>
      <c r="L1209" s="24">
        <f t="shared" si="54"/>
        <v>0</v>
      </c>
      <c r="M1209" s="24">
        <f t="shared" si="54"/>
        <v>0</v>
      </c>
      <c r="N1209" s="24">
        <v>0</v>
      </c>
      <c r="O1209" s="33">
        <f t="shared" si="55"/>
        <v>2900000</v>
      </c>
      <c r="P1209" s="25">
        <v>2900000</v>
      </c>
      <c r="Q1209" s="25">
        <v>0</v>
      </c>
      <c r="R1209" s="26">
        <f t="shared" si="56"/>
        <v>0</v>
      </c>
      <c r="S1209" s="9"/>
    </row>
    <row r="1210" spans="1:19" ht="13.2" customHeight="1" x14ac:dyDescent="0.25">
      <c r="A1210" s="8">
        <v>1203</v>
      </c>
      <c r="B1210" s="34">
        <v>432760</v>
      </c>
      <c r="C1210" s="9" t="s">
        <v>294</v>
      </c>
      <c r="D1210" s="9" t="s">
        <v>421</v>
      </c>
      <c r="E1210" s="9" t="s">
        <v>1247</v>
      </c>
      <c r="F1210" s="9" t="s">
        <v>27</v>
      </c>
      <c r="G1210" s="9"/>
      <c r="H1210" s="9">
        <v>10</v>
      </c>
      <c r="I1210" s="9">
        <v>0</v>
      </c>
      <c r="J1210" s="9">
        <v>0</v>
      </c>
      <c r="K1210" s="24">
        <f t="shared" si="54"/>
        <v>2900000</v>
      </c>
      <c r="L1210" s="24">
        <f t="shared" si="54"/>
        <v>0</v>
      </c>
      <c r="M1210" s="24">
        <f t="shared" si="54"/>
        <v>0</v>
      </c>
      <c r="N1210" s="24">
        <v>0</v>
      </c>
      <c r="O1210" s="33">
        <f t="shared" si="55"/>
        <v>2900000</v>
      </c>
      <c r="P1210" s="25">
        <v>7830000</v>
      </c>
      <c r="Q1210" s="25">
        <v>0</v>
      </c>
      <c r="R1210" s="26">
        <f t="shared" si="56"/>
        <v>-4930000</v>
      </c>
      <c r="S1210" s="37" t="s">
        <v>410</v>
      </c>
    </row>
    <row r="1211" spans="1:19" ht="13.2" customHeight="1" x14ac:dyDescent="0.25">
      <c r="A1211" s="8">
        <v>1204</v>
      </c>
      <c r="B1211" s="34">
        <v>432761</v>
      </c>
      <c r="C1211" s="9" t="s">
        <v>1274</v>
      </c>
      <c r="D1211" s="9" t="s">
        <v>431</v>
      </c>
      <c r="E1211" s="9" t="s">
        <v>1247</v>
      </c>
      <c r="F1211" s="9" t="s">
        <v>27</v>
      </c>
      <c r="G1211" s="9"/>
      <c r="H1211" s="9">
        <v>10</v>
      </c>
      <c r="I1211" s="9">
        <v>0</v>
      </c>
      <c r="J1211" s="9">
        <v>0</v>
      </c>
      <c r="K1211" s="24">
        <f t="shared" si="54"/>
        <v>2900000</v>
      </c>
      <c r="L1211" s="24">
        <f t="shared" si="54"/>
        <v>0</v>
      </c>
      <c r="M1211" s="24">
        <f t="shared" si="54"/>
        <v>0</v>
      </c>
      <c r="N1211" s="24">
        <v>0</v>
      </c>
      <c r="O1211" s="33">
        <f t="shared" si="55"/>
        <v>2900000</v>
      </c>
      <c r="P1211" s="25">
        <v>0</v>
      </c>
      <c r="Q1211" s="25">
        <v>0</v>
      </c>
      <c r="R1211" s="26">
        <f t="shared" si="56"/>
        <v>2900000</v>
      </c>
      <c r="S1211" s="9"/>
    </row>
    <row r="1212" spans="1:19" ht="13.2" customHeight="1" x14ac:dyDescent="0.25">
      <c r="A1212" s="8">
        <v>1205</v>
      </c>
      <c r="B1212" s="34">
        <v>432762</v>
      </c>
      <c r="C1212" s="9" t="s">
        <v>1275</v>
      </c>
      <c r="D1212" s="9" t="s">
        <v>61</v>
      </c>
      <c r="E1212" s="9" t="s">
        <v>1247</v>
      </c>
      <c r="F1212" s="9" t="s">
        <v>27</v>
      </c>
      <c r="G1212" s="9"/>
      <c r="H1212" s="9">
        <v>19</v>
      </c>
      <c r="I1212" s="9">
        <v>0</v>
      </c>
      <c r="J1212" s="9">
        <v>0</v>
      </c>
      <c r="K1212" s="24">
        <f t="shared" si="54"/>
        <v>5510000</v>
      </c>
      <c r="L1212" s="24">
        <f t="shared" si="54"/>
        <v>0</v>
      </c>
      <c r="M1212" s="24">
        <f t="shared" si="54"/>
        <v>0</v>
      </c>
      <c r="N1212" s="24">
        <v>0</v>
      </c>
      <c r="O1212" s="33">
        <f t="shared" si="55"/>
        <v>5510000</v>
      </c>
      <c r="P1212" s="25">
        <v>0</v>
      </c>
      <c r="Q1212" s="25">
        <v>5510000</v>
      </c>
      <c r="R1212" s="26">
        <f t="shared" si="56"/>
        <v>0</v>
      </c>
      <c r="S1212" s="9"/>
    </row>
    <row r="1213" spans="1:19" ht="13.2" customHeight="1" x14ac:dyDescent="0.25">
      <c r="A1213" s="8">
        <v>1206</v>
      </c>
      <c r="B1213" s="34">
        <v>432763</v>
      </c>
      <c r="C1213" s="9" t="s">
        <v>1276</v>
      </c>
      <c r="D1213" s="9" t="s">
        <v>517</v>
      </c>
      <c r="E1213" s="9" t="s">
        <v>1247</v>
      </c>
      <c r="F1213" s="9" t="s">
        <v>27</v>
      </c>
      <c r="G1213" s="9"/>
      <c r="H1213" s="9">
        <v>10</v>
      </c>
      <c r="I1213" s="9">
        <v>0</v>
      </c>
      <c r="J1213" s="9">
        <v>0</v>
      </c>
      <c r="K1213" s="24">
        <f t="shared" si="54"/>
        <v>2900000</v>
      </c>
      <c r="L1213" s="24">
        <f t="shared" si="54"/>
        <v>0</v>
      </c>
      <c r="M1213" s="24">
        <f t="shared" si="54"/>
        <v>0</v>
      </c>
      <c r="N1213" s="24">
        <v>0</v>
      </c>
      <c r="O1213" s="33">
        <f t="shared" si="55"/>
        <v>2900000</v>
      </c>
      <c r="P1213" s="25">
        <v>2900000</v>
      </c>
      <c r="Q1213" s="25">
        <v>0</v>
      </c>
      <c r="R1213" s="26">
        <f t="shared" si="56"/>
        <v>0</v>
      </c>
      <c r="S1213" s="9"/>
    </row>
    <row r="1214" spans="1:19" ht="13.2" customHeight="1" x14ac:dyDescent="0.25">
      <c r="A1214" s="8">
        <v>1207</v>
      </c>
      <c r="B1214" s="34">
        <v>432764</v>
      </c>
      <c r="C1214" s="9" t="s">
        <v>685</v>
      </c>
      <c r="D1214" s="9" t="s">
        <v>413</v>
      </c>
      <c r="E1214" s="9" t="s">
        <v>1247</v>
      </c>
      <c r="F1214" s="9" t="s">
        <v>27</v>
      </c>
      <c r="G1214" s="9"/>
      <c r="H1214" s="9">
        <v>10</v>
      </c>
      <c r="I1214" s="9">
        <v>0</v>
      </c>
      <c r="J1214" s="9">
        <v>0</v>
      </c>
      <c r="K1214" s="24">
        <f t="shared" si="54"/>
        <v>2900000</v>
      </c>
      <c r="L1214" s="24">
        <f t="shared" si="54"/>
        <v>0</v>
      </c>
      <c r="M1214" s="24">
        <f t="shared" si="54"/>
        <v>0</v>
      </c>
      <c r="N1214" s="24">
        <v>0</v>
      </c>
      <c r="O1214" s="33">
        <f t="shared" si="55"/>
        <v>2900000</v>
      </c>
      <c r="P1214" s="25">
        <v>2900000</v>
      </c>
      <c r="Q1214" s="25">
        <v>0</v>
      </c>
      <c r="R1214" s="26">
        <f t="shared" si="56"/>
        <v>0</v>
      </c>
      <c r="S1214" s="9"/>
    </row>
    <row r="1215" spans="1:19" ht="13.2" customHeight="1" x14ac:dyDescent="0.25">
      <c r="A1215" s="8">
        <v>1208</v>
      </c>
      <c r="B1215" s="34">
        <v>432765</v>
      </c>
      <c r="C1215" s="9" t="s">
        <v>364</v>
      </c>
      <c r="D1215" s="9" t="s">
        <v>365</v>
      </c>
      <c r="E1215" s="9" t="s">
        <v>1247</v>
      </c>
      <c r="F1215" s="9" t="s">
        <v>27</v>
      </c>
      <c r="G1215" s="9"/>
      <c r="H1215" s="9">
        <v>10</v>
      </c>
      <c r="I1215" s="9">
        <v>0</v>
      </c>
      <c r="J1215" s="9">
        <v>0</v>
      </c>
      <c r="K1215" s="24">
        <f t="shared" si="54"/>
        <v>2900000</v>
      </c>
      <c r="L1215" s="24">
        <f t="shared" si="54"/>
        <v>0</v>
      </c>
      <c r="M1215" s="24">
        <f t="shared" si="54"/>
        <v>0</v>
      </c>
      <c r="N1215" s="24">
        <v>0</v>
      </c>
      <c r="O1215" s="33">
        <f t="shared" si="55"/>
        <v>2900000</v>
      </c>
      <c r="P1215" s="25">
        <v>2900000</v>
      </c>
      <c r="Q1215" s="25">
        <v>0</v>
      </c>
      <c r="R1215" s="26">
        <f t="shared" si="56"/>
        <v>0</v>
      </c>
      <c r="S1215" s="9"/>
    </row>
    <row r="1216" spans="1:19" ht="13.2" customHeight="1" x14ac:dyDescent="0.25">
      <c r="A1216" s="8">
        <v>1209</v>
      </c>
      <c r="B1216" s="34">
        <v>432766</v>
      </c>
      <c r="C1216" s="9" t="s">
        <v>1277</v>
      </c>
      <c r="D1216" s="9" t="s">
        <v>1278</v>
      </c>
      <c r="E1216" s="9" t="s">
        <v>1247</v>
      </c>
      <c r="F1216" s="9" t="s">
        <v>368</v>
      </c>
      <c r="G1216" s="9"/>
      <c r="H1216" s="9">
        <v>6</v>
      </c>
      <c r="I1216" s="9">
        <v>5</v>
      </c>
      <c r="J1216" s="9">
        <v>0</v>
      </c>
      <c r="K1216" s="24">
        <f t="shared" si="54"/>
        <v>1740000</v>
      </c>
      <c r="L1216" s="24">
        <f t="shared" si="54"/>
        <v>1450000</v>
      </c>
      <c r="M1216" s="24">
        <f t="shared" si="54"/>
        <v>0</v>
      </c>
      <c r="N1216" s="24">
        <f>H1216*290000</f>
        <v>1740000</v>
      </c>
      <c r="O1216" s="33">
        <f t="shared" si="55"/>
        <v>1450000</v>
      </c>
      <c r="P1216" s="25">
        <v>0</v>
      </c>
      <c r="Q1216" s="25">
        <v>0</v>
      </c>
      <c r="R1216" s="26">
        <f t="shared" si="56"/>
        <v>1450000</v>
      </c>
      <c r="S1216" s="9"/>
    </row>
    <row r="1217" spans="1:19" ht="13.2" customHeight="1" x14ac:dyDescent="0.25">
      <c r="A1217" s="8">
        <v>1210</v>
      </c>
      <c r="B1217" s="34">
        <v>433331</v>
      </c>
      <c r="C1217" s="9" t="s">
        <v>1128</v>
      </c>
      <c r="D1217" s="9" t="s">
        <v>75</v>
      </c>
      <c r="E1217" s="9" t="s">
        <v>1247</v>
      </c>
      <c r="F1217" s="9" t="s">
        <v>27</v>
      </c>
      <c r="G1217" s="9"/>
      <c r="H1217" s="9">
        <v>19</v>
      </c>
      <c r="I1217" s="9">
        <v>0</v>
      </c>
      <c r="J1217" s="9">
        <v>0</v>
      </c>
      <c r="K1217" s="24">
        <f t="shared" si="54"/>
        <v>5510000</v>
      </c>
      <c r="L1217" s="24">
        <f t="shared" si="54"/>
        <v>0</v>
      </c>
      <c r="M1217" s="24">
        <f t="shared" si="54"/>
        <v>0</v>
      </c>
      <c r="N1217" s="24">
        <v>0</v>
      </c>
      <c r="O1217" s="33">
        <f t="shared" si="55"/>
        <v>5510000</v>
      </c>
      <c r="P1217" s="25">
        <v>5510000</v>
      </c>
      <c r="Q1217" s="25">
        <v>0</v>
      </c>
      <c r="R1217" s="26">
        <f t="shared" si="56"/>
        <v>0</v>
      </c>
      <c r="S1217" s="9"/>
    </row>
    <row r="1218" spans="1:19" ht="13.2" customHeight="1" x14ac:dyDescent="0.25">
      <c r="A1218" s="8">
        <v>1211</v>
      </c>
      <c r="B1218" s="34">
        <v>432801</v>
      </c>
      <c r="C1218" s="9" t="s">
        <v>53</v>
      </c>
      <c r="D1218" s="9" t="s">
        <v>75</v>
      </c>
      <c r="E1218" s="9" t="s">
        <v>1279</v>
      </c>
      <c r="F1218" s="9" t="s">
        <v>368</v>
      </c>
      <c r="G1218" s="9"/>
      <c r="H1218" s="9">
        <v>13</v>
      </c>
      <c r="I1218" s="9">
        <v>0</v>
      </c>
      <c r="J1218" s="9">
        <v>0</v>
      </c>
      <c r="K1218" s="24">
        <f t="shared" si="54"/>
        <v>3770000</v>
      </c>
      <c r="L1218" s="24">
        <f t="shared" si="54"/>
        <v>0</v>
      </c>
      <c r="M1218" s="24">
        <f t="shared" si="54"/>
        <v>0</v>
      </c>
      <c r="N1218" s="24">
        <f>H1218*290000</f>
        <v>3770000</v>
      </c>
      <c r="O1218" s="33">
        <f t="shared" si="55"/>
        <v>0</v>
      </c>
      <c r="P1218" s="25">
        <v>0</v>
      </c>
      <c r="Q1218" s="25">
        <v>0</v>
      </c>
      <c r="R1218" s="26">
        <f t="shared" si="56"/>
        <v>0</v>
      </c>
      <c r="S1218" s="9"/>
    </row>
    <row r="1219" spans="1:19" ht="13.2" customHeight="1" x14ac:dyDescent="0.25">
      <c r="A1219" s="8">
        <v>1212</v>
      </c>
      <c r="B1219" s="34">
        <v>432802</v>
      </c>
      <c r="C1219" s="9" t="s">
        <v>418</v>
      </c>
      <c r="D1219" s="9" t="s">
        <v>150</v>
      </c>
      <c r="E1219" s="9" t="s">
        <v>1279</v>
      </c>
      <c r="F1219" s="9" t="s">
        <v>27</v>
      </c>
      <c r="G1219" s="9"/>
      <c r="H1219" s="9">
        <v>13</v>
      </c>
      <c r="I1219" s="9">
        <v>0</v>
      </c>
      <c r="J1219" s="9">
        <v>0</v>
      </c>
      <c r="K1219" s="24">
        <f t="shared" si="54"/>
        <v>3770000</v>
      </c>
      <c r="L1219" s="24">
        <f t="shared" si="54"/>
        <v>0</v>
      </c>
      <c r="M1219" s="24">
        <f t="shared" si="54"/>
        <v>0</v>
      </c>
      <c r="N1219" s="24">
        <v>0</v>
      </c>
      <c r="O1219" s="33">
        <f t="shared" si="55"/>
        <v>3770000</v>
      </c>
      <c r="P1219" s="25">
        <v>3770000</v>
      </c>
      <c r="Q1219" s="25">
        <v>0</v>
      </c>
      <c r="R1219" s="26">
        <f t="shared" si="56"/>
        <v>0</v>
      </c>
      <c r="S1219" s="9"/>
    </row>
    <row r="1220" spans="1:19" ht="13.2" customHeight="1" x14ac:dyDescent="0.25">
      <c r="A1220" s="8">
        <v>1213</v>
      </c>
      <c r="B1220" s="34">
        <v>432803</v>
      </c>
      <c r="C1220" s="9" t="s">
        <v>1280</v>
      </c>
      <c r="D1220" s="9" t="s">
        <v>106</v>
      </c>
      <c r="E1220" s="9" t="s">
        <v>1279</v>
      </c>
      <c r="F1220" s="9" t="s">
        <v>27</v>
      </c>
      <c r="G1220" s="9"/>
      <c r="H1220" s="9">
        <v>13</v>
      </c>
      <c r="I1220" s="9">
        <v>0</v>
      </c>
      <c r="J1220" s="9">
        <v>0</v>
      </c>
      <c r="K1220" s="24">
        <f t="shared" si="54"/>
        <v>3770000</v>
      </c>
      <c r="L1220" s="24">
        <f t="shared" si="54"/>
        <v>0</v>
      </c>
      <c r="M1220" s="24">
        <f t="shared" si="54"/>
        <v>0</v>
      </c>
      <c r="N1220" s="24">
        <v>0</v>
      </c>
      <c r="O1220" s="33">
        <f t="shared" si="55"/>
        <v>3770000</v>
      </c>
      <c r="P1220" s="25">
        <v>3770000</v>
      </c>
      <c r="Q1220" s="25">
        <v>0</v>
      </c>
      <c r="R1220" s="26">
        <f t="shared" si="56"/>
        <v>0</v>
      </c>
      <c r="S1220" s="9"/>
    </row>
    <row r="1221" spans="1:19" ht="13.2" customHeight="1" x14ac:dyDescent="0.25">
      <c r="A1221" s="8">
        <v>1214</v>
      </c>
      <c r="B1221" s="34">
        <v>432804</v>
      </c>
      <c r="C1221" s="9" t="s">
        <v>464</v>
      </c>
      <c r="D1221" s="9" t="s">
        <v>57</v>
      </c>
      <c r="E1221" s="9" t="s">
        <v>1279</v>
      </c>
      <c r="F1221" s="9" t="s">
        <v>27</v>
      </c>
      <c r="G1221" s="9"/>
      <c r="H1221" s="9">
        <v>11</v>
      </c>
      <c r="I1221" s="9">
        <v>0</v>
      </c>
      <c r="J1221" s="9">
        <v>0</v>
      </c>
      <c r="K1221" s="24">
        <f t="shared" si="54"/>
        <v>3190000</v>
      </c>
      <c r="L1221" s="24">
        <f t="shared" si="54"/>
        <v>0</v>
      </c>
      <c r="M1221" s="24">
        <f t="shared" si="54"/>
        <v>0</v>
      </c>
      <c r="N1221" s="24">
        <v>0</v>
      </c>
      <c r="O1221" s="33">
        <f t="shared" si="55"/>
        <v>3190000</v>
      </c>
      <c r="P1221" s="25">
        <v>3190000</v>
      </c>
      <c r="Q1221" s="25">
        <v>0</v>
      </c>
      <c r="R1221" s="26">
        <f t="shared" si="56"/>
        <v>0</v>
      </c>
      <c r="S1221" s="9"/>
    </row>
    <row r="1222" spans="1:19" ht="13.2" customHeight="1" x14ac:dyDescent="0.25">
      <c r="A1222" s="8">
        <v>1215</v>
      </c>
      <c r="B1222" s="34">
        <v>432805</v>
      </c>
      <c r="C1222" s="9" t="s">
        <v>1281</v>
      </c>
      <c r="D1222" s="9" t="s">
        <v>481</v>
      </c>
      <c r="E1222" s="9" t="s">
        <v>1279</v>
      </c>
      <c r="F1222" s="9" t="s">
        <v>27</v>
      </c>
      <c r="G1222" s="9"/>
      <c r="H1222" s="9">
        <v>11</v>
      </c>
      <c r="I1222" s="9">
        <v>0</v>
      </c>
      <c r="J1222" s="9">
        <v>0</v>
      </c>
      <c r="K1222" s="24">
        <f t="shared" si="54"/>
        <v>3190000</v>
      </c>
      <c r="L1222" s="24">
        <f t="shared" si="54"/>
        <v>0</v>
      </c>
      <c r="M1222" s="24">
        <f t="shared" si="54"/>
        <v>0</v>
      </c>
      <c r="N1222" s="24">
        <v>0</v>
      </c>
      <c r="O1222" s="33">
        <f t="shared" si="55"/>
        <v>3190000</v>
      </c>
      <c r="P1222" s="25">
        <v>3190000</v>
      </c>
      <c r="Q1222" s="25">
        <v>0</v>
      </c>
      <c r="R1222" s="26">
        <f t="shared" si="56"/>
        <v>0</v>
      </c>
      <c r="S1222" s="9"/>
    </row>
    <row r="1223" spans="1:19" ht="13.2" customHeight="1" x14ac:dyDescent="0.25">
      <c r="A1223" s="8">
        <v>1216</v>
      </c>
      <c r="B1223" s="34">
        <v>432806</v>
      </c>
      <c r="C1223" s="9" t="s">
        <v>418</v>
      </c>
      <c r="D1223" s="9" t="s">
        <v>845</v>
      </c>
      <c r="E1223" s="9" t="s">
        <v>1279</v>
      </c>
      <c r="F1223" s="9" t="s">
        <v>27</v>
      </c>
      <c r="G1223" s="9"/>
      <c r="H1223" s="9">
        <v>13</v>
      </c>
      <c r="I1223" s="9">
        <v>0</v>
      </c>
      <c r="J1223" s="9">
        <v>0</v>
      </c>
      <c r="K1223" s="24">
        <f t="shared" si="54"/>
        <v>3770000</v>
      </c>
      <c r="L1223" s="24">
        <f t="shared" si="54"/>
        <v>0</v>
      </c>
      <c r="M1223" s="24">
        <f t="shared" si="54"/>
        <v>0</v>
      </c>
      <c r="N1223" s="24">
        <v>0</v>
      </c>
      <c r="O1223" s="33">
        <f t="shared" si="55"/>
        <v>3770000</v>
      </c>
      <c r="P1223" s="25">
        <v>3770000</v>
      </c>
      <c r="Q1223" s="25">
        <v>0</v>
      </c>
      <c r="R1223" s="26">
        <f t="shared" si="56"/>
        <v>0</v>
      </c>
      <c r="S1223" s="9"/>
    </row>
    <row r="1224" spans="1:19" ht="13.2" customHeight="1" x14ac:dyDescent="0.25">
      <c r="A1224" s="8">
        <v>1217</v>
      </c>
      <c r="B1224" s="34">
        <v>432807</v>
      </c>
      <c r="C1224" s="9" t="s">
        <v>1282</v>
      </c>
      <c r="D1224" s="9" t="s">
        <v>1283</v>
      </c>
      <c r="E1224" s="9" t="s">
        <v>1279</v>
      </c>
      <c r="F1224" s="9" t="s">
        <v>27</v>
      </c>
      <c r="G1224" s="9"/>
      <c r="H1224" s="9">
        <v>11</v>
      </c>
      <c r="I1224" s="9">
        <v>0</v>
      </c>
      <c r="J1224" s="9">
        <v>0</v>
      </c>
      <c r="K1224" s="24">
        <f t="shared" si="54"/>
        <v>3190000</v>
      </c>
      <c r="L1224" s="24">
        <f t="shared" si="54"/>
        <v>0</v>
      </c>
      <c r="M1224" s="24">
        <f t="shared" si="54"/>
        <v>0</v>
      </c>
      <c r="N1224" s="24">
        <v>0</v>
      </c>
      <c r="O1224" s="33">
        <f t="shared" si="55"/>
        <v>3190000</v>
      </c>
      <c r="P1224" s="25">
        <v>3190000</v>
      </c>
      <c r="Q1224" s="25">
        <v>0</v>
      </c>
      <c r="R1224" s="26">
        <f t="shared" si="56"/>
        <v>0</v>
      </c>
      <c r="S1224" s="9"/>
    </row>
    <row r="1225" spans="1:19" ht="13.2" customHeight="1" x14ac:dyDescent="0.25">
      <c r="A1225" s="8">
        <v>1218</v>
      </c>
      <c r="B1225" s="34">
        <v>432808</v>
      </c>
      <c r="C1225" s="9" t="s">
        <v>1284</v>
      </c>
      <c r="D1225" s="9" t="s">
        <v>258</v>
      </c>
      <c r="E1225" s="9" t="s">
        <v>1279</v>
      </c>
      <c r="F1225" s="9" t="s">
        <v>27</v>
      </c>
      <c r="G1225" s="9"/>
      <c r="H1225" s="9">
        <v>17</v>
      </c>
      <c r="I1225" s="9">
        <v>0</v>
      </c>
      <c r="J1225" s="9">
        <v>0</v>
      </c>
      <c r="K1225" s="24">
        <f t="shared" ref="K1225:M1288" si="57">H1225*290000</f>
        <v>4930000</v>
      </c>
      <c r="L1225" s="24">
        <f t="shared" si="57"/>
        <v>0</v>
      </c>
      <c r="M1225" s="24">
        <f t="shared" si="57"/>
        <v>0</v>
      </c>
      <c r="N1225" s="24">
        <v>0</v>
      </c>
      <c r="O1225" s="33">
        <f t="shared" ref="O1225:O1288" si="58">K1225+L1225+M1225-N1225</f>
        <v>4930000</v>
      </c>
      <c r="P1225" s="25">
        <v>0</v>
      </c>
      <c r="Q1225" s="25">
        <v>0</v>
      </c>
      <c r="R1225" s="26">
        <f t="shared" ref="R1225:R1288" si="59">O1225-P1225-Q1225</f>
        <v>4930000</v>
      </c>
      <c r="S1225" s="9"/>
    </row>
    <row r="1226" spans="1:19" ht="13.2" customHeight="1" x14ac:dyDescent="0.25">
      <c r="A1226" s="8">
        <v>1219</v>
      </c>
      <c r="B1226" s="34">
        <v>432809</v>
      </c>
      <c r="C1226" s="9" t="s">
        <v>1285</v>
      </c>
      <c r="D1226" s="9" t="s">
        <v>61</v>
      </c>
      <c r="E1226" s="9" t="s">
        <v>1279</v>
      </c>
      <c r="F1226" s="9" t="s">
        <v>27</v>
      </c>
      <c r="G1226" s="9"/>
      <c r="H1226" s="9">
        <v>17</v>
      </c>
      <c r="I1226" s="9">
        <v>0</v>
      </c>
      <c r="J1226" s="9">
        <v>0</v>
      </c>
      <c r="K1226" s="24">
        <f t="shared" si="57"/>
        <v>4930000</v>
      </c>
      <c r="L1226" s="24">
        <f t="shared" si="57"/>
        <v>0</v>
      </c>
      <c r="M1226" s="24">
        <f t="shared" si="57"/>
        <v>0</v>
      </c>
      <c r="N1226" s="24">
        <v>0</v>
      </c>
      <c r="O1226" s="33">
        <f t="shared" si="58"/>
        <v>4930000</v>
      </c>
      <c r="P1226" s="25">
        <v>4930000</v>
      </c>
      <c r="Q1226" s="25">
        <v>0</v>
      </c>
      <c r="R1226" s="26">
        <f t="shared" si="59"/>
        <v>0</v>
      </c>
      <c r="S1226" s="9"/>
    </row>
    <row r="1227" spans="1:19" ht="13.2" customHeight="1" x14ac:dyDescent="0.25">
      <c r="A1227" s="8">
        <v>1220</v>
      </c>
      <c r="B1227" s="34">
        <v>432810</v>
      </c>
      <c r="C1227" s="9" t="s">
        <v>1286</v>
      </c>
      <c r="D1227" s="9" t="s">
        <v>128</v>
      </c>
      <c r="E1227" s="9" t="s">
        <v>1279</v>
      </c>
      <c r="F1227" s="9" t="s">
        <v>27</v>
      </c>
      <c r="G1227" s="9"/>
      <c r="H1227" s="9">
        <v>11</v>
      </c>
      <c r="I1227" s="9">
        <v>0</v>
      </c>
      <c r="J1227" s="9">
        <v>0</v>
      </c>
      <c r="K1227" s="24">
        <f t="shared" si="57"/>
        <v>3190000</v>
      </c>
      <c r="L1227" s="24">
        <f t="shared" si="57"/>
        <v>0</v>
      </c>
      <c r="M1227" s="24">
        <f t="shared" si="57"/>
        <v>0</v>
      </c>
      <c r="N1227" s="24">
        <v>0</v>
      </c>
      <c r="O1227" s="33">
        <f t="shared" si="58"/>
        <v>3190000</v>
      </c>
      <c r="P1227" s="25">
        <v>3190000</v>
      </c>
      <c r="Q1227" s="25">
        <v>0</v>
      </c>
      <c r="R1227" s="26">
        <f t="shared" si="59"/>
        <v>0</v>
      </c>
      <c r="S1227" s="9"/>
    </row>
    <row r="1228" spans="1:19" ht="13.2" customHeight="1" x14ac:dyDescent="0.25">
      <c r="A1228" s="8">
        <v>1221</v>
      </c>
      <c r="B1228" s="34">
        <v>432811</v>
      </c>
      <c r="C1228" s="9" t="s">
        <v>412</v>
      </c>
      <c r="D1228" s="9" t="s">
        <v>251</v>
      </c>
      <c r="E1228" s="9" t="s">
        <v>1279</v>
      </c>
      <c r="F1228" s="9" t="s">
        <v>27</v>
      </c>
      <c r="G1228" s="9"/>
      <c r="H1228" s="9">
        <v>13</v>
      </c>
      <c r="I1228" s="9">
        <v>0</v>
      </c>
      <c r="J1228" s="9">
        <v>0</v>
      </c>
      <c r="K1228" s="24">
        <f t="shared" si="57"/>
        <v>3770000</v>
      </c>
      <c r="L1228" s="24">
        <f t="shared" si="57"/>
        <v>0</v>
      </c>
      <c r="M1228" s="24">
        <f t="shared" si="57"/>
        <v>0</v>
      </c>
      <c r="N1228" s="24">
        <v>0</v>
      </c>
      <c r="O1228" s="33">
        <f t="shared" si="58"/>
        <v>3770000</v>
      </c>
      <c r="P1228" s="25">
        <v>3770000</v>
      </c>
      <c r="Q1228" s="25">
        <v>0</v>
      </c>
      <c r="R1228" s="26">
        <f t="shared" si="59"/>
        <v>0</v>
      </c>
      <c r="S1228" s="9"/>
    </row>
    <row r="1229" spans="1:19" ht="13.2" customHeight="1" x14ac:dyDescent="0.25">
      <c r="A1229" s="8">
        <v>1222</v>
      </c>
      <c r="B1229" s="34">
        <v>432812</v>
      </c>
      <c r="C1229" s="9" t="s">
        <v>444</v>
      </c>
      <c r="D1229" s="9" t="s">
        <v>61</v>
      </c>
      <c r="E1229" s="9" t="s">
        <v>1279</v>
      </c>
      <c r="F1229" s="9" t="s">
        <v>27</v>
      </c>
      <c r="G1229" s="9"/>
      <c r="H1229" s="9">
        <v>19</v>
      </c>
      <c r="I1229" s="9">
        <v>0</v>
      </c>
      <c r="J1229" s="9">
        <v>0</v>
      </c>
      <c r="K1229" s="24">
        <f t="shared" si="57"/>
        <v>5510000</v>
      </c>
      <c r="L1229" s="24">
        <f t="shared" si="57"/>
        <v>0</v>
      </c>
      <c r="M1229" s="24">
        <f t="shared" si="57"/>
        <v>0</v>
      </c>
      <c r="N1229" s="24">
        <v>0</v>
      </c>
      <c r="O1229" s="33">
        <f t="shared" si="58"/>
        <v>5510000</v>
      </c>
      <c r="P1229" s="25">
        <v>5510000</v>
      </c>
      <c r="Q1229" s="25">
        <v>0</v>
      </c>
      <c r="R1229" s="26">
        <f t="shared" si="59"/>
        <v>0</v>
      </c>
      <c r="S1229" s="9"/>
    </row>
    <row r="1230" spans="1:19" ht="13.2" customHeight="1" x14ac:dyDescent="0.25">
      <c r="A1230" s="8">
        <v>1223</v>
      </c>
      <c r="B1230" s="34">
        <v>432813</v>
      </c>
      <c r="C1230" s="9" t="s">
        <v>1227</v>
      </c>
      <c r="D1230" s="9" t="s">
        <v>125</v>
      </c>
      <c r="E1230" s="9" t="s">
        <v>1279</v>
      </c>
      <c r="F1230" s="9" t="s">
        <v>27</v>
      </c>
      <c r="G1230" s="9"/>
      <c r="H1230" s="9">
        <v>17</v>
      </c>
      <c r="I1230" s="9">
        <v>0</v>
      </c>
      <c r="J1230" s="9">
        <v>0</v>
      </c>
      <c r="K1230" s="24">
        <f t="shared" si="57"/>
        <v>4930000</v>
      </c>
      <c r="L1230" s="24">
        <f t="shared" si="57"/>
        <v>0</v>
      </c>
      <c r="M1230" s="24">
        <f t="shared" si="57"/>
        <v>0</v>
      </c>
      <c r="N1230" s="24">
        <v>0</v>
      </c>
      <c r="O1230" s="33">
        <f t="shared" si="58"/>
        <v>4930000</v>
      </c>
      <c r="P1230" s="25">
        <v>4930000</v>
      </c>
      <c r="Q1230" s="25">
        <v>0</v>
      </c>
      <c r="R1230" s="26">
        <f t="shared" si="59"/>
        <v>0</v>
      </c>
      <c r="S1230" s="9"/>
    </row>
    <row r="1231" spans="1:19" ht="13.2" customHeight="1" x14ac:dyDescent="0.25">
      <c r="A1231" s="8">
        <v>1224</v>
      </c>
      <c r="B1231" s="34">
        <v>432814</v>
      </c>
      <c r="C1231" s="9" t="s">
        <v>285</v>
      </c>
      <c r="D1231" s="9" t="s">
        <v>251</v>
      </c>
      <c r="E1231" s="9" t="s">
        <v>1279</v>
      </c>
      <c r="F1231" s="9" t="s">
        <v>27</v>
      </c>
      <c r="G1231" s="9"/>
      <c r="H1231" s="9">
        <v>13</v>
      </c>
      <c r="I1231" s="9">
        <v>0</v>
      </c>
      <c r="J1231" s="9">
        <v>0</v>
      </c>
      <c r="K1231" s="24">
        <f t="shared" si="57"/>
        <v>3770000</v>
      </c>
      <c r="L1231" s="24">
        <f t="shared" si="57"/>
        <v>0</v>
      </c>
      <c r="M1231" s="24">
        <f t="shared" si="57"/>
        <v>0</v>
      </c>
      <c r="N1231" s="24">
        <v>0</v>
      </c>
      <c r="O1231" s="33">
        <f t="shared" si="58"/>
        <v>3770000</v>
      </c>
      <c r="P1231" s="25">
        <v>3770000</v>
      </c>
      <c r="Q1231" s="25">
        <v>0</v>
      </c>
      <c r="R1231" s="26">
        <f t="shared" si="59"/>
        <v>0</v>
      </c>
      <c r="S1231" s="9"/>
    </row>
    <row r="1232" spans="1:19" ht="13.2" customHeight="1" x14ac:dyDescent="0.25">
      <c r="A1232" s="8">
        <v>1225</v>
      </c>
      <c r="B1232" s="34">
        <v>432815</v>
      </c>
      <c r="C1232" s="9" t="s">
        <v>1287</v>
      </c>
      <c r="D1232" s="9" t="s">
        <v>535</v>
      </c>
      <c r="E1232" s="9" t="s">
        <v>1279</v>
      </c>
      <c r="F1232" s="9" t="s">
        <v>27</v>
      </c>
      <c r="G1232" s="9"/>
      <c r="H1232" s="9">
        <v>11</v>
      </c>
      <c r="I1232" s="9">
        <v>0</v>
      </c>
      <c r="J1232" s="9">
        <v>0</v>
      </c>
      <c r="K1232" s="24">
        <f t="shared" si="57"/>
        <v>3190000</v>
      </c>
      <c r="L1232" s="24">
        <f t="shared" si="57"/>
        <v>0</v>
      </c>
      <c r="M1232" s="24">
        <f t="shared" si="57"/>
        <v>0</v>
      </c>
      <c r="N1232" s="24">
        <v>0</v>
      </c>
      <c r="O1232" s="33">
        <f t="shared" si="58"/>
        <v>3190000</v>
      </c>
      <c r="P1232" s="25">
        <v>3190000</v>
      </c>
      <c r="Q1232" s="25">
        <v>0</v>
      </c>
      <c r="R1232" s="26">
        <f t="shared" si="59"/>
        <v>0</v>
      </c>
      <c r="S1232" s="9"/>
    </row>
    <row r="1233" spans="1:19" ht="13.2" customHeight="1" x14ac:dyDescent="0.25">
      <c r="A1233" s="8">
        <v>1226</v>
      </c>
      <c r="B1233" s="34">
        <v>432816</v>
      </c>
      <c r="C1233" s="9" t="s">
        <v>672</v>
      </c>
      <c r="D1233" s="9" t="s">
        <v>1183</v>
      </c>
      <c r="E1233" s="9" t="s">
        <v>1279</v>
      </c>
      <c r="F1233" s="9" t="s">
        <v>368</v>
      </c>
      <c r="G1233" s="9"/>
      <c r="H1233" s="9">
        <v>11</v>
      </c>
      <c r="I1233" s="9">
        <v>0</v>
      </c>
      <c r="J1233" s="9">
        <v>0</v>
      </c>
      <c r="K1233" s="24">
        <f t="shared" si="57"/>
        <v>3190000</v>
      </c>
      <c r="L1233" s="24">
        <f t="shared" si="57"/>
        <v>0</v>
      </c>
      <c r="M1233" s="24">
        <f t="shared" si="57"/>
        <v>0</v>
      </c>
      <c r="N1233" s="24">
        <f>H1233*290000</f>
        <v>3190000</v>
      </c>
      <c r="O1233" s="33">
        <f t="shared" si="58"/>
        <v>0</v>
      </c>
      <c r="P1233" s="25">
        <v>0</v>
      </c>
      <c r="Q1233" s="25">
        <v>0</v>
      </c>
      <c r="R1233" s="26">
        <f t="shared" si="59"/>
        <v>0</v>
      </c>
      <c r="S1233" s="9"/>
    </row>
    <row r="1234" spans="1:19" ht="13.2" customHeight="1" x14ac:dyDescent="0.25">
      <c r="A1234" s="8">
        <v>1227</v>
      </c>
      <c r="B1234" s="34">
        <v>432817</v>
      </c>
      <c r="C1234" s="9" t="s">
        <v>1288</v>
      </c>
      <c r="D1234" s="9" t="s">
        <v>334</v>
      </c>
      <c r="E1234" s="9" t="s">
        <v>1279</v>
      </c>
      <c r="F1234" s="9" t="s">
        <v>27</v>
      </c>
      <c r="G1234" s="9"/>
      <c r="H1234" s="9">
        <v>7</v>
      </c>
      <c r="I1234" s="9">
        <v>0</v>
      </c>
      <c r="J1234" s="9">
        <v>0</v>
      </c>
      <c r="K1234" s="24">
        <f t="shared" si="57"/>
        <v>2030000</v>
      </c>
      <c r="L1234" s="24">
        <f t="shared" si="57"/>
        <v>0</v>
      </c>
      <c r="M1234" s="24">
        <f t="shared" si="57"/>
        <v>0</v>
      </c>
      <c r="N1234" s="24">
        <v>0</v>
      </c>
      <c r="O1234" s="33">
        <f t="shared" si="58"/>
        <v>2030000</v>
      </c>
      <c r="P1234" s="25">
        <v>2030000</v>
      </c>
      <c r="Q1234" s="25">
        <v>0</v>
      </c>
      <c r="R1234" s="26">
        <f t="shared" si="59"/>
        <v>0</v>
      </c>
      <c r="S1234" s="9"/>
    </row>
    <row r="1235" spans="1:19" ht="13.2" customHeight="1" x14ac:dyDescent="0.25">
      <c r="A1235" s="8">
        <v>1228</v>
      </c>
      <c r="B1235" s="34">
        <v>432818</v>
      </c>
      <c r="C1235" s="9" t="s">
        <v>1289</v>
      </c>
      <c r="D1235" s="9" t="s">
        <v>372</v>
      </c>
      <c r="E1235" s="9" t="s">
        <v>1279</v>
      </c>
      <c r="F1235" s="9" t="s">
        <v>27</v>
      </c>
      <c r="G1235" s="9"/>
      <c r="H1235" s="9">
        <v>13</v>
      </c>
      <c r="I1235" s="9">
        <v>0</v>
      </c>
      <c r="J1235" s="9">
        <v>0</v>
      </c>
      <c r="K1235" s="24">
        <f t="shared" si="57"/>
        <v>3770000</v>
      </c>
      <c r="L1235" s="24">
        <f t="shared" si="57"/>
        <v>0</v>
      </c>
      <c r="M1235" s="24">
        <f t="shared" si="57"/>
        <v>0</v>
      </c>
      <c r="N1235" s="24">
        <v>0</v>
      </c>
      <c r="O1235" s="33">
        <f t="shared" si="58"/>
        <v>3770000</v>
      </c>
      <c r="P1235" s="25">
        <v>3770000</v>
      </c>
      <c r="Q1235" s="25">
        <v>0</v>
      </c>
      <c r="R1235" s="26">
        <f t="shared" si="59"/>
        <v>0</v>
      </c>
      <c r="S1235" s="9"/>
    </row>
    <row r="1236" spans="1:19" ht="13.2" customHeight="1" x14ac:dyDescent="0.25">
      <c r="A1236" s="8">
        <v>1229</v>
      </c>
      <c r="B1236" s="34">
        <v>432819</v>
      </c>
      <c r="C1236" s="9" t="s">
        <v>378</v>
      </c>
      <c r="D1236" s="9" t="s">
        <v>421</v>
      </c>
      <c r="E1236" s="9" t="s">
        <v>1279</v>
      </c>
      <c r="F1236" s="9" t="s">
        <v>27</v>
      </c>
      <c r="G1236" s="9"/>
      <c r="H1236" s="9">
        <v>11</v>
      </c>
      <c r="I1236" s="9">
        <v>0</v>
      </c>
      <c r="J1236" s="9">
        <v>0</v>
      </c>
      <c r="K1236" s="24">
        <f t="shared" si="57"/>
        <v>3190000</v>
      </c>
      <c r="L1236" s="24">
        <f t="shared" si="57"/>
        <v>0</v>
      </c>
      <c r="M1236" s="24">
        <f t="shared" si="57"/>
        <v>0</v>
      </c>
      <c r="N1236" s="24">
        <v>0</v>
      </c>
      <c r="O1236" s="33">
        <f t="shared" si="58"/>
        <v>3190000</v>
      </c>
      <c r="P1236" s="25">
        <v>3190000</v>
      </c>
      <c r="Q1236" s="25">
        <v>0</v>
      </c>
      <c r="R1236" s="26">
        <f t="shared" si="59"/>
        <v>0</v>
      </c>
      <c r="S1236" s="9"/>
    </row>
    <row r="1237" spans="1:19" ht="13.2" customHeight="1" x14ac:dyDescent="0.25">
      <c r="A1237" s="8">
        <v>1230</v>
      </c>
      <c r="B1237" s="34">
        <v>432820</v>
      </c>
      <c r="C1237" s="9" t="s">
        <v>111</v>
      </c>
      <c r="D1237" s="9" t="s">
        <v>303</v>
      </c>
      <c r="E1237" s="9" t="s">
        <v>1279</v>
      </c>
      <c r="F1237" s="9" t="s">
        <v>27</v>
      </c>
      <c r="G1237" s="9"/>
      <c r="H1237" s="9">
        <v>11</v>
      </c>
      <c r="I1237" s="9">
        <v>0</v>
      </c>
      <c r="J1237" s="9">
        <v>0</v>
      </c>
      <c r="K1237" s="24">
        <f t="shared" si="57"/>
        <v>3190000</v>
      </c>
      <c r="L1237" s="24">
        <f t="shared" si="57"/>
        <v>0</v>
      </c>
      <c r="M1237" s="24">
        <f t="shared" si="57"/>
        <v>0</v>
      </c>
      <c r="N1237" s="24">
        <v>0</v>
      </c>
      <c r="O1237" s="33">
        <f t="shared" si="58"/>
        <v>3190000</v>
      </c>
      <c r="P1237" s="25">
        <v>0</v>
      </c>
      <c r="Q1237" s="25">
        <v>0</v>
      </c>
      <c r="R1237" s="26">
        <f t="shared" si="59"/>
        <v>3190000</v>
      </c>
      <c r="S1237" s="9"/>
    </row>
    <row r="1238" spans="1:19" ht="13.2" customHeight="1" x14ac:dyDescent="0.25">
      <c r="A1238" s="8">
        <v>1231</v>
      </c>
      <c r="B1238" s="34">
        <v>432821</v>
      </c>
      <c r="C1238" s="9" t="s">
        <v>1290</v>
      </c>
      <c r="D1238" s="9" t="s">
        <v>198</v>
      </c>
      <c r="E1238" s="9" t="s">
        <v>1279</v>
      </c>
      <c r="F1238" s="9" t="s">
        <v>27</v>
      </c>
      <c r="G1238" s="9"/>
      <c r="H1238" s="9">
        <v>13</v>
      </c>
      <c r="I1238" s="9">
        <v>0</v>
      </c>
      <c r="J1238" s="9">
        <v>0</v>
      </c>
      <c r="K1238" s="24">
        <f t="shared" si="57"/>
        <v>3770000</v>
      </c>
      <c r="L1238" s="24">
        <f t="shared" si="57"/>
        <v>0</v>
      </c>
      <c r="M1238" s="24">
        <f t="shared" si="57"/>
        <v>0</v>
      </c>
      <c r="N1238" s="24">
        <v>0</v>
      </c>
      <c r="O1238" s="33">
        <f t="shared" si="58"/>
        <v>3770000</v>
      </c>
      <c r="P1238" s="25">
        <v>3770000</v>
      </c>
      <c r="Q1238" s="25">
        <v>0</v>
      </c>
      <c r="R1238" s="26">
        <f t="shared" si="59"/>
        <v>0</v>
      </c>
      <c r="S1238" s="9"/>
    </row>
    <row r="1239" spans="1:19" ht="13.2" customHeight="1" x14ac:dyDescent="0.25">
      <c r="A1239" s="8">
        <v>1232</v>
      </c>
      <c r="B1239" s="34">
        <v>432822</v>
      </c>
      <c r="C1239" s="9" t="s">
        <v>1291</v>
      </c>
      <c r="D1239" s="9" t="s">
        <v>424</v>
      </c>
      <c r="E1239" s="9" t="s">
        <v>1279</v>
      </c>
      <c r="F1239" s="9" t="s">
        <v>27</v>
      </c>
      <c r="G1239" s="9"/>
      <c r="H1239" s="9">
        <v>15</v>
      </c>
      <c r="I1239" s="9">
        <v>0</v>
      </c>
      <c r="J1239" s="9">
        <v>0</v>
      </c>
      <c r="K1239" s="24">
        <f t="shared" si="57"/>
        <v>4350000</v>
      </c>
      <c r="L1239" s="24">
        <f t="shared" si="57"/>
        <v>0</v>
      </c>
      <c r="M1239" s="24">
        <f t="shared" si="57"/>
        <v>0</v>
      </c>
      <c r="N1239" s="24">
        <v>0</v>
      </c>
      <c r="O1239" s="33">
        <f t="shared" si="58"/>
        <v>4350000</v>
      </c>
      <c r="P1239" s="25">
        <v>4350000</v>
      </c>
      <c r="Q1239" s="25">
        <v>0</v>
      </c>
      <c r="R1239" s="26">
        <f t="shared" si="59"/>
        <v>0</v>
      </c>
      <c r="S1239" s="9"/>
    </row>
    <row r="1240" spans="1:19" ht="13.2" customHeight="1" x14ac:dyDescent="0.25">
      <c r="A1240" s="8">
        <v>1233</v>
      </c>
      <c r="B1240" s="34">
        <v>432823</v>
      </c>
      <c r="C1240" s="9" t="s">
        <v>149</v>
      </c>
      <c r="D1240" s="9" t="s">
        <v>488</v>
      </c>
      <c r="E1240" s="9" t="s">
        <v>1279</v>
      </c>
      <c r="F1240" s="9" t="s">
        <v>27</v>
      </c>
      <c r="G1240" s="9"/>
      <c r="H1240" s="9">
        <v>7</v>
      </c>
      <c r="I1240" s="9">
        <v>0</v>
      </c>
      <c r="J1240" s="9">
        <v>0</v>
      </c>
      <c r="K1240" s="24">
        <f t="shared" si="57"/>
        <v>2030000</v>
      </c>
      <c r="L1240" s="24">
        <f t="shared" si="57"/>
        <v>0</v>
      </c>
      <c r="M1240" s="24">
        <f t="shared" si="57"/>
        <v>0</v>
      </c>
      <c r="N1240" s="24">
        <v>0</v>
      </c>
      <c r="O1240" s="33">
        <f t="shared" si="58"/>
        <v>2030000</v>
      </c>
      <c r="P1240" s="25">
        <v>2030000</v>
      </c>
      <c r="Q1240" s="25">
        <v>0</v>
      </c>
      <c r="R1240" s="26">
        <f t="shared" si="59"/>
        <v>0</v>
      </c>
      <c r="S1240" s="9"/>
    </row>
    <row r="1241" spans="1:19" ht="13.2" customHeight="1" x14ac:dyDescent="0.25">
      <c r="A1241" s="8">
        <v>1234</v>
      </c>
      <c r="B1241" s="34">
        <v>432824</v>
      </c>
      <c r="C1241" s="9" t="s">
        <v>312</v>
      </c>
      <c r="D1241" s="9" t="s">
        <v>1292</v>
      </c>
      <c r="E1241" s="9" t="s">
        <v>1279</v>
      </c>
      <c r="F1241" s="9" t="s">
        <v>27</v>
      </c>
      <c r="G1241" s="9"/>
      <c r="H1241" s="9">
        <v>17</v>
      </c>
      <c r="I1241" s="9">
        <v>0</v>
      </c>
      <c r="J1241" s="9">
        <v>0</v>
      </c>
      <c r="K1241" s="24">
        <f t="shared" si="57"/>
        <v>4930000</v>
      </c>
      <c r="L1241" s="24">
        <f t="shared" si="57"/>
        <v>0</v>
      </c>
      <c r="M1241" s="24">
        <f t="shared" si="57"/>
        <v>0</v>
      </c>
      <c r="N1241" s="24">
        <v>0</v>
      </c>
      <c r="O1241" s="33">
        <f t="shared" si="58"/>
        <v>4930000</v>
      </c>
      <c r="P1241" s="25">
        <v>4930000</v>
      </c>
      <c r="Q1241" s="25">
        <v>0</v>
      </c>
      <c r="R1241" s="26">
        <f t="shared" si="59"/>
        <v>0</v>
      </c>
      <c r="S1241" s="9"/>
    </row>
    <row r="1242" spans="1:19" ht="13.2" customHeight="1" x14ac:dyDescent="0.25">
      <c r="A1242" s="8">
        <v>1235</v>
      </c>
      <c r="B1242" s="34">
        <v>432825</v>
      </c>
      <c r="C1242" s="9" t="s">
        <v>1293</v>
      </c>
      <c r="D1242" s="9" t="s">
        <v>306</v>
      </c>
      <c r="E1242" s="9" t="s">
        <v>1279</v>
      </c>
      <c r="F1242" s="9" t="s">
        <v>27</v>
      </c>
      <c r="G1242" s="9"/>
      <c r="H1242" s="9">
        <v>13</v>
      </c>
      <c r="I1242" s="9">
        <v>0</v>
      </c>
      <c r="J1242" s="9">
        <v>0</v>
      </c>
      <c r="K1242" s="24">
        <f t="shared" si="57"/>
        <v>3770000</v>
      </c>
      <c r="L1242" s="24">
        <f t="shared" si="57"/>
        <v>0</v>
      </c>
      <c r="M1242" s="24">
        <f t="shared" si="57"/>
        <v>0</v>
      </c>
      <c r="N1242" s="24">
        <v>0</v>
      </c>
      <c r="O1242" s="33">
        <f t="shared" si="58"/>
        <v>3770000</v>
      </c>
      <c r="P1242" s="25">
        <v>3770000</v>
      </c>
      <c r="Q1242" s="25">
        <v>0</v>
      </c>
      <c r="R1242" s="26">
        <f t="shared" si="59"/>
        <v>0</v>
      </c>
      <c r="S1242" s="9"/>
    </row>
    <row r="1243" spans="1:19" ht="13.2" customHeight="1" x14ac:dyDescent="0.25">
      <c r="A1243" s="8">
        <v>1236</v>
      </c>
      <c r="B1243" s="34">
        <v>432826</v>
      </c>
      <c r="C1243" s="9" t="s">
        <v>464</v>
      </c>
      <c r="D1243" s="9" t="s">
        <v>65</v>
      </c>
      <c r="E1243" s="9" t="s">
        <v>1279</v>
      </c>
      <c r="F1243" s="9" t="s">
        <v>27</v>
      </c>
      <c r="G1243" s="9"/>
      <c r="H1243" s="9">
        <v>7</v>
      </c>
      <c r="I1243" s="9">
        <v>0</v>
      </c>
      <c r="J1243" s="9">
        <v>0</v>
      </c>
      <c r="K1243" s="24">
        <f t="shared" si="57"/>
        <v>2030000</v>
      </c>
      <c r="L1243" s="24">
        <f t="shared" si="57"/>
        <v>0</v>
      </c>
      <c r="M1243" s="24">
        <f t="shared" si="57"/>
        <v>0</v>
      </c>
      <c r="N1243" s="24">
        <v>0</v>
      </c>
      <c r="O1243" s="33">
        <f t="shared" si="58"/>
        <v>2030000</v>
      </c>
      <c r="P1243" s="25">
        <v>2030000</v>
      </c>
      <c r="Q1243" s="25">
        <v>0</v>
      </c>
      <c r="R1243" s="26">
        <f t="shared" si="59"/>
        <v>0</v>
      </c>
      <c r="S1243" s="9"/>
    </row>
    <row r="1244" spans="1:19" ht="13.2" customHeight="1" x14ac:dyDescent="0.25">
      <c r="A1244" s="8">
        <v>1237</v>
      </c>
      <c r="B1244" s="34">
        <v>432827</v>
      </c>
      <c r="C1244" s="9" t="s">
        <v>1294</v>
      </c>
      <c r="D1244" s="9" t="s">
        <v>365</v>
      </c>
      <c r="E1244" s="9" t="s">
        <v>1279</v>
      </c>
      <c r="F1244" s="9" t="s">
        <v>27</v>
      </c>
      <c r="G1244" s="9"/>
      <c r="H1244" s="9">
        <v>7</v>
      </c>
      <c r="I1244" s="9">
        <v>0</v>
      </c>
      <c r="J1244" s="9">
        <v>0</v>
      </c>
      <c r="K1244" s="24">
        <f t="shared" si="57"/>
        <v>2030000</v>
      </c>
      <c r="L1244" s="24">
        <f t="shared" si="57"/>
        <v>0</v>
      </c>
      <c r="M1244" s="24">
        <f t="shared" si="57"/>
        <v>0</v>
      </c>
      <c r="N1244" s="24">
        <v>0</v>
      </c>
      <c r="O1244" s="33">
        <f t="shared" si="58"/>
        <v>2030000</v>
      </c>
      <c r="P1244" s="25">
        <v>2030000</v>
      </c>
      <c r="Q1244" s="25">
        <v>0</v>
      </c>
      <c r="R1244" s="26">
        <f t="shared" si="59"/>
        <v>0</v>
      </c>
      <c r="S1244" s="9"/>
    </row>
    <row r="1245" spans="1:19" ht="13.2" customHeight="1" x14ac:dyDescent="0.25">
      <c r="A1245" s="8">
        <v>1238</v>
      </c>
      <c r="B1245" s="34">
        <v>432828</v>
      </c>
      <c r="C1245" s="9" t="s">
        <v>586</v>
      </c>
      <c r="D1245" s="9" t="s">
        <v>317</v>
      </c>
      <c r="E1245" s="9" t="s">
        <v>1279</v>
      </c>
      <c r="F1245" s="9" t="s">
        <v>27</v>
      </c>
      <c r="G1245" s="9"/>
      <c r="H1245" s="9">
        <v>17</v>
      </c>
      <c r="I1245" s="9">
        <v>0</v>
      </c>
      <c r="J1245" s="9">
        <v>0</v>
      </c>
      <c r="K1245" s="24">
        <f t="shared" si="57"/>
        <v>4930000</v>
      </c>
      <c r="L1245" s="24">
        <f t="shared" si="57"/>
        <v>0</v>
      </c>
      <c r="M1245" s="24">
        <f t="shared" si="57"/>
        <v>0</v>
      </c>
      <c r="N1245" s="24">
        <v>0</v>
      </c>
      <c r="O1245" s="33">
        <f t="shared" si="58"/>
        <v>4930000</v>
      </c>
      <c r="P1245" s="25">
        <v>4930000</v>
      </c>
      <c r="Q1245" s="25">
        <v>0</v>
      </c>
      <c r="R1245" s="26">
        <f t="shared" si="59"/>
        <v>0</v>
      </c>
      <c r="S1245" s="9"/>
    </row>
    <row r="1246" spans="1:19" ht="13.2" customHeight="1" x14ac:dyDescent="0.25">
      <c r="A1246" s="8">
        <v>1239</v>
      </c>
      <c r="B1246" s="34">
        <v>432829</v>
      </c>
      <c r="C1246" s="9" t="s">
        <v>359</v>
      </c>
      <c r="D1246" s="9" t="s">
        <v>845</v>
      </c>
      <c r="E1246" s="9" t="s">
        <v>1279</v>
      </c>
      <c r="F1246" s="9" t="s">
        <v>27</v>
      </c>
      <c r="G1246" s="9"/>
      <c r="H1246" s="9">
        <v>13</v>
      </c>
      <c r="I1246" s="9">
        <v>0</v>
      </c>
      <c r="J1246" s="9">
        <v>0</v>
      </c>
      <c r="K1246" s="24">
        <f t="shared" si="57"/>
        <v>3770000</v>
      </c>
      <c r="L1246" s="24">
        <f t="shared" si="57"/>
        <v>0</v>
      </c>
      <c r="M1246" s="24">
        <f t="shared" si="57"/>
        <v>0</v>
      </c>
      <c r="N1246" s="24">
        <v>0</v>
      </c>
      <c r="O1246" s="33">
        <f t="shared" si="58"/>
        <v>3770000</v>
      </c>
      <c r="P1246" s="25">
        <v>3770000</v>
      </c>
      <c r="Q1246" s="25">
        <v>0</v>
      </c>
      <c r="R1246" s="26">
        <f t="shared" si="59"/>
        <v>0</v>
      </c>
      <c r="S1246" s="9"/>
    </row>
    <row r="1247" spans="1:19" s="45" customFormat="1" ht="13.2" customHeight="1" x14ac:dyDescent="0.25">
      <c r="A1247" s="41">
        <v>1240</v>
      </c>
      <c r="B1247" s="42">
        <v>432830</v>
      </c>
      <c r="C1247" s="43" t="s">
        <v>1295</v>
      </c>
      <c r="D1247" s="43" t="s">
        <v>198</v>
      </c>
      <c r="E1247" s="43" t="s">
        <v>1279</v>
      </c>
      <c r="F1247" s="43" t="s">
        <v>389</v>
      </c>
      <c r="G1247" s="43"/>
      <c r="H1247" s="43">
        <v>15</v>
      </c>
      <c r="I1247" s="43">
        <v>0</v>
      </c>
      <c r="J1247" s="43">
        <v>0</v>
      </c>
      <c r="K1247" s="44">
        <f t="shared" si="57"/>
        <v>4350000</v>
      </c>
      <c r="L1247" s="44">
        <f t="shared" si="57"/>
        <v>0</v>
      </c>
      <c r="M1247" s="44">
        <f t="shared" si="57"/>
        <v>0</v>
      </c>
      <c r="N1247" s="44">
        <f>K1247*0.7</f>
        <v>3045000</v>
      </c>
      <c r="O1247" s="33">
        <f t="shared" si="58"/>
        <v>1305000</v>
      </c>
      <c r="P1247" s="25">
        <v>0</v>
      </c>
      <c r="Q1247" s="25">
        <v>0</v>
      </c>
      <c r="R1247" s="26">
        <f t="shared" si="59"/>
        <v>1305000</v>
      </c>
      <c r="S1247" s="43"/>
    </row>
    <row r="1248" spans="1:19" ht="13.2" customHeight="1" x14ac:dyDescent="0.25">
      <c r="A1248" s="8">
        <v>1241</v>
      </c>
      <c r="B1248" s="34">
        <v>432831</v>
      </c>
      <c r="C1248" s="9" t="s">
        <v>1296</v>
      </c>
      <c r="D1248" s="9" t="s">
        <v>654</v>
      </c>
      <c r="E1248" s="9" t="s">
        <v>1279</v>
      </c>
      <c r="F1248" s="9" t="s">
        <v>27</v>
      </c>
      <c r="G1248" s="9"/>
      <c r="H1248" s="9">
        <v>7</v>
      </c>
      <c r="I1248" s="9">
        <v>0</v>
      </c>
      <c r="J1248" s="9">
        <v>0</v>
      </c>
      <c r="K1248" s="24">
        <f t="shared" si="57"/>
        <v>2030000</v>
      </c>
      <c r="L1248" s="24">
        <f t="shared" si="57"/>
        <v>0</v>
      </c>
      <c r="M1248" s="24">
        <f t="shared" si="57"/>
        <v>0</v>
      </c>
      <c r="N1248" s="24">
        <v>0</v>
      </c>
      <c r="O1248" s="33">
        <f t="shared" si="58"/>
        <v>2030000</v>
      </c>
      <c r="P1248" s="25">
        <v>2030000</v>
      </c>
      <c r="Q1248" s="25">
        <v>0</v>
      </c>
      <c r="R1248" s="26">
        <f t="shared" si="59"/>
        <v>0</v>
      </c>
      <c r="S1248" s="9"/>
    </row>
    <row r="1249" spans="1:19" ht="13.2" customHeight="1" x14ac:dyDescent="0.25">
      <c r="A1249" s="8">
        <v>1242</v>
      </c>
      <c r="B1249" s="34">
        <v>432832</v>
      </c>
      <c r="C1249" s="9" t="s">
        <v>149</v>
      </c>
      <c r="D1249" s="9" t="s">
        <v>121</v>
      </c>
      <c r="E1249" s="9" t="s">
        <v>1279</v>
      </c>
      <c r="F1249" s="9" t="s">
        <v>27</v>
      </c>
      <c r="G1249" s="9"/>
      <c r="H1249" s="9">
        <v>13</v>
      </c>
      <c r="I1249" s="9">
        <v>0</v>
      </c>
      <c r="J1249" s="9">
        <v>0</v>
      </c>
      <c r="K1249" s="24">
        <f t="shared" si="57"/>
        <v>3770000</v>
      </c>
      <c r="L1249" s="24">
        <f t="shared" si="57"/>
        <v>0</v>
      </c>
      <c r="M1249" s="24">
        <f t="shared" si="57"/>
        <v>0</v>
      </c>
      <c r="N1249" s="24">
        <v>0</v>
      </c>
      <c r="O1249" s="33">
        <f t="shared" si="58"/>
        <v>3770000</v>
      </c>
      <c r="P1249" s="25">
        <v>0</v>
      </c>
      <c r="Q1249" s="25">
        <v>3770000</v>
      </c>
      <c r="R1249" s="26">
        <f t="shared" si="59"/>
        <v>0</v>
      </c>
      <c r="S1249" s="9"/>
    </row>
    <row r="1250" spans="1:19" ht="13.2" customHeight="1" x14ac:dyDescent="0.25">
      <c r="A1250" s="8">
        <v>1243</v>
      </c>
      <c r="B1250" s="34">
        <v>432833</v>
      </c>
      <c r="C1250" s="9" t="s">
        <v>149</v>
      </c>
      <c r="D1250" s="9" t="s">
        <v>344</v>
      </c>
      <c r="E1250" s="9" t="s">
        <v>1279</v>
      </c>
      <c r="F1250" s="9" t="s">
        <v>27</v>
      </c>
      <c r="G1250" s="9"/>
      <c r="H1250" s="9">
        <v>17</v>
      </c>
      <c r="I1250" s="9">
        <v>0</v>
      </c>
      <c r="J1250" s="9">
        <v>0</v>
      </c>
      <c r="K1250" s="24">
        <f t="shared" si="57"/>
        <v>4930000</v>
      </c>
      <c r="L1250" s="24">
        <f t="shared" si="57"/>
        <v>0</v>
      </c>
      <c r="M1250" s="24">
        <f t="shared" si="57"/>
        <v>0</v>
      </c>
      <c r="N1250" s="24">
        <v>0</v>
      </c>
      <c r="O1250" s="33">
        <f t="shared" si="58"/>
        <v>4930000</v>
      </c>
      <c r="P1250" s="25">
        <v>4930000</v>
      </c>
      <c r="Q1250" s="25">
        <v>0</v>
      </c>
      <c r="R1250" s="26">
        <f t="shared" si="59"/>
        <v>0</v>
      </c>
      <c r="S1250" s="9"/>
    </row>
    <row r="1251" spans="1:19" ht="13.2" customHeight="1" x14ac:dyDescent="0.25">
      <c r="A1251" s="8">
        <v>1244</v>
      </c>
      <c r="B1251" s="34">
        <v>432834</v>
      </c>
      <c r="C1251" s="9" t="s">
        <v>720</v>
      </c>
      <c r="D1251" s="9" t="s">
        <v>75</v>
      </c>
      <c r="E1251" s="9" t="s">
        <v>1279</v>
      </c>
      <c r="F1251" s="9" t="s">
        <v>27</v>
      </c>
      <c r="G1251" s="9"/>
      <c r="H1251" s="9">
        <v>7</v>
      </c>
      <c r="I1251" s="9">
        <v>0</v>
      </c>
      <c r="J1251" s="9">
        <v>0</v>
      </c>
      <c r="K1251" s="24">
        <f t="shared" si="57"/>
        <v>2030000</v>
      </c>
      <c r="L1251" s="24">
        <f t="shared" si="57"/>
        <v>0</v>
      </c>
      <c r="M1251" s="24">
        <f t="shared" si="57"/>
        <v>0</v>
      </c>
      <c r="N1251" s="24">
        <v>0</v>
      </c>
      <c r="O1251" s="33">
        <f t="shared" si="58"/>
        <v>2030000</v>
      </c>
      <c r="P1251" s="25">
        <v>2030000</v>
      </c>
      <c r="Q1251" s="25">
        <v>0</v>
      </c>
      <c r="R1251" s="26">
        <f t="shared" si="59"/>
        <v>0</v>
      </c>
      <c r="S1251" s="9"/>
    </row>
    <row r="1252" spans="1:19" ht="13.2" customHeight="1" x14ac:dyDescent="0.25">
      <c r="A1252" s="8">
        <v>1245</v>
      </c>
      <c r="B1252" s="34">
        <v>432835</v>
      </c>
      <c r="C1252" s="9" t="s">
        <v>1297</v>
      </c>
      <c r="D1252" s="9" t="s">
        <v>286</v>
      </c>
      <c r="E1252" s="9" t="s">
        <v>1279</v>
      </c>
      <c r="F1252" s="9" t="s">
        <v>27</v>
      </c>
      <c r="G1252" s="9"/>
      <c r="H1252" s="9">
        <v>13</v>
      </c>
      <c r="I1252" s="9">
        <v>0</v>
      </c>
      <c r="J1252" s="9">
        <v>0</v>
      </c>
      <c r="K1252" s="24">
        <f t="shared" si="57"/>
        <v>3770000</v>
      </c>
      <c r="L1252" s="24">
        <f t="shared" si="57"/>
        <v>0</v>
      </c>
      <c r="M1252" s="24">
        <f t="shared" si="57"/>
        <v>0</v>
      </c>
      <c r="N1252" s="24">
        <v>0</v>
      </c>
      <c r="O1252" s="33">
        <f t="shared" si="58"/>
        <v>3770000</v>
      </c>
      <c r="P1252" s="25">
        <v>0</v>
      </c>
      <c r="Q1252" s="25">
        <v>3770000</v>
      </c>
      <c r="R1252" s="26">
        <f t="shared" si="59"/>
        <v>0</v>
      </c>
      <c r="S1252" s="9"/>
    </row>
    <row r="1253" spans="1:19" ht="13.2" customHeight="1" x14ac:dyDescent="0.25">
      <c r="A1253" s="8">
        <v>1246</v>
      </c>
      <c r="B1253" s="34">
        <v>432836</v>
      </c>
      <c r="C1253" s="9" t="s">
        <v>1298</v>
      </c>
      <c r="D1253" s="9" t="s">
        <v>61</v>
      </c>
      <c r="E1253" s="9" t="s">
        <v>1279</v>
      </c>
      <c r="F1253" s="9" t="s">
        <v>27</v>
      </c>
      <c r="G1253" s="9"/>
      <c r="H1253" s="9">
        <v>17</v>
      </c>
      <c r="I1253" s="9">
        <v>0</v>
      </c>
      <c r="J1253" s="9">
        <v>0</v>
      </c>
      <c r="K1253" s="24">
        <f t="shared" si="57"/>
        <v>4930000</v>
      </c>
      <c r="L1253" s="24">
        <f t="shared" si="57"/>
        <v>0</v>
      </c>
      <c r="M1253" s="24">
        <f t="shared" si="57"/>
        <v>0</v>
      </c>
      <c r="N1253" s="24">
        <v>0</v>
      </c>
      <c r="O1253" s="33">
        <f t="shared" si="58"/>
        <v>4930000</v>
      </c>
      <c r="P1253" s="25">
        <v>4930000</v>
      </c>
      <c r="Q1253" s="25">
        <v>0</v>
      </c>
      <c r="R1253" s="26">
        <f t="shared" si="59"/>
        <v>0</v>
      </c>
      <c r="S1253" s="9"/>
    </row>
    <row r="1254" spans="1:19" ht="13.2" customHeight="1" x14ac:dyDescent="0.25">
      <c r="A1254" s="8">
        <v>1247</v>
      </c>
      <c r="B1254" s="34">
        <v>432837</v>
      </c>
      <c r="C1254" s="9" t="s">
        <v>1299</v>
      </c>
      <c r="D1254" s="9" t="s">
        <v>303</v>
      </c>
      <c r="E1254" s="9" t="s">
        <v>1279</v>
      </c>
      <c r="F1254" s="9" t="s">
        <v>27</v>
      </c>
      <c r="G1254" s="9"/>
      <c r="H1254" s="9">
        <v>13</v>
      </c>
      <c r="I1254" s="9">
        <v>0</v>
      </c>
      <c r="J1254" s="9">
        <v>0</v>
      </c>
      <c r="K1254" s="24">
        <f t="shared" si="57"/>
        <v>3770000</v>
      </c>
      <c r="L1254" s="24">
        <f t="shared" si="57"/>
        <v>0</v>
      </c>
      <c r="M1254" s="24">
        <f t="shared" si="57"/>
        <v>0</v>
      </c>
      <c r="N1254" s="24">
        <v>0</v>
      </c>
      <c r="O1254" s="33">
        <f t="shared" si="58"/>
        <v>3770000</v>
      </c>
      <c r="P1254" s="25">
        <v>3770000</v>
      </c>
      <c r="Q1254" s="25">
        <v>0</v>
      </c>
      <c r="R1254" s="26">
        <f t="shared" si="59"/>
        <v>0</v>
      </c>
      <c r="S1254" s="9"/>
    </row>
    <row r="1255" spans="1:19" ht="13.2" customHeight="1" x14ac:dyDescent="0.25">
      <c r="A1255" s="8">
        <v>1248</v>
      </c>
      <c r="B1255" s="34">
        <v>432838</v>
      </c>
      <c r="C1255" s="9" t="s">
        <v>417</v>
      </c>
      <c r="D1255" s="9" t="s">
        <v>128</v>
      </c>
      <c r="E1255" s="9" t="s">
        <v>1279</v>
      </c>
      <c r="F1255" s="9" t="s">
        <v>27</v>
      </c>
      <c r="G1255" s="9"/>
      <c r="H1255" s="9">
        <v>13</v>
      </c>
      <c r="I1255" s="9">
        <v>0</v>
      </c>
      <c r="J1255" s="9">
        <v>0</v>
      </c>
      <c r="K1255" s="24">
        <f t="shared" si="57"/>
        <v>3770000</v>
      </c>
      <c r="L1255" s="24">
        <f t="shared" si="57"/>
        <v>0</v>
      </c>
      <c r="M1255" s="24">
        <f t="shared" si="57"/>
        <v>0</v>
      </c>
      <c r="N1255" s="24">
        <v>0</v>
      </c>
      <c r="O1255" s="33">
        <f t="shared" si="58"/>
        <v>3770000</v>
      </c>
      <c r="P1255" s="25">
        <v>0</v>
      </c>
      <c r="Q1255" s="25">
        <v>3770000</v>
      </c>
      <c r="R1255" s="26">
        <f t="shared" si="59"/>
        <v>0</v>
      </c>
      <c r="S1255" s="9"/>
    </row>
    <row r="1256" spans="1:19" ht="13.2" customHeight="1" x14ac:dyDescent="0.25">
      <c r="A1256" s="8">
        <v>1249</v>
      </c>
      <c r="B1256" s="34">
        <v>432839</v>
      </c>
      <c r="C1256" s="9" t="s">
        <v>1300</v>
      </c>
      <c r="D1256" s="9" t="s">
        <v>125</v>
      </c>
      <c r="E1256" s="9" t="s">
        <v>1279</v>
      </c>
      <c r="F1256" s="9" t="s">
        <v>27</v>
      </c>
      <c r="G1256" s="9"/>
      <c r="H1256" s="9">
        <v>11</v>
      </c>
      <c r="I1256" s="9">
        <v>0</v>
      </c>
      <c r="J1256" s="9">
        <v>0</v>
      </c>
      <c r="K1256" s="24">
        <f t="shared" si="57"/>
        <v>3190000</v>
      </c>
      <c r="L1256" s="24">
        <f t="shared" si="57"/>
        <v>0</v>
      </c>
      <c r="M1256" s="24">
        <f t="shared" si="57"/>
        <v>0</v>
      </c>
      <c r="N1256" s="24">
        <v>0</v>
      </c>
      <c r="O1256" s="33">
        <f t="shared" si="58"/>
        <v>3190000</v>
      </c>
      <c r="P1256" s="25">
        <v>0</v>
      </c>
      <c r="Q1256" s="25">
        <v>3190000</v>
      </c>
      <c r="R1256" s="26">
        <f t="shared" si="59"/>
        <v>0</v>
      </c>
      <c r="S1256" s="9"/>
    </row>
    <row r="1257" spans="1:19" ht="13.2" customHeight="1" x14ac:dyDescent="0.25">
      <c r="A1257" s="8">
        <v>1250</v>
      </c>
      <c r="B1257" s="34">
        <v>432840</v>
      </c>
      <c r="C1257" s="9" t="s">
        <v>1301</v>
      </c>
      <c r="D1257" s="9" t="s">
        <v>624</v>
      </c>
      <c r="E1257" s="9" t="s">
        <v>1279</v>
      </c>
      <c r="F1257" s="9" t="s">
        <v>27</v>
      </c>
      <c r="G1257" s="9"/>
      <c r="H1257" s="9">
        <v>11</v>
      </c>
      <c r="I1257" s="9">
        <v>0</v>
      </c>
      <c r="J1257" s="9">
        <v>0</v>
      </c>
      <c r="K1257" s="24">
        <f t="shared" si="57"/>
        <v>3190000</v>
      </c>
      <c r="L1257" s="24">
        <f t="shared" si="57"/>
        <v>0</v>
      </c>
      <c r="M1257" s="24">
        <f t="shared" si="57"/>
        <v>0</v>
      </c>
      <c r="N1257" s="24">
        <v>0</v>
      </c>
      <c r="O1257" s="33">
        <f t="shared" si="58"/>
        <v>3190000</v>
      </c>
      <c r="P1257" s="25">
        <v>3940000</v>
      </c>
      <c r="Q1257" s="25">
        <v>0</v>
      </c>
      <c r="R1257" s="26">
        <f t="shared" si="59"/>
        <v>-750000</v>
      </c>
      <c r="S1257" s="37" t="s">
        <v>410</v>
      </c>
    </row>
    <row r="1258" spans="1:19" ht="13.2" customHeight="1" x14ac:dyDescent="0.25">
      <c r="A1258" s="8">
        <v>1251</v>
      </c>
      <c r="B1258" s="34">
        <v>432841</v>
      </c>
      <c r="C1258" s="9" t="s">
        <v>464</v>
      </c>
      <c r="D1258" s="9" t="s">
        <v>490</v>
      </c>
      <c r="E1258" s="9" t="s">
        <v>1279</v>
      </c>
      <c r="F1258" s="9" t="s">
        <v>27</v>
      </c>
      <c r="G1258" s="9"/>
      <c r="H1258" s="9">
        <v>11</v>
      </c>
      <c r="I1258" s="9">
        <v>0</v>
      </c>
      <c r="J1258" s="9">
        <v>0</v>
      </c>
      <c r="K1258" s="24">
        <f t="shared" si="57"/>
        <v>3190000</v>
      </c>
      <c r="L1258" s="24">
        <f t="shared" si="57"/>
        <v>0</v>
      </c>
      <c r="M1258" s="24">
        <f t="shared" si="57"/>
        <v>0</v>
      </c>
      <c r="N1258" s="24">
        <v>0</v>
      </c>
      <c r="O1258" s="33">
        <f t="shared" si="58"/>
        <v>3190000</v>
      </c>
      <c r="P1258" s="25">
        <v>3190000</v>
      </c>
      <c r="Q1258" s="25">
        <v>0</v>
      </c>
      <c r="R1258" s="26">
        <f t="shared" si="59"/>
        <v>0</v>
      </c>
      <c r="S1258" s="9"/>
    </row>
    <row r="1259" spans="1:19" ht="13.2" customHeight="1" x14ac:dyDescent="0.25">
      <c r="A1259" s="8">
        <v>1252</v>
      </c>
      <c r="B1259" s="34">
        <v>432842</v>
      </c>
      <c r="C1259" s="9" t="s">
        <v>586</v>
      </c>
      <c r="D1259" s="9" t="s">
        <v>344</v>
      </c>
      <c r="E1259" s="9" t="s">
        <v>1279</v>
      </c>
      <c r="F1259" s="9" t="s">
        <v>27</v>
      </c>
      <c r="G1259" s="9"/>
      <c r="H1259" s="9">
        <v>11</v>
      </c>
      <c r="I1259" s="9">
        <v>0</v>
      </c>
      <c r="J1259" s="9">
        <v>0</v>
      </c>
      <c r="K1259" s="24">
        <f t="shared" si="57"/>
        <v>3190000</v>
      </c>
      <c r="L1259" s="24">
        <f t="shared" si="57"/>
        <v>0</v>
      </c>
      <c r="M1259" s="24">
        <f t="shared" si="57"/>
        <v>0</v>
      </c>
      <c r="N1259" s="24">
        <v>0</v>
      </c>
      <c r="O1259" s="33">
        <f t="shared" si="58"/>
        <v>3190000</v>
      </c>
      <c r="P1259" s="25">
        <v>0</v>
      </c>
      <c r="Q1259" s="25">
        <v>0</v>
      </c>
      <c r="R1259" s="26">
        <f t="shared" si="59"/>
        <v>3190000</v>
      </c>
      <c r="S1259" s="9"/>
    </row>
    <row r="1260" spans="1:19" ht="13.2" customHeight="1" x14ac:dyDescent="0.25">
      <c r="A1260" s="8">
        <v>1253</v>
      </c>
      <c r="B1260" s="34">
        <v>432843</v>
      </c>
      <c r="C1260" s="9" t="s">
        <v>1302</v>
      </c>
      <c r="D1260" s="9" t="s">
        <v>128</v>
      </c>
      <c r="E1260" s="9" t="s">
        <v>1279</v>
      </c>
      <c r="F1260" s="9" t="s">
        <v>27</v>
      </c>
      <c r="G1260" s="9"/>
      <c r="H1260" s="9">
        <v>13</v>
      </c>
      <c r="I1260" s="9">
        <v>0</v>
      </c>
      <c r="J1260" s="9">
        <v>0</v>
      </c>
      <c r="K1260" s="24">
        <f t="shared" si="57"/>
        <v>3770000</v>
      </c>
      <c r="L1260" s="24">
        <f t="shared" si="57"/>
        <v>0</v>
      </c>
      <c r="M1260" s="24">
        <f t="shared" si="57"/>
        <v>0</v>
      </c>
      <c r="N1260" s="24">
        <v>0</v>
      </c>
      <c r="O1260" s="33">
        <f t="shared" si="58"/>
        <v>3770000</v>
      </c>
      <c r="P1260" s="25">
        <v>3770000</v>
      </c>
      <c r="Q1260" s="25">
        <v>0</v>
      </c>
      <c r="R1260" s="26">
        <f t="shared" si="59"/>
        <v>0</v>
      </c>
      <c r="S1260" s="9"/>
    </row>
    <row r="1261" spans="1:19" ht="13.2" customHeight="1" x14ac:dyDescent="0.25">
      <c r="A1261" s="8">
        <v>1254</v>
      </c>
      <c r="B1261" s="34">
        <v>432844</v>
      </c>
      <c r="C1261" s="9" t="s">
        <v>1303</v>
      </c>
      <c r="D1261" s="9" t="s">
        <v>184</v>
      </c>
      <c r="E1261" s="9" t="s">
        <v>1279</v>
      </c>
      <c r="F1261" s="9" t="s">
        <v>27</v>
      </c>
      <c r="G1261" s="9"/>
      <c r="H1261" s="9">
        <v>11</v>
      </c>
      <c r="I1261" s="9">
        <v>0</v>
      </c>
      <c r="J1261" s="9">
        <v>0</v>
      </c>
      <c r="K1261" s="24">
        <f t="shared" si="57"/>
        <v>3190000</v>
      </c>
      <c r="L1261" s="24">
        <f t="shared" si="57"/>
        <v>0</v>
      </c>
      <c r="M1261" s="24">
        <f t="shared" si="57"/>
        <v>0</v>
      </c>
      <c r="N1261" s="24">
        <v>0</v>
      </c>
      <c r="O1261" s="33">
        <f t="shared" si="58"/>
        <v>3190000</v>
      </c>
      <c r="P1261" s="25">
        <v>0</v>
      </c>
      <c r="Q1261" s="25">
        <v>3190000</v>
      </c>
      <c r="R1261" s="26">
        <f t="shared" si="59"/>
        <v>0</v>
      </c>
      <c r="S1261" s="9"/>
    </row>
    <row r="1262" spans="1:19" ht="13.2" customHeight="1" x14ac:dyDescent="0.25">
      <c r="A1262" s="8">
        <v>1255</v>
      </c>
      <c r="B1262" s="34">
        <v>432845</v>
      </c>
      <c r="C1262" s="9" t="s">
        <v>1304</v>
      </c>
      <c r="D1262" s="9" t="s">
        <v>445</v>
      </c>
      <c r="E1262" s="9" t="s">
        <v>1279</v>
      </c>
      <c r="F1262" s="9" t="s">
        <v>27</v>
      </c>
      <c r="G1262" s="9"/>
      <c r="H1262" s="9">
        <v>11</v>
      </c>
      <c r="I1262" s="9">
        <v>0</v>
      </c>
      <c r="J1262" s="9">
        <v>0</v>
      </c>
      <c r="K1262" s="24">
        <f t="shared" si="57"/>
        <v>3190000</v>
      </c>
      <c r="L1262" s="24">
        <f t="shared" si="57"/>
        <v>0</v>
      </c>
      <c r="M1262" s="24">
        <f t="shared" si="57"/>
        <v>0</v>
      </c>
      <c r="N1262" s="24">
        <v>0</v>
      </c>
      <c r="O1262" s="33">
        <f t="shared" si="58"/>
        <v>3190000</v>
      </c>
      <c r="P1262" s="25">
        <v>3190000</v>
      </c>
      <c r="Q1262" s="25">
        <v>0</v>
      </c>
      <c r="R1262" s="26">
        <f t="shared" si="59"/>
        <v>0</v>
      </c>
      <c r="S1262" s="9"/>
    </row>
    <row r="1263" spans="1:19" ht="13.2" customHeight="1" x14ac:dyDescent="0.25">
      <c r="A1263" s="8">
        <v>1256</v>
      </c>
      <c r="B1263" s="34">
        <v>432846</v>
      </c>
      <c r="C1263" s="9" t="s">
        <v>600</v>
      </c>
      <c r="D1263" s="9" t="s">
        <v>75</v>
      </c>
      <c r="E1263" s="9" t="s">
        <v>1279</v>
      </c>
      <c r="F1263" s="9" t="s">
        <v>27</v>
      </c>
      <c r="G1263" s="9"/>
      <c r="H1263" s="9">
        <v>11</v>
      </c>
      <c r="I1263" s="9">
        <v>0</v>
      </c>
      <c r="J1263" s="9">
        <v>0</v>
      </c>
      <c r="K1263" s="24">
        <f t="shared" si="57"/>
        <v>3190000</v>
      </c>
      <c r="L1263" s="24">
        <f t="shared" si="57"/>
        <v>0</v>
      </c>
      <c r="M1263" s="24">
        <f t="shared" si="57"/>
        <v>0</v>
      </c>
      <c r="N1263" s="24">
        <v>0</v>
      </c>
      <c r="O1263" s="33">
        <f t="shared" si="58"/>
        <v>3190000</v>
      </c>
      <c r="P1263" s="25">
        <v>3190000</v>
      </c>
      <c r="Q1263" s="25">
        <v>0</v>
      </c>
      <c r="R1263" s="26">
        <f t="shared" si="59"/>
        <v>0</v>
      </c>
      <c r="S1263" s="9"/>
    </row>
    <row r="1264" spans="1:19" ht="13.2" customHeight="1" x14ac:dyDescent="0.25">
      <c r="A1264" s="8">
        <v>1257</v>
      </c>
      <c r="B1264" s="34">
        <v>432847</v>
      </c>
      <c r="C1264" s="9" t="s">
        <v>1077</v>
      </c>
      <c r="D1264" s="9" t="s">
        <v>75</v>
      </c>
      <c r="E1264" s="9" t="s">
        <v>1279</v>
      </c>
      <c r="F1264" s="9" t="s">
        <v>27</v>
      </c>
      <c r="G1264" s="9"/>
      <c r="H1264" s="9">
        <v>11</v>
      </c>
      <c r="I1264" s="9">
        <v>0</v>
      </c>
      <c r="J1264" s="9">
        <v>0</v>
      </c>
      <c r="K1264" s="24">
        <f t="shared" si="57"/>
        <v>3190000</v>
      </c>
      <c r="L1264" s="24">
        <f t="shared" si="57"/>
        <v>0</v>
      </c>
      <c r="M1264" s="24">
        <f t="shared" si="57"/>
        <v>0</v>
      </c>
      <c r="N1264" s="24">
        <v>0</v>
      </c>
      <c r="O1264" s="33">
        <f t="shared" si="58"/>
        <v>3190000</v>
      </c>
      <c r="P1264" s="25">
        <v>3190000</v>
      </c>
      <c r="Q1264" s="25">
        <v>0</v>
      </c>
      <c r="R1264" s="26">
        <f t="shared" si="59"/>
        <v>0</v>
      </c>
      <c r="S1264" s="9"/>
    </row>
    <row r="1265" spans="1:19" ht="13.2" customHeight="1" x14ac:dyDescent="0.25">
      <c r="A1265" s="8">
        <v>1258</v>
      </c>
      <c r="B1265" s="34">
        <v>432848</v>
      </c>
      <c r="C1265" s="9" t="s">
        <v>378</v>
      </c>
      <c r="D1265" s="9" t="s">
        <v>192</v>
      </c>
      <c r="E1265" s="9" t="s">
        <v>1279</v>
      </c>
      <c r="F1265" s="9" t="s">
        <v>27</v>
      </c>
      <c r="G1265" s="9"/>
      <c r="H1265" s="9">
        <v>11</v>
      </c>
      <c r="I1265" s="9">
        <v>0</v>
      </c>
      <c r="J1265" s="9">
        <v>0</v>
      </c>
      <c r="K1265" s="24">
        <f t="shared" si="57"/>
        <v>3190000</v>
      </c>
      <c r="L1265" s="24">
        <f t="shared" si="57"/>
        <v>0</v>
      </c>
      <c r="M1265" s="24">
        <f t="shared" si="57"/>
        <v>0</v>
      </c>
      <c r="N1265" s="24">
        <v>0</v>
      </c>
      <c r="O1265" s="33">
        <f t="shared" si="58"/>
        <v>3190000</v>
      </c>
      <c r="P1265" s="25">
        <v>3190000</v>
      </c>
      <c r="Q1265" s="25">
        <v>0</v>
      </c>
      <c r="R1265" s="26">
        <f t="shared" si="59"/>
        <v>0</v>
      </c>
      <c r="S1265" s="9"/>
    </row>
    <row r="1266" spans="1:19" ht="13.2" customHeight="1" x14ac:dyDescent="0.25">
      <c r="A1266" s="8">
        <v>1259</v>
      </c>
      <c r="B1266" s="34">
        <v>432849</v>
      </c>
      <c r="C1266" s="9" t="s">
        <v>1305</v>
      </c>
      <c r="D1266" s="9" t="s">
        <v>61</v>
      </c>
      <c r="E1266" s="9" t="s">
        <v>1279</v>
      </c>
      <c r="F1266" s="9" t="s">
        <v>27</v>
      </c>
      <c r="G1266" s="9"/>
      <c r="H1266" s="9">
        <v>11</v>
      </c>
      <c r="I1266" s="9">
        <v>0</v>
      </c>
      <c r="J1266" s="9">
        <v>0</v>
      </c>
      <c r="K1266" s="24">
        <f t="shared" si="57"/>
        <v>3190000</v>
      </c>
      <c r="L1266" s="24">
        <f t="shared" si="57"/>
        <v>0</v>
      </c>
      <c r="M1266" s="24">
        <f t="shared" si="57"/>
        <v>0</v>
      </c>
      <c r="N1266" s="24">
        <v>0</v>
      </c>
      <c r="O1266" s="33">
        <f t="shared" si="58"/>
        <v>3190000</v>
      </c>
      <c r="P1266" s="25">
        <v>3190000</v>
      </c>
      <c r="Q1266" s="25">
        <v>0</v>
      </c>
      <c r="R1266" s="26">
        <f t="shared" si="59"/>
        <v>0</v>
      </c>
      <c r="S1266" s="9"/>
    </row>
    <row r="1267" spans="1:19" ht="13.2" customHeight="1" x14ac:dyDescent="0.25">
      <c r="A1267" s="8">
        <v>1260</v>
      </c>
      <c r="B1267" s="34">
        <v>432850</v>
      </c>
      <c r="C1267" s="9" t="s">
        <v>1306</v>
      </c>
      <c r="D1267" s="9" t="s">
        <v>51</v>
      </c>
      <c r="E1267" s="9" t="s">
        <v>1279</v>
      </c>
      <c r="F1267" s="9" t="s">
        <v>27</v>
      </c>
      <c r="G1267" s="9"/>
      <c r="H1267" s="9">
        <v>11</v>
      </c>
      <c r="I1267" s="9">
        <v>0</v>
      </c>
      <c r="J1267" s="9">
        <v>0</v>
      </c>
      <c r="K1267" s="24">
        <f t="shared" si="57"/>
        <v>3190000</v>
      </c>
      <c r="L1267" s="24">
        <f t="shared" si="57"/>
        <v>0</v>
      </c>
      <c r="M1267" s="24">
        <f t="shared" si="57"/>
        <v>0</v>
      </c>
      <c r="N1267" s="24">
        <v>0</v>
      </c>
      <c r="O1267" s="33">
        <f t="shared" si="58"/>
        <v>3190000</v>
      </c>
      <c r="P1267" s="25">
        <v>3190000</v>
      </c>
      <c r="Q1267" s="25">
        <v>0</v>
      </c>
      <c r="R1267" s="26">
        <f t="shared" si="59"/>
        <v>0</v>
      </c>
      <c r="S1267" s="9"/>
    </row>
    <row r="1268" spans="1:19" ht="13.2" customHeight="1" x14ac:dyDescent="0.25">
      <c r="A1268" s="8">
        <v>1261</v>
      </c>
      <c r="B1268" s="34">
        <v>432851</v>
      </c>
      <c r="C1268" s="9" t="s">
        <v>1307</v>
      </c>
      <c r="D1268" s="9" t="s">
        <v>254</v>
      </c>
      <c r="E1268" s="9" t="s">
        <v>1279</v>
      </c>
      <c r="F1268" s="9" t="s">
        <v>27</v>
      </c>
      <c r="G1268" s="9"/>
      <c r="H1268" s="9">
        <v>11</v>
      </c>
      <c r="I1268" s="9">
        <v>0</v>
      </c>
      <c r="J1268" s="9">
        <v>0</v>
      </c>
      <c r="K1268" s="24">
        <f t="shared" si="57"/>
        <v>3190000</v>
      </c>
      <c r="L1268" s="24">
        <f t="shared" si="57"/>
        <v>0</v>
      </c>
      <c r="M1268" s="24">
        <f t="shared" si="57"/>
        <v>0</v>
      </c>
      <c r="N1268" s="24">
        <v>0</v>
      </c>
      <c r="O1268" s="33">
        <f t="shared" si="58"/>
        <v>3190000</v>
      </c>
      <c r="P1268" s="25">
        <v>3200000</v>
      </c>
      <c r="Q1268" s="25">
        <v>0</v>
      </c>
      <c r="R1268" s="26">
        <f t="shared" si="59"/>
        <v>-10000</v>
      </c>
      <c r="S1268" s="37" t="s">
        <v>410</v>
      </c>
    </row>
    <row r="1269" spans="1:19" ht="13.2" customHeight="1" x14ac:dyDescent="0.25">
      <c r="A1269" s="8">
        <v>1262</v>
      </c>
      <c r="B1269" s="34">
        <v>432852</v>
      </c>
      <c r="C1269" s="9" t="s">
        <v>643</v>
      </c>
      <c r="D1269" s="9" t="s">
        <v>481</v>
      </c>
      <c r="E1269" s="9" t="s">
        <v>1279</v>
      </c>
      <c r="F1269" s="9" t="s">
        <v>27</v>
      </c>
      <c r="G1269" s="9"/>
      <c r="H1269" s="9">
        <v>17</v>
      </c>
      <c r="I1269" s="9">
        <v>0</v>
      </c>
      <c r="J1269" s="9">
        <v>0</v>
      </c>
      <c r="K1269" s="24">
        <f t="shared" si="57"/>
        <v>4930000</v>
      </c>
      <c r="L1269" s="24">
        <f t="shared" si="57"/>
        <v>0</v>
      </c>
      <c r="M1269" s="24">
        <f t="shared" si="57"/>
        <v>0</v>
      </c>
      <c r="N1269" s="24">
        <v>0</v>
      </c>
      <c r="O1269" s="33">
        <f t="shared" si="58"/>
        <v>4930000</v>
      </c>
      <c r="P1269" s="25">
        <v>4930000</v>
      </c>
      <c r="Q1269" s="25">
        <v>0</v>
      </c>
      <c r="R1269" s="26">
        <f t="shared" si="59"/>
        <v>0</v>
      </c>
      <c r="S1269" s="9"/>
    </row>
    <row r="1270" spans="1:19" ht="13.2" customHeight="1" x14ac:dyDescent="0.25">
      <c r="A1270" s="8">
        <v>1263</v>
      </c>
      <c r="B1270" s="34">
        <v>432853</v>
      </c>
      <c r="C1270" s="9" t="s">
        <v>285</v>
      </c>
      <c r="D1270" s="9" t="s">
        <v>393</v>
      </c>
      <c r="E1270" s="9" t="s">
        <v>1279</v>
      </c>
      <c r="F1270" s="9" t="s">
        <v>27</v>
      </c>
      <c r="G1270" s="9"/>
      <c r="H1270" s="9">
        <v>11</v>
      </c>
      <c r="I1270" s="9">
        <v>0</v>
      </c>
      <c r="J1270" s="9">
        <v>0</v>
      </c>
      <c r="K1270" s="24">
        <f t="shared" si="57"/>
        <v>3190000</v>
      </c>
      <c r="L1270" s="24">
        <f t="shared" si="57"/>
        <v>0</v>
      </c>
      <c r="M1270" s="24">
        <f t="shared" si="57"/>
        <v>0</v>
      </c>
      <c r="N1270" s="24">
        <v>0</v>
      </c>
      <c r="O1270" s="33">
        <f t="shared" si="58"/>
        <v>3190000</v>
      </c>
      <c r="P1270" s="25">
        <v>3190000</v>
      </c>
      <c r="Q1270" s="25">
        <v>0</v>
      </c>
      <c r="R1270" s="26">
        <f t="shared" si="59"/>
        <v>0</v>
      </c>
      <c r="S1270" s="9"/>
    </row>
    <row r="1271" spans="1:19" ht="13.2" customHeight="1" x14ac:dyDescent="0.25">
      <c r="A1271" s="8">
        <v>1264</v>
      </c>
      <c r="B1271" s="34">
        <v>432854</v>
      </c>
      <c r="C1271" s="9" t="s">
        <v>1308</v>
      </c>
      <c r="D1271" s="9" t="s">
        <v>408</v>
      </c>
      <c r="E1271" s="9" t="s">
        <v>1279</v>
      </c>
      <c r="F1271" s="9" t="s">
        <v>27</v>
      </c>
      <c r="G1271" s="9"/>
      <c r="H1271" s="9">
        <v>13</v>
      </c>
      <c r="I1271" s="9">
        <v>0</v>
      </c>
      <c r="J1271" s="9">
        <v>0</v>
      </c>
      <c r="K1271" s="24">
        <f t="shared" si="57"/>
        <v>3770000</v>
      </c>
      <c r="L1271" s="24">
        <f t="shared" si="57"/>
        <v>0</v>
      </c>
      <c r="M1271" s="24">
        <f t="shared" si="57"/>
        <v>0</v>
      </c>
      <c r="N1271" s="24">
        <v>0</v>
      </c>
      <c r="O1271" s="33">
        <f t="shared" si="58"/>
        <v>3770000</v>
      </c>
      <c r="P1271" s="25">
        <v>3770000</v>
      </c>
      <c r="Q1271" s="25">
        <v>0</v>
      </c>
      <c r="R1271" s="26">
        <f t="shared" si="59"/>
        <v>0</v>
      </c>
      <c r="S1271" s="9"/>
    </row>
    <row r="1272" spans="1:19" ht="13.2" customHeight="1" x14ac:dyDescent="0.25">
      <c r="A1272" s="8">
        <v>1265</v>
      </c>
      <c r="B1272" s="34">
        <v>432855</v>
      </c>
      <c r="C1272" s="9" t="s">
        <v>586</v>
      </c>
      <c r="D1272" s="9" t="s">
        <v>1309</v>
      </c>
      <c r="E1272" s="9" t="s">
        <v>1279</v>
      </c>
      <c r="F1272" s="9" t="s">
        <v>27</v>
      </c>
      <c r="G1272" s="9"/>
      <c r="H1272" s="9">
        <v>11</v>
      </c>
      <c r="I1272" s="9">
        <v>0</v>
      </c>
      <c r="J1272" s="9">
        <v>0</v>
      </c>
      <c r="K1272" s="24">
        <f t="shared" si="57"/>
        <v>3190000</v>
      </c>
      <c r="L1272" s="24">
        <f t="shared" si="57"/>
        <v>0</v>
      </c>
      <c r="M1272" s="24">
        <f t="shared" si="57"/>
        <v>0</v>
      </c>
      <c r="N1272" s="24">
        <v>0</v>
      </c>
      <c r="O1272" s="33">
        <f t="shared" si="58"/>
        <v>3190000</v>
      </c>
      <c r="P1272" s="25">
        <v>3190000</v>
      </c>
      <c r="Q1272" s="25">
        <v>0</v>
      </c>
      <c r="R1272" s="26">
        <f t="shared" si="59"/>
        <v>0</v>
      </c>
      <c r="S1272" s="9"/>
    </row>
    <row r="1273" spans="1:19" ht="13.2" customHeight="1" x14ac:dyDescent="0.25">
      <c r="A1273" s="8">
        <v>1266</v>
      </c>
      <c r="B1273" s="34">
        <v>432856</v>
      </c>
      <c r="C1273" s="9" t="s">
        <v>1310</v>
      </c>
      <c r="D1273" s="9" t="s">
        <v>431</v>
      </c>
      <c r="E1273" s="9" t="s">
        <v>1279</v>
      </c>
      <c r="F1273" s="9" t="s">
        <v>27</v>
      </c>
      <c r="G1273" s="9"/>
      <c r="H1273" s="9">
        <v>17</v>
      </c>
      <c r="I1273" s="9">
        <v>0</v>
      </c>
      <c r="J1273" s="9">
        <v>0</v>
      </c>
      <c r="K1273" s="24">
        <f t="shared" si="57"/>
        <v>4930000</v>
      </c>
      <c r="L1273" s="24">
        <f t="shared" si="57"/>
        <v>0</v>
      </c>
      <c r="M1273" s="24">
        <f t="shared" si="57"/>
        <v>0</v>
      </c>
      <c r="N1273" s="24">
        <v>0</v>
      </c>
      <c r="O1273" s="33">
        <f t="shared" si="58"/>
        <v>4930000</v>
      </c>
      <c r="P1273" s="25">
        <v>0</v>
      </c>
      <c r="Q1273" s="25">
        <v>4930000</v>
      </c>
      <c r="R1273" s="26">
        <f t="shared" si="59"/>
        <v>0</v>
      </c>
      <c r="S1273" s="9"/>
    </row>
    <row r="1274" spans="1:19" ht="13.2" customHeight="1" x14ac:dyDescent="0.25">
      <c r="A1274" s="8">
        <v>1267</v>
      </c>
      <c r="B1274" s="34">
        <v>432857</v>
      </c>
      <c r="C1274" s="9" t="s">
        <v>423</v>
      </c>
      <c r="D1274" s="9" t="s">
        <v>25</v>
      </c>
      <c r="E1274" s="9" t="s">
        <v>1279</v>
      </c>
      <c r="F1274" s="9" t="s">
        <v>27</v>
      </c>
      <c r="G1274" s="9"/>
      <c r="H1274" s="9">
        <v>11</v>
      </c>
      <c r="I1274" s="9">
        <v>0</v>
      </c>
      <c r="J1274" s="9">
        <v>0</v>
      </c>
      <c r="K1274" s="24">
        <f t="shared" si="57"/>
        <v>3190000</v>
      </c>
      <c r="L1274" s="24">
        <f t="shared" si="57"/>
        <v>0</v>
      </c>
      <c r="M1274" s="24">
        <f t="shared" si="57"/>
        <v>0</v>
      </c>
      <c r="N1274" s="24">
        <v>0</v>
      </c>
      <c r="O1274" s="33">
        <f t="shared" si="58"/>
        <v>3190000</v>
      </c>
      <c r="P1274" s="25">
        <v>3190000</v>
      </c>
      <c r="Q1274" s="25">
        <v>0</v>
      </c>
      <c r="R1274" s="26">
        <f t="shared" si="59"/>
        <v>0</v>
      </c>
      <c r="S1274" s="9"/>
    </row>
    <row r="1275" spans="1:19" ht="13.2" customHeight="1" x14ac:dyDescent="0.25">
      <c r="A1275" s="8">
        <v>1268</v>
      </c>
      <c r="B1275" s="34">
        <v>432858</v>
      </c>
      <c r="C1275" s="9" t="s">
        <v>417</v>
      </c>
      <c r="D1275" s="9" t="s">
        <v>1311</v>
      </c>
      <c r="E1275" s="9" t="s">
        <v>1279</v>
      </c>
      <c r="F1275" s="9" t="s">
        <v>27</v>
      </c>
      <c r="G1275" s="9"/>
      <c r="H1275" s="9">
        <v>11</v>
      </c>
      <c r="I1275" s="9">
        <v>0</v>
      </c>
      <c r="J1275" s="9">
        <v>0</v>
      </c>
      <c r="K1275" s="24">
        <f t="shared" si="57"/>
        <v>3190000</v>
      </c>
      <c r="L1275" s="24">
        <f t="shared" si="57"/>
        <v>0</v>
      </c>
      <c r="M1275" s="24">
        <f t="shared" si="57"/>
        <v>0</v>
      </c>
      <c r="N1275" s="24">
        <v>0</v>
      </c>
      <c r="O1275" s="33">
        <f t="shared" si="58"/>
        <v>3190000</v>
      </c>
      <c r="P1275" s="25">
        <v>3190000</v>
      </c>
      <c r="Q1275" s="25">
        <v>0</v>
      </c>
      <c r="R1275" s="26">
        <f t="shared" si="59"/>
        <v>0</v>
      </c>
      <c r="S1275" s="9"/>
    </row>
    <row r="1276" spans="1:19" ht="13.2" customHeight="1" x14ac:dyDescent="0.25">
      <c r="A1276" s="8">
        <v>1269</v>
      </c>
      <c r="B1276" s="34">
        <v>432859</v>
      </c>
      <c r="C1276" s="9" t="s">
        <v>567</v>
      </c>
      <c r="D1276" s="9" t="s">
        <v>1312</v>
      </c>
      <c r="E1276" s="9" t="s">
        <v>1279</v>
      </c>
      <c r="F1276" s="9" t="s">
        <v>27</v>
      </c>
      <c r="G1276" s="9"/>
      <c r="H1276" s="9">
        <v>13</v>
      </c>
      <c r="I1276" s="9">
        <v>0</v>
      </c>
      <c r="J1276" s="9">
        <v>0</v>
      </c>
      <c r="K1276" s="24">
        <f t="shared" si="57"/>
        <v>3770000</v>
      </c>
      <c r="L1276" s="24">
        <f t="shared" si="57"/>
        <v>0</v>
      </c>
      <c r="M1276" s="24">
        <f t="shared" si="57"/>
        <v>0</v>
      </c>
      <c r="N1276" s="24">
        <v>0</v>
      </c>
      <c r="O1276" s="33">
        <f t="shared" si="58"/>
        <v>3770000</v>
      </c>
      <c r="P1276" s="25">
        <v>3770000</v>
      </c>
      <c r="Q1276" s="25">
        <v>0</v>
      </c>
      <c r="R1276" s="26">
        <f t="shared" si="59"/>
        <v>0</v>
      </c>
      <c r="S1276" s="9"/>
    </row>
    <row r="1277" spans="1:19" ht="13.2" customHeight="1" x14ac:dyDescent="0.25">
      <c r="A1277" s="8">
        <v>1270</v>
      </c>
      <c r="B1277" s="34">
        <v>432860</v>
      </c>
      <c r="C1277" s="9" t="s">
        <v>400</v>
      </c>
      <c r="D1277" s="9" t="s">
        <v>61</v>
      </c>
      <c r="E1277" s="9" t="s">
        <v>1279</v>
      </c>
      <c r="F1277" s="9" t="s">
        <v>27</v>
      </c>
      <c r="G1277" s="9"/>
      <c r="H1277" s="9">
        <v>11</v>
      </c>
      <c r="I1277" s="9">
        <v>0</v>
      </c>
      <c r="J1277" s="9">
        <v>0</v>
      </c>
      <c r="K1277" s="24">
        <f t="shared" si="57"/>
        <v>3190000</v>
      </c>
      <c r="L1277" s="24">
        <f t="shared" si="57"/>
        <v>0</v>
      </c>
      <c r="M1277" s="24">
        <f t="shared" si="57"/>
        <v>0</v>
      </c>
      <c r="N1277" s="24">
        <v>0</v>
      </c>
      <c r="O1277" s="33">
        <f t="shared" si="58"/>
        <v>3190000</v>
      </c>
      <c r="P1277" s="25">
        <v>3190000</v>
      </c>
      <c r="Q1277" s="25">
        <v>0</v>
      </c>
      <c r="R1277" s="26">
        <f t="shared" si="59"/>
        <v>0</v>
      </c>
      <c r="S1277" s="9"/>
    </row>
    <row r="1278" spans="1:19" ht="13.2" customHeight="1" x14ac:dyDescent="0.25">
      <c r="A1278" s="8">
        <v>1271</v>
      </c>
      <c r="B1278" s="34">
        <v>432861</v>
      </c>
      <c r="C1278" s="9" t="s">
        <v>1313</v>
      </c>
      <c r="D1278" s="9" t="s">
        <v>85</v>
      </c>
      <c r="E1278" s="9" t="s">
        <v>1279</v>
      </c>
      <c r="F1278" s="9" t="s">
        <v>27</v>
      </c>
      <c r="G1278" s="9"/>
      <c r="H1278" s="9">
        <v>17</v>
      </c>
      <c r="I1278" s="9">
        <v>0</v>
      </c>
      <c r="J1278" s="9">
        <v>0</v>
      </c>
      <c r="K1278" s="24">
        <f t="shared" si="57"/>
        <v>4930000</v>
      </c>
      <c r="L1278" s="24">
        <f t="shared" si="57"/>
        <v>0</v>
      </c>
      <c r="M1278" s="24">
        <f t="shared" si="57"/>
        <v>0</v>
      </c>
      <c r="N1278" s="24">
        <v>0</v>
      </c>
      <c r="O1278" s="33">
        <f t="shared" si="58"/>
        <v>4930000</v>
      </c>
      <c r="P1278" s="25">
        <v>4930000</v>
      </c>
      <c r="Q1278" s="25">
        <v>0</v>
      </c>
      <c r="R1278" s="26">
        <f t="shared" si="59"/>
        <v>0</v>
      </c>
      <c r="S1278" s="9"/>
    </row>
    <row r="1279" spans="1:19" ht="13.2" customHeight="1" x14ac:dyDescent="0.25">
      <c r="A1279" s="8">
        <v>1272</v>
      </c>
      <c r="B1279" s="34">
        <v>432862</v>
      </c>
      <c r="C1279" s="9" t="s">
        <v>1314</v>
      </c>
      <c r="D1279" s="9" t="s">
        <v>654</v>
      </c>
      <c r="E1279" s="9" t="s">
        <v>1279</v>
      </c>
      <c r="F1279" s="9" t="s">
        <v>27</v>
      </c>
      <c r="G1279" s="9"/>
      <c r="H1279" s="9">
        <v>13</v>
      </c>
      <c r="I1279" s="9">
        <v>0</v>
      </c>
      <c r="J1279" s="9">
        <v>0</v>
      </c>
      <c r="K1279" s="24">
        <f t="shared" si="57"/>
        <v>3770000</v>
      </c>
      <c r="L1279" s="24">
        <f t="shared" si="57"/>
        <v>0</v>
      </c>
      <c r="M1279" s="24">
        <f t="shared" si="57"/>
        <v>0</v>
      </c>
      <c r="N1279" s="24">
        <v>0</v>
      </c>
      <c r="O1279" s="33">
        <f t="shared" si="58"/>
        <v>3770000</v>
      </c>
      <c r="P1279" s="25">
        <v>3770000</v>
      </c>
      <c r="Q1279" s="25">
        <v>0</v>
      </c>
      <c r="R1279" s="26">
        <f t="shared" si="59"/>
        <v>0</v>
      </c>
      <c r="S1279" s="9"/>
    </row>
    <row r="1280" spans="1:19" ht="13.2" customHeight="1" x14ac:dyDescent="0.25">
      <c r="A1280" s="8">
        <v>1273</v>
      </c>
      <c r="B1280" s="34">
        <v>432863</v>
      </c>
      <c r="C1280" s="9" t="s">
        <v>599</v>
      </c>
      <c r="D1280" s="9" t="s">
        <v>488</v>
      </c>
      <c r="E1280" s="9" t="s">
        <v>1279</v>
      </c>
      <c r="F1280" s="9" t="s">
        <v>27</v>
      </c>
      <c r="G1280" s="9"/>
      <c r="H1280" s="9">
        <v>17</v>
      </c>
      <c r="I1280" s="9">
        <v>0</v>
      </c>
      <c r="J1280" s="9">
        <v>0</v>
      </c>
      <c r="K1280" s="24">
        <f t="shared" si="57"/>
        <v>4930000</v>
      </c>
      <c r="L1280" s="24">
        <f t="shared" si="57"/>
        <v>0</v>
      </c>
      <c r="M1280" s="24">
        <f t="shared" si="57"/>
        <v>0</v>
      </c>
      <c r="N1280" s="24">
        <v>0</v>
      </c>
      <c r="O1280" s="33">
        <f t="shared" si="58"/>
        <v>4930000</v>
      </c>
      <c r="P1280" s="25">
        <v>4930000</v>
      </c>
      <c r="Q1280" s="25">
        <v>0</v>
      </c>
      <c r="R1280" s="26">
        <f t="shared" si="59"/>
        <v>0</v>
      </c>
      <c r="S1280" s="9"/>
    </row>
    <row r="1281" spans="1:19" ht="13.2" customHeight="1" x14ac:dyDescent="0.25">
      <c r="A1281" s="8">
        <v>1274</v>
      </c>
      <c r="B1281" s="34">
        <v>432864</v>
      </c>
      <c r="C1281" s="9" t="s">
        <v>1315</v>
      </c>
      <c r="D1281" s="9" t="s">
        <v>75</v>
      </c>
      <c r="E1281" s="9" t="s">
        <v>1279</v>
      </c>
      <c r="F1281" s="9" t="s">
        <v>368</v>
      </c>
      <c r="G1281" s="9"/>
      <c r="H1281" s="9">
        <v>7</v>
      </c>
      <c r="I1281" s="9">
        <v>4</v>
      </c>
      <c r="J1281" s="9">
        <v>0</v>
      </c>
      <c r="K1281" s="24">
        <f t="shared" si="57"/>
        <v>2030000</v>
      </c>
      <c r="L1281" s="24">
        <f t="shared" si="57"/>
        <v>1160000</v>
      </c>
      <c r="M1281" s="24">
        <f t="shared" si="57"/>
        <v>0</v>
      </c>
      <c r="N1281" s="24">
        <f>H1281*290000</f>
        <v>2030000</v>
      </c>
      <c r="O1281" s="33">
        <f t="shared" si="58"/>
        <v>1160000</v>
      </c>
      <c r="P1281" s="25">
        <v>1160000</v>
      </c>
      <c r="Q1281" s="25">
        <v>0</v>
      </c>
      <c r="R1281" s="26">
        <f t="shared" si="59"/>
        <v>0</v>
      </c>
      <c r="S1281" s="9"/>
    </row>
    <row r="1282" spans="1:19" ht="13.2" customHeight="1" x14ac:dyDescent="0.25">
      <c r="A1282" s="8">
        <v>1275</v>
      </c>
      <c r="B1282" s="34">
        <v>432865</v>
      </c>
      <c r="C1282" s="9" t="s">
        <v>1316</v>
      </c>
      <c r="D1282" s="9" t="s">
        <v>61</v>
      </c>
      <c r="E1282" s="9" t="s">
        <v>1279</v>
      </c>
      <c r="F1282" s="9" t="s">
        <v>27</v>
      </c>
      <c r="G1282" s="9"/>
      <c r="H1282" s="9">
        <v>13</v>
      </c>
      <c r="I1282" s="9">
        <v>0</v>
      </c>
      <c r="J1282" s="9">
        <v>0</v>
      </c>
      <c r="K1282" s="24">
        <f t="shared" si="57"/>
        <v>3770000</v>
      </c>
      <c r="L1282" s="24">
        <f t="shared" si="57"/>
        <v>0</v>
      </c>
      <c r="M1282" s="24">
        <f t="shared" si="57"/>
        <v>0</v>
      </c>
      <c r="N1282" s="24">
        <v>0</v>
      </c>
      <c r="O1282" s="33">
        <f t="shared" si="58"/>
        <v>3770000</v>
      </c>
      <c r="P1282" s="25">
        <v>0</v>
      </c>
      <c r="Q1282" s="25">
        <v>3770000</v>
      </c>
      <c r="R1282" s="26">
        <f t="shared" si="59"/>
        <v>0</v>
      </c>
      <c r="S1282" s="9"/>
    </row>
    <row r="1283" spans="1:19" ht="13.2" customHeight="1" x14ac:dyDescent="0.25">
      <c r="A1283" s="8">
        <v>1276</v>
      </c>
      <c r="B1283" s="34">
        <v>432902</v>
      </c>
      <c r="C1283" s="9" t="s">
        <v>1317</v>
      </c>
      <c r="D1283" s="9" t="s">
        <v>1318</v>
      </c>
      <c r="E1283" s="9" t="s">
        <v>1319</v>
      </c>
      <c r="F1283" s="9" t="s">
        <v>27</v>
      </c>
      <c r="G1283" s="9"/>
      <c r="H1283" s="9">
        <v>10</v>
      </c>
      <c r="I1283" s="9">
        <v>0</v>
      </c>
      <c r="J1283" s="9">
        <v>0</v>
      </c>
      <c r="K1283" s="24">
        <f t="shared" si="57"/>
        <v>2900000</v>
      </c>
      <c r="L1283" s="24">
        <f t="shared" si="57"/>
        <v>0</v>
      </c>
      <c r="M1283" s="24">
        <f t="shared" si="57"/>
        <v>0</v>
      </c>
      <c r="N1283" s="24">
        <v>0</v>
      </c>
      <c r="O1283" s="33">
        <f t="shared" si="58"/>
        <v>2900000</v>
      </c>
      <c r="P1283" s="25">
        <v>2900000</v>
      </c>
      <c r="Q1283" s="25">
        <v>0</v>
      </c>
      <c r="R1283" s="26">
        <f t="shared" si="59"/>
        <v>0</v>
      </c>
      <c r="S1283" s="9"/>
    </row>
    <row r="1284" spans="1:19" ht="13.2" customHeight="1" x14ac:dyDescent="0.25">
      <c r="A1284" s="8">
        <v>1277</v>
      </c>
      <c r="B1284" s="34">
        <v>432903</v>
      </c>
      <c r="C1284" s="9" t="s">
        <v>563</v>
      </c>
      <c r="D1284" s="9" t="s">
        <v>75</v>
      </c>
      <c r="E1284" s="9" t="s">
        <v>1319</v>
      </c>
      <c r="F1284" s="9" t="s">
        <v>27</v>
      </c>
      <c r="G1284" s="9"/>
      <c r="H1284" s="9">
        <v>10</v>
      </c>
      <c r="I1284" s="9">
        <v>0</v>
      </c>
      <c r="J1284" s="9">
        <v>0</v>
      </c>
      <c r="K1284" s="24">
        <f t="shared" si="57"/>
        <v>2900000</v>
      </c>
      <c r="L1284" s="24">
        <f t="shared" si="57"/>
        <v>0</v>
      </c>
      <c r="M1284" s="24">
        <f t="shared" si="57"/>
        <v>0</v>
      </c>
      <c r="N1284" s="24">
        <v>0</v>
      </c>
      <c r="O1284" s="33">
        <f t="shared" si="58"/>
        <v>2900000</v>
      </c>
      <c r="P1284" s="25">
        <v>2900000</v>
      </c>
      <c r="Q1284" s="25">
        <v>0</v>
      </c>
      <c r="R1284" s="26">
        <f t="shared" si="59"/>
        <v>0</v>
      </c>
      <c r="S1284" s="9"/>
    </row>
    <row r="1285" spans="1:19" ht="13.2" customHeight="1" x14ac:dyDescent="0.25">
      <c r="A1285" s="8">
        <v>1278</v>
      </c>
      <c r="B1285" s="34">
        <v>432904</v>
      </c>
      <c r="C1285" s="9" t="s">
        <v>1320</v>
      </c>
      <c r="D1285" s="9" t="s">
        <v>61</v>
      </c>
      <c r="E1285" s="9" t="s">
        <v>1319</v>
      </c>
      <c r="F1285" s="9" t="s">
        <v>27</v>
      </c>
      <c r="G1285" s="9"/>
      <c r="H1285" s="9">
        <v>10</v>
      </c>
      <c r="I1285" s="9">
        <v>0</v>
      </c>
      <c r="J1285" s="9">
        <v>0</v>
      </c>
      <c r="K1285" s="24">
        <f t="shared" si="57"/>
        <v>2900000</v>
      </c>
      <c r="L1285" s="24">
        <f t="shared" si="57"/>
        <v>0</v>
      </c>
      <c r="M1285" s="24">
        <f t="shared" si="57"/>
        <v>0</v>
      </c>
      <c r="N1285" s="24">
        <v>0</v>
      </c>
      <c r="O1285" s="33">
        <f t="shared" si="58"/>
        <v>2900000</v>
      </c>
      <c r="P1285" s="25">
        <v>2900000</v>
      </c>
      <c r="Q1285" s="25">
        <v>0</v>
      </c>
      <c r="R1285" s="26">
        <f t="shared" si="59"/>
        <v>0</v>
      </c>
      <c r="S1285" s="9"/>
    </row>
    <row r="1286" spans="1:19" ht="13.2" customHeight="1" x14ac:dyDescent="0.25">
      <c r="A1286" s="8">
        <v>1279</v>
      </c>
      <c r="B1286" s="34">
        <v>432905</v>
      </c>
      <c r="C1286" s="9" t="s">
        <v>1048</v>
      </c>
      <c r="D1286" s="9" t="s">
        <v>317</v>
      </c>
      <c r="E1286" s="9" t="s">
        <v>1319</v>
      </c>
      <c r="F1286" s="9" t="s">
        <v>368</v>
      </c>
      <c r="G1286" s="9"/>
      <c r="H1286" s="9">
        <v>20</v>
      </c>
      <c r="I1286" s="9">
        <v>0</v>
      </c>
      <c r="J1286" s="9">
        <v>0</v>
      </c>
      <c r="K1286" s="24">
        <f t="shared" si="57"/>
        <v>5800000</v>
      </c>
      <c r="L1286" s="24">
        <f t="shared" si="57"/>
        <v>0</v>
      </c>
      <c r="M1286" s="24">
        <f t="shared" si="57"/>
        <v>0</v>
      </c>
      <c r="N1286" s="24">
        <f>H1286*290000</f>
        <v>5800000</v>
      </c>
      <c r="O1286" s="33">
        <f t="shared" si="58"/>
        <v>0</v>
      </c>
      <c r="P1286" s="25">
        <v>0</v>
      </c>
      <c r="Q1286" s="25">
        <v>0</v>
      </c>
      <c r="R1286" s="26">
        <f t="shared" si="59"/>
        <v>0</v>
      </c>
      <c r="S1286" s="9"/>
    </row>
    <row r="1287" spans="1:19" ht="13.2" customHeight="1" x14ac:dyDescent="0.25">
      <c r="A1287" s="8">
        <v>1280</v>
      </c>
      <c r="B1287" s="34">
        <v>432906</v>
      </c>
      <c r="C1287" s="9" t="s">
        <v>749</v>
      </c>
      <c r="D1287" s="9" t="s">
        <v>210</v>
      </c>
      <c r="E1287" s="9" t="s">
        <v>1319</v>
      </c>
      <c r="F1287" s="9" t="s">
        <v>27</v>
      </c>
      <c r="G1287" s="9"/>
      <c r="H1287" s="9">
        <v>10</v>
      </c>
      <c r="I1287" s="9">
        <v>0</v>
      </c>
      <c r="J1287" s="9">
        <v>0</v>
      </c>
      <c r="K1287" s="24">
        <f t="shared" si="57"/>
        <v>2900000</v>
      </c>
      <c r="L1287" s="24">
        <f t="shared" si="57"/>
        <v>0</v>
      </c>
      <c r="M1287" s="24">
        <f t="shared" si="57"/>
        <v>0</v>
      </c>
      <c r="N1287" s="24">
        <v>0</v>
      </c>
      <c r="O1287" s="33">
        <f t="shared" si="58"/>
        <v>2900000</v>
      </c>
      <c r="P1287" s="25">
        <v>2900000</v>
      </c>
      <c r="Q1287" s="25">
        <v>0</v>
      </c>
      <c r="R1287" s="26">
        <f t="shared" si="59"/>
        <v>0</v>
      </c>
      <c r="S1287" s="9"/>
    </row>
    <row r="1288" spans="1:19" ht="13.2" customHeight="1" x14ac:dyDescent="0.25">
      <c r="A1288" s="8">
        <v>1281</v>
      </c>
      <c r="B1288" s="34">
        <v>432907</v>
      </c>
      <c r="C1288" s="9" t="s">
        <v>523</v>
      </c>
      <c r="D1288" s="9" t="s">
        <v>560</v>
      </c>
      <c r="E1288" s="9" t="s">
        <v>1319</v>
      </c>
      <c r="F1288" s="9" t="s">
        <v>27</v>
      </c>
      <c r="G1288" s="9"/>
      <c r="H1288" s="9">
        <v>10</v>
      </c>
      <c r="I1288" s="9">
        <v>0</v>
      </c>
      <c r="J1288" s="9">
        <v>0</v>
      </c>
      <c r="K1288" s="24">
        <f t="shared" si="57"/>
        <v>2900000</v>
      </c>
      <c r="L1288" s="24">
        <f t="shared" si="57"/>
        <v>0</v>
      </c>
      <c r="M1288" s="24">
        <f t="shared" si="57"/>
        <v>0</v>
      </c>
      <c r="N1288" s="24">
        <v>0</v>
      </c>
      <c r="O1288" s="33">
        <f t="shared" si="58"/>
        <v>2900000</v>
      </c>
      <c r="P1288" s="25">
        <v>7540000</v>
      </c>
      <c r="Q1288" s="25">
        <v>0</v>
      </c>
      <c r="R1288" s="26">
        <f t="shared" si="59"/>
        <v>-4640000</v>
      </c>
      <c r="S1288" s="37" t="s">
        <v>410</v>
      </c>
    </row>
    <row r="1289" spans="1:19" ht="13.2" customHeight="1" x14ac:dyDescent="0.25">
      <c r="A1289" s="8">
        <v>1282</v>
      </c>
      <c r="B1289" s="34">
        <v>432908</v>
      </c>
      <c r="C1289" s="9" t="s">
        <v>831</v>
      </c>
      <c r="D1289" s="9" t="s">
        <v>289</v>
      </c>
      <c r="E1289" s="9" t="s">
        <v>1319</v>
      </c>
      <c r="F1289" s="9" t="s">
        <v>27</v>
      </c>
      <c r="G1289" s="9"/>
      <c r="H1289" s="9">
        <v>10</v>
      </c>
      <c r="I1289" s="9">
        <v>0</v>
      </c>
      <c r="J1289" s="9">
        <v>0</v>
      </c>
      <c r="K1289" s="24">
        <f t="shared" ref="K1289:M1352" si="60">H1289*290000</f>
        <v>2900000</v>
      </c>
      <c r="L1289" s="24">
        <f t="shared" si="60"/>
        <v>0</v>
      </c>
      <c r="M1289" s="24">
        <f t="shared" si="60"/>
        <v>0</v>
      </c>
      <c r="N1289" s="24">
        <v>0</v>
      </c>
      <c r="O1289" s="33">
        <f t="shared" ref="O1289:O1352" si="61">K1289+L1289+M1289-N1289</f>
        <v>2900000</v>
      </c>
      <c r="P1289" s="25">
        <v>2900000</v>
      </c>
      <c r="Q1289" s="25">
        <v>0</v>
      </c>
      <c r="R1289" s="26">
        <f t="shared" ref="R1289:R1352" si="62">O1289-P1289-Q1289</f>
        <v>0</v>
      </c>
      <c r="S1289" s="9"/>
    </row>
    <row r="1290" spans="1:19" ht="13.2" customHeight="1" x14ac:dyDescent="0.25">
      <c r="A1290" s="8">
        <v>1283</v>
      </c>
      <c r="B1290" s="34">
        <v>432909</v>
      </c>
      <c r="C1290" s="9" t="s">
        <v>1321</v>
      </c>
      <c r="D1290" s="9" t="s">
        <v>192</v>
      </c>
      <c r="E1290" s="9" t="s">
        <v>1319</v>
      </c>
      <c r="F1290" s="9" t="s">
        <v>27</v>
      </c>
      <c r="G1290" s="9"/>
      <c r="H1290" s="9">
        <v>10</v>
      </c>
      <c r="I1290" s="9">
        <v>0</v>
      </c>
      <c r="J1290" s="9">
        <v>0</v>
      </c>
      <c r="K1290" s="24">
        <f t="shared" si="60"/>
        <v>2900000</v>
      </c>
      <c r="L1290" s="24">
        <f t="shared" si="60"/>
        <v>0</v>
      </c>
      <c r="M1290" s="24">
        <f t="shared" si="60"/>
        <v>0</v>
      </c>
      <c r="N1290" s="24">
        <v>0</v>
      </c>
      <c r="O1290" s="33">
        <f t="shared" si="61"/>
        <v>2900000</v>
      </c>
      <c r="P1290" s="25">
        <v>2900000</v>
      </c>
      <c r="Q1290" s="25">
        <v>0</v>
      </c>
      <c r="R1290" s="26">
        <f t="shared" si="62"/>
        <v>0</v>
      </c>
      <c r="S1290" s="9"/>
    </row>
    <row r="1291" spans="1:19" ht="13.2" customHeight="1" x14ac:dyDescent="0.25">
      <c r="A1291" s="8">
        <v>1284</v>
      </c>
      <c r="B1291" s="34">
        <v>432910</v>
      </c>
      <c r="C1291" s="9" t="s">
        <v>1322</v>
      </c>
      <c r="D1291" s="9" t="s">
        <v>813</v>
      </c>
      <c r="E1291" s="9" t="s">
        <v>1319</v>
      </c>
      <c r="F1291" s="9" t="s">
        <v>27</v>
      </c>
      <c r="G1291" s="9"/>
      <c r="H1291" s="9">
        <v>10</v>
      </c>
      <c r="I1291" s="9">
        <v>0</v>
      </c>
      <c r="J1291" s="9">
        <v>0</v>
      </c>
      <c r="K1291" s="24">
        <f t="shared" si="60"/>
        <v>2900000</v>
      </c>
      <c r="L1291" s="24">
        <f t="shared" si="60"/>
        <v>0</v>
      </c>
      <c r="M1291" s="24">
        <f t="shared" si="60"/>
        <v>0</v>
      </c>
      <c r="N1291" s="24">
        <v>0</v>
      </c>
      <c r="O1291" s="33">
        <f t="shared" si="61"/>
        <v>2900000</v>
      </c>
      <c r="P1291" s="25">
        <v>3080000</v>
      </c>
      <c r="Q1291" s="25">
        <v>0</v>
      </c>
      <c r="R1291" s="26">
        <f t="shared" si="62"/>
        <v>-180000</v>
      </c>
      <c r="S1291" s="37" t="s">
        <v>410</v>
      </c>
    </row>
    <row r="1292" spans="1:19" ht="13.2" customHeight="1" x14ac:dyDescent="0.25">
      <c r="A1292" s="8">
        <v>1285</v>
      </c>
      <c r="B1292" s="34">
        <v>432911</v>
      </c>
      <c r="C1292" s="9" t="s">
        <v>905</v>
      </c>
      <c r="D1292" s="9" t="s">
        <v>158</v>
      </c>
      <c r="E1292" s="9" t="s">
        <v>1319</v>
      </c>
      <c r="F1292" s="9" t="s">
        <v>27</v>
      </c>
      <c r="G1292" s="9"/>
      <c r="H1292" s="9">
        <v>10</v>
      </c>
      <c r="I1292" s="9">
        <v>0</v>
      </c>
      <c r="J1292" s="9">
        <v>0</v>
      </c>
      <c r="K1292" s="24">
        <f t="shared" si="60"/>
        <v>2900000</v>
      </c>
      <c r="L1292" s="24">
        <f t="shared" si="60"/>
        <v>0</v>
      </c>
      <c r="M1292" s="24">
        <f t="shared" si="60"/>
        <v>0</v>
      </c>
      <c r="N1292" s="24">
        <v>0</v>
      </c>
      <c r="O1292" s="33">
        <f t="shared" si="61"/>
        <v>2900000</v>
      </c>
      <c r="P1292" s="25">
        <v>2900000</v>
      </c>
      <c r="Q1292" s="25">
        <v>0</v>
      </c>
      <c r="R1292" s="26">
        <f t="shared" si="62"/>
        <v>0</v>
      </c>
      <c r="S1292" s="9"/>
    </row>
    <row r="1293" spans="1:19" ht="13.2" customHeight="1" x14ac:dyDescent="0.25">
      <c r="A1293" s="8">
        <v>1286</v>
      </c>
      <c r="B1293" s="34">
        <v>432912</v>
      </c>
      <c r="C1293" s="9" t="s">
        <v>1323</v>
      </c>
      <c r="D1293" s="9" t="s">
        <v>75</v>
      </c>
      <c r="E1293" s="9" t="s">
        <v>1319</v>
      </c>
      <c r="F1293" s="9" t="s">
        <v>27</v>
      </c>
      <c r="G1293" s="9"/>
      <c r="H1293" s="9">
        <v>10</v>
      </c>
      <c r="I1293" s="9">
        <v>0</v>
      </c>
      <c r="J1293" s="9">
        <v>0</v>
      </c>
      <c r="K1293" s="24">
        <f t="shared" si="60"/>
        <v>2900000</v>
      </c>
      <c r="L1293" s="24">
        <f t="shared" si="60"/>
        <v>0</v>
      </c>
      <c r="M1293" s="24">
        <f t="shared" si="60"/>
        <v>0</v>
      </c>
      <c r="N1293" s="24">
        <v>0</v>
      </c>
      <c r="O1293" s="33">
        <f t="shared" si="61"/>
        <v>2900000</v>
      </c>
      <c r="P1293" s="25">
        <v>0</v>
      </c>
      <c r="Q1293" s="25">
        <v>0</v>
      </c>
      <c r="R1293" s="26">
        <f t="shared" si="62"/>
        <v>2900000</v>
      </c>
      <c r="S1293" s="9"/>
    </row>
    <row r="1294" spans="1:19" ht="13.2" customHeight="1" x14ac:dyDescent="0.25">
      <c r="A1294" s="8">
        <v>1287</v>
      </c>
      <c r="B1294" s="34">
        <v>432913</v>
      </c>
      <c r="C1294" s="9" t="s">
        <v>348</v>
      </c>
      <c r="D1294" s="9" t="s">
        <v>372</v>
      </c>
      <c r="E1294" s="9" t="s">
        <v>1319</v>
      </c>
      <c r="F1294" s="9" t="s">
        <v>27</v>
      </c>
      <c r="G1294" s="9"/>
      <c r="H1294" s="9">
        <v>10</v>
      </c>
      <c r="I1294" s="9">
        <v>0</v>
      </c>
      <c r="J1294" s="9">
        <v>0</v>
      </c>
      <c r="K1294" s="24">
        <f t="shared" si="60"/>
        <v>2900000</v>
      </c>
      <c r="L1294" s="24">
        <f t="shared" si="60"/>
        <v>0</v>
      </c>
      <c r="M1294" s="24">
        <f t="shared" si="60"/>
        <v>0</v>
      </c>
      <c r="N1294" s="24">
        <v>0</v>
      </c>
      <c r="O1294" s="33">
        <f t="shared" si="61"/>
        <v>2900000</v>
      </c>
      <c r="P1294" s="25">
        <v>0</v>
      </c>
      <c r="Q1294" s="25">
        <v>2900000</v>
      </c>
      <c r="R1294" s="26">
        <f t="shared" si="62"/>
        <v>0</v>
      </c>
      <c r="S1294" s="9"/>
    </row>
    <row r="1295" spans="1:19" ht="13.2" customHeight="1" x14ac:dyDescent="0.25">
      <c r="A1295" s="8">
        <v>1288</v>
      </c>
      <c r="B1295" s="34">
        <v>432914</v>
      </c>
      <c r="C1295" s="9" t="s">
        <v>1324</v>
      </c>
      <c r="D1295" s="9" t="s">
        <v>262</v>
      </c>
      <c r="E1295" s="9" t="s">
        <v>1319</v>
      </c>
      <c r="F1295" s="9" t="s">
        <v>27</v>
      </c>
      <c r="G1295" s="9"/>
      <c r="H1295" s="9">
        <v>10</v>
      </c>
      <c r="I1295" s="9">
        <v>0</v>
      </c>
      <c r="J1295" s="9">
        <v>0</v>
      </c>
      <c r="K1295" s="24">
        <f t="shared" si="60"/>
        <v>2900000</v>
      </c>
      <c r="L1295" s="24">
        <f t="shared" si="60"/>
        <v>0</v>
      </c>
      <c r="M1295" s="24">
        <f t="shared" si="60"/>
        <v>0</v>
      </c>
      <c r="N1295" s="24">
        <v>0</v>
      </c>
      <c r="O1295" s="33">
        <f t="shared" si="61"/>
        <v>2900000</v>
      </c>
      <c r="P1295" s="25">
        <v>0</v>
      </c>
      <c r="Q1295" s="25">
        <v>2900000</v>
      </c>
      <c r="R1295" s="26">
        <f t="shared" si="62"/>
        <v>0</v>
      </c>
      <c r="S1295" s="9"/>
    </row>
    <row r="1296" spans="1:19" ht="13.2" customHeight="1" x14ac:dyDescent="0.25">
      <c r="A1296" s="8">
        <v>1289</v>
      </c>
      <c r="B1296" s="34">
        <v>432915</v>
      </c>
      <c r="C1296" s="9" t="s">
        <v>688</v>
      </c>
      <c r="D1296" s="9" t="s">
        <v>554</v>
      </c>
      <c r="E1296" s="9" t="s">
        <v>1319</v>
      </c>
      <c r="F1296" s="9" t="s">
        <v>27</v>
      </c>
      <c r="G1296" s="9"/>
      <c r="H1296" s="9">
        <v>10</v>
      </c>
      <c r="I1296" s="9">
        <v>0</v>
      </c>
      <c r="J1296" s="9">
        <v>0</v>
      </c>
      <c r="K1296" s="24">
        <f t="shared" si="60"/>
        <v>2900000</v>
      </c>
      <c r="L1296" s="24">
        <f t="shared" si="60"/>
        <v>0</v>
      </c>
      <c r="M1296" s="24">
        <f t="shared" si="60"/>
        <v>0</v>
      </c>
      <c r="N1296" s="24">
        <v>0</v>
      </c>
      <c r="O1296" s="33">
        <f t="shared" si="61"/>
        <v>2900000</v>
      </c>
      <c r="P1296" s="25">
        <v>2900000</v>
      </c>
      <c r="Q1296" s="25">
        <v>0</v>
      </c>
      <c r="R1296" s="26">
        <f t="shared" si="62"/>
        <v>0</v>
      </c>
      <c r="S1296" s="9"/>
    </row>
    <row r="1297" spans="1:19" ht="13.2" customHeight="1" x14ac:dyDescent="0.25">
      <c r="A1297" s="8">
        <v>1290</v>
      </c>
      <c r="B1297" s="34">
        <v>432916</v>
      </c>
      <c r="C1297" s="9" t="s">
        <v>285</v>
      </c>
      <c r="D1297" s="9" t="s">
        <v>344</v>
      </c>
      <c r="E1297" s="9" t="s">
        <v>1319</v>
      </c>
      <c r="F1297" s="9" t="s">
        <v>27</v>
      </c>
      <c r="G1297" s="9"/>
      <c r="H1297" s="9">
        <v>10</v>
      </c>
      <c r="I1297" s="9">
        <v>0</v>
      </c>
      <c r="J1297" s="9">
        <v>0</v>
      </c>
      <c r="K1297" s="24">
        <f t="shared" si="60"/>
        <v>2900000</v>
      </c>
      <c r="L1297" s="24">
        <f t="shared" si="60"/>
        <v>0</v>
      </c>
      <c r="M1297" s="24">
        <f t="shared" si="60"/>
        <v>0</v>
      </c>
      <c r="N1297" s="24">
        <v>0</v>
      </c>
      <c r="O1297" s="33">
        <f t="shared" si="61"/>
        <v>2900000</v>
      </c>
      <c r="P1297" s="25">
        <v>2900000</v>
      </c>
      <c r="Q1297" s="25">
        <v>0</v>
      </c>
      <c r="R1297" s="26">
        <f t="shared" si="62"/>
        <v>0</v>
      </c>
      <c r="S1297" s="9"/>
    </row>
    <row r="1298" spans="1:19" ht="13.2" customHeight="1" x14ac:dyDescent="0.25">
      <c r="A1298" s="8">
        <v>1291</v>
      </c>
      <c r="B1298" s="34">
        <v>432917</v>
      </c>
      <c r="C1298" s="9" t="s">
        <v>1325</v>
      </c>
      <c r="D1298" s="9" t="s">
        <v>51</v>
      </c>
      <c r="E1298" s="9" t="s">
        <v>1319</v>
      </c>
      <c r="F1298" s="9" t="s">
        <v>27</v>
      </c>
      <c r="G1298" s="9"/>
      <c r="H1298" s="9">
        <v>10</v>
      </c>
      <c r="I1298" s="9">
        <v>0</v>
      </c>
      <c r="J1298" s="9">
        <v>0</v>
      </c>
      <c r="K1298" s="24">
        <f t="shared" si="60"/>
        <v>2900000</v>
      </c>
      <c r="L1298" s="24">
        <f t="shared" si="60"/>
        <v>0</v>
      </c>
      <c r="M1298" s="24">
        <f t="shared" si="60"/>
        <v>0</v>
      </c>
      <c r="N1298" s="24">
        <v>0</v>
      </c>
      <c r="O1298" s="33">
        <f t="shared" si="61"/>
        <v>2900000</v>
      </c>
      <c r="P1298" s="25">
        <v>2900000</v>
      </c>
      <c r="Q1298" s="25">
        <v>0</v>
      </c>
      <c r="R1298" s="26">
        <f t="shared" si="62"/>
        <v>0</v>
      </c>
      <c r="S1298" s="9"/>
    </row>
    <row r="1299" spans="1:19" ht="13.2" customHeight="1" x14ac:dyDescent="0.25">
      <c r="A1299" s="8">
        <v>1292</v>
      </c>
      <c r="B1299" s="34">
        <v>432918</v>
      </c>
      <c r="C1299" s="9" t="s">
        <v>523</v>
      </c>
      <c r="D1299" s="9" t="s">
        <v>125</v>
      </c>
      <c r="E1299" s="9" t="s">
        <v>1319</v>
      </c>
      <c r="F1299" s="9" t="s">
        <v>27</v>
      </c>
      <c r="G1299" s="9"/>
      <c r="H1299" s="9">
        <v>10</v>
      </c>
      <c r="I1299" s="9">
        <v>0</v>
      </c>
      <c r="J1299" s="9">
        <v>0</v>
      </c>
      <c r="K1299" s="24">
        <f t="shared" si="60"/>
        <v>2900000</v>
      </c>
      <c r="L1299" s="24">
        <f t="shared" si="60"/>
        <v>0</v>
      </c>
      <c r="M1299" s="24">
        <f t="shared" si="60"/>
        <v>0</v>
      </c>
      <c r="N1299" s="24">
        <v>0</v>
      </c>
      <c r="O1299" s="33">
        <f t="shared" si="61"/>
        <v>2900000</v>
      </c>
      <c r="P1299" s="25">
        <v>2900000</v>
      </c>
      <c r="Q1299" s="25">
        <v>0</v>
      </c>
      <c r="R1299" s="26">
        <f t="shared" si="62"/>
        <v>0</v>
      </c>
      <c r="S1299" s="9"/>
    </row>
    <row r="1300" spans="1:19" ht="13.2" customHeight="1" x14ac:dyDescent="0.25">
      <c r="A1300" s="8">
        <v>1293</v>
      </c>
      <c r="B1300" s="34">
        <v>432919</v>
      </c>
      <c r="C1300" s="9" t="s">
        <v>1326</v>
      </c>
      <c r="D1300" s="9" t="s">
        <v>131</v>
      </c>
      <c r="E1300" s="9" t="s">
        <v>1319</v>
      </c>
      <c r="F1300" s="9" t="s">
        <v>27</v>
      </c>
      <c r="G1300" s="9"/>
      <c r="H1300" s="9">
        <v>10</v>
      </c>
      <c r="I1300" s="9">
        <v>0</v>
      </c>
      <c r="J1300" s="9">
        <v>0</v>
      </c>
      <c r="K1300" s="24">
        <f t="shared" si="60"/>
        <v>2900000</v>
      </c>
      <c r="L1300" s="24">
        <f t="shared" si="60"/>
        <v>0</v>
      </c>
      <c r="M1300" s="24">
        <f t="shared" si="60"/>
        <v>0</v>
      </c>
      <c r="N1300" s="24">
        <v>0</v>
      </c>
      <c r="O1300" s="33">
        <f t="shared" si="61"/>
        <v>2900000</v>
      </c>
      <c r="P1300" s="25">
        <v>2900000</v>
      </c>
      <c r="Q1300" s="25">
        <v>0</v>
      </c>
      <c r="R1300" s="26">
        <f t="shared" si="62"/>
        <v>0</v>
      </c>
      <c r="S1300" s="9"/>
    </row>
    <row r="1301" spans="1:19" ht="13.2" customHeight="1" x14ac:dyDescent="0.25">
      <c r="A1301" s="8">
        <v>1294</v>
      </c>
      <c r="B1301" s="34">
        <v>432920</v>
      </c>
      <c r="C1301" s="9" t="s">
        <v>1327</v>
      </c>
      <c r="D1301" s="9" t="s">
        <v>198</v>
      </c>
      <c r="E1301" s="9" t="s">
        <v>1319</v>
      </c>
      <c r="F1301" s="9" t="s">
        <v>27</v>
      </c>
      <c r="G1301" s="9"/>
      <c r="H1301" s="9">
        <v>10</v>
      </c>
      <c r="I1301" s="9">
        <v>0</v>
      </c>
      <c r="J1301" s="9">
        <v>0</v>
      </c>
      <c r="K1301" s="24">
        <f t="shared" si="60"/>
        <v>2900000</v>
      </c>
      <c r="L1301" s="24">
        <f t="shared" si="60"/>
        <v>0</v>
      </c>
      <c r="M1301" s="24">
        <f t="shared" si="60"/>
        <v>0</v>
      </c>
      <c r="N1301" s="24">
        <v>0</v>
      </c>
      <c r="O1301" s="33">
        <f t="shared" si="61"/>
        <v>2900000</v>
      </c>
      <c r="P1301" s="25">
        <v>0</v>
      </c>
      <c r="Q1301" s="25">
        <v>2900000</v>
      </c>
      <c r="R1301" s="26">
        <f t="shared" si="62"/>
        <v>0</v>
      </c>
      <c r="S1301" s="9"/>
    </row>
    <row r="1302" spans="1:19" ht="13.2" customHeight="1" x14ac:dyDescent="0.25">
      <c r="A1302" s="8">
        <v>1295</v>
      </c>
      <c r="B1302" s="34">
        <v>432921</v>
      </c>
      <c r="C1302" s="9" t="s">
        <v>1328</v>
      </c>
      <c r="D1302" s="9" t="s">
        <v>1176</v>
      </c>
      <c r="E1302" s="9" t="s">
        <v>1319</v>
      </c>
      <c r="F1302" s="9" t="s">
        <v>27</v>
      </c>
      <c r="G1302" s="9"/>
      <c r="H1302" s="9">
        <v>10</v>
      </c>
      <c r="I1302" s="9">
        <v>0</v>
      </c>
      <c r="J1302" s="9">
        <v>0</v>
      </c>
      <c r="K1302" s="24">
        <f t="shared" si="60"/>
        <v>2900000</v>
      </c>
      <c r="L1302" s="24">
        <f t="shared" si="60"/>
        <v>0</v>
      </c>
      <c r="M1302" s="24">
        <f t="shared" si="60"/>
        <v>0</v>
      </c>
      <c r="N1302" s="24">
        <v>0</v>
      </c>
      <c r="O1302" s="33">
        <f t="shared" si="61"/>
        <v>2900000</v>
      </c>
      <c r="P1302" s="25">
        <v>2900000</v>
      </c>
      <c r="Q1302" s="25">
        <v>0</v>
      </c>
      <c r="R1302" s="26">
        <f t="shared" si="62"/>
        <v>0</v>
      </c>
      <c r="S1302" s="9"/>
    </row>
    <row r="1303" spans="1:19" ht="13.2" customHeight="1" x14ac:dyDescent="0.25">
      <c r="A1303" s="8">
        <v>1296</v>
      </c>
      <c r="B1303" s="34">
        <v>432922</v>
      </c>
      <c r="C1303" s="9" t="s">
        <v>1329</v>
      </c>
      <c r="D1303" s="9" t="s">
        <v>492</v>
      </c>
      <c r="E1303" s="9" t="s">
        <v>1319</v>
      </c>
      <c r="F1303" s="9" t="s">
        <v>27</v>
      </c>
      <c r="G1303" s="9"/>
      <c r="H1303" s="9">
        <v>10</v>
      </c>
      <c r="I1303" s="9">
        <v>0</v>
      </c>
      <c r="J1303" s="9">
        <v>0</v>
      </c>
      <c r="K1303" s="24">
        <f t="shared" si="60"/>
        <v>2900000</v>
      </c>
      <c r="L1303" s="24">
        <f t="shared" si="60"/>
        <v>0</v>
      </c>
      <c r="M1303" s="24">
        <f t="shared" si="60"/>
        <v>0</v>
      </c>
      <c r="N1303" s="24">
        <v>0</v>
      </c>
      <c r="O1303" s="33">
        <f t="shared" si="61"/>
        <v>2900000</v>
      </c>
      <c r="P1303" s="25">
        <v>2900000</v>
      </c>
      <c r="Q1303" s="25">
        <v>0</v>
      </c>
      <c r="R1303" s="26">
        <f t="shared" si="62"/>
        <v>0</v>
      </c>
      <c r="S1303" s="9"/>
    </row>
    <row r="1304" spans="1:19" ht="13.2" customHeight="1" x14ac:dyDescent="0.25">
      <c r="A1304" s="8">
        <v>1297</v>
      </c>
      <c r="B1304" s="34">
        <v>432923</v>
      </c>
      <c r="C1304" s="9" t="s">
        <v>1330</v>
      </c>
      <c r="D1304" s="9" t="s">
        <v>61</v>
      </c>
      <c r="E1304" s="9" t="s">
        <v>1319</v>
      </c>
      <c r="F1304" s="9" t="s">
        <v>27</v>
      </c>
      <c r="G1304" s="9"/>
      <c r="H1304" s="9">
        <v>10</v>
      </c>
      <c r="I1304" s="9">
        <v>0</v>
      </c>
      <c r="J1304" s="9">
        <v>0</v>
      </c>
      <c r="K1304" s="24">
        <f t="shared" si="60"/>
        <v>2900000</v>
      </c>
      <c r="L1304" s="24">
        <f t="shared" si="60"/>
        <v>0</v>
      </c>
      <c r="M1304" s="24">
        <f t="shared" si="60"/>
        <v>0</v>
      </c>
      <c r="N1304" s="24">
        <v>0</v>
      </c>
      <c r="O1304" s="33">
        <f t="shared" si="61"/>
        <v>2900000</v>
      </c>
      <c r="P1304" s="25">
        <v>2900000</v>
      </c>
      <c r="Q1304" s="25">
        <v>0</v>
      </c>
      <c r="R1304" s="26">
        <f t="shared" si="62"/>
        <v>0</v>
      </c>
      <c r="S1304" s="9"/>
    </row>
    <row r="1305" spans="1:19" ht="13.2" customHeight="1" x14ac:dyDescent="0.25">
      <c r="A1305" s="8">
        <v>1298</v>
      </c>
      <c r="B1305" s="34">
        <v>432924</v>
      </c>
      <c r="C1305" s="9" t="s">
        <v>1248</v>
      </c>
      <c r="D1305" s="9" t="s">
        <v>47</v>
      </c>
      <c r="E1305" s="9" t="s">
        <v>1319</v>
      </c>
      <c r="F1305" s="9" t="s">
        <v>27</v>
      </c>
      <c r="G1305" s="9"/>
      <c r="H1305" s="9">
        <v>10</v>
      </c>
      <c r="I1305" s="9">
        <v>0</v>
      </c>
      <c r="J1305" s="9">
        <v>0</v>
      </c>
      <c r="K1305" s="24">
        <f t="shared" si="60"/>
        <v>2900000</v>
      </c>
      <c r="L1305" s="24">
        <f t="shared" si="60"/>
        <v>0</v>
      </c>
      <c r="M1305" s="24">
        <f t="shared" si="60"/>
        <v>0</v>
      </c>
      <c r="N1305" s="24">
        <v>0</v>
      </c>
      <c r="O1305" s="33">
        <f t="shared" si="61"/>
        <v>2900000</v>
      </c>
      <c r="P1305" s="25">
        <v>2900000</v>
      </c>
      <c r="Q1305" s="25">
        <v>0</v>
      </c>
      <c r="R1305" s="26">
        <f t="shared" si="62"/>
        <v>0</v>
      </c>
      <c r="S1305" s="9"/>
    </row>
    <row r="1306" spans="1:19" ht="13.2" customHeight="1" x14ac:dyDescent="0.25">
      <c r="A1306" s="8">
        <v>1299</v>
      </c>
      <c r="B1306" s="34">
        <v>432925</v>
      </c>
      <c r="C1306" s="9" t="s">
        <v>1331</v>
      </c>
      <c r="D1306" s="9" t="s">
        <v>421</v>
      </c>
      <c r="E1306" s="9" t="s">
        <v>1319</v>
      </c>
      <c r="F1306" s="9" t="s">
        <v>27</v>
      </c>
      <c r="G1306" s="9"/>
      <c r="H1306" s="9">
        <v>12</v>
      </c>
      <c r="I1306" s="9">
        <v>0</v>
      </c>
      <c r="J1306" s="9">
        <v>0</v>
      </c>
      <c r="K1306" s="24">
        <f t="shared" si="60"/>
        <v>3480000</v>
      </c>
      <c r="L1306" s="24">
        <f t="shared" si="60"/>
        <v>0</v>
      </c>
      <c r="M1306" s="24">
        <f t="shared" si="60"/>
        <v>0</v>
      </c>
      <c r="N1306" s="24">
        <v>0</v>
      </c>
      <c r="O1306" s="33">
        <f t="shared" si="61"/>
        <v>3480000</v>
      </c>
      <c r="P1306" s="25">
        <v>0</v>
      </c>
      <c r="Q1306" s="25">
        <v>0</v>
      </c>
      <c r="R1306" s="26">
        <f t="shared" si="62"/>
        <v>3480000</v>
      </c>
      <c r="S1306" s="9"/>
    </row>
    <row r="1307" spans="1:19" ht="13.2" customHeight="1" x14ac:dyDescent="0.25">
      <c r="A1307" s="8">
        <v>1300</v>
      </c>
      <c r="B1307" s="34">
        <v>432926</v>
      </c>
      <c r="C1307" s="9" t="s">
        <v>124</v>
      </c>
      <c r="D1307" s="9" t="s">
        <v>431</v>
      </c>
      <c r="E1307" s="9" t="s">
        <v>1319</v>
      </c>
      <c r="F1307" s="9" t="s">
        <v>27</v>
      </c>
      <c r="G1307" s="9"/>
      <c r="H1307" s="9">
        <v>10</v>
      </c>
      <c r="I1307" s="9">
        <v>0</v>
      </c>
      <c r="J1307" s="9">
        <v>0</v>
      </c>
      <c r="K1307" s="24">
        <f t="shared" si="60"/>
        <v>2900000</v>
      </c>
      <c r="L1307" s="24">
        <f t="shared" si="60"/>
        <v>0</v>
      </c>
      <c r="M1307" s="24">
        <f t="shared" si="60"/>
        <v>0</v>
      </c>
      <c r="N1307" s="24">
        <v>0</v>
      </c>
      <c r="O1307" s="33">
        <f t="shared" si="61"/>
        <v>2900000</v>
      </c>
      <c r="P1307" s="25">
        <v>0</v>
      </c>
      <c r="Q1307" s="25">
        <v>2900000</v>
      </c>
      <c r="R1307" s="26">
        <f t="shared" si="62"/>
        <v>0</v>
      </c>
      <c r="S1307" s="9"/>
    </row>
    <row r="1308" spans="1:19" ht="13.2" customHeight="1" x14ac:dyDescent="0.25">
      <c r="A1308" s="8">
        <v>1301</v>
      </c>
      <c r="B1308" s="34">
        <v>432927</v>
      </c>
      <c r="C1308" s="9" t="s">
        <v>1332</v>
      </c>
      <c r="D1308" s="9" t="s">
        <v>153</v>
      </c>
      <c r="E1308" s="9" t="s">
        <v>1319</v>
      </c>
      <c r="F1308" s="9" t="s">
        <v>27</v>
      </c>
      <c r="G1308" s="9"/>
      <c r="H1308" s="9">
        <v>10</v>
      </c>
      <c r="I1308" s="9">
        <v>0</v>
      </c>
      <c r="J1308" s="9">
        <v>0</v>
      </c>
      <c r="K1308" s="24">
        <f t="shared" si="60"/>
        <v>2900000</v>
      </c>
      <c r="L1308" s="24">
        <f t="shared" si="60"/>
        <v>0</v>
      </c>
      <c r="M1308" s="24">
        <f t="shared" si="60"/>
        <v>0</v>
      </c>
      <c r="N1308" s="24">
        <v>0</v>
      </c>
      <c r="O1308" s="33">
        <f t="shared" si="61"/>
        <v>2900000</v>
      </c>
      <c r="P1308" s="25">
        <v>0</v>
      </c>
      <c r="Q1308" s="25">
        <v>0</v>
      </c>
      <c r="R1308" s="26">
        <f t="shared" si="62"/>
        <v>2900000</v>
      </c>
      <c r="S1308" s="9"/>
    </row>
    <row r="1309" spans="1:19" ht="13.2" customHeight="1" x14ac:dyDescent="0.25">
      <c r="A1309" s="8">
        <v>1302</v>
      </c>
      <c r="B1309" s="34">
        <v>432928</v>
      </c>
      <c r="C1309" s="9" t="s">
        <v>1333</v>
      </c>
      <c r="D1309" s="9" t="s">
        <v>210</v>
      </c>
      <c r="E1309" s="9" t="s">
        <v>1319</v>
      </c>
      <c r="F1309" s="9" t="s">
        <v>27</v>
      </c>
      <c r="G1309" s="9"/>
      <c r="H1309" s="9">
        <v>10</v>
      </c>
      <c r="I1309" s="9">
        <v>0</v>
      </c>
      <c r="J1309" s="9">
        <v>0</v>
      </c>
      <c r="K1309" s="24">
        <f t="shared" si="60"/>
        <v>2900000</v>
      </c>
      <c r="L1309" s="24">
        <f t="shared" si="60"/>
        <v>0</v>
      </c>
      <c r="M1309" s="24">
        <f t="shared" si="60"/>
        <v>0</v>
      </c>
      <c r="N1309" s="24">
        <v>0</v>
      </c>
      <c r="O1309" s="33">
        <f t="shared" si="61"/>
        <v>2900000</v>
      </c>
      <c r="P1309" s="25">
        <v>0</v>
      </c>
      <c r="Q1309" s="25">
        <v>2900000</v>
      </c>
      <c r="R1309" s="26">
        <f t="shared" si="62"/>
        <v>0</v>
      </c>
      <c r="S1309" s="9"/>
    </row>
    <row r="1310" spans="1:19" ht="13.2" customHeight="1" x14ac:dyDescent="0.25">
      <c r="A1310" s="8">
        <v>1303</v>
      </c>
      <c r="B1310" s="34">
        <v>432929</v>
      </c>
      <c r="C1310" s="9" t="s">
        <v>302</v>
      </c>
      <c r="D1310" s="9" t="s">
        <v>535</v>
      </c>
      <c r="E1310" s="9" t="s">
        <v>1319</v>
      </c>
      <c r="F1310" s="9" t="s">
        <v>27</v>
      </c>
      <c r="G1310" s="9"/>
      <c r="H1310" s="9">
        <v>10</v>
      </c>
      <c r="I1310" s="9">
        <v>0</v>
      </c>
      <c r="J1310" s="9">
        <v>0</v>
      </c>
      <c r="K1310" s="24">
        <f t="shared" si="60"/>
        <v>2900000</v>
      </c>
      <c r="L1310" s="24">
        <f t="shared" si="60"/>
        <v>0</v>
      </c>
      <c r="M1310" s="24">
        <f t="shared" si="60"/>
        <v>0</v>
      </c>
      <c r="N1310" s="24">
        <v>0</v>
      </c>
      <c r="O1310" s="33">
        <f t="shared" si="61"/>
        <v>2900000</v>
      </c>
      <c r="P1310" s="25">
        <v>2900000</v>
      </c>
      <c r="Q1310" s="25">
        <v>0</v>
      </c>
      <c r="R1310" s="26">
        <f t="shared" si="62"/>
        <v>0</v>
      </c>
      <c r="S1310" s="9"/>
    </row>
    <row r="1311" spans="1:19" ht="13.2" customHeight="1" x14ac:dyDescent="0.25">
      <c r="A1311" s="8">
        <v>1304</v>
      </c>
      <c r="B1311" s="34">
        <v>432930</v>
      </c>
      <c r="C1311" s="9" t="s">
        <v>1084</v>
      </c>
      <c r="D1311" s="9" t="s">
        <v>61</v>
      </c>
      <c r="E1311" s="9" t="s">
        <v>1319</v>
      </c>
      <c r="F1311" s="9" t="s">
        <v>27</v>
      </c>
      <c r="G1311" s="9"/>
      <c r="H1311" s="9">
        <v>8</v>
      </c>
      <c r="I1311" s="9">
        <v>5</v>
      </c>
      <c r="J1311" s="9">
        <v>0</v>
      </c>
      <c r="K1311" s="24">
        <f t="shared" si="60"/>
        <v>2320000</v>
      </c>
      <c r="L1311" s="24">
        <f t="shared" si="60"/>
        <v>1450000</v>
      </c>
      <c r="M1311" s="24">
        <f t="shared" si="60"/>
        <v>0</v>
      </c>
      <c r="N1311" s="24">
        <v>0</v>
      </c>
      <c r="O1311" s="33">
        <f t="shared" si="61"/>
        <v>3770000</v>
      </c>
      <c r="P1311" s="25">
        <v>3770000</v>
      </c>
      <c r="Q1311" s="25">
        <v>0</v>
      </c>
      <c r="R1311" s="26">
        <f t="shared" si="62"/>
        <v>0</v>
      </c>
      <c r="S1311" s="9"/>
    </row>
    <row r="1312" spans="1:19" ht="13.2" customHeight="1" x14ac:dyDescent="0.25">
      <c r="A1312" s="8">
        <v>1305</v>
      </c>
      <c r="B1312" s="34">
        <v>432931</v>
      </c>
      <c r="C1312" s="9" t="s">
        <v>1334</v>
      </c>
      <c r="D1312" s="9" t="s">
        <v>558</v>
      </c>
      <c r="E1312" s="9" t="s">
        <v>1319</v>
      </c>
      <c r="F1312" s="9" t="s">
        <v>27</v>
      </c>
      <c r="G1312" s="9"/>
      <c r="H1312" s="9">
        <v>10</v>
      </c>
      <c r="I1312" s="9">
        <v>0</v>
      </c>
      <c r="J1312" s="9">
        <v>0</v>
      </c>
      <c r="K1312" s="24">
        <f t="shared" si="60"/>
        <v>2900000</v>
      </c>
      <c r="L1312" s="24">
        <f t="shared" si="60"/>
        <v>0</v>
      </c>
      <c r="M1312" s="24">
        <f t="shared" si="60"/>
        <v>0</v>
      </c>
      <c r="N1312" s="24">
        <v>0</v>
      </c>
      <c r="O1312" s="33">
        <f t="shared" si="61"/>
        <v>2900000</v>
      </c>
      <c r="P1312" s="25">
        <v>0</v>
      </c>
      <c r="Q1312" s="25">
        <v>0</v>
      </c>
      <c r="R1312" s="26">
        <f t="shared" si="62"/>
        <v>2900000</v>
      </c>
      <c r="S1312" s="9"/>
    </row>
    <row r="1313" spans="1:19" ht="13.2" customHeight="1" x14ac:dyDescent="0.25">
      <c r="A1313" s="8">
        <v>1306</v>
      </c>
      <c r="B1313" s="34">
        <v>432932</v>
      </c>
      <c r="C1313" s="9" t="s">
        <v>1335</v>
      </c>
      <c r="D1313" s="9" t="s">
        <v>118</v>
      </c>
      <c r="E1313" s="9" t="s">
        <v>1319</v>
      </c>
      <c r="F1313" s="9" t="s">
        <v>27</v>
      </c>
      <c r="G1313" s="9"/>
      <c r="H1313" s="9">
        <v>10</v>
      </c>
      <c r="I1313" s="9">
        <v>0</v>
      </c>
      <c r="J1313" s="9">
        <v>0</v>
      </c>
      <c r="K1313" s="24">
        <f t="shared" si="60"/>
        <v>2900000</v>
      </c>
      <c r="L1313" s="24">
        <f t="shared" si="60"/>
        <v>0</v>
      </c>
      <c r="M1313" s="24">
        <f t="shared" si="60"/>
        <v>0</v>
      </c>
      <c r="N1313" s="24">
        <v>0</v>
      </c>
      <c r="O1313" s="33">
        <f t="shared" si="61"/>
        <v>2900000</v>
      </c>
      <c r="P1313" s="25">
        <v>2900000</v>
      </c>
      <c r="Q1313" s="25">
        <v>0</v>
      </c>
      <c r="R1313" s="26">
        <f t="shared" si="62"/>
        <v>0</v>
      </c>
      <c r="S1313" s="9"/>
    </row>
    <row r="1314" spans="1:19" ht="13.2" customHeight="1" x14ac:dyDescent="0.25">
      <c r="A1314" s="8">
        <v>1307</v>
      </c>
      <c r="B1314" s="34">
        <v>432933</v>
      </c>
      <c r="C1314" s="9" t="s">
        <v>1336</v>
      </c>
      <c r="D1314" s="9" t="s">
        <v>210</v>
      </c>
      <c r="E1314" s="9" t="s">
        <v>1319</v>
      </c>
      <c r="F1314" s="9" t="s">
        <v>27</v>
      </c>
      <c r="G1314" s="9"/>
      <c r="H1314" s="9">
        <v>10</v>
      </c>
      <c r="I1314" s="9">
        <v>3</v>
      </c>
      <c r="J1314" s="9">
        <v>0</v>
      </c>
      <c r="K1314" s="24">
        <f t="shared" si="60"/>
        <v>2900000</v>
      </c>
      <c r="L1314" s="24">
        <f t="shared" si="60"/>
        <v>870000</v>
      </c>
      <c r="M1314" s="24">
        <f t="shared" si="60"/>
        <v>0</v>
      </c>
      <c r="N1314" s="24">
        <v>0</v>
      </c>
      <c r="O1314" s="33">
        <f t="shared" si="61"/>
        <v>3770000</v>
      </c>
      <c r="P1314" s="25">
        <v>0</v>
      </c>
      <c r="Q1314" s="25">
        <v>0</v>
      </c>
      <c r="R1314" s="26">
        <f t="shared" si="62"/>
        <v>3770000</v>
      </c>
      <c r="S1314" s="9"/>
    </row>
    <row r="1315" spans="1:19" ht="13.2" customHeight="1" x14ac:dyDescent="0.25">
      <c r="A1315" s="8">
        <v>1308</v>
      </c>
      <c r="B1315" s="34">
        <v>432934</v>
      </c>
      <c r="C1315" s="9" t="s">
        <v>1337</v>
      </c>
      <c r="D1315" s="9" t="s">
        <v>413</v>
      </c>
      <c r="E1315" s="9" t="s">
        <v>1319</v>
      </c>
      <c r="F1315" s="9" t="s">
        <v>27</v>
      </c>
      <c r="G1315" s="9"/>
      <c r="H1315" s="9">
        <v>10</v>
      </c>
      <c r="I1315" s="9">
        <v>0</v>
      </c>
      <c r="J1315" s="9">
        <v>0</v>
      </c>
      <c r="K1315" s="24">
        <f t="shared" si="60"/>
        <v>2900000</v>
      </c>
      <c r="L1315" s="24">
        <f t="shared" si="60"/>
        <v>0</v>
      </c>
      <c r="M1315" s="24">
        <f t="shared" si="60"/>
        <v>0</v>
      </c>
      <c r="N1315" s="24">
        <v>0</v>
      </c>
      <c r="O1315" s="33">
        <f t="shared" si="61"/>
        <v>2900000</v>
      </c>
      <c r="P1315" s="25">
        <v>0</v>
      </c>
      <c r="Q1315" s="25">
        <v>2900000</v>
      </c>
      <c r="R1315" s="26">
        <f t="shared" si="62"/>
        <v>0</v>
      </c>
      <c r="S1315" s="9"/>
    </row>
    <row r="1316" spans="1:19" ht="13.2" customHeight="1" x14ac:dyDescent="0.25">
      <c r="A1316" s="8">
        <v>1309</v>
      </c>
      <c r="B1316" s="34">
        <v>432935</v>
      </c>
      <c r="C1316" s="9" t="s">
        <v>1338</v>
      </c>
      <c r="D1316" s="9" t="s">
        <v>61</v>
      </c>
      <c r="E1316" s="9" t="s">
        <v>1319</v>
      </c>
      <c r="F1316" s="9" t="s">
        <v>27</v>
      </c>
      <c r="G1316" s="9"/>
      <c r="H1316" s="9">
        <v>10</v>
      </c>
      <c r="I1316" s="9">
        <v>0</v>
      </c>
      <c r="J1316" s="9">
        <v>0</v>
      </c>
      <c r="K1316" s="24">
        <f t="shared" si="60"/>
        <v>2900000</v>
      </c>
      <c r="L1316" s="24">
        <f t="shared" si="60"/>
        <v>0</v>
      </c>
      <c r="M1316" s="24">
        <f t="shared" si="60"/>
        <v>0</v>
      </c>
      <c r="N1316" s="24">
        <v>0</v>
      </c>
      <c r="O1316" s="33">
        <f t="shared" si="61"/>
        <v>2900000</v>
      </c>
      <c r="P1316" s="25">
        <v>0</v>
      </c>
      <c r="Q1316" s="25">
        <v>2900000</v>
      </c>
      <c r="R1316" s="26">
        <f t="shared" si="62"/>
        <v>0</v>
      </c>
      <c r="S1316" s="9"/>
    </row>
    <row r="1317" spans="1:19" ht="13.2" customHeight="1" x14ac:dyDescent="0.25">
      <c r="A1317" s="8">
        <v>1310</v>
      </c>
      <c r="B1317" s="34">
        <v>432936</v>
      </c>
      <c r="C1317" s="9" t="s">
        <v>1339</v>
      </c>
      <c r="D1317" s="9" t="s">
        <v>554</v>
      </c>
      <c r="E1317" s="9" t="s">
        <v>1319</v>
      </c>
      <c r="F1317" s="9" t="s">
        <v>27</v>
      </c>
      <c r="G1317" s="9"/>
      <c r="H1317" s="9">
        <v>10</v>
      </c>
      <c r="I1317" s="9">
        <v>0</v>
      </c>
      <c r="J1317" s="9">
        <v>0</v>
      </c>
      <c r="K1317" s="24">
        <f t="shared" si="60"/>
        <v>2900000</v>
      </c>
      <c r="L1317" s="24">
        <f t="shared" si="60"/>
        <v>0</v>
      </c>
      <c r="M1317" s="24">
        <f t="shared" si="60"/>
        <v>0</v>
      </c>
      <c r="N1317" s="24">
        <v>0</v>
      </c>
      <c r="O1317" s="33">
        <f t="shared" si="61"/>
        <v>2900000</v>
      </c>
      <c r="P1317" s="25">
        <v>0</v>
      </c>
      <c r="Q1317" s="25">
        <v>0</v>
      </c>
      <c r="R1317" s="26">
        <f t="shared" si="62"/>
        <v>2900000</v>
      </c>
      <c r="S1317" s="9"/>
    </row>
    <row r="1318" spans="1:19" ht="13.2" customHeight="1" x14ac:dyDescent="0.25">
      <c r="A1318" s="8">
        <v>1311</v>
      </c>
      <c r="B1318" s="34">
        <v>432937</v>
      </c>
      <c r="C1318" s="9" t="s">
        <v>316</v>
      </c>
      <c r="D1318" s="9" t="s">
        <v>85</v>
      </c>
      <c r="E1318" s="9" t="s">
        <v>1319</v>
      </c>
      <c r="F1318" s="9" t="s">
        <v>27</v>
      </c>
      <c r="G1318" s="9"/>
      <c r="H1318" s="9">
        <v>10</v>
      </c>
      <c r="I1318" s="9">
        <v>0</v>
      </c>
      <c r="J1318" s="9">
        <v>0</v>
      </c>
      <c r="K1318" s="24">
        <f t="shared" si="60"/>
        <v>2900000</v>
      </c>
      <c r="L1318" s="24">
        <f t="shared" si="60"/>
        <v>0</v>
      </c>
      <c r="M1318" s="24">
        <f t="shared" si="60"/>
        <v>0</v>
      </c>
      <c r="N1318" s="24">
        <v>0</v>
      </c>
      <c r="O1318" s="33">
        <f t="shared" si="61"/>
        <v>2900000</v>
      </c>
      <c r="P1318" s="25">
        <v>2900000</v>
      </c>
      <c r="Q1318" s="25">
        <v>0</v>
      </c>
      <c r="R1318" s="26">
        <f t="shared" si="62"/>
        <v>0</v>
      </c>
      <c r="S1318" s="9"/>
    </row>
    <row r="1319" spans="1:19" ht="13.2" customHeight="1" x14ac:dyDescent="0.25">
      <c r="A1319" s="8">
        <v>1312</v>
      </c>
      <c r="B1319" s="34">
        <v>432938</v>
      </c>
      <c r="C1319" s="9" t="s">
        <v>1340</v>
      </c>
      <c r="D1319" s="9" t="s">
        <v>57</v>
      </c>
      <c r="E1319" s="9" t="s">
        <v>1319</v>
      </c>
      <c r="F1319" s="9" t="s">
        <v>27</v>
      </c>
      <c r="G1319" s="9"/>
      <c r="H1319" s="9">
        <v>10</v>
      </c>
      <c r="I1319" s="9">
        <v>0</v>
      </c>
      <c r="J1319" s="9">
        <v>0</v>
      </c>
      <c r="K1319" s="24">
        <f t="shared" si="60"/>
        <v>2900000</v>
      </c>
      <c r="L1319" s="24">
        <f t="shared" si="60"/>
        <v>0</v>
      </c>
      <c r="M1319" s="24">
        <f t="shared" si="60"/>
        <v>0</v>
      </c>
      <c r="N1319" s="24">
        <v>0</v>
      </c>
      <c r="O1319" s="33">
        <f t="shared" si="61"/>
        <v>2900000</v>
      </c>
      <c r="P1319" s="25">
        <v>2900000</v>
      </c>
      <c r="Q1319" s="25">
        <v>0</v>
      </c>
      <c r="R1319" s="26">
        <f t="shared" si="62"/>
        <v>0</v>
      </c>
      <c r="S1319" s="9"/>
    </row>
    <row r="1320" spans="1:19" ht="13.2" customHeight="1" x14ac:dyDescent="0.25">
      <c r="A1320" s="8">
        <v>1313</v>
      </c>
      <c r="B1320" s="34">
        <v>432939</v>
      </c>
      <c r="C1320" s="9" t="s">
        <v>1341</v>
      </c>
      <c r="D1320" s="9" t="s">
        <v>574</v>
      </c>
      <c r="E1320" s="9" t="s">
        <v>1319</v>
      </c>
      <c r="F1320" s="9" t="s">
        <v>27</v>
      </c>
      <c r="G1320" s="9"/>
      <c r="H1320" s="9">
        <v>10</v>
      </c>
      <c r="I1320" s="9">
        <v>0</v>
      </c>
      <c r="J1320" s="9">
        <v>0</v>
      </c>
      <c r="K1320" s="24">
        <f t="shared" si="60"/>
        <v>2900000</v>
      </c>
      <c r="L1320" s="24">
        <f t="shared" si="60"/>
        <v>0</v>
      </c>
      <c r="M1320" s="24">
        <f t="shared" si="60"/>
        <v>0</v>
      </c>
      <c r="N1320" s="24">
        <v>0</v>
      </c>
      <c r="O1320" s="33">
        <f t="shared" si="61"/>
        <v>2900000</v>
      </c>
      <c r="P1320" s="25">
        <v>2900000</v>
      </c>
      <c r="Q1320" s="25">
        <v>0</v>
      </c>
      <c r="R1320" s="26">
        <f t="shared" si="62"/>
        <v>0</v>
      </c>
      <c r="S1320" s="9"/>
    </row>
    <row r="1321" spans="1:19" ht="13.2" customHeight="1" x14ac:dyDescent="0.25">
      <c r="A1321" s="8">
        <v>1314</v>
      </c>
      <c r="B1321" s="34">
        <v>432940</v>
      </c>
      <c r="C1321" s="9" t="s">
        <v>1342</v>
      </c>
      <c r="D1321" s="9" t="s">
        <v>153</v>
      </c>
      <c r="E1321" s="9" t="s">
        <v>1319</v>
      </c>
      <c r="F1321" s="9" t="s">
        <v>27</v>
      </c>
      <c r="G1321" s="9"/>
      <c r="H1321" s="9">
        <v>10</v>
      </c>
      <c r="I1321" s="9">
        <v>0</v>
      </c>
      <c r="J1321" s="9">
        <v>0</v>
      </c>
      <c r="K1321" s="24">
        <f t="shared" si="60"/>
        <v>2900000</v>
      </c>
      <c r="L1321" s="24">
        <f t="shared" si="60"/>
        <v>0</v>
      </c>
      <c r="M1321" s="24">
        <f t="shared" si="60"/>
        <v>0</v>
      </c>
      <c r="N1321" s="24">
        <v>0</v>
      </c>
      <c r="O1321" s="33">
        <f t="shared" si="61"/>
        <v>2900000</v>
      </c>
      <c r="P1321" s="25">
        <v>7540000</v>
      </c>
      <c r="Q1321" s="25">
        <v>0</v>
      </c>
      <c r="R1321" s="26">
        <f t="shared" si="62"/>
        <v>-4640000</v>
      </c>
      <c r="S1321" s="37" t="s">
        <v>410</v>
      </c>
    </row>
    <row r="1322" spans="1:19" ht="13.2" customHeight="1" x14ac:dyDescent="0.25">
      <c r="A1322" s="8">
        <v>1315</v>
      </c>
      <c r="B1322" s="34">
        <v>432941</v>
      </c>
      <c r="C1322" s="9" t="s">
        <v>1343</v>
      </c>
      <c r="D1322" s="9" t="s">
        <v>1344</v>
      </c>
      <c r="E1322" s="9" t="s">
        <v>1319</v>
      </c>
      <c r="F1322" s="9" t="s">
        <v>27</v>
      </c>
      <c r="G1322" s="9"/>
      <c r="H1322" s="9">
        <v>10</v>
      </c>
      <c r="I1322" s="9">
        <v>0</v>
      </c>
      <c r="J1322" s="9">
        <v>0</v>
      </c>
      <c r="K1322" s="24">
        <f t="shared" si="60"/>
        <v>2900000</v>
      </c>
      <c r="L1322" s="24">
        <f t="shared" si="60"/>
        <v>0</v>
      </c>
      <c r="M1322" s="24">
        <f t="shared" si="60"/>
        <v>0</v>
      </c>
      <c r="N1322" s="24">
        <v>0</v>
      </c>
      <c r="O1322" s="33">
        <f t="shared" si="61"/>
        <v>2900000</v>
      </c>
      <c r="P1322" s="25">
        <v>2900000</v>
      </c>
      <c r="Q1322" s="25">
        <v>0</v>
      </c>
      <c r="R1322" s="26">
        <f t="shared" si="62"/>
        <v>0</v>
      </c>
      <c r="S1322" s="9"/>
    </row>
    <row r="1323" spans="1:19" ht="13.2" customHeight="1" x14ac:dyDescent="0.25">
      <c r="A1323" s="8">
        <v>1316</v>
      </c>
      <c r="B1323" s="34">
        <v>432942</v>
      </c>
      <c r="C1323" s="9" t="s">
        <v>1345</v>
      </c>
      <c r="D1323" s="9" t="s">
        <v>85</v>
      </c>
      <c r="E1323" s="9" t="s">
        <v>1319</v>
      </c>
      <c r="F1323" s="9" t="s">
        <v>27</v>
      </c>
      <c r="G1323" s="9"/>
      <c r="H1323" s="9">
        <v>10</v>
      </c>
      <c r="I1323" s="9">
        <v>0</v>
      </c>
      <c r="J1323" s="9">
        <v>0</v>
      </c>
      <c r="K1323" s="24">
        <f t="shared" si="60"/>
        <v>2900000</v>
      </c>
      <c r="L1323" s="24">
        <f t="shared" si="60"/>
        <v>0</v>
      </c>
      <c r="M1323" s="24">
        <f t="shared" si="60"/>
        <v>0</v>
      </c>
      <c r="N1323" s="24">
        <v>0</v>
      </c>
      <c r="O1323" s="33">
        <f t="shared" si="61"/>
        <v>2900000</v>
      </c>
      <c r="P1323" s="25">
        <v>2900000</v>
      </c>
      <c r="Q1323" s="25">
        <v>0</v>
      </c>
      <c r="R1323" s="26">
        <f t="shared" si="62"/>
        <v>0</v>
      </c>
      <c r="S1323" s="9"/>
    </row>
    <row r="1324" spans="1:19" ht="13.2" customHeight="1" x14ac:dyDescent="0.25">
      <c r="A1324" s="8">
        <v>1317</v>
      </c>
      <c r="B1324" s="34">
        <v>432943</v>
      </c>
      <c r="C1324" s="9" t="s">
        <v>1346</v>
      </c>
      <c r="D1324" s="9" t="s">
        <v>258</v>
      </c>
      <c r="E1324" s="9" t="s">
        <v>1319</v>
      </c>
      <c r="F1324" s="9" t="s">
        <v>27</v>
      </c>
      <c r="G1324" s="9"/>
      <c r="H1324" s="9">
        <v>10</v>
      </c>
      <c r="I1324" s="9">
        <v>0</v>
      </c>
      <c r="J1324" s="9">
        <v>0</v>
      </c>
      <c r="K1324" s="24">
        <f t="shared" si="60"/>
        <v>2900000</v>
      </c>
      <c r="L1324" s="24">
        <f t="shared" si="60"/>
        <v>0</v>
      </c>
      <c r="M1324" s="24">
        <f t="shared" si="60"/>
        <v>0</v>
      </c>
      <c r="N1324" s="24">
        <v>0</v>
      </c>
      <c r="O1324" s="33">
        <f t="shared" si="61"/>
        <v>2900000</v>
      </c>
      <c r="P1324" s="25">
        <v>2900000</v>
      </c>
      <c r="Q1324" s="25">
        <v>0</v>
      </c>
      <c r="R1324" s="26">
        <f t="shared" si="62"/>
        <v>0</v>
      </c>
      <c r="S1324" s="9"/>
    </row>
    <row r="1325" spans="1:19" ht="13.2" customHeight="1" x14ac:dyDescent="0.25">
      <c r="A1325" s="8">
        <v>1318</v>
      </c>
      <c r="B1325" s="34">
        <v>432944</v>
      </c>
      <c r="C1325" s="9" t="s">
        <v>285</v>
      </c>
      <c r="D1325" s="9" t="s">
        <v>481</v>
      </c>
      <c r="E1325" s="9" t="s">
        <v>1319</v>
      </c>
      <c r="F1325" s="9" t="s">
        <v>27</v>
      </c>
      <c r="G1325" s="9"/>
      <c r="H1325" s="9">
        <v>10</v>
      </c>
      <c r="I1325" s="9">
        <v>0</v>
      </c>
      <c r="J1325" s="9">
        <v>0</v>
      </c>
      <c r="K1325" s="24">
        <f t="shared" si="60"/>
        <v>2900000</v>
      </c>
      <c r="L1325" s="24">
        <f t="shared" si="60"/>
        <v>0</v>
      </c>
      <c r="M1325" s="24">
        <f t="shared" si="60"/>
        <v>0</v>
      </c>
      <c r="N1325" s="24">
        <v>0</v>
      </c>
      <c r="O1325" s="33">
        <f t="shared" si="61"/>
        <v>2900000</v>
      </c>
      <c r="P1325" s="25">
        <v>0</v>
      </c>
      <c r="Q1325" s="25">
        <v>0</v>
      </c>
      <c r="R1325" s="26">
        <f t="shared" si="62"/>
        <v>2900000</v>
      </c>
      <c r="S1325" s="9"/>
    </row>
    <row r="1326" spans="1:19" ht="13.2" customHeight="1" x14ac:dyDescent="0.25">
      <c r="A1326" s="8">
        <v>1319</v>
      </c>
      <c r="B1326" s="34">
        <v>432945</v>
      </c>
      <c r="C1326" s="9" t="s">
        <v>920</v>
      </c>
      <c r="D1326" s="9" t="s">
        <v>258</v>
      </c>
      <c r="E1326" s="9" t="s">
        <v>1319</v>
      </c>
      <c r="F1326" s="9" t="s">
        <v>27</v>
      </c>
      <c r="G1326" s="9"/>
      <c r="H1326" s="9">
        <v>10</v>
      </c>
      <c r="I1326" s="9">
        <v>0</v>
      </c>
      <c r="J1326" s="9">
        <v>0</v>
      </c>
      <c r="K1326" s="24">
        <f t="shared" si="60"/>
        <v>2900000</v>
      </c>
      <c r="L1326" s="24">
        <f t="shared" si="60"/>
        <v>0</v>
      </c>
      <c r="M1326" s="24">
        <f t="shared" si="60"/>
        <v>0</v>
      </c>
      <c r="N1326" s="24">
        <v>0</v>
      </c>
      <c r="O1326" s="33">
        <f t="shared" si="61"/>
        <v>2900000</v>
      </c>
      <c r="P1326" s="25">
        <v>2900000</v>
      </c>
      <c r="Q1326" s="25">
        <v>0</v>
      </c>
      <c r="R1326" s="26">
        <f t="shared" si="62"/>
        <v>0</v>
      </c>
      <c r="S1326" s="9"/>
    </row>
    <row r="1327" spans="1:19" ht="13.2" customHeight="1" x14ac:dyDescent="0.25">
      <c r="A1327" s="8">
        <v>1320</v>
      </c>
      <c r="B1327" s="34">
        <v>432946</v>
      </c>
      <c r="C1327" s="9" t="s">
        <v>1347</v>
      </c>
      <c r="D1327" s="9" t="s">
        <v>229</v>
      </c>
      <c r="E1327" s="9" t="s">
        <v>1319</v>
      </c>
      <c r="F1327" s="9" t="s">
        <v>27</v>
      </c>
      <c r="G1327" s="9"/>
      <c r="H1327" s="9">
        <v>14</v>
      </c>
      <c r="I1327" s="9">
        <v>0</v>
      </c>
      <c r="J1327" s="9">
        <v>0</v>
      </c>
      <c r="K1327" s="24">
        <f t="shared" si="60"/>
        <v>4060000</v>
      </c>
      <c r="L1327" s="24">
        <f t="shared" si="60"/>
        <v>0</v>
      </c>
      <c r="M1327" s="24">
        <f t="shared" si="60"/>
        <v>0</v>
      </c>
      <c r="N1327" s="24">
        <v>0</v>
      </c>
      <c r="O1327" s="33">
        <f t="shared" si="61"/>
        <v>4060000</v>
      </c>
      <c r="P1327" s="25">
        <v>0</v>
      </c>
      <c r="Q1327" s="25">
        <v>0</v>
      </c>
      <c r="R1327" s="26">
        <f t="shared" si="62"/>
        <v>4060000</v>
      </c>
      <c r="S1327" s="9"/>
    </row>
    <row r="1328" spans="1:19" ht="13.2" customHeight="1" x14ac:dyDescent="0.25">
      <c r="A1328" s="8">
        <v>1321</v>
      </c>
      <c r="B1328" s="34">
        <v>432947</v>
      </c>
      <c r="C1328" s="9" t="s">
        <v>174</v>
      </c>
      <c r="D1328" s="9" t="s">
        <v>244</v>
      </c>
      <c r="E1328" s="9" t="s">
        <v>1319</v>
      </c>
      <c r="F1328" s="9" t="s">
        <v>27</v>
      </c>
      <c r="G1328" s="9"/>
      <c r="H1328" s="9">
        <v>10</v>
      </c>
      <c r="I1328" s="9">
        <v>0</v>
      </c>
      <c r="J1328" s="9">
        <v>0</v>
      </c>
      <c r="K1328" s="24">
        <f t="shared" si="60"/>
        <v>2900000</v>
      </c>
      <c r="L1328" s="24">
        <f t="shared" si="60"/>
        <v>0</v>
      </c>
      <c r="M1328" s="24">
        <f t="shared" si="60"/>
        <v>0</v>
      </c>
      <c r="N1328" s="24">
        <v>0</v>
      </c>
      <c r="O1328" s="33">
        <f t="shared" si="61"/>
        <v>2900000</v>
      </c>
      <c r="P1328" s="25">
        <v>0</v>
      </c>
      <c r="Q1328" s="25">
        <v>0</v>
      </c>
      <c r="R1328" s="26">
        <f t="shared" si="62"/>
        <v>2900000</v>
      </c>
      <c r="S1328" s="9"/>
    </row>
    <row r="1329" spans="1:19" ht="13.2" customHeight="1" x14ac:dyDescent="0.25">
      <c r="A1329" s="8">
        <v>1322</v>
      </c>
      <c r="B1329" s="34">
        <v>432948</v>
      </c>
      <c r="C1329" s="9" t="s">
        <v>1348</v>
      </c>
      <c r="D1329" s="9" t="s">
        <v>204</v>
      </c>
      <c r="E1329" s="9" t="s">
        <v>1319</v>
      </c>
      <c r="F1329" s="9" t="s">
        <v>27</v>
      </c>
      <c r="G1329" s="9"/>
      <c r="H1329" s="9">
        <v>10</v>
      </c>
      <c r="I1329" s="9">
        <v>0</v>
      </c>
      <c r="J1329" s="9">
        <v>0</v>
      </c>
      <c r="K1329" s="24">
        <f t="shared" si="60"/>
        <v>2900000</v>
      </c>
      <c r="L1329" s="24">
        <f t="shared" si="60"/>
        <v>0</v>
      </c>
      <c r="M1329" s="24">
        <f t="shared" si="60"/>
        <v>0</v>
      </c>
      <c r="N1329" s="24">
        <v>0</v>
      </c>
      <c r="O1329" s="33">
        <f t="shared" si="61"/>
        <v>2900000</v>
      </c>
      <c r="P1329" s="25">
        <v>2900000</v>
      </c>
      <c r="Q1329" s="25">
        <v>0</v>
      </c>
      <c r="R1329" s="26">
        <f t="shared" si="62"/>
        <v>0</v>
      </c>
      <c r="S1329" s="9"/>
    </row>
    <row r="1330" spans="1:19" ht="13.2" customHeight="1" x14ac:dyDescent="0.25">
      <c r="A1330" s="8">
        <v>1323</v>
      </c>
      <c r="B1330" s="34">
        <v>432949</v>
      </c>
      <c r="C1330" s="9" t="s">
        <v>1349</v>
      </c>
      <c r="D1330" s="9" t="s">
        <v>1344</v>
      </c>
      <c r="E1330" s="9" t="s">
        <v>1319</v>
      </c>
      <c r="F1330" s="9" t="s">
        <v>27</v>
      </c>
      <c r="G1330" s="9"/>
      <c r="H1330" s="9">
        <v>10</v>
      </c>
      <c r="I1330" s="9">
        <v>0</v>
      </c>
      <c r="J1330" s="9">
        <v>0</v>
      </c>
      <c r="K1330" s="24">
        <f t="shared" si="60"/>
        <v>2900000</v>
      </c>
      <c r="L1330" s="24">
        <f t="shared" si="60"/>
        <v>0</v>
      </c>
      <c r="M1330" s="24">
        <f t="shared" si="60"/>
        <v>0</v>
      </c>
      <c r="N1330" s="24">
        <v>0</v>
      </c>
      <c r="O1330" s="33">
        <f t="shared" si="61"/>
        <v>2900000</v>
      </c>
      <c r="P1330" s="25">
        <v>0</v>
      </c>
      <c r="Q1330" s="25">
        <v>0</v>
      </c>
      <c r="R1330" s="26">
        <f t="shared" si="62"/>
        <v>2900000</v>
      </c>
      <c r="S1330" s="9"/>
    </row>
    <row r="1331" spans="1:19" ht="13.2" customHeight="1" x14ac:dyDescent="0.25">
      <c r="A1331" s="8">
        <v>1324</v>
      </c>
      <c r="B1331" s="34">
        <v>432950</v>
      </c>
      <c r="C1331" s="9" t="s">
        <v>602</v>
      </c>
      <c r="D1331" s="9" t="s">
        <v>65</v>
      </c>
      <c r="E1331" s="9" t="s">
        <v>1319</v>
      </c>
      <c r="F1331" s="9" t="s">
        <v>27</v>
      </c>
      <c r="G1331" s="9"/>
      <c r="H1331" s="9">
        <v>10</v>
      </c>
      <c r="I1331" s="9">
        <v>0</v>
      </c>
      <c r="J1331" s="9">
        <v>0</v>
      </c>
      <c r="K1331" s="24">
        <f t="shared" si="60"/>
        <v>2900000</v>
      </c>
      <c r="L1331" s="24">
        <f t="shared" si="60"/>
        <v>0</v>
      </c>
      <c r="M1331" s="24">
        <f t="shared" si="60"/>
        <v>0</v>
      </c>
      <c r="N1331" s="24">
        <v>0</v>
      </c>
      <c r="O1331" s="33">
        <f t="shared" si="61"/>
        <v>2900000</v>
      </c>
      <c r="P1331" s="25">
        <v>2900000</v>
      </c>
      <c r="Q1331" s="25">
        <v>0</v>
      </c>
      <c r="R1331" s="26">
        <f t="shared" si="62"/>
        <v>0</v>
      </c>
      <c r="S1331" s="9"/>
    </row>
    <row r="1332" spans="1:19" ht="13.2" customHeight="1" x14ac:dyDescent="0.25">
      <c r="A1332" s="8">
        <v>1325</v>
      </c>
      <c r="B1332" s="34">
        <v>432952</v>
      </c>
      <c r="C1332" s="9" t="s">
        <v>720</v>
      </c>
      <c r="D1332" s="9" t="s">
        <v>153</v>
      </c>
      <c r="E1332" s="9" t="s">
        <v>1319</v>
      </c>
      <c r="F1332" s="9" t="s">
        <v>27</v>
      </c>
      <c r="G1332" s="9"/>
      <c r="H1332" s="9">
        <v>10</v>
      </c>
      <c r="I1332" s="9">
        <v>0</v>
      </c>
      <c r="J1332" s="9">
        <v>0</v>
      </c>
      <c r="K1332" s="24">
        <f t="shared" si="60"/>
        <v>2900000</v>
      </c>
      <c r="L1332" s="24">
        <f t="shared" si="60"/>
        <v>0</v>
      </c>
      <c r="M1332" s="24">
        <f t="shared" si="60"/>
        <v>0</v>
      </c>
      <c r="N1332" s="24">
        <v>0</v>
      </c>
      <c r="O1332" s="33">
        <f t="shared" si="61"/>
        <v>2900000</v>
      </c>
      <c r="P1332" s="25">
        <v>0</v>
      </c>
      <c r="Q1332" s="25">
        <v>2900000</v>
      </c>
      <c r="R1332" s="26">
        <f t="shared" si="62"/>
        <v>0</v>
      </c>
      <c r="S1332" s="9"/>
    </row>
    <row r="1333" spans="1:19" ht="13.2" customHeight="1" x14ac:dyDescent="0.25">
      <c r="A1333" s="8">
        <v>1326</v>
      </c>
      <c r="B1333" s="34">
        <v>432953</v>
      </c>
      <c r="C1333" s="9" t="s">
        <v>1350</v>
      </c>
      <c r="D1333" s="9" t="s">
        <v>109</v>
      </c>
      <c r="E1333" s="9" t="s">
        <v>1319</v>
      </c>
      <c r="F1333" s="9" t="s">
        <v>27</v>
      </c>
      <c r="G1333" s="9"/>
      <c r="H1333" s="9">
        <v>10</v>
      </c>
      <c r="I1333" s="9">
        <v>0</v>
      </c>
      <c r="J1333" s="9">
        <v>0</v>
      </c>
      <c r="K1333" s="24">
        <f t="shared" si="60"/>
        <v>2900000</v>
      </c>
      <c r="L1333" s="24">
        <f t="shared" si="60"/>
        <v>0</v>
      </c>
      <c r="M1333" s="24">
        <f t="shared" si="60"/>
        <v>0</v>
      </c>
      <c r="N1333" s="24">
        <v>0</v>
      </c>
      <c r="O1333" s="33">
        <f t="shared" si="61"/>
        <v>2900000</v>
      </c>
      <c r="P1333" s="25">
        <v>0</v>
      </c>
      <c r="Q1333" s="25">
        <v>0</v>
      </c>
      <c r="R1333" s="26">
        <f t="shared" si="62"/>
        <v>2900000</v>
      </c>
      <c r="S1333" s="9"/>
    </row>
    <row r="1334" spans="1:19" ht="13.2" customHeight="1" x14ac:dyDescent="0.25">
      <c r="A1334" s="8">
        <v>1327</v>
      </c>
      <c r="B1334" s="34">
        <v>432954</v>
      </c>
      <c r="C1334" s="9" t="s">
        <v>379</v>
      </c>
      <c r="D1334" s="9" t="s">
        <v>153</v>
      </c>
      <c r="E1334" s="9" t="s">
        <v>1319</v>
      </c>
      <c r="F1334" s="9" t="s">
        <v>27</v>
      </c>
      <c r="G1334" s="9"/>
      <c r="H1334" s="9">
        <v>10</v>
      </c>
      <c r="I1334" s="9">
        <v>0</v>
      </c>
      <c r="J1334" s="9">
        <v>0</v>
      </c>
      <c r="K1334" s="24">
        <f t="shared" si="60"/>
        <v>2900000</v>
      </c>
      <c r="L1334" s="24">
        <f t="shared" si="60"/>
        <v>0</v>
      </c>
      <c r="M1334" s="24">
        <f t="shared" si="60"/>
        <v>0</v>
      </c>
      <c r="N1334" s="24">
        <v>0</v>
      </c>
      <c r="O1334" s="33">
        <f t="shared" si="61"/>
        <v>2900000</v>
      </c>
      <c r="P1334" s="25">
        <v>0</v>
      </c>
      <c r="Q1334" s="25">
        <v>0</v>
      </c>
      <c r="R1334" s="26">
        <f t="shared" si="62"/>
        <v>2900000</v>
      </c>
      <c r="S1334" s="9"/>
    </row>
    <row r="1335" spans="1:19" ht="13.2" customHeight="1" x14ac:dyDescent="0.25">
      <c r="A1335" s="8">
        <v>1328</v>
      </c>
      <c r="B1335" s="34">
        <v>432955</v>
      </c>
      <c r="C1335" s="9" t="s">
        <v>476</v>
      </c>
      <c r="D1335" s="9" t="s">
        <v>61</v>
      </c>
      <c r="E1335" s="9" t="s">
        <v>1319</v>
      </c>
      <c r="F1335" s="9" t="s">
        <v>27</v>
      </c>
      <c r="G1335" s="9"/>
      <c r="H1335" s="9">
        <v>10</v>
      </c>
      <c r="I1335" s="9">
        <v>0</v>
      </c>
      <c r="J1335" s="9">
        <v>0</v>
      </c>
      <c r="K1335" s="24">
        <f t="shared" si="60"/>
        <v>2900000</v>
      </c>
      <c r="L1335" s="24">
        <f t="shared" si="60"/>
        <v>0</v>
      </c>
      <c r="M1335" s="24">
        <f t="shared" si="60"/>
        <v>0</v>
      </c>
      <c r="N1335" s="24">
        <v>0</v>
      </c>
      <c r="O1335" s="33">
        <f t="shared" si="61"/>
        <v>2900000</v>
      </c>
      <c r="P1335" s="25">
        <v>2900000</v>
      </c>
      <c r="Q1335" s="25">
        <v>0</v>
      </c>
      <c r="R1335" s="26">
        <f t="shared" si="62"/>
        <v>0</v>
      </c>
      <c r="S1335" s="9"/>
    </row>
    <row r="1336" spans="1:19" ht="13.2" customHeight="1" x14ac:dyDescent="0.25">
      <c r="A1336" s="8">
        <v>1329</v>
      </c>
      <c r="B1336" s="34">
        <v>432956</v>
      </c>
      <c r="C1336" s="9" t="s">
        <v>916</v>
      </c>
      <c r="D1336" s="9" t="s">
        <v>1351</v>
      </c>
      <c r="E1336" s="9" t="s">
        <v>1319</v>
      </c>
      <c r="F1336" s="9" t="s">
        <v>27</v>
      </c>
      <c r="G1336" s="9"/>
      <c r="H1336" s="9">
        <v>10</v>
      </c>
      <c r="I1336" s="9">
        <v>0</v>
      </c>
      <c r="J1336" s="9">
        <v>0</v>
      </c>
      <c r="K1336" s="24">
        <f t="shared" si="60"/>
        <v>2900000</v>
      </c>
      <c r="L1336" s="24">
        <f t="shared" si="60"/>
        <v>0</v>
      </c>
      <c r="M1336" s="24">
        <f t="shared" si="60"/>
        <v>0</v>
      </c>
      <c r="N1336" s="24">
        <v>0</v>
      </c>
      <c r="O1336" s="33">
        <f t="shared" si="61"/>
        <v>2900000</v>
      </c>
      <c r="P1336" s="25">
        <v>2900000</v>
      </c>
      <c r="Q1336" s="25">
        <v>0</v>
      </c>
      <c r="R1336" s="26">
        <f t="shared" si="62"/>
        <v>0</v>
      </c>
      <c r="S1336" s="9"/>
    </row>
    <row r="1337" spans="1:19" ht="13.2" customHeight="1" x14ac:dyDescent="0.25">
      <c r="A1337" s="8">
        <v>1330</v>
      </c>
      <c r="B1337" s="34">
        <v>432957</v>
      </c>
      <c r="C1337" s="9" t="s">
        <v>1352</v>
      </c>
      <c r="D1337" s="9" t="s">
        <v>61</v>
      </c>
      <c r="E1337" s="9" t="s">
        <v>1319</v>
      </c>
      <c r="F1337" s="9" t="s">
        <v>27</v>
      </c>
      <c r="G1337" s="9"/>
      <c r="H1337" s="9">
        <v>10</v>
      </c>
      <c r="I1337" s="9">
        <v>0</v>
      </c>
      <c r="J1337" s="9">
        <v>0</v>
      </c>
      <c r="K1337" s="24">
        <f t="shared" si="60"/>
        <v>2900000</v>
      </c>
      <c r="L1337" s="24">
        <f t="shared" si="60"/>
        <v>0</v>
      </c>
      <c r="M1337" s="24">
        <f t="shared" si="60"/>
        <v>0</v>
      </c>
      <c r="N1337" s="24">
        <v>0</v>
      </c>
      <c r="O1337" s="33">
        <f t="shared" si="61"/>
        <v>2900000</v>
      </c>
      <c r="P1337" s="25">
        <v>0</v>
      </c>
      <c r="Q1337" s="25">
        <v>0</v>
      </c>
      <c r="R1337" s="26">
        <f t="shared" si="62"/>
        <v>2900000</v>
      </c>
      <c r="S1337" s="9"/>
    </row>
    <row r="1338" spans="1:19" ht="13.2" customHeight="1" x14ac:dyDescent="0.25">
      <c r="A1338" s="8">
        <v>1331</v>
      </c>
      <c r="B1338" s="34">
        <v>432958</v>
      </c>
      <c r="C1338" s="9" t="s">
        <v>376</v>
      </c>
      <c r="D1338" s="9" t="s">
        <v>75</v>
      </c>
      <c r="E1338" s="9" t="s">
        <v>1319</v>
      </c>
      <c r="F1338" s="9" t="s">
        <v>27</v>
      </c>
      <c r="G1338" s="9"/>
      <c r="H1338" s="9">
        <v>14</v>
      </c>
      <c r="I1338" s="9">
        <v>0</v>
      </c>
      <c r="J1338" s="9">
        <v>0</v>
      </c>
      <c r="K1338" s="24">
        <f t="shared" si="60"/>
        <v>4060000</v>
      </c>
      <c r="L1338" s="24">
        <f t="shared" si="60"/>
        <v>0</v>
      </c>
      <c r="M1338" s="24">
        <f t="shared" si="60"/>
        <v>0</v>
      </c>
      <c r="N1338" s="24">
        <v>0</v>
      </c>
      <c r="O1338" s="33">
        <f t="shared" si="61"/>
        <v>4060000</v>
      </c>
      <c r="P1338" s="25">
        <v>8700000</v>
      </c>
      <c r="Q1338" s="25">
        <v>0</v>
      </c>
      <c r="R1338" s="26">
        <f t="shared" si="62"/>
        <v>-4640000</v>
      </c>
      <c r="S1338" s="37" t="s">
        <v>410</v>
      </c>
    </row>
    <row r="1339" spans="1:19" ht="13.2" customHeight="1" x14ac:dyDescent="0.25">
      <c r="A1339" s="8">
        <v>1332</v>
      </c>
      <c r="B1339" s="34">
        <v>433001</v>
      </c>
      <c r="C1339" s="9" t="s">
        <v>1353</v>
      </c>
      <c r="D1339" s="9" t="s">
        <v>1031</v>
      </c>
      <c r="E1339" s="9" t="s">
        <v>1354</v>
      </c>
      <c r="F1339" s="9" t="s">
        <v>27</v>
      </c>
      <c r="G1339" s="9"/>
      <c r="H1339" s="9">
        <v>10</v>
      </c>
      <c r="I1339" s="9">
        <v>0</v>
      </c>
      <c r="J1339" s="9">
        <v>0</v>
      </c>
      <c r="K1339" s="24">
        <f t="shared" si="60"/>
        <v>2900000</v>
      </c>
      <c r="L1339" s="24">
        <f t="shared" si="60"/>
        <v>0</v>
      </c>
      <c r="M1339" s="24">
        <f t="shared" si="60"/>
        <v>0</v>
      </c>
      <c r="N1339" s="24">
        <v>0</v>
      </c>
      <c r="O1339" s="33">
        <f t="shared" si="61"/>
        <v>2900000</v>
      </c>
      <c r="P1339" s="25">
        <v>2900000</v>
      </c>
      <c r="Q1339" s="25">
        <v>0</v>
      </c>
      <c r="R1339" s="26">
        <f t="shared" si="62"/>
        <v>0</v>
      </c>
      <c r="S1339" s="9"/>
    </row>
    <row r="1340" spans="1:19" ht="13.2" customHeight="1" x14ac:dyDescent="0.25">
      <c r="A1340" s="8">
        <v>1333</v>
      </c>
      <c r="B1340" s="34">
        <v>433002</v>
      </c>
      <c r="C1340" s="9" t="s">
        <v>1355</v>
      </c>
      <c r="D1340" s="9" t="s">
        <v>125</v>
      </c>
      <c r="E1340" s="9" t="s">
        <v>1354</v>
      </c>
      <c r="F1340" s="9" t="s">
        <v>27</v>
      </c>
      <c r="G1340" s="9"/>
      <c r="H1340" s="9">
        <v>8</v>
      </c>
      <c r="I1340" s="9">
        <v>0</v>
      </c>
      <c r="J1340" s="9">
        <v>0</v>
      </c>
      <c r="K1340" s="24">
        <f t="shared" si="60"/>
        <v>2320000</v>
      </c>
      <c r="L1340" s="24">
        <f t="shared" si="60"/>
        <v>0</v>
      </c>
      <c r="M1340" s="24">
        <f t="shared" si="60"/>
        <v>0</v>
      </c>
      <c r="N1340" s="24">
        <v>0</v>
      </c>
      <c r="O1340" s="33">
        <f t="shared" si="61"/>
        <v>2320000</v>
      </c>
      <c r="P1340" s="25">
        <v>7250000</v>
      </c>
      <c r="Q1340" s="25">
        <v>0</v>
      </c>
      <c r="R1340" s="26">
        <f t="shared" si="62"/>
        <v>-4930000</v>
      </c>
      <c r="S1340" s="37" t="s">
        <v>410</v>
      </c>
    </row>
    <row r="1341" spans="1:19" ht="13.2" customHeight="1" x14ac:dyDescent="0.25">
      <c r="A1341" s="8">
        <v>1334</v>
      </c>
      <c r="B1341" s="34">
        <v>433003</v>
      </c>
      <c r="C1341" s="9" t="s">
        <v>373</v>
      </c>
      <c r="D1341" s="9" t="s">
        <v>85</v>
      </c>
      <c r="E1341" s="9" t="s">
        <v>1354</v>
      </c>
      <c r="F1341" s="9" t="s">
        <v>27</v>
      </c>
      <c r="G1341" s="9"/>
      <c r="H1341" s="9">
        <v>10</v>
      </c>
      <c r="I1341" s="9">
        <v>0</v>
      </c>
      <c r="J1341" s="9">
        <v>0</v>
      </c>
      <c r="K1341" s="24">
        <f t="shared" si="60"/>
        <v>2900000</v>
      </c>
      <c r="L1341" s="24">
        <f t="shared" si="60"/>
        <v>0</v>
      </c>
      <c r="M1341" s="24">
        <f t="shared" si="60"/>
        <v>0</v>
      </c>
      <c r="N1341" s="24">
        <v>0</v>
      </c>
      <c r="O1341" s="33">
        <f t="shared" si="61"/>
        <v>2900000</v>
      </c>
      <c r="P1341" s="25">
        <v>2900000</v>
      </c>
      <c r="Q1341" s="25">
        <v>0</v>
      </c>
      <c r="R1341" s="26">
        <f t="shared" si="62"/>
        <v>0</v>
      </c>
      <c r="S1341" s="9"/>
    </row>
    <row r="1342" spans="1:19" ht="13.2" customHeight="1" x14ac:dyDescent="0.25">
      <c r="A1342" s="8">
        <v>1335</v>
      </c>
      <c r="B1342" s="34">
        <v>433004</v>
      </c>
      <c r="C1342" s="9" t="s">
        <v>632</v>
      </c>
      <c r="D1342" s="9" t="s">
        <v>317</v>
      </c>
      <c r="E1342" s="9" t="s">
        <v>1354</v>
      </c>
      <c r="F1342" s="9" t="s">
        <v>27</v>
      </c>
      <c r="G1342" s="9"/>
      <c r="H1342" s="9">
        <v>10</v>
      </c>
      <c r="I1342" s="9">
        <v>0</v>
      </c>
      <c r="J1342" s="9">
        <v>0</v>
      </c>
      <c r="K1342" s="24">
        <f t="shared" si="60"/>
        <v>2900000</v>
      </c>
      <c r="L1342" s="24">
        <f t="shared" si="60"/>
        <v>0</v>
      </c>
      <c r="M1342" s="24">
        <f t="shared" si="60"/>
        <v>0</v>
      </c>
      <c r="N1342" s="24">
        <v>0</v>
      </c>
      <c r="O1342" s="33">
        <f t="shared" si="61"/>
        <v>2900000</v>
      </c>
      <c r="P1342" s="25">
        <v>2900000</v>
      </c>
      <c r="Q1342" s="25">
        <v>0</v>
      </c>
      <c r="R1342" s="26">
        <f t="shared" si="62"/>
        <v>0</v>
      </c>
      <c r="S1342" s="9"/>
    </row>
    <row r="1343" spans="1:19" ht="13.2" customHeight="1" x14ac:dyDescent="0.25">
      <c r="A1343" s="8">
        <v>1336</v>
      </c>
      <c r="B1343" s="34">
        <v>433005</v>
      </c>
      <c r="C1343" s="9" t="s">
        <v>618</v>
      </c>
      <c r="D1343" s="9" t="s">
        <v>61</v>
      </c>
      <c r="E1343" s="9" t="s">
        <v>1354</v>
      </c>
      <c r="F1343" s="9" t="s">
        <v>27</v>
      </c>
      <c r="G1343" s="9"/>
      <c r="H1343" s="9">
        <v>10</v>
      </c>
      <c r="I1343" s="9">
        <v>0</v>
      </c>
      <c r="J1343" s="9">
        <v>0</v>
      </c>
      <c r="K1343" s="24">
        <f t="shared" si="60"/>
        <v>2900000</v>
      </c>
      <c r="L1343" s="24">
        <f t="shared" si="60"/>
        <v>0</v>
      </c>
      <c r="M1343" s="24">
        <f t="shared" si="60"/>
        <v>0</v>
      </c>
      <c r="N1343" s="24">
        <v>0</v>
      </c>
      <c r="O1343" s="33">
        <f t="shared" si="61"/>
        <v>2900000</v>
      </c>
      <c r="P1343" s="25">
        <v>2900000</v>
      </c>
      <c r="Q1343" s="25">
        <v>0</v>
      </c>
      <c r="R1343" s="26">
        <f t="shared" si="62"/>
        <v>0</v>
      </c>
      <c r="S1343" s="9"/>
    </row>
    <row r="1344" spans="1:19" ht="13.2" customHeight="1" x14ac:dyDescent="0.25">
      <c r="A1344" s="8">
        <v>1337</v>
      </c>
      <c r="B1344" s="34">
        <v>433006</v>
      </c>
      <c r="C1344" s="9" t="s">
        <v>1356</v>
      </c>
      <c r="D1344" s="9" t="s">
        <v>421</v>
      </c>
      <c r="E1344" s="9" t="s">
        <v>1354</v>
      </c>
      <c r="F1344" s="9" t="s">
        <v>27</v>
      </c>
      <c r="G1344" s="9"/>
      <c r="H1344" s="9">
        <v>8</v>
      </c>
      <c r="I1344" s="9">
        <v>10</v>
      </c>
      <c r="J1344" s="9">
        <v>0</v>
      </c>
      <c r="K1344" s="24">
        <f t="shared" si="60"/>
        <v>2320000</v>
      </c>
      <c r="L1344" s="24">
        <f t="shared" si="60"/>
        <v>2900000</v>
      </c>
      <c r="M1344" s="24">
        <f t="shared" si="60"/>
        <v>0</v>
      </c>
      <c r="N1344" s="24">
        <v>0</v>
      </c>
      <c r="O1344" s="33">
        <f t="shared" si="61"/>
        <v>5220000</v>
      </c>
      <c r="P1344" s="25">
        <v>0</v>
      </c>
      <c r="Q1344" s="25">
        <v>0</v>
      </c>
      <c r="R1344" s="26">
        <f t="shared" si="62"/>
        <v>5220000</v>
      </c>
      <c r="S1344" s="9"/>
    </row>
    <row r="1345" spans="1:19" ht="13.2" customHeight="1" x14ac:dyDescent="0.25">
      <c r="A1345" s="8">
        <v>1338</v>
      </c>
      <c r="B1345" s="34">
        <v>433007</v>
      </c>
      <c r="C1345" s="9" t="s">
        <v>1331</v>
      </c>
      <c r="D1345" s="9" t="s">
        <v>334</v>
      </c>
      <c r="E1345" s="9" t="s">
        <v>1354</v>
      </c>
      <c r="F1345" s="9" t="s">
        <v>27</v>
      </c>
      <c r="G1345" s="9"/>
      <c r="H1345" s="9">
        <v>8</v>
      </c>
      <c r="I1345" s="9">
        <v>0</v>
      </c>
      <c r="J1345" s="9">
        <v>0</v>
      </c>
      <c r="K1345" s="24">
        <f t="shared" si="60"/>
        <v>2320000</v>
      </c>
      <c r="L1345" s="24">
        <f t="shared" si="60"/>
        <v>0</v>
      </c>
      <c r="M1345" s="24">
        <f t="shared" si="60"/>
        <v>0</v>
      </c>
      <c r="N1345" s="24">
        <v>0</v>
      </c>
      <c r="O1345" s="33">
        <f t="shared" si="61"/>
        <v>2320000</v>
      </c>
      <c r="P1345" s="25">
        <v>2320000</v>
      </c>
      <c r="Q1345" s="25">
        <v>0</v>
      </c>
      <c r="R1345" s="26">
        <f t="shared" si="62"/>
        <v>0</v>
      </c>
      <c r="S1345" s="9"/>
    </row>
    <row r="1346" spans="1:19" ht="13.2" customHeight="1" x14ac:dyDescent="0.25">
      <c r="A1346" s="8">
        <v>1339</v>
      </c>
      <c r="B1346" s="34">
        <v>433008</v>
      </c>
      <c r="C1346" s="9" t="s">
        <v>189</v>
      </c>
      <c r="D1346" s="9" t="s">
        <v>204</v>
      </c>
      <c r="E1346" s="9" t="s">
        <v>1354</v>
      </c>
      <c r="F1346" s="9" t="s">
        <v>27</v>
      </c>
      <c r="G1346" s="9"/>
      <c r="H1346" s="9">
        <v>8</v>
      </c>
      <c r="I1346" s="9">
        <v>0</v>
      </c>
      <c r="J1346" s="9">
        <v>0</v>
      </c>
      <c r="K1346" s="24">
        <f t="shared" si="60"/>
        <v>2320000</v>
      </c>
      <c r="L1346" s="24">
        <f t="shared" si="60"/>
        <v>0</v>
      </c>
      <c r="M1346" s="24">
        <f t="shared" si="60"/>
        <v>0</v>
      </c>
      <c r="N1346" s="24">
        <v>0</v>
      </c>
      <c r="O1346" s="33">
        <f t="shared" si="61"/>
        <v>2320000</v>
      </c>
      <c r="P1346" s="25">
        <v>0</v>
      </c>
      <c r="Q1346" s="25">
        <v>0</v>
      </c>
      <c r="R1346" s="26">
        <f t="shared" si="62"/>
        <v>2320000</v>
      </c>
      <c r="S1346" s="9"/>
    </row>
    <row r="1347" spans="1:19" ht="13.2" customHeight="1" x14ac:dyDescent="0.25">
      <c r="A1347" s="8">
        <v>1340</v>
      </c>
      <c r="B1347" s="34">
        <v>433009</v>
      </c>
      <c r="C1347" s="9" t="s">
        <v>124</v>
      </c>
      <c r="D1347" s="9" t="s">
        <v>158</v>
      </c>
      <c r="E1347" s="9" t="s">
        <v>1354</v>
      </c>
      <c r="F1347" s="9" t="s">
        <v>27</v>
      </c>
      <c r="G1347" s="9"/>
      <c r="H1347" s="9">
        <v>13</v>
      </c>
      <c r="I1347" s="9">
        <v>0</v>
      </c>
      <c r="J1347" s="9">
        <v>0</v>
      </c>
      <c r="K1347" s="24">
        <f t="shared" si="60"/>
        <v>3770000</v>
      </c>
      <c r="L1347" s="24">
        <f t="shared" si="60"/>
        <v>0</v>
      </c>
      <c r="M1347" s="24">
        <f t="shared" si="60"/>
        <v>0</v>
      </c>
      <c r="N1347" s="24">
        <v>0</v>
      </c>
      <c r="O1347" s="33">
        <f t="shared" si="61"/>
        <v>3770000</v>
      </c>
      <c r="P1347" s="25">
        <v>3770000</v>
      </c>
      <c r="Q1347" s="25">
        <v>0</v>
      </c>
      <c r="R1347" s="26">
        <f t="shared" si="62"/>
        <v>0</v>
      </c>
      <c r="S1347" s="9"/>
    </row>
    <row r="1348" spans="1:19" ht="13.2" customHeight="1" x14ac:dyDescent="0.25">
      <c r="A1348" s="8">
        <v>1341</v>
      </c>
      <c r="B1348" s="34">
        <v>433010</v>
      </c>
      <c r="C1348" s="9" t="s">
        <v>1077</v>
      </c>
      <c r="D1348" s="9" t="s">
        <v>413</v>
      </c>
      <c r="E1348" s="9" t="s">
        <v>1354</v>
      </c>
      <c r="F1348" s="9" t="s">
        <v>27</v>
      </c>
      <c r="G1348" s="9"/>
      <c r="H1348" s="9">
        <v>10</v>
      </c>
      <c r="I1348" s="9">
        <v>0</v>
      </c>
      <c r="J1348" s="9">
        <v>0</v>
      </c>
      <c r="K1348" s="24">
        <f t="shared" si="60"/>
        <v>2900000</v>
      </c>
      <c r="L1348" s="24">
        <f t="shared" si="60"/>
        <v>0</v>
      </c>
      <c r="M1348" s="24">
        <f t="shared" si="60"/>
        <v>0</v>
      </c>
      <c r="N1348" s="24">
        <v>0</v>
      </c>
      <c r="O1348" s="33">
        <f t="shared" si="61"/>
        <v>2900000</v>
      </c>
      <c r="P1348" s="25">
        <v>2900000</v>
      </c>
      <c r="Q1348" s="25">
        <v>0</v>
      </c>
      <c r="R1348" s="26">
        <f t="shared" si="62"/>
        <v>0</v>
      </c>
      <c r="S1348" s="9"/>
    </row>
    <row r="1349" spans="1:19" ht="13.2" customHeight="1" x14ac:dyDescent="0.25">
      <c r="A1349" s="8">
        <v>1342</v>
      </c>
      <c r="B1349" s="34">
        <v>433011</v>
      </c>
      <c r="C1349" s="9" t="s">
        <v>1357</v>
      </c>
      <c r="D1349" s="9" t="s">
        <v>85</v>
      </c>
      <c r="E1349" s="9" t="s">
        <v>1354</v>
      </c>
      <c r="F1349" s="9" t="s">
        <v>27</v>
      </c>
      <c r="G1349" s="9"/>
      <c r="H1349" s="9">
        <v>10</v>
      </c>
      <c r="I1349" s="9">
        <v>0</v>
      </c>
      <c r="J1349" s="9">
        <v>0</v>
      </c>
      <c r="K1349" s="24">
        <f t="shared" si="60"/>
        <v>2900000</v>
      </c>
      <c r="L1349" s="24">
        <f t="shared" si="60"/>
        <v>0</v>
      </c>
      <c r="M1349" s="24">
        <f t="shared" si="60"/>
        <v>0</v>
      </c>
      <c r="N1349" s="24">
        <v>0</v>
      </c>
      <c r="O1349" s="33">
        <f t="shared" si="61"/>
        <v>2900000</v>
      </c>
      <c r="P1349" s="25">
        <v>2900000</v>
      </c>
      <c r="Q1349" s="25">
        <v>0</v>
      </c>
      <c r="R1349" s="26">
        <f t="shared" si="62"/>
        <v>0</v>
      </c>
      <c r="S1349" s="9"/>
    </row>
    <row r="1350" spans="1:19" ht="13.2" customHeight="1" x14ac:dyDescent="0.25">
      <c r="A1350" s="8">
        <v>1343</v>
      </c>
      <c r="B1350" s="34">
        <v>433012</v>
      </c>
      <c r="C1350" s="9" t="s">
        <v>189</v>
      </c>
      <c r="D1350" s="9" t="s">
        <v>47</v>
      </c>
      <c r="E1350" s="9" t="s">
        <v>1354</v>
      </c>
      <c r="F1350" s="9" t="s">
        <v>27</v>
      </c>
      <c r="G1350" s="9"/>
      <c r="H1350" s="9">
        <v>10</v>
      </c>
      <c r="I1350" s="9">
        <v>0</v>
      </c>
      <c r="J1350" s="9">
        <v>0</v>
      </c>
      <c r="K1350" s="24">
        <f t="shared" si="60"/>
        <v>2900000</v>
      </c>
      <c r="L1350" s="24">
        <f t="shared" si="60"/>
        <v>0</v>
      </c>
      <c r="M1350" s="24">
        <f t="shared" si="60"/>
        <v>0</v>
      </c>
      <c r="N1350" s="24">
        <v>0</v>
      </c>
      <c r="O1350" s="33">
        <f t="shared" si="61"/>
        <v>2900000</v>
      </c>
      <c r="P1350" s="25">
        <v>2900000</v>
      </c>
      <c r="Q1350" s="25">
        <v>0</v>
      </c>
      <c r="R1350" s="26">
        <f t="shared" si="62"/>
        <v>0</v>
      </c>
      <c r="S1350" s="9"/>
    </row>
    <row r="1351" spans="1:19" ht="13.2" customHeight="1" x14ac:dyDescent="0.25">
      <c r="A1351" s="8">
        <v>1344</v>
      </c>
      <c r="B1351" s="34">
        <v>433013</v>
      </c>
      <c r="C1351" s="9" t="s">
        <v>1358</v>
      </c>
      <c r="D1351" s="9" t="s">
        <v>61</v>
      </c>
      <c r="E1351" s="9" t="s">
        <v>1354</v>
      </c>
      <c r="F1351" s="9" t="s">
        <v>27</v>
      </c>
      <c r="G1351" s="9"/>
      <c r="H1351" s="9">
        <v>8</v>
      </c>
      <c r="I1351" s="9">
        <v>0</v>
      </c>
      <c r="J1351" s="9">
        <v>0</v>
      </c>
      <c r="K1351" s="24">
        <f t="shared" si="60"/>
        <v>2320000</v>
      </c>
      <c r="L1351" s="24">
        <f t="shared" si="60"/>
        <v>0</v>
      </c>
      <c r="M1351" s="24">
        <f t="shared" si="60"/>
        <v>0</v>
      </c>
      <c r="N1351" s="24">
        <v>0</v>
      </c>
      <c r="O1351" s="33">
        <f t="shared" si="61"/>
        <v>2320000</v>
      </c>
      <c r="P1351" s="25">
        <v>2320000</v>
      </c>
      <c r="Q1351" s="25">
        <v>0</v>
      </c>
      <c r="R1351" s="26">
        <f t="shared" si="62"/>
        <v>0</v>
      </c>
      <c r="S1351" s="9"/>
    </row>
    <row r="1352" spans="1:19" ht="13.2" customHeight="1" x14ac:dyDescent="0.25">
      <c r="A1352" s="8">
        <v>1345</v>
      </c>
      <c r="B1352" s="34">
        <v>433014</v>
      </c>
      <c r="C1352" s="9" t="s">
        <v>309</v>
      </c>
      <c r="D1352" s="9" t="s">
        <v>649</v>
      </c>
      <c r="E1352" s="9" t="s">
        <v>1354</v>
      </c>
      <c r="F1352" s="9" t="s">
        <v>27</v>
      </c>
      <c r="G1352" s="9"/>
      <c r="H1352" s="9">
        <v>8</v>
      </c>
      <c r="I1352" s="9">
        <v>0</v>
      </c>
      <c r="J1352" s="9">
        <v>0</v>
      </c>
      <c r="K1352" s="24">
        <f t="shared" si="60"/>
        <v>2320000</v>
      </c>
      <c r="L1352" s="24">
        <f t="shared" si="60"/>
        <v>0</v>
      </c>
      <c r="M1352" s="24">
        <f t="shared" si="60"/>
        <v>0</v>
      </c>
      <c r="N1352" s="24">
        <v>0</v>
      </c>
      <c r="O1352" s="33">
        <f t="shared" si="61"/>
        <v>2320000</v>
      </c>
      <c r="P1352" s="25">
        <v>0</v>
      </c>
      <c r="Q1352" s="25">
        <v>2320000</v>
      </c>
      <c r="R1352" s="26">
        <f t="shared" si="62"/>
        <v>0</v>
      </c>
      <c r="S1352" s="9"/>
    </row>
    <row r="1353" spans="1:19" ht="13.2" customHeight="1" x14ac:dyDescent="0.25">
      <c r="A1353" s="8">
        <v>1346</v>
      </c>
      <c r="B1353" s="34">
        <v>433015</v>
      </c>
      <c r="C1353" s="9" t="s">
        <v>1006</v>
      </c>
      <c r="D1353" s="9" t="s">
        <v>317</v>
      </c>
      <c r="E1353" s="9" t="s">
        <v>1354</v>
      </c>
      <c r="F1353" s="9" t="s">
        <v>27</v>
      </c>
      <c r="G1353" s="9"/>
      <c r="H1353" s="9">
        <v>10</v>
      </c>
      <c r="I1353" s="9">
        <v>0</v>
      </c>
      <c r="J1353" s="9">
        <v>0</v>
      </c>
      <c r="K1353" s="24">
        <f t="shared" ref="K1353:M1416" si="63">H1353*290000</f>
        <v>2900000</v>
      </c>
      <c r="L1353" s="24">
        <f t="shared" si="63"/>
        <v>0</v>
      </c>
      <c r="M1353" s="24">
        <f t="shared" si="63"/>
        <v>0</v>
      </c>
      <c r="N1353" s="24">
        <v>0</v>
      </c>
      <c r="O1353" s="33">
        <f t="shared" ref="O1353:O1416" si="64">K1353+L1353+M1353-N1353</f>
        <v>2900000</v>
      </c>
      <c r="P1353" s="25">
        <v>2900000</v>
      </c>
      <c r="Q1353" s="25">
        <v>0</v>
      </c>
      <c r="R1353" s="26">
        <f t="shared" ref="R1353:R1416" si="65">O1353-P1353-Q1353</f>
        <v>0</v>
      </c>
      <c r="S1353" s="9"/>
    </row>
    <row r="1354" spans="1:19" ht="13.2" customHeight="1" x14ac:dyDescent="0.25">
      <c r="A1354" s="8">
        <v>1347</v>
      </c>
      <c r="B1354" s="34">
        <v>433016</v>
      </c>
      <c r="C1354" s="9" t="s">
        <v>1359</v>
      </c>
      <c r="D1354" s="9" t="s">
        <v>229</v>
      </c>
      <c r="E1354" s="9" t="s">
        <v>1354</v>
      </c>
      <c r="F1354" s="9" t="s">
        <v>27</v>
      </c>
      <c r="G1354" s="9"/>
      <c r="H1354" s="9">
        <v>10</v>
      </c>
      <c r="I1354" s="9">
        <v>0</v>
      </c>
      <c r="J1354" s="9">
        <v>0</v>
      </c>
      <c r="K1354" s="24">
        <f t="shared" si="63"/>
        <v>2900000</v>
      </c>
      <c r="L1354" s="24">
        <f t="shared" si="63"/>
        <v>0</v>
      </c>
      <c r="M1354" s="24">
        <f t="shared" si="63"/>
        <v>0</v>
      </c>
      <c r="N1354" s="24">
        <v>0</v>
      </c>
      <c r="O1354" s="33">
        <f t="shared" si="64"/>
        <v>2900000</v>
      </c>
      <c r="P1354" s="25">
        <v>2900000</v>
      </c>
      <c r="Q1354" s="25">
        <v>0</v>
      </c>
      <c r="R1354" s="26">
        <f t="shared" si="65"/>
        <v>0</v>
      </c>
      <c r="S1354" s="9"/>
    </row>
    <row r="1355" spans="1:19" ht="13.2" customHeight="1" x14ac:dyDescent="0.25">
      <c r="A1355" s="8">
        <v>1348</v>
      </c>
      <c r="B1355" s="34">
        <v>433017</v>
      </c>
      <c r="C1355" s="9" t="s">
        <v>1077</v>
      </c>
      <c r="D1355" s="9" t="s">
        <v>362</v>
      </c>
      <c r="E1355" s="9" t="s">
        <v>1354</v>
      </c>
      <c r="F1355" s="9" t="s">
        <v>27</v>
      </c>
      <c r="G1355" s="9"/>
      <c r="H1355" s="9">
        <v>8</v>
      </c>
      <c r="I1355" s="9">
        <v>0</v>
      </c>
      <c r="J1355" s="9">
        <v>0</v>
      </c>
      <c r="K1355" s="24">
        <f t="shared" si="63"/>
        <v>2320000</v>
      </c>
      <c r="L1355" s="24">
        <f t="shared" si="63"/>
        <v>0</v>
      </c>
      <c r="M1355" s="24">
        <f t="shared" si="63"/>
        <v>0</v>
      </c>
      <c r="N1355" s="24">
        <v>0</v>
      </c>
      <c r="O1355" s="33">
        <f t="shared" si="64"/>
        <v>2320000</v>
      </c>
      <c r="P1355" s="25">
        <v>2320000</v>
      </c>
      <c r="Q1355" s="25">
        <v>0</v>
      </c>
      <c r="R1355" s="26">
        <f t="shared" si="65"/>
        <v>0</v>
      </c>
      <c r="S1355" s="9"/>
    </row>
    <row r="1356" spans="1:19" ht="13.2" customHeight="1" x14ac:dyDescent="0.25">
      <c r="A1356" s="8">
        <v>1349</v>
      </c>
      <c r="B1356" s="34">
        <v>433018</v>
      </c>
      <c r="C1356" s="9" t="s">
        <v>1241</v>
      </c>
      <c r="D1356" s="9" t="s">
        <v>210</v>
      </c>
      <c r="E1356" s="9" t="s">
        <v>1354</v>
      </c>
      <c r="F1356" s="9" t="s">
        <v>27</v>
      </c>
      <c r="G1356" s="9"/>
      <c r="H1356" s="9">
        <v>10</v>
      </c>
      <c r="I1356" s="9">
        <v>0</v>
      </c>
      <c r="J1356" s="9">
        <v>0</v>
      </c>
      <c r="K1356" s="24">
        <f t="shared" si="63"/>
        <v>2900000</v>
      </c>
      <c r="L1356" s="24">
        <f t="shared" si="63"/>
        <v>0</v>
      </c>
      <c r="M1356" s="24">
        <f t="shared" si="63"/>
        <v>0</v>
      </c>
      <c r="N1356" s="24">
        <v>0</v>
      </c>
      <c r="O1356" s="33">
        <f t="shared" si="64"/>
        <v>2900000</v>
      </c>
      <c r="P1356" s="25">
        <v>2900000</v>
      </c>
      <c r="Q1356" s="25">
        <v>0</v>
      </c>
      <c r="R1356" s="26">
        <f t="shared" si="65"/>
        <v>0</v>
      </c>
      <c r="S1356" s="9"/>
    </row>
    <row r="1357" spans="1:19" ht="13.2" customHeight="1" x14ac:dyDescent="0.25">
      <c r="A1357" s="8">
        <v>1350</v>
      </c>
      <c r="B1357" s="34">
        <v>433019</v>
      </c>
      <c r="C1357" s="9" t="s">
        <v>1360</v>
      </c>
      <c r="D1357" s="9" t="s">
        <v>210</v>
      </c>
      <c r="E1357" s="9" t="s">
        <v>1354</v>
      </c>
      <c r="F1357" s="9" t="s">
        <v>27</v>
      </c>
      <c r="G1357" s="9"/>
      <c r="H1357" s="9">
        <v>8</v>
      </c>
      <c r="I1357" s="9">
        <v>0</v>
      </c>
      <c r="J1357" s="9">
        <v>0</v>
      </c>
      <c r="K1357" s="24">
        <f t="shared" si="63"/>
        <v>2320000</v>
      </c>
      <c r="L1357" s="24">
        <f t="shared" si="63"/>
        <v>0</v>
      </c>
      <c r="M1357" s="24">
        <f t="shared" si="63"/>
        <v>0</v>
      </c>
      <c r="N1357" s="24">
        <v>0</v>
      </c>
      <c r="O1357" s="33">
        <f t="shared" si="64"/>
        <v>2320000</v>
      </c>
      <c r="P1357" s="25">
        <v>2320000</v>
      </c>
      <c r="Q1357" s="25">
        <v>0</v>
      </c>
      <c r="R1357" s="26">
        <f t="shared" si="65"/>
        <v>0</v>
      </c>
      <c r="S1357" s="9"/>
    </row>
    <row r="1358" spans="1:19" ht="13.2" customHeight="1" x14ac:dyDescent="0.25">
      <c r="A1358" s="8">
        <v>1351</v>
      </c>
      <c r="B1358" s="34">
        <v>433020</v>
      </c>
      <c r="C1358" s="9" t="s">
        <v>1361</v>
      </c>
      <c r="D1358" s="9" t="s">
        <v>85</v>
      </c>
      <c r="E1358" s="9" t="s">
        <v>1354</v>
      </c>
      <c r="F1358" s="9" t="s">
        <v>27</v>
      </c>
      <c r="G1358" s="9"/>
      <c r="H1358" s="9">
        <v>8</v>
      </c>
      <c r="I1358" s="9">
        <v>0</v>
      </c>
      <c r="J1358" s="9">
        <v>0</v>
      </c>
      <c r="K1358" s="24">
        <f t="shared" si="63"/>
        <v>2320000</v>
      </c>
      <c r="L1358" s="24">
        <f t="shared" si="63"/>
        <v>0</v>
      </c>
      <c r="M1358" s="24">
        <f t="shared" si="63"/>
        <v>0</v>
      </c>
      <c r="N1358" s="24">
        <v>0</v>
      </c>
      <c r="O1358" s="33">
        <f t="shared" si="64"/>
        <v>2320000</v>
      </c>
      <c r="P1358" s="25">
        <v>2320000</v>
      </c>
      <c r="Q1358" s="25">
        <v>0</v>
      </c>
      <c r="R1358" s="26">
        <f t="shared" si="65"/>
        <v>0</v>
      </c>
      <c r="S1358" s="9"/>
    </row>
    <row r="1359" spans="1:19" ht="13.2" customHeight="1" x14ac:dyDescent="0.25">
      <c r="A1359" s="8">
        <v>1352</v>
      </c>
      <c r="B1359" s="34">
        <v>433021</v>
      </c>
      <c r="C1359" s="9" t="s">
        <v>956</v>
      </c>
      <c r="D1359" s="9" t="s">
        <v>413</v>
      </c>
      <c r="E1359" s="9" t="s">
        <v>1354</v>
      </c>
      <c r="F1359" s="9" t="s">
        <v>27</v>
      </c>
      <c r="G1359" s="9"/>
      <c r="H1359" s="9">
        <v>8</v>
      </c>
      <c r="I1359" s="9">
        <v>0</v>
      </c>
      <c r="J1359" s="9">
        <v>0</v>
      </c>
      <c r="K1359" s="24">
        <f t="shared" si="63"/>
        <v>2320000</v>
      </c>
      <c r="L1359" s="24">
        <f t="shared" si="63"/>
        <v>0</v>
      </c>
      <c r="M1359" s="24">
        <f t="shared" si="63"/>
        <v>0</v>
      </c>
      <c r="N1359" s="24">
        <v>0</v>
      </c>
      <c r="O1359" s="33">
        <f t="shared" si="64"/>
        <v>2320000</v>
      </c>
      <c r="P1359" s="25">
        <v>2320000</v>
      </c>
      <c r="Q1359" s="25">
        <v>0</v>
      </c>
      <c r="R1359" s="26">
        <f t="shared" si="65"/>
        <v>0</v>
      </c>
      <c r="S1359" s="9"/>
    </row>
    <row r="1360" spans="1:19" ht="13.2" customHeight="1" x14ac:dyDescent="0.25">
      <c r="A1360" s="8">
        <v>1353</v>
      </c>
      <c r="B1360" s="34">
        <v>433022</v>
      </c>
      <c r="C1360" s="9" t="s">
        <v>833</v>
      </c>
      <c r="D1360" s="9" t="s">
        <v>61</v>
      </c>
      <c r="E1360" s="9" t="s">
        <v>1354</v>
      </c>
      <c r="F1360" s="9" t="s">
        <v>27</v>
      </c>
      <c r="G1360" s="9"/>
      <c r="H1360" s="9">
        <v>8</v>
      </c>
      <c r="I1360" s="9">
        <v>2</v>
      </c>
      <c r="J1360" s="9">
        <v>0</v>
      </c>
      <c r="K1360" s="24">
        <f t="shared" si="63"/>
        <v>2320000</v>
      </c>
      <c r="L1360" s="24">
        <f t="shared" si="63"/>
        <v>580000</v>
      </c>
      <c r="M1360" s="24">
        <f t="shared" si="63"/>
        <v>0</v>
      </c>
      <c r="N1360" s="24">
        <v>0</v>
      </c>
      <c r="O1360" s="33">
        <f t="shared" si="64"/>
        <v>2900000</v>
      </c>
      <c r="P1360" s="25">
        <v>2900000</v>
      </c>
      <c r="Q1360" s="25">
        <v>0</v>
      </c>
      <c r="R1360" s="26">
        <f t="shared" si="65"/>
        <v>0</v>
      </c>
      <c r="S1360" s="9"/>
    </row>
    <row r="1361" spans="1:19" ht="13.2" customHeight="1" x14ac:dyDescent="0.25">
      <c r="A1361" s="8">
        <v>1354</v>
      </c>
      <c r="B1361" s="34">
        <v>433024</v>
      </c>
      <c r="C1361" s="9" t="s">
        <v>600</v>
      </c>
      <c r="D1361" s="9" t="s">
        <v>1217</v>
      </c>
      <c r="E1361" s="9" t="s">
        <v>1354</v>
      </c>
      <c r="F1361" s="9" t="s">
        <v>27</v>
      </c>
      <c r="G1361" s="9"/>
      <c r="H1361" s="9">
        <v>8</v>
      </c>
      <c r="I1361" s="9">
        <v>0</v>
      </c>
      <c r="J1361" s="9">
        <v>0</v>
      </c>
      <c r="K1361" s="24">
        <f t="shared" si="63"/>
        <v>2320000</v>
      </c>
      <c r="L1361" s="24">
        <f t="shared" si="63"/>
        <v>0</v>
      </c>
      <c r="M1361" s="24">
        <f t="shared" si="63"/>
        <v>0</v>
      </c>
      <c r="N1361" s="24">
        <v>0</v>
      </c>
      <c r="O1361" s="33">
        <f t="shared" si="64"/>
        <v>2320000</v>
      </c>
      <c r="P1361" s="25">
        <v>2320000</v>
      </c>
      <c r="Q1361" s="25">
        <v>0</v>
      </c>
      <c r="R1361" s="26">
        <f t="shared" si="65"/>
        <v>0</v>
      </c>
      <c r="S1361" s="9"/>
    </row>
    <row r="1362" spans="1:19" ht="13.2" customHeight="1" x14ac:dyDescent="0.25">
      <c r="A1362" s="8">
        <v>1355</v>
      </c>
      <c r="B1362" s="34">
        <v>433025</v>
      </c>
      <c r="C1362" s="9" t="s">
        <v>1342</v>
      </c>
      <c r="D1362" s="9" t="s">
        <v>61</v>
      </c>
      <c r="E1362" s="9" t="s">
        <v>1354</v>
      </c>
      <c r="F1362" s="9" t="s">
        <v>27</v>
      </c>
      <c r="G1362" s="9"/>
      <c r="H1362" s="9">
        <v>10</v>
      </c>
      <c r="I1362" s="9">
        <v>0</v>
      </c>
      <c r="J1362" s="9">
        <v>0</v>
      </c>
      <c r="K1362" s="24">
        <f t="shared" si="63"/>
        <v>2900000</v>
      </c>
      <c r="L1362" s="24">
        <f t="shared" si="63"/>
        <v>0</v>
      </c>
      <c r="M1362" s="24">
        <f t="shared" si="63"/>
        <v>0</v>
      </c>
      <c r="N1362" s="24">
        <v>0</v>
      </c>
      <c r="O1362" s="33">
        <f t="shared" si="64"/>
        <v>2900000</v>
      </c>
      <c r="P1362" s="25">
        <v>2900000</v>
      </c>
      <c r="Q1362" s="25">
        <v>0</v>
      </c>
      <c r="R1362" s="26">
        <f t="shared" si="65"/>
        <v>0</v>
      </c>
      <c r="S1362" s="9"/>
    </row>
    <row r="1363" spans="1:19" ht="13.2" customHeight="1" x14ac:dyDescent="0.25">
      <c r="A1363" s="8">
        <v>1356</v>
      </c>
      <c r="B1363" s="34">
        <v>433026</v>
      </c>
      <c r="C1363" s="9" t="s">
        <v>1268</v>
      </c>
      <c r="D1363" s="9" t="s">
        <v>254</v>
      </c>
      <c r="E1363" s="9" t="s">
        <v>1354</v>
      </c>
      <c r="F1363" s="9" t="s">
        <v>27</v>
      </c>
      <c r="G1363" s="9"/>
      <c r="H1363" s="9">
        <v>8</v>
      </c>
      <c r="I1363" s="9">
        <v>0</v>
      </c>
      <c r="J1363" s="9">
        <v>0</v>
      </c>
      <c r="K1363" s="24">
        <f t="shared" si="63"/>
        <v>2320000</v>
      </c>
      <c r="L1363" s="24">
        <f t="shared" si="63"/>
        <v>0</v>
      </c>
      <c r="M1363" s="24">
        <f t="shared" si="63"/>
        <v>0</v>
      </c>
      <c r="N1363" s="24">
        <v>0</v>
      </c>
      <c r="O1363" s="33">
        <f t="shared" si="64"/>
        <v>2320000</v>
      </c>
      <c r="P1363" s="25">
        <v>0</v>
      </c>
      <c r="Q1363" s="25">
        <v>0</v>
      </c>
      <c r="R1363" s="26">
        <f t="shared" si="65"/>
        <v>2320000</v>
      </c>
      <c r="S1363" s="9"/>
    </row>
    <row r="1364" spans="1:19" ht="13.2" customHeight="1" x14ac:dyDescent="0.25">
      <c r="A1364" s="8">
        <v>1357</v>
      </c>
      <c r="B1364" s="34">
        <v>433027</v>
      </c>
      <c r="C1364" s="9" t="s">
        <v>1362</v>
      </c>
      <c r="D1364" s="9" t="s">
        <v>448</v>
      </c>
      <c r="E1364" s="9" t="s">
        <v>1354</v>
      </c>
      <c r="F1364" s="9" t="s">
        <v>27</v>
      </c>
      <c r="G1364" s="9"/>
      <c r="H1364" s="9">
        <v>10</v>
      </c>
      <c r="I1364" s="9">
        <v>0</v>
      </c>
      <c r="J1364" s="9">
        <v>0</v>
      </c>
      <c r="K1364" s="24">
        <f t="shared" si="63"/>
        <v>2900000</v>
      </c>
      <c r="L1364" s="24">
        <f t="shared" si="63"/>
        <v>0</v>
      </c>
      <c r="M1364" s="24">
        <f t="shared" si="63"/>
        <v>0</v>
      </c>
      <c r="N1364" s="24">
        <v>0</v>
      </c>
      <c r="O1364" s="33">
        <f t="shared" si="64"/>
        <v>2900000</v>
      </c>
      <c r="P1364" s="25">
        <v>2900000</v>
      </c>
      <c r="Q1364" s="25">
        <v>0</v>
      </c>
      <c r="R1364" s="26">
        <f t="shared" si="65"/>
        <v>0</v>
      </c>
      <c r="S1364" s="9"/>
    </row>
    <row r="1365" spans="1:19" ht="13.2" customHeight="1" x14ac:dyDescent="0.25">
      <c r="A1365" s="8">
        <v>1358</v>
      </c>
      <c r="B1365" s="34">
        <v>433028</v>
      </c>
      <c r="C1365" s="9" t="s">
        <v>1363</v>
      </c>
      <c r="D1365" s="9" t="s">
        <v>229</v>
      </c>
      <c r="E1365" s="9" t="s">
        <v>1354</v>
      </c>
      <c r="F1365" s="9" t="s">
        <v>27</v>
      </c>
      <c r="G1365" s="9"/>
      <c r="H1365" s="9">
        <v>8</v>
      </c>
      <c r="I1365" s="9">
        <v>0</v>
      </c>
      <c r="J1365" s="9">
        <v>0</v>
      </c>
      <c r="K1365" s="24">
        <f t="shared" si="63"/>
        <v>2320000</v>
      </c>
      <c r="L1365" s="24">
        <f t="shared" si="63"/>
        <v>0</v>
      </c>
      <c r="M1365" s="24">
        <f t="shared" si="63"/>
        <v>0</v>
      </c>
      <c r="N1365" s="24">
        <v>0</v>
      </c>
      <c r="O1365" s="33">
        <f t="shared" si="64"/>
        <v>2320000</v>
      </c>
      <c r="P1365" s="25">
        <v>2320000</v>
      </c>
      <c r="Q1365" s="25">
        <v>0</v>
      </c>
      <c r="R1365" s="26">
        <f t="shared" si="65"/>
        <v>0</v>
      </c>
      <c r="S1365" s="9"/>
    </row>
    <row r="1366" spans="1:19" ht="13.2" customHeight="1" x14ac:dyDescent="0.25">
      <c r="A1366" s="8">
        <v>1359</v>
      </c>
      <c r="B1366" s="34">
        <v>433029</v>
      </c>
      <c r="C1366" s="9" t="s">
        <v>633</v>
      </c>
      <c r="D1366" s="9" t="s">
        <v>251</v>
      </c>
      <c r="E1366" s="9" t="s">
        <v>1354</v>
      </c>
      <c r="F1366" s="9" t="s">
        <v>27</v>
      </c>
      <c r="G1366" s="9"/>
      <c r="H1366" s="9">
        <v>10</v>
      </c>
      <c r="I1366" s="9">
        <v>0</v>
      </c>
      <c r="J1366" s="9">
        <v>0</v>
      </c>
      <c r="K1366" s="24">
        <f t="shared" si="63"/>
        <v>2900000</v>
      </c>
      <c r="L1366" s="24">
        <f t="shared" si="63"/>
        <v>0</v>
      </c>
      <c r="M1366" s="24">
        <f t="shared" si="63"/>
        <v>0</v>
      </c>
      <c r="N1366" s="24">
        <v>0</v>
      </c>
      <c r="O1366" s="33">
        <f t="shared" si="64"/>
        <v>2900000</v>
      </c>
      <c r="P1366" s="25">
        <v>2900000</v>
      </c>
      <c r="Q1366" s="25">
        <v>0</v>
      </c>
      <c r="R1366" s="26">
        <f t="shared" si="65"/>
        <v>0</v>
      </c>
      <c r="S1366" s="9"/>
    </row>
    <row r="1367" spans="1:19" ht="13.2" customHeight="1" x14ac:dyDescent="0.25">
      <c r="A1367" s="8">
        <v>1360</v>
      </c>
      <c r="B1367" s="34">
        <v>433030</v>
      </c>
      <c r="C1367" s="9" t="s">
        <v>217</v>
      </c>
      <c r="D1367" s="9" t="s">
        <v>57</v>
      </c>
      <c r="E1367" s="9" t="s">
        <v>1354</v>
      </c>
      <c r="F1367" s="9" t="s">
        <v>27</v>
      </c>
      <c r="G1367" s="9"/>
      <c r="H1367" s="9">
        <v>10</v>
      </c>
      <c r="I1367" s="9">
        <v>0</v>
      </c>
      <c r="J1367" s="9">
        <v>0</v>
      </c>
      <c r="K1367" s="24">
        <f t="shared" si="63"/>
        <v>2900000</v>
      </c>
      <c r="L1367" s="24">
        <f t="shared" si="63"/>
        <v>0</v>
      </c>
      <c r="M1367" s="24">
        <f t="shared" si="63"/>
        <v>0</v>
      </c>
      <c r="N1367" s="24">
        <v>0</v>
      </c>
      <c r="O1367" s="33">
        <f t="shared" si="64"/>
        <v>2900000</v>
      </c>
      <c r="P1367" s="25">
        <v>2900000</v>
      </c>
      <c r="Q1367" s="25">
        <v>0</v>
      </c>
      <c r="R1367" s="26">
        <f t="shared" si="65"/>
        <v>0</v>
      </c>
      <c r="S1367" s="9"/>
    </row>
    <row r="1368" spans="1:19" ht="13.2" customHeight="1" x14ac:dyDescent="0.25">
      <c r="A1368" s="8">
        <v>1361</v>
      </c>
      <c r="B1368" s="34">
        <v>433031</v>
      </c>
      <c r="C1368" s="9" t="s">
        <v>1364</v>
      </c>
      <c r="D1368" s="9" t="s">
        <v>153</v>
      </c>
      <c r="E1368" s="9" t="s">
        <v>1354</v>
      </c>
      <c r="F1368" s="9" t="s">
        <v>27</v>
      </c>
      <c r="G1368" s="9"/>
      <c r="H1368" s="9">
        <v>8</v>
      </c>
      <c r="I1368" s="9">
        <v>0</v>
      </c>
      <c r="J1368" s="9">
        <v>0</v>
      </c>
      <c r="K1368" s="24">
        <f t="shared" si="63"/>
        <v>2320000</v>
      </c>
      <c r="L1368" s="24">
        <f t="shared" si="63"/>
        <v>0</v>
      </c>
      <c r="M1368" s="24">
        <f t="shared" si="63"/>
        <v>0</v>
      </c>
      <c r="N1368" s="24">
        <v>0</v>
      </c>
      <c r="O1368" s="33">
        <f t="shared" si="64"/>
        <v>2320000</v>
      </c>
      <c r="P1368" s="25">
        <v>2320000</v>
      </c>
      <c r="Q1368" s="25">
        <v>0</v>
      </c>
      <c r="R1368" s="26">
        <f t="shared" si="65"/>
        <v>0</v>
      </c>
      <c r="S1368" s="9"/>
    </row>
    <row r="1369" spans="1:19" ht="13.2" customHeight="1" x14ac:dyDescent="0.25">
      <c r="A1369" s="8">
        <v>1362</v>
      </c>
      <c r="B1369" s="34">
        <v>433032</v>
      </c>
      <c r="C1369" s="9" t="s">
        <v>1365</v>
      </c>
      <c r="D1369" s="9" t="s">
        <v>71</v>
      </c>
      <c r="E1369" s="9" t="s">
        <v>1354</v>
      </c>
      <c r="F1369" s="9" t="s">
        <v>27</v>
      </c>
      <c r="G1369" s="9"/>
      <c r="H1369" s="9">
        <v>8</v>
      </c>
      <c r="I1369" s="9">
        <v>0</v>
      </c>
      <c r="J1369" s="9">
        <v>0</v>
      </c>
      <c r="K1369" s="24">
        <f t="shared" si="63"/>
        <v>2320000</v>
      </c>
      <c r="L1369" s="24">
        <f t="shared" si="63"/>
        <v>0</v>
      </c>
      <c r="M1369" s="24">
        <f t="shared" si="63"/>
        <v>0</v>
      </c>
      <c r="N1369" s="24">
        <v>0</v>
      </c>
      <c r="O1369" s="33">
        <f t="shared" si="64"/>
        <v>2320000</v>
      </c>
      <c r="P1369" s="25">
        <v>2320000</v>
      </c>
      <c r="Q1369" s="25">
        <v>0</v>
      </c>
      <c r="R1369" s="26">
        <f t="shared" si="65"/>
        <v>0</v>
      </c>
      <c r="S1369" s="9"/>
    </row>
    <row r="1370" spans="1:19" ht="13.2" customHeight="1" x14ac:dyDescent="0.25">
      <c r="A1370" s="8">
        <v>1363</v>
      </c>
      <c r="B1370" s="34">
        <v>433035</v>
      </c>
      <c r="C1370" s="9" t="s">
        <v>685</v>
      </c>
      <c r="D1370" s="9" t="s">
        <v>125</v>
      </c>
      <c r="E1370" s="9" t="s">
        <v>1354</v>
      </c>
      <c r="F1370" s="9" t="s">
        <v>27</v>
      </c>
      <c r="G1370" s="9"/>
      <c r="H1370" s="9">
        <v>8</v>
      </c>
      <c r="I1370" s="9">
        <v>0</v>
      </c>
      <c r="J1370" s="9">
        <v>0</v>
      </c>
      <c r="K1370" s="24">
        <f t="shared" si="63"/>
        <v>2320000</v>
      </c>
      <c r="L1370" s="24">
        <f t="shared" si="63"/>
        <v>0</v>
      </c>
      <c r="M1370" s="24">
        <f t="shared" si="63"/>
        <v>0</v>
      </c>
      <c r="N1370" s="24">
        <v>0</v>
      </c>
      <c r="O1370" s="33">
        <f t="shared" si="64"/>
        <v>2320000</v>
      </c>
      <c r="P1370" s="25">
        <v>2320000</v>
      </c>
      <c r="Q1370" s="25">
        <v>0</v>
      </c>
      <c r="R1370" s="26">
        <f t="shared" si="65"/>
        <v>0</v>
      </c>
      <c r="S1370" s="9"/>
    </row>
    <row r="1371" spans="1:19" ht="13.2" customHeight="1" x14ac:dyDescent="0.25">
      <c r="A1371" s="8">
        <v>1364</v>
      </c>
      <c r="B1371" s="34">
        <v>433036</v>
      </c>
      <c r="C1371" s="9" t="s">
        <v>1366</v>
      </c>
      <c r="D1371" s="9" t="s">
        <v>375</v>
      </c>
      <c r="E1371" s="9" t="s">
        <v>1354</v>
      </c>
      <c r="F1371" s="9" t="s">
        <v>27</v>
      </c>
      <c r="G1371" s="9"/>
      <c r="H1371" s="9">
        <v>8</v>
      </c>
      <c r="I1371" s="9">
        <v>0</v>
      </c>
      <c r="J1371" s="9">
        <v>0</v>
      </c>
      <c r="K1371" s="24">
        <f t="shared" si="63"/>
        <v>2320000</v>
      </c>
      <c r="L1371" s="24">
        <f t="shared" si="63"/>
        <v>0</v>
      </c>
      <c r="M1371" s="24">
        <f t="shared" si="63"/>
        <v>0</v>
      </c>
      <c r="N1371" s="24">
        <v>0</v>
      </c>
      <c r="O1371" s="33">
        <f t="shared" si="64"/>
        <v>2320000</v>
      </c>
      <c r="P1371" s="25">
        <v>2320000</v>
      </c>
      <c r="Q1371" s="25">
        <v>0</v>
      </c>
      <c r="R1371" s="26">
        <f t="shared" si="65"/>
        <v>0</v>
      </c>
      <c r="S1371" s="9"/>
    </row>
    <row r="1372" spans="1:19" ht="13.2" customHeight="1" x14ac:dyDescent="0.25">
      <c r="A1372" s="8">
        <v>1365</v>
      </c>
      <c r="B1372" s="34">
        <v>433037</v>
      </c>
      <c r="C1372" s="9" t="s">
        <v>1367</v>
      </c>
      <c r="D1372" s="9" t="s">
        <v>61</v>
      </c>
      <c r="E1372" s="9" t="s">
        <v>1354</v>
      </c>
      <c r="F1372" s="9" t="s">
        <v>27</v>
      </c>
      <c r="G1372" s="9"/>
      <c r="H1372" s="9">
        <v>10</v>
      </c>
      <c r="I1372" s="9">
        <v>0</v>
      </c>
      <c r="J1372" s="9">
        <v>0</v>
      </c>
      <c r="K1372" s="24">
        <f t="shared" si="63"/>
        <v>2900000</v>
      </c>
      <c r="L1372" s="24">
        <f t="shared" si="63"/>
        <v>0</v>
      </c>
      <c r="M1372" s="24">
        <f t="shared" si="63"/>
        <v>0</v>
      </c>
      <c r="N1372" s="24">
        <v>0</v>
      </c>
      <c r="O1372" s="33">
        <f t="shared" si="64"/>
        <v>2900000</v>
      </c>
      <c r="P1372" s="25">
        <v>2900000</v>
      </c>
      <c r="Q1372" s="25">
        <v>0</v>
      </c>
      <c r="R1372" s="26">
        <f t="shared" si="65"/>
        <v>0</v>
      </c>
      <c r="S1372" s="9"/>
    </row>
    <row r="1373" spans="1:19" ht="13.2" customHeight="1" x14ac:dyDescent="0.25">
      <c r="A1373" s="8">
        <v>1366</v>
      </c>
      <c r="B1373" s="34">
        <v>433038</v>
      </c>
      <c r="C1373" s="9" t="s">
        <v>963</v>
      </c>
      <c r="D1373" s="9" t="s">
        <v>128</v>
      </c>
      <c r="E1373" s="9" t="s">
        <v>1354</v>
      </c>
      <c r="F1373" s="9" t="s">
        <v>27</v>
      </c>
      <c r="G1373" s="9"/>
      <c r="H1373" s="9">
        <v>8</v>
      </c>
      <c r="I1373" s="9">
        <v>0</v>
      </c>
      <c r="J1373" s="9">
        <v>0</v>
      </c>
      <c r="K1373" s="24">
        <f t="shared" si="63"/>
        <v>2320000</v>
      </c>
      <c r="L1373" s="24">
        <f t="shared" si="63"/>
        <v>0</v>
      </c>
      <c r="M1373" s="24">
        <f t="shared" si="63"/>
        <v>0</v>
      </c>
      <c r="N1373" s="24">
        <v>0</v>
      </c>
      <c r="O1373" s="33">
        <f t="shared" si="64"/>
        <v>2320000</v>
      </c>
      <c r="P1373" s="25">
        <v>0</v>
      </c>
      <c r="Q1373" s="25">
        <v>0</v>
      </c>
      <c r="R1373" s="26">
        <f t="shared" si="65"/>
        <v>2320000</v>
      </c>
      <c r="S1373" s="9"/>
    </row>
    <row r="1374" spans="1:19" ht="13.2" customHeight="1" x14ac:dyDescent="0.25">
      <c r="A1374" s="8">
        <v>1367</v>
      </c>
      <c r="B1374" s="34">
        <v>433039</v>
      </c>
      <c r="C1374" s="9" t="s">
        <v>239</v>
      </c>
      <c r="D1374" s="9" t="s">
        <v>61</v>
      </c>
      <c r="E1374" s="9" t="s">
        <v>1354</v>
      </c>
      <c r="F1374" s="9" t="s">
        <v>27</v>
      </c>
      <c r="G1374" s="9"/>
      <c r="H1374" s="9">
        <v>8</v>
      </c>
      <c r="I1374" s="9">
        <v>2</v>
      </c>
      <c r="J1374" s="9">
        <v>0</v>
      </c>
      <c r="K1374" s="24">
        <f t="shared" si="63"/>
        <v>2320000</v>
      </c>
      <c r="L1374" s="24">
        <f t="shared" si="63"/>
        <v>580000</v>
      </c>
      <c r="M1374" s="24">
        <f t="shared" si="63"/>
        <v>0</v>
      </c>
      <c r="N1374" s="24">
        <v>0</v>
      </c>
      <c r="O1374" s="33">
        <f t="shared" si="64"/>
        <v>2900000</v>
      </c>
      <c r="P1374" s="25">
        <v>2900000</v>
      </c>
      <c r="Q1374" s="25">
        <v>0</v>
      </c>
      <c r="R1374" s="26">
        <f t="shared" si="65"/>
        <v>0</v>
      </c>
      <c r="S1374" s="9"/>
    </row>
    <row r="1375" spans="1:19" ht="13.2" customHeight="1" x14ac:dyDescent="0.25">
      <c r="A1375" s="8">
        <v>1368</v>
      </c>
      <c r="B1375" s="34">
        <v>433040</v>
      </c>
      <c r="C1375" s="9" t="s">
        <v>1368</v>
      </c>
      <c r="D1375" s="9" t="s">
        <v>75</v>
      </c>
      <c r="E1375" s="9" t="s">
        <v>1354</v>
      </c>
      <c r="F1375" s="9" t="s">
        <v>27</v>
      </c>
      <c r="G1375" s="9"/>
      <c r="H1375" s="9">
        <v>8</v>
      </c>
      <c r="I1375" s="9">
        <v>0</v>
      </c>
      <c r="J1375" s="9">
        <v>0</v>
      </c>
      <c r="K1375" s="24">
        <f t="shared" si="63"/>
        <v>2320000</v>
      </c>
      <c r="L1375" s="24">
        <f t="shared" si="63"/>
        <v>0</v>
      </c>
      <c r="M1375" s="24">
        <f t="shared" si="63"/>
        <v>0</v>
      </c>
      <c r="N1375" s="24">
        <v>0</v>
      </c>
      <c r="O1375" s="33">
        <f t="shared" si="64"/>
        <v>2320000</v>
      </c>
      <c r="P1375" s="25">
        <v>2320000</v>
      </c>
      <c r="Q1375" s="25">
        <v>0</v>
      </c>
      <c r="R1375" s="26">
        <f t="shared" si="65"/>
        <v>0</v>
      </c>
      <c r="S1375" s="9"/>
    </row>
    <row r="1376" spans="1:19" ht="13.2" customHeight="1" x14ac:dyDescent="0.25">
      <c r="A1376" s="8">
        <v>1369</v>
      </c>
      <c r="B1376" s="34">
        <v>433041</v>
      </c>
      <c r="C1376" s="9" t="s">
        <v>978</v>
      </c>
      <c r="D1376" s="9" t="s">
        <v>492</v>
      </c>
      <c r="E1376" s="9" t="s">
        <v>1354</v>
      </c>
      <c r="F1376" s="9" t="s">
        <v>27</v>
      </c>
      <c r="G1376" s="9"/>
      <c r="H1376" s="9">
        <v>10</v>
      </c>
      <c r="I1376" s="9">
        <v>0</v>
      </c>
      <c r="J1376" s="9">
        <v>0</v>
      </c>
      <c r="K1376" s="24">
        <f t="shared" si="63"/>
        <v>2900000</v>
      </c>
      <c r="L1376" s="24">
        <f t="shared" si="63"/>
        <v>0</v>
      </c>
      <c r="M1376" s="24">
        <f t="shared" si="63"/>
        <v>0</v>
      </c>
      <c r="N1376" s="24">
        <v>0</v>
      </c>
      <c r="O1376" s="33">
        <f t="shared" si="64"/>
        <v>2900000</v>
      </c>
      <c r="P1376" s="25">
        <v>2900000</v>
      </c>
      <c r="Q1376" s="25">
        <v>0</v>
      </c>
      <c r="R1376" s="26">
        <f t="shared" si="65"/>
        <v>0</v>
      </c>
      <c r="S1376" s="9"/>
    </row>
    <row r="1377" spans="1:19" ht="13.2" customHeight="1" x14ac:dyDescent="0.25">
      <c r="A1377" s="8">
        <v>1370</v>
      </c>
      <c r="B1377" s="34">
        <v>433042</v>
      </c>
      <c r="C1377" s="9" t="s">
        <v>563</v>
      </c>
      <c r="D1377" s="9" t="s">
        <v>258</v>
      </c>
      <c r="E1377" s="9" t="s">
        <v>1354</v>
      </c>
      <c r="F1377" s="9" t="s">
        <v>27</v>
      </c>
      <c r="G1377" s="9"/>
      <c r="H1377" s="9">
        <v>8</v>
      </c>
      <c r="I1377" s="9">
        <v>0</v>
      </c>
      <c r="J1377" s="9">
        <v>0</v>
      </c>
      <c r="K1377" s="24">
        <f t="shared" si="63"/>
        <v>2320000</v>
      </c>
      <c r="L1377" s="24">
        <f t="shared" si="63"/>
        <v>0</v>
      </c>
      <c r="M1377" s="24">
        <f t="shared" si="63"/>
        <v>0</v>
      </c>
      <c r="N1377" s="24">
        <v>0</v>
      </c>
      <c r="O1377" s="33">
        <f t="shared" si="64"/>
        <v>2320000</v>
      </c>
      <c r="P1377" s="25">
        <v>0</v>
      </c>
      <c r="Q1377" s="25">
        <v>0</v>
      </c>
      <c r="R1377" s="26">
        <f t="shared" si="65"/>
        <v>2320000</v>
      </c>
      <c r="S1377" s="9"/>
    </row>
    <row r="1378" spans="1:19" ht="13.2" customHeight="1" x14ac:dyDescent="0.25">
      <c r="A1378" s="8">
        <v>1371</v>
      </c>
      <c r="B1378" s="34">
        <v>433043</v>
      </c>
      <c r="C1378" s="9" t="s">
        <v>1369</v>
      </c>
      <c r="D1378" s="9" t="s">
        <v>649</v>
      </c>
      <c r="E1378" s="9" t="s">
        <v>1354</v>
      </c>
      <c r="F1378" s="9" t="s">
        <v>27</v>
      </c>
      <c r="G1378" s="9"/>
      <c r="H1378" s="9">
        <v>8</v>
      </c>
      <c r="I1378" s="9">
        <v>0</v>
      </c>
      <c r="J1378" s="9">
        <v>0</v>
      </c>
      <c r="K1378" s="24">
        <f t="shared" si="63"/>
        <v>2320000</v>
      </c>
      <c r="L1378" s="24">
        <f t="shared" si="63"/>
        <v>0</v>
      </c>
      <c r="M1378" s="24">
        <f t="shared" si="63"/>
        <v>0</v>
      </c>
      <c r="N1378" s="24">
        <v>0</v>
      </c>
      <c r="O1378" s="33">
        <f t="shared" si="64"/>
        <v>2320000</v>
      </c>
      <c r="P1378" s="25">
        <v>0</v>
      </c>
      <c r="Q1378" s="25">
        <v>2320000</v>
      </c>
      <c r="R1378" s="26">
        <f t="shared" si="65"/>
        <v>0</v>
      </c>
      <c r="S1378" s="9"/>
    </row>
    <row r="1379" spans="1:19" ht="13.2" customHeight="1" x14ac:dyDescent="0.25">
      <c r="A1379" s="8">
        <v>1372</v>
      </c>
      <c r="B1379" s="34">
        <v>433044</v>
      </c>
      <c r="C1379" s="9" t="s">
        <v>756</v>
      </c>
      <c r="D1379" s="9" t="s">
        <v>210</v>
      </c>
      <c r="E1379" s="9" t="s">
        <v>1354</v>
      </c>
      <c r="F1379" s="9" t="s">
        <v>27</v>
      </c>
      <c r="G1379" s="9"/>
      <c r="H1379" s="9">
        <v>8</v>
      </c>
      <c r="I1379" s="9">
        <v>0</v>
      </c>
      <c r="J1379" s="9">
        <v>0</v>
      </c>
      <c r="K1379" s="24">
        <f t="shared" si="63"/>
        <v>2320000</v>
      </c>
      <c r="L1379" s="24">
        <f t="shared" si="63"/>
        <v>0</v>
      </c>
      <c r="M1379" s="24">
        <f t="shared" si="63"/>
        <v>0</v>
      </c>
      <c r="N1379" s="24">
        <v>0</v>
      </c>
      <c r="O1379" s="33">
        <f t="shared" si="64"/>
        <v>2320000</v>
      </c>
      <c r="P1379" s="25">
        <v>2320000</v>
      </c>
      <c r="Q1379" s="25">
        <v>0</v>
      </c>
      <c r="R1379" s="26">
        <f t="shared" si="65"/>
        <v>0</v>
      </c>
      <c r="S1379" s="9"/>
    </row>
    <row r="1380" spans="1:19" ht="13.2" customHeight="1" x14ac:dyDescent="0.25">
      <c r="A1380" s="8">
        <v>1373</v>
      </c>
      <c r="B1380" s="34">
        <v>433045</v>
      </c>
      <c r="C1380" s="9" t="s">
        <v>685</v>
      </c>
      <c r="D1380" s="9" t="s">
        <v>408</v>
      </c>
      <c r="E1380" s="9" t="s">
        <v>1354</v>
      </c>
      <c r="F1380" s="9" t="s">
        <v>27</v>
      </c>
      <c r="G1380" s="9"/>
      <c r="H1380" s="9">
        <v>8</v>
      </c>
      <c r="I1380" s="9">
        <v>3</v>
      </c>
      <c r="J1380" s="9">
        <v>0</v>
      </c>
      <c r="K1380" s="24">
        <f t="shared" si="63"/>
        <v>2320000</v>
      </c>
      <c r="L1380" s="24">
        <f t="shared" si="63"/>
        <v>870000</v>
      </c>
      <c r="M1380" s="24">
        <f t="shared" si="63"/>
        <v>0</v>
      </c>
      <c r="N1380" s="24">
        <v>0</v>
      </c>
      <c r="O1380" s="33">
        <f t="shared" si="64"/>
        <v>3190000</v>
      </c>
      <c r="P1380" s="25">
        <v>3190000</v>
      </c>
      <c r="Q1380" s="25">
        <v>0</v>
      </c>
      <c r="R1380" s="26">
        <f t="shared" si="65"/>
        <v>0</v>
      </c>
      <c r="S1380" s="9"/>
    </row>
    <row r="1381" spans="1:19" ht="13.2" customHeight="1" x14ac:dyDescent="0.25">
      <c r="A1381" s="8">
        <v>1374</v>
      </c>
      <c r="B1381" s="34">
        <v>433046</v>
      </c>
      <c r="C1381" s="9" t="s">
        <v>1370</v>
      </c>
      <c r="D1381" s="9" t="s">
        <v>481</v>
      </c>
      <c r="E1381" s="9" t="s">
        <v>1354</v>
      </c>
      <c r="F1381" s="9" t="s">
        <v>27</v>
      </c>
      <c r="G1381" s="9"/>
      <c r="H1381" s="9">
        <v>8</v>
      </c>
      <c r="I1381" s="9">
        <v>0</v>
      </c>
      <c r="J1381" s="9">
        <v>0</v>
      </c>
      <c r="K1381" s="24">
        <f t="shared" si="63"/>
        <v>2320000</v>
      </c>
      <c r="L1381" s="24">
        <f t="shared" si="63"/>
        <v>0</v>
      </c>
      <c r="M1381" s="24">
        <f t="shared" si="63"/>
        <v>0</v>
      </c>
      <c r="N1381" s="24">
        <v>0</v>
      </c>
      <c r="O1381" s="33">
        <f t="shared" si="64"/>
        <v>2320000</v>
      </c>
      <c r="P1381" s="25">
        <v>2320000</v>
      </c>
      <c r="Q1381" s="25">
        <v>0</v>
      </c>
      <c r="R1381" s="26">
        <f t="shared" si="65"/>
        <v>0</v>
      </c>
      <c r="S1381" s="9"/>
    </row>
    <row r="1382" spans="1:19" ht="13.2" customHeight="1" x14ac:dyDescent="0.25">
      <c r="A1382" s="8">
        <v>1375</v>
      </c>
      <c r="B1382" s="34">
        <v>433047</v>
      </c>
      <c r="C1382" s="9" t="s">
        <v>674</v>
      </c>
      <c r="D1382" s="9" t="s">
        <v>153</v>
      </c>
      <c r="E1382" s="9" t="s">
        <v>1354</v>
      </c>
      <c r="F1382" s="9" t="s">
        <v>27</v>
      </c>
      <c r="G1382" s="9"/>
      <c r="H1382" s="9">
        <v>10</v>
      </c>
      <c r="I1382" s="9">
        <v>0</v>
      </c>
      <c r="J1382" s="9">
        <v>0</v>
      </c>
      <c r="K1382" s="24">
        <f t="shared" si="63"/>
        <v>2900000</v>
      </c>
      <c r="L1382" s="24">
        <f t="shared" si="63"/>
        <v>0</v>
      </c>
      <c r="M1382" s="24">
        <f t="shared" si="63"/>
        <v>0</v>
      </c>
      <c r="N1382" s="24">
        <v>0</v>
      </c>
      <c r="O1382" s="33">
        <f t="shared" si="64"/>
        <v>2900000</v>
      </c>
      <c r="P1382" s="25">
        <v>2900000</v>
      </c>
      <c r="Q1382" s="25">
        <v>0</v>
      </c>
      <c r="R1382" s="26">
        <f t="shared" si="65"/>
        <v>0</v>
      </c>
      <c r="S1382" s="9"/>
    </row>
    <row r="1383" spans="1:19" ht="13.2" customHeight="1" x14ac:dyDescent="0.25">
      <c r="A1383" s="8">
        <v>1376</v>
      </c>
      <c r="B1383" s="34">
        <v>433048</v>
      </c>
      <c r="C1383" s="9" t="s">
        <v>1371</v>
      </c>
      <c r="D1383" s="9" t="s">
        <v>313</v>
      </c>
      <c r="E1383" s="9" t="s">
        <v>1354</v>
      </c>
      <c r="F1383" s="9" t="s">
        <v>27</v>
      </c>
      <c r="G1383" s="9"/>
      <c r="H1383" s="9">
        <v>8</v>
      </c>
      <c r="I1383" s="9">
        <v>0</v>
      </c>
      <c r="J1383" s="9">
        <v>0</v>
      </c>
      <c r="K1383" s="24">
        <f t="shared" si="63"/>
        <v>2320000</v>
      </c>
      <c r="L1383" s="24">
        <f t="shared" si="63"/>
        <v>0</v>
      </c>
      <c r="M1383" s="24">
        <f t="shared" si="63"/>
        <v>0</v>
      </c>
      <c r="N1383" s="24">
        <v>0</v>
      </c>
      <c r="O1383" s="33">
        <f t="shared" si="64"/>
        <v>2320000</v>
      </c>
      <c r="P1383" s="25">
        <v>0</v>
      </c>
      <c r="Q1383" s="25">
        <v>0</v>
      </c>
      <c r="R1383" s="26">
        <f t="shared" si="65"/>
        <v>2320000</v>
      </c>
      <c r="S1383" s="9"/>
    </row>
    <row r="1384" spans="1:19" ht="13.2" customHeight="1" x14ac:dyDescent="0.25">
      <c r="A1384" s="8">
        <v>1377</v>
      </c>
      <c r="B1384" s="34">
        <v>433049</v>
      </c>
      <c r="C1384" s="9" t="s">
        <v>1372</v>
      </c>
      <c r="D1384" s="9" t="s">
        <v>535</v>
      </c>
      <c r="E1384" s="9" t="s">
        <v>1354</v>
      </c>
      <c r="F1384" s="9" t="s">
        <v>27</v>
      </c>
      <c r="G1384" s="9"/>
      <c r="H1384" s="9">
        <v>4</v>
      </c>
      <c r="I1384" s="9">
        <v>6</v>
      </c>
      <c r="J1384" s="9">
        <v>0</v>
      </c>
      <c r="K1384" s="24">
        <f t="shared" si="63"/>
        <v>1160000</v>
      </c>
      <c r="L1384" s="24">
        <f t="shared" si="63"/>
        <v>1740000</v>
      </c>
      <c r="M1384" s="24">
        <f t="shared" si="63"/>
        <v>0</v>
      </c>
      <c r="N1384" s="24">
        <v>0</v>
      </c>
      <c r="O1384" s="33">
        <f t="shared" si="64"/>
        <v>2900000</v>
      </c>
      <c r="P1384" s="25">
        <v>2900000</v>
      </c>
      <c r="Q1384" s="25">
        <v>0</v>
      </c>
      <c r="R1384" s="26">
        <f t="shared" si="65"/>
        <v>0</v>
      </c>
      <c r="S1384" s="9"/>
    </row>
    <row r="1385" spans="1:19" ht="13.2" customHeight="1" x14ac:dyDescent="0.25">
      <c r="A1385" s="8">
        <v>1378</v>
      </c>
      <c r="B1385" s="34">
        <v>433050</v>
      </c>
      <c r="C1385" s="9" t="s">
        <v>1373</v>
      </c>
      <c r="D1385" s="9" t="s">
        <v>89</v>
      </c>
      <c r="E1385" s="9" t="s">
        <v>1354</v>
      </c>
      <c r="F1385" s="9" t="s">
        <v>27</v>
      </c>
      <c r="G1385" s="9"/>
      <c r="H1385" s="9">
        <v>16</v>
      </c>
      <c r="I1385" s="9">
        <v>0</v>
      </c>
      <c r="J1385" s="9">
        <v>0</v>
      </c>
      <c r="K1385" s="24">
        <f t="shared" si="63"/>
        <v>4640000</v>
      </c>
      <c r="L1385" s="24">
        <f t="shared" si="63"/>
        <v>0</v>
      </c>
      <c r="M1385" s="24">
        <f t="shared" si="63"/>
        <v>0</v>
      </c>
      <c r="N1385" s="24">
        <v>0</v>
      </c>
      <c r="O1385" s="33">
        <f t="shared" si="64"/>
        <v>4640000</v>
      </c>
      <c r="P1385" s="25">
        <v>4640000</v>
      </c>
      <c r="Q1385" s="25">
        <v>0</v>
      </c>
      <c r="R1385" s="26">
        <f t="shared" si="65"/>
        <v>0</v>
      </c>
      <c r="S1385" s="9"/>
    </row>
    <row r="1386" spans="1:19" ht="13.2" customHeight="1" x14ac:dyDescent="0.25">
      <c r="A1386" s="8">
        <v>1379</v>
      </c>
      <c r="B1386" s="34">
        <v>433051</v>
      </c>
      <c r="C1386" s="9" t="s">
        <v>603</v>
      </c>
      <c r="D1386" s="9" t="s">
        <v>431</v>
      </c>
      <c r="E1386" s="9" t="s">
        <v>1354</v>
      </c>
      <c r="F1386" s="9" t="s">
        <v>27</v>
      </c>
      <c r="G1386" s="9"/>
      <c r="H1386" s="9">
        <v>10</v>
      </c>
      <c r="I1386" s="9">
        <v>0</v>
      </c>
      <c r="J1386" s="9">
        <v>0</v>
      </c>
      <c r="K1386" s="24">
        <f t="shared" si="63"/>
        <v>2900000</v>
      </c>
      <c r="L1386" s="24">
        <f t="shared" si="63"/>
        <v>0</v>
      </c>
      <c r="M1386" s="24">
        <f t="shared" si="63"/>
        <v>0</v>
      </c>
      <c r="N1386" s="24">
        <v>0</v>
      </c>
      <c r="O1386" s="33">
        <f t="shared" si="64"/>
        <v>2900000</v>
      </c>
      <c r="P1386" s="25">
        <v>2900000</v>
      </c>
      <c r="Q1386" s="25">
        <v>0</v>
      </c>
      <c r="R1386" s="26">
        <f t="shared" si="65"/>
        <v>0</v>
      </c>
      <c r="S1386" s="9"/>
    </row>
    <row r="1387" spans="1:19" ht="13.2" customHeight="1" x14ac:dyDescent="0.25">
      <c r="A1387" s="8">
        <v>1380</v>
      </c>
      <c r="B1387" s="34">
        <v>433052</v>
      </c>
      <c r="C1387" s="9" t="s">
        <v>1374</v>
      </c>
      <c r="D1387" s="9" t="s">
        <v>244</v>
      </c>
      <c r="E1387" s="9" t="s">
        <v>1354</v>
      </c>
      <c r="F1387" s="9" t="s">
        <v>27</v>
      </c>
      <c r="G1387" s="9"/>
      <c r="H1387" s="9">
        <v>8</v>
      </c>
      <c r="I1387" s="9">
        <v>0</v>
      </c>
      <c r="J1387" s="9">
        <v>0</v>
      </c>
      <c r="K1387" s="24">
        <f t="shared" si="63"/>
        <v>2320000</v>
      </c>
      <c r="L1387" s="24">
        <f t="shared" si="63"/>
        <v>0</v>
      </c>
      <c r="M1387" s="24">
        <f t="shared" si="63"/>
        <v>0</v>
      </c>
      <c r="N1387" s="24">
        <v>0</v>
      </c>
      <c r="O1387" s="33">
        <f t="shared" si="64"/>
        <v>2320000</v>
      </c>
      <c r="P1387" s="25">
        <v>0</v>
      </c>
      <c r="Q1387" s="25">
        <v>0</v>
      </c>
      <c r="R1387" s="26">
        <f t="shared" si="65"/>
        <v>2320000</v>
      </c>
      <c r="S1387" s="9"/>
    </row>
    <row r="1388" spans="1:19" ht="13.2" customHeight="1" x14ac:dyDescent="0.25">
      <c r="A1388" s="8">
        <v>1381</v>
      </c>
      <c r="B1388" s="34">
        <v>433053</v>
      </c>
      <c r="C1388" s="9" t="s">
        <v>386</v>
      </c>
      <c r="D1388" s="9" t="s">
        <v>560</v>
      </c>
      <c r="E1388" s="9" t="s">
        <v>1354</v>
      </c>
      <c r="F1388" s="9" t="s">
        <v>27</v>
      </c>
      <c r="G1388" s="9"/>
      <c r="H1388" s="9">
        <v>8</v>
      </c>
      <c r="I1388" s="9">
        <v>0</v>
      </c>
      <c r="J1388" s="9">
        <v>0</v>
      </c>
      <c r="K1388" s="24">
        <f t="shared" si="63"/>
        <v>2320000</v>
      </c>
      <c r="L1388" s="24">
        <f t="shared" si="63"/>
        <v>0</v>
      </c>
      <c r="M1388" s="24">
        <f t="shared" si="63"/>
        <v>0</v>
      </c>
      <c r="N1388" s="24">
        <v>0</v>
      </c>
      <c r="O1388" s="33">
        <f t="shared" si="64"/>
        <v>2320000</v>
      </c>
      <c r="P1388" s="25">
        <v>2320000</v>
      </c>
      <c r="Q1388" s="25">
        <v>0</v>
      </c>
      <c r="R1388" s="26">
        <f t="shared" si="65"/>
        <v>0</v>
      </c>
      <c r="S1388" s="9"/>
    </row>
    <row r="1389" spans="1:19" ht="13.2" customHeight="1" x14ac:dyDescent="0.25">
      <c r="A1389" s="8">
        <v>1382</v>
      </c>
      <c r="B1389" s="34">
        <v>433054</v>
      </c>
      <c r="C1389" s="9" t="s">
        <v>726</v>
      </c>
      <c r="D1389" s="9" t="s">
        <v>85</v>
      </c>
      <c r="E1389" s="9" t="s">
        <v>1354</v>
      </c>
      <c r="F1389" s="9" t="s">
        <v>27</v>
      </c>
      <c r="G1389" s="9"/>
      <c r="H1389" s="9">
        <v>10</v>
      </c>
      <c r="I1389" s="9">
        <v>0</v>
      </c>
      <c r="J1389" s="9">
        <v>0</v>
      </c>
      <c r="K1389" s="24">
        <f t="shared" si="63"/>
        <v>2900000</v>
      </c>
      <c r="L1389" s="24">
        <f t="shared" si="63"/>
        <v>0</v>
      </c>
      <c r="M1389" s="24">
        <f t="shared" si="63"/>
        <v>0</v>
      </c>
      <c r="N1389" s="24">
        <v>0</v>
      </c>
      <c r="O1389" s="33">
        <f t="shared" si="64"/>
        <v>2900000</v>
      </c>
      <c r="P1389" s="25">
        <v>2900000</v>
      </c>
      <c r="Q1389" s="25">
        <v>0</v>
      </c>
      <c r="R1389" s="26">
        <f t="shared" si="65"/>
        <v>0</v>
      </c>
      <c r="S1389" s="9"/>
    </row>
    <row r="1390" spans="1:19" ht="13.2" customHeight="1" x14ac:dyDescent="0.25">
      <c r="A1390" s="8">
        <v>1383</v>
      </c>
      <c r="B1390" s="34">
        <v>433055</v>
      </c>
      <c r="C1390" s="9" t="s">
        <v>1375</v>
      </c>
      <c r="D1390" s="9" t="s">
        <v>1376</v>
      </c>
      <c r="E1390" s="9" t="s">
        <v>1354</v>
      </c>
      <c r="F1390" s="9" t="s">
        <v>27</v>
      </c>
      <c r="G1390" s="9"/>
      <c r="H1390" s="9">
        <v>8</v>
      </c>
      <c r="I1390" s="9">
        <v>3</v>
      </c>
      <c r="J1390" s="9">
        <v>0</v>
      </c>
      <c r="K1390" s="24">
        <f t="shared" si="63"/>
        <v>2320000</v>
      </c>
      <c r="L1390" s="24">
        <f t="shared" si="63"/>
        <v>870000</v>
      </c>
      <c r="M1390" s="24">
        <f t="shared" si="63"/>
        <v>0</v>
      </c>
      <c r="N1390" s="24">
        <v>0</v>
      </c>
      <c r="O1390" s="33">
        <f t="shared" si="64"/>
        <v>3190000</v>
      </c>
      <c r="P1390" s="25">
        <v>3190000</v>
      </c>
      <c r="Q1390" s="25">
        <v>0</v>
      </c>
      <c r="R1390" s="26">
        <f t="shared" si="65"/>
        <v>0</v>
      </c>
      <c r="S1390" s="9"/>
    </row>
    <row r="1391" spans="1:19" ht="13.2" customHeight="1" x14ac:dyDescent="0.25">
      <c r="A1391" s="8">
        <v>1384</v>
      </c>
      <c r="B1391" s="34">
        <v>433057</v>
      </c>
      <c r="C1391" s="9" t="s">
        <v>232</v>
      </c>
      <c r="D1391" s="9" t="s">
        <v>640</v>
      </c>
      <c r="E1391" s="9" t="s">
        <v>1354</v>
      </c>
      <c r="F1391" s="9" t="s">
        <v>27</v>
      </c>
      <c r="G1391" s="9"/>
      <c r="H1391" s="9">
        <v>8</v>
      </c>
      <c r="I1391" s="9">
        <v>0</v>
      </c>
      <c r="J1391" s="9">
        <v>0</v>
      </c>
      <c r="K1391" s="24">
        <f t="shared" si="63"/>
        <v>2320000</v>
      </c>
      <c r="L1391" s="24">
        <f t="shared" si="63"/>
        <v>0</v>
      </c>
      <c r="M1391" s="24">
        <f t="shared" si="63"/>
        <v>0</v>
      </c>
      <c r="N1391" s="24">
        <v>0</v>
      </c>
      <c r="O1391" s="33">
        <f t="shared" si="64"/>
        <v>2320000</v>
      </c>
      <c r="P1391" s="25">
        <v>2320000</v>
      </c>
      <c r="Q1391" s="25">
        <v>0</v>
      </c>
      <c r="R1391" s="26">
        <f t="shared" si="65"/>
        <v>0</v>
      </c>
      <c r="S1391" s="9"/>
    </row>
    <row r="1392" spans="1:19" ht="13.2" customHeight="1" x14ac:dyDescent="0.25">
      <c r="A1392" s="8">
        <v>1385</v>
      </c>
      <c r="B1392" s="34">
        <v>433058</v>
      </c>
      <c r="C1392" s="9" t="s">
        <v>1377</v>
      </c>
      <c r="D1392" s="9" t="s">
        <v>210</v>
      </c>
      <c r="E1392" s="9" t="s">
        <v>1354</v>
      </c>
      <c r="F1392" s="9" t="s">
        <v>27</v>
      </c>
      <c r="G1392" s="9"/>
      <c r="H1392" s="9">
        <v>8</v>
      </c>
      <c r="I1392" s="9">
        <v>0</v>
      </c>
      <c r="J1392" s="9">
        <v>0</v>
      </c>
      <c r="K1392" s="24">
        <f t="shared" si="63"/>
        <v>2320000</v>
      </c>
      <c r="L1392" s="24">
        <f t="shared" si="63"/>
        <v>0</v>
      </c>
      <c r="M1392" s="24">
        <f t="shared" si="63"/>
        <v>0</v>
      </c>
      <c r="N1392" s="24">
        <v>0</v>
      </c>
      <c r="O1392" s="33">
        <f t="shared" si="64"/>
        <v>2320000</v>
      </c>
      <c r="P1392" s="25">
        <v>0</v>
      </c>
      <c r="Q1392" s="25">
        <v>0</v>
      </c>
      <c r="R1392" s="26">
        <f t="shared" si="65"/>
        <v>2320000</v>
      </c>
      <c r="S1392" s="9"/>
    </row>
    <row r="1393" spans="1:19" ht="13.2" customHeight="1" x14ac:dyDescent="0.25">
      <c r="A1393" s="8">
        <v>1386</v>
      </c>
      <c r="B1393" s="34">
        <v>433059</v>
      </c>
      <c r="C1393" s="9" t="s">
        <v>1378</v>
      </c>
      <c r="D1393" s="9" t="s">
        <v>109</v>
      </c>
      <c r="E1393" s="9" t="s">
        <v>1354</v>
      </c>
      <c r="F1393" s="9" t="s">
        <v>27</v>
      </c>
      <c r="G1393" s="9"/>
      <c r="H1393" s="9">
        <v>8</v>
      </c>
      <c r="I1393" s="9">
        <v>0</v>
      </c>
      <c r="J1393" s="9">
        <v>0</v>
      </c>
      <c r="K1393" s="24">
        <f t="shared" si="63"/>
        <v>2320000</v>
      </c>
      <c r="L1393" s="24">
        <f t="shared" si="63"/>
        <v>0</v>
      </c>
      <c r="M1393" s="24">
        <f t="shared" si="63"/>
        <v>0</v>
      </c>
      <c r="N1393" s="24">
        <v>0</v>
      </c>
      <c r="O1393" s="33">
        <f t="shared" si="64"/>
        <v>2320000</v>
      </c>
      <c r="P1393" s="25">
        <v>0</v>
      </c>
      <c r="Q1393" s="25">
        <v>0</v>
      </c>
      <c r="R1393" s="26">
        <f t="shared" si="65"/>
        <v>2320000</v>
      </c>
      <c r="S1393" s="9"/>
    </row>
    <row r="1394" spans="1:19" ht="13.2" customHeight="1" x14ac:dyDescent="0.25">
      <c r="A1394" s="8">
        <v>1387</v>
      </c>
      <c r="B1394" s="34">
        <v>433101</v>
      </c>
      <c r="C1394" s="9" t="s">
        <v>683</v>
      </c>
      <c r="D1394" s="9" t="s">
        <v>85</v>
      </c>
      <c r="E1394" s="9" t="s">
        <v>1379</v>
      </c>
      <c r="F1394" s="9" t="s">
        <v>27</v>
      </c>
      <c r="G1394" s="9"/>
      <c r="H1394" s="9">
        <v>22</v>
      </c>
      <c r="I1394" s="9">
        <v>0</v>
      </c>
      <c r="J1394" s="9">
        <v>0</v>
      </c>
      <c r="K1394" s="24">
        <f t="shared" si="63"/>
        <v>6380000</v>
      </c>
      <c r="L1394" s="24">
        <f t="shared" si="63"/>
        <v>0</v>
      </c>
      <c r="M1394" s="24">
        <f t="shared" si="63"/>
        <v>0</v>
      </c>
      <c r="N1394" s="24">
        <v>0</v>
      </c>
      <c r="O1394" s="33">
        <f t="shared" si="64"/>
        <v>6380000</v>
      </c>
      <c r="P1394" s="25">
        <v>6380000</v>
      </c>
      <c r="Q1394" s="25">
        <v>0</v>
      </c>
      <c r="R1394" s="26">
        <f t="shared" si="65"/>
        <v>0</v>
      </c>
      <c r="S1394" s="9"/>
    </row>
    <row r="1395" spans="1:19" ht="13.2" customHeight="1" x14ac:dyDescent="0.25">
      <c r="A1395" s="8">
        <v>1388</v>
      </c>
      <c r="B1395" s="34">
        <v>433102</v>
      </c>
      <c r="C1395" s="9" t="s">
        <v>1380</v>
      </c>
      <c r="D1395" s="9" t="s">
        <v>270</v>
      </c>
      <c r="E1395" s="9" t="s">
        <v>1379</v>
      </c>
      <c r="F1395" s="9" t="s">
        <v>27</v>
      </c>
      <c r="G1395" s="9"/>
      <c r="H1395" s="9">
        <v>10</v>
      </c>
      <c r="I1395" s="9">
        <v>0</v>
      </c>
      <c r="J1395" s="9">
        <v>0</v>
      </c>
      <c r="K1395" s="24">
        <f t="shared" si="63"/>
        <v>2900000</v>
      </c>
      <c r="L1395" s="24">
        <f t="shared" si="63"/>
        <v>0</v>
      </c>
      <c r="M1395" s="24">
        <f t="shared" si="63"/>
        <v>0</v>
      </c>
      <c r="N1395" s="24">
        <v>0</v>
      </c>
      <c r="O1395" s="33">
        <f t="shared" si="64"/>
        <v>2900000</v>
      </c>
      <c r="P1395" s="25">
        <v>2900000</v>
      </c>
      <c r="Q1395" s="25">
        <v>0</v>
      </c>
      <c r="R1395" s="26">
        <f t="shared" si="65"/>
        <v>0</v>
      </c>
      <c r="S1395" s="9"/>
    </row>
    <row r="1396" spans="1:19" ht="13.2" customHeight="1" x14ac:dyDescent="0.25">
      <c r="A1396" s="8">
        <v>1389</v>
      </c>
      <c r="B1396" s="34">
        <v>433103</v>
      </c>
      <c r="C1396" s="9" t="s">
        <v>1381</v>
      </c>
      <c r="D1396" s="9" t="s">
        <v>781</v>
      </c>
      <c r="E1396" s="9" t="s">
        <v>1379</v>
      </c>
      <c r="F1396" s="9" t="s">
        <v>27</v>
      </c>
      <c r="G1396" s="9"/>
      <c r="H1396" s="9">
        <v>23</v>
      </c>
      <c r="I1396" s="9">
        <v>0</v>
      </c>
      <c r="J1396" s="9">
        <v>0</v>
      </c>
      <c r="K1396" s="24">
        <f t="shared" si="63"/>
        <v>6670000</v>
      </c>
      <c r="L1396" s="24">
        <f t="shared" si="63"/>
        <v>0</v>
      </c>
      <c r="M1396" s="24">
        <f t="shared" si="63"/>
        <v>0</v>
      </c>
      <c r="N1396" s="24">
        <v>0</v>
      </c>
      <c r="O1396" s="33">
        <f t="shared" si="64"/>
        <v>6670000</v>
      </c>
      <c r="P1396" s="25">
        <v>6670000</v>
      </c>
      <c r="Q1396" s="25">
        <v>0</v>
      </c>
      <c r="R1396" s="26">
        <f t="shared" si="65"/>
        <v>0</v>
      </c>
      <c r="S1396" s="9"/>
    </row>
    <row r="1397" spans="1:19" ht="13.2" customHeight="1" x14ac:dyDescent="0.25">
      <c r="A1397" s="8">
        <v>1390</v>
      </c>
      <c r="B1397" s="34">
        <v>433104</v>
      </c>
      <c r="C1397" s="9" t="s">
        <v>440</v>
      </c>
      <c r="D1397" s="9" t="s">
        <v>936</v>
      </c>
      <c r="E1397" s="9" t="s">
        <v>1379</v>
      </c>
      <c r="F1397" s="9" t="s">
        <v>27</v>
      </c>
      <c r="G1397" s="9"/>
      <c r="H1397" s="9">
        <v>10</v>
      </c>
      <c r="I1397" s="9">
        <v>0</v>
      </c>
      <c r="J1397" s="9">
        <v>0</v>
      </c>
      <c r="K1397" s="24">
        <f t="shared" si="63"/>
        <v>2900000</v>
      </c>
      <c r="L1397" s="24">
        <f t="shared" si="63"/>
        <v>0</v>
      </c>
      <c r="M1397" s="24">
        <f t="shared" si="63"/>
        <v>0</v>
      </c>
      <c r="N1397" s="24">
        <v>0</v>
      </c>
      <c r="O1397" s="33">
        <f t="shared" si="64"/>
        <v>2900000</v>
      </c>
      <c r="P1397" s="25">
        <v>2900000</v>
      </c>
      <c r="Q1397" s="25">
        <v>0</v>
      </c>
      <c r="R1397" s="26">
        <f t="shared" si="65"/>
        <v>0</v>
      </c>
      <c r="S1397" s="9"/>
    </row>
    <row r="1398" spans="1:19" ht="13.2" customHeight="1" x14ac:dyDescent="0.25">
      <c r="A1398" s="8">
        <v>1391</v>
      </c>
      <c r="B1398" s="34">
        <v>433105</v>
      </c>
      <c r="C1398" s="9" t="s">
        <v>400</v>
      </c>
      <c r="D1398" s="9" t="s">
        <v>61</v>
      </c>
      <c r="E1398" s="9" t="s">
        <v>1379</v>
      </c>
      <c r="F1398" s="9" t="s">
        <v>27</v>
      </c>
      <c r="G1398" s="9"/>
      <c r="H1398" s="9">
        <v>13</v>
      </c>
      <c r="I1398" s="9">
        <v>0</v>
      </c>
      <c r="J1398" s="9">
        <v>0</v>
      </c>
      <c r="K1398" s="24">
        <f t="shared" si="63"/>
        <v>3770000</v>
      </c>
      <c r="L1398" s="24">
        <f t="shared" si="63"/>
        <v>0</v>
      </c>
      <c r="M1398" s="24">
        <f t="shared" si="63"/>
        <v>0</v>
      </c>
      <c r="N1398" s="24">
        <v>0</v>
      </c>
      <c r="O1398" s="33">
        <f t="shared" si="64"/>
        <v>3770000</v>
      </c>
      <c r="P1398" s="25">
        <v>0</v>
      </c>
      <c r="Q1398" s="25">
        <v>0</v>
      </c>
      <c r="R1398" s="26">
        <f t="shared" si="65"/>
        <v>3770000</v>
      </c>
      <c r="S1398" s="9"/>
    </row>
    <row r="1399" spans="1:19" ht="13.2" customHeight="1" x14ac:dyDescent="0.25">
      <c r="A1399" s="8">
        <v>1392</v>
      </c>
      <c r="B1399" s="34">
        <v>433106</v>
      </c>
      <c r="C1399" s="9" t="s">
        <v>309</v>
      </c>
      <c r="D1399" s="9" t="s">
        <v>535</v>
      </c>
      <c r="E1399" s="9" t="s">
        <v>1379</v>
      </c>
      <c r="F1399" s="9" t="s">
        <v>27</v>
      </c>
      <c r="G1399" s="9"/>
      <c r="H1399" s="9">
        <v>10</v>
      </c>
      <c r="I1399" s="9">
        <v>0</v>
      </c>
      <c r="J1399" s="9">
        <v>0</v>
      </c>
      <c r="K1399" s="24">
        <f t="shared" si="63"/>
        <v>2900000</v>
      </c>
      <c r="L1399" s="24">
        <f t="shared" si="63"/>
        <v>0</v>
      </c>
      <c r="M1399" s="24">
        <f t="shared" si="63"/>
        <v>0</v>
      </c>
      <c r="N1399" s="24">
        <v>0</v>
      </c>
      <c r="O1399" s="33">
        <f t="shared" si="64"/>
        <v>2900000</v>
      </c>
      <c r="P1399" s="25">
        <v>2900000</v>
      </c>
      <c r="Q1399" s="25">
        <v>0</v>
      </c>
      <c r="R1399" s="26">
        <f t="shared" si="65"/>
        <v>0</v>
      </c>
      <c r="S1399" s="9"/>
    </row>
    <row r="1400" spans="1:19" ht="13.2" customHeight="1" x14ac:dyDescent="0.25">
      <c r="A1400" s="8">
        <v>1393</v>
      </c>
      <c r="B1400" s="34">
        <v>433107</v>
      </c>
      <c r="C1400" s="9" t="s">
        <v>1382</v>
      </c>
      <c r="D1400" s="9" t="s">
        <v>153</v>
      </c>
      <c r="E1400" s="9" t="s">
        <v>1379</v>
      </c>
      <c r="F1400" s="9" t="s">
        <v>27</v>
      </c>
      <c r="G1400" s="9"/>
      <c r="H1400" s="9">
        <v>22</v>
      </c>
      <c r="I1400" s="9">
        <v>0</v>
      </c>
      <c r="J1400" s="9">
        <v>0</v>
      </c>
      <c r="K1400" s="24">
        <f t="shared" si="63"/>
        <v>6380000</v>
      </c>
      <c r="L1400" s="24">
        <f t="shared" si="63"/>
        <v>0</v>
      </c>
      <c r="M1400" s="24">
        <f t="shared" si="63"/>
        <v>0</v>
      </c>
      <c r="N1400" s="24">
        <v>0</v>
      </c>
      <c r="O1400" s="33">
        <f t="shared" si="64"/>
        <v>6380000</v>
      </c>
      <c r="P1400" s="25">
        <v>6380000</v>
      </c>
      <c r="Q1400" s="25">
        <v>0</v>
      </c>
      <c r="R1400" s="26">
        <f t="shared" si="65"/>
        <v>0</v>
      </c>
      <c r="S1400" s="9"/>
    </row>
    <row r="1401" spans="1:19" ht="13.2" customHeight="1" x14ac:dyDescent="0.25">
      <c r="A1401" s="8">
        <v>1394</v>
      </c>
      <c r="B1401" s="34">
        <v>433108</v>
      </c>
      <c r="C1401" s="9" t="s">
        <v>417</v>
      </c>
      <c r="D1401" s="9" t="s">
        <v>251</v>
      </c>
      <c r="E1401" s="9" t="s">
        <v>1379</v>
      </c>
      <c r="F1401" s="9" t="s">
        <v>27</v>
      </c>
      <c r="G1401" s="9"/>
      <c r="H1401" s="9">
        <v>10</v>
      </c>
      <c r="I1401" s="9">
        <v>0</v>
      </c>
      <c r="J1401" s="9">
        <v>0</v>
      </c>
      <c r="K1401" s="24">
        <f t="shared" si="63"/>
        <v>2900000</v>
      </c>
      <c r="L1401" s="24">
        <f t="shared" si="63"/>
        <v>0</v>
      </c>
      <c r="M1401" s="24">
        <f t="shared" si="63"/>
        <v>0</v>
      </c>
      <c r="N1401" s="24">
        <v>0</v>
      </c>
      <c r="O1401" s="33">
        <f t="shared" si="64"/>
        <v>2900000</v>
      </c>
      <c r="P1401" s="25">
        <v>2900000</v>
      </c>
      <c r="Q1401" s="25">
        <v>0</v>
      </c>
      <c r="R1401" s="26">
        <f t="shared" si="65"/>
        <v>0</v>
      </c>
      <c r="S1401" s="9"/>
    </row>
    <row r="1402" spans="1:19" ht="13.2" customHeight="1" x14ac:dyDescent="0.25">
      <c r="A1402" s="8">
        <v>1395</v>
      </c>
      <c r="B1402" s="34">
        <v>433110</v>
      </c>
      <c r="C1402" s="9" t="s">
        <v>1383</v>
      </c>
      <c r="D1402" s="9" t="s">
        <v>535</v>
      </c>
      <c r="E1402" s="9" t="s">
        <v>1379</v>
      </c>
      <c r="F1402" s="9" t="s">
        <v>27</v>
      </c>
      <c r="G1402" s="9"/>
      <c r="H1402" s="9">
        <v>10</v>
      </c>
      <c r="I1402" s="9">
        <v>0</v>
      </c>
      <c r="J1402" s="9">
        <v>0</v>
      </c>
      <c r="K1402" s="24">
        <f t="shared" si="63"/>
        <v>2900000</v>
      </c>
      <c r="L1402" s="24">
        <f t="shared" si="63"/>
        <v>0</v>
      </c>
      <c r="M1402" s="24">
        <f t="shared" si="63"/>
        <v>0</v>
      </c>
      <c r="N1402" s="24">
        <v>0</v>
      </c>
      <c r="O1402" s="33">
        <f t="shared" si="64"/>
        <v>2900000</v>
      </c>
      <c r="P1402" s="25">
        <v>2900000</v>
      </c>
      <c r="Q1402" s="25">
        <v>0</v>
      </c>
      <c r="R1402" s="26">
        <f t="shared" si="65"/>
        <v>0</v>
      </c>
      <c r="S1402" s="9"/>
    </row>
    <row r="1403" spans="1:19" ht="13.2" customHeight="1" x14ac:dyDescent="0.25">
      <c r="A1403" s="8">
        <v>1396</v>
      </c>
      <c r="B1403" s="34">
        <v>433111</v>
      </c>
      <c r="C1403" s="9" t="s">
        <v>971</v>
      </c>
      <c r="D1403" s="9" t="s">
        <v>558</v>
      </c>
      <c r="E1403" s="9" t="s">
        <v>1379</v>
      </c>
      <c r="F1403" s="9" t="s">
        <v>27</v>
      </c>
      <c r="G1403" s="9"/>
      <c r="H1403" s="9">
        <v>22</v>
      </c>
      <c r="I1403" s="9">
        <v>0</v>
      </c>
      <c r="J1403" s="9">
        <v>0</v>
      </c>
      <c r="K1403" s="24">
        <f t="shared" si="63"/>
        <v>6380000</v>
      </c>
      <c r="L1403" s="24">
        <f t="shared" si="63"/>
        <v>0</v>
      </c>
      <c r="M1403" s="24">
        <f t="shared" si="63"/>
        <v>0</v>
      </c>
      <c r="N1403" s="24">
        <v>0</v>
      </c>
      <c r="O1403" s="33">
        <f t="shared" si="64"/>
        <v>6380000</v>
      </c>
      <c r="P1403" s="25">
        <v>22040000</v>
      </c>
      <c r="Q1403" s="25">
        <v>0</v>
      </c>
      <c r="R1403" s="26">
        <f t="shared" si="65"/>
        <v>-15660000</v>
      </c>
      <c r="S1403" s="37" t="s">
        <v>410</v>
      </c>
    </row>
    <row r="1404" spans="1:19" ht="13.2" customHeight="1" x14ac:dyDescent="0.25">
      <c r="A1404" s="8">
        <v>1397</v>
      </c>
      <c r="B1404" s="34">
        <v>433112</v>
      </c>
      <c r="C1404" s="9" t="s">
        <v>1384</v>
      </c>
      <c r="D1404" s="9" t="s">
        <v>184</v>
      </c>
      <c r="E1404" s="9" t="s">
        <v>1379</v>
      </c>
      <c r="F1404" s="9" t="s">
        <v>27</v>
      </c>
      <c r="G1404" s="9"/>
      <c r="H1404" s="9">
        <v>10</v>
      </c>
      <c r="I1404" s="9">
        <v>0</v>
      </c>
      <c r="J1404" s="9">
        <v>0</v>
      </c>
      <c r="K1404" s="24">
        <f t="shared" si="63"/>
        <v>2900000</v>
      </c>
      <c r="L1404" s="24">
        <f t="shared" si="63"/>
        <v>0</v>
      </c>
      <c r="M1404" s="24">
        <f t="shared" si="63"/>
        <v>0</v>
      </c>
      <c r="N1404" s="24">
        <v>0</v>
      </c>
      <c r="O1404" s="33">
        <f t="shared" si="64"/>
        <v>2900000</v>
      </c>
      <c r="P1404" s="25">
        <v>2900000</v>
      </c>
      <c r="Q1404" s="25">
        <v>0</v>
      </c>
      <c r="R1404" s="26">
        <f t="shared" si="65"/>
        <v>0</v>
      </c>
      <c r="S1404" s="9"/>
    </row>
    <row r="1405" spans="1:19" ht="13.2" customHeight="1" x14ac:dyDescent="0.25">
      <c r="A1405" s="8">
        <v>1398</v>
      </c>
      <c r="B1405" s="34">
        <v>433113</v>
      </c>
      <c r="C1405" s="9" t="s">
        <v>484</v>
      </c>
      <c r="D1405" s="9" t="s">
        <v>344</v>
      </c>
      <c r="E1405" s="9" t="s">
        <v>1379</v>
      </c>
      <c r="F1405" s="9" t="s">
        <v>27</v>
      </c>
      <c r="G1405" s="9"/>
      <c r="H1405" s="9">
        <v>9</v>
      </c>
      <c r="I1405" s="9">
        <v>0</v>
      </c>
      <c r="J1405" s="9">
        <v>0</v>
      </c>
      <c r="K1405" s="24">
        <f t="shared" si="63"/>
        <v>2610000</v>
      </c>
      <c r="L1405" s="24">
        <f t="shared" si="63"/>
        <v>0</v>
      </c>
      <c r="M1405" s="24">
        <f t="shared" si="63"/>
        <v>0</v>
      </c>
      <c r="N1405" s="24">
        <v>0</v>
      </c>
      <c r="O1405" s="33">
        <f t="shared" si="64"/>
        <v>2610000</v>
      </c>
      <c r="P1405" s="25">
        <v>2610000</v>
      </c>
      <c r="Q1405" s="25">
        <v>0</v>
      </c>
      <c r="R1405" s="26">
        <f t="shared" si="65"/>
        <v>0</v>
      </c>
      <c r="S1405" s="9"/>
    </row>
    <row r="1406" spans="1:19" ht="13.2" customHeight="1" x14ac:dyDescent="0.25">
      <c r="A1406" s="8">
        <v>1399</v>
      </c>
      <c r="B1406" s="34">
        <v>433114</v>
      </c>
      <c r="C1406" s="9" t="s">
        <v>1385</v>
      </c>
      <c r="D1406" s="9" t="s">
        <v>51</v>
      </c>
      <c r="E1406" s="9" t="s">
        <v>1379</v>
      </c>
      <c r="F1406" s="9" t="s">
        <v>27</v>
      </c>
      <c r="G1406" s="9"/>
      <c r="H1406" s="9">
        <v>23</v>
      </c>
      <c r="I1406" s="9">
        <v>0</v>
      </c>
      <c r="J1406" s="9">
        <v>0</v>
      </c>
      <c r="K1406" s="24">
        <f t="shared" si="63"/>
        <v>6670000</v>
      </c>
      <c r="L1406" s="24">
        <f t="shared" si="63"/>
        <v>0</v>
      </c>
      <c r="M1406" s="24">
        <f t="shared" si="63"/>
        <v>0</v>
      </c>
      <c r="N1406" s="24">
        <v>0</v>
      </c>
      <c r="O1406" s="33">
        <f t="shared" si="64"/>
        <v>6670000</v>
      </c>
      <c r="P1406" s="25">
        <v>6670000</v>
      </c>
      <c r="Q1406" s="25">
        <v>0</v>
      </c>
      <c r="R1406" s="26">
        <f t="shared" si="65"/>
        <v>0</v>
      </c>
      <c r="S1406" s="9"/>
    </row>
    <row r="1407" spans="1:19" ht="13.2" customHeight="1" x14ac:dyDescent="0.25">
      <c r="A1407" s="8">
        <v>1400</v>
      </c>
      <c r="B1407" s="34">
        <v>433115</v>
      </c>
      <c r="C1407" s="9" t="s">
        <v>1386</v>
      </c>
      <c r="D1407" s="9" t="s">
        <v>147</v>
      </c>
      <c r="E1407" s="9" t="s">
        <v>1379</v>
      </c>
      <c r="F1407" s="9" t="s">
        <v>27</v>
      </c>
      <c r="G1407" s="9"/>
      <c r="H1407" s="9">
        <v>22</v>
      </c>
      <c r="I1407" s="9">
        <v>0</v>
      </c>
      <c r="J1407" s="9">
        <v>0</v>
      </c>
      <c r="K1407" s="24">
        <f t="shared" si="63"/>
        <v>6380000</v>
      </c>
      <c r="L1407" s="24">
        <f t="shared" si="63"/>
        <v>0</v>
      </c>
      <c r="M1407" s="24">
        <f t="shared" si="63"/>
        <v>0</v>
      </c>
      <c r="N1407" s="24">
        <v>0</v>
      </c>
      <c r="O1407" s="33">
        <f t="shared" si="64"/>
        <v>6380000</v>
      </c>
      <c r="P1407" s="25">
        <v>6380000</v>
      </c>
      <c r="Q1407" s="25">
        <v>0</v>
      </c>
      <c r="R1407" s="26">
        <f t="shared" si="65"/>
        <v>0</v>
      </c>
      <c r="S1407" s="9"/>
    </row>
    <row r="1408" spans="1:19" ht="13.2" customHeight="1" x14ac:dyDescent="0.25">
      <c r="A1408" s="8">
        <v>1401</v>
      </c>
      <c r="B1408" s="34">
        <v>433116</v>
      </c>
      <c r="C1408" s="9" t="s">
        <v>1387</v>
      </c>
      <c r="D1408" s="9" t="s">
        <v>925</v>
      </c>
      <c r="E1408" s="9" t="s">
        <v>1379</v>
      </c>
      <c r="F1408" s="9" t="s">
        <v>27</v>
      </c>
      <c r="G1408" s="9"/>
      <c r="H1408" s="9">
        <v>22</v>
      </c>
      <c r="I1408" s="9">
        <v>0</v>
      </c>
      <c r="J1408" s="9">
        <v>0</v>
      </c>
      <c r="K1408" s="24">
        <f t="shared" si="63"/>
        <v>6380000</v>
      </c>
      <c r="L1408" s="24">
        <f t="shared" si="63"/>
        <v>0</v>
      </c>
      <c r="M1408" s="24">
        <f t="shared" si="63"/>
        <v>0</v>
      </c>
      <c r="N1408" s="24">
        <v>0</v>
      </c>
      <c r="O1408" s="33">
        <f t="shared" si="64"/>
        <v>6380000</v>
      </c>
      <c r="P1408" s="25">
        <v>6380000</v>
      </c>
      <c r="Q1408" s="25">
        <v>0</v>
      </c>
      <c r="R1408" s="26">
        <f t="shared" si="65"/>
        <v>0</v>
      </c>
      <c r="S1408" s="9"/>
    </row>
    <row r="1409" spans="1:19" ht="13.2" customHeight="1" x14ac:dyDescent="0.25">
      <c r="A1409" s="8">
        <v>1402</v>
      </c>
      <c r="B1409" s="34">
        <v>433117</v>
      </c>
      <c r="C1409" s="9" t="s">
        <v>1388</v>
      </c>
      <c r="D1409" s="9" t="s">
        <v>158</v>
      </c>
      <c r="E1409" s="9" t="s">
        <v>1379</v>
      </c>
      <c r="F1409" s="9" t="s">
        <v>27</v>
      </c>
      <c r="G1409" s="9"/>
      <c r="H1409" s="9">
        <v>9</v>
      </c>
      <c r="I1409" s="9">
        <v>0</v>
      </c>
      <c r="J1409" s="9">
        <v>0</v>
      </c>
      <c r="K1409" s="24">
        <f t="shared" si="63"/>
        <v>2610000</v>
      </c>
      <c r="L1409" s="24">
        <f t="shared" si="63"/>
        <v>0</v>
      </c>
      <c r="M1409" s="24">
        <f t="shared" si="63"/>
        <v>0</v>
      </c>
      <c r="N1409" s="24">
        <v>0</v>
      </c>
      <c r="O1409" s="33">
        <f t="shared" si="64"/>
        <v>2610000</v>
      </c>
      <c r="P1409" s="25">
        <v>0</v>
      </c>
      <c r="Q1409" s="25">
        <v>0</v>
      </c>
      <c r="R1409" s="26">
        <f t="shared" si="65"/>
        <v>2610000</v>
      </c>
      <c r="S1409" s="9"/>
    </row>
    <row r="1410" spans="1:19" ht="13.2" customHeight="1" x14ac:dyDescent="0.25">
      <c r="A1410" s="8">
        <v>1403</v>
      </c>
      <c r="B1410" s="34">
        <v>433118</v>
      </c>
      <c r="C1410" s="9" t="s">
        <v>264</v>
      </c>
      <c r="D1410" s="9" t="s">
        <v>421</v>
      </c>
      <c r="E1410" s="9" t="s">
        <v>1379</v>
      </c>
      <c r="F1410" s="9" t="s">
        <v>27</v>
      </c>
      <c r="G1410" s="9"/>
      <c r="H1410" s="9">
        <v>13</v>
      </c>
      <c r="I1410" s="9">
        <v>0</v>
      </c>
      <c r="J1410" s="9">
        <v>0</v>
      </c>
      <c r="K1410" s="24">
        <f t="shared" si="63"/>
        <v>3770000</v>
      </c>
      <c r="L1410" s="24">
        <f t="shared" si="63"/>
        <v>0</v>
      </c>
      <c r="M1410" s="24">
        <f t="shared" si="63"/>
        <v>0</v>
      </c>
      <c r="N1410" s="24">
        <v>0</v>
      </c>
      <c r="O1410" s="33">
        <f t="shared" si="64"/>
        <v>3770000</v>
      </c>
      <c r="P1410" s="25">
        <v>9370000</v>
      </c>
      <c r="Q1410" s="25">
        <v>0</v>
      </c>
      <c r="R1410" s="26">
        <f t="shared" si="65"/>
        <v>-5600000</v>
      </c>
      <c r="S1410" s="37" t="s">
        <v>410</v>
      </c>
    </row>
    <row r="1411" spans="1:19" ht="13.2" customHeight="1" x14ac:dyDescent="0.25">
      <c r="A1411" s="8">
        <v>1404</v>
      </c>
      <c r="B1411" s="34">
        <v>433119</v>
      </c>
      <c r="C1411" s="9" t="s">
        <v>444</v>
      </c>
      <c r="D1411" s="9" t="s">
        <v>535</v>
      </c>
      <c r="E1411" s="9" t="s">
        <v>1379</v>
      </c>
      <c r="F1411" s="9" t="s">
        <v>27</v>
      </c>
      <c r="G1411" s="9"/>
      <c r="H1411" s="9">
        <v>27</v>
      </c>
      <c r="I1411" s="9">
        <v>0</v>
      </c>
      <c r="J1411" s="9">
        <v>0</v>
      </c>
      <c r="K1411" s="24">
        <f t="shared" si="63"/>
        <v>7830000</v>
      </c>
      <c r="L1411" s="24">
        <f t="shared" si="63"/>
        <v>0</v>
      </c>
      <c r="M1411" s="24">
        <f t="shared" si="63"/>
        <v>0</v>
      </c>
      <c r="N1411" s="24">
        <v>0</v>
      </c>
      <c r="O1411" s="33">
        <f t="shared" si="64"/>
        <v>7830000</v>
      </c>
      <c r="P1411" s="25">
        <v>7830000</v>
      </c>
      <c r="Q1411" s="25">
        <v>0</v>
      </c>
      <c r="R1411" s="26">
        <f t="shared" si="65"/>
        <v>0</v>
      </c>
      <c r="S1411" s="9"/>
    </row>
    <row r="1412" spans="1:19" ht="13.2" customHeight="1" x14ac:dyDescent="0.25">
      <c r="A1412" s="8">
        <v>1405</v>
      </c>
      <c r="B1412" s="34">
        <v>433120</v>
      </c>
      <c r="C1412" s="9" t="s">
        <v>1389</v>
      </c>
      <c r="D1412" s="9" t="s">
        <v>85</v>
      </c>
      <c r="E1412" s="9" t="s">
        <v>1379</v>
      </c>
      <c r="F1412" s="9" t="s">
        <v>27</v>
      </c>
      <c r="G1412" s="9"/>
      <c r="H1412" s="9">
        <v>22</v>
      </c>
      <c r="I1412" s="9">
        <v>0</v>
      </c>
      <c r="J1412" s="9">
        <v>0</v>
      </c>
      <c r="K1412" s="24">
        <f t="shared" si="63"/>
        <v>6380000</v>
      </c>
      <c r="L1412" s="24">
        <f t="shared" si="63"/>
        <v>0</v>
      </c>
      <c r="M1412" s="24">
        <f t="shared" si="63"/>
        <v>0</v>
      </c>
      <c r="N1412" s="24">
        <v>0</v>
      </c>
      <c r="O1412" s="33">
        <f t="shared" si="64"/>
        <v>6380000</v>
      </c>
      <c r="P1412" s="25">
        <v>6380000</v>
      </c>
      <c r="Q1412" s="25">
        <v>0</v>
      </c>
      <c r="R1412" s="26">
        <f t="shared" si="65"/>
        <v>0</v>
      </c>
      <c r="S1412" s="9"/>
    </row>
    <row r="1413" spans="1:19" ht="13.2" customHeight="1" x14ac:dyDescent="0.25">
      <c r="A1413" s="8">
        <v>1406</v>
      </c>
      <c r="B1413" s="34">
        <v>433121</v>
      </c>
      <c r="C1413" s="9" t="s">
        <v>1112</v>
      </c>
      <c r="D1413" s="9" t="s">
        <v>306</v>
      </c>
      <c r="E1413" s="9" t="s">
        <v>1379</v>
      </c>
      <c r="F1413" s="9" t="s">
        <v>27</v>
      </c>
      <c r="G1413" s="9"/>
      <c r="H1413" s="9">
        <v>10</v>
      </c>
      <c r="I1413" s="9">
        <v>0</v>
      </c>
      <c r="J1413" s="9">
        <v>0</v>
      </c>
      <c r="K1413" s="24">
        <f t="shared" si="63"/>
        <v>2900000</v>
      </c>
      <c r="L1413" s="24">
        <f t="shared" si="63"/>
        <v>0</v>
      </c>
      <c r="M1413" s="24">
        <f t="shared" si="63"/>
        <v>0</v>
      </c>
      <c r="N1413" s="24">
        <v>0</v>
      </c>
      <c r="O1413" s="33">
        <f t="shared" si="64"/>
        <v>2900000</v>
      </c>
      <c r="P1413" s="25">
        <v>0</v>
      </c>
      <c r="Q1413" s="25">
        <v>0</v>
      </c>
      <c r="R1413" s="26">
        <f t="shared" si="65"/>
        <v>2900000</v>
      </c>
      <c r="S1413" s="9"/>
    </row>
    <row r="1414" spans="1:19" ht="13.2" customHeight="1" x14ac:dyDescent="0.25">
      <c r="A1414" s="8">
        <v>1407</v>
      </c>
      <c r="B1414" s="34">
        <v>433122</v>
      </c>
      <c r="C1414" s="9" t="s">
        <v>759</v>
      </c>
      <c r="D1414" s="9" t="s">
        <v>106</v>
      </c>
      <c r="E1414" s="9" t="s">
        <v>1379</v>
      </c>
      <c r="F1414" s="9" t="s">
        <v>27</v>
      </c>
      <c r="G1414" s="9"/>
      <c r="H1414" s="9">
        <v>10</v>
      </c>
      <c r="I1414" s="9">
        <v>0</v>
      </c>
      <c r="J1414" s="9">
        <v>0</v>
      </c>
      <c r="K1414" s="24">
        <f t="shared" si="63"/>
        <v>2900000</v>
      </c>
      <c r="L1414" s="24">
        <f t="shared" si="63"/>
        <v>0</v>
      </c>
      <c r="M1414" s="24">
        <f t="shared" si="63"/>
        <v>0</v>
      </c>
      <c r="N1414" s="24">
        <v>0</v>
      </c>
      <c r="O1414" s="33">
        <f t="shared" si="64"/>
        <v>2900000</v>
      </c>
      <c r="P1414" s="25">
        <v>0</v>
      </c>
      <c r="Q1414" s="25">
        <v>0</v>
      </c>
      <c r="R1414" s="26">
        <f t="shared" si="65"/>
        <v>2900000</v>
      </c>
      <c r="S1414" s="9"/>
    </row>
    <row r="1415" spans="1:19" ht="13.2" customHeight="1" x14ac:dyDescent="0.25">
      <c r="A1415" s="8">
        <v>1408</v>
      </c>
      <c r="B1415" s="34">
        <v>433123</v>
      </c>
      <c r="C1415" s="9" t="s">
        <v>460</v>
      </c>
      <c r="D1415" s="9" t="s">
        <v>421</v>
      </c>
      <c r="E1415" s="9" t="s">
        <v>1379</v>
      </c>
      <c r="F1415" s="9" t="s">
        <v>27</v>
      </c>
      <c r="G1415" s="9"/>
      <c r="H1415" s="9">
        <v>21</v>
      </c>
      <c r="I1415" s="9">
        <v>0</v>
      </c>
      <c r="J1415" s="9">
        <v>0</v>
      </c>
      <c r="K1415" s="24">
        <f t="shared" si="63"/>
        <v>6090000</v>
      </c>
      <c r="L1415" s="24">
        <f t="shared" si="63"/>
        <v>0</v>
      </c>
      <c r="M1415" s="24">
        <f t="shared" si="63"/>
        <v>0</v>
      </c>
      <c r="N1415" s="24">
        <v>0</v>
      </c>
      <c r="O1415" s="33">
        <f t="shared" si="64"/>
        <v>6090000</v>
      </c>
      <c r="P1415" s="25">
        <v>6090000</v>
      </c>
      <c r="Q1415" s="25">
        <v>0</v>
      </c>
      <c r="R1415" s="26">
        <f t="shared" si="65"/>
        <v>0</v>
      </c>
      <c r="S1415" s="9"/>
    </row>
    <row r="1416" spans="1:19" ht="13.2" customHeight="1" x14ac:dyDescent="0.25">
      <c r="A1416" s="8">
        <v>1409</v>
      </c>
      <c r="B1416" s="34">
        <v>433124</v>
      </c>
      <c r="C1416" s="9" t="s">
        <v>1390</v>
      </c>
      <c r="D1416" s="9" t="s">
        <v>61</v>
      </c>
      <c r="E1416" s="9" t="s">
        <v>1379</v>
      </c>
      <c r="F1416" s="9" t="s">
        <v>27</v>
      </c>
      <c r="G1416" s="9"/>
      <c r="H1416" s="9">
        <v>9</v>
      </c>
      <c r="I1416" s="9">
        <v>0</v>
      </c>
      <c r="J1416" s="9">
        <v>0</v>
      </c>
      <c r="K1416" s="24">
        <f t="shared" si="63"/>
        <v>2610000</v>
      </c>
      <c r="L1416" s="24">
        <f t="shared" si="63"/>
        <v>0</v>
      </c>
      <c r="M1416" s="24">
        <f t="shared" si="63"/>
        <v>0</v>
      </c>
      <c r="N1416" s="24">
        <v>0</v>
      </c>
      <c r="O1416" s="33">
        <f t="shared" si="64"/>
        <v>2610000</v>
      </c>
      <c r="P1416" s="25">
        <v>2610000</v>
      </c>
      <c r="Q1416" s="25">
        <v>0</v>
      </c>
      <c r="R1416" s="26">
        <f t="shared" si="65"/>
        <v>0</v>
      </c>
      <c r="S1416" s="9"/>
    </row>
    <row r="1417" spans="1:19" ht="13.2" customHeight="1" x14ac:dyDescent="0.25">
      <c r="A1417" s="8">
        <v>1410</v>
      </c>
      <c r="B1417" s="34">
        <v>433125</v>
      </c>
      <c r="C1417" s="9" t="s">
        <v>563</v>
      </c>
      <c r="D1417" s="9" t="s">
        <v>85</v>
      </c>
      <c r="E1417" s="9" t="s">
        <v>1379</v>
      </c>
      <c r="F1417" s="9" t="s">
        <v>27</v>
      </c>
      <c r="G1417" s="9"/>
      <c r="H1417" s="9">
        <v>21</v>
      </c>
      <c r="I1417" s="9">
        <v>0</v>
      </c>
      <c r="J1417" s="9">
        <v>0</v>
      </c>
      <c r="K1417" s="24">
        <f t="shared" ref="K1417:M1480" si="66">H1417*290000</f>
        <v>6090000</v>
      </c>
      <c r="L1417" s="24">
        <f t="shared" si="66"/>
        <v>0</v>
      </c>
      <c r="M1417" s="24">
        <f t="shared" si="66"/>
        <v>0</v>
      </c>
      <c r="N1417" s="24">
        <v>0</v>
      </c>
      <c r="O1417" s="33">
        <f t="shared" ref="O1417:O1480" si="67">K1417+L1417+M1417-N1417</f>
        <v>6090000</v>
      </c>
      <c r="P1417" s="25">
        <v>8700000</v>
      </c>
      <c r="Q1417" s="25">
        <v>0</v>
      </c>
      <c r="R1417" s="26">
        <f t="shared" ref="R1417:R1480" si="68">O1417-P1417-Q1417</f>
        <v>-2610000</v>
      </c>
      <c r="S1417" s="37" t="s">
        <v>410</v>
      </c>
    </row>
    <row r="1418" spans="1:19" ht="13.2" customHeight="1" x14ac:dyDescent="0.25">
      <c r="A1418" s="8">
        <v>1411</v>
      </c>
      <c r="B1418" s="34">
        <v>433126</v>
      </c>
      <c r="C1418" s="9" t="s">
        <v>850</v>
      </c>
      <c r="D1418" s="9" t="s">
        <v>118</v>
      </c>
      <c r="E1418" s="9" t="s">
        <v>1379</v>
      </c>
      <c r="F1418" s="9" t="s">
        <v>27</v>
      </c>
      <c r="G1418" s="9"/>
      <c r="H1418" s="9">
        <v>22</v>
      </c>
      <c r="I1418" s="9">
        <v>0</v>
      </c>
      <c r="J1418" s="9">
        <v>0</v>
      </c>
      <c r="K1418" s="24">
        <f t="shared" si="66"/>
        <v>6380000</v>
      </c>
      <c r="L1418" s="24">
        <f t="shared" si="66"/>
        <v>0</v>
      </c>
      <c r="M1418" s="24">
        <f t="shared" si="66"/>
        <v>0</v>
      </c>
      <c r="N1418" s="24">
        <v>0</v>
      </c>
      <c r="O1418" s="33">
        <f t="shared" si="67"/>
        <v>6380000</v>
      </c>
      <c r="P1418" s="25">
        <v>6380000</v>
      </c>
      <c r="Q1418" s="25">
        <v>0</v>
      </c>
      <c r="R1418" s="26">
        <f t="shared" si="68"/>
        <v>0</v>
      </c>
      <c r="S1418" s="9"/>
    </row>
    <row r="1419" spans="1:19" ht="13.2" customHeight="1" x14ac:dyDescent="0.25">
      <c r="A1419" s="8">
        <v>1412</v>
      </c>
      <c r="B1419" s="34">
        <v>433127</v>
      </c>
      <c r="C1419" s="9" t="s">
        <v>1077</v>
      </c>
      <c r="D1419" s="9" t="s">
        <v>223</v>
      </c>
      <c r="E1419" s="9" t="s">
        <v>1379</v>
      </c>
      <c r="F1419" s="9" t="s">
        <v>27</v>
      </c>
      <c r="G1419" s="9"/>
      <c r="H1419" s="9">
        <v>22</v>
      </c>
      <c r="I1419" s="9">
        <v>0</v>
      </c>
      <c r="J1419" s="9">
        <v>0</v>
      </c>
      <c r="K1419" s="24">
        <f t="shared" si="66"/>
        <v>6380000</v>
      </c>
      <c r="L1419" s="24">
        <f t="shared" si="66"/>
        <v>0</v>
      </c>
      <c r="M1419" s="24">
        <f t="shared" si="66"/>
        <v>0</v>
      </c>
      <c r="N1419" s="24">
        <v>0</v>
      </c>
      <c r="O1419" s="33">
        <f t="shared" si="67"/>
        <v>6380000</v>
      </c>
      <c r="P1419" s="25">
        <v>6380000</v>
      </c>
      <c r="Q1419" s="25">
        <v>0</v>
      </c>
      <c r="R1419" s="26">
        <f t="shared" si="68"/>
        <v>0</v>
      </c>
      <c r="S1419" s="9"/>
    </row>
    <row r="1420" spans="1:19" ht="13.2" customHeight="1" x14ac:dyDescent="0.25">
      <c r="A1420" s="8">
        <v>1413</v>
      </c>
      <c r="B1420" s="34">
        <v>433128</v>
      </c>
      <c r="C1420" s="9" t="s">
        <v>1391</v>
      </c>
      <c r="D1420" s="9" t="s">
        <v>1392</v>
      </c>
      <c r="E1420" s="9" t="s">
        <v>1379</v>
      </c>
      <c r="F1420" s="9" t="s">
        <v>27</v>
      </c>
      <c r="G1420" s="9"/>
      <c r="H1420" s="9">
        <v>21</v>
      </c>
      <c r="I1420" s="9">
        <v>0</v>
      </c>
      <c r="J1420" s="9">
        <v>0</v>
      </c>
      <c r="K1420" s="24">
        <f t="shared" si="66"/>
        <v>6090000</v>
      </c>
      <c r="L1420" s="24">
        <f t="shared" si="66"/>
        <v>0</v>
      </c>
      <c r="M1420" s="24">
        <f t="shared" si="66"/>
        <v>0</v>
      </c>
      <c r="N1420" s="24">
        <v>0</v>
      </c>
      <c r="O1420" s="33">
        <f t="shared" si="67"/>
        <v>6090000</v>
      </c>
      <c r="P1420" s="25">
        <v>6090000</v>
      </c>
      <c r="Q1420" s="25">
        <v>0</v>
      </c>
      <c r="R1420" s="26">
        <f t="shared" si="68"/>
        <v>0</v>
      </c>
      <c r="S1420" s="9"/>
    </row>
    <row r="1421" spans="1:19" ht="13.2" customHeight="1" x14ac:dyDescent="0.25">
      <c r="A1421" s="8">
        <v>1414</v>
      </c>
      <c r="B1421" s="34">
        <v>433129</v>
      </c>
      <c r="C1421" s="9" t="s">
        <v>114</v>
      </c>
      <c r="D1421" s="9" t="s">
        <v>784</v>
      </c>
      <c r="E1421" s="9" t="s">
        <v>1379</v>
      </c>
      <c r="F1421" s="9" t="s">
        <v>27</v>
      </c>
      <c r="G1421" s="9"/>
      <c r="H1421" s="9">
        <v>22</v>
      </c>
      <c r="I1421" s="9">
        <v>0</v>
      </c>
      <c r="J1421" s="9">
        <v>0</v>
      </c>
      <c r="K1421" s="24">
        <f t="shared" si="66"/>
        <v>6380000</v>
      </c>
      <c r="L1421" s="24">
        <f t="shared" si="66"/>
        <v>0</v>
      </c>
      <c r="M1421" s="24">
        <f t="shared" si="66"/>
        <v>0</v>
      </c>
      <c r="N1421" s="24">
        <v>0</v>
      </c>
      <c r="O1421" s="33">
        <f t="shared" si="67"/>
        <v>6380000</v>
      </c>
      <c r="P1421" s="25">
        <v>6380000</v>
      </c>
      <c r="Q1421" s="25">
        <v>0</v>
      </c>
      <c r="R1421" s="26">
        <f t="shared" si="68"/>
        <v>0</v>
      </c>
      <c r="S1421" s="9"/>
    </row>
    <row r="1422" spans="1:19" ht="13.2" customHeight="1" x14ac:dyDescent="0.25">
      <c r="A1422" s="8">
        <v>1415</v>
      </c>
      <c r="B1422" s="34">
        <v>433130</v>
      </c>
      <c r="C1422" s="9" t="s">
        <v>961</v>
      </c>
      <c r="D1422" s="9" t="s">
        <v>153</v>
      </c>
      <c r="E1422" s="9" t="s">
        <v>1379</v>
      </c>
      <c r="F1422" s="9" t="s">
        <v>27</v>
      </c>
      <c r="G1422" s="9"/>
      <c r="H1422" s="9">
        <v>9</v>
      </c>
      <c r="I1422" s="9">
        <v>0</v>
      </c>
      <c r="J1422" s="9">
        <v>0</v>
      </c>
      <c r="K1422" s="24">
        <f t="shared" si="66"/>
        <v>2610000</v>
      </c>
      <c r="L1422" s="24">
        <f t="shared" si="66"/>
        <v>0</v>
      </c>
      <c r="M1422" s="24">
        <f t="shared" si="66"/>
        <v>0</v>
      </c>
      <c r="N1422" s="24">
        <v>0</v>
      </c>
      <c r="O1422" s="33">
        <f t="shared" si="67"/>
        <v>2610000</v>
      </c>
      <c r="P1422" s="25">
        <v>7250000</v>
      </c>
      <c r="Q1422" s="25">
        <v>0</v>
      </c>
      <c r="R1422" s="26">
        <f t="shared" si="68"/>
        <v>-4640000</v>
      </c>
      <c r="S1422" s="37" t="s">
        <v>410</v>
      </c>
    </row>
    <row r="1423" spans="1:19" ht="13.2" customHeight="1" x14ac:dyDescent="0.25">
      <c r="A1423" s="8">
        <v>1416</v>
      </c>
      <c r="B1423" s="34">
        <v>433131</v>
      </c>
      <c r="C1423" s="9" t="s">
        <v>1393</v>
      </c>
      <c r="D1423" s="9" t="s">
        <v>517</v>
      </c>
      <c r="E1423" s="9" t="s">
        <v>1379</v>
      </c>
      <c r="F1423" s="9" t="s">
        <v>27</v>
      </c>
      <c r="G1423" s="9"/>
      <c r="H1423" s="9">
        <v>9</v>
      </c>
      <c r="I1423" s="9">
        <v>0</v>
      </c>
      <c r="J1423" s="9">
        <v>0</v>
      </c>
      <c r="K1423" s="24">
        <f t="shared" si="66"/>
        <v>2610000</v>
      </c>
      <c r="L1423" s="24">
        <f t="shared" si="66"/>
        <v>0</v>
      </c>
      <c r="M1423" s="24">
        <f t="shared" si="66"/>
        <v>0</v>
      </c>
      <c r="N1423" s="24">
        <v>0</v>
      </c>
      <c r="O1423" s="33">
        <f t="shared" si="67"/>
        <v>2610000</v>
      </c>
      <c r="P1423" s="25">
        <v>2610000</v>
      </c>
      <c r="Q1423" s="25">
        <v>0</v>
      </c>
      <c r="R1423" s="26">
        <f t="shared" si="68"/>
        <v>0</v>
      </c>
      <c r="S1423" s="9"/>
    </row>
    <row r="1424" spans="1:19" ht="13.2" customHeight="1" x14ac:dyDescent="0.25">
      <c r="A1424" s="8">
        <v>1417</v>
      </c>
      <c r="B1424" s="34">
        <v>433132</v>
      </c>
      <c r="C1424" s="9" t="s">
        <v>1394</v>
      </c>
      <c r="D1424" s="9" t="s">
        <v>306</v>
      </c>
      <c r="E1424" s="9" t="s">
        <v>1379</v>
      </c>
      <c r="F1424" s="9" t="s">
        <v>27</v>
      </c>
      <c r="G1424" s="9"/>
      <c r="H1424" s="9">
        <v>21</v>
      </c>
      <c r="I1424" s="9">
        <v>0</v>
      </c>
      <c r="J1424" s="9">
        <v>0</v>
      </c>
      <c r="K1424" s="24">
        <f t="shared" si="66"/>
        <v>6090000</v>
      </c>
      <c r="L1424" s="24">
        <f t="shared" si="66"/>
        <v>0</v>
      </c>
      <c r="M1424" s="24">
        <f t="shared" si="66"/>
        <v>0</v>
      </c>
      <c r="N1424" s="24">
        <v>0</v>
      </c>
      <c r="O1424" s="33">
        <f t="shared" si="67"/>
        <v>6090000</v>
      </c>
      <c r="P1424" s="25">
        <v>6090000</v>
      </c>
      <c r="Q1424" s="25">
        <v>0</v>
      </c>
      <c r="R1424" s="26">
        <f t="shared" si="68"/>
        <v>0</v>
      </c>
      <c r="S1424" s="9"/>
    </row>
    <row r="1425" spans="1:19" ht="13.2" customHeight="1" x14ac:dyDescent="0.25">
      <c r="A1425" s="8">
        <v>1418</v>
      </c>
      <c r="B1425" s="34">
        <v>433133</v>
      </c>
      <c r="C1425" s="9" t="s">
        <v>1017</v>
      </c>
      <c r="D1425" s="9" t="s">
        <v>424</v>
      </c>
      <c r="E1425" s="9" t="s">
        <v>1379</v>
      </c>
      <c r="F1425" s="9" t="s">
        <v>27</v>
      </c>
      <c r="G1425" s="9"/>
      <c r="H1425" s="9">
        <v>22</v>
      </c>
      <c r="I1425" s="9">
        <v>0</v>
      </c>
      <c r="J1425" s="9">
        <v>0</v>
      </c>
      <c r="K1425" s="24">
        <f t="shared" si="66"/>
        <v>6380000</v>
      </c>
      <c r="L1425" s="24">
        <f t="shared" si="66"/>
        <v>0</v>
      </c>
      <c r="M1425" s="24">
        <f t="shared" si="66"/>
        <v>0</v>
      </c>
      <c r="N1425" s="24">
        <v>0</v>
      </c>
      <c r="O1425" s="33">
        <f t="shared" si="67"/>
        <v>6380000</v>
      </c>
      <c r="P1425" s="25">
        <v>6380000</v>
      </c>
      <c r="Q1425" s="25">
        <v>0</v>
      </c>
      <c r="R1425" s="26">
        <f t="shared" si="68"/>
        <v>0</v>
      </c>
      <c r="S1425" s="9"/>
    </row>
    <row r="1426" spans="1:19" ht="13.2" customHeight="1" x14ac:dyDescent="0.25">
      <c r="A1426" s="8">
        <v>1419</v>
      </c>
      <c r="B1426" s="34">
        <v>433134</v>
      </c>
      <c r="C1426" s="9" t="s">
        <v>961</v>
      </c>
      <c r="D1426" s="9" t="s">
        <v>153</v>
      </c>
      <c r="E1426" s="9" t="s">
        <v>1379</v>
      </c>
      <c r="F1426" s="9" t="s">
        <v>27</v>
      </c>
      <c r="G1426" s="9"/>
      <c r="H1426" s="9">
        <v>12</v>
      </c>
      <c r="I1426" s="9">
        <v>2</v>
      </c>
      <c r="J1426" s="9">
        <v>0</v>
      </c>
      <c r="K1426" s="24">
        <f t="shared" si="66"/>
        <v>3480000</v>
      </c>
      <c r="L1426" s="24">
        <f t="shared" si="66"/>
        <v>580000</v>
      </c>
      <c r="M1426" s="24">
        <f t="shared" si="66"/>
        <v>0</v>
      </c>
      <c r="N1426" s="24">
        <v>0</v>
      </c>
      <c r="O1426" s="33">
        <f t="shared" si="67"/>
        <v>4060000</v>
      </c>
      <c r="P1426" s="25">
        <v>0</v>
      </c>
      <c r="Q1426" s="25">
        <v>0</v>
      </c>
      <c r="R1426" s="26">
        <f t="shared" si="68"/>
        <v>4060000</v>
      </c>
      <c r="S1426" s="9"/>
    </row>
    <row r="1427" spans="1:19" ht="13.2" customHeight="1" x14ac:dyDescent="0.25">
      <c r="A1427" s="8">
        <v>1420</v>
      </c>
      <c r="B1427" s="34">
        <v>433135</v>
      </c>
      <c r="C1427" s="9" t="s">
        <v>1395</v>
      </c>
      <c r="D1427" s="9" t="s">
        <v>1396</v>
      </c>
      <c r="E1427" s="9" t="s">
        <v>1379</v>
      </c>
      <c r="F1427" s="9" t="s">
        <v>27</v>
      </c>
      <c r="G1427" s="9"/>
      <c r="H1427" s="9">
        <v>22</v>
      </c>
      <c r="I1427" s="9">
        <v>2</v>
      </c>
      <c r="J1427" s="9">
        <v>0</v>
      </c>
      <c r="K1427" s="24">
        <f t="shared" si="66"/>
        <v>6380000</v>
      </c>
      <c r="L1427" s="24">
        <f t="shared" si="66"/>
        <v>580000</v>
      </c>
      <c r="M1427" s="24">
        <f t="shared" si="66"/>
        <v>0</v>
      </c>
      <c r="N1427" s="24">
        <v>0</v>
      </c>
      <c r="O1427" s="33">
        <f t="shared" si="67"/>
        <v>6960000</v>
      </c>
      <c r="P1427" s="25">
        <v>6960000</v>
      </c>
      <c r="Q1427" s="25">
        <v>0</v>
      </c>
      <c r="R1427" s="26">
        <f t="shared" si="68"/>
        <v>0</v>
      </c>
      <c r="S1427" s="9"/>
    </row>
    <row r="1428" spans="1:19" ht="13.2" customHeight="1" x14ac:dyDescent="0.25">
      <c r="A1428" s="8">
        <v>1421</v>
      </c>
      <c r="B1428" s="34">
        <v>433136</v>
      </c>
      <c r="C1428" s="9" t="s">
        <v>400</v>
      </c>
      <c r="D1428" s="9" t="s">
        <v>244</v>
      </c>
      <c r="E1428" s="9" t="s">
        <v>1379</v>
      </c>
      <c r="F1428" s="9" t="s">
        <v>27</v>
      </c>
      <c r="G1428" s="9"/>
      <c r="H1428" s="9">
        <v>9</v>
      </c>
      <c r="I1428" s="9">
        <v>0</v>
      </c>
      <c r="J1428" s="9">
        <v>0</v>
      </c>
      <c r="K1428" s="24">
        <f t="shared" si="66"/>
        <v>2610000</v>
      </c>
      <c r="L1428" s="24">
        <f t="shared" si="66"/>
        <v>0</v>
      </c>
      <c r="M1428" s="24">
        <f t="shared" si="66"/>
        <v>0</v>
      </c>
      <c r="N1428" s="24">
        <v>0</v>
      </c>
      <c r="O1428" s="33">
        <f t="shared" si="67"/>
        <v>2610000</v>
      </c>
      <c r="P1428" s="25">
        <v>2610000</v>
      </c>
      <c r="Q1428" s="25">
        <v>0</v>
      </c>
      <c r="R1428" s="26">
        <f t="shared" si="68"/>
        <v>0</v>
      </c>
      <c r="S1428" s="9"/>
    </row>
    <row r="1429" spans="1:19" ht="13.2" customHeight="1" x14ac:dyDescent="0.25">
      <c r="A1429" s="8">
        <v>1422</v>
      </c>
      <c r="B1429" s="34">
        <v>433137</v>
      </c>
      <c r="C1429" s="9" t="s">
        <v>758</v>
      </c>
      <c r="D1429" s="9" t="s">
        <v>258</v>
      </c>
      <c r="E1429" s="9" t="s">
        <v>1379</v>
      </c>
      <c r="F1429" s="9" t="s">
        <v>27</v>
      </c>
      <c r="G1429" s="9"/>
      <c r="H1429" s="9">
        <v>9</v>
      </c>
      <c r="I1429" s="9">
        <v>0</v>
      </c>
      <c r="J1429" s="9">
        <v>0</v>
      </c>
      <c r="K1429" s="24">
        <f t="shared" si="66"/>
        <v>2610000</v>
      </c>
      <c r="L1429" s="24">
        <f t="shared" si="66"/>
        <v>0</v>
      </c>
      <c r="M1429" s="24">
        <f t="shared" si="66"/>
        <v>0</v>
      </c>
      <c r="N1429" s="24">
        <v>0</v>
      </c>
      <c r="O1429" s="33">
        <f t="shared" si="67"/>
        <v>2610000</v>
      </c>
      <c r="P1429" s="25">
        <v>2610000</v>
      </c>
      <c r="Q1429" s="25">
        <v>0</v>
      </c>
      <c r="R1429" s="26">
        <f t="shared" si="68"/>
        <v>0</v>
      </c>
      <c r="S1429" s="9"/>
    </row>
    <row r="1430" spans="1:19" ht="13.2" customHeight="1" x14ac:dyDescent="0.25">
      <c r="A1430" s="8">
        <v>1423</v>
      </c>
      <c r="B1430" s="34">
        <v>433138</v>
      </c>
      <c r="C1430" s="9" t="s">
        <v>1397</v>
      </c>
      <c r="D1430" s="9" t="s">
        <v>1162</v>
      </c>
      <c r="E1430" s="9" t="s">
        <v>1379</v>
      </c>
      <c r="F1430" s="9" t="s">
        <v>27</v>
      </c>
      <c r="G1430" s="9"/>
      <c r="H1430" s="9">
        <v>10</v>
      </c>
      <c r="I1430" s="9">
        <v>0</v>
      </c>
      <c r="J1430" s="9">
        <v>0</v>
      </c>
      <c r="K1430" s="24">
        <f t="shared" si="66"/>
        <v>2900000</v>
      </c>
      <c r="L1430" s="24">
        <f t="shared" si="66"/>
        <v>0</v>
      </c>
      <c r="M1430" s="24">
        <f t="shared" si="66"/>
        <v>0</v>
      </c>
      <c r="N1430" s="24">
        <v>0</v>
      </c>
      <c r="O1430" s="33">
        <f t="shared" si="67"/>
        <v>2900000</v>
      </c>
      <c r="P1430" s="25">
        <v>3200000</v>
      </c>
      <c r="Q1430" s="25">
        <v>0</v>
      </c>
      <c r="R1430" s="26">
        <f t="shared" si="68"/>
        <v>-300000</v>
      </c>
      <c r="S1430" s="37" t="s">
        <v>410</v>
      </c>
    </row>
    <row r="1431" spans="1:19" ht="13.2" customHeight="1" x14ac:dyDescent="0.25">
      <c r="A1431" s="8">
        <v>1424</v>
      </c>
      <c r="B1431" s="34">
        <v>433139</v>
      </c>
      <c r="C1431" s="9" t="s">
        <v>1398</v>
      </c>
      <c r="D1431" s="9" t="s">
        <v>65</v>
      </c>
      <c r="E1431" s="9" t="s">
        <v>1379</v>
      </c>
      <c r="F1431" s="9" t="s">
        <v>27</v>
      </c>
      <c r="G1431" s="9"/>
      <c r="H1431" s="9">
        <v>9</v>
      </c>
      <c r="I1431" s="9">
        <v>6</v>
      </c>
      <c r="J1431" s="9">
        <v>0</v>
      </c>
      <c r="K1431" s="24">
        <f t="shared" si="66"/>
        <v>2610000</v>
      </c>
      <c r="L1431" s="24">
        <f t="shared" si="66"/>
        <v>1740000</v>
      </c>
      <c r="M1431" s="24">
        <f t="shared" si="66"/>
        <v>0</v>
      </c>
      <c r="N1431" s="24">
        <v>0</v>
      </c>
      <c r="O1431" s="33">
        <f t="shared" si="67"/>
        <v>4350000</v>
      </c>
      <c r="P1431" s="25">
        <v>4350000</v>
      </c>
      <c r="Q1431" s="25">
        <v>0</v>
      </c>
      <c r="R1431" s="26">
        <f t="shared" si="68"/>
        <v>0</v>
      </c>
      <c r="S1431" s="9"/>
    </row>
    <row r="1432" spans="1:19" ht="13.2" customHeight="1" x14ac:dyDescent="0.25">
      <c r="A1432" s="8">
        <v>1425</v>
      </c>
      <c r="B1432" s="34">
        <v>433140</v>
      </c>
      <c r="C1432" s="9" t="s">
        <v>1399</v>
      </c>
      <c r="D1432" s="9" t="s">
        <v>109</v>
      </c>
      <c r="E1432" s="9" t="s">
        <v>1379</v>
      </c>
      <c r="F1432" s="9" t="s">
        <v>27</v>
      </c>
      <c r="G1432" s="9"/>
      <c r="H1432" s="9">
        <v>9</v>
      </c>
      <c r="I1432" s="9">
        <v>0</v>
      </c>
      <c r="J1432" s="9">
        <v>0</v>
      </c>
      <c r="K1432" s="24">
        <f t="shared" si="66"/>
        <v>2610000</v>
      </c>
      <c r="L1432" s="24">
        <f t="shared" si="66"/>
        <v>0</v>
      </c>
      <c r="M1432" s="24">
        <f t="shared" si="66"/>
        <v>0</v>
      </c>
      <c r="N1432" s="24">
        <v>0</v>
      </c>
      <c r="O1432" s="33">
        <f t="shared" si="67"/>
        <v>2610000</v>
      </c>
      <c r="P1432" s="25">
        <v>2610000</v>
      </c>
      <c r="Q1432" s="25">
        <v>0</v>
      </c>
      <c r="R1432" s="26">
        <f t="shared" si="68"/>
        <v>0</v>
      </c>
      <c r="S1432" s="9"/>
    </row>
    <row r="1433" spans="1:19" ht="13.2" customHeight="1" x14ac:dyDescent="0.25">
      <c r="A1433" s="8">
        <v>1426</v>
      </c>
      <c r="B1433" s="34">
        <v>433141</v>
      </c>
      <c r="C1433" s="9" t="s">
        <v>961</v>
      </c>
      <c r="D1433" s="9" t="s">
        <v>75</v>
      </c>
      <c r="E1433" s="9" t="s">
        <v>1379</v>
      </c>
      <c r="F1433" s="9" t="s">
        <v>27</v>
      </c>
      <c r="G1433" s="9"/>
      <c r="H1433" s="9">
        <v>10</v>
      </c>
      <c r="I1433" s="9">
        <v>0</v>
      </c>
      <c r="J1433" s="9">
        <v>0</v>
      </c>
      <c r="K1433" s="24">
        <f t="shared" si="66"/>
        <v>2900000</v>
      </c>
      <c r="L1433" s="24">
        <f t="shared" si="66"/>
        <v>0</v>
      </c>
      <c r="M1433" s="24">
        <f t="shared" si="66"/>
        <v>0</v>
      </c>
      <c r="N1433" s="24">
        <v>0</v>
      </c>
      <c r="O1433" s="33">
        <f t="shared" si="67"/>
        <v>2900000</v>
      </c>
      <c r="P1433" s="25">
        <v>2900000</v>
      </c>
      <c r="Q1433" s="25">
        <v>0</v>
      </c>
      <c r="R1433" s="26">
        <f t="shared" si="68"/>
        <v>0</v>
      </c>
      <c r="S1433" s="9"/>
    </row>
    <row r="1434" spans="1:19" ht="13.2" customHeight="1" x14ac:dyDescent="0.25">
      <c r="A1434" s="8">
        <v>1427</v>
      </c>
      <c r="B1434" s="34">
        <v>433142</v>
      </c>
      <c r="C1434" s="9" t="s">
        <v>346</v>
      </c>
      <c r="D1434" s="9" t="s">
        <v>470</v>
      </c>
      <c r="E1434" s="9" t="s">
        <v>1379</v>
      </c>
      <c r="F1434" s="9" t="s">
        <v>27</v>
      </c>
      <c r="G1434" s="9"/>
      <c r="H1434" s="9">
        <v>9</v>
      </c>
      <c r="I1434" s="9">
        <v>13</v>
      </c>
      <c r="J1434" s="9">
        <v>0</v>
      </c>
      <c r="K1434" s="24">
        <f t="shared" si="66"/>
        <v>2610000</v>
      </c>
      <c r="L1434" s="24">
        <f t="shared" si="66"/>
        <v>3770000</v>
      </c>
      <c r="M1434" s="24">
        <f t="shared" si="66"/>
        <v>0</v>
      </c>
      <c r="N1434" s="24">
        <v>0</v>
      </c>
      <c r="O1434" s="33">
        <f t="shared" si="67"/>
        <v>6380000</v>
      </c>
      <c r="P1434" s="25">
        <v>6380000</v>
      </c>
      <c r="Q1434" s="25">
        <v>0</v>
      </c>
      <c r="R1434" s="26">
        <f t="shared" si="68"/>
        <v>0</v>
      </c>
      <c r="S1434" s="9"/>
    </row>
    <row r="1435" spans="1:19" ht="13.2" customHeight="1" x14ac:dyDescent="0.25">
      <c r="A1435" s="8">
        <v>1428</v>
      </c>
      <c r="B1435" s="34">
        <v>433143</v>
      </c>
      <c r="C1435" s="9" t="s">
        <v>1400</v>
      </c>
      <c r="D1435" s="9" t="s">
        <v>925</v>
      </c>
      <c r="E1435" s="9" t="s">
        <v>1379</v>
      </c>
      <c r="F1435" s="9" t="s">
        <v>27</v>
      </c>
      <c r="G1435" s="9"/>
      <c r="H1435" s="9">
        <v>21</v>
      </c>
      <c r="I1435" s="9">
        <v>0</v>
      </c>
      <c r="J1435" s="9">
        <v>0</v>
      </c>
      <c r="K1435" s="24">
        <f t="shared" si="66"/>
        <v>6090000</v>
      </c>
      <c r="L1435" s="24">
        <f t="shared" si="66"/>
        <v>0</v>
      </c>
      <c r="M1435" s="24">
        <f t="shared" si="66"/>
        <v>0</v>
      </c>
      <c r="N1435" s="24">
        <v>0</v>
      </c>
      <c r="O1435" s="33">
        <f t="shared" si="67"/>
        <v>6090000</v>
      </c>
      <c r="P1435" s="25">
        <v>6090000</v>
      </c>
      <c r="Q1435" s="25">
        <v>0</v>
      </c>
      <c r="R1435" s="26">
        <f t="shared" si="68"/>
        <v>0</v>
      </c>
      <c r="S1435" s="9"/>
    </row>
    <row r="1436" spans="1:19" ht="13.2" customHeight="1" x14ac:dyDescent="0.25">
      <c r="A1436" s="8">
        <v>1429</v>
      </c>
      <c r="B1436" s="34">
        <v>433144</v>
      </c>
      <c r="C1436" s="9" t="s">
        <v>1401</v>
      </c>
      <c r="D1436" s="9" t="s">
        <v>475</v>
      </c>
      <c r="E1436" s="9" t="s">
        <v>1379</v>
      </c>
      <c r="F1436" s="9" t="s">
        <v>27</v>
      </c>
      <c r="G1436" s="9"/>
      <c r="H1436" s="9">
        <v>10</v>
      </c>
      <c r="I1436" s="9">
        <v>0</v>
      </c>
      <c r="J1436" s="9">
        <v>0</v>
      </c>
      <c r="K1436" s="24">
        <f t="shared" si="66"/>
        <v>2900000</v>
      </c>
      <c r="L1436" s="24">
        <f t="shared" si="66"/>
        <v>0</v>
      </c>
      <c r="M1436" s="24">
        <f t="shared" si="66"/>
        <v>0</v>
      </c>
      <c r="N1436" s="24">
        <v>0</v>
      </c>
      <c r="O1436" s="33">
        <f t="shared" si="67"/>
        <v>2900000</v>
      </c>
      <c r="P1436" s="25">
        <v>2900000</v>
      </c>
      <c r="Q1436" s="25">
        <v>0</v>
      </c>
      <c r="R1436" s="26">
        <f t="shared" si="68"/>
        <v>0</v>
      </c>
      <c r="S1436" s="9"/>
    </row>
    <row r="1437" spans="1:19" ht="13.2" customHeight="1" x14ac:dyDescent="0.25">
      <c r="A1437" s="8">
        <v>1430</v>
      </c>
      <c r="B1437" s="34">
        <v>433145</v>
      </c>
      <c r="C1437" s="9" t="s">
        <v>864</v>
      </c>
      <c r="D1437" s="9" t="s">
        <v>85</v>
      </c>
      <c r="E1437" s="9" t="s">
        <v>1379</v>
      </c>
      <c r="F1437" s="9" t="s">
        <v>27</v>
      </c>
      <c r="G1437" s="9"/>
      <c r="H1437" s="9">
        <v>10</v>
      </c>
      <c r="I1437" s="9">
        <v>0</v>
      </c>
      <c r="J1437" s="9">
        <v>0</v>
      </c>
      <c r="K1437" s="24">
        <f t="shared" si="66"/>
        <v>2900000</v>
      </c>
      <c r="L1437" s="24">
        <f t="shared" si="66"/>
        <v>0</v>
      </c>
      <c r="M1437" s="24">
        <f t="shared" si="66"/>
        <v>0</v>
      </c>
      <c r="N1437" s="24">
        <v>0</v>
      </c>
      <c r="O1437" s="33">
        <f t="shared" si="67"/>
        <v>2900000</v>
      </c>
      <c r="P1437" s="25">
        <v>2900000</v>
      </c>
      <c r="Q1437" s="25">
        <v>0</v>
      </c>
      <c r="R1437" s="26">
        <f t="shared" si="68"/>
        <v>0</v>
      </c>
      <c r="S1437" s="9"/>
    </row>
    <row r="1438" spans="1:19" ht="13.2" customHeight="1" x14ac:dyDescent="0.25">
      <c r="A1438" s="8">
        <v>1431</v>
      </c>
      <c r="B1438" s="34">
        <v>433146</v>
      </c>
      <c r="C1438" s="9" t="s">
        <v>397</v>
      </c>
      <c r="D1438" s="9" t="s">
        <v>481</v>
      </c>
      <c r="E1438" s="9" t="s">
        <v>1379</v>
      </c>
      <c r="F1438" s="9" t="s">
        <v>27</v>
      </c>
      <c r="G1438" s="9"/>
      <c r="H1438" s="9">
        <v>21</v>
      </c>
      <c r="I1438" s="9">
        <v>0</v>
      </c>
      <c r="J1438" s="9">
        <v>0</v>
      </c>
      <c r="K1438" s="24">
        <f t="shared" si="66"/>
        <v>6090000</v>
      </c>
      <c r="L1438" s="24">
        <f t="shared" si="66"/>
        <v>0</v>
      </c>
      <c r="M1438" s="24">
        <f t="shared" si="66"/>
        <v>0</v>
      </c>
      <c r="N1438" s="24">
        <v>0</v>
      </c>
      <c r="O1438" s="33">
        <f t="shared" si="67"/>
        <v>6090000</v>
      </c>
      <c r="P1438" s="25">
        <v>6090000</v>
      </c>
      <c r="Q1438" s="25">
        <v>0</v>
      </c>
      <c r="R1438" s="26">
        <f t="shared" si="68"/>
        <v>0</v>
      </c>
      <c r="S1438" s="9"/>
    </row>
    <row r="1439" spans="1:19" ht="13.2" customHeight="1" x14ac:dyDescent="0.25">
      <c r="A1439" s="8">
        <v>1432</v>
      </c>
      <c r="B1439" s="34">
        <v>433147</v>
      </c>
      <c r="C1439" s="9" t="s">
        <v>124</v>
      </c>
      <c r="D1439" s="9" t="s">
        <v>158</v>
      </c>
      <c r="E1439" s="9" t="s">
        <v>1379</v>
      </c>
      <c r="F1439" s="9" t="s">
        <v>27</v>
      </c>
      <c r="G1439" s="9"/>
      <c r="H1439" s="9">
        <v>10</v>
      </c>
      <c r="I1439" s="9">
        <v>0</v>
      </c>
      <c r="J1439" s="9">
        <v>0</v>
      </c>
      <c r="K1439" s="24">
        <f t="shared" si="66"/>
        <v>2900000</v>
      </c>
      <c r="L1439" s="24">
        <f t="shared" si="66"/>
        <v>0</v>
      </c>
      <c r="M1439" s="24">
        <f t="shared" si="66"/>
        <v>0</v>
      </c>
      <c r="N1439" s="24">
        <v>0</v>
      </c>
      <c r="O1439" s="33">
        <f t="shared" si="67"/>
        <v>2900000</v>
      </c>
      <c r="P1439" s="25">
        <v>2900000</v>
      </c>
      <c r="Q1439" s="25">
        <v>0</v>
      </c>
      <c r="R1439" s="26">
        <f t="shared" si="68"/>
        <v>0</v>
      </c>
      <c r="S1439" s="9"/>
    </row>
    <row r="1440" spans="1:19" ht="13.2" customHeight="1" x14ac:dyDescent="0.25">
      <c r="A1440" s="8">
        <v>1433</v>
      </c>
      <c r="B1440" s="34">
        <v>433148</v>
      </c>
      <c r="C1440" s="9" t="s">
        <v>1402</v>
      </c>
      <c r="D1440" s="9" t="s">
        <v>413</v>
      </c>
      <c r="E1440" s="9" t="s">
        <v>1379</v>
      </c>
      <c r="F1440" s="9" t="s">
        <v>27</v>
      </c>
      <c r="G1440" s="9"/>
      <c r="H1440" s="9">
        <v>10</v>
      </c>
      <c r="I1440" s="9">
        <v>0</v>
      </c>
      <c r="J1440" s="9">
        <v>0</v>
      </c>
      <c r="K1440" s="24">
        <f t="shared" si="66"/>
        <v>2900000</v>
      </c>
      <c r="L1440" s="24">
        <f t="shared" si="66"/>
        <v>0</v>
      </c>
      <c r="M1440" s="24">
        <f t="shared" si="66"/>
        <v>0</v>
      </c>
      <c r="N1440" s="24">
        <v>0</v>
      </c>
      <c r="O1440" s="33">
        <f t="shared" si="67"/>
        <v>2900000</v>
      </c>
      <c r="P1440" s="25">
        <v>2630000</v>
      </c>
      <c r="Q1440" s="25">
        <v>0</v>
      </c>
      <c r="R1440" s="26">
        <f t="shared" si="68"/>
        <v>270000</v>
      </c>
      <c r="S1440" s="9"/>
    </row>
    <row r="1441" spans="1:19" ht="13.2" customHeight="1" x14ac:dyDescent="0.25">
      <c r="A1441" s="8">
        <v>1434</v>
      </c>
      <c r="B1441" s="34">
        <v>433149</v>
      </c>
      <c r="C1441" s="9" t="s">
        <v>644</v>
      </c>
      <c r="D1441" s="9" t="s">
        <v>1403</v>
      </c>
      <c r="E1441" s="9" t="s">
        <v>1379</v>
      </c>
      <c r="F1441" s="9" t="s">
        <v>27</v>
      </c>
      <c r="G1441" s="9"/>
      <c r="H1441" s="9">
        <v>13</v>
      </c>
      <c r="I1441" s="9">
        <v>0</v>
      </c>
      <c r="J1441" s="9">
        <v>0</v>
      </c>
      <c r="K1441" s="24">
        <f t="shared" si="66"/>
        <v>3770000</v>
      </c>
      <c r="L1441" s="24">
        <f t="shared" si="66"/>
        <v>0</v>
      </c>
      <c r="M1441" s="24">
        <f t="shared" si="66"/>
        <v>0</v>
      </c>
      <c r="N1441" s="24">
        <v>0</v>
      </c>
      <c r="O1441" s="33">
        <f t="shared" si="67"/>
        <v>3770000</v>
      </c>
      <c r="P1441" s="25">
        <v>0</v>
      </c>
      <c r="Q1441" s="25">
        <v>0</v>
      </c>
      <c r="R1441" s="26">
        <f t="shared" si="68"/>
        <v>3770000</v>
      </c>
      <c r="S1441" s="9"/>
    </row>
    <row r="1442" spans="1:19" ht="13.2" customHeight="1" x14ac:dyDescent="0.25">
      <c r="A1442" s="8">
        <v>1435</v>
      </c>
      <c r="B1442" s="34">
        <v>433150</v>
      </c>
      <c r="C1442" s="9" t="s">
        <v>1404</v>
      </c>
      <c r="D1442" s="9" t="s">
        <v>85</v>
      </c>
      <c r="E1442" s="9" t="s">
        <v>1379</v>
      </c>
      <c r="F1442" s="9" t="s">
        <v>27</v>
      </c>
      <c r="G1442" s="9"/>
      <c r="H1442" s="9">
        <v>9</v>
      </c>
      <c r="I1442" s="9">
        <v>0</v>
      </c>
      <c r="J1442" s="9">
        <v>0</v>
      </c>
      <c r="K1442" s="24">
        <f t="shared" si="66"/>
        <v>2610000</v>
      </c>
      <c r="L1442" s="24">
        <f t="shared" si="66"/>
        <v>0</v>
      </c>
      <c r="M1442" s="24">
        <f t="shared" si="66"/>
        <v>0</v>
      </c>
      <c r="N1442" s="24">
        <v>0</v>
      </c>
      <c r="O1442" s="33">
        <f t="shared" si="67"/>
        <v>2610000</v>
      </c>
      <c r="P1442" s="25">
        <v>2610000</v>
      </c>
      <c r="Q1442" s="25">
        <v>0</v>
      </c>
      <c r="R1442" s="26">
        <f t="shared" si="68"/>
        <v>0</v>
      </c>
      <c r="S1442" s="9"/>
    </row>
    <row r="1443" spans="1:19" ht="13.2" customHeight="1" x14ac:dyDescent="0.25">
      <c r="A1443" s="8">
        <v>1436</v>
      </c>
      <c r="B1443" s="34">
        <v>433151</v>
      </c>
      <c r="C1443" s="9" t="s">
        <v>1077</v>
      </c>
      <c r="D1443" s="9" t="s">
        <v>106</v>
      </c>
      <c r="E1443" s="9" t="s">
        <v>1379</v>
      </c>
      <c r="F1443" s="9" t="s">
        <v>27</v>
      </c>
      <c r="G1443" s="9"/>
      <c r="H1443" s="9">
        <v>10</v>
      </c>
      <c r="I1443" s="9">
        <v>0</v>
      </c>
      <c r="J1443" s="9">
        <v>0</v>
      </c>
      <c r="K1443" s="24">
        <f t="shared" si="66"/>
        <v>2900000</v>
      </c>
      <c r="L1443" s="24">
        <f t="shared" si="66"/>
        <v>0</v>
      </c>
      <c r="M1443" s="24">
        <f t="shared" si="66"/>
        <v>0</v>
      </c>
      <c r="N1443" s="24">
        <v>0</v>
      </c>
      <c r="O1443" s="33">
        <f t="shared" si="67"/>
        <v>2900000</v>
      </c>
      <c r="P1443" s="25">
        <v>2900000</v>
      </c>
      <c r="Q1443" s="25">
        <v>0</v>
      </c>
      <c r="R1443" s="26">
        <f t="shared" si="68"/>
        <v>0</v>
      </c>
      <c r="S1443" s="9"/>
    </row>
    <row r="1444" spans="1:19" ht="13.2" customHeight="1" x14ac:dyDescent="0.25">
      <c r="A1444" s="8">
        <v>1437</v>
      </c>
      <c r="B1444" s="34">
        <v>433152</v>
      </c>
      <c r="C1444" s="9" t="s">
        <v>397</v>
      </c>
      <c r="D1444" s="9" t="s">
        <v>270</v>
      </c>
      <c r="E1444" s="9" t="s">
        <v>1379</v>
      </c>
      <c r="F1444" s="9" t="s">
        <v>27</v>
      </c>
      <c r="G1444" s="9"/>
      <c r="H1444" s="9">
        <v>13</v>
      </c>
      <c r="I1444" s="9">
        <v>0</v>
      </c>
      <c r="J1444" s="9">
        <v>0</v>
      </c>
      <c r="K1444" s="24">
        <f t="shared" si="66"/>
        <v>3770000</v>
      </c>
      <c r="L1444" s="24">
        <f t="shared" si="66"/>
        <v>0</v>
      </c>
      <c r="M1444" s="24">
        <f t="shared" si="66"/>
        <v>0</v>
      </c>
      <c r="N1444" s="24">
        <v>0</v>
      </c>
      <c r="O1444" s="33">
        <f t="shared" si="67"/>
        <v>3770000</v>
      </c>
      <c r="P1444" s="25">
        <v>0</v>
      </c>
      <c r="Q1444" s="25">
        <v>0</v>
      </c>
      <c r="R1444" s="26">
        <f t="shared" si="68"/>
        <v>3770000</v>
      </c>
      <c r="S1444" s="9"/>
    </row>
    <row r="1445" spans="1:19" ht="13.2" customHeight="1" x14ac:dyDescent="0.25">
      <c r="A1445" s="8">
        <v>1438</v>
      </c>
      <c r="B1445" s="34">
        <v>433153</v>
      </c>
      <c r="C1445" s="9" t="s">
        <v>441</v>
      </c>
      <c r="D1445" s="9" t="s">
        <v>289</v>
      </c>
      <c r="E1445" s="9" t="s">
        <v>1379</v>
      </c>
      <c r="F1445" s="9" t="s">
        <v>27</v>
      </c>
      <c r="G1445" s="9"/>
      <c r="H1445" s="9">
        <v>21</v>
      </c>
      <c r="I1445" s="9">
        <v>0</v>
      </c>
      <c r="J1445" s="9">
        <v>0</v>
      </c>
      <c r="K1445" s="24">
        <f t="shared" si="66"/>
        <v>6090000</v>
      </c>
      <c r="L1445" s="24">
        <f t="shared" si="66"/>
        <v>0</v>
      </c>
      <c r="M1445" s="24">
        <f t="shared" si="66"/>
        <v>0</v>
      </c>
      <c r="N1445" s="24">
        <v>0</v>
      </c>
      <c r="O1445" s="33">
        <f t="shared" si="67"/>
        <v>6090000</v>
      </c>
      <c r="P1445" s="25">
        <v>6090000</v>
      </c>
      <c r="Q1445" s="25">
        <v>0</v>
      </c>
      <c r="R1445" s="26">
        <f t="shared" si="68"/>
        <v>0</v>
      </c>
      <c r="S1445" s="9"/>
    </row>
    <row r="1446" spans="1:19" ht="13.2" customHeight="1" x14ac:dyDescent="0.25">
      <c r="A1446" s="8">
        <v>1439</v>
      </c>
      <c r="B1446" s="34">
        <v>433154</v>
      </c>
      <c r="C1446" s="9" t="s">
        <v>651</v>
      </c>
      <c r="D1446" s="9" t="s">
        <v>306</v>
      </c>
      <c r="E1446" s="9" t="s">
        <v>1379</v>
      </c>
      <c r="F1446" s="9" t="s">
        <v>27</v>
      </c>
      <c r="G1446" s="9"/>
      <c r="H1446" s="9">
        <v>9</v>
      </c>
      <c r="I1446" s="9">
        <v>0</v>
      </c>
      <c r="J1446" s="9">
        <v>0</v>
      </c>
      <c r="K1446" s="24">
        <f t="shared" si="66"/>
        <v>2610000</v>
      </c>
      <c r="L1446" s="24">
        <f t="shared" si="66"/>
        <v>0</v>
      </c>
      <c r="M1446" s="24">
        <f t="shared" si="66"/>
        <v>0</v>
      </c>
      <c r="N1446" s="24">
        <v>0</v>
      </c>
      <c r="O1446" s="33">
        <f t="shared" si="67"/>
        <v>2610000</v>
      </c>
      <c r="P1446" s="25">
        <v>2610000</v>
      </c>
      <c r="Q1446" s="25">
        <v>0</v>
      </c>
      <c r="R1446" s="26">
        <f t="shared" si="68"/>
        <v>0</v>
      </c>
      <c r="S1446" s="9"/>
    </row>
    <row r="1447" spans="1:19" ht="13.2" customHeight="1" x14ac:dyDescent="0.25">
      <c r="A1447" s="8">
        <v>1440</v>
      </c>
      <c r="B1447" s="34">
        <v>433155</v>
      </c>
      <c r="C1447" s="9" t="s">
        <v>348</v>
      </c>
      <c r="D1447" s="9" t="s">
        <v>128</v>
      </c>
      <c r="E1447" s="9" t="s">
        <v>1379</v>
      </c>
      <c r="F1447" s="9" t="s">
        <v>27</v>
      </c>
      <c r="G1447" s="9"/>
      <c r="H1447" s="9">
        <v>21</v>
      </c>
      <c r="I1447" s="9">
        <v>0</v>
      </c>
      <c r="J1447" s="9">
        <v>0</v>
      </c>
      <c r="K1447" s="24">
        <f t="shared" si="66"/>
        <v>6090000</v>
      </c>
      <c r="L1447" s="24">
        <f t="shared" si="66"/>
        <v>0</v>
      </c>
      <c r="M1447" s="24">
        <f t="shared" si="66"/>
        <v>0</v>
      </c>
      <c r="N1447" s="24">
        <v>0</v>
      </c>
      <c r="O1447" s="33">
        <f t="shared" si="67"/>
        <v>6090000</v>
      </c>
      <c r="P1447" s="25">
        <v>6090000</v>
      </c>
      <c r="Q1447" s="25">
        <v>0</v>
      </c>
      <c r="R1447" s="26">
        <f t="shared" si="68"/>
        <v>0</v>
      </c>
      <c r="S1447" s="9"/>
    </row>
    <row r="1448" spans="1:19" ht="13.2" customHeight="1" x14ac:dyDescent="0.25">
      <c r="A1448" s="8">
        <v>1441</v>
      </c>
      <c r="B1448" s="34">
        <v>433156</v>
      </c>
      <c r="C1448" s="9" t="s">
        <v>1284</v>
      </c>
      <c r="D1448" s="9" t="s">
        <v>317</v>
      </c>
      <c r="E1448" s="9" t="s">
        <v>1379</v>
      </c>
      <c r="F1448" s="9" t="s">
        <v>27</v>
      </c>
      <c r="G1448" s="9"/>
      <c r="H1448" s="9">
        <v>21</v>
      </c>
      <c r="I1448" s="9">
        <v>0</v>
      </c>
      <c r="J1448" s="9">
        <v>0</v>
      </c>
      <c r="K1448" s="24">
        <f t="shared" si="66"/>
        <v>6090000</v>
      </c>
      <c r="L1448" s="24">
        <f t="shared" si="66"/>
        <v>0</v>
      </c>
      <c r="M1448" s="24">
        <f t="shared" si="66"/>
        <v>0</v>
      </c>
      <c r="N1448" s="24">
        <v>0</v>
      </c>
      <c r="O1448" s="33">
        <f t="shared" si="67"/>
        <v>6090000</v>
      </c>
      <c r="P1448" s="25">
        <v>6831000</v>
      </c>
      <c r="Q1448" s="25">
        <v>0</v>
      </c>
      <c r="R1448" s="26">
        <f t="shared" si="68"/>
        <v>-741000</v>
      </c>
      <c r="S1448" s="37" t="s">
        <v>410</v>
      </c>
    </row>
    <row r="1449" spans="1:19" ht="13.2" customHeight="1" x14ac:dyDescent="0.25">
      <c r="A1449" s="8">
        <v>1442</v>
      </c>
      <c r="B1449" s="34">
        <v>433157</v>
      </c>
      <c r="C1449" s="9" t="s">
        <v>1405</v>
      </c>
      <c r="D1449" s="9" t="s">
        <v>61</v>
      </c>
      <c r="E1449" s="9" t="s">
        <v>1379</v>
      </c>
      <c r="F1449" s="9" t="s">
        <v>27</v>
      </c>
      <c r="G1449" s="9"/>
      <c r="H1449" s="9">
        <v>22</v>
      </c>
      <c r="I1449" s="9">
        <v>0</v>
      </c>
      <c r="J1449" s="9">
        <v>0</v>
      </c>
      <c r="K1449" s="24">
        <f t="shared" si="66"/>
        <v>6380000</v>
      </c>
      <c r="L1449" s="24">
        <f t="shared" si="66"/>
        <v>0</v>
      </c>
      <c r="M1449" s="24">
        <f t="shared" si="66"/>
        <v>0</v>
      </c>
      <c r="N1449" s="24">
        <v>0</v>
      </c>
      <c r="O1449" s="33">
        <f t="shared" si="67"/>
        <v>6380000</v>
      </c>
      <c r="P1449" s="25">
        <v>6380000</v>
      </c>
      <c r="Q1449" s="25">
        <v>0</v>
      </c>
      <c r="R1449" s="26">
        <f t="shared" si="68"/>
        <v>0</v>
      </c>
      <c r="S1449" s="9"/>
    </row>
    <row r="1450" spans="1:19" ht="13.2" customHeight="1" x14ac:dyDescent="0.25">
      <c r="A1450" s="8">
        <v>1443</v>
      </c>
      <c r="B1450" s="34">
        <v>433158</v>
      </c>
      <c r="C1450" s="9" t="s">
        <v>417</v>
      </c>
      <c r="D1450" s="9" t="s">
        <v>1104</v>
      </c>
      <c r="E1450" s="9" t="s">
        <v>1379</v>
      </c>
      <c r="F1450" s="9" t="s">
        <v>27</v>
      </c>
      <c r="G1450" s="9"/>
      <c r="H1450" s="9">
        <v>23</v>
      </c>
      <c r="I1450" s="9">
        <v>0</v>
      </c>
      <c r="J1450" s="9">
        <v>0</v>
      </c>
      <c r="K1450" s="24">
        <f t="shared" si="66"/>
        <v>6670000</v>
      </c>
      <c r="L1450" s="24">
        <f t="shared" si="66"/>
        <v>0</v>
      </c>
      <c r="M1450" s="24">
        <f t="shared" si="66"/>
        <v>0</v>
      </c>
      <c r="N1450" s="24">
        <v>0</v>
      </c>
      <c r="O1450" s="33">
        <f t="shared" si="67"/>
        <v>6670000</v>
      </c>
      <c r="P1450" s="25">
        <v>6670000</v>
      </c>
      <c r="Q1450" s="25">
        <v>0</v>
      </c>
      <c r="R1450" s="26">
        <f t="shared" si="68"/>
        <v>0</v>
      </c>
      <c r="S1450" s="9"/>
    </row>
    <row r="1451" spans="1:19" ht="13.2" customHeight="1" x14ac:dyDescent="0.25">
      <c r="A1451" s="8">
        <v>1444</v>
      </c>
      <c r="B1451" s="34">
        <v>433159</v>
      </c>
      <c r="C1451" s="9" t="s">
        <v>1406</v>
      </c>
      <c r="D1451" s="9" t="s">
        <v>121</v>
      </c>
      <c r="E1451" s="9" t="s">
        <v>1379</v>
      </c>
      <c r="F1451" s="9" t="s">
        <v>27</v>
      </c>
      <c r="G1451" s="9"/>
      <c r="H1451" s="9">
        <v>21</v>
      </c>
      <c r="I1451" s="9">
        <v>0</v>
      </c>
      <c r="J1451" s="9">
        <v>0</v>
      </c>
      <c r="K1451" s="24">
        <f t="shared" si="66"/>
        <v>6090000</v>
      </c>
      <c r="L1451" s="24">
        <f t="shared" si="66"/>
        <v>0</v>
      </c>
      <c r="M1451" s="24">
        <f t="shared" si="66"/>
        <v>0</v>
      </c>
      <c r="N1451" s="24">
        <v>0</v>
      </c>
      <c r="O1451" s="33">
        <f t="shared" si="67"/>
        <v>6090000</v>
      </c>
      <c r="P1451" s="25">
        <v>6090000</v>
      </c>
      <c r="Q1451" s="25">
        <v>0</v>
      </c>
      <c r="R1451" s="26">
        <f t="shared" si="68"/>
        <v>0</v>
      </c>
      <c r="S1451" s="9"/>
    </row>
    <row r="1452" spans="1:19" ht="13.2" customHeight="1" x14ac:dyDescent="0.25">
      <c r="A1452" s="8">
        <v>1445</v>
      </c>
      <c r="B1452" s="34">
        <v>433160</v>
      </c>
      <c r="C1452" s="9" t="s">
        <v>661</v>
      </c>
      <c r="D1452" s="9" t="s">
        <v>365</v>
      </c>
      <c r="E1452" s="9" t="s">
        <v>1379</v>
      </c>
      <c r="F1452" s="9" t="s">
        <v>27</v>
      </c>
      <c r="G1452" s="9"/>
      <c r="H1452" s="9">
        <v>10</v>
      </c>
      <c r="I1452" s="9">
        <v>0</v>
      </c>
      <c r="J1452" s="9">
        <v>0</v>
      </c>
      <c r="K1452" s="24">
        <f t="shared" si="66"/>
        <v>2900000</v>
      </c>
      <c r="L1452" s="24">
        <f t="shared" si="66"/>
        <v>0</v>
      </c>
      <c r="M1452" s="24">
        <f t="shared" si="66"/>
        <v>0</v>
      </c>
      <c r="N1452" s="24">
        <v>0</v>
      </c>
      <c r="O1452" s="33">
        <f t="shared" si="67"/>
        <v>2900000</v>
      </c>
      <c r="P1452" s="25">
        <v>2900000</v>
      </c>
      <c r="Q1452" s="25">
        <v>0</v>
      </c>
      <c r="R1452" s="26">
        <f t="shared" si="68"/>
        <v>0</v>
      </c>
      <c r="S1452" s="9"/>
    </row>
    <row r="1453" spans="1:19" ht="13.2" customHeight="1" x14ac:dyDescent="0.25">
      <c r="A1453" s="8">
        <v>1446</v>
      </c>
      <c r="B1453" s="34">
        <v>433162</v>
      </c>
      <c r="C1453" s="9" t="s">
        <v>1397</v>
      </c>
      <c r="D1453" s="9" t="s">
        <v>158</v>
      </c>
      <c r="E1453" s="9" t="s">
        <v>1379</v>
      </c>
      <c r="F1453" s="9" t="s">
        <v>27</v>
      </c>
      <c r="G1453" s="9"/>
      <c r="H1453" s="9">
        <v>10</v>
      </c>
      <c r="I1453" s="9">
        <v>0</v>
      </c>
      <c r="J1453" s="9">
        <v>0</v>
      </c>
      <c r="K1453" s="24">
        <f t="shared" si="66"/>
        <v>2900000</v>
      </c>
      <c r="L1453" s="24">
        <f t="shared" si="66"/>
        <v>0</v>
      </c>
      <c r="M1453" s="24">
        <f t="shared" si="66"/>
        <v>0</v>
      </c>
      <c r="N1453" s="24">
        <v>0</v>
      </c>
      <c r="O1453" s="33">
        <f t="shared" si="67"/>
        <v>2900000</v>
      </c>
      <c r="P1453" s="25">
        <v>2900000</v>
      </c>
      <c r="Q1453" s="25">
        <v>0</v>
      </c>
      <c r="R1453" s="26">
        <f t="shared" si="68"/>
        <v>0</v>
      </c>
      <c r="S1453" s="9"/>
    </row>
    <row r="1454" spans="1:19" ht="13.2" customHeight="1" x14ac:dyDescent="0.25">
      <c r="A1454" s="8">
        <v>1447</v>
      </c>
      <c r="B1454" s="34">
        <v>433163</v>
      </c>
      <c r="C1454" s="9" t="s">
        <v>239</v>
      </c>
      <c r="D1454" s="9" t="s">
        <v>158</v>
      </c>
      <c r="E1454" s="9" t="s">
        <v>1379</v>
      </c>
      <c r="F1454" s="9" t="s">
        <v>27</v>
      </c>
      <c r="G1454" s="9"/>
      <c r="H1454" s="9">
        <v>22</v>
      </c>
      <c r="I1454" s="9">
        <v>0</v>
      </c>
      <c r="J1454" s="9">
        <v>0</v>
      </c>
      <c r="K1454" s="24">
        <f t="shared" si="66"/>
        <v>6380000</v>
      </c>
      <c r="L1454" s="24">
        <f t="shared" si="66"/>
        <v>0</v>
      </c>
      <c r="M1454" s="24">
        <f t="shared" si="66"/>
        <v>0</v>
      </c>
      <c r="N1454" s="24">
        <v>0</v>
      </c>
      <c r="O1454" s="33">
        <f t="shared" si="67"/>
        <v>6380000</v>
      </c>
      <c r="P1454" s="25">
        <v>13630000</v>
      </c>
      <c r="Q1454" s="25">
        <v>0</v>
      </c>
      <c r="R1454" s="26">
        <f t="shared" si="68"/>
        <v>-7250000</v>
      </c>
      <c r="S1454" s="37" t="s">
        <v>410</v>
      </c>
    </row>
    <row r="1455" spans="1:19" ht="13.2" customHeight="1" x14ac:dyDescent="0.25">
      <c r="A1455" s="8">
        <v>1448</v>
      </c>
      <c r="B1455" s="34">
        <v>433164</v>
      </c>
      <c r="C1455" s="9" t="s">
        <v>720</v>
      </c>
      <c r="D1455" s="9" t="s">
        <v>488</v>
      </c>
      <c r="E1455" s="9" t="s">
        <v>1379</v>
      </c>
      <c r="F1455" s="9" t="s">
        <v>27</v>
      </c>
      <c r="G1455" s="9"/>
      <c r="H1455" s="9">
        <v>21</v>
      </c>
      <c r="I1455" s="9">
        <v>0</v>
      </c>
      <c r="J1455" s="9">
        <v>0</v>
      </c>
      <c r="K1455" s="24">
        <f t="shared" si="66"/>
        <v>6090000</v>
      </c>
      <c r="L1455" s="24">
        <f t="shared" si="66"/>
        <v>0</v>
      </c>
      <c r="M1455" s="24">
        <f t="shared" si="66"/>
        <v>0</v>
      </c>
      <c r="N1455" s="24">
        <v>0</v>
      </c>
      <c r="O1455" s="33">
        <f t="shared" si="67"/>
        <v>6090000</v>
      </c>
      <c r="P1455" s="25">
        <v>13050000</v>
      </c>
      <c r="Q1455" s="25">
        <v>0</v>
      </c>
      <c r="R1455" s="26">
        <f t="shared" si="68"/>
        <v>-6960000</v>
      </c>
      <c r="S1455" s="37" t="s">
        <v>410</v>
      </c>
    </row>
    <row r="1456" spans="1:19" ht="13.2" customHeight="1" x14ac:dyDescent="0.25">
      <c r="A1456" s="8">
        <v>1449</v>
      </c>
      <c r="B1456" s="34">
        <v>433165</v>
      </c>
      <c r="C1456" s="9" t="s">
        <v>294</v>
      </c>
      <c r="D1456" s="9" t="s">
        <v>210</v>
      </c>
      <c r="E1456" s="9" t="s">
        <v>1379</v>
      </c>
      <c r="F1456" s="9" t="s">
        <v>27</v>
      </c>
      <c r="G1456" s="9"/>
      <c r="H1456" s="9">
        <v>21</v>
      </c>
      <c r="I1456" s="9">
        <v>0</v>
      </c>
      <c r="J1456" s="9">
        <v>0</v>
      </c>
      <c r="K1456" s="24">
        <f t="shared" si="66"/>
        <v>6090000</v>
      </c>
      <c r="L1456" s="24">
        <f t="shared" si="66"/>
        <v>0</v>
      </c>
      <c r="M1456" s="24">
        <f t="shared" si="66"/>
        <v>0</v>
      </c>
      <c r="N1456" s="24">
        <v>0</v>
      </c>
      <c r="O1456" s="33">
        <f t="shared" si="67"/>
        <v>6090000</v>
      </c>
      <c r="P1456" s="25">
        <v>6090000</v>
      </c>
      <c r="Q1456" s="25">
        <v>0</v>
      </c>
      <c r="R1456" s="26">
        <f t="shared" si="68"/>
        <v>0</v>
      </c>
      <c r="S1456" s="9"/>
    </row>
    <row r="1457" spans="1:19" ht="13.2" customHeight="1" x14ac:dyDescent="0.25">
      <c r="A1457" s="8">
        <v>1450</v>
      </c>
      <c r="B1457" s="34">
        <v>433166</v>
      </c>
      <c r="C1457" s="9" t="s">
        <v>531</v>
      </c>
      <c r="D1457" s="9" t="s">
        <v>61</v>
      </c>
      <c r="E1457" s="9" t="s">
        <v>1379</v>
      </c>
      <c r="F1457" s="9" t="s">
        <v>27</v>
      </c>
      <c r="G1457" s="9"/>
      <c r="H1457" s="9">
        <v>22</v>
      </c>
      <c r="I1457" s="9">
        <v>0</v>
      </c>
      <c r="J1457" s="9">
        <v>0</v>
      </c>
      <c r="K1457" s="24">
        <f t="shared" si="66"/>
        <v>6380000</v>
      </c>
      <c r="L1457" s="24">
        <f t="shared" si="66"/>
        <v>0</v>
      </c>
      <c r="M1457" s="24">
        <f t="shared" si="66"/>
        <v>0</v>
      </c>
      <c r="N1457" s="24">
        <v>0</v>
      </c>
      <c r="O1457" s="33">
        <f t="shared" si="67"/>
        <v>6380000</v>
      </c>
      <c r="P1457" s="25">
        <v>6380000</v>
      </c>
      <c r="Q1457" s="25">
        <v>0</v>
      </c>
      <c r="R1457" s="26">
        <f t="shared" si="68"/>
        <v>0</v>
      </c>
      <c r="S1457" s="9"/>
    </row>
    <row r="1458" spans="1:19" ht="13.2" customHeight="1" x14ac:dyDescent="0.25">
      <c r="A1458" s="8">
        <v>1451</v>
      </c>
      <c r="B1458" s="34">
        <v>433167</v>
      </c>
      <c r="C1458" s="9" t="s">
        <v>124</v>
      </c>
      <c r="D1458" s="9" t="s">
        <v>75</v>
      </c>
      <c r="E1458" s="9" t="s">
        <v>1379</v>
      </c>
      <c r="F1458" s="9" t="s">
        <v>27</v>
      </c>
      <c r="G1458" s="9"/>
      <c r="H1458" s="9">
        <v>9</v>
      </c>
      <c r="I1458" s="9">
        <v>0</v>
      </c>
      <c r="J1458" s="9">
        <v>0</v>
      </c>
      <c r="K1458" s="24">
        <f t="shared" si="66"/>
        <v>2610000</v>
      </c>
      <c r="L1458" s="24">
        <f t="shared" si="66"/>
        <v>0</v>
      </c>
      <c r="M1458" s="24">
        <f t="shared" si="66"/>
        <v>0</v>
      </c>
      <c r="N1458" s="24">
        <v>0</v>
      </c>
      <c r="O1458" s="33">
        <f t="shared" si="67"/>
        <v>2610000</v>
      </c>
      <c r="P1458" s="25">
        <v>2610000</v>
      </c>
      <c r="Q1458" s="25">
        <v>0</v>
      </c>
      <c r="R1458" s="26">
        <f t="shared" si="68"/>
        <v>0</v>
      </c>
      <c r="S1458" s="9"/>
    </row>
    <row r="1459" spans="1:19" ht="13.2" customHeight="1" x14ac:dyDescent="0.25">
      <c r="A1459" s="8">
        <v>1452</v>
      </c>
      <c r="B1459" s="34">
        <v>433168</v>
      </c>
      <c r="C1459" s="9" t="s">
        <v>869</v>
      </c>
      <c r="D1459" s="9" t="s">
        <v>85</v>
      </c>
      <c r="E1459" s="9" t="s">
        <v>1379</v>
      </c>
      <c r="F1459" s="9" t="s">
        <v>27</v>
      </c>
      <c r="G1459" s="9"/>
      <c r="H1459" s="9">
        <v>22</v>
      </c>
      <c r="I1459" s="9">
        <v>0</v>
      </c>
      <c r="J1459" s="9">
        <v>0</v>
      </c>
      <c r="K1459" s="24">
        <f t="shared" si="66"/>
        <v>6380000</v>
      </c>
      <c r="L1459" s="24">
        <f t="shared" si="66"/>
        <v>0</v>
      </c>
      <c r="M1459" s="24">
        <f t="shared" si="66"/>
        <v>0</v>
      </c>
      <c r="N1459" s="24">
        <v>0</v>
      </c>
      <c r="O1459" s="33">
        <f t="shared" si="67"/>
        <v>6380000</v>
      </c>
      <c r="P1459" s="25">
        <v>6380000</v>
      </c>
      <c r="Q1459" s="25">
        <v>0</v>
      </c>
      <c r="R1459" s="26">
        <f t="shared" si="68"/>
        <v>0</v>
      </c>
      <c r="S1459" s="9"/>
    </row>
    <row r="1460" spans="1:19" ht="13.2" customHeight="1" x14ac:dyDescent="0.25">
      <c r="A1460" s="8">
        <v>1453</v>
      </c>
      <c r="B1460" s="34">
        <v>433201</v>
      </c>
      <c r="C1460" s="9" t="s">
        <v>965</v>
      </c>
      <c r="D1460" s="9" t="s">
        <v>75</v>
      </c>
      <c r="E1460" s="9" t="s">
        <v>1407</v>
      </c>
      <c r="F1460" s="9" t="s">
        <v>27</v>
      </c>
      <c r="G1460" s="9"/>
      <c r="H1460" s="9">
        <v>4</v>
      </c>
      <c r="I1460" s="9">
        <v>0</v>
      </c>
      <c r="J1460" s="9">
        <v>0</v>
      </c>
      <c r="K1460" s="24">
        <f t="shared" si="66"/>
        <v>1160000</v>
      </c>
      <c r="L1460" s="24">
        <f t="shared" si="66"/>
        <v>0</v>
      </c>
      <c r="M1460" s="24">
        <f t="shared" si="66"/>
        <v>0</v>
      </c>
      <c r="N1460" s="24">
        <v>0</v>
      </c>
      <c r="O1460" s="33">
        <f t="shared" si="67"/>
        <v>1160000</v>
      </c>
      <c r="P1460" s="25">
        <v>0</v>
      </c>
      <c r="Q1460" s="25">
        <v>0</v>
      </c>
      <c r="R1460" s="26">
        <f t="shared" si="68"/>
        <v>1160000</v>
      </c>
      <c r="S1460" s="9"/>
    </row>
    <row r="1461" spans="1:19" ht="13.2" customHeight="1" x14ac:dyDescent="0.25">
      <c r="A1461" s="8">
        <v>1454</v>
      </c>
      <c r="B1461" s="34">
        <v>433202</v>
      </c>
      <c r="C1461" s="9" t="s">
        <v>478</v>
      </c>
      <c r="D1461" s="9" t="s">
        <v>372</v>
      </c>
      <c r="E1461" s="9" t="s">
        <v>1407</v>
      </c>
      <c r="F1461" s="9" t="s">
        <v>27</v>
      </c>
      <c r="G1461" s="9"/>
      <c r="H1461" s="9">
        <v>7</v>
      </c>
      <c r="I1461" s="9">
        <v>0</v>
      </c>
      <c r="J1461" s="9">
        <v>0</v>
      </c>
      <c r="K1461" s="24">
        <f t="shared" si="66"/>
        <v>2030000</v>
      </c>
      <c r="L1461" s="24">
        <f t="shared" si="66"/>
        <v>0</v>
      </c>
      <c r="M1461" s="24">
        <f t="shared" si="66"/>
        <v>0</v>
      </c>
      <c r="N1461" s="24">
        <v>0</v>
      </c>
      <c r="O1461" s="33">
        <f t="shared" si="67"/>
        <v>2030000</v>
      </c>
      <c r="P1461" s="25">
        <v>2030000</v>
      </c>
      <c r="Q1461" s="25">
        <v>0</v>
      </c>
      <c r="R1461" s="26">
        <f t="shared" si="68"/>
        <v>0</v>
      </c>
      <c r="S1461" s="9"/>
    </row>
    <row r="1462" spans="1:19" ht="13.2" customHeight="1" x14ac:dyDescent="0.25">
      <c r="A1462" s="8">
        <v>1455</v>
      </c>
      <c r="B1462" s="34">
        <v>433203</v>
      </c>
      <c r="C1462" s="9" t="s">
        <v>379</v>
      </c>
      <c r="D1462" s="9" t="s">
        <v>344</v>
      </c>
      <c r="E1462" s="9" t="s">
        <v>1407</v>
      </c>
      <c r="F1462" s="9" t="s">
        <v>27</v>
      </c>
      <c r="G1462" s="9"/>
      <c r="H1462" s="9">
        <v>20</v>
      </c>
      <c r="I1462" s="9">
        <v>0</v>
      </c>
      <c r="J1462" s="9">
        <v>0</v>
      </c>
      <c r="K1462" s="24">
        <f t="shared" si="66"/>
        <v>5800000</v>
      </c>
      <c r="L1462" s="24">
        <f t="shared" si="66"/>
        <v>0</v>
      </c>
      <c r="M1462" s="24">
        <f t="shared" si="66"/>
        <v>0</v>
      </c>
      <c r="N1462" s="24">
        <v>0</v>
      </c>
      <c r="O1462" s="33">
        <f t="shared" si="67"/>
        <v>5800000</v>
      </c>
      <c r="P1462" s="25">
        <v>5800000</v>
      </c>
      <c r="Q1462" s="25">
        <v>0</v>
      </c>
      <c r="R1462" s="26">
        <f t="shared" si="68"/>
        <v>0</v>
      </c>
      <c r="S1462" s="9"/>
    </row>
    <row r="1463" spans="1:19" ht="13.2" customHeight="1" x14ac:dyDescent="0.25">
      <c r="A1463" s="8">
        <v>1456</v>
      </c>
      <c r="B1463" s="34">
        <v>433204</v>
      </c>
      <c r="C1463" s="9" t="s">
        <v>724</v>
      </c>
      <c r="D1463" s="9" t="s">
        <v>576</v>
      </c>
      <c r="E1463" s="9" t="s">
        <v>1407</v>
      </c>
      <c r="F1463" s="9" t="s">
        <v>27</v>
      </c>
      <c r="G1463" s="9"/>
      <c r="H1463" s="9">
        <v>10</v>
      </c>
      <c r="I1463" s="9">
        <v>0</v>
      </c>
      <c r="J1463" s="9">
        <v>0</v>
      </c>
      <c r="K1463" s="24">
        <f t="shared" si="66"/>
        <v>2900000</v>
      </c>
      <c r="L1463" s="24">
        <f t="shared" si="66"/>
        <v>0</v>
      </c>
      <c r="M1463" s="24">
        <f t="shared" si="66"/>
        <v>0</v>
      </c>
      <c r="N1463" s="24">
        <v>0</v>
      </c>
      <c r="O1463" s="33">
        <f t="shared" si="67"/>
        <v>2900000</v>
      </c>
      <c r="P1463" s="25">
        <v>2900000</v>
      </c>
      <c r="Q1463" s="25">
        <v>0</v>
      </c>
      <c r="R1463" s="26">
        <f t="shared" si="68"/>
        <v>0</v>
      </c>
      <c r="S1463" s="9"/>
    </row>
    <row r="1464" spans="1:19" ht="13.2" customHeight="1" x14ac:dyDescent="0.25">
      <c r="A1464" s="8">
        <v>1457</v>
      </c>
      <c r="B1464" s="34">
        <v>433205</v>
      </c>
      <c r="C1464" s="9" t="s">
        <v>1017</v>
      </c>
      <c r="D1464" s="9" t="s">
        <v>1309</v>
      </c>
      <c r="E1464" s="9" t="s">
        <v>1407</v>
      </c>
      <c r="F1464" s="9" t="s">
        <v>27</v>
      </c>
      <c r="G1464" s="9"/>
      <c r="H1464" s="9">
        <v>7</v>
      </c>
      <c r="I1464" s="9">
        <v>0</v>
      </c>
      <c r="J1464" s="9">
        <v>0</v>
      </c>
      <c r="K1464" s="24">
        <f t="shared" si="66"/>
        <v>2030000</v>
      </c>
      <c r="L1464" s="24">
        <f t="shared" si="66"/>
        <v>0</v>
      </c>
      <c r="M1464" s="24">
        <f t="shared" si="66"/>
        <v>0</v>
      </c>
      <c r="N1464" s="24">
        <v>0</v>
      </c>
      <c r="O1464" s="33">
        <f t="shared" si="67"/>
        <v>2030000</v>
      </c>
      <c r="P1464" s="25">
        <v>2030000</v>
      </c>
      <c r="Q1464" s="25">
        <v>0</v>
      </c>
      <c r="R1464" s="26">
        <f t="shared" si="68"/>
        <v>0</v>
      </c>
      <c r="S1464" s="9"/>
    </row>
    <row r="1465" spans="1:19" ht="13.2" customHeight="1" x14ac:dyDescent="0.25">
      <c r="A1465" s="8">
        <v>1458</v>
      </c>
      <c r="B1465" s="34">
        <v>433206</v>
      </c>
      <c r="C1465" s="9" t="s">
        <v>285</v>
      </c>
      <c r="D1465" s="9" t="s">
        <v>317</v>
      </c>
      <c r="E1465" s="9" t="s">
        <v>1407</v>
      </c>
      <c r="F1465" s="9" t="s">
        <v>27</v>
      </c>
      <c r="G1465" s="9"/>
      <c r="H1465" s="9">
        <v>20</v>
      </c>
      <c r="I1465" s="9">
        <v>0</v>
      </c>
      <c r="J1465" s="9">
        <v>0</v>
      </c>
      <c r="K1465" s="24">
        <f t="shared" si="66"/>
        <v>5800000</v>
      </c>
      <c r="L1465" s="24">
        <f t="shared" si="66"/>
        <v>0</v>
      </c>
      <c r="M1465" s="24">
        <f t="shared" si="66"/>
        <v>0</v>
      </c>
      <c r="N1465" s="24">
        <v>0</v>
      </c>
      <c r="O1465" s="33">
        <f t="shared" si="67"/>
        <v>5800000</v>
      </c>
      <c r="P1465" s="25">
        <v>5800000</v>
      </c>
      <c r="Q1465" s="25">
        <v>0</v>
      </c>
      <c r="R1465" s="26">
        <f t="shared" si="68"/>
        <v>0</v>
      </c>
      <c r="S1465" s="9"/>
    </row>
    <row r="1466" spans="1:19" ht="13.2" customHeight="1" x14ac:dyDescent="0.25">
      <c r="A1466" s="8">
        <v>1459</v>
      </c>
      <c r="B1466" s="34">
        <v>433207</v>
      </c>
      <c r="C1466" s="9" t="s">
        <v>1408</v>
      </c>
      <c r="D1466" s="9" t="s">
        <v>109</v>
      </c>
      <c r="E1466" s="9" t="s">
        <v>1407</v>
      </c>
      <c r="F1466" s="9" t="s">
        <v>27</v>
      </c>
      <c r="G1466" s="9"/>
      <c r="H1466" s="9">
        <v>7</v>
      </c>
      <c r="I1466" s="9">
        <v>0</v>
      </c>
      <c r="J1466" s="9">
        <v>0</v>
      </c>
      <c r="K1466" s="24">
        <f t="shared" si="66"/>
        <v>2030000</v>
      </c>
      <c r="L1466" s="24">
        <f t="shared" si="66"/>
        <v>0</v>
      </c>
      <c r="M1466" s="24">
        <f t="shared" si="66"/>
        <v>0</v>
      </c>
      <c r="N1466" s="24">
        <v>0</v>
      </c>
      <c r="O1466" s="33">
        <f t="shared" si="67"/>
        <v>2030000</v>
      </c>
      <c r="P1466" s="25">
        <v>2030000</v>
      </c>
      <c r="Q1466" s="25">
        <v>0</v>
      </c>
      <c r="R1466" s="26">
        <f t="shared" si="68"/>
        <v>0</v>
      </c>
      <c r="S1466" s="9"/>
    </row>
    <row r="1467" spans="1:19" ht="13.2" customHeight="1" x14ac:dyDescent="0.25">
      <c r="A1467" s="8">
        <v>1460</v>
      </c>
      <c r="B1467" s="34">
        <v>433208</v>
      </c>
      <c r="C1467" s="9" t="s">
        <v>111</v>
      </c>
      <c r="D1467" s="9" t="s">
        <v>654</v>
      </c>
      <c r="E1467" s="9" t="s">
        <v>1407</v>
      </c>
      <c r="F1467" s="9" t="s">
        <v>27</v>
      </c>
      <c r="G1467" s="9"/>
      <c r="H1467" s="9">
        <v>20</v>
      </c>
      <c r="I1467" s="9">
        <v>0</v>
      </c>
      <c r="J1467" s="9">
        <v>0</v>
      </c>
      <c r="K1467" s="24">
        <f t="shared" si="66"/>
        <v>5800000</v>
      </c>
      <c r="L1467" s="24">
        <f t="shared" si="66"/>
        <v>0</v>
      </c>
      <c r="M1467" s="24">
        <f t="shared" si="66"/>
        <v>0</v>
      </c>
      <c r="N1467" s="24">
        <v>0</v>
      </c>
      <c r="O1467" s="33">
        <f t="shared" si="67"/>
        <v>5800000</v>
      </c>
      <c r="P1467" s="25">
        <v>5800000</v>
      </c>
      <c r="Q1467" s="25">
        <v>0</v>
      </c>
      <c r="R1467" s="26">
        <f t="shared" si="68"/>
        <v>0</v>
      </c>
      <c r="S1467" s="9"/>
    </row>
    <row r="1468" spans="1:19" ht="13.2" customHeight="1" x14ac:dyDescent="0.25">
      <c r="A1468" s="8">
        <v>1461</v>
      </c>
      <c r="B1468" s="34">
        <v>433209</v>
      </c>
      <c r="C1468" s="9" t="s">
        <v>1409</v>
      </c>
      <c r="D1468" s="9" t="s">
        <v>61</v>
      </c>
      <c r="E1468" s="9" t="s">
        <v>1407</v>
      </c>
      <c r="F1468" s="9" t="s">
        <v>27</v>
      </c>
      <c r="G1468" s="9"/>
      <c r="H1468" s="9">
        <v>20</v>
      </c>
      <c r="I1468" s="9">
        <v>0</v>
      </c>
      <c r="J1468" s="9">
        <v>0</v>
      </c>
      <c r="K1468" s="24">
        <f t="shared" si="66"/>
        <v>5800000</v>
      </c>
      <c r="L1468" s="24">
        <f t="shared" si="66"/>
        <v>0</v>
      </c>
      <c r="M1468" s="24">
        <f t="shared" si="66"/>
        <v>0</v>
      </c>
      <c r="N1468" s="24">
        <v>0</v>
      </c>
      <c r="O1468" s="33">
        <f t="shared" si="67"/>
        <v>5800000</v>
      </c>
      <c r="P1468" s="25">
        <v>5800000</v>
      </c>
      <c r="Q1468" s="25">
        <v>0</v>
      </c>
      <c r="R1468" s="26">
        <f t="shared" si="68"/>
        <v>0</v>
      </c>
      <c r="S1468" s="9"/>
    </row>
    <row r="1469" spans="1:19" ht="13.2" customHeight="1" x14ac:dyDescent="0.25">
      <c r="A1469" s="8">
        <v>1462</v>
      </c>
      <c r="B1469" s="34">
        <v>433210</v>
      </c>
      <c r="C1469" s="9" t="s">
        <v>149</v>
      </c>
      <c r="D1469" s="9" t="s">
        <v>270</v>
      </c>
      <c r="E1469" s="9" t="s">
        <v>1407</v>
      </c>
      <c r="F1469" s="9" t="s">
        <v>27</v>
      </c>
      <c r="G1469" s="9"/>
      <c r="H1469" s="9">
        <v>10</v>
      </c>
      <c r="I1469" s="9">
        <v>0</v>
      </c>
      <c r="J1469" s="9">
        <v>0</v>
      </c>
      <c r="K1469" s="24">
        <f t="shared" si="66"/>
        <v>2900000</v>
      </c>
      <c r="L1469" s="24">
        <f t="shared" si="66"/>
        <v>0</v>
      </c>
      <c r="M1469" s="24">
        <f t="shared" si="66"/>
        <v>0</v>
      </c>
      <c r="N1469" s="24">
        <v>0</v>
      </c>
      <c r="O1469" s="33">
        <f t="shared" si="67"/>
        <v>2900000</v>
      </c>
      <c r="P1469" s="25">
        <v>2900000</v>
      </c>
      <c r="Q1469" s="25">
        <v>0</v>
      </c>
      <c r="R1469" s="26">
        <f t="shared" si="68"/>
        <v>0</v>
      </c>
      <c r="S1469" s="9"/>
    </row>
    <row r="1470" spans="1:19" ht="13.2" customHeight="1" x14ac:dyDescent="0.25">
      <c r="A1470" s="8">
        <v>1463</v>
      </c>
      <c r="B1470" s="34">
        <v>433211</v>
      </c>
      <c r="C1470" s="9" t="s">
        <v>586</v>
      </c>
      <c r="D1470" s="9" t="s">
        <v>158</v>
      </c>
      <c r="E1470" s="9" t="s">
        <v>1407</v>
      </c>
      <c r="F1470" s="9" t="s">
        <v>27</v>
      </c>
      <c r="G1470" s="9"/>
      <c r="H1470" s="9">
        <v>20</v>
      </c>
      <c r="I1470" s="9">
        <v>0</v>
      </c>
      <c r="J1470" s="9">
        <v>0</v>
      </c>
      <c r="K1470" s="24">
        <f t="shared" si="66"/>
        <v>5800000</v>
      </c>
      <c r="L1470" s="24">
        <f t="shared" si="66"/>
        <v>0</v>
      </c>
      <c r="M1470" s="24">
        <f t="shared" si="66"/>
        <v>0</v>
      </c>
      <c r="N1470" s="24">
        <v>0</v>
      </c>
      <c r="O1470" s="33">
        <f t="shared" si="67"/>
        <v>5800000</v>
      </c>
      <c r="P1470" s="25">
        <v>5800000</v>
      </c>
      <c r="Q1470" s="25">
        <v>0</v>
      </c>
      <c r="R1470" s="26">
        <f t="shared" si="68"/>
        <v>0</v>
      </c>
      <c r="S1470" s="9"/>
    </row>
    <row r="1471" spans="1:19" ht="13.2" customHeight="1" x14ac:dyDescent="0.25">
      <c r="A1471" s="8">
        <v>1464</v>
      </c>
      <c r="B1471" s="34">
        <v>433212</v>
      </c>
      <c r="C1471" s="9" t="s">
        <v>253</v>
      </c>
      <c r="D1471" s="9" t="s">
        <v>254</v>
      </c>
      <c r="E1471" s="9" t="s">
        <v>1407</v>
      </c>
      <c r="F1471" s="9" t="s">
        <v>368</v>
      </c>
      <c r="G1471" s="9"/>
      <c r="H1471" s="9">
        <v>7</v>
      </c>
      <c r="I1471" s="9">
        <v>2</v>
      </c>
      <c r="J1471" s="9">
        <v>0</v>
      </c>
      <c r="K1471" s="24">
        <f t="shared" si="66"/>
        <v>2030000</v>
      </c>
      <c r="L1471" s="24">
        <f t="shared" si="66"/>
        <v>580000</v>
      </c>
      <c r="M1471" s="24">
        <f t="shared" si="66"/>
        <v>0</v>
      </c>
      <c r="N1471" s="24">
        <f>H1471*290000</f>
        <v>2030000</v>
      </c>
      <c r="O1471" s="33">
        <f t="shared" si="67"/>
        <v>580000</v>
      </c>
      <c r="P1471" s="25">
        <v>580</v>
      </c>
      <c r="Q1471" s="25">
        <v>0</v>
      </c>
      <c r="R1471" s="26">
        <f t="shared" si="68"/>
        <v>579420</v>
      </c>
      <c r="S1471" s="9"/>
    </row>
    <row r="1472" spans="1:19" ht="13.2" customHeight="1" x14ac:dyDescent="0.25">
      <c r="A1472" s="8">
        <v>1465</v>
      </c>
      <c r="B1472" s="34">
        <v>433213</v>
      </c>
      <c r="C1472" s="9" t="s">
        <v>464</v>
      </c>
      <c r="D1472" s="9" t="s">
        <v>153</v>
      </c>
      <c r="E1472" s="9" t="s">
        <v>1407</v>
      </c>
      <c r="F1472" s="9" t="s">
        <v>27</v>
      </c>
      <c r="G1472" s="9"/>
      <c r="H1472" s="9">
        <v>20</v>
      </c>
      <c r="I1472" s="9">
        <v>0</v>
      </c>
      <c r="J1472" s="9">
        <v>0</v>
      </c>
      <c r="K1472" s="24">
        <f t="shared" si="66"/>
        <v>5800000</v>
      </c>
      <c r="L1472" s="24">
        <f t="shared" si="66"/>
        <v>0</v>
      </c>
      <c r="M1472" s="24">
        <f t="shared" si="66"/>
        <v>0</v>
      </c>
      <c r="N1472" s="24">
        <v>0</v>
      </c>
      <c r="O1472" s="33">
        <f t="shared" si="67"/>
        <v>5800000</v>
      </c>
      <c r="P1472" s="25">
        <v>5800000</v>
      </c>
      <c r="Q1472" s="25">
        <v>0</v>
      </c>
      <c r="R1472" s="26">
        <f t="shared" si="68"/>
        <v>0</v>
      </c>
      <c r="S1472" s="9"/>
    </row>
    <row r="1473" spans="1:19" ht="13.2" customHeight="1" x14ac:dyDescent="0.25">
      <c r="A1473" s="8">
        <v>1466</v>
      </c>
      <c r="B1473" s="34">
        <v>433214</v>
      </c>
      <c r="C1473" s="9" t="s">
        <v>309</v>
      </c>
      <c r="D1473" s="9" t="s">
        <v>192</v>
      </c>
      <c r="E1473" s="9" t="s">
        <v>1407</v>
      </c>
      <c r="F1473" s="9" t="s">
        <v>27</v>
      </c>
      <c r="G1473" s="9"/>
      <c r="H1473" s="9">
        <v>4</v>
      </c>
      <c r="I1473" s="9">
        <v>0</v>
      </c>
      <c r="J1473" s="9">
        <v>0</v>
      </c>
      <c r="K1473" s="24">
        <f t="shared" si="66"/>
        <v>1160000</v>
      </c>
      <c r="L1473" s="24">
        <f t="shared" si="66"/>
        <v>0</v>
      </c>
      <c r="M1473" s="24">
        <f t="shared" si="66"/>
        <v>0</v>
      </c>
      <c r="N1473" s="24">
        <v>0</v>
      </c>
      <c r="O1473" s="33">
        <f t="shared" si="67"/>
        <v>1160000</v>
      </c>
      <c r="P1473" s="25">
        <v>1160000</v>
      </c>
      <c r="Q1473" s="25">
        <v>0</v>
      </c>
      <c r="R1473" s="26">
        <f t="shared" si="68"/>
        <v>0</v>
      </c>
      <c r="S1473" s="9"/>
    </row>
    <row r="1474" spans="1:19" ht="13.2" customHeight="1" x14ac:dyDescent="0.25">
      <c r="A1474" s="8">
        <v>1467</v>
      </c>
      <c r="B1474" s="34">
        <v>433215</v>
      </c>
      <c r="C1474" s="9" t="s">
        <v>1410</v>
      </c>
      <c r="D1474" s="9" t="s">
        <v>168</v>
      </c>
      <c r="E1474" s="9" t="s">
        <v>1407</v>
      </c>
      <c r="F1474" s="9" t="s">
        <v>27</v>
      </c>
      <c r="G1474" s="9"/>
      <c r="H1474" s="9">
        <v>4</v>
      </c>
      <c r="I1474" s="9">
        <v>0</v>
      </c>
      <c r="J1474" s="9">
        <v>0</v>
      </c>
      <c r="K1474" s="24">
        <f t="shared" si="66"/>
        <v>1160000</v>
      </c>
      <c r="L1474" s="24">
        <f t="shared" si="66"/>
        <v>0</v>
      </c>
      <c r="M1474" s="24">
        <f t="shared" si="66"/>
        <v>0</v>
      </c>
      <c r="N1474" s="24">
        <v>0</v>
      </c>
      <c r="O1474" s="33">
        <f t="shared" si="67"/>
        <v>1160000</v>
      </c>
      <c r="P1474" s="25">
        <v>0</v>
      </c>
      <c r="Q1474" s="25">
        <v>0</v>
      </c>
      <c r="R1474" s="26">
        <f t="shared" si="68"/>
        <v>1160000</v>
      </c>
      <c r="S1474" s="9"/>
    </row>
    <row r="1475" spans="1:19" ht="13.2" customHeight="1" x14ac:dyDescent="0.25">
      <c r="A1475" s="8">
        <v>1468</v>
      </c>
      <c r="B1475" s="34">
        <v>433216</v>
      </c>
      <c r="C1475" s="9" t="s">
        <v>1411</v>
      </c>
      <c r="D1475" s="9" t="s">
        <v>488</v>
      </c>
      <c r="E1475" s="9" t="s">
        <v>1407</v>
      </c>
      <c r="F1475" s="9" t="s">
        <v>27</v>
      </c>
      <c r="G1475" s="9"/>
      <c r="H1475" s="9">
        <v>20</v>
      </c>
      <c r="I1475" s="9">
        <v>0</v>
      </c>
      <c r="J1475" s="9">
        <v>0</v>
      </c>
      <c r="K1475" s="24">
        <f t="shared" si="66"/>
        <v>5800000</v>
      </c>
      <c r="L1475" s="24">
        <f t="shared" si="66"/>
        <v>0</v>
      </c>
      <c r="M1475" s="24">
        <f t="shared" si="66"/>
        <v>0</v>
      </c>
      <c r="N1475" s="24">
        <v>0</v>
      </c>
      <c r="O1475" s="33">
        <f t="shared" si="67"/>
        <v>5800000</v>
      </c>
      <c r="P1475" s="25">
        <v>5800000</v>
      </c>
      <c r="Q1475" s="25">
        <v>0</v>
      </c>
      <c r="R1475" s="26">
        <f t="shared" si="68"/>
        <v>0</v>
      </c>
      <c r="S1475" s="9"/>
    </row>
    <row r="1476" spans="1:19" ht="13.2" customHeight="1" x14ac:dyDescent="0.25">
      <c r="A1476" s="8">
        <v>1469</v>
      </c>
      <c r="B1476" s="34">
        <v>433217</v>
      </c>
      <c r="C1476" s="9" t="s">
        <v>1032</v>
      </c>
      <c r="D1476" s="9" t="s">
        <v>61</v>
      </c>
      <c r="E1476" s="9" t="s">
        <v>1407</v>
      </c>
      <c r="F1476" s="9" t="s">
        <v>27</v>
      </c>
      <c r="G1476" s="9"/>
      <c r="H1476" s="9">
        <v>20</v>
      </c>
      <c r="I1476" s="9">
        <v>0</v>
      </c>
      <c r="J1476" s="9">
        <v>0</v>
      </c>
      <c r="K1476" s="24">
        <f t="shared" si="66"/>
        <v>5800000</v>
      </c>
      <c r="L1476" s="24">
        <f t="shared" si="66"/>
        <v>0</v>
      </c>
      <c r="M1476" s="24">
        <f t="shared" si="66"/>
        <v>0</v>
      </c>
      <c r="N1476" s="24">
        <v>0</v>
      </c>
      <c r="O1476" s="33">
        <f t="shared" si="67"/>
        <v>5800000</v>
      </c>
      <c r="P1476" s="25">
        <v>5800000</v>
      </c>
      <c r="Q1476" s="25">
        <v>0</v>
      </c>
      <c r="R1476" s="26">
        <f t="shared" si="68"/>
        <v>0</v>
      </c>
      <c r="S1476" s="9"/>
    </row>
    <row r="1477" spans="1:19" ht="13.2" customHeight="1" x14ac:dyDescent="0.25">
      <c r="A1477" s="8">
        <v>1470</v>
      </c>
      <c r="B1477" s="34">
        <v>433218</v>
      </c>
      <c r="C1477" s="9" t="s">
        <v>928</v>
      </c>
      <c r="D1477" s="9" t="s">
        <v>158</v>
      </c>
      <c r="E1477" s="9" t="s">
        <v>1407</v>
      </c>
      <c r="F1477" s="9" t="s">
        <v>27</v>
      </c>
      <c r="G1477" s="9"/>
      <c r="H1477" s="9">
        <v>20</v>
      </c>
      <c r="I1477" s="9">
        <v>0</v>
      </c>
      <c r="J1477" s="9">
        <v>0</v>
      </c>
      <c r="K1477" s="24">
        <f t="shared" si="66"/>
        <v>5800000</v>
      </c>
      <c r="L1477" s="24">
        <f t="shared" si="66"/>
        <v>0</v>
      </c>
      <c r="M1477" s="24">
        <f t="shared" si="66"/>
        <v>0</v>
      </c>
      <c r="N1477" s="24">
        <v>0</v>
      </c>
      <c r="O1477" s="33">
        <f t="shared" si="67"/>
        <v>5800000</v>
      </c>
      <c r="P1477" s="25">
        <v>5800000</v>
      </c>
      <c r="Q1477" s="25">
        <v>0</v>
      </c>
      <c r="R1477" s="26">
        <f t="shared" si="68"/>
        <v>0</v>
      </c>
      <c r="S1477" s="9"/>
    </row>
    <row r="1478" spans="1:19" ht="13.2" customHeight="1" x14ac:dyDescent="0.25">
      <c r="A1478" s="8">
        <v>1471</v>
      </c>
      <c r="B1478" s="34">
        <v>433219</v>
      </c>
      <c r="C1478" s="9" t="s">
        <v>1412</v>
      </c>
      <c r="D1478" s="9" t="s">
        <v>85</v>
      </c>
      <c r="E1478" s="9" t="s">
        <v>1407</v>
      </c>
      <c r="F1478" s="9" t="s">
        <v>27</v>
      </c>
      <c r="G1478" s="9"/>
      <c r="H1478" s="9">
        <v>20</v>
      </c>
      <c r="I1478" s="9">
        <v>0</v>
      </c>
      <c r="J1478" s="9">
        <v>0</v>
      </c>
      <c r="K1478" s="24">
        <f t="shared" si="66"/>
        <v>5800000</v>
      </c>
      <c r="L1478" s="24">
        <f t="shared" si="66"/>
        <v>0</v>
      </c>
      <c r="M1478" s="24">
        <f t="shared" si="66"/>
        <v>0</v>
      </c>
      <c r="N1478" s="24">
        <v>0</v>
      </c>
      <c r="O1478" s="33">
        <f t="shared" si="67"/>
        <v>5800000</v>
      </c>
      <c r="P1478" s="25">
        <v>13340000</v>
      </c>
      <c r="Q1478" s="25">
        <v>0</v>
      </c>
      <c r="R1478" s="26">
        <f t="shared" si="68"/>
        <v>-7540000</v>
      </c>
      <c r="S1478" s="37" t="s">
        <v>410</v>
      </c>
    </row>
    <row r="1479" spans="1:19" ht="13.2" customHeight="1" x14ac:dyDescent="0.25">
      <c r="A1479" s="8">
        <v>1472</v>
      </c>
      <c r="B1479" s="34">
        <v>433220</v>
      </c>
      <c r="C1479" s="9" t="s">
        <v>1413</v>
      </c>
      <c r="D1479" s="9" t="s">
        <v>421</v>
      </c>
      <c r="E1479" s="9" t="s">
        <v>1407</v>
      </c>
      <c r="F1479" s="9" t="s">
        <v>27</v>
      </c>
      <c r="G1479" s="9"/>
      <c r="H1479" s="9">
        <v>14</v>
      </c>
      <c r="I1479" s="9">
        <v>0</v>
      </c>
      <c r="J1479" s="9">
        <v>0</v>
      </c>
      <c r="K1479" s="24">
        <f t="shared" si="66"/>
        <v>4060000</v>
      </c>
      <c r="L1479" s="24">
        <f t="shared" si="66"/>
        <v>0</v>
      </c>
      <c r="M1479" s="24">
        <f t="shared" si="66"/>
        <v>0</v>
      </c>
      <c r="N1479" s="24">
        <v>0</v>
      </c>
      <c r="O1479" s="33">
        <f t="shared" si="67"/>
        <v>4060000</v>
      </c>
      <c r="P1479" s="25">
        <v>4060000</v>
      </c>
      <c r="Q1479" s="25">
        <v>0</v>
      </c>
      <c r="R1479" s="26">
        <f t="shared" si="68"/>
        <v>0</v>
      </c>
      <c r="S1479" s="9"/>
    </row>
    <row r="1480" spans="1:19" ht="13.2" customHeight="1" x14ac:dyDescent="0.25">
      <c r="A1480" s="8">
        <v>1473</v>
      </c>
      <c r="B1480" s="34">
        <v>433221</v>
      </c>
      <c r="C1480" s="9" t="s">
        <v>1414</v>
      </c>
      <c r="D1480" s="9" t="s">
        <v>777</v>
      </c>
      <c r="E1480" s="9" t="s">
        <v>1407</v>
      </c>
      <c r="F1480" s="9" t="s">
        <v>27</v>
      </c>
      <c r="G1480" s="9"/>
      <c r="H1480" s="9">
        <v>20</v>
      </c>
      <c r="I1480" s="9">
        <v>0</v>
      </c>
      <c r="J1480" s="9">
        <v>0</v>
      </c>
      <c r="K1480" s="24">
        <f t="shared" si="66"/>
        <v>5800000</v>
      </c>
      <c r="L1480" s="24">
        <f t="shared" si="66"/>
        <v>0</v>
      </c>
      <c r="M1480" s="24">
        <f t="shared" si="66"/>
        <v>0</v>
      </c>
      <c r="N1480" s="24">
        <v>0</v>
      </c>
      <c r="O1480" s="33">
        <f t="shared" si="67"/>
        <v>5800000</v>
      </c>
      <c r="P1480" s="25">
        <v>5800000</v>
      </c>
      <c r="Q1480" s="25">
        <v>0</v>
      </c>
      <c r="R1480" s="26">
        <f t="shared" si="68"/>
        <v>0</v>
      </c>
      <c r="S1480" s="9"/>
    </row>
    <row r="1481" spans="1:19" ht="13.2" customHeight="1" x14ac:dyDescent="0.25">
      <c r="A1481" s="8">
        <v>1474</v>
      </c>
      <c r="B1481" s="34">
        <v>433222</v>
      </c>
      <c r="C1481" s="9" t="s">
        <v>1415</v>
      </c>
      <c r="D1481" s="9" t="s">
        <v>75</v>
      </c>
      <c r="E1481" s="9" t="s">
        <v>1407</v>
      </c>
      <c r="F1481" s="9" t="s">
        <v>27</v>
      </c>
      <c r="G1481" s="9"/>
      <c r="H1481" s="9">
        <v>20</v>
      </c>
      <c r="I1481" s="9">
        <v>0</v>
      </c>
      <c r="J1481" s="9">
        <v>0</v>
      </c>
      <c r="K1481" s="24">
        <f t="shared" ref="K1481:M1544" si="69">H1481*290000</f>
        <v>5800000</v>
      </c>
      <c r="L1481" s="24">
        <f t="shared" si="69"/>
        <v>0</v>
      </c>
      <c r="M1481" s="24">
        <f t="shared" si="69"/>
        <v>0</v>
      </c>
      <c r="N1481" s="24">
        <v>0</v>
      </c>
      <c r="O1481" s="33">
        <f t="shared" ref="O1481:O1544" si="70">K1481+L1481+M1481-N1481</f>
        <v>5800000</v>
      </c>
      <c r="P1481" s="25">
        <v>5800000</v>
      </c>
      <c r="Q1481" s="25">
        <v>0</v>
      </c>
      <c r="R1481" s="26">
        <f t="shared" ref="R1481:R1544" si="71">O1481-P1481-Q1481</f>
        <v>0</v>
      </c>
      <c r="S1481" s="9"/>
    </row>
    <row r="1482" spans="1:19" ht="13.2" customHeight="1" x14ac:dyDescent="0.25">
      <c r="A1482" s="8">
        <v>1475</v>
      </c>
      <c r="B1482" s="34">
        <v>433223</v>
      </c>
      <c r="C1482" s="9" t="s">
        <v>1416</v>
      </c>
      <c r="D1482" s="9" t="s">
        <v>649</v>
      </c>
      <c r="E1482" s="9" t="s">
        <v>1407</v>
      </c>
      <c r="F1482" s="9" t="s">
        <v>27</v>
      </c>
      <c r="G1482" s="9"/>
      <c r="H1482" s="9">
        <v>7</v>
      </c>
      <c r="I1482" s="9">
        <v>0</v>
      </c>
      <c r="J1482" s="9">
        <v>0</v>
      </c>
      <c r="K1482" s="24">
        <f t="shared" si="69"/>
        <v>2030000</v>
      </c>
      <c r="L1482" s="24">
        <f t="shared" si="69"/>
        <v>0</v>
      </c>
      <c r="M1482" s="24">
        <f t="shared" si="69"/>
        <v>0</v>
      </c>
      <c r="N1482" s="24">
        <v>0</v>
      </c>
      <c r="O1482" s="33">
        <f t="shared" si="70"/>
        <v>2030000</v>
      </c>
      <c r="P1482" s="25">
        <v>6960000</v>
      </c>
      <c r="Q1482" s="25">
        <v>0</v>
      </c>
      <c r="R1482" s="26">
        <f t="shared" si="71"/>
        <v>-4930000</v>
      </c>
      <c r="S1482" s="37" t="s">
        <v>410</v>
      </c>
    </row>
    <row r="1483" spans="1:19" ht="13.2" customHeight="1" x14ac:dyDescent="0.25">
      <c r="A1483" s="8">
        <v>1476</v>
      </c>
      <c r="B1483" s="34">
        <v>433224</v>
      </c>
      <c r="C1483" s="9" t="s">
        <v>1417</v>
      </c>
      <c r="D1483" s="9" t="s">
        <v>251</v>
      </c>
      <c r="E1483" s="9" t="s">
        <v>1407</v>
      </c>
      <c r="F1483" s="9" t="s">
        <v>27</v>
      </c>
      <c r="G1483" s="9"/>
      <c r="H1483" s="9">
        <v>11</v>
      </c>
      <c r="I1483" s="9">
        <v>0</v>
      </c>
      <c r="J1483" s="9">
        <v>0</v>
      </c>
      <c r="K1483" s="24">
        <f t="shared" si="69"/>
        <v>3190000</v>
      </c>
      <c r="L1483" s="24">
        <f t="shared" si="69"/>
        <v>0</v>
      </c>
      <c r="M1483" s="24">
        <f t="shared" si="69"/>
        <v>0</v>
      </c>
      <c r="N1483" s="24">
        <v>0</v>
      </c>
      <c r="O1483" s="33">
        <f t="shared" si="70"/>
        <v>3190000</v>
      </c>
      <c r="P1483" s="25">
        <v>3190000</v>
      </c>
      <c r="Q1483" s="25">
        <v>0</v>
      </c>
      <c r="R1483" s="26">
        <f t="shared" si="71"/>
        <v>0</v>
      </c>
      <c r="S1483" s="9"/>
    </row>
    <row r="1484" spans="1:19" ht="13.2" customHeight="1" x14ac:dyDescent="0.25">
      <c r="A1484" s="8">
        <v>1477</v>
      </c>
      <c r="B1484" s="34">
        <v>433225</v>
      </c>
      <c r="C1484" s="9" t="s">
        <v>1173</v>
      </c>
      <c r="D1484" s="9" t="s">
        <v>85</v>
      </c>
      <c r="E1484" s="9" t="s">
        <v>1407</v>
      </c>
      <c r="F1484" s="9" t="s">
        <v>27</v>
      </c>
      <c r="G1484" s="9"/>
      <c r="H1484" s="9">
        <v>7</v>
      </c>
      <c r="I1484" s="9">
        <v>0</v>
      </c>
      <c r="J1484" s="9">
        <v>0</v>
      </c>
      <c r="K1484" s="24">
        <f t="shared" si="69"/>
        <v>2030000</v>
      </c>
      <c r="L1484" s="24">
        <f t="shared" si="69"/>
        <v>0</v>
      </c>
      <c r="M1484" s="24">
        <f t="shared" si="69"/>
        <v>0</v>
      </c>
      <c r="N1484" s="24">
        <v>0</v>
      </c>
      <c r="O1484" s="33">
        <f t="shared" si="70"/>
        <v>2030000</v>
      </c>
      <c r="P1484" s="25">
        <v>2030000</v>
      </c>
      <c r="Q1484" s="25">
        <v>0</v>
      </c>
      <c r="R1484" s="26">
        <f t="shared" si="71"/>
        <v>0</v>
      </c>
      <c r="S1484" s="9"/>
    </row>
    <row r="1485" spans="1:19" ht="13.2" customHeight="1" x14ac:dyDescent="0.25">
      <c r="A1485" s="8">
        <v>1478</v>
      </c>
      <c r="B1485" s="34">
        <v>433226</v>
      </c>
      <c r="C1485" s="9" t="s">
        <v>1418</v>
      </c>
      <c r="D1485" s="9" t="s">
        <v>535</v>
      </c>
      <c r="E1485" s="9" t="s">
        <v>1407</v>
      </c>
      <c r="F1485" s="9" t="s">
        <v>389</v>
      </c>
      <c r="G1485" s="9"/>
      <c r="H1485" s="9">
        <v>12</v>
      </c>
      <c r="I1485" s="9">
        <v>0</v>
      </c>
      <c r="J1485" s="9">
        <v>0</v>
      </c>
      <c r="K1485" s="24">
        <f t="shared" si="69"/>
        <v>3480000</v>
      </c>
      <c r="L1485" s="24">
        <f t="shared" si="69"/>
        <v>0</v>
      </c>
      <c r="M1485" s="24">
        <f t="shared" si="69"/>
        <v>0</v>
      </c>
      <c r="N1485" s="24">
        <f>H1485*290000*0.7</f>
        <v>2436000</v>
      </c>
      <c r="O1485" s="33">
        <f t="shared" si="70"/>
        <v>1044000</v>
      </c>
      <c r="P1485" s="25">
        <v>1044000</v>
      </c>
      <c r="Q1485" s="25">
        <v>0</v>
      </c>
      <c r="R1485" s="26">
        <f t="shared" si="71"/>
        <v>0</v>
      </c>
      <c r="S1485" s="9"/>
    </row>
    <row r="1486" spans="1:19" ht="13.2" customHeight="1" x14ac:dyDescent="0.25">
      <c r="A1486" s="8">
        <v>1479</v>
      </c>
      <c r="B1486" s="34">
        <v>433227</v>
      </c>
      <c r="C1486" s="9" t="s">
        <v>366</v>
      </c>
      <c r="D1486" s="9" t="s">
        <v>777</v>
      </c>
      <c r="E1486" s="9" t="s">
        <v>1407</v>
      </c>
      <c r="F1486" s="9" t="s">
        <v>27</v>
      </c>
      <c r="G1486" s="9"/>
      <c r="H1486" s="9">
        <v>7</v>
      </c>
      <c r="I1486" s="9">
        <v>0</v>
      </c>
      <c r="J1486" s="9">
        <v>0</v>
      </c>
      <c r="K1486" s="24">
        <f t="shared" si="69"/>
        <v>2030000</v>
      </c>
      <c r="L1486" s="24">
        <f t="shared" si="69"/>
        <v>0</v>
      </c>
      <c r="M1486" s="24">
        <f t="shared" si="69"/>
        <v>0</v>
      </c>
      <c r="N1486" s="24">
        <v>0</v>
      </c>
      <c r="O1486" s="33">
        <f t="shared" si="70"/>
        <v>2030000</v>
      </c>
      <c r="P1486" s="25">
        <v>2030000</v>
      </c>
      <c r="Q1486" s="25">
        <v>0</v>
      </c>
      <c r="R1486" s="26">
        <f t="shared" si="71"/>
        <v>0</v>
      </c>
      <c r="S1486" s="9"/>
    </row>
    <row r="1487" spans="1:19" ht="13.2" customHeight="1" x14ac:dyDescent="0.25">
      <c r="A1487" s="8">
        <v>1480</v>
      </c>
      <c r="B1487" s="34">
        <v>433228</v>
      </c>
      <c r="C1487" s="9" t="s">
        <v>1419</v>
      </c>
      <c r="D1487" s="9" t="s">
        <v>492</v>
      </c>
      <c r="E1487" s="9" t="s">
        <v>1407</v>
      </c>
      <c r="F1487" s="9" t="s">
        <v>27</v>
      </c>
      <c r="G1487" s="9"/>
      <c r="H1487" s="9">
        <v>12</v>
      </c>
      <c r="I1487" s="9">
        <v>0</v>
      </c>
      <c r="J1487" s="9">
        <v>0</v>
      </c>
      <c r="K1487" s="24">
        <f t="shared" si="69"/>
        <v>3480000</v>
      </c>
      <c r="L1487" s="24">
        <f t="shared" si="69"/>
        <v>0</v>
      </c>
      <c r="M1487" s="24">
        <f t="shared" si="69"/>
        <v>0</v>
      </c>
      <c r="N1487" s="24">
        <v>0</v>
      </c>
      <c r="O1487" s="33">
        <f t="shared" si="70"/>
        <v>3480000</v>
      </c>
      <c r="P1487" s="25">
        <v>3480000</v>
      </c>
      <c r="Q1487" s="25">
        <v>0</v>
      </c>
      <c r="R1487" s="26">
        <f t="shared" si="71"/>
        <v>0</v>
      </c>
      <c r="S1487" s="9"/>
    </row>
    <row r="1488" spans="1:19" ht="13.2" customHeight="1" x14ac:dyDescent="0.25">
      <c r="A1488" s="8">
        <v>1481</v>
      </c>
      <c r="B1488" s="34">
        <v>433229</v>
      </c>
      <c r="C1488" s="9" t="s">
        <v>1420</v>
      </c>
      <c r="D1488" s="9" t="s">
        <v>153</v>
      </c>
      <c r="E1488" s="9" t="s">
        <v>1407</v>
      </c>
      <c r="F1488" s="9" t="s">
        <v>27</v>
      </c>
      <c r="G1488" s="9"/>
      <c r="H1488" s="9">
        <v>20</v>
      </c>
      <c r="I1488" s="9">
        <v>0</v>
      </c>
      <c r="J1488" s="9">
        <v>0</v>
      </c>
      <c r="K1488" s="24">
        <f t="shared" si="69"/>
        <v>5800000</v>
      </c>
      <c r="L1488" s="24">
        <f t="shared" si="69"/>
        <v>0</v>
      </c>
      <c r="M1488" s="24">
        <f t="shared" si="69"/>
        <v>0</v>
      </c>
      <c r="N1488" s="24">
        <v>0</v>
      </c>
      <c r="O1488" s="33">
        <f t="shared" si="70"/>
        <v>5800000</v>
      </c>
      <c r="P1488" s="25">
        <v>5800000</v>
      </c>
      <c r="Q1488" s="25">
        <v>0</v>
      </c>
      <c r="R1488" s="26">
        <f t="shared" si="71"/>
        <v>0</v>
      </c>
      <c r="S1488" s="9"/>
    </row>
    <row r="1489" spans="1:19" ht="13.2" customHeight="1" x14ac:dyDescent="0.25">
      <c r="A1489" s="8">
        <v>1482</v>
      </c>
      <c r="B1489" s="34">
        <v>433230</v>
      </c>
      <c r="C1489" s="9" t="s">
        <v>1421</v>
      </c>
      <c r="D1489" s="9" t="s">
        <v>65</v>
      </c>
      <c r="E1489" s="9" t="s">
        <v>1407</v>
      </c>
      <c r="F1489" s="9" t="s">
        <v>27</v>
      </c>
      <c r="G1489" s="9"/>
      <c r="H1489" s="9">
        <v>11</v>
      </c>
      <c r="I1489" s="9">
        <v>0</v>
      </c>
      <c r="J1489" s="9">
        <v>0</v>
      </c>
      <c r="K1489" s="24">
        <f t="shared" si="69"/>
        <v>3190000</v>
      </c>
      <c r="L1489" s="24">
        <f t="shared" si="69"/>
        <v>0</v>
      </c>
      <c r="M1489" s="24">
        <f t="shared" si="69"/>
        <v>0</v>
      </c>
      <c r="N1489" s="24">
        <v>0</v>
      </c>
      <c r="O1489" s="33">
        <f t="shared" si="70"/>
        <v>3190000</v>
      </c>
      <c r="P1489" s="25">
        <v>0</v>
      </c>
      <c r="Q1489" s="25">
        <v>3190000</v>
      </c>
      <c r="R1489" s="26">
        <f t="shared" si="71"/>
        <v>0</v>
      </c>
      <c r="S1489" s="9"/>
    </row>
    <row r="1490" spans="1:19" ht="13.2" customHeight="1" x14ac:dyDescent="0.25">
      <c r="A1490" s="8">
        <v>1483</v>
      </c>
      <c r="B1490" s="34">
        <v>433231</v>
      </c>
      <c r="C1490" s="9" t="s">
        <v>1422</v>
      </c>
      <c r="D1490" s="9" t="s">
        <v>61</v>
      </c>
      <c r="E1490" s="9" t="s">
        <v>1407</v>
      </c>
      <c r="F1490" s="9" t="s">
        <v>27</v>
      </c>
      <c r="G1490" s="9"/>
      <c r="H1490" s="9">
        <v>20</v>
      </c>
      <c r="I1490" s="9">
        <v>0</v>
      </c>
      <c r="J1490" s="9">
        <v>0</v>
      </c>
      <c r="K1490" s="24">
        <f t="shared" si="69"/>
        <v>5800000</v>
      </c>
      <c r="L1490" s="24">
        <f t="shared" si="69"/>
        <v>0</v>
      </c>
      <c r="M1490" s="24">
        <f t="shared" si="69"/>
        <v>0</v>
      </c>
      <c r="N1490" s="24">
        <v>0</v>
      </c>
      <c r="O1490" s="33">
        <f t="shared" si="70"/>
        <v>5800000</v>
      </c>
      <c r="P1490" s="25">
        <v>5800000</v>
      </c>
      <c r="Q1490" s="25">
        <v>0</v>
      </c>
      <c r="R1490" s="26">
        <f t="shared" si="71"/>
        <v>0</v>
      </c>
      <c r="S1490" s="9"/>
    </row>
    <row r="1491" spans="1:19" ht="13.2" customHeight="1" x14ac:dyDescent="0.25">
      <c r="A1491" s="8">
        <v>1484</v>
      </c>
      <c r="B1491" s="34">
        <v>433232</v>
      </c>
      <c r="C1491" s="9" t="s">
        <v>869</v>
      </c>
      <c r="D1491" s="9" t="s">
        <v>43</v>
      </c>
      <c r="E1491" s="9" t="s">
        <v>1407</v>
      </c>
      <c r="F1491" s="9" t="s">
        <v>27</v>
      </c>
      <c r="G1491" s="9"/>
      <c r="H1491" s="9">
        <v>10</v>
      </c>
      <c r="I1491" s="9">
        <v>0</v>
      </c>
      <c r="J1491" s="9">
        <v>0</v>
      </c>
      <c r="K1491" s="24">
        <f t="shared" si="69"/>
        <v>2900000</v>
      </c>
      <c r="L1491" s="24">
        <f t="shared" si="69"/>
        <v>0</v>
      </c>
      <c r="M1491" s="24">
        <f t="shared" si="69"/>
        <v>0</v>
      </c>
      <c r="N1491" s="24">
        <v>0</v>
      </c>
      <c r="O1491" s="33">
        <f t="shared" si="70"/>
        <v>2900000</v>
      </c>
      <c r="P1491" s="25">
        <v>2900000</v>
      </c>
      <c r="Q1491" s="25">
        <v>0</v>
      </c>
      <c r="R1491" s="26">
        <f t="shared" si="71"/>
        <v>0</v>
      </c>
      <c r="S1491" s="9"/>
    </row>
    <row r="1492" spans="1:19" ht="13.2" customHeight="1" x14ac:dyDescent="0.25">
      <c r="A1492" s="8">
        <v>1485</v>
      </c>
      <c r="B1492" s="34">
        <v>433233</v>
      </c>
      <c r="C1492" s="9" t="s">
        <v>1423</v>
      </c>
      <c r="D1492" s="9" t="s">
        <v>75</v>
      </c>
      <c r="E1492" s="9" t="s">
        <v>1407</v>
      </c>
      <c r="F1492" s="9" t="s">
        <v>27</v>
      </c>
      <c r="G1492" s="9"/>
      <c r="H1492" s="9">
        <v>20</v>
      </c>
      <c r="I1492" s="9">
        <v>0</v>
      </c>
      <c r="J1492" s="9">
        <v>0</v>
      </c>
      <c r="K1492" s="24">
        <f t="shared" si="69"/>
        <v>5800000</v>
      </c>
      <c r="L1492" s="24">
        <f t="shared" si="69"/>
        <v>0</v>
      </c>
      <c r="M1492" s="24">
        <f t="shared" si="69"/>
        <v>0</v>
      </c>
      <c r="N1492" s="24">
        <v>0</v>
      </c>
      <c r="O1492" s="33">
        <f t="shared" si="70"/>
        <v>5800000</v>
      </c>
      <c r="P1492" s="25">
        <v>5800000</v>
      </c>
      <c r="Q1492" s="25">
        <v>0</v>
      </c>
      <c r="R1492" s="26">
        <f t="shared" si="71"/>
        <v>0</v>
      </c>
      <c r="S1492" s="9"/>
    </row>
    <row r="1493" spans="1:19" ht="13.2" customHeight="1" x14ac:dyDescent="0.25">
      <c r="A1493" s="8">
        <v>1486</v>
      </c>
      <c r="B1493" s="34">
        <v>433234</v>
      </c>
      <c r="C1493" s="9" t="s">
        <v>1424</v>
      </c>
      <c r="D1493" s="9" t="s">
        <v>413</v>
      </c>
      <c r="E1493" s="9" t="s">
        <v>1407</v>
      </c>
      <c r="F1493" s="9" t="s">
        <v>27</v>
      </c>
      <c r="G1493" s="9"/>
      <c r="H1493" s="9">
        <v>7</v>
      </c>
      <c r="I1493" s="9">
        <v>0</v>
      </c>
      <c r="J1493" s="9">
        <v>0</v>
      </c>
      <c r="K1493" s="24">
        <f t="shared" si="69"/>
        <v>2030000</v>
      </c>
      <c r="L1493" s="24">
        <f t="shared" si="69"/>
        <v>0</v>
      </c>
      <c r="M1493" s="24">
        <f t="shared" si="69"/>
        <v>0</v>
      </c>
      <c r="N1493" s="24">
        <v>0</v>
      </c>
      <c r="O1493" s="33">
        <f t="shared" si="70"/>
        <v>2030000</v>
      </c>
      <c r="P1493" s="25">
        <v>3330000</v>
      </c>
      <c r="Q1493" s="25">
        <v>0</v>
      </c>
      <c r="R1493" s="26">
        <f t="shared" si="71"/>
        <v>-1300000</v>
      </c>
      <c r="S1493" s="37" t="s">
        <v>410</v>
      </c>
    </row>
    <row r="1494" spans="1:19" ht="13.2" customHeight="1" x14ac:dyDescent="0.25">
      <c r="A1494" s="8">
        <v>1487</v>
      </c>
      <c r="B1494" s="34">
        <v>433235</v>
      </c>
      <c r="C1494" s="9" t="s">
        <v>1425</v>
      </c>
      <c r="D1494" s="9" t="s">
        <v>210</v>
      </c>
      <c r="E1494" s="9" t="s">
        <v>1407</v>
      </c>
      <c r="F1494" s="9" t="s">
        <v>27</v>
      </c>
      <c r="G1494" s="9"/>
      <c r="H1494" s="9">
        <v>20</v>
      </c>
      <c r="I1494" s="9">
        <v>0</v>
      </c>
      <c r="J1494" s="9">
        <v>0</v>
      </c>
      <c r="K1494" s="24">
        <f t="shared" si="69"/>
        <v>5800000</v>
      </c>
      <c r="L1494" s="24">
        <f t="shared" si="69"/>
        <v>0</v>
      </c>
      <c r="M1494" s="24">
        <f t="shared" si="69"/>
        <v>0</v>
      </c>
      <c r="N1494" s="24">
        <v>0</v>
      </c>
      <c r="O1494" s="33">
        <f t="shared" si="70"/>
        <v>5800000</v>
      </c>
      <c r="P1494" s="25">
        <v>5800000</v>
      </c>
      <c r="Q1494" s="25">
        <v>0</v>
      </c>
      <c r="R1494" s="26">
        <f t="shared" si="71"/>
        <v>0</v>
      </c>
      <c r="S1494" s="9"/>
    </row>
    <row r="1495" spans="1:19" ht="13.2" customHeight="1" x14ac:dyDescent="0.25">
      <c r="A1495" s="8">
        <v>1488</v>
      </c>
      <c r="B1495" s="34">
        <v>433236</v>
      </c>
      <c r="C1495" s="9" t="s">
        <v>348</v>
      </c>
      <c r="D1495" s="9" t="s">
        <v>372</v>
      </c>
      <c r="E1495" s="9" t="s">
        <v>1407</v>
      </c>
      <c r="F1495" s="9" t="s">
        <v>27</v>
      </c>
      <c r="G1495" s="9"/>
      <c r="H1495" s="9">
        <v>20</v>
      </c>
      <c r="I1495" s="9">
        <v>0</v>
      </c>
      <c r="J1495" s="9">
        <v>0</v>
      </c>
      <c r="K1495" s="24">
        <f t="shared" si="69"/>
        <v>5800000</v>
      </c>
      <c r="L1495" s="24">
        <f t="shared" si="69"/>
        <v>0</v>
      </c>
      <c r="M1495" s="24">
        <f t="shared" si="69"/>
        <v>0</v>
      </c>
      <c r="N1495" s="24">
        <v>0</v>
      </c>
      <c r="O1495" s="33">
        <f t="shared" si="70"/>
        <v>5800000</v>
      </c>
      <c r="P1495" s="25">
        <v>5800000</v>
      </c>
      <c r="Q1495" s="25">
        <v>0</v>
      </c>
      <c r="R1495" s="26">
        <f t="shared" si="71"/>
        <v>0</v>
      </c>
      <c r="S1495" s="9"/>
    </row>
    <row r="1496" spans="1:19" ht="13.2" customHeight="1" x14ac:dyDescent="0.25">
      <c r="A1496" s="8">
        <v>1489</v>
      </c>
      <c r="B1496" s="34">
        <v>433237</v>
      </c>
      <c r="C1496" s="9" t="s">
        <v>149</v>
      </c>
      <c r="D1496" s="9" t="s">
        <v>1004</v>
      </c>
      <c r="E1496" s="9" t="s">
        <v>1407</v>
      </c>
      <c r="F1496" s="9" t="s">
        <v>27</v>
      </c>
      <c r="G1496" s="9"/>
      <c r="H1496" s="9">
        <v>7</v>
      </c>
      <c r="I1496" s="9">
        <v>0</v>
      </c>
      <c r="J1496" s="9">
        <v>0</v>
      </c>
      <c r="K1496" s="24">
        <f t="shared" si="69"/>
        <v>2030000</v>
      </c>
      <c r="L1496" s="24">
        <f t="shared" si="69"/>
        <v>0</v>
      </c>
      <c r="M1496" s="24">
        <f t="shared" si="69"/>
        <v>0</v>
      </c>
      <c r="N1496" s="24">
        <v>0</v>
      </c>
      <c r="O1496" s="33">
        <f t="shared" si="70"/>
        <v>2030000</v>
      </c>
      <c r="P1496" s="25">
        <v>2030000</v>
      </c>
      <c r="Q1496" s="25">
        <v>0</v>
      </c>
      <c r="R1496" s="26">
        <f t="shared" si="71"/>
        <v>0</v>
      </c>
      <c r="S1496" s="9"/>
    </row>
    <row r="1497" spans="1:19" ht="13.2" customHeight="1" x14ac:dyDescent="0.25">
      <c r="A1497" s="8">
        <v>1490</v>
      </c>
      <c r="B1497" s="34">
        <v>433238</v>
      </c>
      <c r="C1497" s="9" t="s">
        <v>189</v>
      </c>
      <c r="D1497" s="9" t="s">
        <v>47</v>
      </c>
      <c r="E1497" s="9" t="s">
        <v>1407</v>
      </c>
      <c r="F1497" s="9" t="s">
        <v>27</v>
      </c>
      <c r="G1497" s="9"/>
      <c r="H1497" s="9">
        <v>9</v>
      </c>
      <c r="I1497" s="9">
        <v>16</v>
      </c>
      <c r="J1497" s="9">
        <v>0</v>
      </c>
      <c r="K1497" s="24">
        <f t="shared" si="69"/>
        <v>2610000</v>
      </c>
      <c r="L1497" s="24">
        <f t="shared" si="69"/>
        <v>4640000</v>
      </c>
      <c r="M1497" s="24">
        <f t="shared" si="69"/>
        <v>0</v>
      </c>
      <c r="N1497" s="24">
        <v>0</v>
      </c>
      <c r="O1497" s="33">
        <f t="shared" si="70"/>
        <v>7250000</v>
      </c>
      <c r="P1497" s="25">
        <v>0</v>
      </c>
      <c r="Q1497" s="25">
        <v>0</v>
      </c>
      <c r="R1497" s="26">
        <f t="shared" si="71"/>
        <v>7250000</v>
      </c>
      <c r="S1497" s="9"/>
    </row>
    <row r="1498" spans="1:19" ht="13.2" customHeight="1" x14ac:dyDescent="0.25">
      <c r="A1498" s="8">
        <v>1491</v>
      </c>
      <c r="B1498" s="34">
        <v>433239</v>
      </c>
      <c r="C1498" s="9" t="s">
        <v>1426</v>
      </c>
      <c r="D1498" s="9" t="s">
        <v>605</v>
      </c>
      <c r="E1498" s="9" t="s">
        <v>1407</v>
      </c>
      <c r="F1498" s="9" t="s">
        <v>27</v>
      </c>
      <c r="G1498" s="9"/>
      <c r="H1498" s="9">
        <v>7</v>
      </c>
      <c r="I1498" s="9">
        <v>8</v>
      </c>
      <c r="J1498" s="9">
        <v>0</v>
      </c>
      <c r="K1498" s="24">
        <f t="shared" si="69"/>
        <v>2030000</v>
      </c>
      <c r="L1498" s="24">
        <f t="shared" si="69"/>
        <v>2320000</v>
      </c>
      <c r="M1498" s="24">
        <f t="shared" si="69"/>
        <v>0</v>
      </c>
      <c r="N1498" s="24">
        <v>0</v>
      </c>
      <c r="O1498" s="33">
        <f t="shared" si="70"/>
        <v>4350000</v>
      </c>
      <c r="P1498" s="25">
        <v>4350000</v>
      </c>
      <c r="Q1498" s="25">
        <v>0</v>
      </c>
      <c r="R1498" s="26">
        <f t="shared" si="71"/>
        <v>0</v>
      </c>
      <c r="S1498" s="9"/>
    </row>
    <row r="1499" spans="1:19" ht="13.2" customHeight="1" x14ac:dyDescent="0.25">
      <c r="A1499" s="8">
        <v>1492</v>
      </c>
      <c r="B1499" s="34">
        <v>433240</v>
      </c>
      <c r="C1499" s="9" t="s">
        <v>1427</v>
      </c>
      <c r="D1499" s="9" t="s">
        <v>61</v>
      </c>
      <c r="E1499" s="9" t="s">
        <v>1407</v>
      </c>
      <c r="F1499" s="9" t="s">
        <v>368</v>
      </c>
      <c r="G1499" s="9"/>
      <c r="H1499" s="9">
        <v>26</v>
      </c>
      <c r="I1499" s="9">
        <v>0</v>
      </c>
      <c r="J1499" s="9">
        <v>0</v>
      </c>
      <c r="K1499" s="24">
        <f t="shared" si="69"/>
        <v>7540000</v>
      </c>
      <c r="L1499" s="24">
        <f t="shared" si="69"/>
        <v>0</v>
      </c>
      <c r="M1499" s="24">
        <f t="shared" si="69"/>
        <v>0</v>
      </c>
      <c r="N1499" s="24">
        <f>H1499*290000</f>
        <v>7540000</v>
      </c>
      <c r="O1499" s="33">
        <f t="shared" si="70"/>
        <v>0</v>
      </c>
      <c r="P1499" s="25">
        <v>0</v>
      </c>
      <c r="Q1499" s="25">
        <v>0</v>
      </c>
      <c r="R1499" s="26">
        <f t="shared" si="71"/>
        <v>0</v>
      </c>
      <c r="S1499" s="9"/>
    </row>
    <row r="1500" spans="1:19" ht="13.2" customHeight="1" x14ac:dyDescent="0.25">
      <c r="A1500" s="8">
        <v>1493</v>
      </c>
      <c r="B1500" s="34">
        <v>433241</v>
      </c>
      <c r="C1500" s="9" t="s">
        <v>550</v>
      </c>
      <c r="D1500" s="9" t="s">
        <v>1428</v>
      </c>
      <c r="E1500" s="9" t="s">
        <v>1407</v>
      </c>
      <c r="F1500" s="9" t="s">
        <v>27</v>
      </c>
      <c r="G1500" s="9"/>
      <c r="H1500" s="9">
        <v>7</v>
      </c>
      <c r="I1500" s="9">
        <v>0</v>
      </c>
      <c r="J1500" s="9">
        <v>0</v>
      </c>
      <c r="K1500" s="24">
        <f t="shared" si="69"/>
        <v>2030000</v>
      </c>
      <c r="L1500" s="24">
        <f t="shared" si="69"/>
        <v>0</v>
      </c>
      <c r="M1500" s="24">
        <f t="shared" si="69"/>
        <v>0</v>
      </c>
      <c r="N1500" s="24">
        <v>0</v>
      </c>
      <c r="O1500" s="33">
        <f t="shared" si="70"/>
        <v>2030000</v>
      </c>
      <c r="P1500" s="25">
        <v>2030000</v>
      </c>
      <c r="Q1500" s="25">
        <v>0</v>
      </c>
      <c r="R1500" s="26">
        <f t="shared" si="71"/>
        <v>0</v>
      </c>
      <c r="S1500" s="9"/>
    </row>
    <row r="1501" spans="1:19" ht="13.2" customHeight="1" x14ac:dyDescent="0.25">
      <c r="A1501" s="8">
        <v>1494</v>
      </c>
      <c r="B1501" s="34">
        <v>433243</v>
      </c>
      <c r="C1501" s="9" t="s">
        <v>1429</v>
      </c>
      <c r="D1501" s="9" t="s">
        <v>791</v>
      </c>
      <c r="E1501" s="9" t="s">
        <v>1407</v>
      </c>
      <c r="F1501" s="9" t="s">
        <v>27</v>
      </c>
      <c r="G1501" s="9"/>
      <c r="H1501" s="9">
        <v>7</v>
      </c>
      <c r="I1501" s="9">
        <v>0</v>
      </c>
      <c r="J1501" s="9">
        <v>0</v>
      </c>
      <c r="K1501" s="24">
        <f t="shared" si="69"/>
        <v>2030000</v>
      </c>
      <c r="L1501" s="24">
        <f t="shared" si="69"/>
        <v>0</v>
      </c>
      <c r="M1501" s="24">
        <f t="shared" si="69"/>
        <v>0</v>
      </c>
      <c r="N1501" s="24">
        <v>0</v>
      </c>
      <c r="O1501" s="33">
        <f t="shared" si="70"/>
        <v>2030000</v>
      </c>
      <c r="P1501" s="25">
        <v>2030000</v>
      </c>
      <c r="Q1501" s="25">
        <v>0</v>
      </c>
      <c r="R1501" s="26">
        <f t="shared" si="71"/>
        <v>0</v>
      </c>
      <c r="S1501" s="9"/>
    </row>
    <row r="1502" spans="1:19" ht="13.2" customHeight="1" x14ac:dyDescent="0.25">
      <c r="A1502" s="8">
        <v>1495</v>
      </c>
      <c r="B1502" s="34">
        <v>433244</v>
      </c>
      <c r="C1502" s="9" t="s">
        <v>1364</v>
      </c>
      <c r="D1502" s="9" t="s">
        <v>153</v>
      </c>
      <c r="E1502" s="9" t="s">
        <v>1407</v>
      </c>
      <c r="F1502" s="9" t="s">
        <v>27</v>
      </c>
      <c r="G1502" s="9"/>
      <c r="H1502" s="9">
        <v>20</v>
      </c>
      <c r="I1502" s="9">
        <v>0</v>
      </c>
      <c r="J1502" s="9">
        <v>0</v>
      </c>
      <c r="K1502" s="24">
        <f t="shared" si="69"/>
        <v>5800000</v>
      </c>
      <c r="L1502" s="24">
        <f t="shared" si="69"/>
        <v>0</v>
      </c>
      <c r="M1502" s="24">
        <f t="shared" si="69"/>
        <v>0</v>
      </c>
      <c r="N1502" s="24">
        <v>0</v>
      </c>
      <c r="O1502" s="33">
        <f t="shared" si="70"/>
        <v>5800000</v>
      </c>
      <c r="P1502" s="25">
        <v>0</v>
      </c>
      <c r="Q1502" s="25">
        <v>5800000</v>
      </c>
      <c r="R1502" s="26">
        <f t="shared" si="71"/>
        <v>0</v>
      </c>
      <c r="S1502" s="9"/>
    </row>
    <row r="1503" spans="1:19" ht="13.2" customHeight="1" x14ac:dyDescent="0.25">
      <c r="A1503" s="8">
        <v>1496</v>
      </c>
      <c r="B1503" s="34">
        <v>433245</v>
      </c>
      <c r="C1503" s="9" t="s">
        <v>300</v>
      </c>
      <c r="D1503" s="9" t="s">
        <v>25</v>
      </c>
      <c r="E1503" s="9" t="s">
        <v>1407</v>
      </c>
      <c r="F1503" s="9" t="s">
        <v>27</v>
      </c>
      <c r="G1503" s="9"/>
      <c r="H1503" s="9">
        <v>20</v>
      </c>
      <c r="I1503" s="9">
        <v>0</v>
      </c>
      <c r="J1503" s="9">
        <v>0</v>
      </c>
      <c r="K1503" s="24">
        <f t="shared" si="69"/>
        <v>5800000</v>
      </c>
      <c r="L1503" s="24">
        <f t="shared" si="69"/>
        <v>0</v>
      </c>
      <c r="M1503" s="24">
        <f t="shared" si="69"/>
        <v>0</v>
      </c>
      <c r="N1503" s="24">
        <v>0</v>
      </c>
      <c r="O1503" s="33">
        <f t="shared" si="70"/>
        <v>5800000</v>
      </c>
      <c r="P1503" s="25">
        <v>5800000</v>
      </c>
      <c r="Q1503" s="25">
        <v>0</v>
      </c>
      <c r="R1503" s="26">
        <f t="shared" si="71"/>
        <v>0</v>
      </c>
      <c r="S1503" s="9"/>
    </row>
    <row r="1504" spans="1:19" ht="13.2" customHeight="1" x14ac:dyDescent="0.25">
      <c r="A1504" s="8">
        <v>1497</v>
      </c>
      <c r="B1504" s="34">
        <v>433246</v>
      </c>
      <c r="C1504" s="9" t="s">
        <v>124</v>
      </c>
      <c r="D1504" s="9" t="s">
        <v>61</v>
      </c>
      <c r="E1504" s="9" t="s">
        <v>1407</v>
      </c>
      <c r="F1504" s="9" t="s">
        <v>27</v>
      </c>
      <c r="G1504" s="9"/>
      <c r="H1504" s="9">
        <v>7</v>
      </c>
      <c r="I1504" s="9">
        <v>0</v>
      </c>
      <c r="J1504" s="9">
        <v>0</v>
      </c>
      <c r="K1504" s="24">
        <f t="shared" si="69"/>
        <v>2030000</v>
      </c>
      <c r="L1504" s="24">
        <f t="shared" si="69"/>
        <v>0</v>
      </c>
      <c r="M1504" s="24">
        <f t="shared" si="69"/>
        <v>0</v>
      </c>
      <c r="N1504" s="24">
        <v>0</v>
      </c>
      <c r="O1504" s="33">
        <f t="shared" si="70"/>
        <v>2030000</v>
      </c>
      <c r="P1504" s="25">
        <v>10800000</v>
      </c>
      <c r="Q1504" s="25">
        <v>0</v>
      </c>
      <c r="R1504" s="26">
        <f t="shared" si="71"/>
        <v>-8770000</v>
      </c>
      <c r="S1504" s="37" t="s">
        <v>410</v>
      </c>
    </row>
    <row r="1505" spans="1:19" ht="13.2" customHeight="1" x14ac:dyDescent="0.25">
      <c r="A1505" s="8">
        <v>1498</v>
      </c>
      <c r="B1505" s="34">
        <v>433247</v>
      </c>
      <c r="C1505" s="9" t="s">
        <v>999</v>
      </c>
      <c r="D1505" s="9" t="s">
        <v>270</v>
      </c>
      <c r="E1505" s="9" t="s">
        <v>1407</v>
      </c>
      <c r="F1505" s="9" t="s">
        <v>27</v>
      </c>
      <c r="G1505" s="9"/>
      <c r="H1505" s="9">
        <v>7</v>
      </c>
      <c r="I1505" s="9">
        <v>0</v>
      </c>
      <c r="J1505" s="9">
        <v>0</v>
      </c>
      <c r="K1505" s="24">
        <f t="shared" si="69"/>
        <v>2030000</v>
      </c>
      <c r="L1505" s="24">
        <f t="shared" si="69"/>
        <v>0</v>
      </c>
      <c r="M1505" s="24">
        <f t="shared" si="69"/>
        <v>0</v>
      </c>
      <c r="N1505" s="24">
        <v>0</v>
      </c>
      <c r="O1505" s="33">
        <f t="shared" si="70"/>
        <v>2030000</v>
      </c>
      <c r="P1505" s="25">
        <v>24360000</v>
      </c>
      <c r="Q1505" s="25">
        <v>0</v>
      </c>
      <c r="R1505" s="26">
        <f t="shared" si="71"/>
        <v>-22330000</v>
      </c>
      <c r="S1505" s="37" t="s">
        <v>410</v>
      </c>
    </row>
    <row r="1506" spans="1:19" ht="13.2" customHeight="1" x14ac:dyDescent="0.25">
      <c r="A1506" s="8">
        <v>1499</v>
      </c>
      <c r="B1506" s="34">
        <v>433248</v>
      </c>
      <c r="C1506" s="9" t="s">
        <v>1430</v>
      </c>
      <c r="D1506" s="9" t="s">
        <v>95</v>
      </c>
      <c r="E1506" s="9" t="s">
        <v>1407</v>
      </c>
      <c r="F1506" s="9" t="s">
        <v>27</v>
      </c>
      <c r="G1506" s="9"/>
      <c r="H1506" s="9">
        <v>4</v>
      </c>
      <c r="I1506" s="9">
        <v>0</v>
      </c>
      <c r="J1506" s="9">
        <v>0</v>
      </c>
      <c r="K1506" s="24">
        <f t="shared" si="69"/>
        <v>1160000</v>
      </c>
      <c r="L1506" s="24">
        <f t="shared" si="69"/>
        <v>0</v>
      </c>
      <c r="M1506" s="24">
        <f t="shared" si="69"/>
        <v>0</v>
      </c>
      <c r="N1506" s="24">
        <v>0</v>
      </c>
      <c r="O1506" s="33">
        <f t="shared" si="70"/>
        <v>1160000</v>
      </c>
      <c r="P1506" s="25">
        <v>0</v>
      </c>
      <c r="Q1506" s="25">
        <v>0</v>
      </c>
      <c r="R1506" s="26">
        <f t="shared" si="71"/>
        <v>1160000</v>
      </c>
      <c r="S1506" s="9"/>
    </row>
    <row r="1507" spans="1:19" ht="13.2" customHeight="1" x14ac:dyDescent="0.25">
      <c r="A1507" s="8">
        <v>1500</v>
      </c>
      <c r="B1507" s="34">
        <v>433249</v>
      </c>
      <c r="C1507" s="9" t="s">
        <v>309</v>
      </c>
      <c r="D1507" s="9" t="s">
        <v>192</v>
      </c>
      <c r="E1507" s="9" t="s">
        <v>1407</v>
      </c>
      <c r="F1507" s="9" t="s">
        <v>27</v>
      </c>
      <c r="G1507" s="9"/>
      <c r="H1507" s="9">
        <v>7</v>
      </c>
      <c r="I1507" s="9">
        <v>10</v>
      </c>
      <c r="J1507" s="9">
        <v>0</v>
      </c>
      <c r="K1507" s="24">
        <f t="shared" si="69"/>
        <v>2030000</v>
      </c>
      <c r="L1507" s="24">
        <f t="shared" si="69"/>
        <v>2900000</v>
      </c>
      <c r="M1507" s="24">
        <f t="shared" si="69"/>
        <v>0</v>
      </c>
      <c r="N1507" s="24">
        <v>0</v>
      </c>
      <c r="O1507" s="33">
        <f t="shared" si="70"/>
        <v>4930000</v>
      </c>
      <c r="P1507" s="25">
        <v>0</v>
      </c>
      <c r="Q1507" s="25">
        <v>0</v>
      </c>
      <c r="R1507" s="26">
        <f t="shared" si="71"/>
        <v>4930000</v>
      </c>
      <c r="S1507" s="9"/>
    </row>
    <row r="1508" spans="1:19" ht="13.2" customHeight="1" x14ac:dyDescent="0.25">
      <c r="A1508" s="8">
        <v>1501</v>
      </c>
      <c r="B1508" s="34">
        <v>433250</v>
      </c>
      <c r="C1508" s="9" t="s">
        <v>1431</v>
      </c>
      <c r="D1508" s="9" t="s">
        <v>61</v>
      </c>
      <c r="E1508" s="9" t="s">
        <v>1407</v>
      </c>
      <c r="F1508" s="9" t="s">
        <v>27</v>
      </c>
      <c r="G1508" s="9"/>
      <c r="H1508" s="9">
        <v>7</v>
      </c>
      <c r="I1508" s="9">
        <v>0</v>
      </c>
      <c r="J1508" s="9">
        <v>0</v>
      </c>
      <c r="K1508" s="24">
        <f t="shared" si="69"/>
        <v>2030000</v>
      </c>
      <c r="L1508" s="24">
        <f t="shared" si="69"/>
        <v>0</v>
      </c>
      <c r="M1508" s="24">
        <f t="shared" si="69"/>
        <v>0</v>
      </c>
      <c r="N1508" s="24">
        <v>0</v>
      </c>
      <c r="O1508" s="33">
        <f t="shared" si="70"/>
        <v>2030000</v>
      </c>
      <c r="P1508" s="25">
        <v>2030000</v>
      </c>
      <c r="Q1508" s="25">
        <v>0</v>
      </c>
      <c r="R1508" s="26">
        <f t="shared" si="71"/>
        <v>0</v>
      </c>
      <c r="S1508" s="9"/>
    </row>
    <row r="1509" spans="1:19" ht="13.2" customHeight="1" x14ac:dyDescent="0.25">
      <c r="A1509" s="8">
        <v>1502</v>
      </c>
      <c r="B1509" s="34">
        <v>433251</v>
      </c>
      <c r="C1509" s="9" t="s">
        <v>124</v>
      </c>
      <c r="D1509" s="9" t="s">
        <v>65</v>
      </c>
      <c r="E1509" s="9" t="s">
        <v>1407</v>
      </c>
      <c r="F1509" s="9" t="s">
        <v>27</v>
      </c>
      <c r="G1509" s="9"/>
      <c r="H1509" s="9">
        <v>11</v>
      </c>
      <c r="I1509" s="9">
        <v>0</v>
      </c>
      <c r="J1509" s="9">
        <v>0</v>
      </c>
      <c r="K1509" s="24">
        <f t="shared" si="69"/>
        <v>3190000</v>
      </c>
      <c r="L1509" s="24">
        <f t="shared" si="69"/>
        <v>0</v>
      </c>
      <c r="M1509" s="24">
        <f t="shared" si="69"/>
        <v>0</v>
      </c>
      <c r="N1509" s="24">
        <v>0</v>
      </c>
      <c r="O1509" s="33">
        <f t="shared" si="70"/>
        <v>3190000</v>
      </c>
      <c r="P1509" s="25">
        <v>3190000</v>
      </c>
      <c r="Q1509" s="25">
        <v>0</v>
      </c>
      <c r="R1509" s="26">
        <f t="shared" si="71"/>
        <v>0</v>
      </c>
      <c r="S1509" s="9"/>
    </row>
    <row r="1510" spans="1:19" ht="13.2" customHeight="1" x14ac:dyDescent="0.25">
      <c r="A1510" s="8">
        <v>1503</v>
      </c>
      <c r="B1510" s="34">
        <v>433252</v>
      </c>
      <c r="C1510" s="9" t="s">
        <v>1432</v>
      </c>
      <c r="D1510" s="9" t="s">
        <v>251</v>
      </c>
      <c r="E1510" s="9" t="s">
        <v>1407</v>
      </c>
      <c r="F1510" s="9" t="s">
        <v>27</v>
      </c>
      <c r="G1510" s="9"/>
      <c r="H1510" s="9">
        <v>11</v>
      </c>
      <c r="I1510" s="9">
        <v>0</v>
      </c>
      <c r="J1510" s="9">
        <v>0</v>
      </c>
      <c r="K1510" s="24">
        <f t="shared" si="69"/>
        <v>3190000</v>
      </c>
      <c r="L1510" s="24">
        <f t="shared" si="69"/>
        <v>0</v>
      </c>
      <c r="M1510" s="24">
        <f t="shared" si="69"/>
        <v>0</v>
      </c>
      <c r="N1510" s="24">
        <v>0</v>
      </c>
      <c r="O1510" s="33">
        <f t="shared" si="70"/>
        <v>3190000</v>
      </c>
      <c r="P1510" s="25">
        <v>3190000</v>
      </c>
      <c r="Q1510" s="25">
        <v>0</v>
      </c>
      <c r="R1510" s="26">
        <f t="shared" si="71"/>
        <v>0</v>
      </c>
      <c r="S1510" s="9"/>
    </row>
    <row r="1511" spans="1:19" ht="13.2" customHeight="1" x14ac:dyDescent="0.25">
      <c r="A1511" s="8">
        <v>1504</v>
      </c>
      <c r="B1511" s="34">
        <v>433253</v>
      </c>
      <c r="C1511" s="9" t="s">
        <v>1433</v>
      </c>
      <c r="D1511" s="9" t="s">
        <v>75</v>
      </c>
      <c r="E1511" s="9" t="s">
        <v>1407</v>
      </c>
      <c r="F1511" s="9" t="s">
        <v>27</v>
      </c>
      <c r="G1511" s="9"/>
      <c r="H1511" s="9">
        <v>7</v>
      </c>
      <c r="I1511" s="9">
        <v>0</v>
      </c>
      <c r="J1511" s="9">
        <v>0</v>
      </c>
      <c r="K1511" s="24">
        <f t="shared" si="69"/>
        <v>2030000</v>
      </c>
      <c r="L1511" s="24">
        <f t="shared" si="69"/>
        <v>0</v>
      </c>
      <c r="M1511" s="24">
        <f t="shared" si="69"/>
        <v>0</v>
      </c>
      <c r="N1511" s="24">
        <v>0</v>
      </c>
      <c r="O1511" s="33">
        <f t="shared" si="70"/>
        <v>2030000</v>
      </c>
      <c r="P1511" s="25">
        <v>6430000</v>
      </c>
      <c r="Q1511" s="25">
        <v>0</v>
      </c>
      <c r="R1511" s="26">
        <f t="shared" si="71"/>
        <v>-4400000</v>
      </c>
      <c r="S1511" s="37" t="s">
        <v>410</v>
      </c>
    </row>
    <row r="1512" spans="1:19" ht="13.2" customHeight="1" x14ac:dyDescent="0.25">
      <c r="A1512" s="8">
        <v>1505</v>
      </c>
      <c r="B1512" s="34">
        <v>433254</v>
      </c>
      <c r="C1512" s="9" t="s">
        <v>1434</v>
      </c>
      <c r="D1512" s="9" t="s">
        <v>61</v>
      </c>
      <c r="E1512" s="9" t="s">
        <v>1407</v>
      </c>
      <c r="F1512" s="9" t="s">
        <v>27</v>
      </c>
      <c r="G1512" s="9"/>
      <c r="H1512" s="9">
        <v>7</v>
      </c>
      <c r="I1512" s="9">
        <v>2</v>
      </c>
      <c r="J1512" s="9">
        <v>0</v>
      </c>
      <c r="K1512" s="24">
        <f t="shared" si="69"/>
        <v>2030000</v>
      </c>
      <c r="L1512" s="24">
        <f t="shared" si="69"/>
        <v>580000</v>
      </c>
      <c r="M1512" s="24">
        <f t="shared" si="69"/>
        <v>0</v>
      </c>
      <c r="N1512" s="24">
        <v>0</v>
      </c>
      <c r="O1512" s="33">
        <f t="shared" si="70"/>
        <v>2610000</v>
      </c>
      <c r="P1512" s="25">
        <v>0</v>
      </c>
      <c r="Q1512" s="25">
        <v>0</v>
      </c>
      <c r="R1512" s="26">
        <f t="shared" si="71"/>
        <v>2610000</v>
      </c>
      <c r="S1512" s="9"/>
    </row>
    <row r="1513" spans="1:19" ht="13.2" customHeight="1" x14ac:dyDescent="0.25">
      <c r="A1513" s="8">
        <v>1506</v>
      </c>
      <c r="B1513" s="34">
        <v>433255</v>
      </c>
      <c r="C1513" s="9" t="s">
        <v>397</v>
      </c>
      <c r="D1513" s="9" t="s">
        <v>115</v>
      </c>
      <c r="E1513" s="9" t="s">
        <v>1407</v>
      </c>
      <c r="F1513" s="9" t="s">
        <v>27</v>
      </c>
      <c r="G1513" s="9"/>
      <c r="H1513" s="9">
        <v>13</v>
      </c>
      <c r="I1513" s="9">
        <v>4</v>
      </c>
      <c r="J1513" s="9">
        <v>0</v>
      </c>
      <c r="K1513" s="24">
        <f t="shared" si="69"/>
        <v>3770000</v>
      </c>
      <c r="L1513" s="24">
        <f t="shared" si="69"/>
        <v>1160000</v>
      </c>
      <c r="M1513" s="24">
        <f t="shared" si="69"/>
        <v>0</v>
      </c>
      <c r="N1513" s="24">
        <v>0</v>
      </c>
      <c r="O1513" s="33">
        <f t="shared" si="70"/>
        <v>4930000</v>
      </c>
      <c r="P1513" s="25">
        <v>4930000</v>
      </c>
      <c r="Q1513" s="25">
        <v>0</v>
      </c>
      <c r="R1513" s="26">
        <f t="shared" si="71"/>
        <v>0</v>
      </c>
      <c r="S1513" s="9"/>
    </row>
    <row r="1514" spans="1:19" ht="13.2" customHeight="1" x14ac:dyDescent="0.25">
      <c r="A1514" s="8">
        <v>1507</v>
      </c>
      <c r="B1514" s="34">
        <v>433256</v>
      </c>
      <c r="C1514" s="9" t="s">
        <v>1435</v>
      </c>
      <c r="D1514" s="9" t="s">
        <v>488</v>
      </c>
      <c r="E1514" s="9" t="s">
        <v>1407</v>
      </c>
      <c r="F1514" s="9" t="s">
        <v>27</v>
      </c>
      <c r="G1514" s="9"/>
      <c r="H1514" s="9">
        <v>7</v>
      </c>
      <c r="I1514" s="9">
        <v>0</v>
      </c>
      <c r="J1514" s="9">
        <v>0</v>
      </c>
      <c r="K1514" s="24">
        <f t="shared" si="69"/>
        <v>2030000</v>
      </c>
      <c r="L1514" s="24">
        <f t="shared" si="69"/>
        <v>0</v>
      </c>
      <c r="M1514" s="24">
        <f t="shared" si="69"/>
        <v>0</v>
      </c>
      <c r="N1514" s="24">
        <v>0</v>
      </c>
      <c r="O1514" s="33">
        <f t="shared" si="70"/>
        <v>2030000</v>
      </c>
      <c r="P1514" s="25">
        <v>2030000</v>
      </c>
      <c r="Q1514" s="25">
        <v>0</v>
      </c>
      <c r="R1514" s="26">
        <f t="shared" si="71"/>
        <v>0</v>
      </c>
      <c r="S1514" s="9"/>
    </row>
    <row r="1515" spans="1:19" ht="13.2" customHeight="1" x14ac:dyDescent="0.25">
      <c r="A1515" s="8">
        <v>1508</v>
      </c>
      <c r="B1515" s="34">
        <v>433257</v>
      </c>
      <c r="C1515" s="9" t="s">
        <v>1436</v>
      </c>
      <c r="D1515" s="9" t="s">
        <v>1217</v>
      </c>
      <c r="E1515" s="9" t="s">
        <v>1407</v>
      </c>
      <c r="F1515" s="9" t="s">
        <v>27</v>
      </c>
      <c r="G1515" s="9"/>
      <c r="H1515" s="9">
        <v>7</v>
      </c>
      <c r="I1515" s="9">
        <v>0</v>
      </c>
      <c r="J1515" s="9">
        <v>0</v>
      </c>
      <c r="K1515" s="24">
        <f t="shared" si="69"/>
        <v>2030000</v>
      </c>
      <c r="L1515" s="24">
        <f t="shared" si="69"/>
        <v>0</v>
      </c>
      <c r="M1515" s="24">
        <f t="shared" si="69"/>
        <v>0</v>
      </c>
      <c r="N1515" s="24">
        <v>0</v>
      </c>
      <c r="O1515" s="33">
        <f t="shared" si="70"/>
        <v>2030000</v>
      </c>
      <c r="P1515" s="25">
        <v>2030000</v>
      </c>
      <c r="Q1515" s="25">
        <v>0</v>
      </c>
      <c r="R1515" s="26">
        <f t="shared" si="71"/>
        <v>0</v>
      </c>
      <c r="S1515" s="9"/>
    </row>
    <row r="1516" spans="1:19" ht="13.2" customHeight="1" x14ac:dyDescent="0.25">
      <c r="A1516" s="8">
        <v>1509</v>
      </c>
      <c r="B1516" s="34">
        <v>433258</v>
      </c>
      <c r="C1516" s="9" t="s">
        <v>766</v>
      </c>
      <c r="D1516" s="9" t="s">
        <v>75</v>
      </c>
      <c r="E1516" s="9" t="s">
        <v>1407</v>
      </c>
      <c r="F1516" s="9" t="s">
        <v>27</v>
      </c>
      <c r="G1516" s="9"/>
      <c r="H1516" s="9">
        <v>20</v>
      </c>
      <c r="I1516" s="9">
        <v>0</v>
      </c>
      <c r="J1516" s="9">
        <v>0</v>
      </c>
      <c r="K1516" s="24">
        <f t="shared" si="69"/>
        <v>5800000</v>
      </c>
      <c r="L1516" s="24">
        <f t="shared" si="69"/>
        <v>0</v>
      </c>
      <c r="M1516" s="24">
        <f t="shared" si="69"/>
        <v>0</v>
      </c>
      <c r="N1516" s="24">
        <v>0</v>
      </c>
      <c r="O1516" s="33">
        <f t="shared" si="70"/>
        <v>5800000</v>
      </c>
      <c r="P1516" s="25">
        <v>5800000</v>
      </c>
      <c r="Q1516" s="25">
        <v>0</v>
      </c>
      <c r="R1516" s="26">
        <f t="shared" si="71"/>
        <v>0</v>
      </c>
      <c r="S1516" s="9"/>
    </row>
    <row r="1517" spans="1:19" ht="13.2" customHeight="1" x14ac:dyDescent="0.25">
      <c r="A1517" s="8">
        <v>1510</v>
      </c>
      <c r="B1517" s="34">
        <v>433259</v>
      </c>
      <c r="C1517" s="9" t="s">
        <v>1437</v>
      </c>
      <c r="D1517" s="9" t="s">
        <v>158</v>
      </c>
      <c r="E1517" s="9" t="s">
        <v>1407</v>
      </c>
      <c r="F1517" s="9" t="s">
        <v>27</v>
      </c>
      <c r="G1517" s="9"/>
      <c r="H1517" s="9">
        <v>20</v>
      </c>
      <c r="I1517" s="9">
        <v>4</v>
      </c>
      <c r="J1517" s="9">
        <v>0</v>
      </c>
      <c r="K1517" s="24">
        <f t="shared" si="69"/>
        <v>5800000</v>
      </c>
      <c r="L1517" s="24">
        <f t="shared" si="69"/>
        <v>1160000</v>
      </c>
      <c r="M1517" s="24">
        <f t="shared" si="69"/>
        <v>0</v>
      </c>
      <c r="N1517" s="24">
        <v>0</v>
      </c>
      <c r="O1517" s="33">
        <f t="shared" si="70"/>
        <v>6960000</v>
      </c>
      <c r="P1517" s="25">
        <v>6960000</v>
      </c>
      <c r="Q1517" s="25">
        <v>0</v>
      </c>
      <c r="R1517" s="26">
        <f t="shared" si="71"/>
        <v>0</v>
      </c>
      <c r="S1517" s="9"/>
    </row>
    <row r="1518" spans="1:19" ht="13.2" customHeight="1" x14ac:dyDescent="0.25">
      <c r="A1518" s="8">
        <v>1511</v>
      </c>
      <c r="B1518" s="34">
        <v>433260</v>
      </c>
      <c r="C1518" s="9" t="s">
        <v>714</v>
      </c>
      <c r="D1518" s="9" t="s">
        <v>61</v>
      </c>
      <c r="E1518" s="9" t="s">
        <v>1407</v>
      </c>
      <c r="F1518" s="9" t="s">
        <v>27</v>
      </c>
      <c r="G1518" s="9"/>
      <c r="H1518" s="9">
        <v>7</v>
      </c>
      <c r="I1518" s="9">
        <v>6</v>
      </c>
      <c r="J1518" s="9">
        <v>0</v>
      </c>
      <c r="K1518" s="24">
        <f t="shared" si="69"/>
        <v>2030000</v>
      </c>
      <c r="L1518" s="24">
        <f t="shared" si="69"/>
        <v>1740000</v>
      </c>
      <c r="M1518" s="24">
        <f t="shared" si="69"/>
        <v>0</v>
      </c>
      <c r="N1518" s="24">
        <v>0</v>
      </c>
      <c r="O1518" s="33">
        <f t="shared" si="70"/>
        <v>3770000</v>
      </c>
      <c r="P1518" s="25">
        <v>3770000</v>
      </c>
      <c r="Q1518" s="25">
        <v>0</v>
      </c>
      <c r="R1518" s="26">
        <f t="shared" si="71"/>
        <v>0</v>
      </c>
      <c r="S1518" s="9"/>
    </row>
    <row r="1519" spans="1:19" ht="13.2" customHeight="1" x14ac:dyDescent="0.25">
      <c r="A1519" s="8">
        <v>1512</v>
      </c>
      <c r="B1519" s="34">
        <v>433261</v>
      </c>
      <c r="C1519" s="9" t="s">
        <v>1438</v>
      </c>
      <c r="D1519" s="9" t="s">
        <v>61</v>
      </c>
      <c r="E1519" s="9" t="s">
        <v>1407</v>
      </c>
      <c r="F1519" s="9" t="s">
        <v>27</v>
      </c>
      <c r="G1519" s="9"/>
      <c r="H1519" s="9">
        <v>7</v>
      </c>
      <c r="I1519" s="9">
        <v>0</v>
      </c>
      <c r="J1519" s="9">
        <v>0</v>
      </c>
      <c r="K1519" s="24">
        <f t="shared" si="69"/>
        <v>2030000</v>
      </c>
      <c r="L1519" s="24">
        <f t="shared" si="69"/>
        <v>0</v>
      </c>
      <c r="M1519" s="24">
        <f t="shared" si="69"/>
        <v>0</v>
      </c>
      <c r="N1519" s="24">
        <v>0</v>
      </c>
      <c r="O1519" s="33">
        <f t="shared" si="70"/>
        <v>2030000</v>
      </c>
      <c r="P1519" s="25">
        <v>2030000</v>
      </c>
      <c r="Q1519" s="25">
        <v>0</v>
      </c>
      <c r="R1519" s="26">
        <f t="shared" si="71"/>
        <v>0</v>
      </c>
      <c r="S1519" s="9"/>
    </row>
    <row r="1520" spans="1:19" ht="13.2" customHeight="1" x14ac:dyDescent="0.25">
      <c r="A1520" s="8">
        <v>1513</v>
      </c>
      <c r="B1520" s="34">
        <v>433262</v>
      </c>
      <c r="C1520" s="9" t="s">
        <v>1439</v>
      </c>
      <c r="D1520" s="9" t="s">
        <v>109</v>
      </c>
      <c r="E1520" s="9" t="s">
        <v>1407</v>
      </c>
      <c r="F1520" s="9" t="s">
        <v>27</v>
      </c>
      <c r="G1520" s="9"/>
      <c r="H1520" s="9">
        <v>7</v>
      </c>
      <c r="I1520" s="9">
        <v>0</v>
      </c>
      <c r="J1520" s="9">
        <v>0</v>
      </c>
      <c r="K1520" s="24">
        <f t="shared" si="69"/>
        <v>2030000</v>
      </c>
      <c r="L1520" s="24">
        <f t="shared" si="69"/>
        <v>0</v>
      </c>
      <c r="M1520" s="24">
        <f t="shared" si="69"/>
        <v>0</v>
      </c>
      <c r="N1520" s="24">
        <v>0</v>
      </c>
      <c r="O1520" s="33">
        <f t="shared" si="70"/>
        <v>2030000</v>
      </c>
      <c r="P1520" s="25">
        <v>0</v>
      </c>
      <c r="Q1520" s="25">
        <v>0</v>
      </c>
      <c r="R1520" s="26">
        <f t="shared" si="71"/>
        <v>2030000</v>
      </c>
      <c r="S1520" s="9"/>
    </row>
    <row r="1521" spans="1:19" ht="13.2" customHeight="1" x14ac:dyDescent="0.25">
      <c r="A1521" s="8">
        <v>1514</v>
      </c>
      <c r="B1521" s="34">
        <v>433263</v>
      </c>
      <c r="C1521" s="9" t="s">
        <v>1081</v>
      </c>
      <c r="D1521" s="9" t="s">
        <v>372</v>
      </c>
      <c r="E1521" s="9" t="s">
        <v>1407</v>
      </c>
      <c r="F1521" s="9" t="s">
        <v>27</v>
      </c>
      <c r="G1521" s="9"/>
      <c r="H1521" s="9">
        <v>7</v>
      </c>
      <c r="I1521" s="9">
        <v>0</v>
      </c>
      <c r="J1521" s="9">
        <v>0</v>
      </c>
      <c r="K1521" s="24">
        <f t="shared" si="69"/>
        <v>2030000</v>
      </c>
      <c r="L1521" s="24">
        <f t="shared" si="69"/>
        <v>0</v>
      </c>
      <c r="M1521" s="24">
        <f t="shared" si="69"/>
        <v>0</v>
      </c>
      <c r="N1521" s="24">
        <v>0</v>
      </c>
      <c r="O1521" s="33">
        <f t="shared" si="70"/>
        <v>2030000</v>
      </c>
      <c r="P1521" s="25">
        <v>14263000</v>
      </c>
      <c r="Q1521" s="25">
        <v>0</v>
      </c>
      <c r="R1521" s="26">
        <f t="shared" si="71"/>
        <v>-12233000</v>
      </c>
      <c r="S1521" s="37" t="s">
        <v>410</v>
      </c>
    </row>
    <row r="1522" spans="1:19" ht="13.2" customHeight="1" x14ac:dyDescent="0.25">
      <c r="A1522" s="8">
        <v>1515</v>
      </c>
      <c r="B1522" s="34">
        <v>433264</v>
      </c>
      <c r="C1522" s="9" t="s">
        <v>1440</v>
      </c>
      <c r="D1522" s="9" t="s">
        <v>589</v>
      </c>
      <c r="E1522" s="9" t="s">
        <v>1407</v>
      </c>
      <c r="F1522" s="9" t="s">
        <v>27</v>
      </c>
      <c r="G1522" s="9"/>
      <c r="H1522" s="9">
        <v>7</v>
      </c>
      <c r="I1522" s="9">
        <v>0</v>
      </c>
      <c r="J1522" s="9">
        <v>0</v>
      </c>
      <c r="K1522" s="24">
        <f t="shared" si="69"/>
        <v>2030000</v>
      </c>
      <c r="L1522" s="24">
        <f t="shared" si="69"/>
        <v>0</v>
      </c>
      <c r="M1522" s="24">
        <f t="shared" si="69"/>
        <v>0</v>
      </c>
      <c r="N1522" s="24">
        <v>0</v>
      </c>
      <c r="O1522" s="33">
        <f t="shared" si="70"/>
        <v>2030000</v>
      </c>
      <c r="P1522" s="25">
        <v>2030000</v>
      </c>
      <c r="Q1522" s="25">
        <v>0</v>
      </c>
      <c r="R1522" s="26">
        <f t="shared" si="71"/>
        <v>0</v>
      </c>
      <c r="S1522" s="9"/>
    </row>
    <row r="1523" spans="1:19" ht="13.2" customHeight="1" x14ac:dyDescent="0.25">
      <c r="A1523" s="8">
        <v>1516</v>
      </c>
      <c r="B1523" s="34">
        <v>433265</v>
      </c>
      <c r="C1523" s="9" t="s">
        <v>1441</v>
      </c>
      <c r="D1523" s="9" t="s">
        <v>258</v>
      </c>
      <c r="E1523" s="9" t="s">
        <v>1407</v>
      </c>
      <c r="F1523" s="9" t="s">
        <v>27</v>
      </c>
      <c r="G1523" s="9"/>
      <c r="H1523" s="9">
        <v>7</v>
      </c>
      <c r="I1523" s="9">
        <v>2</v>
      </c>
      <c r="J1523" s="9">
        <v>0</v>
      </c>
      <c r="K1523" s="24">
        <f t="shared" si="69"/>
        <v>2030000</v>
      </c>
      <c r="L1523" s="24">
        <f t="shared" si="69"/>
        <v>580000</v>
      </c>
      <c r="M1523" s="24">
        <f t="shared" si="69"/>
        <v>0</v>
      </c>
      <c r="N1523" s="24">
        <v>0</v>
      </c>
      <c r="O1523" s="33">
        <f t="shared" si="70"/>
        <v>2610000</v>
      </c>
      <c r="P1523" s="25">
        <v>2610000</v>
      </c>
      <c r="Q1523" s="25">
        <v>0</v>
      </c>
      <c r="R1523" s="26">
        <f t="shared" si="71"/>
        <v>0</v>
      </c>
      <c r="S1523" s="9"/>
    </row>
    <row r="1524" spans="1:19" ht="13.2" customHeight="1" x14ac:dyDescent="0.25">
      <c r="A1524" s="8">
        <v>1517</v>
      </c>
      <c r="B1524" s="34">
        <v>433266</v>
      </c>
      <c r="C1524" s="9" t="s">
        <v>1413</v>
      </c>
      <c r="D1524" s="9" t="s">
        <v>784</v>
      </c>
      <c r="E1524" s="9" t="s">
        <v>1407</v>
      </c>
      <c r="F1524" s="9" t="s">
        <v>27</v>
      </c>
      <c r="G1524" s="9"/>
      <c r="H1524" s="9">
        <v>9</v>
      </c>
      <c r="I1524" s="9">
        <v>8</v>
      </c>
      <c r="J1524" s="9">
        <v>0</v>
      </c>
      <c r="K1524" s="24">
        <f t="shared" si="69"/>
        <v>2610000</v>
      </c>
      <c r="L1524" s="24">
        <f t="shared" si="69"/>
        <v>2320000</v>
      </c>
      <c r="M1524" s="24">
        <f t="shared" si="69"/>
        <v>0</v>
      </c>
      <c r="N1524" s="24">
        <v>0</v>
      </c>
      <c r="O1524" s="33">
        <f t="shared" si="70"/>
        <v>4930000</v>
      </c>
      <c r="P1524" s="25">
        <v>0</v>
      </c>
      <c r="Q1524" s="25">
        <v>0</v>
      </c>
      <c r="R1524" s="26">
        <f t="shared" si="71"/>
        <v>4930000</v>
      </c>
      <c r="S1524" s="9"/>
    </row>
    <row r="1525" spans="1:19" ht="13.2" customHeight="1" x14ac:dyDescent="0.25">
      <c r="A1525" s="8">
        <v>1518</v>
      </c>
      <c r="B1525" s="34">
        <v>433267</v>
      </c>
      <c r="C1525" s="9" t="s">
        <v>1442</v>
      </c>
      <c r="D1525" s="9" t="s">
        <v>344</v>
      </c>
      <c r="E1525" s="9" t="s">
        <v>1407</v>
      </c>
      <c r="F1525" s="9" t="s">
        <v>27</v>
      </c>
      <c r="G1525" s="9"/>
      <c r="H1525" s="9">
        <v>7</v>
      </c>
      <c r="I1525" s="9">
        <v>0</v>
      </c>
      <c r="J1525" s="9">
        <v>0</v>
      </c>
      <c r="K1525" s="24">
        <f t="shared" si="69"/>
        <v>2030000</v>
      </c>
      <c r="L1525" s="24">
        <f t="shared" si="69"/>
        <v>0</v>
      </c>
      <c r="M1525" s="24">
        <f t="shared" si="69"/>
        <v>0</v>
      </c>
      <c r="N1525" s="24">
        <v>0</v>
      </c>
      <c r="O1525" s="33">
        <f t="shared" si="70"/>
        <v>2030000</v>
      </c>
      <c r="P1525" s="25">
        <v>0</v>
      </c>
      <c r="Q1525" s="25">
        <v>0</v>
      </c>
      <c r="R1525" s="26">
        <f t="shared" si="71"/>
        <v>2030000</v>
      </c>
      <c r="S1525" s="9"/>
    </row>
    <row r="1526" spans="1:19" ht="13.2" customHeight="1" x14ac:dyDescent="0.25">
      <c r="A1526" s="8">
        <v>1519</v>
      </c>
      <c r="B1526" s="34">
        <v>431857</v>
      </c>
      <c r="C1526" s="9" t="s">
        <v>1443</v>
      </c>
      <c r="D1526" s="9" t="s">
        <v>1351</v>
      </c>
      <c r="E1526" s="9" t="s">
        <v>1444</v>
      </c>
      <c r="F1526" s="9" t="s">
        <v>1445</v>
      </c>
      <c r="G1526" s="9"/>
      <c r="H1526" s="9">
        <v>8</v>
      </c>
      <c r="I1526" s="9">
        <v>3</v>
      </c>
      <c r="J1526" s="9">
        <v>0</v>
      </c>
      <c r="K1526" s="24">
        <f>H1526*1015000</f>
        <v>8120000</v>
      </c>
      <c r="L1526" s="24">
        <f>I1526*1015000</f>
        <v>3045000</v>
      </c>
      <c r="M1526" s="24">
        <f t="shared" si="69"/>
        <v>0</v>
      </c>
      <c r="N1526" s="24">
        <v>0</v>
      </c>
      <c r="O1526" s="33">
        <f t="shared" si="70"/>
        <v>11165000</v>
      </c>
      <c r="P1526" s="25">
        <v>11165000</v>
      </c>
      <c r="Q1526" s="25">
        <v>0</v>
      </c>
      <c r="R1526" s="26">
        <f t="shared" si="71"/>
        <v>0</v>
      </c>
      <c r="S1526" s="9"/>
    </row>
    <row r="1527" spans="1:19" ht="13.2" customHeight="1" x14ac:dyDescent="0.25">
      <c r="A1527" s="8">
        <v>1520</v>
      </c>
      <c r="B1527" s="34">
        <v>432535</v>
      </c>
      <c r="C1527" s="9" t="s">
        <v>444</v>
      </c>
      <c r="D1527" s="9" t="s">
        <v>171</v>
      </c>
      <c r="E1527" s="9" t="s">
        <v>1444</v>
      </c>
      <c r="F1527" s="9" t="s">
        <v>1445</v>
      </c>
      <c r="G1527" s="9"/>
      <c r="H1527" s="9">
        <v>10</v>
      </c>
      <c r="I1527" s="9">
        <v>0</v>
      </c>
      <c r="J1527" s="9">
        <v>0</v>
      </c>
      <c r="K1527" s="24">
        <f t="shared" si="69"/>
        <v>2900000</v>
      </c>
      <c r="L1527" s="24">
        <f>I1527*1015000</f>
        <v>0</v>
      </c>
      <c r="M1527" s="24">
        <f t="shared" si="69"/>
        <v>0</v>
      </c>
      <c r="N1527" s="24">
        <v>0</v>
      </c>
      <c r="O1527" s="33">
        <f t="shared" si="70"/>
        <v>2900000</v>
      </c>
      <c r="P1527" s="25">
        <v>2900000</v>
      </c>
      <c r="Q1527" s="25">
        <v>0</v>
      </c>
      <c r="R1527" s="26">
        <f t="shared" si="71"/>
        <v>0</v>
      </c>
      <c r="S1527" s="9"/>
    </row>
    <row r="1528" spans="1:19" ht="13.2" customHeight="1" x14ac:dyDescent="0.25">
      <c r="A1528" s="8">
        <v>1521</v>
      </c>
      <c r="B1528" s="34">
        <v>433034</v>
      </c>
      <c r="C1528" s="9" t="s">
        <v>730</v>
      </c>
      <c r="D1528" s="9" t="s">
        <v>421</v>
      </c>
      <c r="E1528" s="9" t="s">
        <v>1444</v>
      </c>
      <c r="F1528" s="9" t="s">
        <v>1445</v>
      </c>
      <c r="G1528" s="9"/>
      <c r="H1528" s="9">
        <v>10</v>
      </c>
      <c r="I1528" s="9">
        <v>0</v>
      </c>
      <c r="J1528" s="9">
        <v>0</v>
      </c>
      <c r="K1528" s="24">
        <f t="shared" si="69"/>
        <v>2900000</v>
      </c>
      <c r="L1528" s="24">
        <f>I1528*1015000</f>
        <v>0</v>
      </c>
      <c r="M1528" s="24">
        <f t="shared" si="69"/>
        <v>0</v>
      </c>
      <c r="N1528" s="24">
        <v>0</v>
      </c>
      <c r="O1528" s="33">
        <f t="shared" si="70"/>
        <v>2900000</v>
      </c>
      <c r="P1528" s="25">
        <v>2900000</v>
      </c>
      <c r="Q1528" s="25">
        <v>0</v>
      </c>
      <c r="R1528" s="26">
        <f t="shared" si="71"/>
        <v>0</v>
      </c>
      <c r="S1528" s="9"/>
    </row>
    <row r="1529" spans="1:19" ht="13.2" customHeight="1" x14ac:dyDescent="0.25">
      <c r="A1529" s="8">
        <v>1522</v>
      </c>
      <c r="B1529" s="34">
        <v>433056</v>
      </c>
      <c r="C1529" s="9" t="s">
        <v>1446</v>
      </c>
      <c r="D1529" s="9" t="s">
        <v>210</v>
      </c>
      <c r="E1529" s="9" t="s">
        <v>1444</v>
      </c>
      <c r="F1529" s="9" t="s">
        <v>1445</v>
      </c>
      <c r="G1529" s="9"/>
      <c r="H1529" s="9">
        <v>8</v>
      </c>
      <c r="I1529" s="9">
        <v>3</v>
      </c>
      <c r="J1529" s="9">
        <v>0</v>
      </c>
      <c r="K1529" s="24">
        <f>H1529*1015000</f>
        <v>8120000</v>
      </c>
      <c r="L1529" s="24">
        <f>I1529*1015000</f>
        <v>3045000</v>
      </c>
      <c r="M1529" s="24">
        <f t="shared" si="69"/>
        <v>0</v>
      </c>
      <c r="N1529" s="24">
        <v>0</v>
      </c>
      <c r="O1529" s="33">
        <f t="shared" si="70"/>
        <v>11165000</v>
      </c>
      <c r="P1529" s="25">
        <v>11165000</v>
      </c>
      <c r="Q1529" s="25">
        <v>0</v>
      </c>
      <c r="R1529" s="26">
        <f t="shared" si="71"/>
        <v>0</v>
      </c>
      <c r="S1529" s="9"/>
    </row>
    <row r="1530" spans="1:19" ht="13.2" customHeight="1" x14ac:dyDescent="0.25">
      <c r="A1530" s="8">
        <v>1523</v>
      </c>
      <c r="B1530" s="34">
        <v>433301</v>
      </c>
      <c r="C1530" s="9" t="s">
        <v>1336</v>
      </c>
      <c r="D1530" s="9" t="s">
        <v>75</v>
      </c>
      <c r="E1530" s="9" t="s">
        <v>1444</v>
      </c>
      <c r="F1530" s="9" t="s">
        <v>1445</v>
      </c>
      <c r="G1530" s="9"/>
      <c r="H1530" s="9">
        <v>18</v>
      </c>
      <c r="I1530" s="9">
        <v>0</v>
      </c>
      <c r="J1530" s="9">
        <v>0</v>
      </c>
      <c r="K1530" s="24">
        <f>8*1015000+10*290000</f>
        <v>11020000</v>
      </c>
      <c r="L1530" s="24">
        <f t="shared" si="69"/>
        <v>0</v>
      </c>
      <c r="M1530" s="24">
        <f t="shared" si="69"/>
        <v>0</v>
      </c>
      <c r="N1530" s="24">
        <v>0</v>
      </c>
      <c r="O1530" s="33">
        <f t="shared" si="70"/>
        <v>11020000</v>
      </c>
      <c r="P1530" s="25">
        <v>13050000</v>
      </c>
      <c r="Q1530" s="25">
        <v>0</v>
      </c>
      <c r="R1530" s="26">
        <f t="shared" si="71"/>
        <v>-2030000</v>
      </c>
      <c r="S1530" s="37" t="s">
        <v>410</v>
      </c>
    </row>
    <row r="1531" spans="1:19" ht="13.2" customHeight="1" x14ac:dyDescent="0.25">
      <c r="A1531" s="8">
        <v>1524</v>
      </c>
      <c r="B1531" s="34">
        <v>433302</v>
      </c>
      <c r="C1531" s="9" t="s">
        <v>1447</v>
      </c>
      <c r="D1531" s="9" t="s">
        <v>204</v>
      </c>
      <c r="E1531" s="9" t="s">
        <v>1444</v>
      </c>
      <c r="F1531" s="9" t="s">
        <v>1445</v>
      </c>
      <c r="G1531" s="9"/>
      <c r="H1531" s="9">
        <v>10</v>
      </c>
      <c r="I1531" s="9">
        <v>0</v>
      </c>
      <c r="J1531" s="9">
        <v>0</v>
      </c>
      <c r="K1531" s="24">
        <f t="shared" si="69"/>
        <v>2900000</v>
      </c>
      <c r="L1531" s="24">
        <f t="shared" si="69"/>
        <v>0</v>
      </c>
      <c r="M1531" s="24">
        <f t="shared" si="69"/>
        <v>0</v>
      </c>
      <c r="N1531" s="24">
        <v>0</v>
      </c>
      <c r="O1531" s="33">
        <f t="shared" si="70"/>
        <v>2900000</v>
      </c>
      <c r="P1531" s="25">
        <v>2900000</v>
      </c>
      <c r="Q1531" s="25">
        <v>0</v>
      </c>
      <c r="R1531" s="26">
        <f t="shared" si="71"/>
        <v>0</v>
      </c>
      <c r="S1531" s="9"/>
    </row>
    <row r="1532" spans="1:19" ht="13.2" customHeight="1" x14ac:dyDescent="0.25">
      <c r="A1532" s="8">
        <v>1525</v>
      </c>
      <c r="B1532" s="34">
        <v>433303</v>
      </c>
      <c r="C1532" s="9" t="s">
        <v>1448</v>
      </c>
      <c r="D1532" s="9" t="s">
        <v>262</v>
      </c>
      <c r="E1532" s="9" t="s">
        <v>1444</v>
      </c>
      <c r="F1532" s="9" t="s">
        <v>1445</v>
      </c>
      <c r="G1532" s="9"/>
      <c r="H1532" s="9">
        <v>10</v>
      </c>
      <c r="I1532" s="9">
        <v>0</v>
      </c>
      <c r="J1532" s="9">
        <v>0</v>
      </c>
      <c r="K1532" s="24">
        <f t="shared" si="69"/>
        <v>2900000</v>
      </c>
      <c r="L1532" s="24">
        <f t="shared" si="69"/>
        <v>0</v>
      </c>
      <c r="M1532" s="24">
        <f t="shared" si="69"/>
        <v>0</v>
      </c>
      <c r="N1532" s="24">
        <v>0</v>
      </c>
      <c r="O1532" s="33">
        <f t="shared" si="70"/>
        <v>2900000</v>
      </c>
      <c r="P1532" s="25">
        <v>2900000</v>
      </c>
      <c r="Q1532" s="25">
        <v>0</v>
      </c>
      <c r="R1532" s="26">
        <f t="shared" si="71"/>
        <v>0</v>
      </c>
      <c r="S1532" s="9"/>
    </row>
    <row r="1533" spans="1:19" ht="13.2" customHeight="1" x14ac:dyDescent="0.25">
      <c r="A1533" s="8">
        <v>1526</v>
      </c>
      <c r="B1533" s="34">
        <v>433304</v>
      </c>
      <c r="C1533" s="9" t="s">
        <v>1449</v>
      </c>
      <c r="D1533" s="9" t="s">
        <v>47</v>
      </c>
      <c r="E1533" s="9" t="s">
        <v>1444</v>
      </c>
      <c r="F1533" s="9" t="s">
        <v>1445</v>
      </c>
      <c r="G1533" s="9"/>
      <c r="H1533" s="9">
        <v>8</v>
      </c>
      <c r="I1533" s="9">
        <v>0</v>
      </c>
      <c r="J1533" s="9">
        <v>0</v>
      </c>
      <c r="K1533" s="24">
        <f>8*1015000</f>
        <v>8120000</v>
      </c>
      <c r="L1533" s="24">
        <f t="shared" si="69"/>
        <v>0</v>
      </c>
      <c r="M1533" s="24">
        <f t="shared" si="69"/>
        <v>0</v>
      </c>
      <c r="N1533" s="24">
        <v>0</v>
      </c>
      <c r="O1533" s="33">
        <f t="shared" si="70"/>
        <v>8120000</v>
      </c>
      <c r="P1533" s="25">
        <v>8120000</v>
      </c>
      <c r="Q1533" s="25">
        <v>0</v>
      </c>
      <c r="R1533" s="26">
        <f t="shared" si="71"/>
        <v>0</v>
      </c>
      <c r="S1533" s="9"/>
    </row>
    <row r="1534" spans="1:19" ht="13.2" customHeight="1" x14ac:dyDescent="0.25">
      <c r="A1534" s="8">
        <v>1527</v>
      </c>
      <c r="B1534" s="34">
        <v>433306</v>
      </c>
      <c r="C1534" s="9" t="s">
        <v>1450</v>
      </c>
      <c r="D1534" s="9" t="s">
        <v>147</v>
      </c>
      <c r="E1534" s="9" t="s">
        <v>1444</v>
      </c>
      <c r="F1534" s="9" t="s">
        <v>1445</v>
      </c>
      <c r="G1534" s="9"/>
      <c r="H1534" s="9">
        <v>10</v>
      </c>
      <c r="I1534" s="9">
        <v>0</v>
      </c>
      <c r="J1534" s="9">
        <v>0</v>
      </c>
      <c r="K1534" s="24">
        <f t="shared" si="69"/>
        <v>2900000</v>
      </c>
      <c r="L1534" s="24">
        <f t="shared" si="69"/>
        <v>0</v>
      </c>
      <c r="M1534" s="24">
        <f t="shared" si="69"/>
        <v>0</v>
      </c>
      <c r="N1534" s="24">
        <v>0</v>
      </c>
      <c r="O1534" s="33">
        <f t="shared" si="70"/>
        <v>2900000</v>
      </c>
      <c r="P1534" s="25">
        <v>3200000</v>
      </c>
      <c r="Q1534" s="25">
        <v>0</v>
      </c>
      <c r="R1534" s="26">
        <f t="shared" si="71"/>
        <v>-300000</v>
      </c>
      <c r="S1534" s="37" t="s">
        <v>410</v>
      </c>
    </row>
    <row r="1535" spans="1:19" ht="13.2" customHeight="1" x14ac:dyDescent="0.25">
      <c r="A1535" s="8">
        <v>1528</v>
      </c>
      <c r="B1535" s="34">
        <v>433307</v>
      </c>
      <c r="C1535" s="9" t="s">
        <v>114</v>
      </c>
      <c r="D1535" s="9" t="s">
        <v>85</v>
      </c>
      <c r="E1535" s="9" t="s">
        <v>1444</v>
      </c>
      <c r="F1535" s="9" t="s">
        <v>1445</v>
      </c>
      <c r="G1535" s="9"/>
      <c r="H1535" s="9">
        <v>10</v>
      </c>
      <c r="I1535" s="9">
        <v>0</v>
      </c>
      <c r="J1535" s="9">
        <v>0</v>
      </c>
      <c r="K1535" s="24">
        <f t="shared" si="69"/>
        <v>2900000</v>
      </c>
      <c r="L1535" s="24">
        <f t="shared" si="69"/>
        <v>0</v>
      </c>
      <c r="M1535" s="24">
        <f t="shared" si="69"/>
        <v>0</v>
      </c>
      <c r="N1535" s="24">
        <v>0</v>
      </c>
      <c r="O1535" s="33">
        <f t="shared" si="70"/>
        <v>2900000</v>
      </c>
      <c r="P1535" s="25">
        <v>2900000</v>
      </c>
      <c r="Q1535" s="25">
        <v>0</v>
      </c>
      <c r="R1535" s="26">
        <f t="shared" si="71"/>
        <v>0</v>
      </c>
      <c r="S1535" s="9"/>
    </row>
    <row r="1536" spans="1:19" ht="13.2" customHeight="1" x14ac:dyDescent="0.25">
      <c r="A1536" s="8">
        <v>1529</v>
      </c>
      <c r="B1536" s="34">
        <v>433308</v>
      </c>
      <c r="C1536" s="9" t="s">
        <v>643</v>
      </c>
      <c r="D1536" s="9" t="s">
        <v>344</v>
      </c>
      <c r="E1536" s="9" t="s">
        <v>1444</v>
      </c>
      <c r="F1536" s="9" t="s">
        <v>1445</v>
      </c>
      <c r="G1536" s="9"/>
      <c r="H1536" s="9">
        <v>10</v>
      </c>
      <c r="I1536" s="9">
        <v>0</v>
      </c>
      <c r="J1536" s="9">
        <v>0</v>
      </c>
      <c r="K1536" s="24">
        <f t="shared" si="69"/>
        <v>2900000</v>
      </c>
      <c r="L1536" s="24">
        <f t="shared" si="69"/>
        <v>0</v>
      </c>
      <c r="M1536" s="24">
        <f t="shared" si="69"/>
        <v>0</v>
      </c>
      <c r="N1536" s="24">
        <v>0</v>
      </c>
      <c r="O1536" s="33">
        <f t="shared" si="70"/>
        <v>2900000</v>
      </c>
      <c r="P1536" s="25">
        <v>2900000</v>
      </c>
      <c r="Q1536" s="25">
        <v>0</v>
      </c>
      <c r="R1536" s="26">
        <f t="shared" si="71"/>
        <v>0</v>
      </c>
      <c r="S1536" s="9"/>
    </row>
    <row r="1537" spans="1:19" ht="13.2" customHeight="1" x14ac:dyDescent="0.25">
      <c r="A1537" s="8">
        <v>1530</v>
      </c>
      <c r="B1537" s="34">
        <v>433309</v>
      </c>
      <c r="C1537" s="9" t="s">
        <v>1451</v>
      </c>
      <c r="D1537" s="9" t="s">
        <v>125</v>
      </c>
      <c r="E1537" s="9" t="s">
        <v>1444</v>
      </c>
      <c r="F1537" s="9" t="s">
        <v>1445</v>
      </c>
      <c r="G1537" s="9"/>
      <c r="H1537" s="9">
        <v>10</v>
      </c>
      <c r="I1537" s="9">
        <v>0</v>
      </c>
      <c r="J1537" s="9">
        <v>0</v>
      </c>
      <c r="K1537" s="24">
        <f t="shared" si="69"/>
        <v>2900000</v>
      </c>
      <c r="L1537" s="24">
        <f t="shared" si="69"/>
        <v>0</v>
      </c>
      <c r="M1537" s="24">
        <f t="shared" si="69"/>
        <v>0</v>
      </c>
      <c r="N1537" s="24">
        <v>0</v>
      </c>
      <c r="O1537" s="33">
        <f t="shared" si="70"/>
        <v>2900000</v>
      </c>
      <c r="P1537" s="25">
        <v>0</v>
      </c>
      <c r="Q1537" s="25">
        <v>0</v>
      </c>
      <c r="R1537" s="26">
        <f t="shared" si="71"/>
        <v>2900000</v>
      </c>
      <c r="S1537" s="9"/>
    </row>
    <row r="1538" spans="1:19" ht="13.2" customHeight="1" x14ac:dyDescent="0.25">
      <c r="A1538" s="8">
        <v>1531</v>
      </c>
      <c r="B1538" s="34">
        <v>433310</v>
      </c>
      <c r="C1538" s="9" t="s">
        <v>309</v>
      </c>
      <c r="D1538" s="9" t="s">
        <v>517</v>
      </c>
      <c r="E1538" s="9" t="s">
        <v>1444</v>
      </c>
      <c r="F1538" s="9" t="s">
        <v>1445</v>
      </c>
      <c r="G1538" s="9"/>
      <c r="H1538" s="9">
        <v>10</v>
      </c>
      <c r="I1538" s="9">
        <v>0</v>
      </c>
      <c r="J1538" s="9">
        <v>0</v>
      </c>
      <c r="K1538" s="24">
        <f t="shared" si="69"/>
        <v>2900000</v>
      </c>
      <c r="L1538" s="24">
        <f t="shared" si="69"/>
        <v>0</v>
      </c>
      <c r="M1538" s="24">
        <f t="shared" si="69"/>
        <v>0</v>
      </c>
      <c r="N1538" s="24">
        <v>0</v>
      </c>
      <c r="O1538" s="33">
        <f t="shared" si="70"/>
        <v>2900000</v>
      </c>
      <c r="P1538" s="25">
        <v>28811000</v>
      </c>
      <c r="Q1538" s="25">
        <v>2900000</v>
      </c>
      <c r="R1538" s="26">
        <f t="shared" si="71"/>
        <v>-28811000</v>
      </c>
      <c r="S1538" s="37" t="s">
        <v>410</v>
      </c>
    </row>
    <row r="1539" spans="1:19" ht="13.2" customHeight="1" x14ac:dyDescent="0.25">
      <c r="A1539" s="8">
        <v>1532</v>
      </c>
      <c r="B1539" s="34">
        <v>433311</v>
      </c>
      <c r="C1539" s="9" t="s">
        <v>1452</v>
      </c>
      <c r="D1539" s="9" t="s">
        <v>317</v>
      </c>
      <c r="E1539" s="9" t="s">
        <v>1444</v>
      </c>
      <c r="F1539" s="9" t="s">
        <v>1445</v>
      </c>
      <c r="G1539" s="9"/>
      <c r="H1539" s="9">
        <v>10</v>
      </c>
      <c r="I1539" s="9">
        <v>0</v>
      </c>
      <c r="J1539" s="9">
        <v>0</v>
      </c>
      <c r="K1539" s="24">
        <f t="shared" si="69"/>
        <v>2900000</v>
      </c>
      <c r="L1539" s="24">
        <f t="shared" si="69"/>
        <v>0</v>
      </c>
      <c r="M1539" s="24">
        <f t="shared" si="69"/>
        <v>0</v>
      </c>
      <c r="N1539" s="24">
        <v>0</v>
      </c>
      <c r="O1539" s="33">
        <f t="shared" si="70"/>
        <v>2900000</v>
      </c>
      <c r="P1539" s="25">
        <v>2900000</v>
      </c>
      <c r="Q1539" s="25">
        <v>0</v>
      </c>
      <c r="R1539" s="26">
        <f t="shared" si="71"/>
        <v>0</v>
      </c>
      <c r="S1539" s="9"/>
    </row>
    <row r="1540" spans="1:19" ht="13.2" customHeight="1" x14ac:dyDescent="0.25">
      <c r="A1540" s="8">
        <v>1533</v>
      </c>
      <c r="B1540" s="34">
        <v>433312</v>
      </c>
      <c r="C1540" s="9" t="s">
        <v>1453</v>
      </c>
      <c r="D1540" s="9" t="s">
        <v>492</v>
      </c>
      <c r="E1540" s="9" t="s">
        <v>1444</v>
      </c>
      <c r="F1540" s="9" t="s">
        <v>1445</v>
      </c>
      <c r="G1540" s="9"/>
      <c r="H1540" s="9">
        <v>10</v>
      </c>
      <c r="I1540" s="9">
        <v>0</v>
      </c>
      <c r="J1540" s="9">
        <v>0</v>
      </c>
      <c r="K1540" s="24">
        <f t="shared" si="69"/>
        <v>2900000</v>
      </c>
      <c r="L1540" s="24">
        <f t="shared" si="69"/>
        <v>0</v>
      </c>
      <c r="M1540" s="24">
        <f t="shared" si="69"/>
        <v>0</v>
      </c>
      <c r="N1540" s="24">
        <v>0</v>
      </c>
      <c r="O1540" s="33">
        <f t="shared" si="70"/>
        <v>2900000</v>
      </c>
      <c r="P1540" s="25">
        <v>0</v>
      </c>
      <c r="Q1540" s="25">
        <v>2900000</v>
      </c>
      <c r="R1540" s="26">
        <f t="shared" si="71"/>
        <v>0</v>
      </c>
      <c r="S1540" s="9"/>
    </row>
    <row r="1541" spans="1:19" ht="13.2" customHeight="1" x14ac:dyDescent="0.25">
      <c r="A1541" s="8">
        <v>1534</v>
      </c>
      <c r="B1541" s="34">
        <v>433313</v>
      </c>
      <c r="C1541" s="9" t="s">
        <v>309</v>
      </c>
      <c r="D1541" s="9" t="s">
        <v>321</v>
      </c>
      <c r="E1541" s="9" t="s">
        <v>1444</v>
      </c>
      <c r="F1541" s="9" t="s">
        <v>1445</v>
      </c>
      <c r="G1541" s="9"/>
      <c r="H1541" s="9">
        <v>10</v>
      </c>
      <c r="I1541" s="9">
        <v>0</v>
      </c>
      <c r="J1541" s="9">
        <v>0</v>
      </c>
      <c r="K1541" s="24">
        <f t="shared" si="69"/>
        <v>2900000</v>
      </c>
      <c r="L1541" s="24">
        <f t="shared" si="69"/>
        <v>0</v>
      </c>
      <c r="M1541" s="24">
        <f t="shared" si="69"/>
        <v>0</v>
      </c>
      <c r="N1541" s="24">
        <v>0</v>
      </c>
      <c r="O1541" s="33">
        <f t="shared" si="70"/>
        <v>2900000</v>
      </c>
      <c r="P1541" s="25">
        <v>2900000</v>
      </c>
      <c r="Q1541" s="25">
        <v>0</v>
      </c>
      <c r="R1541" s="26">
        <f t="shared" si="71"/>
        <v>0</v>
      </c>
      <c r="S1541" s="9"/>
    </row>
    <row r="1542" spans="1:19" ht="13.2" customHeight="1" x14ac:dyDescent="0.25">
      <c r="A1542" s="8">
        <v>1535</v>
      </c>
      <c r="B1542" s="34">
        <v>433314</v>
      </c>
      <c r="C1542" s="9" t="s">
        <v>1201</v>
      </c>
      <c r="D1542" s="9" t="s">
        <v>405</v>
      </c>
      <c r="E1542" s="9" t="s">
        <v>1444</v>
      </c>
      <c r="F1542" s="9" t="s">
        <v>1445</v>
      </c>
      <c r="G1542" s="9"/>
      <c r="H1542" s="9">
        <v>10</v>
      </c>
      <c r="I1542" s="9">
        <v>0</v>
      </c>
      <c r="J1542" s="9">
        <v>0</v>
      </c>
      <c r="K1542" s="24">
        <f t="shared" si="69"/>
        <v>2900000</v>
      </c>
      <c r="L1542" s="24">
        <f t="shared" si="69"/>
        <v>0</v>
      </c>
      <c r="M1542" s="24">
        <f t="shared" si="69"/>
        <v>0</v>
      </c>
      <c r="N1542" s="24">
        <v>0</v>
      </c>
      <c r="O1542" s="33">
        <f t="shared" si="70"/>
        <v>2900000</v>
      </c>
      <c r="P1542" s="25">
        <v>0</v>
      </c>
      <c r="Q1542" s="25">
        <v>2900000</v>
      </c>
      <c r="R1542" s="26">
        <f t="shared" si="71"/>
        <v>0</v>
      </c>
      <c r="S1542" s="9"/>
    </row>
    <row r="1543" spans="1:19" ht="13.2" customHeight="1" x14ac:dyDescent="0.25">
      <c r="A1543" s="8">
        <v>1536</v>
      </c>
      <c r="B1543" s="34">
        <v>433315</v>
      </c>
      <c r="C1543" s="9" t="s">
        <v>818</v>
      </c>
      <c r="D1543" s="9" t="s">
        <v>153</v>
      </c>
      <c r="E1543" s="9" t="s">
        <v>1444</v>
      </c>
      <c r="F1543" s="9" t="s">
        <v>1445</v>
      </c>
      <c r="G1543" s="9"/>
      <c r="H1543" s="9">
        <v>10</v>
      </c>
      <c r="I1543" s="9">
        <v>0</v>
      </c>
      <c r="J1543" s="9">
        <v>0</v>
      </c>
      <c r="K1543" s="24">
        <f t="shared" si="69"/>
        <v>2900000</v>
      </c>
      <c r="L1543" s="24">
        <f t="shared" si="69"/>
        <v>0</v>
      </c>
      <c r="M1543" s="24">
        <f t="shared" si="69"/>
        <v>0</v>
      </c>
      <c r="N1543" s="24">
        <v>0</v>
      </c>
      <c r="O1543" s="33">
        <f t="shared" si="70"/>
        <v>2900000</v>
      </c>
      <c r="P1543" s="25">
        <v>2900000</v>
      </c>
      <c r="Q1543" s="25">
        <v>0</v>
      </c>
      <c r="R1543" s="26">
        <f t="shared" si="71"/>
        <v>0</v>
      </c>
      <c r="S1543" s="9"/>
    </row>
    <row r="1544" spans="1:19" ht="13.2" customHeight="1" x14ac:dyDescent="0.25">
      <c r="A1544" s="8">
        <v>1537</v>
      </c>
      <c r="B1544" s="34">
        <v>433316</v>
      </c>
      <c r="C1544" s="9" t="s">
        <v>444</v>
      </c>
      <c r="D1544" s="9" t="s">
        <v>192</v>
      </c>
      <c r="E1544" s="9" t="s">
        <v>1444</v>
      </c>
      <c r="F1544" s="9" t="s">
        <v>1445</v>
      </c>
      <c r="G1544" s="9"/>
      <c r="H1544" s="9">
        <v>10</v>
      </c>
      <c r="I1544" s="9">
        <v>0</v>
      </c>
      <c r="J1544" s="9">
        <v>0</v>
      </c>
      <c r="K1544" s="24">
        <f t="shared" si="69"/>
        <v>2900000</v>
      </c>
      <c r="L1544" s="24">
        <f t="shared" si="69"/>
        <v>0</v>
      </c>
      <c r="M1544" s="24">
        <f t="shared" si="69"/>
        <v>0</v>
      </c>
      <c r="N1544" s="24">
        <v>0</v>
      </c>
      <c r="O1544" s="33">
        <f t="shared" si="70"/>
        <v>2900000</v>
      </c>
      <c r="P1544" s="25">
        <v>2900000</v>
      </c>
      <c r="Q1544" s="25">
        <v>0</v>
      </c>
      <c r="R1544" s="26">
        <f t="shared" si="71"/>
        <v>0</v>
      </c>
      <c r="S1544" s="9"/>
    </row>
    <row r="1545" spans="1:19" ht="13.2" customHeight="1" x14ac:dyDescent="0.25">
      <c r="A1545" s="8">
        <v>1538</v>
      </c>
      <c r="B1545" s="34">
        <v>433317</v>
      </c>
      <c r="C1545" s="9" t="s">
        <v>124</v>
      </c>
      <c r="D1545" s="9" t="s">
        <v>251</v>
      </c>
      <c r="E1545" s="9" t="s">
        <v>1444</v>
      </c>
      <c r="F1545" s="9" t="s">
        <v>1445</v>
      </c>
      <c r="G1545" s="9"/>
      <c r="H1545" s="9">
        <v>8</v>
      </c>
      <c r="I1545" s="9">
        <v>0</v>
      </c>
      <c r="J1545" s="9">
        <v>0</v>
      </c>
      <c r="K1545" s="24">
        <f>8*1015000</f>
        <v>8120000</v>
      </c>
      <c r="L1545" s="24">
        <f t="shared" ref="L1545:M1608" si="72">I1545*290000</f>
        <v>0</v>
      </c>
      <c r="M1545" s="24">
        <f t="shared" si="72"/>
        <v>0</v>
      </c>
      <c r="N1545" s="24">
        <v>0</v>
      </c>
      <c r="O1545" s="33">
        <f t="shared" ref="O1545:O1608" si="73">K1545+L1545+M1545-N1545</f>
        <v>8120000</v>
      </c>
      <c r="P1545" s="25">
        <v>8120000</v>
      </c>
      <c r="Q1545" s="25">
        <v>0</v>
      </c>
      <c r="R1545" s="26">
        <f t="shared" ref="R1545:R1608" si="74">O1545-P1545-Q1545</f>
        <v>0</v>
      </c>
      <c r="S1545" s="9"/>
    </row>
    <row r="1546" spans="1:19" ht="13.2" customHeight="1" x14ac:dyDescent="0.25">
      <c r="A1546" s="8">
        <v>1539</v>
      </c>
      <c r="B1546" s="34">
        <v>433318</v>
      </c>
      <c r="C1546" s="9" t="s">
        <v>1454</v>
      </c>
      <c r="D1546" s="9" t="s">
        <v>75</v>
      </c>
      <c r="E1546" s="9" t="s">
        <v>1444</v>
      </c>
      <c r="F1546" s="9" t="s">
        <v>1445</v>
      </c>
      <c r="G1546" s="9"/>
      <c r="H1546" s="9">
        <v>8</v>
      </c>
      <c r="I1546" s="9">
        <v>0</v>
      </c>
      <c r="J1546" s="9">
        <v>0</v>
      </c>
      <c r="K1546" s="24">
        <f>8*1015000</f>
        <v>8120000</v>
      </c>
      <c r="L1546" s="24">
        <f t="shared" si="72"/>
        <v>0</v>
      </c>
      <c r="M1546" s="24">
        <f t="shared" si="72"/>
        <v>0</v>
      </c>
      <c r="N1546" s="24">
        <v>0</v>
      </c>
      <c r="O1546" s="33">
        <f t="shared" si="73"/>
        <v>8120000</v>
      </c>
      <c r="P1546" s="25">
        <v>8120000</v>
      </c>
      <c r="Q1546" s="25">
        <v>0</v>
      </c>
      <c r="R1546" s="26">
        <f t="shared" si="74"/>
        <v>0</v>
      </c>
      <c r="S1546" s="9"/>
    </row>
    <row r="1547" spans="1:19" ht="13.2" customHeight="1" x14ac:dyDescent="0.25">
      <c r="A1547" s="8">
        <v>1540</v>
      </c>
      <c r="B1547" s="34">
        <v>433319</v>
      </c>
      <c r="C1547" s="9" t="s">
        <v>114</v>
      </c>
      <c r="D1547" s="9" t="s">
        <v>85</v>
      </c>
      <c r="E1547" s="9" t="s">
        <v>1444</v>
      </c>
      <c r="F1547" s="9" t="s">
        <v>1445</v>
      </c>
      <c r="G1547" s="9"/>
      <c r="H1547" s="9">
        <v>10</v>
      </c>
      <c r="I1547" s="9">
        <v>0</v>
      </c>
      <c r="J1547" s="9">
        <v>0</v>
      </c>
      <c r="K1547" s="24">
        <f t="shared" ref="K1547:K1607" si="75">H1547*290000</f>
        <v>2900000</v>
      </c>
      <c r="L1547" s="24">
        <f t="shared" si="72"/>
        <v>0</v>
      </c>
      <c r="M1547" s="24">
        <f t="shared" si="72"/>
        <v>0</v>
      </c>
      <c r="N1547" s="24">
        <v>0</v>
      </c>
      <c r="O1547" s="33">
        <f t="shared" si="73"/>
        <v>2900000</v>
      </c>
      <c r="P1547" s="25">
        <v>2900000</v>
      </c>
      <c r="Q1547" s="25">
        <v>0</v>
      </c>
      <c r="R1547" s="26">
        <f t="shared" si="74"/>
        <v>0</v>
      </c>
      <c r="S1547" s="9"/>
    </row>
    <row r="1548" spans="1:19" ht="13.2" customHeight="1" x14ac:dyDescent="0.25">
      <c r="A1548" s="8">
        <v>1541</v>
      </c>
      <c r="B1548" s="34">
        <v>433320</v>
      </c>
      <c r="C1548" s="9" t="s">
        <v>789</v>
      </c>
      <c r="D1548" s="9" t="s">
        <v>576</v>
      </c>
      <c r="E1548" s="9" t="s">
        <v>1444</v>
      </c>
      <c r="F1548" s="9" t="s">
        <v>1445</v>
      </c>
      <c r="G1548" s="9"/>
      <c r="H1548" s="9">
        <v>10</v>
      </c>
      <c r="I1548" s="9">
        <v>0</v>
      </c>
      <c r="J1548" s="9">
        <v>0</v>
      </c>
      <c r="K1548" s="24">
        <f t="shared" si="75"/>
        <v>2900000</v>
      </c>
      <c r="L1548" s="24">
        <f t="shared" si="72"/>
        <v>0</v>
      </c>
      <c r="M1548" s="24">
        <f t="shared" si="72"/>
        <v>0</v>
      </c>
      <c r="N1548" s="24">
        <v>0</v>
      </c>
      <c r="O1548" s="33">
        <f t="shared" si="73"/>
        <v>2900000</v>
      </c>
      <c r="P1548" s="25">
        <v>2900000</v>
      </c>
      <c r="Q1548" s="25">
        <v>0</v>
      </c>
      <c r="R1548" s="26">
        <f t="shared" si="74"/>
        <v>0</v>
      </c>
      <c r="S1548" s="9"/>
    </row>
    <row r="1549" spans="1:19" ht="13.2" customHeight="1" x14ac:dyDescent="0.25">
      <c r="A1549" s="8">
        <v>1542</v>
      </c>
      <c r="B1549" s="34">
        <v>433321</v>
      </c>
      <c r="C1549" s="9" t="s">
        <v>1172</v>
      </c>
      <c r="D1549" s="9" t="s">
        <v>47</v>
      </c>
      <c r="E1549" s="9" t="s">
        <v>1444</v>
      </c>
      <c r="F1549" s="9" t="s">
        <v>1445</v>
      </c>
      <c r="G1549" s="9"/>
      <c r="H1549" s="9">
        <v>8</v>
      </c>
      <c r="I1549" s="9">
        <v>0</v>
      </c>
      <c r="J1549" s="9">
        <v>0</v>
      </c>
      <c r="K1549" s="24">
        <f>H1549*1015000</f>
        <v>8120000</v>
      </c>
      <c r="L1549" s="24">
        <f t="shared" si="72"/>
        <v>0</v>
      </c>
      <c r="M1549" s="24">
        <f t="shared" si="72"/>
        <v>0</v>
      </c>
      <c r="N1549" s="24">
        <v>0</v>
      </c>
      <c r="O1549" s="33">
        <f t="shared" si="73"/>
        <v>8120000</v>
      </c>
      <c r="P1549" s="25">
        <v>8120000</v>
      </c>
      <c r="Q1549" s="25">
        <v>0</v>
      </c>
      <c r="R1549" s="26">
        <f t="shared" si="74"/>
        <v>0</v>
      </c>
      <c r="S1549" s="9"/>
    </row>
    <row r="1550" spans="1:19" ht="13.2" customHeight="1" x14ac:dyDescent="0.25">
      <c r="A1550" s="8">
        <v>1543</v>
      </c>
      <c r="B1550" s="34">
        <v>433323</v>
      </c>
      <c r="C1550" s="9" t="s">
        <v>225</v>
      </c>
      <c r="D1550" s="9" t="s">
        <v>109</v>
      </c>
      <c r="E1550" s="9" t="s">
        <v>1444</v>
      </c>
      <c r="F1550" s="9" t="s">
        <v>1445</v>
      </c>
      <c r="G1550" s="9"/>
      <c r="H1550" s="9">
        <v>8</v>
      </c>
      <c r="I1550" s="9">
        <v>0</v>
      </c>
      <c r="J1550" s="9">
        <v>0</v>
      </c>
      <c r="K1550" s="24">
        <f>H1550*1015000</f>
        <v>8120000</v>
      </c>
      <c r="L1550" s="24">
        <f t="shared" si="72"/>
        <v>0</v>
      </c>
      <c r="M1550" s="24">
        <f t="shared" si="72"/>
        <v>0</v>
      </c>
      <c r="N1550" s="24">
        <v>0</v>
      </c>
      <c r="O1550" s="33">
        <f t="shared" si="73"/>
        <v>8120000</v>
      </c>
      <c r="P1550" s="25">
        <v>0</v>
      </c>
      <c r="Q1550" s="25">
        <v>8120000</v>
      </c>
      <c r="R1550" s="26">
        <f t="shared" si="74"/>
        <v>0</v>
      </c>
      <c r="S1550" s="9"/>
    </row>
    <row r="1551" spans="1:19" ht="13.2" customHeight="1" x14ac:dyDescent="0.25">
      <c r="A1551" s="8">
        <v>1544</v>
      </c>
      <c r="B1551" s="34">
        <v>433324</v>
      </c>
      <c r="C1551" s="9" t="s">
        <v>1222</v>
      </c>
      <c r="D1551" s="9" t="s">
        <v>270</v>
      </c>
      <c r="E1551" s="9" t="s">
        <v>1444</v>
      </c>
      <c r="F1551" s="9" t="s">
        <v>1445</v>
      </c>
      <c r="G1551" s="9"/>
      <c r="H1551" s="9">
        <v>10</v>
      </c>
      <c r="I1551" s="9">
        <v>0</v>
      </c>
      <c r="J1551" s="9">
        <v>0</v>
      </c>
      <c r="K1551" s="24">
        <f t="shared" si="75"/>
        <v>2900000</v>
      </c>
      <c r="L1551" s="24">
        <f t="shared" si="72"/>
        <v>0</v>
      </c>
      <c r="M1551" s="24">
        <f t="shared" si="72"/>
        <v>0</v>
      </c>
      <c r="N1551" s="24">
        <v>0</v>
      </c>
      <c r="O1551" s="33">
        <f t="shared" si="73"/>
        <v>2900000</v>
      </c>
      <c r="P1551" s="25">
        <v>2900000</v>
      </c>
      <c r="Q1551" s="25">
        <v>0</v>
      </c>
      <c r="R1551" s="26">
        <f t="shared" si="74"/>
        <v>0</v>
      </c>
      <c r="S1551" s="9"/>
    </row>
    <row r="1552" spans="1:19" ht="13.2" customHeight="1" x14ac:dyDescent="0.25">
      <c r="A1552" s="8">
        <v>1545</v>
      </c>
      <c r="B1552" s="34">
        <v>433325</v>
      </c>
      <c r="C1552" s="9" t="s">
        <v>1455</v>
      </c>
      <c r="D1552" s="9" t="s">
        <v>47</v>
      </c>
      <c r="E1552" s="9" t="s">
        <v>1444</v>
      </c>
      <c r="F1552" s="9" t="s">
        <v>1445</v>
      </c>
      <c r="G1552" s="9"/>
      <c r="H1552" s="9">
        <v>8</v>
      </c>
      <c r="I1552" s="9">
        <v>0</v>
      </c>
      <c r="J1552" s="9">
        <v>0</v>
      </c>
      <c r="K1552" s="24">
        <f>8*1015000</f>
        <v>8120000</v>
      </c>
      <c r="L1552" s="24">
        <f t="shared" si="72"/>
        <v>0</v>
      </c>
      <c r="M1552" s="24">
        <f t="shared" si="72"/>
        <v>0</v>
      </c>
      <c r="N1552" s="24">
        <v>0</v>
      </c>
      <c r="O1552" s="33">
        <f t="shared" si="73"/>
        <v>8120000</v>
      </c>
      <c r="P1552" s="25">
        <v>8120000</v>
      </c>
      <c r="Q1552" s="25">
        <v>0</v>
      </c>
      <c r="R1552" s="26">
        <f t="shared" si="74"/>
        <v>0</v>
      </c>
      <c r="S1552" s="9"/>
    </row>
    <row r="1553" spans="1:19" ht="13.2" customHeight="1" x14ac:dyDescent="0.25">
      <c r="A1553" s="8">
        <v>1546</v>
      </c>
      <c r="B1553" s="34">
        <v>433326</v>
      </c>
      <c r="C1553" s="9" t="s">
        <v>1456</v>
      </c>
      <c r="D1553" s="9" t="s">
        <v>61</v>
      </c>
      <c r="E1553" s="9" t="s">
        <v>1444</v>
      </c>
      <c r="F1553" s="9" t="s">
        <v>1445</v>
      </c>
      <c r="G1553" s="9"/>
      <c r="H1553" s="9">
        <v>10</v>
      </c>
      <c r="I1553" s="9">
        <v>0</v>
      </c>
      <c r="J1553" s="9">
        <v>0</v>
      </c>
      <c r="K1553" s="24">
        <f t="shared" si="75"/>
        <v>2900000</v>
      </c>
      <c r="L1553" s="24">
        <f t="shared" si="72"/>
        <v>0</v>
      </c>
      <c r="M1553" s="24">
        <f t="shared" si="72"/>
        <v>0</v>
      </c>
      <c r="N1553" s="24">
        <v>0</v>
      </c>
      <c r="O1553" s="33">
        <f t="shared" si="73"/>
        <v>2900000</v>
      </c>
      <c r="P1553" s="25">
        <v>2900000</v>
      </c>
      <c r="Q1553" s="25">
        <v>0</v>
      </c>
      <c r="R1553" s="26">
        <f t="shared" si="74"/>
        <v>0</v>
      </c>
      <c r="S1553" s="9"/>
    </row>
    <row r="1554" spans="1:19" ht="13.2" customHeight="1" x14ac:dyDescent="0.25">
      <c r="A1554" s="8">
        <v>1547</v>
      </c>
      <c r="B1554" s="34">
        <v>433327</v>
      </c>
      <c r="C1554" s="9" t="s">
        <v>1457</v>
      </c>
      <c r="D1554" s="9" t="s">
        <v>431</v>
      </c>
      <c r="E1554" s="9" t="s">
        <v>1444</v>
      </c>
      <c r="F1554" s="9" t="s">
        <v>1445</v>
      </c>
      <c r="G1554" s="9"/>
      <c r="H1554" s="9">
        <v>10</v>
      </c>
      <c r="I1554" s="9">
        <v>0</v>
      </c>
      <c r="J1554" s="9">
        <v>0</v>
      </c>
      <c r="K1554" s="24">
        <f t="shared" si="75"/>
        <v>2900000</v>
      </c>
      <c r="L1554" s="24">
        <f t="shared" si="72"/>
        <v>0</v>
      </c>
      <c r="M1554" s="24">
        <f t="shared" si="72"/>
        <v>0</v>
      </c>
      <c r="N1554" s="24">
        <v>0</v>
      </c>
      <c r="O1554" s="33">
        <f t="shared" si="73"/>
        <v>2900000</v>
      </c>
      <c r="P1554" s="25">
        <v>0</v>
      </c>
      <c r="Q1554" s="25">
        <v>2900000</v>
      </c>
      <c r="R1554" s="26">
        <f t="shared" si="74"/>
        <v>0</v>
      </c>
      <c r="S1554" s="9"/>
    </row>
    <row r="1555" spans="1:19" ht="13.2" customHeight="1" x14ac:dyDescent="0.25">
      <c r="A1555" s="8">
        <v>1548</v>
      </c>
      <c r="B1555" s="34">
        <v>433328</v>
      </c>
      <c r="C1555" s="9" t="s">
        <v>152</v>
      </c>
      <c r="D1555" s="9" t="s">
        <v>153</v>
      </c>
      <c r="E1555" s="9" t="s">
        <v>1444</v>
      </c>
      <c r="F1555" s="9" t="s">
        <v>1445</v>
      </c>
      <c r="G1555" s="9"/>
      <c r="H1555" s="9">
        <v>8</v>
      </c>
      <c r="I1555" s="9">
        <v>0</v>
      </c>
      <c r="J1555" s="9">
        <v>0</v>
      </c>
      <c r="K1555" s="24">
        <f>8*1015000</f>
        <v>8120000</v>
      </c>
      <c r="L1555" s="24">
        <f t="shared" si="72"/>
        <v>0</v>
      </c>
      <c r="M1555" s="24">
        <f t="shared" si="72"/>
        <v>0</v>
      </c>
      <c r="N1555" s="24">
        <v>0</v>
      </c>
      <c r="O1555" s="33">
        <f t="shared" si="73"/>
        <v>8120000</v>
      </c>
      <c r="P1555" s="25">
        <v>8420000</v>
      </c>
      <c r="Q1555" s="25">
        <v>0</v>
      </c>
      <c r="R1555" s="26">
        <f t="shared" si="74"/>
        <v>-300000</v>
      </c>
      <c r="S1555" s="37" t="s">
        <v>410</v>
      </c>
    </row>
    <row r="1556" spans="1:19" s="39" customFormat="1" ht="13.2" customHeight="1" x14ac:dyDescent="0.25">
      <c r="A1556" s="35">
        <v>1549</v>
      </c>
      <c r="B1556" s="36">
        <v>433329</v>
      </c>
      <c r="C1556" s="37" t="s">
        <v>397</v>
      </c>
      <c r="D1556" s="37" t="s">
        <v>121</v>
      </c>
      <c r="E1556" s="37" t="s">
        <v>1444</v>
      </c>
      <c r="F1556" s="37" t="s">
        <v>1445</v>
      </c>
      <c r="G1556" s="37" t="s">
        <v>368</v>
      </c>
      <c r="H1556" s="37">
        <v>8</v>
      </c>
      <c r="I1556" s="37">
        <v>0</v>
      </c>
      <c r="J1556" s="37">
        <v>0</v>
      </c>
      <c r="K1556" s="26">
        <f>8*1015000</f>
        <v>8120000</v>
      </c>
      <c r="L1556" s="26">
        <f t="shared" si="72"/>
        <v>0</v>
      </c>
      <c r="M1556" s="26">
        <f t="shared" si="72"/>
        <v>0</v>
      </c>
      <c r="N1556" s="26">
        <f>H1556*290000</f>
        <v>2320000</v>
      </c>
      <c r="O1556" s="33">
        <f>K1556+L1556+M1556-N1556</f>
        <v>5800000</v>
      </c>
      <c r="P1556" s="25">
        <v>5800000</v>
      </c>
      <c r="Q1556" s="25">
        <v>0</v>
      </c>
      <c r="R1556" s="26">
        <f t="shared" si="74"/>
        <v>0</v>
      </c>
      <c r="S1556" s="37"/>
    </row>
    <row r="1557" spans="1:19" ht="13.2" customHeight="1" x14ac:dyDescent="0.25">
      <c r="A1557" s="8">
        <v>1550</v>
      </c>
      <c r="B1557" s="34">
        <v>433330</v>
      </c>
      <c r="C1557" s="9" t="s">
        <v>587</v>
      </c>
      <c r="D1557" s="9" t="s">
        <v>317</v>
      </c>
      <c r="E1557" s="9" t="s">
        <v>1444</v>
      </c>
      <c r="F1557" s="9" t="s">
        <v>1445</v>
      </c>
      <c r="G1557" s="9"/>
      <c r="H1557" s="9">
        <v>10</v>
      </c>
      <c r="I1557" s="9">
        <v>0</v>
      </c>
      <c r="J1557" s="9">
        <v>0</v>
      </c>
      <c r="K1557" s="24">
        <f t="shared" si="75"/>
        <v>2900000</v>
      </c>
      <c r="L1557" s="24">
        <f t="shared" si="72"/>
        <v>0</v>
      </c>
      <c r="M1557" s="24">
        <f t="shared" si="72"/>
        <v>0</v>
      </c>
      <c r="N1557" s="24">
        <v>0</v>
      </c>
      <c r="O1557" s="33">
        <f t="shared" si="73"/>
        <v>2900000</v>
      </c>
      <c r="P1557" s="25">
        <v>2900000</v>
      </c>
      <c r="Q1557" s="25">
        <v>0</v>
      </c>
      <c r="R1557" s="26">
        <f t="shared" si="74"/>
        <v>0</v>
      </c>
      <c r="S1557" s="9"/>
    </row>
    <row r="1558" spans="1:19" ht="13.2" customHeight="1" x14ac:dyDescent="0.25">
      <c r="A1558" s="8">
        <v>1551</v>
      </c>
      <c r="B1558" s="34">
        <v>433333</v>
      </c>
      <c r="C1558" s="9" t="s">
        <v>397</v>
      </c>
      <c r="D1558" s="9" t="s">
        <v>784</v>
      </c>
      <c r="E1558" s="9" t="s">
        <v>1444</v>
      </c>
      <c r="F1558" s="9" t="s">
        <v>1445</v>
      </c>
      <c r="G1558" s="9"/>
      <c r="H1558" s="9">
        <v>10</v>
      </c>
      <c r="I1558" s="9">
        <v>0</v>
      </c>
      <c r="J1558" s="9">
        <v>0</v>
      </c>
      <c r="K1558" s="24">
        <f t="shared" si="75"/>
        <v>2900000</v>
      </c>
      <c r="L1558" s="24">
        <f t="shared" si="72"/>
        <v>0</v>
      </c>
      <c r="M1558" s="24">
        <f t="shared" si="72"/>
        <v>0</v>
      </c>
      <c r="N1558" s="24">
        <v>0</v>
      </c>
      <c r="O1558" s="33">
        <f t="shared" si="73"/>
        <v>2900000</v>
      </c>
      <c r="P1558" s="25">
        <v>2900000</v>
      </c>
      <c r="Q1558" s="25">
        <v>0</v>
      </c>
      <c r="R1558" s="26">
        <f t="shared" si="74"/>
        <v>0</v>
      </c>
      <c r="S1558" s="9"/>
    </row>
    <row r="1559" spans="1:19" ht="13.2" customHeight="1" x14ac:dyDescent="0.25">
      <c r="A1559" s="8">
        <v>1552</v>
      </c>
      <c r="B1559" s="34">
        <v>433334</v>
      </c>
      <c r="C1559" s="9" t="s">
        <v>956</v>
      </c>
      <c r="D1559" s="9" t="s">
        <v>791</v>
      </c>
      <c r="E1559" s="9" t="s">
        <v>1444</v>
      </c>
      <c r="F1559" s="9" t="s">
        <v>1445</v>
      </c>
      <c r="G1559" s="9"/>
      <c r="H1559" s="9">
        <v>10</v>
      </c>
      <c r="I1559" s="9">
        <v>0</v>
      </c>
      <c r="J1559" s="9">
        <v>0</v>
      </c>
      <c r="K1559" s="24">
        <f t="shared" si="75"/>
        <v>2900000</v>
      </c>
      <c r="L1559" s="24">
        <f t="shared" si="72"/>
        <v>0</v>
      </c>
      <c r="M1559" s="24">
        <f t="shared" si="72"/>
        <v>0</v>
      </c>
      <c r="N1559" s="24">
        <v>0</v>
      </c>
      <c r="O1559" s="33">
        <f t="shared" si="73"/>
        <v>2900000</v>
      </c>
      <c r="P1559" s="25">
        <v>0</v>
      </c>
      <c r="Q1559" s="25">
        <v>2900000</v>
      </c>
      <c r="R1559" s="26">
        <f t="shared" si="74"/>
        <v>0</v>
      </c>
      <c r="S1559" s="9"/>
    </row>
    <row r="1560" spans="1:19" ht="13.2" customHeight="1" x14ac:dyDescent="0.25">
      <c r="A1560" s="8">
        <v>1553</v>
      </c>
      <c r="B1560" s="34">
        <v>433335</v>
      </c>
      <c r="C1560" s="9" t="s">
        <v>253</v>
      </c>
      <c r="D1560" s="9" t="s">
        <v>313</v>
      </c>
      <c r="E1560" s="9" t="s">
        <v>1444</v>
      </c>
      <c r="F1560" s="9" t="s">
        <v>1445</v>
      </c>
      <c r="G1560" s="9"/>
      <c r="H1560" s="9">
        <v>8</v>
      </c>
      <c r="I1560" s="9">
        <v>0</v>
      </c>
      <c r="J1560" s="9">
        <v>0</v>
      </c>
      <c r="K1560" s="24">
        <f>8*1015000</f>
        <v>8120000</v>
      </c>
      <c r="L1560" s="24">
        <f t="shared" si="72"/>
        <v>0</v>
      </c>
      <c r="M1560" s="24">
        <f t="shared" si="72"/>
        <v>0</v>
      </c>
      <c r="N1560" s="24">
        <v>0</v>
      </c>
      <c r="O1560" s="33">
        <f t="shared" si="73"/>
        <v>8120000</v>
      </c>
      <c r="P1560" s="25">
        <v>0</v>
      </c>
      <c r="Q1560" s="25">
        <v>0</v>
      </c>
      <c r="R1560" s="26">
        <f t="shared" si="74"/>
        <v>8120000</v>
      </c>
      <c r="S1560" s="9"/>
    </row>
    <row r="1561" spans="1:19" ht="13.2" customHeight="1" x14ac:dyDescent="0.25">
      <c r="A1561" s="8">
        <v>1554</v>
      </c>
      <c r="B1561" s="34">
        <v>433336</v>
      </c>
      <c r="C1561" s="9" t="s">
        <v>1458</v>
      </c>
      <c r="D1561" s="9" t="s">
        <v>85</v>
      </c>
      <c r="E1561" s="9" t="s">
        <v>1444</v>
      </c>
      <c r="F1561" s="9" t="s">
        <v>1445</v>
      </c>
      <c r="G1561" s="9"/>
      <c r="H1561" s="9">
        <v>10</v>
      </c>
      <c r="I1561" s="9">
        <v>0</v>
      </c>
      <c r="J1561" s="9">
        <v>0</v>
      </c>
      <c r="K1561" s="24">
        <f t="shared" si="75"/>
        <v>2900000</v>
      </c>
      <c r="L1561" s="24">
        <f t="shared" si="72"/>
        <v>0</v>
      </c>
      <c r="M1561" s="24">
        <f t="shared" si="72"/>
        <v>0</v>
      </c>
      <c r="N1561" s="24">
        <v>0</v>
      </c>
      <c r="O1561" s="33">
        <f t="shared" si="73"/>
        <v>2900000</v>
      </c>
      <c r="P1561" s="25">
        <v>0</v>
      </c>
      <c r="Q1561" s="25">
        <v>2900000</v>
      </c>
      <c r="R1561" s="26">
        <f t="shared" si="74"/>
        <v>0</v>
      </c>
      <c r="S1561" s="9"/>
    </row>
    <row r="1562" spans="1:19" ht="13.2" customHeight="1" x14ac:dyDescent="0.25">
      <c r="A1562" s="8">
        <v>1555</v>
      </c>
      <c r="B1562" s="34">
        <v>433337</v>
      </c>
      <c r="C1562" s="9" t="s">
        <v>1316</v>
      </c>
      <c r="D1562" s="9" t="s">
        <v>488</v>
      </c>
      <c r="E1562" s="9" t="s">
        <v>1444</v>
      </c>
      <c r="F1562" s="9" t="s">
        <v>1445</v>
      </c>
      <c r="G1562" s="9"/>
      <c r="H1562" s="9">
        <v>10</v>
      </c>
      <c r="I1562" s="9">
        <v>0</v>
      </c>
      <c r="J1562" s="9">
        <v>0</v>
      </c>
      <c r="K1562" s="24">
        <f t="shared" si="75"/>
        <v>2900000</v>
      </c>
      <c r="L1562" s="24">
        <f t="shared" si="72"/>
        <v>0</v>
      </c>
      <c r="M1562" s="24">
        <f t="shared" si="72"/>
        <v>0</v>
      </c>
      <c r="N1562" s="24">
        <v>0</v>
      </c>
      <c r="O1562" s="33">
        <f t="shared" si="73"/>
        <v>2900000</v>
      </c>
      <c r="P1562" s="25">
        <v>2900000</v>
      </c>
      <c r="Q1562" s="25">
        <v>0</v>
      </c>
      <c r="R1562" s="26">
        <f t="shared" si="74"/>
        <v>0</v>
      </c>
      <c r="S1562" s="9"/>
    </row>
    <row r="1563" spans="1:19" ht="13.2" customHeight="1" x14ac:dyDescent="0.25">
      <c r="A1563" s="8">
        <v>1556</v>
      </c>
      <c r="B1563" s="34">
        <v>433338</v>
      </c>
      <c r="C1563" s="9" t="s">
        <v>1459</v>
      </c>
      <c r="D1563" s="9" t="s">
        <v>204</v>
      </c>
      <c r="E1563" s="9" t="s">
        <v>1444</v>
      </c>
      <c r="F1563" s="9" t="s">
        <v>1445</v>
      </c>
      <c r="G1563" s="9"/>
      <c r="H1563" s="9">
        <v>10</v>
      </c>
      <c r="I1563" s="9">
        <v>0</v>
      </c>
      <c r="J1563" s="9">
        <v>0</v>
      </c>
      <c r="K1563" s="24">
        <f t="shared" si="75"/>
        <v>2900000</v>
      </c>
      <c r="L1563" s="24">
        <f t="shared" si="72"/>
        <v>0</v>
      </c>
      <c r="M1563" s="24">
        <f t="shared" si="72"/>
        <v>0</v>
      </c>
      <c r="N1563" s="24">
        <v>0</v>
      </c>
      <c r="O1563" s="33">
        <f t="shared" si="73"/>
        <v>2900000</v>
      </c>
      <c r="P1563" s="25">
        <v>0</v>
      </c>
      <c r="Q1563" s="25">
        <v>0</v>
      </c>
      <c r="R1563" s="26">
        <f t="shared" si="74"/>
        <v>2900000</v>
      </c>
      <c r="S1563" s="9"/>
    </row>
    <row r="1564" spans="1:19" ht="13.2" customHeight="1" x14ac:dyDescent="0.25">
      <c r="A1564" s="8">
        <v>1557</v>
      </c>
      <c r="B1564" s="34">
        <v>433339</v>
      </c>
      <c r="C1564" s="9" t="s">
        <v>867</v>
      </c>
      <c r="D1564" s="9" t="s">
        <v>349</v>
      </c>
      <c r="E1564" s="9" t="s">
        <v>1444</v>
      </c>
      <c r="F1564" s="9" t="s">
        <v>1445</v>
      </c>
      <c r="G1564" s="9"/>
      <c r="H1564" s="9">
        <v>10</v>
      </c>
      <c r="I1564" s="9">
        <v>0</v>
      </c>
      <c r="J1564" s="9">
        <v>0</v>
      </c>
      <c r="K1564" s="24">
        <f t="shared" si="75"/>
        <v>2900000</v>
      </c>
      <c r="L1564" s="24">
        <f t="shared" si="72"/>
        <v>0</v>
      </c>
      <c r="M1564" s="24">
        <f t="shared" si="72"/>
        <v>0</v>
      </c>
      <c r="N1564" s="24">
        <v>0</v>
      </c>
      <c r="O1564" s="33">
        <f t="shared" si="73"/>
        <v>2900000</v>
      </c>
      <c r="P1564" s="25">
        <v>3200000</v>
      </c>
      <c r="Q1564" s="25">
        <v>0</v>
      </c>
      <c r="R1564" s="26">
        <f t="shared" si="74"/>
        <v>-300000</v>
      </c>
      <c r="S1564" s="37" t="s">
        <v>410</v>
      </c>
    </row>
    <row r="1565" spans="1:19" ht="13.2" customHeight="1" x14ac:dyDescent="0.25">
      <c r="A1565" s="8">
        <v>1558</v>
      </c>
      <c r="B1565" s="34">
        <v>433340</v>
      </c>
      <c r="C1565" s="9" t="s">
        <v>962</v>
      </c>
      <c r="D1565" s="9" t="s">
        <v>85</v>
      </c>
      <c r="E1565" s="9" t="s">
        <v>1444</v>
      </c>
      <c r="F1565" s="9" t="s">
        <v>1445</v>
      </c>
      <c r="G1565" s="9"/>
      <c r="H1565" s="9">
        <v>10</v>
      </c>
      <c r="I1565" s="9">
        <v>0</v>
      </c>
      <c r="J1565" s="9">
        <v>0</v>
      </c>
      <c r="K1565" s="24">
        <f t="shared" si="75"/>
        <v>2900000</v>
      </c>
      <c r="L1565" s="24">
        <f t="shared" si="72"/>
        <v>0</v>
      </c>
      <c r="M1565" s="24">
        <f t="shared" si="72"/>
        <v>0</v>
      </c>
      <c r="N1565" s="24">
        <v>0</v>
      </c>
      <c r="O1565" s="33">
        <f t="shared" si="73"/>
        <v>2900000</v>
      </c>
      <c r="P1565" s="25">
        <v>2900000</v>
      </c>
      <c r="Q1565" s="25">
        <v>0</v>
      </c>
      <c r="R1565" s="26">
        <f t="shared" si="74"/>
        <v>0</v>
      </c>
      <c r="S1565" s="9"/>
    </row>
    <row r="1566" spans="1:19" ht="13.2" customHeight="1" x14ac:dyDescent="0.25">
      <c r="A1566" s="8">
        <v>1559</v>
      </c>
      <c r="B1566" s="34">
        <v>433341</v>
      </c>
      <c r="C1566" s="9" t="s">
        <v>1460</v>
      </c>
      <c r="D1566" s="9" t="s">
        <v>61</v>
      </c>
      <c r="E1566" s="9" t="s">
        <v>1444</v>
      </c>
      <c r="F1566" s="9" t="s">
        <v>1445</v>
      </c>
      <c r="G1566" s="9"/>
      <c r="H1566" s="9">
        <v>10</v>
      </c>
      <c r="I1566" s="9">
        <v>0</v>
      </c>
      <c r="J1566" s="9">
        <v>0</v>
      </c>
      <c r="K1566" s="24">
        <f t="shared" si="75"/>
        <v>2900000</v>
      </c>
      <c r="L1566" s="24">
        <f t="shared" si="72"/>
        <v>0</v>
      </c>
      <c r="M1566" s="24">
        <f t="shared" si="72"/>
        <v>0</v>
      </c>
      <c r="N1566" s="24">
        <v>0</v>
      </c>
      <c r="O1566" s="33">
        <f t="shared" si="73"/>
        <v>2900000</v>
      </c>
      <c r="P1566" s="25">
        <v>2900000</v>
      </c>
      <c r="Q1566" s="25">
        <v>0</v>
      </c>
      <c r="R1566" s="26">
        <f t="shared" si="74"/>
        <v>0</v>
      </c>
      <c r="S1566" s="9"/>
    </row>
    <row r="1567" spans="1:19" ht="13.2" customHeight="1" x14ac:dyDescent="0.25">
      <c r="A1567" s="8">
        <v>1560</v>
      </c>
      <c r="B1567" s="34">
        <v>431630</v>
      </c>
      <c r="C1567" s="9" t="s">
        <v>1320</v>
      </c>
      <c r="D1567" s="9" t="s">
        <v>365</v>
      </c>
      <c r="E1567" s="9" t="s">
        <v>1461</v>
      </c>
      <c r="F1567" s="9" t="s">
        <v>1445</v>
      </c>
      <c r="G1567" s="9"/>
      <c r="H1567" s="9">
        <v>10</v>
      </c>
      <c r="I1567" s="9">
        <v>0</v>
      </c>
      <c r="J1567" s="9">
        <v>0</v>
      </c>
      <c r="K1567" s="24">
        <f t="shared" si="75"/>
        <v>2900000</v>
      </c>
      <c r="L1567" s="24">
        <f>I1567*1015000</f>
        <v>0</v>
      </c>
      <c r="M1567" s="24">
        <f t="shared" si="72"/>
        <v>0</v>
      </c>
      <c r="N1567" s="24">
        <v>0</v>
      </c>
      <c r="O1567" s="33">
        <f t="shared" si="73"/>
        <v>2900000</v>
      </c>
      <c r="P1567" s="25">
        <v>2900000</v>
      </c>
      <c r="Q1567" s="25">
        <v>0</v>
      </c>
      <c r="R1567" s="26">
        <f t="shared" si="74"/>
        <v>0</v>
      </c>
      <c r="S1567" s="9"/>
    </row>
    <row r="1568" spans="1:19" ht="13.2" customHeight="1" x14ac:dyDescent="0.25">
      <c r="A1568" s="8">
        <v>1561</v>
      </c>
      <c r="B1568" s="34">
        <v>431737</v>
      </c>
      <c r="C1568" s="9" t="s">
        <v>1462</v>
      </c>
      <c r="D1568" s="9" t="s">
        <v>61</v>
      </c>
      <c r="E1568" s="9" t="s">
        <v>1461</v>
      </c>
      <c r="F1568" s="9" t="s">
        <v>1445</v>
      </c>
      <c r="G1568" s="9"/>
      <c r="H1568" s="9">
        <v>10</v>
      </c>
      <c r="I1568" s="9">
        <v>0</v>
      </c>
      <c r="J1568" s="9">
        <v>0</v>
      </c>
      <c r="K1568" s="24">
        <f t="shared" si="75"/>
        <v>2900000</v>
      </c>
      <c r="L1568" s="24">
        <f>I1568*1015000</f>
        <v>0</v>
      </c>
      <c r="M1568" s="24">
        <f t="shared" si="72"/>
        <v>0</v>
      </c>
      <c r="N1568" s="24">
        <v>0</v>
      </c>
      <c r="O1568" s="33">
        <f t="shared" si="73"/>
        <v>2900000</v>
      </c>
      <c r="P1568" s="25">
        <v>2900000</v>
      </c>
      <c r="Q1568" s="25">
        <v>0</v>
      </c>
      <c r="R1568" s="26">
        <f t="shared" si="74"/>
        <v>0</v>
      </c>
      <c r="S1568" s="9"/>
    </row>
    <row r="1569" spans="1:19" ht="13.2" customHeight="1" x14ac:dyDescent="0.25">
      <c r="A1569" s="8">
        <v>1562</v>
      </c>
      <c r="B1569" s="34">
        <v>431834</v>
      </c>
      <c r="C1569" s="9" t="s">
        <v>1463</v>
      </c>
      <c r="D1569" s="9" t="s">
        <v>640</v>
      </c>
      <c r="E1569" s="9" t="s">
        <v>1461</v>
      </c>
      <c r="F1569" s="9" t="s">
        <v>1445</v>
      </c>
      <c r="G1569" s="9"/>
      <c r="H1569" s="9">
        <v>10</v>
      </c>
      <c r="I1569" s="9">
        <v>0</v>
      </c>
      <c r="J1569" s="9">
        <v>0</v>
      </c>
      <c r="K1569" s="24">
        <f t="shared" si="75"/>
        <v>2900000</v>
      </c>
      <c r="L1569" s="24">
        <f>I1569*1015000</f>
        <v>0</v>
      </c>
      <c r="M1569" s="24">
        <f t="shared" si="72"/>
        <v>0</v>
      </c>
      <c r="N1569" s="24">
        <v>0</v>
      </c>
      <c r="O1569" s="33">
        <f t="shared" si="73"/>
        <v>2900000</v>
      </c>
      <c r="P1569" s="25">
        <v>14630000</v>
      </c>
      <c r="Q1569" s="25">
        <v>0</v>
      </c>
      <c r="R1569" s="26">
        <f t="shared" si="74"/>
        <v>-11730000</v>
      </c>
      <c r="S1569" s="37" t="s">
        <v>410</v>
      </c>
    </row>
    <row r="1570" spans="1:19" ht="13.2" customHeight="1" x14ac:dyDescent="0.25">
      <c r="A1570" s="8">
        <v>1563</v>
      </c>
      <c r="B1570" s="34">
        <v>433401</v>
      </c>
      <c r="C1570" s="9" t="s">
        <v>1464</v>
      </c>
      <c r="D1570" s="9" t="s">
        <v>204</v>
      </c>
      <c r="E1570" s="9" t="s">
        <v>1461</v>
      </c>
      <c r="F1570" s="9" t="s">
        <v>1445</v>
      </c>
      <c r="G1570" s="9"/>
      <c r="H1570" s="9">
        <v>10</v>
      </c>
      <c r="I1570" s="9">
        <v>0</v>
      </c>
      <c r="J1570" s="9">
        <v>0</v>
      </c>
      <c r="K1570" s="24">
        <f t="shared" si="75"/>
        <v>2900000</v>
      </c>
      <c r="L1570" s="24">
        <f t="shared" si="72"/>
        <v>0</v>
      </c>
      <c r="M1570" s="24">
        <f t="shared" si="72"/>
        <v>0</v>
      </c>
      <c r="N1570" s="24">
        <v>0</v>
      </c>
      <c r="O1570" s="33">
        <f t="shared" si="73"/>
        <v>2900000</v>
      </c>
      <c r="P1570" s="25">
        <v>2900000</v>
      </c>
      <c r="Q1570" s="25">
        <v>0</v>
      </c>
      <c r="R1570" s="26">
        <f t="shared" si="74"/>
        <v>0</v>
      </c>
      <c r="S1570" s="9"/>
    </row>
    <row r="1571" spans="1:19" ht="13.2" customHeight="1" x14ac:dyDescent="0.25">
      <c r="A1571" s="8">
        <v>1564</v>
      </c>
      <c r="B1571" s="34">
        <v>433402</v>
      </c>
      <c r="C1571" s="9" t="s">
        <v>1465</v>
      </c>
      <c r="D1571" s="9" t="s">
        <v>125</v>
      </c>
      <c r="E1571" s="9" t="s">
        <v>1461</v>
      </c>
      <c r="F1571" s="9" t="s">
        <v>1445</v>
      </c>
      <c r="G1571" s="9"/>
      <c r="H1571" s="9">
        <v>10</v>
      </c>
      <c r="I1571" s="9">
        <v>0</v>
      </c>
      <c r="J1571" s="9">
        <v>0</v>
      </c>
      <c r="K1571" s="24">
        <f t="shared" si="75"/>
        <v>2900000</v>
      </c>
      <c r="L1571" s="24">
        <f t="shared" si="72"/>
        <v>0</v>
      </c>
      <c r="M1571" s="24">
        <f t="shared" si="72"/>
        <v>0</v>
      </c>
      <c r="N1571" s="24">
        <v>0</v>
      </c>
      <c r="O1571" s="33">
        <f t="shared" si="73"/>
        <v>2900000</v>
      </c>
      <c r="P1571" s="25">
        <v>2900000</v>
      </c>
      <c r="Q1571" s="25">
        <v>0</v>
      </c>
      <c r="R1571" s="26">
        <f t="shared" si="74"/>
        <v>0</v>
      </c>
      <c r="S1571" s="9"/>
    </row>
    <row r="1572" spans="1:19" s="39" customFormat="1" ht="13.2" customHeight="1" x14ac:dyDescent="0.25">
      <c r="A1572" s="35">
        <v>1565</v>
      </c>
      <c r="B1572" s="36">
        <v>433403</v>
      </c>
      <c r="C1572" s="37" t="s">
        <v>1466</v>
      </c>
      <c r="D1572" s="37" t="s">
        <v>470</v>
      </c>
      <c r="E1572" s="37" t="s">
        <v>1461</v>
      </c>
      <c r="F1572" s="37" t="s">
        <v>1445</v>
      </c>
      <c r="G1572" s="37"/>
      <c r="H1572" s="37">
        <v>10</v>
      </c>
      <c r="I1572" s="37">
        <v>0</v>
      </c>
      <c r="J1572" s="37">
        <v>0</v>
      </c>
      <c r="K1572" s="26">
        <f>H1572*290000</f>
        <v>2900000</v>
      </c>
      <c r="L1572" s="26">
        <f t="shared" si="72"/>
        <v>0</v>
      </c>
      <c r="M1572" s="26">
        <f t="shared" si="72"/>
        <v>0</v>
      </c>
      <c r="N1572" s="26">
        <v>0</v>
      </c>
      <c r="O1572" s="38">
        <f t="shared" si="73"/>
        <v>2900000</v>
      </c>
      <c r="P1572" s="25">
        <v>0</v>
      </c>
      <c r="Q1572" s="25">
        <v>0</v>
      </c>
      <c r="R1572" s="26">
        <f t="shared" si="74"/>
        <v>2900000</v>
      </c>
      <c r="S1572" s="37"/>
    </row>
    <row r="1573" spans="1:19" ht="13.2" customHeight="1" x14ac:dyDescent="0.25">
      <c r="A1573" s="8">
        <v>1566</v>
      </c>
      <c r="B1573" s="34">
        <v>433404</v>
      </c>
      <c r="C1573" s="9" t="s">
        <v>1467</v>
      </c>
      <c r="D1573" s="9" t="s">
        <v>488</v>
      </c>
      <c r="E1573" s="9" t="s">
        <v>1461</v>
      </c>
      <c r="F1573" s="9" t="s">
        <v>1445</v>
      </c>
      <c r="G1573" s="9"/>
      <c r="H1573" s="9">
        <v>10</v>
      </c>
      <c r="I1573" s="9">
        <v>0</v>
      </c>
      <c r="J1573" s="9">
        <v>0</v>
      </c>
      <c r="K1573" s="24">
        <f t="shared" si="75"/>
        <v>2900000</v>
      </c>
      <c r="L1573" s="24">
        <f t="shared" si="72"/>
        <v>0</v>
      </c>
      <c r="M1573" s="24">
        <f t="shared" si="72"/>
        <v>0</v>
      </c>
      <c r="N1573" s="24">
        <v>0</v>
      </c>
      <c r="O1573" s="33">
        <f t="shared" si="73"/>
        <v>2900000</v>
      </c>
      <c r="P1573" s="25">
        <v>2900000</v>
      </c>
      <c r="Q1573" s="25">
        <v>0</v>
      </c>
      <c r="R1573" s="26">
        <f t="shared" si="74"/>
        <v>0</v>
      </c>
      <c r="S1573" s="9"/>
    </row>
    <row r="1574" spans="1:19" ht="13.2" customHeight="1" x14ac:dyDescent="0.25">
      <c r="A1574" s="8">
        <v>1567</v>
      </c>
      <c r="B1574" s="34">
        <v>433405</v>
      </c>
      <c r="C1574" s="9" t="s">
        <v>1090</v>
      </c>
      <c r="D1574" s="9" t="s">
        <v>121</v>
      </c>
      <c r="E1574" s="9" t="s">
        <v>1461</v>
      </c>
      <c r="F1574" s="9" t="s">
        <v>1445</v>
      </c>
      <c r="G1574" s="9"/>
      <c r="H1574" s="9">
        <v>10</v>
      </c>
      <c r="I1574" s="9">
        <v>0</v>
      </c>
      <c r="J1574" s="9">
        <v>0</v>
      </c>
      <c r="K1574" s="24">
        <f t="shared" si="75"/>
        <v>2900000</v>
      </c>
      <c r="L1574" s="24">
        <f t="shared" si="72"/>
        <v>0</v>
      </c>
      <c r="M1574" s="24">
        <f t="shared" si="72"/>
        <v>0</v>
      </c>
      <c r="N1574" s="24">
        <v>0</v>
      </c>
      <c r="O1574" s="33">
        <f t="shared" si="73"/>
        <v>2900000</v>
      </c>
      <c r="P1574" s="25">
        <v>2900000</v>
      </c>
      <c r="Q1574" s="25">
        <v>0</v>
      </c>
      <c r="R1574" s="26">
        <f t="shared" si="74"/>
        <v>0</v>
      </c>
      <c r="S1574" s="9"/>
    </row>
    <row r="1575" spans="1:19" ht="13.2" customHeight="1" x14ac:dyDescent="0.25">
      <c r="A1575" s="8">
        <v>1568</v>
      </c>
      <c r="B1575" s="34">
        <v>433406</v>
      </c>
      <c r="C1575" s="9" t="s">
        <v>1209</v>
      </c>
      <c r="D1575" s="9" t="s">
        <v>244</v>
      </c>
      <c r="E1575" s="9" t="s">
        <v>1461</v>
      </c>
      <c r="F1575" s="9" t="s">
        <v>1445</v>
      </c>
      <c r="G1575" s="9"/>
      <c r="H1575" s="9">
        <v>10</v>
      </c>
      <c r="I1575" s="9">
        <v>0</v>
      </c>
      <c r="J1575" s="9">
        <v>0</v>
      </c>
      <c r="K1575" s="24">
        <f t="shared" si="75"/>
        <v>2900000</v>
      </c>
      <c r="L1575" s="24">
        <f t="shared" si="72"/>
        <v>0</v>
      </c>
      <c r="M1575" s="24">
        <f t="shared" si="72"/>
        <v>0</v>
      </c>
      <c r="N1575" s="24">
        <v>0</v>
      </c>
      <c r="O1575" s="33">
        <f t="shared" si="73"/>
        <v>2900000</v>
      </c>
      <c r="P1575" s="25">
        <v>0</v>
      </c>
      <c r="Q1575" s="25">
        <v>2900000</v>
      </c>
      <c r="R1575" s="26">
        <f t="shared" si="74"/>
        <v>0</v>
      </c>
      <c r="S1575" s="9"/>
    </row>
    <row r="1576" spans="1:19" ht="13.2" customHeight="1" x14ac:dyDescent="0.25">
      <c r="A1576" s="8">
        <v>1569</v>
      </c>
      <c r="B1576" s="34">
        <v>433407</v>
      </c>
      <c r="C1576" s="9" t="s">
        <v>1413</v>
      </c>
      <c r="D1576" s="9" t="s">
        <v>421</v>
      </c>
      <c r="E1576" s="9" t="s">
        <v>1461</v>
      </c>
      <c r="F1576" s="9" t="s">
        <v>1445</v>
      </c>
      <c r="G1576" s="9"/>
      <c r="H1576" s="9">
        <v>10</v>
      </c>
      <c r="I1576" s="9">
        <v>0</v>
      </c>
      <c r="J1576" s="9">
        <v>0</v>
      </c>
      <c r="K1576" s="24">
        <f t="shared" si="75"/>
        <v>2900000</v>
      </c>
      <c r="L1576" s="24">
        <f t="shared" si="72"/>
        <v>0</v>
      </c>
      <c r="M1576" s="24">
        <f t="shared" si="72"/>
        <v>0</v>
      </c>
      <c r="N1576" s="24">
        <v>0</v>
      </c>
      <c r="O1576" s="33">
        <f t="shared" si="73"/>
        <v>2900000</v>
      </c>
      <c r="P1576" s="25">
        <v>2900000</v>
      </c>
      <c r="Q1576" s="25">
        <v>0</v>
      </c>
      <c r="R1576" s="26">
        <f t="shared" si="74"/>
        <v>0</v>
      </c>
      <c r="S1576" s="9"/>
    </row>
    <row r="1577" spans="1:19" ht="13.2" customHeight="1" x14ac:dyDescent="0.25">
      <c r="A1577" s="8">
        <v>1570</v>
      </c>
      <c r="B1577" s="34">
        <v>433408</v>
      </c>
      <c r="C1577" s="9" t="s">
        <v>174</v>
      </c>
      <c r="D1577" s="9" t="s">
        <v>85</v>
      </c>
      <c r="E1577" s="9" t="s">
        <v>1461</v>
      </c>
      <c r="F1577" s="9" t="s">
        <v>1445</v>
      </c>
      <c r="G1577" s="9"/>
      <c r="H1577" s="9">
        <v>10</v>
      </c>
      <c r="I1577" s="9">
        <v>0</v>
      </c>
      <c r="J1577" s="9">
        <v>0</v>
      </c>
      <c r="K1577" s="24">
        <f t="shared" si="75"/>
        <v>2900000</v>
      </c>
      <c r="L1577" s="24">
        <f t="shared" si="72"/>
        <v>0</v>
      </c>
      <c r="M1577" s="24">
        <f t="shared" si="72"/>
        <v>0</v>
      </c>
      <c r="N1577" s="24">
        <v>0</v>
      </c>
      <c r="O1577" s="33">
        <f t="shared" si="73"/>
        <v>2900000</v>
      </c>
      <c r="P1577" s="25">
        <v>2900000</v>
      </c>
      <c r="Q1577" s="25">
        <v>0</v>
      </c>
      <c r="R1577" s="26">
        <f t="shared" si="74"/>
        <v>0</v>
      </c>
      <c r="S1577" s="9"/>
    </row>
    <row r="1578" spans="1:19" ht="13.2" customHeight="1" x14ac:dyDescent="0.25">
      <c r="A1578" s="8">
        <v>1571</v>
      </c>
      <c r="B1578" s="34">
        <v>433409</v>
      </c>
      <c r="C1578" s="9" t="s">
        <v>232</v>
      </c>
      <c r="D1578" s="9" t="s">
        <v>85</v>
      </c>
      <c r="E1578" s="9" t="s">
        <v>1461</v>
      </c>
      <c r="F1578" s="9" t="s">
        <v>1445</v>
      </c>
      <c r="G1578" s="9"/>
      <c r="H1578" s="9">
        <v>10</v>
      </c>
      <c r="I1578" s="9">
        <v>0</v>
      </c>
      <c r="J1578" s="9">
        <v>0</v>
      </c>
      <c r="K1578" s="24">
        <f t="shared" si="75"/>
        <v>2900000</v>
      </c>
      <c r="L1578" s="24">
        <f t="shared" si="72"/>
        <v>0</v>
      </c>
      <c r="M1578" s="24">
        <f t="shared" si="72"/>
        <v>0</v>
      </c>
      <c r="N1578" s="24">
        <v>0</v>
      </c>
      <c r="O1578" s="33">
        <f t="shared" si="73"/>
        <v>2900000</v>
      </c>
      <c r="P1578" s="25">
        <v>2900000</v>
      </c>
      <c r="Q1578" s="25">
        <v>0</v>
      </c>
      <c r="R1578" s="26">
        <f t="shared" si="74"/>
        <v>0</v>
      </c>
      <c r="S1578" s="9"/>
    </row>
    <row r="1579" spans="1:19" ht="13.2" customHeight="1" x14ac:dyDescent="0.25">
      <c r="A1579" s="8">
        <v>1572</v>
      </c>
      <c r="B1579" s="34">
        <v>433410</v>
      </c>
      <c r="C1579" s="9" t="s">
        <v>327</v>
      </c>
      <c r="D1579" s="9" t="s">
        <v>75</v>
      </c>
      <c r="E1579" s="9" t="s">
        <v>1461</v>
      </c>
      <c r="F1579" s="9" t="s">
        <v>1445</v>
      </c>
      <c r="G1579" s="9"/>
      <c r="H1579" s="9">
        <v>10</v>
      </c>
      <c r="I1579" s="9">
        <v>0</v>
      </c>
      <c r="J1579" s="9">
        <v>0</v>
      </c>
      <c r="K1579" s="24">
        <f t="shared" si="75"/>
        <v>2900000</v>
      </c>
      <c r="L1579" s="24">
        <f t="shared" si="72"/>
        <v>0</v>
      </c>
      <c r="M1579" s="24">
        <f t="shared" si="72"/>
        <v>0</v>
      </c>
      <c r="N1579" s="24">
        <v>0</v>
      </c>
      <c r="O1579" s="33">
        <f t="shared" si="73"/>
        <v>2900000</v>
      </c>
      <c r="P1579" s="25">
        <v>2900000</v>
      </c>
      <c r="Q1579" s="25">
        <v>0</v>
      </c>
      <c r="R1579" s="26">
        <f t="shared" si="74"/>
        <v>0</v>
      </c>
      <c r="S1579" s="9"/>
    </row>
    <row r="1580" spans="1:19" ht="13.2" customHeight="1" x14ac:dyDescent="0.25">
      <c r="A1580" s="8">
        <v>1573</v>
      </c>
      <c r="B1580" s="34">
        <v>433411</v>
      </c>
      <c r="C1580" s="9" t="s">
        <v>300</v>
      </c>
      <c r="D1580" s="9" t="s">
        <v>317</v>
      </c>
      <c r="E1580" s="9" t="s">
        <v>1461</v>
      </c>
      <c r="F1580" s="9" t="s">
        <v>1445</v>
      </c>
      <c r="G1580" s="9"/>
      <c r="H1580" s="9">
        <v>10</v>
      </c>
      <c r="I1580" s="9">
        <v>0</v>
      </c>
      <c r="J1580" s="9">
        <v>0</v>
      </c>
      <c r="K1580" s="24">
        <f t="shared" si="75"/>
        <v>2900000</v>
      </c>
      <c r="L1580" s="24">
        <f t="shared" si="72"/>
        <v>0</v>
      </c>
      <c r="M1580" s="24">
        <f t="shared" si="72"/>
        <v>0</v>
      </c>
      <c r="N1580" s="24">
        <v>0</v>
      </c>
      <c r="O1580" s="33">
        <f t="shared" si="73"/>
        <v>2900000</v>
      </c>
      <c r="P1580" s="25">
        <v>35460000</v>
      </c>
      <c r="Q1580" s="25">
        <v>0</v>
      </c>
      <c r="R1580" s="26">
        <f t="shared" si="74"/>
        <v>-32560000</v>
      </c>
      <c r="S1580" s="37" t="s">
        <v>410</v>
      </c>
    </row>
    <row r="1581" spans="1:19" ht="13.2" customHeight="1" x14ac:dyDescent="0.25">
      <c r="A1581" s="8">
        <v>1574</v>
      </c>
      <c r="B1581" s="34">
        <v>433412</v>
      </c>
      <c r="C1581" s="9" t="s">
        <v>581</v>
      </c>
      <c r="D1581" s="9" t="s">
        <v>229</v>
      </c>
      <c r="E1581" s="9" t="s">
        <v>1461</v>
      </c>
      <c r="F1581" s="9" t="s">
        <v>1445</v>
      </c>
      <c r="G1581" s="9"/>
      <c r="H1581" s="9">
        <v>10</v>
      </c>
      <c r="I1581" s="9">
        <v>0</v>
      </c>
      <c r="J1581" s="9">
        <v>0</v>
      </c>
      <c r="K1581" s="24">
        <f t="shared" si="75"/>
        <v>2900000</v>
      </c>
      <c r="L1581" s="24">
        <f t="shared" si="72"/>
        <v>0</v>
      </c>
      <c r="M1581" s="24">
        <f t="shared" si="72"/>
        <v>0</v>
      </c>
      <c r="N1581" s="24">
        <v>0</v>
      </c>
      <c r="O1581" s="33">
        <f t="shared" si="73"/>
        <v>2900000</v>
      </c>
      <c r="P1581" s="25">
        <v>2900000</v>
      </c>
      <c r="Q1581" s="25">
        <v>0</v>
      </c>
      <c r="R1581" s="26">
        <f t="shared" si="74"/>
        <v>0</v>
      </c>
      <c r="S1581" s="9"/>
    </row>
    <row r="1582" spans="1:19" ht="13.2" customHeight="1" x14ac:dyDescent="0.25">
      <c r="A1582" s="8">
        <v>1575</v>
      </c>
      <c r="B1582" s="34">
        <v>433413</v>
      </c>
      <c r="C1582" s="9" t="s">
        <v>1370</v>
      </c>
      <c r="D1582" s="9" t="s">
        <v>85</v>
      </c>
      <c r="E1582" s="9" t="s">
        <v>1461</v>
      </c>
      <c r="F1582" s="9" t="s">
        <v>1445</v>
      </c>
      <c r="G1582" s="9"/>
      <c r="H1582" s="9">
        <v>10</v>
      </c>
      <c r="I1582" s="9">
        <v>0</v>
      </c>
      <c r="J1582" s="9">
        <v>0</v>
      </c>
      <c r="K1582" s="24">
        <f t="shared" si="75"/>
        <v>2900000</v>
      </c>
      <c r="L1582" s="24">
        <f t="shared" si="72"/>
        <v>0</v>
      </c>
      <c r="M1582" s="24">
        <f t="shared" si="72"/>
        <v>0</v>
      </c>
      <c r="N1582" s="24">
        <v>0</v>
      </c>
      <c r="O1582" s="33">
        <f t="shared" si="73"/>
        <v>2900000</v>
      </c>
      <c r="P1582" s="25">
        <v>2900000</v>
      </c>
      <c r="Q1582" s="25">
        <v>0</v>
      </c>
      <c r="R1582" s="26">
        <f t="shared" si="74"/>
        <v>0</v>
      </c>
      <c r="S1582" s="9"/>
    </row>
    <row r="1583" spans="1:19" ht="13.2" customHeight="1" x14ac:dyDescent="0.25">
      <c r="A1583" s="8">
        <v>1576</v>
      </c>
      <c r="B1583" s="34">
        <v>433414</v>
      </c>
      <c r="C1583" s="9" t="s">
        <v>971</v>
      </c>
      <c r="D1583" s="9" t="s">
        <v>204</v>
      </c>
      <c r="E1583" s="9" t="s">
        <v>1461</v>
      </c>
      <c r="F1583" s="9" t="s">
        <v>1445</v>
      </c>
      <c r="G1583" s="9"/>
      <c r="H1583" s="9">
        <v>5</v>
      </c>
      <c r="I1583" s="9">
        <v>0</v>
      </c>
      <c r="J1583" s="9">
        <v>0</v>
      </c>
      <c r="K1583" s="24">
        <f>H1583*1015000</f>
        <v>5075000</v>
      </c>
      <c r="L1583" s="24">
        <f t="shared" si="72"/>
        <v>0</v>
      </c>
      <c r="M1583" s="24">
        <f t="shared" si="72"/>
        <v>0</v>
      </c>
      <c r="N1583" s="24">
        <v>0</v>
      </c>
      <c r="O1583" s="33">
        <f t="shared" si="73"/>
        <v>5075000</v>
      </c>
      <c r="P1583" s="25">
        <v>0</v>
      </c>
      <c r="Q1583" s="25">
        <v>0</v>
      </c>
      <c r="R1583" s="26">
        <f t="shared" si="74"/>
        <v>5075000</v>
      </c>
      <c r="S1583" s="9"/>
    </row>
    <row r="1584" spans="1:19" ht="13.2" customHeight="1" x14ac:dyDescent="0.25">
      <c r="A1584" s="8">
        <v>1577</v>
      </c>
      <c r="B1584" s="34">
        <v>433415</v>
      </c>
      <c r="C1584" s="9" t="s">
        <v>977</v>
      </c>
      <c r="D1584" s="9" t="s">
        <v>214</v>
      </c>
      <c r="E1584" s="9" t="s">
        <v>1461</v>
      </c>
      <c r="F1584" s="9" t="s">
        <v>1445</v>
      </c>
      <c r="G1584" s="9"/>
      <c r="H1584" s="9">
        <v>10</v>
      </c>
      <c r="I1584" s="9">
        <v>0</v>
      </c>
      <c r="J1584" s="9">
        <v>0</v>
      </c>
      <c r="K1584" s="24">
        <f t="shared" si="75"/>
        <v>2900000</v>
      </c>
      <c r="L1584" s="24">
        <f t="shared" si="72"/>
        <v>0</v>
      </c>
      <c r="M1584" s="24">
        <f t="shared" si="72"/>
        <v>0</v>
      </c>
      <c r="N1584" s="24">
        <v>0</v>
      </c>
      <c r="O1584" s="33">
        <f t="shared" si="73"/>
        <v>2900000</v>
      </c>
      <c r="P1584" s="25">
        <v>2900000</v>
      </c>
      <c r="Q1584" s="25">
        <v>0</v>
      </c>
      <c r="R1584" s="26">
        <f t="shared" si="74"/>
        <v>0</v>
      </c>
      <c r="S1584" s="9"/>
    </row>
    <row r="1585" spans="1:19" ht="13.2" customHeight="1" x14ac:dyDescent="0.25">
      <c r="A1585" s="8">
        <v>1578</v>
      </c>
      <c r="B1585" s="34">
        <v>433416</v>
      </c>
      <c r="C1585" s="9" t="s">
        <v>1468</v>
      </c>
      <c r="D1585" s="9" t="s">
        <v>431</v>
      </c>
      <c r="E1585" s="9" t="s">
        <v>1461</v>
      </c>
      <c r="F1585" s="9" t="s">
        <v>1445</v>
      </c>
      <c r="G1585" s="9"/>
      <c r="H1585" s="9">
        <v>10</v>
      </c>
      <c r="I1585" s="9">
        <v>0</v>
      </c>
      <c r="J1585" s="9">
        <v>0</v>
      </c>
      <c r="K1585" s="24">
        <f t="shared" si="75"/>
        <v>2900000</v>
      </c>
      <c r="L1585" s="24">
        <f t="shared" si="72"/>
        <v>0</v>
      </c>
      <c r="M1585" s="24">
        <f t="shared" si="72"/>
        <v>0</v>
      </c>
      <c r="N1585" s="24">
        <v>0</v>
      </c>
      <c r="O1585" s="33">
        <f t="shared" si="73"/>
        <v>2900000</v>
      </c>
      <c r="P1585" s="25">
        <v>2900000</v>
      </c>
      <c r="Q1585" s="25">
        <v>0</v>
      </c>
      <c r="R1585" s="26">
        <f t="shared" si="74"/>
        <v>0</v>
      </c>
      <c r="S1585" s="9"/>
    </row>
    <row r="1586" spans="1:19" ht="13.2" customHeight="1" x14ac:dyDescent="0.25">
      <c r="A1586" s="8">
        <v>1579</v>
      </c>
      <c r="B1586" s="34">
        <v>433417</v>
      </c>
      <c r="C1586" s="9" t="s">
        <v>152</v>
      </c>
      <c r="D1586" s="9" t="s">
        <v>481</v>
      </c>
      <c r="E1586" s="9" t="s">
        <v>1461</v>
      </c>
      <c r="F1586" s="9" t="s">
        <v>1445</v>
      </c>
      <c r="G1586" s="9"/>
      <c r="H1586" s="9">
        <v>10</v>
      </c>
      <c r="I1586" s="9">
        <v>0</v>
      </c>
      <c r="J1586" s="9">
        <v>0</v>
      </c>
      <c r="K1586" s="24">
        <f t="shared" si="75"/>
        <v>2900000</v>
      </c>
      <c r="L1586" s="24">
        <f t="shared" si="72"/>
        <v>0</v>
      </c>
      <c r="M1586" s="24">
        <f t="shared" si="72"/>
        <v>0</v>
      </c>
      <c r="N1586" s="24">
        <v>0</v>
      </c>
      <c r="O1586" s="33">
        <f t="shared" si="73"/>
        <v>2900000</v>
      </c>
      <c r="P1586" s="25">
        <v>2900000</v>
      </c>
      <c r="Q1586" s="25">
        <v>0</v>
      </c>
      <c r="R1586" s="26">
        <f t="shared" si="74"/>
        <v>0</v>
      </c>
      <c r="S1586" s="9"/>
    </row>
    <row r="1587" spans="1:19" ht="13.2" customHeight="1" x14ac:dyDescent="0.25">
      <c r="A1587" s="8">
        <v>1580</v>
      </c>
      <c r="B1587" s="34">
        <v>433418</v>
      </c>
      <c r="C1587" s="9" t="s">
        <v>114</v>
      </c>
      <c r="D1587" s="9" t="s">
        <v>57</v>
      </c>
      <c r="E1587" s="9" t="s">
        <v>1461</v>
      </c>
      <c r="F1587" s="9" t="s">
        <v>1445</v>
      </c>
      <c r="G1587" s="9"/>
      <c r="H1587" s="9">
        <v>10</v>
      </c>
      <c r="I1587" s="9">
        <v>0</v>
      </c>
      <c r="J1587" s="9">
        <v>0</v>
      </c>
      <c r="K1587" s="24">
        <f t="shared" si="75"/>
        <v>2900000</v>
      </c>
      <c r="L1587" s="24">
        <f t="shared" si="72"/>
        <v>0</v>
      </c>
      <c r="M1587" s="24">
        <f t="shared" si="72"/>
        <v>0</v>
      </c>
      <c r="N1587" s="24">
        <v>0</v>
      </c>
      <c r="O1587" s="33">
        <f t="shared" si="73"/>
        <v>2900000</v>
      </c>
      <c r="P1587" s="25">
        <v>2900000</v>
      </c>
      <c r="Q1587" s="25">
        <v>0</v>
      </c>
      <c r="R1587" s="26">
        <f t="shared" si="74"/>
        <v>0</v>
      </c>
      <c r="S1587" s="9"/>
    </row>
    <row r="1588" spans="1:19" ht="13.2" customHeight="1" x14ac:dyDescent="0.25">
      <c r="A1588" s="8">
        <v>1581</v>
      </c>
      <c r="B1588" s="34">
        <v>433419</v>
      </c>
      <c r="C1588" s="9" t="s">
        <v>919</v>
      </c>
      <c r="D1588" s="9" t="s">
        <v>75</v>
      </c>
      <c r="E1588" s="9" t="s">
        <v>1461</v>
      </c>
      <c r="F1588" s="9" t="s">
        <v>1445</v>
      </c>
      <c r="G1588" s="9"/>
      <c r="H1588" s="9">
        <v>10</v>
      </c>
      <c r="I1588" s="9">
        <v>0</v>
      </c>
      <c r="J1588" s="9">
        <v>0</v>
      </c>
      <c r="K1588" s="24">
        <f t="shared" si="75"/>
        <v>2900000</v>
      </c>
      <c r="L1588" s="24">
        <f t="shared" si="72"/>
        <v>0</v>
      </c>
      <c r="M1588" s="24">
        <f t="shared" si="72"/>
        <v>0</v>
      </c>
      <c r="N1588" s="24">
        <v>0</v>
      </c>
      <c r="O1588" s="33">
        <f t="shared" si="73"/>
        <v>2900000</v>
      </c>
      <c r="P1588" s="25">
        <v>2900000</v>
      </c>
      <c r="Q1588" s="25">
        <v>0</v>
      </c>
      <c r="R1588" s="26">
        <f t="shared" si="74"/>
        <v>0</v>
      </c>
      <c r="S1588" s="9"/>
    </row>
    <row r="1589" spans="1:19" ht="13.2" customHeight="1" x14ac:dyDescent="0.25">
      <c r="A1589" s="8">
        <v>1582</v>
      </c>
      <c r="B1589" s="34">
        <v>433420</v>
      </c>
      <c r="C1589" s="9" t="s">
        <v>1469</v>
      </c>
      <c r="D1589" s="9" t="s">
        <v>229</v>
      </c>
      <c r="E1589" s="9" t="s">
        <v>1461</v>
      </c>
      <c r="F1589" s="9" t="s">
        <v>1445</v>
      </c>
      <c r="G1589" s="9"/>
      <c r="H1589" s="9">
        <v>10</v>
      </c>
      <c r="I1589" s="9">
        <v>0</v>
      </c>
      <c r="J1589" s="9">
        <v>0</v>
      </c>
      <c r="K1589" s="24">
        <f t="shared" si="75"/>
        <v>2900000</v>
      </c>
      <c r="L1589" s="24">
        <f t="shared" si="72"/>
        <v>0</v>
      </c>
      <c r="M1589" s="24">
        <f t="shared" si="72"/>
        <v>0</v>
      </c>
      <c r="N1589" s="24">
        <v>0</v>
      </c>
      <c r="O1589" s="33">
        <f t="shared" si="73"/>
        <v>2900000</v>
      </c>
      <c r="P1589" s="25">
        <v>2900000</v>
      </c>
      <c r="Q1589" s="25">
        <v>0</v>
      </c>
      <c r="R1589" s="26">
        <f t="shared" si="74"/>
        <v>0</v>
      </c>
      <c r="S1589" s="9"/>
    </row>
    <row r="1590" spans="1:19" ht="13.2" customHeight="1" x14ac:dyDescent="0.25">
      <c r="A1590" s="8">
        <v>1583</v>
      </c>
      <c r="B1590" s="34">
        <v>433421</v>
      </c>
      <c r="C1590" s="9" t="s">
        <v>662</v>
      </c>
      <c r="D1590" s="9" t="s">
        <v>472</v>
      </c>
      <c r="E1590" s="9" t="s">
        <v>1461</v>
      </c>
      <c r="F1590" s="9" t="s">
        <v>1445</v>
      </c>
      <c r="G1590" s="9"/>
      <c r="H1590" s="9">
        <v>10</v>
      </c>
      <c r="I1590" s="9">
        <v>0</v>
      </c>
      <c r="J1590" s="9">
        <v>0</v>
      </c>
      <c r="K1590" s="24">
        <f t="shared" si="75"/>
        <v>2900000</v>
      </c>
      <c r="L1590" s="24">
        <f t="shared" si="72"/>
        <v>0</v>
      </c>
      <c r="M1590" s="24">
        <f t="shared" si="72"/>
        <v>0</v>
      </c>
      <c r="N1590" s="24">
        <v>0</v>
      </c>
      <c r="O1590" s="33">
        <f t="shared" si="73"/>
        <v>2900000</v>
      </c>
      <c r="P1590" s="25">
        <v>2900000</v>
      </c>
      <c r="Q1590" s="25">
        <v>0</v>
      </c>
      <c r="R1590" s="26">
        <f t="shared" si="74"/>
        <v>0</v>
      </c>
      <c r="S1590" s="9"/>
    </row>
    <row r="1591" spans="1:19" ht="13.2" customHeight="1" x14ac:dyDescent="0.25">
      <c r="A1591" s="8">
        <v>1584</v>
      </c>
      <c r="B1591" s="34">
        <v>433422</v>
      </c>
      <c r="C1591" s="9" t="s">
        <v>1470</v>
      </c>
      <c r="D1591" s="9" t="s">
        <v>413</v>
      </c>
      <c r="E1591" s="9" t="s">
        <v>1461</v>
      </c>
      <c r="F1591" s="9" t="s">
        <v>1445</v>
      </c>
      <c r="G1591" s="9"/>
      <c r="H1591" s="9">
        <v>10</v>
      </c>
      <c r="I1591" s="9">
        <v>0</v>
      </c>
      <c r="J1591" s="9">
        <v>0</v>
      </c>
      <c r="K1591" s="24">
        <f t="shared" si="75"/>
        <v>2900000</v>
      </c>
      <c r="L1591" s="24">
        <f t="shared" si="72"/>
        <v>0</v>
      </c>
      <c r="M1591" s="24">
        <f t="shared" si="72"/>
        <v>0</v>
      </c>
      <c r="N1591" s="24">
        <v>0</v>
      </c>
      <c r="O1591" s="33">
        <f t="shared" si="73"/>
        <v>2900000</v>
      </c>
      <c r="P1591" s="25">
        <v>2900000</v>
      </c>
      <c r="Q1591" s="25">
        <v>0</v>
      </c>
      <c r="R1591" s="26">
        <f t="shared" si="74"/>
        <v>0</v>
      </c>
      <c r="S1591" s="9"/>
    </row>
    <row r="1592" spans="1:19" ht="13.2" customHeight="1" x14ac:dyDescent="0.25">
      <c r="A1592" s="8">
        <v>1585</v>
      </c>
      <c r="B1592" s="34">
        <v>433423</v>
      </c>
      <c r="C1592" s="9" t="s">
        <v>1198</v>
      </c>
      <c r="D1592" s="9" t="s">
        <v>556</v>
      </c>
      <c r="E1592" s="9" t="s">
        <v>1461</v>
      </c>
      <c r="F1592" s="9" t="s">
        <v>1445</v>
      </c>
      <c r="G1592" s="9"/>
      <c r="H1592" s="9">
        <v>10</v>
      </c>
      <c r="I1592" s="9">
        <v>0</v>
      </c>
      <c r="J1592" s="9">
        <v>0</v>
      </c>
      <c r="K1592" s="24">
        <f t="shared" si="75"/>
        <v>2900000</v>
      </c>
      <c r="L1592" s="24">
        <f t="shared" si="72"/>
        <v>0</v>
      </c>
      <c r="M1592" s="24">
        <f t="shared" si="72"/>
        <v>0</v>
      </c>
      <c r="N1592" s="24">
        <v>0</v>
      </c>
      <c r="O1592" s="33">
        <f t="shared" si="73"/>
        <v>2900000</v>
      </c>
      <c r="P1592" s="25">
        <v>2900000</v>
      </c>
      <c r="Q1592" s="25">
        <v>0</v>
      </c>
      <c r="R1592" s="26">
        <f t="shared" si="74"/>
        <v>0</v>
      </c>
      <c r="S1592" s="9"/>
    </row>
    <row r="1593" spans="1:19" ht="13.2" customHeight="1" x14ac:dyDescent="0.25">
      <c r="A1593" s="8">
        <v>1586</v>
      </c>
      <c r="B1593" s="34">
        <v>433424</v>
      </c>
      <c r="C1593" s="9" t="s">
        <v>378</v>
      </c>
      <c r="D1593" s="9" t="s">
        <v>61</v>
      </c>
      <c r="E1593" s="9" t="s">
        <v>1461</v>
      </c>
      <c r="F1593" s="9" t="s">
        <v>1445</v>
      </c>
      <c r="G1593" s="9"/>
      <c r="H1593" s="9">
        <v>10</v>
      </c>
      <c r="I1593" s="9">
        <v>0</v>
      </c>
      <c r="J1593" s="9">
        <v>0</v>
      </c>
      <c r="K1593" s="24">
        <f t="shared" si="75"/>
        <v>2900000</v>
      </c>
      <c r="L1593" s="24">
        <f t="shared" si="72"/>
        <v>0</v>
      </c>
      <c r="M1593" s="24">
        <f t="shared" si="72"/>
        <v>0</v>
      </c>
      <c r="N1593" s="24">
        <v>0</v>
      </c>
      <c r="O1593" s="33">
        <f t="shared" si="73"/>
        <v>2900000</v>
      </c>
      <c r="P1593" s="25">
        <v>2900000</v>
      </c>
      <c r="Q1593" s="25">
        <v>0</v>
      </c>
      <c r="R1593" s="26">
        <f t="shared" si="74"/>
        <v>0</v>
      </c>
      <c r="S1593" s="9"/>
    </row>
    <row r="1594" spans="1:19" ht="13.2" customHeight="1" x14ac:dyDescent="0.25">
      <c r="A1594" s="8">
        <v>1587</v>
      </c>
      <c r="B1594" s="34">
        <v>433425</v>
      </c>
      <c r="C1594" s="9" t="s">
        <v>1065</v>
      </c>
      <c r="D1594" s="9" t="s">
        <v>106</v>
      </c>
      <c r="E1594" s="9" t="s">
        <v>1461</v>
      </c>
      <c r="F1594" s="9" t="s">
        <v>1445</v>
      </c>
      <c r="G1594" s="9"/>
      <c r="H1594" s="9">
        <v>10</v>
      </c>
      <c r="I1594" s="9">
        <v>0</v>
      </c>
      <c r="J1594" s="9">
        <v>0</v>
      </c>
      <c r="K1594" s="24">
        <f t="shared" si="75"/>
        <v>2900000</v>
      </c>
      <c r="L1594" s="24">
        <f t="shared" si="72"/>
        <v>0</v>
      </c>
      <c r="M1594" s="24">
        <f t="shared" si="72"/>
        <v>0</v>
      </c>
      <c r="N1594" s="24">
        <v>0</v>
      </c>
      <c r="O1594" s="33">
        <f t="shared" si="73"/>
        <v>2900000</v>
      </c>
      <c r="P1594" s="25">
        <v>2900000</v>
      </c>
      <c r="Q1594" s="25">
        <v>0</v>
      </c>
      <c r="R1594" s="26">
        <f t="shared" si="74"/>
        <v>0</v>
      </c>
      <c r="S1594" s="9"/>
    </row>
    <row r="1595" spans="1:19" ht="13.2" customHeight="1" x14ac:dyDescent="0.25">
      <c r="A1595" s="8">
        <v>1588</v>
      </c>
      <c r="B1595" s="34">
        <v>433426</v>
      </c>
      <c r="C1595" s="9" t="s">
        <v>1471</v>
      </c>
      <c r="D1595" s="9" t="s">
        <v>1132</v>
      </c>
      <c r="E1595" s="9" t="s">
        <v>1461</v>
      </c>
      <c r="F1595" s="9" t="s">
        <v>1445</v>
      </c>
      <c r="G1595" s="9"/>
      <c r="H1595" s="9">
        <v>10</v>
      </c>
      <c r="I1595" s="9">
        <v>0</v>
      </c>
      <c r="J1595" s="9">
        <v>0</v>
      </c>
      <c r="K1595" s="24">
        <f t="shared" si="75"/>
        <v>2900000</v>
      </c>
      <c r="L1595" s="24">
        <f t="shared" si="72"/>
        <v>0</v>
      </c>
      <c r="M1595" s="24">
        <f t="shared" si="72"/>
        <v>0</v>
      </c>
      <c r="N1595" s="24">
        <v>0</v>
      </c>
      <c r="O1595" s="33">
        <f t="shared" si="73"/>
        <v>2900000</v>
      </c>
      <c r="P1595" s="25">
        <v>2900000</v>
      </c>
      <c r="Q1595" s="25">
        <v>0</v>
      </c>
      <c r="R1595" s="26">
        <f t="shared" si="74"/>
        <v>0</v>
      </c>
      <c r="S1595" s="9"/>
    </row>
    <row r="1596" spans="1:19" ht="13.2" customHeight="1" x14ac:dyDescent="0.25">
      <c r="A1596" s="8">
        <v>1589</v>
      </c>
      <c r="B1596" s="34">
        <v>433427</v>
      </c>
      <c r="C1596" s="9" t="s">
        <v>633</v>
      </c>
      <c r="D1596" s="9" t="s">
        <v>106</v>
      </c>
      <c r="E1596" s="9" t="s">
        <v>1461</v>
      </c>
      <c r="F1596" s="9" t="s">
        <v>1445</v>
      </c>
      <c r="G1596" s="9"/>
      <c r="H1596" s="9">
        <v>10</v>
      </c>
      <c r="I1596" s="9">
        <v>0</v>
      </c>
      <c r="J1596" s="9">
        <v>0</v>
      </c>
      <c r="K1596" s="24">
        <f t="shared" si="75"/>
        <v>2900000</v>
      </c>
      <c r="L1596" s="24">
        <f t="shared" si="72"/>
        <v>0</v>
      </c>
      <c r="M1596" s="24">
        <f t="shared" si="72"/>
        <v>0</v>
      </c>
      <c r="N1596" s="24">
        <v>0</v>
      </c>
      <c r="O1596" s="33">
        <f t="shared" si="73"/>
        <v>2900000</v>
      </c>
      <c r="P1596" s="25">
        <v>2900000</v>
      </c>
      <c r="Q1596" s="25">
        <v>0</v>
      </c>
      <c r="R1596" s="26">
        <f t="shared" si="74"/>
        <v>0</v>
      </c>
      <c r="S1596" s="9"/>
    </row>
    <row r="1597" spans="1:19" ht="13.2" customHeight="1" x14ac:dyDescent="0.25">
      <c r="A1597" s="8">
        <v>1590</v>
      </c>
      <c r="B1597" s="34">
        <v>433428</v>
      </c>
      <c r="C1597" s="9" t="s">
        <v>1472</v>
      </c>
      <c r="D1597" s="9" t="s">
        <v>244</v>
      </c>
      <c r="E1597" s="9" t="s">
        <v>1461</v>
      </c>
      <c r="F1597" s="9" t="s">
        <v>1445</v>
      </c>
      <c r="G1597" s="9"/>
      <c r="H1597" s="9">
        <v>10</v>
      </c>
      <c r="I1597" s="9">
        <v>0</v>
      </c>
      <c r="J1597" s="9">
        <v>0</v>
      </c>
      <c r="K1597" s="24">
        <f t="shared" si="75"/>
        <v>2900000</v>
      </c>
      <c r="L1597" s="24">
        <f t="shared" si="72"/>
        <v>0</v>
      </c>
      <c r="M1597" s="24">
        <f t="shared" si="72"/>
        <v>0</v>
      </c>
      <c r="N1597" s="24">
        <v>0</v>
      </c>
      <c r="O1597" s="33">
        <f t="shared" si="73"/>
        <v>2900000</v>
      </c>
      <c r="P1597" s="25">
        <v>2900000</v>
      </c>
      <c r="Q1597" s="25">
        <v>0</v>
      </c>
      <c r="R1597" s="26">
        <f t="shared" si="74"/>
        <v>0</v>
      </c>
      <c r="S1597" s="9"/>
    </row>
    <row r="1598" spans="1:19" ht="13.2" customHeight="1" x14ac:dyDescent="0.25">
      <c r="A1598" s="8">
        <v>1591</v>
      </c>
      <c r="B1598" s="34">
        <v>433429</v>
      </c>
      <c r="C1598" s="9" t="s">
        <v>291</v>
      </c>
      <c r="D1598" s="9" t="s">
        <v>481</v>
      </c>
      <c r="E1598" s="9" t="s">
        <v>1461</v>
      </c>
      <c r="F1598" s="9" t="s">
        <v>1445</v>
      </c>
      <c r="G1598" s="9"/>
      <c r="H1598" s="9">
        <v>17</v>
      </c>
      <c r="I1598" s="9">
        <v>0</v>
      </c>
      <c r="J1598" s="9">
        <v>0</v>
      </c>
      <c r="K1598" s="24">
        <f>10*290000+7*1015000</f>
        <v>10005000</v>
      </c>
      <c r="L1598" s="24">
        <f t="shared" si="72"/>
        <v>0</v>
      </c>
      <c r="M1598" s="24">
        <f t="shared" si="72"/>
        <v>0</v>
      </c>
      <c r="N1598" s="24">
        <v>0</v>
      </c>
      <c r="O1598" s="33">
        <f t="shared" si="73"/>
        <v>10005000</v>
      </c>
      <c r="P1598" s="25">
        <v>10005000</v>
      </c>
      <c r="Q1598" s="25">
        <v>0</v>
      </c>
      <c r="R1598" s="26">
        <f t="shared" si="74"/>
        <v>0</v>
      </c>
      <c r="S1598" s="9"/>
    </row>
    <row r="1599" spans="1:19" ht="13.2" customHeight="1" x14ac:dyDescent="0.25">
      <c r="A1599" s="8">
        <v>1592</v>
      </c>
      <c r="B1599" s="34">
        <v>433430</v>
      </c>
      <c r="C1599" s="9" t="s">
        <v>1053</v>
      </c>
      <c r="D1599" s="9" t="s">
        <v>448</v>
      </c>
      <c r="E1599" s="9" t="s">
        <v>1461</v>
      </c>
      <c r="F1599" s="9" t="s">
        <v>1445</v>
      </c>
      <c r="G1599" s="9"/>
      <c r="H1599" s="9">
        <v>10</v>
      </c>
      <c r="I1599" s="9">
        <v>0</v>
      </c>
      <c r="J1599" s="9">
        <v>0</v>
      </c>
      <c r="K1599" s="24">
        <f t="shared" si="75"/>
        <v>2900000</v>
      </c>
      <c r="L1599" s="24">
        <f t="shared" si="72"/>
        <v>0</v>
      </c>
      <c r="M1599" s="24">
        <f t="shared" si="72"/>
        <v>0</v>
      </c>
      <c r="N1599" s="24">
        <v>0</v>
      </c>
      <c r="O1599" s="33">
        <f t="shared" si="73"/>
        <v>2900000</v>
      </c>
      <c r="P1599" s="25">
        <v>0</v>
      </c>
      <c r="Q1599" s="25">
        <v>2900000</v>
      </c>
      <c r="R1599" s="26">
        <f t="shared" si="74"/>
        <v>0</v>
      </c>
      <c r="S1599" s="9"/>
    </row>
    <row r="1600" spans="1:19" ht="13.2" customHeight="1" x14ac:dyDescent="0.25">
      <c r="A1600" s="8">
        <v>1593</v>
      </c>
      <c r="B1600" s="34">
        <v>433431</v>
      </c>
      <c r="C1600" s="9" t="s">
        <v>1473</v>
      </c>
      <c r="D1600" s="9" t="s">
        <v>65</v>
      </c>
      <c r="E1600" s="9" t="s">
        <v>1461</v>
      </c>
      <c r="F1600" s="9" t="s">
        <v>1445</v>
      </c>
      <c r="G1600" s="9"/>
      <c r="H1600" s="9">
        <v>10</v>
      </c>
      <c r="I1600" s="9">
        <v>0</v>
      </c>
      <c r="J1600" s="9">
        <v>0</v>
      </c>
      <c r="K1600" s="24">
        <f t="shared" si="75"/>
        <v>2900000</v>
      </c>
      <c r="L1600" s="24">
        <f t="shared" si="72"/>
        <v>0</v>
      </c>
      <c r="M1600" s="24">
        <f t="shared" si="72"/>
        <v>0</v>
      </c>
      <c r="N1600" s="24">
        <v>0</v>
      </c>
      <c r="O1600" s="33">
        <f t="shared" si="73"/>
        <v>2900000</v>
      </c>
      <c r="P1600" s="25">
        <v>2900000</v>
      </c>
      <c r="Q1600" s="25">
        <v>0</v>
      </c>
      <c r="R1600" s="26">
        <f t="shared" si="74"/>
        <v>0</v>
      </c>
      <c r="S1600" s="9"/>
    </row>
    <row r="1601" spans="1:19" ht="13.2" customHeight="1" x14ac:dyDescent="0.25">
      <c r="A1601" s="8">
        <v>1594</v>
      </c>
      <c r="B1601" s="34">
        <v>433432</v>
      </c>
      <c r="C1601" s="9" t="s">
        <v>397</v>
      </c>
      <c r="D1601" s="9" t="s">
        <v>448</v>
      </c>
      <c r="E1601" s="9" t="s">
        <v>1461</v>
      </c>
      <c r="F1601" s="9" t="s">
        <v>1445</v>
      </c>
      <c r="G1601" s="9"/>
      <c r="H1601" s="9">
        <v>10</v>
      </c>
      <c r="I1601" s="9">
        <v>0</v>
      </c>
      <c r="J1601" s="9">
        <v>0</v>
      </c>
      <c r="K1601" s="24">
        <f t="shared" si="75"/>
        <v>2900000</v>
      </c>
      <c r="L1601" s="24">
        <f t="shared" si="72"/>
        <v>0</v>
      </c>
      <c r="M1601" s="24">
        <f t="shared" si="72"/>
        <v>0</v>
      </c>
      <c r="N1601" s="24">
        <v>0</v>
      </c>
      <c r="O1601" s="33">
        <f t="shared" si="73"/>
        <v>2900000</v>
      </c>
      <c r="P1601" s="25">
        <v>2900000</v>
      </c>
      <c r="Q1601" s="25">
        <v>0</v>
      </c>
      <c r="R1601" s="26">
        <f t="shared" si="74"/>
        <v>0</v>
      </c>
      <c r="S1601" s="9"/>
    </row>
    <row r="1602" spans="1:19" ht="13.2" customHeight="1" x14ac:dyDescent="0.25">
      <c r="A1602" s="8">
        <v>1595</v>
      </c>
      <c r="B1602" s="34">
        <v>433433</v>
      </c>
      <c r="C1602" s="9" t="s">
        <v>1053</v>
      </c>
      <c r="D1602" s="9" t="s">
        <v>153</v>
      </c>
      <c r="E1602" s="9" t="s">
        <v>1461</v>
      </c>
      <c r="F1602" s="9" t="s">
        <v>1445</v>
      </c>
      <c r="G1602" s="9"/>
      <c r="H1602" s="9">
        <v>10</v>
      </c>
      <c r="I1602" s="9">
        <v>0</v>
      </c>
      <c r="J1602" s="9">
        <v>0</v>
      </c>
      <c r="K1602" s="24">
        <f t="shared" si="75"/>
        <v>2900000</v>
      </c>
      <c r="L1602" s="24">
        <f t="shared" si="72"/>
        <v>0</v>
      </c>
      <c r="M1602" s="24">
        <f t="shared" si="72"/>
        <v>0</v>
      </c>
      <c r="N1602" s="24">
        <v>0</v>
      </c>
      <c r="O1602" s="33">
        <f t="shared" si="73"/>
        <v>2900000</v>
      </c>
      <c r="P1602" s="25">
        <v>5800000</v>
      </c>
      <c r="Q1602" s="25">
        <v>0</v>
      </c>
      <c r="R1602" s="26">
        <f t="shared" si="74"/>
        <v>-2900000</v>
      </c>
      <c r="S1602" s="37" t="s">
        <v>410</v>
      </c>
    </row>
    <row r="1603" spans="1:19" ht="13.2" customHeight="1" x14ac:dyDescent="0.25">
      <c r="A1603" s="8">
        <v>1596</v>
      </c>
      <c r="B1603" s="34">
        <v>433434</v>
      </c>
      <c r="C1603" s="9" t="s">
        <v>1474</v>
      </c>
      <c r="D1603" s="9" t="s">
        <v>158</v>
      </c>
      <c r="E1603" s="9" t="s">
        <v>1461</v>
      </c>
      <c r="F1603" s="9" t="s">
        <v>1445</v>
      </c>
      <c r="G1603" s="9"/>
      <c r="H1603" s="9">
        <v>10</v>
      </c>
      <c r="I1603" s="9">
        <v>0</v>
      </c>
      <c r="J1603" s="9">
        <v>0</v>
      </c>
      <c r="K1603" s="24">
        <f t="shared" si="75"/>
        <v>2900000</v>
      </c>
      <c r="L1603" s="24">
        <f t="shared" si="72"/>
        <v>0</v>
      </c>
      <c r="M1603" s="24">
        <f t="shared" si="72"/>
        <v>0</v>
      </c>
      <c r="N1603" s="24">
        <v>0</v>
      </c>
      <c r="O1603" s="33">
        <f t="shared" si="73"/>
        <v>2900000</v>
      </c>
      <c r="P1603" s="25">
        <v>2900000</v>
      </c>
      <c r="Q1603" s="25">
        <v>0</v>
      </c>
      <c r="R1603" s="26">
        <f t="shared" si="74"/>
        <v>0</v>
      </c>
      <c r="S1603" s="9"/>
    </row>
    <row r="1604" spans="1:19" ht="13.2" customHeight="1" x14ac:dyDescent="0.25">
      <c r="A1604" s="8">
        <v>1597</v>
      </c>
      <c r="B1604" s="34">
        <v>433435</v>
      </c>
      <c r="C1604" s="9" t="s">
        <v>309</v>
      </c>
      <c r="D1604" s="9" t="s">
        <v>649</v>
      </c>
      <c r="E1604" s="9" t="s">
        <v>1461</v>
      </c>
      <c r="F1604" s="9" t="s">
        <v>1445</v>
      </c>
      <c r="G1604" s="9"/>
      <c r="H1604" s="9">
        <v>10</v>
      </c>
      <c r="I1604" s="9">
        <v>0</v>
      </c>
      <c r="J1604" s="9">
        <v>0</v>
      </c>
      <c r="K1604" s="24">
        <f t="shared" si="75"/>
        <v>2900000</v>
      </c>
      <c r="L1604" s="24">
        <f t="shared" si="72"/>
        <v>0</v>
      </c>
      <c r="M1604" s="24">
        <f t="shared" si="72"/>
        <v>0</v>
      </c>
      <c r="N1604" s="24">
        <v>0</v>
      </c>
      <c r="O1604" s="33">
        <f t="shared" si="73"/>
        <v>2900000</v>
      </c>
      <c r="P1604" s="25">
        <v>2900000</v>
      </c>
      <c r="Q1604" s="25">
        <v>0</v>
      </c>
      <c r="R1604" s="26">
        <f t="shared" si="74"/>
        <v>0</v>
      </c>
      <c r="S1604" s="9"/>
    </row>
    <row r="1605" spans="1:19" ht="13.2" customHeight="1" x14ac:dyDescent="0.25">
      <c r="A1605" s="8">
        <v>1598</v>
      </c>
      <c r="B1605" s="34">
        <v>433436</v>
      </c>
      <c r="C1605" s="9" t="s">
        <v>1475</v>
      </c>
      <c r="D1605" s="9" t="s">
        <v>89</v>
      </c>
      <c r="E1605" s="9" t="s">
        <v>1461</v>
      </c>
      <c r="F1605" s="9" t="s">
        <v>1445</v>
      </c>
      <c r="G1605" s="9"/>
      <c r="H1605" s="9">
        <v>10</v>
      </c>
      <c r="I1605" s="9">
        <v>0</v>
      </c>
      <c r="J1605" s="9">
        <v>0</v>
      </c>
      <c r="K1605" s="24">
        <f t="shared" si="75"/>
        <v>2900000</v>
      </c>
      <c r="L1605" s="24">
        <f t="shared" si="72"/>
        <v>0</v>
      </c>
      <c r="M1605" s="24">
        <f t="shared" si="72"/>
        <v>0</v>
      </c>
      <c r="N1605" s="24">
        <v>0</v>
      </c>
      <c r="O1605" s="33">
        <f t="shared" si="73"/>
        <v>2900000</v>
      </c>
      <c r="P1605" s="25">
        <v>2900000</v>
      </c>
      <c r="Q1605" s="25">
        <v>0</v>
      </c>
      <c r="R1605" s="26">
        <f t="shared" si="74"/>
        <v>0</v>
      </c>
      <c r="S1605" s="9"/>
    </row>
    <row r="1606" spans="1:19" ht="13.2" customHeight="1" x14ac:dyDescent="0.25">
      <c r="A1606" s="8">
        <v>1599</v>
      </c>
      <c r="B1606" s="34">
        <v>433437</v>
      </c>
      <c r="C1606" s="9" t="s">
        <v>378</v>
      </c>
      <c r="D1606" s="9" t="s">
        <v>270</v>
      </c>
      <c r="E1606" s="9" t="s">
        <v>1461</v>
      </c>
      <c r="F1606" s="9" t="s">
        <v>1445</v>
      </c>
      <c r="G1606" s="9"/>
      <c r="H1606" s="9">
        <v>10</v>
      </c>
      <c r="I1606" s="9">
        <v>0</v>
      </c>
      <c r="J1606" s="9">
        <v>0</v>
      </c>
      <c r="K1606" s="24">
        <f t="shared" si="75"/>
        <v>2900000</v>
      </c>
      <c r="L1606" s="24">
        <f t="shared" si="72"/>
        <v>0</v>
      </c>
      <c r="M1606" s="24">
        <f t="shared" si="72"/>
        <v>0</v>
      </c>
      <c r="N1606" s="24">
        <v>0</v>
      </c>
      <c r="O1606" s="33">
        <f t="shared" si="73"/>
        <v>2900000</v>
      </c>
      <c r="P1606" s="25">
        <v>15225000</v>
      </c>
      <c r="Q1606" s="25">
        <v>0</v>
      </c>
      <c r="R1606" s="26">
        <f t="shared" si="74"/>
        <v>-12325000</v>
      </c>
      <c r="S1606" s="37" t="s">
        <v>410</v>
      </c>
    </row>
    <row r="1607" spans="1:19" ht="13.2" customHeight="1" x14ac:dyDescent="0.25">
      <c r="A1607" s="8">
        <v>1600</v>
      </c>
      <c r="B1607" s="34">
        <v>433438</v>
      </c>
      <c r="C1607" s="9" t="s">
        <v>1476</v>
      </c>
      <c r="D1607" s="9" t="s">
        <v>85</v>
      </c>
      <c r="E1607" s="9" t="s">
        <v>1461</v>
      </c>
      <c r="F1607" s="9" t="s">
        <v>1445</v>
      </c>
      <c r="G1607" s="9"/>
      <c r="H1607" s="9">
        <v>10</v>
      </c>
      <c r="I1607" s="9">
        <v>0</v>
      </c>
      <c r="J1607" s="9">
        <v>0</v>
      </c>
      <c r="K1607" s="24">
        <f t="shared" si="75"/>
        <v>2900000</v>
      </c>
      <c r="L1607" s="24">
        <f t="shared" si="72"/>
        <v>0</v>
      </c>
      <c r="M1607" s="24">
        <f t="shared" si="72"/>
        <v>0</v>
      </c>
      <c r="N1607" s="24">
        <v>0</v>
      </c>
      <c r="O1607" s="33">
        <f t="shared" si="73"/>
        <v>2900000</v>
      </c>
      <c r="P1607" s="25">
        <v>0</v>
      </c>
      <c r="Q1607" s="25">
        <v>0</v>
      </c>
      <c r="R1607" s="26">
        <f t="shared" si="74"/>
        <v>2900000</v>
      </c>
      <c r="S1607" s="9"/>
    </row>
    <row r="1608" spans="1:19" ht="13.2" customHeight="1" x14ac:dyDescent="0.25">
      <c r="A1608" s="8">
        <v>1601</v>
      </c>
      <c r="B1608" s="34">
        <v>433439</v>
      </c>
      <c r="C1608" s="9" t="s">
        <v>114</v>
      </c>
      <c r="D1608" s="9" t="s">
        <v>51</v>
      </c>
      <c r="E1608" s="9" t="s">
        <v>1461</v>
      </c>
      <c r="F1608" s="9" t="s">
        <v>1445</v>
      </c>
      <c r="G1608" s="9"/>
      <c r="H1608" s="9">
        <v>9</v>
      </c>
      <c r="I1608" s="9">
        <v>0</v>
      </c>
      <c r="J1608" s="9">
        <v>0</v>
      </c>
      <c r="K1608" s="24">
        <f>9*1015000</f>
        <v>9135000</v>
      </c>
      <c r="L1608" s="24">
        <f t="shared" si="72"/>
        <v>0</v>
      </c>
      <c r="M1608" s="24">
        <f t="shared" si="72"/>
        <v>0</v>
      </c>
      <c r="N1608" s="24">
        <v>0</v>
      </c>
      <c r="O1608" s="33">
        <f t="shared" si="73"/>
        <v>9135000</v>
      </c>
      <c r="P1608" s="25">
        <v>9131000</v>
      </c>
      <c r="Q1608" s="25">
        <v>0</v>
      </c>
      <c r="R1608" s="26">
        <f t="shared" si="74"/>
        <v>4000</v>
      </c>
      <c r="S1608" s="9"/>
    </row>
    <row r="1609" spans="1:19" ht="13.2" customHeight="1" x14ac:dyDescent="0.25">
      <c r="A1609" s="8">
        <v>1602</v>
      </c>
      <c r="B1609" s="34">
        <v>433440</v>
      </c>
      <c r="C1609" s="9" t="s">
        <v>1477</v>
      </c>
      <c r="D1609" s="9" t="s">
        <v>61</v>
      </c>
      <c r="E1609" s="9" t="s">
        <v>1461</v>
      </c>
      <c r="F1609" s="9" t="s">
        <v>1445</v>
      </c>
      <c r="G1609" s="9"/>
      <c r="H1609" s="9">
        <v>10</v>
      </c>
      <c r="I1609" s="9">
        <v>0</v>
      </c>
      <c r="J1609" s="9">
        <v>0</v>
      </c>
      <c r="K1609" s="24">
        <f t="shared" ref="K1609:M1672" si="76">H1609*290000</f>
        <v>2900000</v>
      </c>
      <c r="L1609" s="24">
        <f t="shared" si="76"/>
        <v>0</v>
      </c>
      <c r="M1609" s="24">
        <f t="shared" si="76"/>
        <v>0</v>
      </c>
      <c r="N1609" s="24">
        <v>0</v>
      </c>
      <c r="O1609" s="33">
        <f t="shared" ref="O1609:O1672" si="77">K1609+L1609+M1609-N1609</f>
        <v>2900000</v>
      </c>
      <c r="P1609" s="25">
        <v>2900000</v>
      </c>
      <c r="Q1609" s="25">
        <v>0</v>
      </c>
      <c r="R1609" s="26">
        <f t="shared" ref="R1609:R1672" si="78">O1609-P1609-Q1609</f>
        <v>0</v>
      </c>
      <c r="S1609" s="9"/>
    </row>
    <row r="1610" spans="1:19" ht="13.2" customHeight="1" x14ac:dyDescent="0.25">
      <c r="A1610" s="8">
        <v>1603</v>
      </c>
      <c r="B1610" s="34">
        <v>431314</v>
      </c>
      <c r="C1610" s="9" t="s">
        <v>460</v>
      </c>
      <c r="D1610" s="9" t="s">
        <v>980</v>
      </c>
      <c r="E1610" s="9" t="s">
        <v>1478</v>
      </c>
      <c r="F1610" s="9" t="s">
        <v>1445</v>
      </c>
      <c r="G1610" s="9"/>
      <c r="H1610" s="9">
        <v>16</v>
      </c>
      <c r="I1610" s="9">
        <v>0</v>
      </c>
      <c r="J1610" s="9">
        <v>0</v>
      </c>
      <c r="K1610" s="24">
        <f>10*290000+6*1015000</f>
        <v>8990000</v>
      </c>
      <c r="L1610" s="24">
        <f t="shared" si="76"/>
        <v>0</v>
      </c>
      <c r="M1610" s="24">
        <f t="shared" si="76"/>
        <v>0</v>
      </c>
      <c r="N1610" s="24">
        <v>0</v>
      </c>
      <c r="O1610" s="33">
        <f t="shared" si="77"/>
        <v>8990000</v>
      </c>
      <c r="P1610" s="25">
        <v>8990000</v>
      </c>
      <c r="Q1610" s="25">
        <v>0</v>
      </c>
      <c r="R1610" s="26">
        <f t="shared" si="78"/>
        <v>0</v>
      </c>
      <c r="S1610" s="9"/>
    </row>
    <row r="1611" spans="1:19" s="39" customFormat="1" ht="13.2" customHeight="1" x14ac:dyDescent="0.25">
      <c r="A1611" s="35">
        <v>1604</v>
      </c>
      <c r="B1611" s="36">
        <v>431529</v>
      </c>
      <c r="C1611" s="37" t="s">
        <v>430</v>
      </c>
      <c r="D1611" s="37" t="s">
        <v>431</v>
      </c>
      <c r="E1611" s="37" t="s">
        <v>1478</v>
      </c>
      <c r="F1611" s="37" t="s">
        <v>1445</v>
      </c>
      <c r="G1611" s="37"/>
      <c r="H1611" s="37">
        <v>10</v>
      </c>
      <c r="I1611" s="37">
        <v>0</v>
      </c>
      <c r="J1611" s="37">
        <v>0</v>
      </c>
      <c r="K1611" s="26">
        <f>H1611*1015000</f>
        <v>10150000</v>
      </c>
      <c r="L1611" s="26">
        <f>I1611*1015000</f>
        <v>0</v>
      </c>
      <c r="M1611" s="26">
        <f t="shared" si="76"/>
        <v>0</v>
      </c>
      <c r="N1611" s="26">
        <v>0</v>
      </c>
      <c r="O1611" s="38">
        <f t="shared" si="77"/>
        <v>10150000</v>
      </c>
      <c r="P1611" s="25">
        <v>10150000</v>
      </c>
      <c r="Q1611" s="25">
        <v>0</v>
      </c>
      <c r="R1611" s="26">
        <f t="shared" si="78"/>
        <v>0</v>
      </c>
      <c r="S1611" s="37" t="s">
        <v>1479</v>
      </c>
    </row>
    <row r="1612" spans="1:19" ht="13.2" customHeight="1" x14ac:dyDescent="0.25">
      <c r="A1612" s="8">
        <v>1605</v>
      </c>
      <c r="B1612" s="34">
        <v>431530</v>
      </c>
      <c r="C1612" s="9" t="s">
        <v>1480</v>
      </c>
      <c r="D1612" s="9" t="s">
        <v>85</v>
      </c>
      <c r="E1612" s="9" t="s">
        <v>1478</v>
      </c>
      <c r="F1612" s="9" t="s">
        <v>1445</v>
      </c>
      <c r="G1612" s="9"/>
      <c r="H1612" s="9">
        <v>10</v>
      </c>
      <c r="I1612" s="9">
        <v>0</v>
      </c>
      <c r="J1612" s="9">
        <v>0</v>
      </c>
      <c r="K1612" s="24">
        <f t="shared" si="76"/>
        <v>2900000</v>
      </c>
      <c r="L1612" s="24">
        <f>I1612*1015000</f>
        <v>0</v>
      </c>
      <c r="M1612" s="24">
        <f t="shared" si="76"/>
        <v>0</v>
      </c>
      <c r="N1612" s="24">
        <v>0</v>
      </c>
      <c r="O1612" s="33">
        <f t="shared" si="77"/>
        <v>2900000</v>
      </c>
      <c r="P1612" s="25">
        <v>15225000</v>
      </c>
      <c r="Q1612" s="25">
        <v>0</v>
      </c>
      <c r="R1612" s="26">
        <f t="shared" si="78"/>
        <v>-12325000</v>
      </c>
      <c r="S1612" s="37" t="s">
        <v>410</v>
      </c>
    </row>
    <row r="1613" spans="1:19" ht="13.2" customHeight="1" x14ac:dyDescent="0.25">
      <c r="A1613" s="8">
        <v>1606</v>
      </c>
      <c r="B1613" s="34">
        <v>431605</v>
      </c>
      <c r="C1613" s="9" t="s">
        <v>961</v>
      </c>
      <c r="D1613" s="9" t="s">
        <v>153</v>
      </c>
      <c r="E1613" s="9" t="s">
        <v>1478</v>
      </c>
      <c r="F1613" s="9" t="s">
        <v>1445</v>
      </c>
      <c r="G1613" s="9"/>
      <c r="H1613" s="9">
        <v>10</v>
      </c>
      <c r="I1613" s="9">
        <v>0</v>
      </c>
      <c r="J1613" s="9">
        <v>0</v>
      </c>
      <c r="K1613" s="24">
        <f t="shared" si="76"/>
        <v>2900000</v>
      </c>
      <c r="L1613" s="24">
        <f>I1613*1015000</f>
        <v>0</v>
      </c>
      <c r="M1613" s="24">
        <f t="shared" si="76"/>
        <v>0</v>
      </c>
      <c r="N1613" s="24">
        <v>0</v>
      </c>
      <c r="O1613" s="33">
        <f t="shared" si="77"/>
        <v>2900000</v>
      </c>
      <c r="P1613" s="25">
        <v>2900000</v>
      </c>
      <c r="Q1613" s="25">
        <v>0</v>
      </c>
      <c r="R1613" s="26">
        <f t="shared" si="78"/>
        <v>0</v>
      </c>
      <c r="S1613" s="9"/>
    </row>
    <row r="1614" spans="1:19" ht="13.2" customHeight="1" x14ac:dyDescent="0.25">
      <c r="A1614" s="8">
        <v>1607</v>
      </c>
      <c r="B1614" s="34">
        <v>431609</v>
      </c>
      <c r="C1614" s="9" t="s">
        <v>1112</v>
      </c>
      <c r="D1614" s="9" t="s">
        <v>470</v>
      </c>
      <c r="E1614" s="9" t="s">
        <v>1478</v>
      </c>
      <c r="F1614" s="9" t="s">
        <v>1445</v>
      </c>
      <c r="G1614" s="9"/>
      <c r="H1614" s="9">
        <v>10</v>
      </c>
      <c r="I1614" s="9">
        <v>0</v>
      </c>
      <c r="J1614" s="9">
        <v>0</v>
      </c>
      <c r="K1614" s="24">
        <f t="shared" si="76"/>
        <v>2900000</v>
      </c>
      <c r="L1614" s="24">
        <f>I1614*1015000</f>
        <v>0</v>
      </c>
      <c r="M1614" s="24">
        <f t="shared" si="76"/>
        <v>0</v>
      </c>
      <c r="N1614" s="24">
        <v>0</v>
      </c>
      <c r="O1614" s="33">
        <f t="shared" si="77"/>
        <v>2900000</v>
      </c>
      <c r="P1614" s="25">
        <v>2900000</v>
      </c>
      <c r="Q1614" s="25">
        <v>0</v>
      </c>
      <c r="R1614" s="26">
        <f t="shared" si="78"/>
        <v>0</v>
      </c>
      <c r="S1614" s="9"/>
    </row>
    <row r="1615" spans="1:19" s="39" customFormat="1" ht="13.2" customHeight="1" x14ac:dyDescent="0.25">
      <c r="A1615" s="35">
        <v>1608</v>
      </c>
      <c r="B1615" s="36">
        <v>432901</v>
      </c>
      <c r="C1615" s="37" t="s">
        <v>460</v>
      </c>
      <c r="D1615" s="37" t="s">
        <v>574</v>
      </c>
      <c r="E1615" s="37" t="s">
        <v>1478</v>
      </c>
      <c r="F1615" s="37" t="s">
        <v>1445</v>
      </c>
      <c r="G1615" s="37"/>
      <c r="H1615" s="37">
        <v>10</v>
      </c>
      <c r="I1615" s="37">
        <v>4</v>
      </c>
      <c r="J1615" s="37">
        <v>0</v>
      </c>
      <c r="K1615" s="26">
        <f t="shared" si="76"/>
        <v>2900000</v>
      </c>
      <c r="L1615" s="26">
        <f>I1615*1015000</f>
        <v>4060000</v>
      </c>
      <c r="M1615" s="26">
        <f t="shared" si="76"/>
        <v>0</v>
      </c>
      <c r="N1615" s="26">
        <v>0</v>
      </c>
      <c r="O1615" s="38">
        <f t="shared" si="77"/>
        <v>6960000</v>
      </c>
      <c r="P1615" s="25">
        <v>6960000</v>
      </c>
      <c r="Q1615" s="25">
        <v>0</v>
      </c>
      <c r="R1615" s="26">
        <f t="shared" si="78"/>
        <v>0</v>
      </c>
      <c r="S1615" s="37"/>
    </row>
    <row r="1616" spans="1:19" ht="13.2" customHeight="1" x14ac:dyDescent="0.25">
      <c r="A1616" s="8">
        <v>1609</v>
      </c>
      <c r="B1616" s="34">
        <v>433501</v>
      </c>
      <c r="C1616" s="9" t="s">
        <v>64</v>
      </c>
      <c r="D1616" s="9" t="s">
        <v>556</v>
      </c>
      <c r="E1616" s="9" t="s">
        <v>1478</v>
      </c>
      <c r="F1616" s="9" t="s">
        <v>1445</v>
      </c>
      <c r="G1616" s="9"/>
      <c r="H1616" s="9">
        <v>10</v>
      </c>
      <c r="I1616" s="9">
        <v>0</v>
      </c>
      <c r="J1616" s="9">
        <v>0</v>
      </c>
      <c r="K1616" s="24">
        <f t="shared" si="76"/>
        <v>2900000</v>
      </c>
      <c r="L1616" s="24">
        <f t="shared" si="76"/>
        <v>0</v>
      </c>
      <c r="M1616" s="24">
        <f t="shared" si="76"/>
        <v>0</v>
      </c>
      <c r="N1616" s="24">
        <v>0</v>
      </c>
      <c r="O1616" s="33">
        <f t="shared" si="77"/>
        <v>2900000</v>
      </c>
      <c r="P1616" s="25">
        <v>0</v>
      </c>
      <c r="Q1616" s="25">
        <v>2900000</v>
      </c>
      <c r="R1616" s="26">
        <f t="shared" si="78"/>
        <v>0</v>
      </c>
      <c r="S1616" s="9"/>
    </row>
    <row r="1617" spans="1:19" ht="13.2" customHeight="1" x14ac:dyDescent="0.25">
      <c r="A1617" s="8">
        <v>1610</v>
      </c>
      <c r="B1617" s="34">
        <v>433502</v>
      </c>
      <c r="C1617" s="9" t="s">
        <v>1481</v>
      </c>
      <c r="D1617" s="9" t="s">
        <v>433</v>
      </c>
      <c r="E1617" s="9" t="s">
        <v>1478</v>
      </c>
      <c r="F1617" s="9" t="s">
        <v>1445</v>
      </c>
      <c r="G1617" s="9"/>
      <c r="H1617" s="9">
        <v>10</v>
      </c>
      <c r="I1617" s="9">
        <v>0</v>
      </c>
      <c r="J1617" s="9">
        <v>0</v>
      </c>
      <c r="K1617" s="24">
        <f t="shared" si="76"/>
        <v>2900000</v>
      </c>
      <c r="L1617" s="24">
        <f t="shared" si="76"/>
        <v>0</v>
      </c>
      <c r="M1617" s="24">
        <f t="shared" si="76"/>
        <v>0</v>
      </c>
      <c r="N1617" s="24">
        <v>0</v>
      </c>
      <c r="O1617" s="33">
        <f t="shared" si="77"/>
        <v>2900000</v>
      </c>
      <c r="P1617" s="25">
        <v>2900000</v>
      </c>
      <c r="Q1617" s="25">
        <v>0</v>
      </c>
      <c r="R1617" s="26">
        <f t="shared" si="78"/>
        <v>0</v>
      </c>
      <c r="S1617" s="9"/>
    </row>
    <row r="1618" spans="1:19" ht="13.2" customHeight="1" x14ac:dyDescent="0.25">
      <c r="A1618" s="8">
        <v>1611</v>
      </c>
      <c r="B1618" s="34">
        <v>433503</v>
      </c>
      <c r="C1618" s="9" t="s">
        <v>720</v>
      </c>
      <c r="D1618" s="9" t="s">
        <v>433</v>
      </c>
      <c r="E1618" s="9" t="s">
        <v>1478</v>
      </c>
      <c r="F1618" s="9" t="s">
        <v>1445</v>
      </c>
      <c r="G1618" s="9"/>
      <c r="H1618" s="9">
        <v>24</v>
      </c>
      <c r="I1618" s="9">
        <v>0</v>
      </c>
      <c r="J1618" s="9">
        <v>0</v>
      </c>
      <c r="K1618" s="24">
        <f>10*290000+14*1015000</f>
        <v>17110000</v>
      </c>
      <c r="L1618" s="24">
        <f t="shared" si="76"/>
        <v>0</v>
      </c>
      <c r="M1618" s="24">
        <f t="shared" si="76"/>
        <v>0</v>
      </c>
      <c r="N1618" s="24">
        <v>0</v>
      </c>
      <c r="O1618" s="33">
        <f t="shared" si="77"/>
        <v>17110000</v>
      </c>
      <c r="P1618" s="25">
        <v>17110000</v>
      </c>
      <c r="Q1618" s="25">
        <v>0</v>
      </c>
      <c r="R1618" s="26">
        <f t="shared" si="78"/>
        <v>0</v>
      </c>
      <c r="S1618" s="9"/>
    </row>
    <row r="1619" spans="1:19" ht="13.2" customHeight="1" x14ac:dyDescent="0.25">
      <c r="A1619" s="8">
        <v>1612</v>
      </c>
      <c r="B1619" s="34">
        <v>433504</v>
      </c>
      <c r="C1619" s="9" t="s">
        <v>400</v>
      </c>
      <c r="D1619" s="9" t="s">
        <v>204</v>
      </c>
      <c r="E1619" s="9" t="s">
        <v>1478</v>
      </c>
      <c r="F1619" s="9" t="s">
        <v>1445</v>
      </c>
      <c r="G1619" s="9"/>
      <c r="H1619" s="9">
        <v>15</v>
      </c>
      <c r="I1619" s="9">
        <v>3</v>
      </c>
      <c r="J1619" s="9">
        <v>0</v>
      </c>
      <c r="K1619" s="24">
        <f>5*1015000+10*290000</f>
        <v>7975000</v>
      </c>
      <c r="L1619" s="24">
        <f>3*1015000</f>
        <v>3045000</v>
      </c>
      <c r="M1619" s="24">
        <f t="shared" si="76"/>
        <v>0</v>
      </c>
      <c r="N1619" s="24">
        <v>0</v>
      </c>
      <c r="O1619" s="33">
        <f t="shared" si="77"/>
        <v>11020000</v>
      </c>
      <c r="P1619" s="25">
        <v>0</v>
      </c>
      <c r="Q1619" s="25">
        <v>0</v>
      </c>
      <c r="R1619" s="26">
        <f t="shared" si="78"/>
        <v>11020000</v>
      </c>
      <c r="S1619" s="9"/>
    </row>
    <row r="1620" spans="1:19" ht="13.2" customHeight="1" x14ac:dyDescent="0.25">
      <c r="A1620" s="8">
        <v>1613</v>
      </c>
      <c r="B1620" s="34">
        <v>433505</v>
      </c>
      <c r="C1620" s="9" t="s">
        <v>590</v>
      </c>
      <c r="D1620" s="9" t="s">
        <v>85</v>
      </c>
      <c r="E1620" s="9" t="s">
        <v>1478</v>
      </c>
      <c r="F1620" s="9" t="s">
        <v>1445</v>
      </c>
      <c r="G1620" s="9"/>
      <c r="H1620" s="9">
        <v>10</v>
      </c>
      <c r="I1620" s="9">
        <v>0</v>
      </c>
      <c r="J1620" s="9">
        <v>0</v>
      </c>
      <c r="K1620" s="24">
        <f t="shared" si="76"/>
        <v>2900000</v>
      </c>
      <c r="L1620" s="24">
        <f t="shared" si="76"/>
        <v>0</v>
      </c>
      <c r="M1620" s="24">
        <f t="shared" si="76"/>
        <v>0</v>
      </c>
      <c r="N1620" s="24">
        <v>0</v>
      </c>
      <c r="O1620" s="33">
        <f t="shared" si="77"/>
        <v>2900000</v>
      </c>
      <c r="P1620" s="25">
        <v>2900000</v>
      </c>
      <c r="Q1620" s="25">
        <v>0</v>
      </c>
      <c r="R1620" s="26">
        <f t="shared" si="78"/>
        <v>0</v>
      </c>
      <c r="S1620" s="9"/>
    </row>
    <row r="1621" spans="1:19" ht="13.2" customHeight="1" x14ac:dyDescent="0.25">
      <c r="A1621" s="8">
        <v>1614</v>
      </c>
      <c r="B1621" s="34">
        <v>433506</v>
      </c>
      <c r="C1621" s="9" t="s">
        <v>1255</v>
      </c>
      <c r="D1621" s="9" t="s">
        <v>61</v>
      </c>
      <c r="E1621" s="9" t="s">
        <v>1478</v>
      </c>
      <c r="F1621" s="9" t="s">
        <v>1445</v>
      </c>
      <c r="G1621" s="9"/>
      <c r="H1621" s="9">
        <v>2</v>
      </c>
      <c r="I1621" s="9">
        <v>0</v>
      </c>
      <c r="J1621" s="9">
        <v>0</v>
      </c>
      <c r="K1621" s="24">
        <f>2*1015000</f>
        <v>2030000</v>
      </c>
      <c r="L1621" s="24">
        <f t="shared" si="76"/>
        <v>0</v>
      </c>
      <c r="M1621" s="24">
        <f t="shared" si="76"/>
        <v>0</v>
      </c>
      <c r="N1621" s="24">
        <v>0</v>
      </c>
      <c r="O1621" s="33">
        <f t="shared" si="77"/>
        <v>2030000</v>
      </c>
      <c r="P1621" s="25">
        <v>2030000</v>
      </c>
      <c r="Q1621" s="25">
        <v>0</v>
      </c>
      <c r="R1621" s="26">
        <f t="shared" si="78"/>
        <v>0</v>
      </c>
      <c r="S1621" s="9"/>
    </row>
    <row r="1622" spans="1:19" ht="13.2" customHeight="1" x14ac:dyDescent="0.25">
      <c r="A1622" s="8">
        <v>1615</v>
      </c>
      <c r="B1622" s="34">
        <v>433507</v>
      </c>
      <c r="C1622" s="9" t="s">
        <v>1482</v>
      </c>
      <c r="D1622" s="9" t="s">
        <v>51</v>
      </c>
      <c r="E1622" s="9" t="s">
        <v>1478</v>
      </c>
      <c r="F1622" s="9" t="s">
        <v>1445</v>
      </c>
      <c r="G1622" s="9"/>
      <c r="H1622" s="9">
        <v>10</v>
      </c>
      <c r="I1622" s="9">
        <v>0</v>
      </c>
      <c r="J1622" s="9">
        <v>0</v>
      </c>
      <c r="K1622" s="24">
        <f t="shared" si="76"/>
        <v>2900000</v>
      </c>
      <c r="L1622" s="24">
        <f t="shared" si="76"/>
        <v>0</v>
      </c>
      <c r="M1622" s="24">
        <f t="shared" si="76"/>
        <v>0</v>
      </c>
      <c r="N1622" s="24">
        <v>0</v>
      </c>
      <c r="O1622" s="33">
        <f t="shared" si="77"/>
        <v>2900000</v>
      </c>
      <c r="P1622" s="25">
        <v>2900000</v>
      </c>
      <c r="Q1622" s="25">
        <v>0</v>
      </c>
      <c r="R1622" s="26">
        <f t="shared" si="78"/>
        <v>0</v>
      </c>
      <c r="S1622" s="9"/>
    </row>
    <row r="1623" spans="1:19" ht="13.2" customHeight="1" x14ac:dyDescent="0.25">
      <c r="A1623" s="8">
        <v>1616</v>
      </c>
      <c r="B1623" s="34">
        <v>433508</v>
      </c>
      <c r="C1623" s="9" t="s">
        <v>1483</v>
      </c>
      <c r="D1623" s="9" t="s">
        <v>334</v>
      </c>
      <c r="E1623" s="9" t="s">
        <v>1478</v>
      </c>
      <c r="F1623" s="9" t="s">
        <v>1445</v>
      </c>
      <c r="G1623" s="9"/>
      <c r="H1623" s="9">
        <v>10</v>
      </c>
      <c r="I1623" s="9">
        <v>0</v>
      </c>
      <c r="J1623" s="9">
        <v>0</v>
      </c>
      <c r="K1623" s="24">
        <f t="shared" si="76"/>
        <v>2900000</v>
      </c>
      <c r="L1623" s="24">
        <f t="shared" si="76"/>
        <v>0</v>
      </c>
      <c r="M1623" s="24">
        <f t="shared" si="76"/>
        <v>0</v>
      </c>
      <c r="N1623" s="24">
        <v>0</v>
      </c>
      <c r="O1623" s="33">
        <f t="shared" si="77"/>
        <v>2900000</v>
      </c>
      <c r="P1623" s="25">
        <v>2900000</v>
      </c>
      <c r="Q1623" s="25">
        <v>0</v>
      </c>
      <c r="R1623" s="26">
        <f t="shared" si="78"/>
        <v>0</v>
      </c>
      <c r="S1623" s="9"/>
    </row>
    <row r="1624" spans="1:19" ht="13.2" customHeight="1" x14ac:dyDescent="0.25">
      <c r="A1624" s="8">
        <v>1617</v>
      </c>
      <c r="B1624" s="34">
        <v>433509</v>
      </c>
      <c r="C1624" s="9" t="s">
        <v>1484</v>
      </c>
      <c r="D1624" s="9" t="s">
        <v>472</v>
      </c>
      <c r="E1624" s="9" t="s">
        <v>1478</v>
      </c>
      <c r="F1624" s="9" t="s">
        <v>1445</v>
      </c>
      <c r="G1624" s="9"/>
      <c r="H1624" s="9">
        <v>10</v>
      </c>
      <c r="I1624" s="9">
        <v>0</v>
      </c>
      <c r="J1624" s="9">
        <v>0</v>
      </c>
      <c r="K1624" s="24">
        <f t="shared" si="76"/>
        <v>2900000</v>
      </c>
      <c r="L1624" s="24">
        <f t="shared" si="76"/>
        <v>0</v>
      </c>
      <c r="M1624" s="24">
        <f t="shared" si="76"/>
        <v>0</v>
      </c>
      <c r="N1624" s="24">
        <v>0</v>
      </c>
      <c r="O1624" s="33">
        <f t="shared" si="77"/>
        <v>2900000</v>
      </c>
      <c r="P1624" s="25">
        <v>2900000</v>
      </c>
      <c r="Q1624" s="25">
        <v>0</v>
      </c>
      <c r="R1624" s="26">
        <f t="shared" si="78"/>
        <v>0</v>
      </c>
      <c r="S1624" s="9"/>
    </row>
    <row r="1625" spans="1:19" ht="13.2" customHeight="1" x14ac:dyDescent="0.25">
      <c r="A1625" s="8">
        <v>1618</v>
      </c>
      <c r="B1625" s="34">
        <v>433510</v>
      </c>
      <c r="C1625" s="9" t="s">
        <v>1485</v>
      </c>
      <c r="D1625" s="9" t="s">
        <v>334</v>
      </c>
      <c r="E1625" s="9" t="s">
        <v>1478</v>
      </c>
      <c r="F1625" s="9" t="s">
        <v>1445</v>
      </c>
      <c r="G1625" s="9"/>
      <c r="H1625" s="9">
        <v>10</v>
      </c>
      <c r="I1625" s="9">
        <v>0</v>
      </c>
      <c r="J1625" s="9">
        <v>0</v>
      </c>
      <c r="K1625" s="24">
        <f t="shared" si="76"/>
        <v>2900000</v>
      </c>
      <c r="L1625" s="24">
        <f t="shared" si="76"/>
        <v>0</v>
      </c>
      <c r="M1625" s="24">
        <f t="shared" si="76"/>
        <v>0</v>
      </c>
      <c r="N1625" s="24">
        <v>0</v>
      </c>
      <c r="O1625" s="33">
        <f t="shared" si="77"/>
        <v>2900000</v>
      </c>
      <c r="P1625" s="25">
        <v>2900000</v>
      </c>
      <c r="Q1625" s="25">
        <v>0</v>
      </c>
      <c r="R1625" s="26">
        <f t="shared" si="78"/>
        <v>0</v>
      </c>
      <c r="S1625" s="9"/>
    </row>
    <row r="1626" spans="1:19" ht="13.2" customHeight="1" x14ac:dyDescent="0.25">
      <c r="A1626" s="8">
        <v>1619</v>
      </c>
      <c r="B1626" s="34">
        <v>433511</v>
      </c>
      <c r="C1626" s="9" t="s">
        <v>1486</v>
      </c>
      <c r="D1626" s="9" t="s">
        <v>413</v>
      </c>
      <c r="E1626" s="9" t="s">
        <v>1478</v>
      </c>
      <c r="F1626" s="9" t="s">
        <v>1445</v>
      </c>
      <c r="G1626" s="9"/>
      <c r="H1626" s="9">
        <v>10</v>
      </c>
      <c r="I1626" s="9">
        <v>0</v>
      </c>
      <c r="J1626" s="9">
        <v>0</v>
      </c>
      <c r="K1626" s="24">
        <f t="shared" si="76"/>
        <v>2900000</v>
      </c>
      <c r="L1626" s="24">
        <f t="shared" si="76"/>
        <v>0</v>
      </c>
      <c r="M1626" s="24">
        <f t="shared" si="76"/>
        <v>0</v>
      </c>
      <c r="N1626" s="24">
        <v>0</v>
      </c>
      <c r="O1626" s="33">
        <f t="shared" si="77"/>
        <v>2900000</v>
      </c>
      <c r="P1626" s="25">
        <v>2900000</v>
      </c>
      <c r="Q1626" s="25">
        <v>0</v>
      </c>
      <c r="R1626" s="26">
        <f t="shared" si="78"/>
        <v>0</v>
      </c>
      <c r="S1626" s="9"/>
    </row>
    <row r="1627" spans="1:19" ht="13.2" customHeight="1" x14ac:dyDescent="0.25">
      <c r="A1627" s="8">
        <v>1620</v>
      </c>
      <c r="B1627" s="34">
        <v>433513</v>
      </c>
      <c r="C1627" s="9" t="s">
        <v>1487</v>
      </c>
      <c r="D1627" s="9" t="s">
        <v>492</v>
      </c>
      <c r="E1627" s="9" t="s">
        <v>1478</v>
      </c>
      <c r="F1627" s="9" t="s">
        <v>1445</v>
      </c>
      <c r="G1627" s="9"/>
      <c r="H1627" s="9">
        <v>10</v>
      </c>
      <c r="I1627" s="9">
        <v>0</v>
      </c>
      <c r="J1627" s="9">
        <v>0</v>
      </c>
      <c r="K1627" s="24">
        <f t="shared" si="76"/>
        <v>2900000</v>
      </c>
      <c r="L1627" s="24">
        <f t="shared" si="76"/>
        <v>0</v>
      </c>
      <c r="M1627" s="24">
        <f t="shared" si="76"/>
        <v>0</v>
      </c>
      <c r="N1627" s="24">
        <v>0</v>
      </c>
      <c r="O1627" s="33">
        <f t="shared" si="77"/>
        <v>2900000</v>
      </c>
      <c r="P1627" s="25">
        <v>2900000</v>
      </c>
      <c r="Q1627" s="25">
        <v>0</v>
      </c>
      <c r="R1627" s="26">
        <f t="shared" si="78"/>
        <v>0</v>
      </c>
      <c r="S1627" s="9"/>
    </row>
    <row r="1628" spans="1:19" ht="13.2" customHeight="1" x14ac:dyDescent="0.25">
      <c r="A1628" s="8">
        <v>1621</v>
      </c>
      <c r="B1628" s="34">
        <v>433514</v>
      </c>
      <c r="C1628" s="9" t="s">
        <v>157</v>
      </c>
      <c r="D1628" s="9" t="s">
        <v>158</v>
      </c>
      <c r="E1628" s="9" t="s">
        <v>1478</v>
      </c>
      <c r="F1628" s="9" t="s">
        <v>1445</v>
      </c>
      <c r="G1628" s="9"/>
      <c r="H1628" s="9">
        <v>10</v>
      </c>
      <c r="I1628" s="9">
        <v>0</v>
      </c>
      <c r="J1628" s="9">
        <v>0</v>
      </c>
      <c r="K1628" s="24">
        <f t="shared" si="76"/>
        <v>2900000</v>
      </c>
      <c r="L1628" s="24">
        <f t="shared" si="76"/>
        <v>0</v>
      </c>
      <c r="M1628" s="24">
        <f t="shared" si="76"/>
        <v>0</v>
      </c>
      <c r="N1628" s="24">
        <v>0</v>
      </c>
      <c r="O1628" s="33">
        <f t="shared" si="77"/>
        <v>2900000</v>
      </c>
      <c r="P1628" s="25">
        <v>2900000</v>
      </c>
      <c r="Q1628" s="25">
        <v>0</v>
      </c>
      <c r="R1628" s="26">
        <f t="shared" si="78"/>
        <v>0</v>
      </c>
      <c r="S1628" s="9"/>
    </row>
    <row r="1629" spans="1:19" ht="13.2" customHeight="1" x14ac:dyDescent="0.25">
      <c r="A1629" s="8">
        <v>1622</v>
      </c>
      <c r="B1629" s="34">
        <v>433515</v>
      </c>
      <c r="C1629" s="9" t="s">
        <v>1488</v>
      </c>
      <c r="D1629" s="9" t="s">
        <v>306</v>
      </c>
      <c r="E1629" s="9" t="s">
        <v>1478</v>
      </c>
      <c r="F1629" s="9" t="s">
        <v>1445</v>
      </c>
      <c r="G1629" s="9"/>
      <c r="H1629" s="9">
        <v>10</v>
      </c>
      <c r="I1629" s="9">
        <v>0</v>
      </c>
      <c r="J1629" s="9">
        <v>0</v>
      </c>
      <c r="K1629" s="24">
        <f t="shared" si="76"/>
        <v>2900000</v>
      </c>
      <c r="L1629" s="24">
        <f t="shared" si="76"/>
        <v>0</v>
      </c>
      <c r="M1629" s="24">
        <f t="shared" si="76"/>
        <v>0</v>
      </c>
      <c r="N1629" s="24">
        <v>0</v>
      </c>
      <c r="O1629" s="33">
        <f t="shared" si="77"/>
        <v>2900000</v>
      </c>
      <c r="P1629" s="25">
        <v>2900000</v>
      </c>
      <c r="Q1629" s="25">
        <v>0</v>
      </c>
      <c r="R1629" s="26">
        <f t="shared" si="78"/>
        <v>0</v>
      </c>
      <c r="S1629" s="9"/>
    </row>
    <row r="1630" spans="1:19" ht="13.2" customHeight="1" x14ac:dyDescent="0.25">
      <c r="A1630" s="8">
        <v>1623</v>
      </c>
      <c r="B1630" s="34">
        <v>433516</v>
      </c>
      <c r="C1630" s="9" t="s">
        <v>563</v>
      </c>
      <c r="D1630" s="9" t="s">
        <v>258</v>
      </c>
      <c r="E1630" s="9" t="s">
        <v>1478</v>
      </c>
      <c r="F1630" s="9" t="s">
        <v>1445</v>
      </c>
      <c r="G1630" s="9"/>
      <c r="H1630" s="9">
        <v>10</v>
      </c>
      <c r="I1630" s="9">
        <v>0</v>
      </c>
      <c r="J1630" s="9">
        <v>0</v>
      </c>
      <c r="K1630" s="24">
        <f t="shared" si="76"/>
        <v>2900000</v>
      </c>
      <c r="L1630" s="24">
        <f t="shared" si="76"/>
        <v>0</v>
      </c>
      <c r="M1630" s="24">
        <f t="shared" si="76"/>
        <v>0</v>
      </c>
      <c r="N1630" s="24">
        <v>0</v>
      </c>
      <c r="O1630" s="33">
        <f t="shared" si="77"/>
        <v>2900000</v>
      </c>
      <c r="P1630" s="25">
        <v>2900000</v>
      </c>
      <c r="Q1630" s="25">
        <v>0</v>
      </c>
      <c r="R1630" s="26">
        <f t="shared" si="78"/>
        <v>0</v>
      </c>
      <c r="S1630" s="9"/>
    </row>
    <row r="1631" spans="1:19" ht="13.2" customHeight="1" x14ac:dyDescent="0.25">
      <c r="A1631" s="8">
        <v>1624</v>
      </c>
      <c r="B1631" s="34">
        <v>433517</v>
      </c>
      <c r="C1631" s="9" t="s">
        <v>747</v>
      </c>
      <c r="D1631" s="9" t="s">
        <v>153</v>
      </c>
      <c r="E1631" s="9" t="s">
        <v>1478</v>
      </c>
      <c r="F1631" s="9" t="s">
        <v>1445</v>
      </c>
      <c r="G1631" s="9"/>
      <c r="H1631" s="9">
        <v>10</v>
      </c>
      <c r="I1631" s="9">
        <v>0</v>
      </c>
      <c r="J1631" s="9">
        <v>0</v>
      </c>
      <c r="K1631" s="24">
        <f t="shared" si="76"/>
        <v>2900000</v>
      </c>
      <c r="L1631" s="24">
        <f t="shared" si="76"/>
        <v>0</v>
      </c>
      <c r="M1631" s="24">
        <f t="shared" si="76"/>
        <v>0</v>
      </c>
      <c r="N1631" s="24">
        <v>0</v>
      </c>
      <c r="O1631" s="33">
        <f t="shared" si="77"/>
        <v>2900000</v>
      </c>
      <c r="P1631" s="25">
        <v>0</v>
      </c>
      <c r="Q1631" s="25">
        <v>2900000</v>
      </c>
      <c r="R1631" s="26">
        <f t="shared" si="78"/>
        <v>0</v>
      </c>
      <c r="S1631" s="9"/>
    </row>
    <row r="1632" spans="1:19" ht="13.2" customHeight="1" x14ac:dyDescent="0.25">
      <c r="A1632" s="8">
        <v>1625</v>
      </c>
      <c r="B1632" s="34">
        <v>433518</v>
      </c>
      <c r="C1632" s="9" t="s">
        <v>239</v>
      </c>
      <c r="D1632" s="9" t="s">
        <v>210</v>
      </c>
      <c r="E1632" s="9" t="s">
        <v>1478</v>
      </c>
      <c r="F1632" s="9" t="s">
        <v>1445</v>
      </c>
      <c r="G1632" s="9"/>
      <c r="H1632" s="9">
        <v>10</v>
      </c>
      <c r="I1632" s="9">
        <v>0</v>
      </c>
      <c r="J1632" s="9">
        <v>0</v>
      </c>
      <c r="K1632" s="24">
        <f t="shared" si="76"/>
        <v>2900000</v>
      </c>
      <c r="L1632" s="24">
        <f t="shared" si="76"/>
        <v>0</v>
      </c>
      <c r="M1632" s="24">
        <f t="shared" si="76"/>
        <v>0</v>
      </c>
      <c r="N1632" s="24">
        <v>0</v>
      </c>
      <c r="O1632" s="33">
        <f t="shared" si="77"/>
        <v>2900000</v>
      </c>
      <c r="P1632" s="25">
        <v>2900000</v>
      </c>
      <c r="Q1632" s="25">
        <v>0</v>
      </c>
      <c r="R1632" s="26">
        <f t="shared" si="78"/>
        <v>0</v>
      </c>
      <c r="S1632" s="9"/>
    </row>
    <row r="1633" spans="1:19" ht="13.2" customHeight="1" x14ac:dyDescent="0.25">
      <c r="A1633" s="8">
        <v>1626</v>
      </c>
      <c r="B1633" s="34">
        <v>433519</v>
      </c>
      <c r="C1633" s="9" t="s">
        <v>603</v>
      </c>
      <c r="D1633" s="9" t="s">
        <v>431</v>
      </c>
      <c r="E1633" s="9" t="s">
        <v>1478</v>
      </c>
      <c r="F1633" s="9" t="s">
        <v>1445</v>
      </c>
      <c r="G1633" s="9"/>
      <c r="H1633" s="9">
        <v>6</v>
      </c>
      <c r="I1633" s="9">
        <v>7</v>
      </c>
      <c r="J1633" s="9">
        <v>0</v>
      </c>
      <c r="K1633" s="24">
        <f>H1633*1015000</f>
        <v>6090000</v>
      </c>
      <c r="L1633" s="24">
        <f>I1633*1015000</f>
        <v>7105000</v>
      </c>
      <c r="M1633" s="24">
        <f t="shared" si="76"/>
        <v>0</v>
      </c>
      <c r="N1633" s="24">
        <v>0</v>
      </c>
      <c r="O1633" s="33">
        <f t="shared" si="77"/>
        <v>13195000</v>
      </c>
      <c r="P1633" s="25">
        <v>0</v>
      </c>
      <c r="Q1633" s="25">
        <v>0</v>
      </c>
      <c r="R1633" s="26">
        <f t="shared" si="78"/>
        <v>13195000</v>
      </c>
      <c r="S1633" s="9"/>
    </row>
    <row r="1634" spans="1:19" ht="13.2" customHeight="1" x14ac:dyDescent="0.25">
      <c r="A1634" s="8">
        <v>1627</v>
      </c>
      <c r="B1634" s="34">
        <v>433520</v>
      </c>
      <c r="C1634" s="9" t="s">
        <v>1255</v>
      </c>
      <c r="D1634" s="9" t="s">
        <v>481</v>
      </c>
      <c r="E1634" s="9" t="s">
        <v>1478</v>
      </c>
      <c r="F1634" s="9" t="s">
        <v>1445</v>
      </c>
      <c r="G1634" s="9"/>
      <c r="H1634" s="9">
        <v>10</v>
      </c>
      <c r="I1634" s="9">
        <v>0</v>
      </c>
      <c r="J1634" s="9">
        <v>0</v>
      </c>
      <c r="K1634" s="24">
        <f t="shared" si="76"/>
        <v>2900000</v>
      </c>
      <c r="L1634" s="24">
        <f t="shared" si="76"/>
        <v>0</v>
      </c>
      <c r="M1634" s="24">
        <f t="shared" si="76"/>
        <v>0</v>
      </c>
      <c r="N1634" s="24">
        <v>0</v>
      </c>
      <c r="O1634" s="33">
        <f t="shared" si="77"/>
        <v>2900000</v>
      </c>
      <c r="P1634" s="25">
        <v>2900000</v>
      </c>
      <c r="Q1634" s="25">
        <v>0</v>
      </c>
      <c r="R1634" s="26">
        <f t="shared" si="78"/>
        <v>0</v>
      </c>
      <c r="S1634" s="9"/>
    </row>
    <row r="1635" spans="1:19" ht="13.2" customHeight="1" x14ac:dyDescent="0.25">
      <c r="A1635" s="8">
        <v>1628</v>
      </c>
      <c r="B1635" s="34">
        <v>433521</v>
      </c>
      <c r="C1635" s="9" t="s">
        <v>385</v>
      </c>
      <c r="D1635" s="9" t="s">
        <v>448</v>
      </c>
      <c r="E1635" s="9" t="s">
        <v>1478</v>
      </c>
      <c r="F1635" s="9" t="s">
        <v>1445</v>
      </c>
      <c r="G1635" s="9"/>
      <c r="H1635" s="9">
        <v>12</v>
      </c>
      <c r="I1635" s="9">
        <v>0</v>
      </c>
      <c r="J1635" s="9">
        <v>0</v>
      </c>
      <c r="K1635" s="24">
        <f>10*290000+2*1015000</f>
        <v>4930000</v>
      </c>
      <c r="L1635" s="24">
        <f t="shared" si="76"/>
        <v>0</v>
      </c>
      <c r="M1635" s="24">
        <f t="shared" si="76"/>
        <v>0</v>
      </c>
      <c r="N1635" s="24">
        <v>0</v>
      </c>
      <c r="O1635" s="33">
        <f t="shared" si="77"/>
        <v>4930000</v>
      </c>
      <c r="P1635" s="25">
        <v>4930000</v>
      </c>
      <c r="Q1635" s="25">
        <v>0</v>
      </c>
      <c r="R1635" s="26">
        <f t="shared" si="78"/>
        <v>0</v>
      </c>
      <c r="S1635" s="9"/>
    </row>
    <row r="1636" spans="1:19" ht="13.2" customHeight="1" x14ac:dyDescent="0.25">
      <c r="A1636" s="8">
        <v>1629</v>
      </c>
      <c r="B1636" s="34">
        <v>433522</v>
      </c>
      <c r="C1636" s="9" t="s">
        <v>1148</v>
      </c>
      <c r="D1636" s="9" t="s">
        <v>158</v>
      </c>
      <c r="E1636" s="9" t="s">
        <v>1478</v>
      </c>
      <c r="F1636" s="9" t="s">
        <v>1445</v>
      </c>
      <c r="G1636" s="9"/>
      <c r="H1636" s="9">
        <v>10</v>
      </c>
      <c r="I1636" s="9">
        <v>0</v>
      </c>
      <c r="J1636" s="9">
        <v>0</v>
      </c>
      <c r="K1636" s="24">
        <f t="shared" si="76"/>
        <v>2900000</v>
      </c>
      <c r="L1636" s="24">
        <f t="shared" si="76"/>
        <v>0</v>
      </c>
      <c r="M1636" s="24">
        <f t="shared" si="76"/>
        <v>0</v>
      </c>
      <c r="N1636" s="24">
        <v>0</v>
      </c>
      <c r="O1636" s="33">
        <f t="shared" si="77"/>
        <v>2900000</v>
      </c>
      <c r="P1636" s="25">
        <v>2900000</v>
      </c>
      <c r="Q1636" s="25">
        <v>0</v>
      </c>
      <c r="R1636" s="26">
        <f t="shared" si="78"/>
        <v>0</v>
      </c>
      <c r="S1636" s="9"/>
    </row>
    <row r="1637" spans="1:19" ht="13.2" customHeight="1" x14ac:dyDescent="0.25">
      <c r="A1637" s="8">
        <v>1630</v>
      </c>
      <c r="B1637" s="34">
        <v>433523</v>
      </c>
      <c r="C1637" s="9" t="s">
        <v>1489</v>
      </c>
      <c r="D1637" s="9" t="s">
        <v>1490</v>
      </c>
      <c r="E1637" s="9" t="s">
        <v>1478</v>
      </c>
      <c r="F1637" s="9" t="s">
        <v>1445</v>
      </c>
      <c r="G1637" s="9"/>
      <c r="H1637" s="9">
        <v>10</v>
      </c>
      <c r="I1637" s="9">
        <v>0</v>
      </c>
      <c r="J1637" s="9">
        <v>0</v>
      </c>
      <c r="K1637" s="24">
        <f t="shared" si="76"/>
        <v>2900000</v>
      </c>
      <c r="L1637" s="24">
        <f t="shared" si="76"/>
        <v>0</v>
      </c>
      <c r="M1637" s="24">
        <f t="shared" si="76"/>
        <v>0</v>
      </c>
      <c r="N1637" s="24">
        <v>0</v>
      </c>
      <c r="O1637" s="33">
        <f t="shared" si="77"/>
        <v>2900000</v>
      </c>
      <c r="P1637" s="25">
        <v>2900000</v>
      </c>
      <c r="Q1637" s="25">
        <v>0</v>
      </c>
      <c r="R1637" s="26">
        <f t="shared" si="78"/>
        <v>0</v>
      </c>
      <c r="S1637" s="9"/>
    </row>
    <row r="1638" spans="1:19" ht="13.2" customHeight="1" x14ac:dyDescent="0.25">
      <c r="A1638" s="8">
        <v>1631</v>
      </c>
      <c r="B1638" s="34">
        <v>433524</v>
      </c>
      <c r="C1638" s="9" t="s">
        <v>152</v>
      </c>
      <c r="D1638" s="9" t="s">
        <v>153</v>
      </c>
      <c r="E1638" s="9" t="s">
        <v>1478</v>
      </c>
      <c r="F1638" s="9" t="s">
        <v>1445</v>
      </c>
      <c r="G1638" s="9"/>
      <c r="H1638" s="9">
        <v>12</v>
      </c>
      <c r="I1638" s="9">
        <v>0</v>
      </c>
      <c r="J1638" s="9">
        <v>0</v>
      </c>
      <c r="K1638" s="24">
        <f>10*290000+2*1015000</f>
        <v>4930000</v>
      </c>
      <c r="L1638" s="24">
        <f t="shared" si="76"/>
        <v>0</v>
      </c>
      <c r="M1638" s="24">
        <f t="shared" si="76"/>
        <v>0</v>
      </c>
      <c r="N1638" s="24">
        <v>0</v>
      </c>
      <c r="O1638" s="33">
        <f t="shared" si="77"/>
        <v>4930000</v>
      </c>
      <c r="P1638" s="25">
        <v>4930000</v>
      </c>
      <c r="Q1638" s="25">
        <v>0</v>
      </c>
      <c r="R1638" s="26">
        <f t="shared" si="78"/>
        <v>0</v>
      </c>
      <c r="S1638" s="9"/>
    </row>
    <row r="1639" spans="1:19" ht="13.2" customHeight="1" x14ac:dyDescent="0.25">
      <c r="A1639" s="8">
        <v>1632</v>
      </c>
      <c r="B1639" s="34">
        <v>433527</v>
      </c>
      <c r="C1639" s="9" t="s">
        <v>670</v>
      </c>
      <c r="D1639" s="9" t="s">
        <v>85</v>
      </c>
      <c r="E1639" s="9" t="s">
        <v>1478</v>
      </c>
      <c r="F1639" s="9" t="s">
        <v>1445</v>
      </c>
      <c r="G1639" s="9"/>
      <c r="H1639" s="9">
        <v>10</v>
      </c>
      <c r="I1639" s="9">
        <v>0</v>
      </c>
      <c r="J1639" s="9">
        <v>0</v>
      </c>
      <c r="K1639" s="24">
        <f t="shared" si="76"/>
        <v>2900000</v>
      </c>
      <c r="L1639" s="24">
        <f t="shared" si="76"/>
        <v>0</v>
      </c>
      <c r="M1639" s="24">
        <f t="shared" si="76"/>
        <v>0</v>
      </c>
      <c r="N1639" s="24">
        <v>0</v>
      </c>
      <c r="O1639" s="33">
        <f t="shared" si="77"/>
        <v>2900000</v>
      </c>
      <c r="P1639" s="25">
        <v>2900000</v>
      </c>
      <c r="Q1639" s="25">
        <v>0</v>
      </c>
      <c r="R1639" s="26">
        <f t="shared" si="78"/>
        <v>0</v>
      </c>
      <c r="S1639" s="9"/>
    </row>
    <row r="1640" spans="1:19" ht="13.2" customHeight="1" x14ac:dyDescent="0.25">
      <c r="A1640" s="8">
        <v>1633</v>
      </c>
      <c r="B1640" s="34">
        <v>433529</v>
      </c>
      <c r="C1640" s="9" t="s">
        <v>600</v>
      </c>
      <c r="D1640" s="9" t="s">
        <v>85</v>
      </c>
      <c r="E1640" s="9" t="s">
        <v>1478</v>
      </c>
      <c r="F1640" s="9" t="s">
        <v>1445</v>
      </c>
      <c r="G1640" s="9"/>
      <c r="H1640" s="9">
        <v>10</v>
      </c>
      <c r="I1640" s="9">
        <v>0</v>
      </c>
      <c r="J1640" s="9">
        <v>0</v>
      </c>
      <c r="K1640" s="24">
        <f t="shared" si="76"/>
        <v>2900000</v>
      </c>
      <c r="L1640" s="24">
        <f t="shared" si="76"/>
        <v>0</v>
      </c>
      <c r="M1640" s="24">
        <f t="shared" si="76"/>
        <v>0</v>
      </c>
      <c r="N1640" s="24">
        <v>0</v>
      </c>
      <c r="O1640" s="33">
        <f t="shared" si="77"/>
        <v>2900000</v>
      </c>
      <c r="P1640" s="25">
        <v>2900000</v>
      </c>
      <c r="Q1640" s="25">
        <v>0</v>
      </c>
      <c r="R1640" s="26">
        <f t="shared" si="78"/>
        <v>0</v>
      </c>
      <c r="S1640" s="9"/>
    </row>
    <row r="1641" spans="1:19" ht="13.2" customHeight="1" x14ac:dyDescent="0.25">
      <c r="A1641" s="8">
        <v>1634</v>
      </c>
      <c r="B1641" s="34">
        <v>433530</v>
      </c>
      <c r="C1641" s="9" t="s">
        <v>1491</v>
      </c>
      <c r="D1641" s="9" t="s">
        <v>51</v>
      </c>
      <c r="E1641" s="9" t="s">
        <v>1478</v>
      </c>
      <c r="F1641" s="9" t="s">
        <v>1445</v>
      </c>
      <c r="G1641" s="9"/>
      <c r="H1641" s="9">
        <v>10</v>
      </c>
      <c r="I1641" s="9">
        <v>0</v>
      </c>
      <c r="J1641" s="9">
        <v>0</v>
      </c>
      <c r="K1641" s="24">
        <f t="shared" si="76"/>
        <v>2900000</v>
      </c>
      <c r="L1641" s="24">
        <f t="shared" si="76"/>
        <v>0</v>
      </c>
      <c r="M1641" s="24">
        <f t="shared" si="76"/>
        <v>0</v>
      </c>
      <c r="N1641" s="24">
        <v>0</v>
      </c>
      <c r="O1641" s="33">
        <f t="shared" si="77"/>
        <v>2900000</v>
      </c>
      <c r="P1641" s="25">
        <v>2900000</v>
      </c>
      <c r="Q1641" s="25">
        <v>0</v>
      </c>
      <c r="R1641" s="26">
        <f t="shared" si="78"/>
        <v>0</v>
      </c>
      <c r="S1641" s="9"/>
    </row>
    <row r="1642" spans="1:19" ht="13.2" customHeight="1" x14ac:dyDescent="0.25">
      <c r="A1642" s="8">
        <v>1635</v>
      </c>
      <c r="B1642" s="34">
        <v>433531</v>
      </c>
      <c r="C1642" s="9" t="s">
        <v>720</v>
      </c>
      <c r="D1642" s="9" t="s">
        <v>61</v>
      </c>
      <c r="E1642" s="9" t="s">
        <v>1478</v>
      </c>
      <c r="F1642" s="9" t="s">
        <v>1445</v>
      </c>
      <c r="G1642" s="9"/>
      <c r="H1642" s="9">
        <v>10</v>
      </c>
      <c r="I1642" s="9">
        <v>0</v>
      </c>
      <c r="J1642" s="9">
        <v>0</v>
      </c>
      <c r="K1642" s="24">
        <f t="shared" si="76"/>
        <v>2900000</v>
      </c>
      <c r="L1642" s="24">
        <f t="shared" si="76"/>
        <v>0</v>
      </c>
      <c r="M1642" s="24">
        <f t="shared" si="76"/>
        <v>0</v>
      </c>
      <c r="N1642" s="24">
        <v>0</v>
      </c>
      <c r="O1642" s="33">
        <f t="shared" si="77"/>
        <v>2900000</v>
      </c>
      <c r="P1642" s="25">
        <v>2900000</v>
      </c>
      <c r="Q1642" s="25">
        <v>0</v>
      </c>
      <c r="R1642" s="26">
        <f t="shared" si="78"/>
        <v>0</v>
      </c>
      <c r="S1642" s="9"/>
    </row>
    <row r="1643" spans="1:19" ht="13.2" customHeight="1" x14ac:dyDescent="0.25">
      <c r="A1643" s="8">
        <v>1636</v>
      </c>
      <c r="B1643" s="34">
        <v>433532</v>
      </c>
      <c r="C1643" s="9" t="s">
        <v>1492</v>
      </c>
      <c r="D1643" s="9" t="s">
        <v>396</v>
      </c>
      <c r="E1643" s="9" t="s">
        <v>1478</v>
      </c>
      <c r="F1643" s="9" t="s">
        <v>1445</v>
      </c>
      <c r="G1643" s="9"/>
      <c r="H1643" s="9">
        <v>10</v>
      </c>
      <c r="I1643" s="9">
        <v>0</v>
      </c>
      <c r="J1643" s="9">
        <v>0</v>
      </c>
      <c r="K1643" s="24">
        <f t="shared" si="76"/>
        <v>2900000</v>
      </c>
      <c r="L1643" s="24">
        <f t="shared" si="76"/>
        <v>0</v>
      </c>
      <c r="M1643" s="24">
        <f t="shared" si="76"/>
        <v>0</v>
      </c>
      <c r="N1643" s="24">
        <v>0</v>
      </c>
      <c r="O1643" s="33">
        <f t="shared" si="77"/>
        <v>2900000</v>
      </c>
      <c r="P1643" s="25">
        <v>2900000</v>
      </c>
      <c r="Q1643" s="25">
        <v>0</v>
      </c>
      <c r="R1643" s="26">
        <f t="shared" si="78"/>
        <v>0</v>
      </c>
      <c r="S1643" s="9"/>
    </row>
    <row r="1644" spans="1:19" ht="13.2" customHeight="1" x14ac:dyDescent="0.25">
      <c r="A1644" s="8">
        <v>1637</v>
      </c>
      <c r="B1644" s="34">
        <v>433533</v>
      </c>
      <c r="C1644" s="9" t="s">
        <v>300</v>
      </c>
      <c r="D1644" s="9" t="s">
        <v>421</v>
      </c>
      <c r="E1644" s="9" t="s">
        <v>1478</v>
      </c>
      <c r="F1644" s="9" t="s">
        <v>1445</v>
      </c>
      <c r="G1644" s="9"/>
      <c r="H1644" s="9">
        <v>10</v>
      </c>
      <c r="I1644" s="9">
        <v>0</v>
      </c>
      <c r="J1644" s="9">
        <v>0</v>
      </c>
      <c r="K1644" s="24">
        <f t="shared" si="76"/>
        <v>2900000</v>
      </c>
      <c r="L1644" s="24">
        <f t="shared" si="76"/>
        <v>0</v>
      </c>
      <c r="M1644" s="24">
        <f t="shared" si="76"/>
        <v>0</v>
      </c>
      <c r="N1644" s="24">
        <v>0</v>
      </c>
      <c r="O1644" s="33">
        <f t="shared" si="77"/>
        <v>2900000</v>
      </c>
      <c r="P1644" s="25">
        <v>2900000</v>
      </c>
      <c r="Q1644" s="25">
        <v>0</v>
      </c>
      <c r="R1644" s="26">
        <f t="shared" si="78"/>
        <v>0</v>
      </c>
      <c r="S1644" s="9"/>
    </row>
    <row r="1645" spans="1:19" ht="13.2" customHeight="1" x14ac:dyDescent="0.25">
      <c r="A1645" s="8">
        <v>1638</v>
      </c>
      <c r="B1645" s="34">
        <v>433534</v>
      </c>
      <c r="C1645" s="9" t="s">
        <v>531</v>
      </c>
      <c r="D1645" s="9" t="s">
        <v>61</v>
      </c>
      <c r="E1645" s="9" t="s">
        <v>1478</v>
      </c>
      <c r="F1645" s="9" t="s">
        <v>1445</v>
      </c>
      <c r="G1645" s="9"/>
      <c r="H1645" s="9">
        <v>10</v>
      </c>
      <c r="I1645" s="9">
        <v>0</v>
      </c>
      <c r="J1645" s="9">
        <v>0</v>
      </c>
      <c r="K1645" s="24">
        <f t="shared" si="76"/>
        <v>2900000</v>
      </c>
      <c r="L1645" s="24">
        <f t="shared" si="76"/>
        <v>0</v>
      </c>
      <c r="M1645" s="24">
        <f t="shared" si="76"/>
        <v>0</v>
      </c>
      <c r="N1645" s="24">
        <v>0</v>
      </c>
      <c r="O1645" s="33">
        <f t="shared" si="77"/>
        <v>2900000</v>
      </c>
      <c r="P1645" s="25">
        <v>2900000</v>
      </c>
      <c r="Q1645" s="25">
        <v>0</v>
      </c>
      <c r="R1645" s="26">
        <f t="shared" si="78"/>
        <v>0</v>
      </c>
      <c r="S1645" s="9"/>
    </row>
    <row r="1646" spans="1:19" ht="13.2" customHeight="1" x14ac:dyDescent="0.25">
      <c r="A1646" s="8">
        <v>1639</v>
      </c>
      <c r="B1646" s="34">
        <v>433535</v>
      </c>
      <c r="C1646" s="9" t="s">
        <v>291</v>
      </c>
      <c r="D1646" s="9" t="s">
        <v>75</v>
      </c>
      <c r="E1646" s="9" t="s">
        <v>1478</v>
      </c>
      <c r="F1646" s="9" t="s">
        <v>1445</v>
      </c>
      <c r="G1646" s="9"/>
      <c r="H1646" s="9">
        <v>10</v>
      </c>
      <c r="I1646" s="9">
        <v>0</v>
      </c>
      <c r="J1646" s="9">
        <v>0</v>
      </c>
      <c r="K1646" s="24">
        <f t="shared" si="76"/>
        <v>2900000</v>
      </c>
      <c r="L1646" s="24">
        <f t="shared" si="76"/>
        <v>0</v>
      </c>
      <c r="M1646" s="24">
        <f t="shared" si="76"/>
        <v>0</v>
      </c>
      <c r="N1646" s="24">
        <v>0</v>
      </c>
      <c r="O1646" s="33">
        <f t="shared" si="77"/>
        <v>2900000</v>
      </c>
      <c r="P1646" s="25">
        <v>2900000</v>
      </c>
      <c r="Q1646" s="25">
        <v>0</v>
      </c>
      <c r="R1646" s="26">
        <f t="shared" si="78"/>
        <v>0</v>
      </c>
      <c r="S1646" s="9"/>
    </row>
    <row r="1647" spans="1:19" ht="13.2" customHeight="1" x14ac:dyDescent="0.25">
      <c r="A1647" s="8">
        <v>1640</v>
      </c>
      <c r="B1647" s="34">
        <v>433536</v>
      </c>
      <c r="C1647" s="9" t="s">
        <v>379</v>
      </c>
      <c r="D1647" s="9" t="s">
        <v>317</v>
      </c>
      <c r="E1647" s="9" t="s">
        <v>1478</v>
      </c>
      <c r="F1647" s="9" t="s">
        <v>1445</v>
      </c>
      <c r="G1647" s="9"/>
      <c r="H1647" s="9">
        <v>17</v>
      </c>
      <c r="I1647" s="9">
        <v>6</v>
      </c>
      <c r="J1647" s="9">
        <v>0</v>
      </c>
      <c r="K1647" s="24">
        <f>10*290000+7*1015000</f>
        <v>10005000</v>
      </c>
      <c r="L1647" s="24">
        <f>I1647*1015000</f>
        <v>6090000</v>
      </c>
      <c r="M1647" s="24">
        <f t="shared" si="76"/>
        <v>0</v>
      </c>
      <c r="N1647" s="24">
        <v>0</v>
      </c>
      <c r="O1647" s="33">
        <f t="shared" si="77"/>
        <v>16095000</v>
      </c>
      <c r="P1647" s="25">
        <v>16095000</v>
      </c>
      <c r="Q1647" s="25">
        <v>0</v>
      </c>
      <c r="R1647" s="26">
        <f t="shared" si="78"/>
        <v>0</v>
      </c>
      <c r="S1647" s="9"/>
    </row>
    <row r="1648" spans="1:19" ht="13.2" customHeight="1" x14ac:dyDescent="0.25">
      <c r="A1648" s="8">
        <v>1641</v>
      </c>
      <c r="B1648" s="34">
        <v>433537</v>
      </c>
      <c r="C1648" s="9" t="s">
        <v>1493</v>
      </c>
      <c r="D1648" s="9" t="s">
        <v>47</v>
      </c>
      <c r="E1648" s="9" t="s">
        <v>1478</v>
      </c>
      <c r="F1648" s="9" t="s">
        <v>1445</v>
      </c>
      <c r="G1648" s="9"/>
      <c r="H1648" s="9">
        <v>5</v>
      </c>
      <c r="I1648" s="9">
        <v>4</v>
      </c>
      <c r="J1648" s="9">
        <v>0</v>
      </c>
      <c r="K1648" s="24">
        <f>H1648*1015000</f>
        <v>5075000</v>
      </c>
      <c r="L1648" s="24">
        <f>I1648*1015000</f>
        <v>4060000</v>
      </c>
      <c r="M1648" s="24">
        <f t="shared" si="76"/>
        <v>0</v>
      </c>
      <c r="N1648" s="24">
        <v>0</v>
      </c>
      <c r="O1648" s="33">
        <f t="shared" si="77"/>
        <v>9135000</v>
      </c>
      <c r="P1648" s="25">
        <v>9135000</v>
      </c>
      <c r="Q1648" s="25">
        <v>0</v>
      </c>
      <c r="R1648" s="26">
        <f t="shared" si="78"/>
        <v>0</v>
      </c>
      <c r="S1648" s="9"/>
    </row>
    <row r="1649" spans="1:19" ht="13.2" customHeight="1" x14ac:dyDescent="0.25">
      <c r="A1649" s="8">
        <v>1642</v>
      </c>
      <c r="B1649" s="34">
        <v>433539</v>
      </c>
      <c r="C1649" s="9" t="s">
        <v>586</v>
      </c>
      <c r="D1649" s="9" t="s">
        <v>408</v>
      </c>
      <c r="E1649" s="9" t="s">
        <v>1478</v>
      </c>
      <c r="F1649" s="9" t="s">
        <v>1445</v>
      </c>
      <c r="G1649" s="9"/>
      <c r="H1649" s="9">
        <v>10</v>
      </c>
      <c r="I1649" s="9">
        <v>0</v>
      </c>
      <c r="J1649" s="9">
        <v>0</v>
      </c>
      <c r="K1649" s="24">
        <f t="shared" si="76"/>
        <v>2900000</v>
      </c>
      <c r="L1649" s="24">
        <f t="shared" si="76"/>
        <v>0</v>
      </c>
      <c r="M1649" s="24">
        <f t="shared" si="76"/>
        <v>0</v>
      </c>
      <c r="N1649" s="24">
        <v>0</v>
      </c>
      <c r="O1649" s="33">
        <f t="shared" si="77"/>
        <v>2900000</v>
      </c>
      <c r="P1649" s="25">
        <v>2900000</v>
      </c>
      <c r="Q1649" s="25">
        <v>0</v>
      </c>
      <c r="R1649" s="26">
        <f t="shared" si="78"/>
        <v>0</v>
      </c>
      <c r="S1649" s="9"/>
    </row>
    <row r="1650" spans="1:19" ht="13.2" customHeight="1" x14ac:dyDescent="0.25">
      <c r="A1650" s="8">
        <v>1643</v>
      </c>
      <c r="B1650" s="34">
        <v>433540</v>
      </c>
      <c r="C1650" s="9" t="s">
        <v>1494</v>
      </c>
      <c r="D1650" s="9" t="s">
        <v>61</v>
      </c>
      <c r="E1650" s="9" t="s">
        <v>1478</v>
      </c>
      <c r="F1650" s="9" t="s">
        <v>1445</v>
      </c>
      <c r="G1650" s="9"/>
      <c r="H1650" s="9">
        <v>10</v>
      </c>
      <c r="I1650" s="9">
        <v>0</v>
      </c>
      <c r="J1650" s="9">
        <v>0</v>
      </c>
      <c r="K1650" s="24">
        <f t="shared" si="76"/>
        <v>2900000</v>
      </c>
      <c r="L1650" s="24">
        <f t="shared" si="76"/>
        <v>0</v>
      </c>
      <c r="M1650" s="24">
        <f t="shared" si="76"/>
        <v>0</v>
      </c>
      <c r="N1650" s="24">
        <v>0</v>
      </c>
      <c r="O1650" s="33">
        <f t="shared" si="77"/>
        <v>2900000</v>
      </c>
      <c r="P1650" s="25">
        <v>2900000</v>
      </c>
      <c r="Q1650" s="25">
        <v>0</v>
      </c>
      <c r="R1650" s="26">
        <f t="shared" si="78"/>
        <v>0</v>
      </c>
      <c r="S1650" s="9"/>
    </row>
    <row r="1651" spans="1:19" ht="13.2" customHeight="1" x14ac:dyDescent="0.25">
      <c r="A1651" s="8">
        <v>1644</v>
      </c>
      <c r="B1651" s="34">
        <v>433541</v>
      </c>
      <c r="C1651" s="9" t="s">
        <v>1495</v>
      </c>
      <c r="D1651" s="9" t="s">
        <v>784</v>
      </c>
      <c r="E1651" s="9" t="s">
        <v>1478</v>
      </c>
      <c r="F1651" s="9" t="s">
        <v>1445</v>
      </c>
      <c r="G1651" s="9"/>
      <c r="H1651" s="9">
        <v>10</v>
      </c>
      <c r="I1651" s="9">
        <v>0</v>
      </c>
      <c r="J1651" s="9">
        <v>0</v>
      </c>
      <c r="K1651" s="24">
        <f t="shared" si="76"/>
        <v>2900000</v>
      </c>
      <c r="L1651" s="24">
        <f t="shared" si="76"/>
        <v>0</v>
      </c>
      <c r="M1651" s="24">
        <f t="shared" si="76"/>
        <v>0</v>
      </c>
      <c r="N1651" s="24">
        <v>0</v>
      </c>
      <c r="O1651" s="33">
        <f t="shared" si="77"/>
        <v>2900000</v>
      </c>
      <c r="P1651" s="25">
        <v>2900000</v>
      </c>
      <c r="Q1651" s="25">
        <v>0</v>
      </c>
      <c r="R1651" s="26">
        <f t="shared" si="78"/>
        <v>0</v>
      </c>
      <c r="S1651" s="9"/>
    </row>
    <row r="1652" spans="1:19" ht="13.2" customHeight="1" x14ac:dyDescent="0.25">
      <c r="A1652" s="8">
        <v>1645</v>
      </c>
      <c r="B1652" s="34">
        <v>430908</v>
      </c>
      <c r="C1652" s="9" t="s">
        <v>1496</v>
      </c>
      <c r="D1652" s="9" t="s">
        <v>931</v>
      </c>
      <c r="E1652" s="9" t="s">
        <v>1497</v>
      </c>
      <c r="F1652" s="9" t="s">
        <v>1445</v>
      </c>
      <c r="G1652" s="9"/>
      <c r="H1652" s="9">
        <v>12</v>
      </c>
      <c r="I1652" s="9">
        <v>0</v>
      </c>
      <c r="J1652" s="9">
        <v>0</v>
      </c>
      <c r="K1652" s="24">
        <f>2*1015000+10*290000</f>
        <v>4930000</v>
      </c>
      <c r="L1652" s="24">
        <f>I1652*1015000</f>
        <v>0</v>
      </c>
      <c r="M1652" s="24">
        <f t="shared" si="76"/>
        <v>0</v>
      </c>
      <c r="N1652" s="24">
        <v>0</v>
      </c>
      <c r="O1652" s="33">
        <f t="shared" si="77"/>
        <v>4930000</v>
      </c>
      <c r="P1652" s="25">
        <v>4930000</v>
      </c>
      <c r="Q1652" s="25">
        <v>0</v>
      </c>
      <c r="R1652" s="26">
        <f t="shared" si="78"/>
        <v>0</v>
      </c>
      <c r="S1652" s="9"/>
    </row>
    <row r="1653" spans="1:19" ht="13.2" customHeight="1" x14ac:dyDescent="0.25">
      <c r="A1653" s="8">
        <v>1646</v>
      </c>
      <c r="B1653" s="34">
        <v>431010</v>
      </c>
      <c r="C1653" s="9" t="s">
        <v>495</v>
      </c>
      <c r="D1653" s="9" t="s">
        <v>192</v>
      </c>
      <c r="E1653" s="9" t="s">
        <v>1497</v>
      </c>
      <c r="F1653" s="9" t="s">
        <v>1445</v>
      </c>
      <c r="G1653" s="9"/>
      <c r="H1653" s="9">
        <v>8</v>
      </c>
      <c r="I1653" s="9">
        <v>0</v>
      </c>
      <c r="J1653" s="9">
        <v>0</v>
      </c>
      <c r="K1653" s="24">
        <f>H1653*1015000</f>
        <v>8120000</v>
      </c>
      <c r="L1653" s="24">
        <f>I1653*1015000</f>
        <v>0</v>
      </c>
      <c r="M1653" s="24">
        <f t="shared" si="76"/>
        <v>0</v>
      </c>
      <c r="N1653" s="24">
        <v>0</v>
      </c>
      <c r="O1653" s="33">
        <f t="shared" si="77"/>
        <v>8120000</v>
      </c>
      <c r="P1653" s="25">
        <v>8120000</v>
      </c>
      <c r="Q1653" s="25">
        <v>0</v>
      </c>
      <c r="R1653" s="26">
        <f t="shared" si="78"/>
        <v>0</v>
      </c>
      <c r="S1653" s="9"/>
    </row>
    <row r="1654" spans="1:19" ht="13.2" customHeight="1" x14ac:dyDescent="0.25">
      <c r="A1654" s="8">
        <v>1647</v>
      </c>
      <c r="B1654" s="34">
        <v>431230</v>
      </c>
      <c r="C1654" s="9" t="s">
        <v>1498</v>
      </c>
      <c r="D1654" s="9" t="s">
        <v>421</v>
      </c>
      <c r="E1654" s="9" t="s">
        <v>1497</v>
      </c>
      <c r="F1654" s="9" t="s">
        <v>1445</v>
      </c>
      <c r="G1654" s="9"/>
      <c r="H1654" s="9">
        <v>10</v>
      </c>
      <c r="I1654" s="9">
        <v>0</v>
      </c>
      <c r="J1654" s="9">
        <v>0</v>
      </c>
      <c r="K1654" s="24">
        <f t="shared" si="76"/>
        <v>2900000</v>
      </c>
      <c r="L1654" s="24">
        <f>I1654*1015000</f>
        <v>0</v>
      </c>
      <c r="M1654" s="24">
        <f t="shared" si="76"/>
        <v>0</v>
      </c>
      <c r="N1654" s="24">
        <v>0</v>
      </c>
      <c r="O1654" s="33">
        <f t="shared" si="77"/>
        <v>2900000</v>
      </c>
      <c r="P1654" s="25">
        <v>2900000</v>
      </c>
      <c r="Q1654" s="25">
        <v>0</v>
      </c>
      <c r="R1654" s="26">
        <f t="shared" si="78"/>
        <v>0</v>
      </c>
      <c r="S1654" s="9"/>
    </row>
    <row r="1655" spans="1:19" ht="13.2" customHeight="1" x14ac:dyDescent="0.25">
      <c r="A1655" s="8">
        <v>1648</v>
      </c>
      <c r="B1655" s="34">
        <v>433601</v>
      </c>
      <c r="C1655" s="9" t="s">
        <v>1484</v>
      </c>
      <c r="D1655" s="9" t="s">
        <v>1212</v>
      </c>
      <c r="E1655" s="9" t="s">
        <v>1497</v>
      </c>
      <c r="F1655" s="9" t="s">
        <v>1445</v>
      </c>
      <c r="G1655" s="9"/>
      <c r="H1655" s="9">
        <v>10</v>
      </c>
      <c r="I1655" s="9">
        <v>0</v>
      </c>
      <c r="J1655" s="9">
        <v>0</v>
      </c>
      <c r="K1655" s="24">
        <f t="shared" si="76"/>
        <v>2900000</v>
      </c>
      <c r="L1655" s="24">
        <f t="shared" si="76"/>
        <v>0</v>
      </c>
      <c r="M1655" s="24">
        <f t="shared" si="76"/>
        <v>0</v>
      </c>
      <c r="N1655" s="24">
        <v>0</v>
      </c>
      <c r="O1655" s="33">
        <f t="shared" si="77"/>
        <v>2900000</v>
      </c>
      <c r="P1655" s="25">
        <v>2900000</v>
      </c>
      <c r="Q1655" s="25">
        <v>0</v>
      </c>
      <c r="R1655" s="26">
        <f t="shared" si="78"/>
        <v>0</v>
      </c>
      <c r="S1655" s="9"/>
    </row>
    <row r="1656" spans="1:19" ht="13.2" customHeight="1" x14ac:dyDescent="0.25">
      <c r="A1656" s="8">
        <v>1649</v>
      </c>
      <c r="B1656" s="34">
        <v>433602</v>
      </c>
      <c r="C1656" s="9" t="s">
        <v>1168</v>
      </c>
      <c r="D1656" s="9" t="s">
        <v>210</v>
      </c>
      <c r="E1656" s="9" t="s">
        <v>1497</v>
      </c>
      <c r="F1656" s="9" t="s">
        <v>1445</v>
      </c>
      <c r="G1656" s="9"/>
      <c r="H1656" s="9">
        <v>10</v>
      </c>
      <c r="I1656" s="9">
        <v>0</v>
      </c>
      <c r="J1656" s="9">
        <v>0</v>
      </c>
      <c r="K1656" s="24">
        <f t="shared" si="76"/>
        <v>2900000</v>
      </c>
      <c r="L1656" s="24">
        <f t="shared" si="76"/>
        <v>0</v>
      </c>
      <c r="M1656" s="24">
        <f t="shared" si="76"/>
        <v>0</v>
      </c>
      <c r="N1656" s="24">
        <v>0</v>
      </c>
      <c r="O1656" s="33">
        <f t="shared" si="77"/>
        <v>2900000</v>
      </c>
      <c r="P1656" s="25">
        <v>2900000</v>
      </c>
      <c r="Q1656" s="25">
        <v>0</v>
      </c>
      <c r="R1656" s="26">
        <f t="shared" si="78"/>
        <v>0</v>
      </c>
      <c r="S1656" s="9"/>
    </row>
    <row r="1657" spans="1:19" ht="13.2" customHeight="1" x14ac:dyDescent="0.25">
      <c r="A1657" s="8">
        <v>1650</v>
      </c>
      <c r="B1657" s="34">
        <v>433603</v>
      </c>
      <c r="C1657" s="9" t="s">
        <v>906</v>
      </c>
      <c r="D1657" s="9" t="s">
        <v>61</v>
      </c>
      <c r="E1657" s="9" t="s">
        <v>1497</v>
      </c>
      <c r="F1657" s="9" t="s">
        <v>1445</v>
      </c>
      <c r="G1657" s="9"/>
      <c r="H1657" s="9">
        <v>10</v>
      </c>
      <c r="I1657" s="9">
        <v>0</v>
      </c>
      <c r="J1657" s="9">
        <v>0</v>
      </c>
      <c r="K1657" s="24">
        <f t="shared" si="76"/>
        <v>2900000</v>
      </c>
      <c r="L1657" s="24">
        <f t="shared" si="76"/>
        <v>0</v>
      </c>
      <c r="M1657" s="24">
        <f t="shared" si="76"/>
        <v>0</v>
      </c>
      <c r="N1657" s="24">
        <v>0</v>
      </c>
      <c r="O1657" s="33">
        <f t="shared" si="77"/>
        <v>2900000</v>
      </c>
      <c r="P1657" s="25">
        <v>2900000</v>
      </c>
      <c r="Q1657" s="25">
        <v>0</v>
      </c>
      <c r="R1657" s="26">
        <f t="shared" si="78"/>
        <v>0</v>
      </c>
      <c r="S1657" s="9"/>
    </row>
    <row r="1658" spans="1:19" ht="13.2" customHeight="1" x14ac:dyDescent="0.25">
      <c r="A1658" s="8">
        <v>1651</v>
      </c>
      <c r="B1658" s="34">
        <v>433604</v>
      </c>
      <c r="C1658" s="9" t="s">
        <v>300</v>
      </c>
      <c r="D1658" s="9" t="s">
        <v>317</v>
      </c>
      <c r="E1658" s="9" t="s">
        <v>1497</v>
      </c>
      <c r="F1658" s="9" t="s">
        <v>1445</v>
      </c>
      <c r="G1658" s="9"/>
      <c r="H1658" s="9">
        <v>10</v>
      </c>
      <c r="I1658" s="9">
        <v>0</v>
      </c>
      <c r="J1658" s="9">
        <v>0</v>
      </c>
      <c r="K1658" s="24">
        <f t="shared" si="76"/>
        <v>2900000</v>
      </c>
      <c r="L1658" s="24">
        <f t="shared" si="76"/>
        <v>0</v>
      </c>
      <c r="M1658" s="24">
        <f t="shared" si="76"/>
        <v>0</v>
      </c>
      <c r="N1658" s="24">
        <v>0</v>
      </c>
      <c r="O1658" s="33">
        <f t="shared" si="77"/>
        <v>2900000</v>
      </c>
      <c r="P1658" s="25">
        <v>2900000</v>
      </c>
      <c r="Q1658" s="25">
        <v>0</v>
      </c>
      <c r="R1658" s="26">
        <f t="shared" si="78"/>
        <v>0</v>
      </c>
      <c r="S1658" s="9"/>
    </row>
    <row r="1659" spans="1:19" ht="13.2" customHeight="1" x14ac:dyDescent="0.25">
      <c r="A1659" s="8">
        <v>1652</v>
      </c>
      <c r="B1659" s="34">
        <v>433605</v>
      </c>
      <c r="C1659" s="9" t="s">
        <v>1499</v>
      </c>
      <c r="D1659" s="9" t="s">
        <v>147</v>
      </c>
      <c r="E1659" s="9" t="s">
        <v>1497</v>
      </c>
      <c r="F1659" s="9" t="s">
        <v>1445</v>
      </c>
      <c r="G1659" s="9"/>
      <c r="H1659" s="9">
        <v>12</v>
      </c>
      <c r="I1659" s="9">
        <v>0</v>
      </c>
      <c r="J1659" s="9">
        <v>0</v>
      </c>
      <c r="K1659" s="24">
        <f>10*290000+2*1015000</f>
        <v>4930000</v>
      </c>
      <c r="L1659" s="24">
        <f t="shared" si="76"/>
        <v>0</v>
      </c>
      <c r="M1659" s="24">
        <f t="shared" si="76"/>
        <v>0</v>
      </c>
      <c r="N1659" s="24">
        <v>0</v>
      </c>
      <c r="O1659" s="33">
        <f t="shared" si="77"/>
        <v>4930000</v>
      </c>
      <c r="P1659" s="25">
        <v>4930000</v>
      </c>
      <c r="Q1659" s="25">
        <v>0</v>
      </c>
      <c r="R1659" s="26">
        <f t="shared" si="78"/>
        <v>0</v>
      </c>
      <c r="S1659" s="9"/>
    </row>
    <row r="1660" spans="1:19" ht="13.2" customHeight="1" x14ac:dyDescent="0.25">
      <c r="A1660" s="8">
        <v>1653</v>
      </c>
      <c r="B1660" s="34">
        <v>433606</v>
      </c>
      <c r="C1660" s="9" t="s">
        <v>1500</v>
      </c>
      <c r="D1660" s="9" t="s">
        <v>258</v>
      </c>
      <c r="E1660" s="9" t="s">
        <v>1497</v>
      </c>
      <c r="F1660" s="9" t="s">
        <v>1445</v>
      </c>
      <c r="G1660" s="9"/>
      <c r="H1660" s="9">
        <v>10</v>
      </c>
      <c r="I1660" s="9">
        <v>0</v>
      </c>
      <c r="J1660" s="9">
        <v>0</v>
      </c>
      <c r="K1660" s="24">
        <f t="shared" si="76"/>
        <v>2900000</v>
      </c>
      <c r="L1660" s="24">
        <f t="shared" si="76"/>
        <v>0</v>
      </c>
      <c r="M1660" s="24">
        <f t="shared" si="76"/>
        <v>0</v>
      </c>
      <c r="N1660" s="24">
        <v>0</v>
      </c>
      <c r="O1660" s="33">
        <f t="shared" si="77"/>
        <v>2900000</v>
      </c>
      <c r="P1660" s="25">
        <v>2900000</v>
      </c>
      <c r="Q1660" s="25">
        <v>0</v>
      </c>
      <c r="R1660" s="26">
        <f t="shared" si="78"/>
        <v>0</v>
      </c>
      <c r="S1660" s="9"/>
    </row>
    <row r="1661" spans="1:19" ht="13.2" customHeight="1" x14ac:dyDescent="0.25">
      <c r="A1661" s="8">
        <v>1654</v>
      </c>
      <c r="B1661" s="34">
        <v>433608</v>
      </c>
      <c r="C1661" s="9" t="s">
        <v>1501</v>
      </c>
      <c r="D1661" s="9" t="s">
        <v>1502</v>
      </c>
      <c r="E1661" s="9" t="s">
        <v>1497</v>
      </c>
      <c r="F1661" s="9" t="s">
        <v>1445</v>
      </c>
      <c r="G1661" s="9"/>
      <c r="H1661" s="9">
        <v>12</v>
      </c>
      <c r="I1661" s="9">
        <v>0</v>
      </c>
      <c r="J1661" s="9">
        <v>0</v>
      </c>
      <c r="K1661" s="24">
        <f>10*290000+2*1015000</f>
        <v>4930000</v>
      </c>
      <c r="L1661" s="24">
        <f t="shared" si="76"/>
        <v>0</v>
      </c>
      <c r="M1661" s="24">
        <f t="shared" si="76"/>
        <v>0</v>
      </c>
      <c r="N1661" s="24">
        <v>0</v>
      </c>
      <c r="O1661" s="33">
        <f t="shared" si="77"/>
        <v>4930000</v>
      </c>
      <c r="P1661" s="25">
        <v>0</v>
      </c>
      <c r="Q1661" s="25">
        <v>0</v>
      </c>
      <c r="R1661" s="26">
        <f t="shared" si="78"/>
        <v>4930000</v>
      </c>
      <c r="S1661" s="9"/>
    </row>
    <row r="1662" spans="1:19" ht="13.2" customHeight="1" x14ac:dyDescent="0.25">
      <c r="A1662" s="8">
        <v>1655</v>
      </c>
      <c r="B1662" s="34">
        <v>433609</v>
      </c>
      <c r="C1662" s="9" t="s">
        <v>1017</v>
      </c>
      <c r="D1662" s="9" t="s">
        <v>433</v>
      </c>
      <c r="E1662" s="9" t="s">
        <v>1497</v>
      </c>
      <c r="F1662" s="9" t="s">
        <v>1445</v>
      </c>
      <c r="G1662" s="9"/>
      <c r="H1662" s="9">
        <v>12</v>
      </c>
      <c r="I1662" s="9">
        <v>0</v>
      </c>
      <c r="J1662" s="9">
        <v>0</v>
      </c>
      <c r="K1662" s="24">
        <f>10*290000+2*1015000</f>
        <v>4930000</v>
      </c>
      <c r="L1662" s="24">
        <f t="shared" si="76"/>
        <v>0</v>
      </c>
      <c r="M1662" s="24">
        <f t="shared" si="76"/>
        <v>0</v>
      </c>
      <c r="N1662" s="24">
        <v>0</v>
      </c>
      <c r="O1662" s="33">
        <f t="shared" si="77"/>
        <v>4930000</v>
      </c>
      <c r="P1662" s="25">
        <v>3480000</v>
      </c>
      <c r="Q1662" s="25">
        <v>0</v>
      </c>
      <c r="R1662" s="26">
        <f t="shared" si="78"/>
        <v>1450000</v>
      </c>
      <c r="S1662" s="9"/>
    </row>
    <row r="1663" spans="1:19" ht="13.2" customHeight="1" x14ac:dyDescent="0.25">
      <c r="A1663" s="8">
        <v>1656</v>
      </c>
      <c r="B1663" s="34">
        <v>433610</v>
      </c>
      <c r="C1663" s="9" t="s">
        <v>1503</v>
      </c>
      <c r="D1663" s="9" t="s">
        <v>51</v>
      </c>
      <c r="E1663" s="9" t="s">
        <v>1497</v>
      </c>
      <c r="F1663" s="9" t="s">
        <v>1445</v>
      </c>
      <c r="G1663" s="9"/>
      <c r="H1663" s="9">
        <v>10</v>
      </c>
      <c r="I1663" s="9">
        <v>0</v>
      </c>
      <c r="J1663" s="9">
        <v>0</v>
      </c>
      <c r="K1663" s="24">
        <f t="shared" si="76"/>
        <v>2900000</v>
      </c>
      <c r="L1663" s="24">
        <f t="shared" si="76"/>
        <v>0</v>
      </c>
      <c r="M1663" s="24">
        <f t="shared" si="76"/>
        <v>0</v>
      </c>
      <c r="N1663" s="24">
        <v>0</v>
      </c>
      <c r="O1663" s="33">
        <f t="shared" si="77"/>
        <v>2900000</v>
      </c>
      <c r="P1663" s="25">
        <v>2900000</v>
      </c>
      <c r="Q1663" s="25">
        <v>0</v>
      </c>
      <c r="R1663" s="26">
        <f t="shared" si="78"/>
        <v>0</v>
      </c>
      <c r="S1663" s="9"/>
    </row>
    <row r="1664" spans="1:19" ht="13.2" customHeight="1" x14ac:dyDescent="0.25">
      <c r="A1664" s="8">
        <v>1657</v>
      </c>
      <c r="B1664" s="34">
        <v>433612</v>
      </c>
      <c r="C1664" s="9" t="s">
        <v>453</v>
      </c>
      <c r="D1664" s="9" t="s">
        <v>254</v>
      </c>
      <c r="E1664" s="9" t="s">
        <v>1497</v>
      </c>
      <c r="F1664" s="9" t="s">
        <v>1445</v>
      </c>
      <c r="G1664" s="9"/>
      <c r="H1664" s="9">
        <v>10</v>
      </c>
      <c r="I1664" s="9">
        <v>0</v>
      </c>
      <c r="J1664" s="9">
        <v>0</v>
      </c>
      <c r="K1664" s="24">
        <f t="shared" si="76"/>
        <v>2900000</v>
      </c>
      <c r="L1664" s="24">
        <f t="shared" si="76"/>
        <v>0</v>
      </c>
      <c r="M1664" s="24">
        <f t="shared" si="76"/>
        <v>0</v>
      </c>
      <c r="N1664" s="24">
        <v>0</v>
      </c>
      <c r="O1664" s="33">
        <f t="shared" si="77"/>
        <v>2900000</v>
      </c>
      <c r="P1664" s="25">
        <v>0</v>
      </c>
      <c r="Q1664" s="25">
        <v>0</v>
      </c>
      <c r="R1664" s="26">
        <f t="shared" si="78"/>
        <v>2900000</v>
      </c>
      <c r="S1664" s="9"/>
    </row>
    <row r="1665" spans="1:19" ht="13.2" customHeight="1" x14ac:dyDescent="0.25">
      <c r="A1665" s="8">
        <v>1658</v>
      </c>
      <c r="B1665" s="34">
        <v>433613</v>
      </c>
      <c r="C1665" s="9" t="s">
        <v>1504</v>
      </c>
      <c r="D1665" s="9" t="s">
        <v>75</v>
      </c>
      <c r="E1665" s="9" t="s">
        <v>1497</v>
      </c>
      <c r="F1665" s="9" t="s">
        <v>1445</v>
      </c>
      <c r="G1665" s="9"/>
      <c r="H1665" s="9">
        <v>10</v>
      </c>
      <c r="I1665" s="9">
        <v>0</v>
      </c>
      <c r="J1665" s="9">
        <v>0</v>
      </c>
      <c r="K1665" s="24">
        <f t="shared" si="76"/>
        <v>2900000</v>
      </c>
      <c r="L1665" s="24">
        <f t="shared" si="76"/>
        <v>0</v>
      </c>
      <c r="M1665" s="24">
        <f t="shared" si="76"/>
        <v>0</v>
      </c>
      <c r="N1665" s="24">
        <v>0</v>
      </c>
      <c r="O1665" s="33">
        <f t="shared" si="77"/>
        <v>2900000</v>
      </c>
      <c r="P1665" s="25">
        <v>2900000</v>
      </c>
      <c r="Q1665" s="25">
        <v>0</v>
      </c>
      <c r="R1665" s="26">
        <f t="shared" si="78"/>
        <v>0</v>
      </c>
      <c r="S1665" s="9"/>
    </row>
    <row r="1666" spans="1:19" ht="13.2" customHeight="1" x14ac:dyDescent="0.25">
      <c r="A1666" s="8">
        <v>1659</v>
      </c>
      <c r="B1666" s="34">
        <v>433614</v>
      </c>
      <c r="C1666" s="9" t="s">
        <v>623</v>
      </c>
      <c r="D1666" s="9" t="s">
        <v>85</v>
      </c>
      <c r="E1666" s="9" t="s">
        <v>1497</v>
      </c>
      <c r="F1666" s="9" t="s">
        <v>1445</v>
      </c>
      <c r="G1666" s="9"/>
      <c r="H1666" s="9">
        <v>12</v>
      </c>
      <c r="I1666" s="9">
        <v>0</v>
      </c>
      <c r="J1666" s="9">
        <v>0</v>
      </c>
      <c r="K1666" s="24">
        <f>10*290000+2*1015000</f>
        <v>4930000</v>
      </c>
      <c r="L1666" s="24">
        <f t="shared" si="76"/>
        <v>0</v>
      </c>
      <c r="M1666" s="24">
        <f t="shared" si="76"/>
        <v>0</v>
      </c>
      <c r="N1666" s="24">
        <v>0</v>
      </c>
      <c r="O1666" s="33">
        <f t="shared" si="77"/>
        <v>4930000</v>
      </c>
      <c r="P1666" s="25">
        <v>4930000</v>
      </c>
      <c r="Q1666" s="25">
        <v>0</v>
      </c>
      <c r="R1666" s="26">
        <f t="shared" si="78"/>
        <v>0</v>
      </c>
      <c r="S1666" s="9"/>
    </row>
    <row r="1667" spans="1:19" ht="13.2" customHeight="1" x14ac:dyDescent="0.25">
      <c r="A1667" s="8">
        <v>1660</v>
      </c>
      <c r="B1667" s="34">
        <v>433615</v>
      </c>
      <c r="C1667" s="9" t="s">
        <v>1505</v>
      </c>
      <c r="D1667" s="9" t="s">
        <v>421</v>
      </c>
      <c r="E1667" s="9" t="s">
        <v>1497</v>
      </c>
      <c r="F1667" s="9" t="s">
        <v>1445</v>
      </c>
      <c r="G1667" s="9"/>
      <c r="H1667" s="9">
        <v>10</v>
      </c>
      <c r="I1667" s="9">
        <v>3</v>
      </c>
      <c r="J1667" s="9">
        <v>0</v>
      </c>
      <c r="K1667" s="24">
        <f>H1667*290000</f>
        <v>2900000</v>
      </c>
      <c r="L1667" s="24">
        <f>I1667*1015000</f>
        <v>3045000</v>
      </c>
      <c r="M1667" s="24">
        <f t="shared" si="76"/>
        <v>0</v>
      </c>
      <c r="N1667" s="24">
        <v>0</v>
      </c>
      <c r="O1667" s="33">
        <f t="shared" si="77"/>
        <v>5945000</v>
      </c>
      <c r="P1667" s="25">
        <v>0</v>
      </c>
      <c r="Q1667" s="25">
        <v>0</v>
      </c>
      <c r="R1667" s="26">
        <f t="shared" si="78"/>
        <v>5945000</v>
      </c>
      <c r="S1667" s="9"/>
    </row>
    <row r="1668" spans="1:19" ht="13.2" customHeight="1" x14ac:dyDescent="0.25">
      <c r="A1668" s="8">
        <v>1661</v>
      </c>
      <c r="B1668" s="34">
        <v>433616</v>
      </c>
      <c r="C1668" s="9" t="s">
        <v>1032</v>
      </c>
      <c r="D1668" s="9" t="s">
        <v>61</v>
      </c>
      <c r="E1668" s="9" t="s">
        <v>1497</v>
      </c>
      <c r="F1668" s="9" t="s">
        <v>1445</v>
      </c>
      <c r="G1668" s="9"/>
      <c r="H1668" s="9">
        <v>10</v>
      </c>
      <c r="I1668" s="9">
        <v>0</v>
      </c>
      <c r="J1668" s="9">
        <v>0</v>
      </c>
      <c r="K1668" s="24">
        <f t="shared" si="76"/>
        <v>2900000</v>
      </c>
      <c r="L1668" s="24">
        <f t="shared" si="76"/>
        <v>0</v>
      </c>
      <c r="M1668" s="24">
        <f t="shared" si="76"/>
        <v>0</v>
      </c>
      <c r="N1668" s="24">
        <v>0</v>
      </c>
      <c r="O1668" s="33">
        <f t="shared" si="77"/>
        <v>2900000</v>
      </c>
      <c r="P1668" s="25">
        <v>2900000</v>
      </c>
      <c r="Q1668" s="25">
        <v>0</v>
      </c>
      <c r="R1668" s="26">
        <f t="shared" si="78"/>
        <v>0</v>
      </c>
      <c r="S1668" s="9"/>
    </row>
    <row r="1669" spans="1:19" ht="13.2" customHeight="1" x14ac:dyDescent="0.25">
      <c r="A1669" s="8">
        <v>1662</v>
      </c>
      <c r="B1669" s="34">
        <v>433618</v>
      </c>
      <c r="C1669" s="9" t="s">
        <v>1506</v>
      </c>
      <c r="D1669" s="9" t="s">
        <v>554</v>
      </c>
      <c r="E1669" s="9" t="s">
        <v>1497</v>
      </c>
      <c r="F1669" s="9" t="s">
        <v>1445</v>
      </c>
      <c r="G1669" s="9"/>
      <c r="H1669" s="9">
        <v>12</v>
      </c>
      <c r="I1669" s="9">
        <v>0</v>
      </c>
      <c r="J1669" s="9">
        <v>0</v>
      </c>
      <c r="K1669" s="24">
        <f>10*290000+2*1015000</f>
        <v>4930000</v>
      </c>
      <c r="L1669" s="24">
        <f t="shared" si="76"/>
        <v>0</v>
      </c>
      <c r="M1669" s="24">
        <f t="shared" si="76"/>
        <v>0</v>
      </c>
      <c r="N1669" s="24">
        <v>0</v>
      </c>
      <c r="O1669" s="33">
        <f t="shared" si="77"/>
        <v>4930000</v>
      </c>
      <c r="P1669" s="25">
        <v>0</v>
      </c>
      <c r="Q1669" s="25">
        <v>0</v>
      </c>
      <c r="R1669" s="26">
        <f t="shared" si="78"/>
        <v>4930000</v>
      </c>
      <c r="S1669" s="9"/>
    </row>
    <row r="1670" spans="1:19" ht="13.2" customHeight="1" x14ac:dyDescent="0.25">
      <c r="A1670" s="8">
        <v>1663</v>
      </c>
      <c r="B1670" s="34">
        <v>433619</v>
      </c>
      <c r="C1670" s="9" t="s">
        <v>111</v>
      </c>
      <c r="D1670" s="9" t="s">
        <v>654</v>
      </c>
      <c r="E1670" s="9" t="s">
        <v>1497</v>
      </c>
      <c r="F1670" s="9" t="s">
        <v>1445</v>
      </c>
      <c r="G1670" s="9"/>
      <c r="H1670" s="9">
        <v>10</v>
      </c>
      <c r="I1670" s="9">
        <v>0</v>
      </c>
      <c r="J1670" s="9">
        <v>0</v>
      </c>
      <c r="K1670" s="24">
        <f t="shared" si="76"/>
        <v>2900000</v>
      </c>
      <c r="L1670" s="24">
        <f t="shared" si="76"/>
        <v>0</v>
      </c>
      <c r="M1670" s="24">
        <f t="shared" si="76"/>
        <v>0</v>
      </c>
      <c r="N1670" s="24">
        <v>0</v>
      </c>
      <c r="O1670" s="33">
        <f t="shared" si="77"/>
        <v>2900000</v>
      </c>
      <c r="P1670" s="25">
        <v>2900000</v>
      </c>
      <c r="Q1670" s="25">
        <v>0</v>
      </c>
      <c r="R1670" s="26">
        <f t="shared" si="78"/>
        <v>0</v>
      </c>
      <c r="S1670" s="9"/>
    </row>
    <row r="1671" spans="1:19" ht="13.2" customHeight="1" x14ac:dyDescent="0.25">
      <c r="A1671" s="8">
        <v>1664</v>
      </c>
      <c r="B1671" s="34">
        <v>433620</v>
      </c>
      <c r="C1671" s="9" t="s">
        <v>1241</v>
      </c>
      <c r="D1671" s="9" t="s">
        <v>254</v>
      </c>
      <c r="E1671" s="9" t="s">
        <v>1497</v>
      </c>
      <c r="F1671" s="9" t="s">
        <v>1445</v>
      </c>
      <c r="G1671" s="9"/>
      <c r="H1671" s="9">
        <v>10</v>
      </c>
      <c r="I1671" s="9">
        <v>0</v>
      </c>
      <c r="J1671" s="9">
        <v>0</v>
      </c>
      <c r="K1671" s="24">
        <f t="shared" si="76"/>
        <v>2900000</v>
      </c>
      <c r="L1671" s="24">
        <f t="shared" si="76"/>
        <v>0</v>
      </c>
      <c r="M1671" s="24">
        <f t="shared" si="76"/>
        <v>0</v>
      </c>
      <c r="N1671" s="24">
        <v>0</v>
      </c>
      <c r="O1671" s="33">
        <f t="shared" si="77"/>
        <v>2900000</v>
      </c>
      <c r="P1671" s="25">
        <v>0</v>
      </c>
      <c r="Q1671" s="25">
        <v>0</v>
      </c>
      <c r="R1671" s="26">
        <f t="shared" si="78"/>
        <v>2900000</v>
      </c>
      <c r="S1671" s="9"/>
    </row>
    <row r="1672" spans="1:19" ht="13.2" customHeight="1" x14ac:dyDescent="0.25">
      <c r="A1672" s="8">
        <v>1665</v>
      </c>
      <c r="B1672" s="34">
        <v>433621</v>
      </c>
      <c r="C1672" s="9" t="s">
        <v>1507</v>
      </c>
      <c r="D1672" s="9" t="s">
        <v>85</v>
      </c>
      <c r="E1672" s="9" t="s">
        <v>1497</v>
      </c>
      <c r="F1672" s="9" t="s">
        <v>1445</v>
      </c>
      <c r="G1672" s="9"/>
      <c r="H1672" s="9">
        <v>10</v>
      </c>
      <c r="I1672" s="9">
        <v>0</v>
      </c>
      <c r="J1672" s="9">
        <v>0</v>
      </c>
      <c r="K1672" s="24">
        <f t="shared" si="76"/>
        <v>2900000</v>
      </c>
      <c r="L1672" s="24">
        <f t="shared" si="76"/>
        <v>0</v>
      </c>
      <c r="M1672" s="24">
        <f t="shared" si="76"/>
        <v>0</v>
      </c>
      <c r="N1672" s="24">
        <v>0</v>
      </c>
      <c r="O1672" s="33">
        <f t="shared" si="77"/>
        <v>2900000</v>
      </c>
      <c r="P1672" s="25">
        <v>2900000</v>
      </c>
      <c r="Q1672" s="25">
        <v>0</v>
      </c>
      <c r="R1672" s="26">
        <f t="shared" si="78"/>
        <v>0</v>
      </c>
      <c r="S1672" s="9"/>
    </row>
    <row r="1673" spans="1:19" ht="13.2" customHeight="1" x14ac:dyDescent="0.25">
      <c r="A1673" s="8">
        <v>1666</v>
      </c>
      <c r="B1673" s="34">
        <v>433622</v>
      </c>
      <c r="C1673" s="9" t="s">
        <v>1508</v>
      </c>
      <c r="D1673" s="9" t="s">
        <v>576</v>
      </c>
      <c r="E1673" s="9" t="s">
        <v>1497</v>
      </c>
      <c r="F1673" s="9" t="s">
        <v>1445</v>
      </c>
      <c r="G1673" s="9"/>
      <c r="H1673" s="9">
        <v>10</v>
      </c>
      <c r="I1673" s="9">
        <v>0</v>
      </c>
      <c r="J1673" s="9">
        <v>0</v>
      </c>
      <c r="K1673" s="24">
        <f t="shared" ref="K1673:M1690" si="79">H1673*290000</f>
        <v>2900000</v>
      </c>
      <c r="L1673" s="24">
        <f t="shared" si="79"/>
        <v>0</v>
      </c>
      <c r="M1673" s="24">
        <f t="shared" si="79"/>
        <v>0</v>
      </c>
      <c r="N1673" s="24">
        <v>0</v>
      </c>
      <c r="O1673" s="33">
        <f t="shared" ref="O1673:O1690" si="80">K1673+L1673+M1673-N1673</f>
        <v>2900000</v>
      </c>
      <c r="P1673" s="25">
        <v>2900000</v>
      </c>
      <c r="Q1673" s="25">
        <v>0</v>
      </c>
      <c r="R1673" s="26">
        <f t="shared" ref="R1673:R1690" si="81">O1673-P1673-Q1673</f>
        <v>0</v>
      </c>
      <c r="S1673" s="9"/>
    </row>
    <row r="1674" spans="1:19" ht="13.2" customHeight="1" x14ac:dyDescent="0.25">
      <c r="A1674" s="8">
        <v>1667</v>
      </c>
      <c r="B1674" s="34">
        <v>433623</v>
      </c>
      <c r="C1674" s="9" t="s">
        <v>1509</v>
      </c>
      <c r="D1674" s="9" t="s">
        <v>85</v>
      </c>
      <c r="E1674" s="9" t="s">
        <v>1497</v>
      </c>
      <c r="F1674" s="9" t="s">
        <v>1445</v>
      </c>
      <c r="G1674" s="9"/>
      <c r="H1674" s="9">
        <v>10</v>
      </c>
      <c r="I1674" s="9">
        <v>0</v>
      </c>
      <c r="J1674" s="9">
        <v>0</v>
      </c>
      <c r="K1674" s="24">
        <f t="shared" si="79"/>
        <v>2900000</v>
      </c>
      <c r="L1674" s="24">
        <f t="shared" si="79"/>
        <v>0</v>
      </c>
      <c r="M1674" s="24">
        <f t="shared" si="79"/>
        <v>0</v>
      </c>
      <c r="N1674" s="24">
        <v>0</v>
      </c>
      <c r="O1674" s="33">
        <f t="shared" si="80"/>
        <v>2900000</v>
      </c>
      <c r="P1674" s="25">
        <v>2900000</v>
      </c>
      <c r="Q1674" s="25">
        <v>0</v>
      </c>
      <c r="R1674" s="26">
        <f t="shared" si="81"/>
        <v>0</v>
      </c>
      <c r="S1674" s="9"/>
    </row>
    <row r="1675" spans="1:19" ht="13.2" customHeight="1" x14ac:dyDescent="0.25">
      <c r="A1675" s="8">
        <v>1668</v>
      </c>
      <c r="B1675" s="34">
        <v>433624</v>
      </c>
      <c r="C1675" s="9" t="s">
        <v>417</v>
      </c>
      <c r="D1675" s="9" t="s">
        <v>375</v>
      </c>
      <c r="E1675" s="9" t="s">
        <v>1497</v>
      </c>
      <c r="F1675" s="9" t="s">
        <v>1445</v>
      </c>
      <c r="G1675" s="9"/>
      <c r="H1675" s="9">
        <v>10</v>
      </c>
      <c r="I1675" s="9">
        <v>0</v>
      </c>
      <c r="J1675" s="9">
        <v>0</v>
      </c>
      <c r="K1675" s="24">
        <f t="shared" si="79"/>
        <v>2900000</v>
      </c>
      <c r="L1675" s="24">
        <f t="shared" si="79"/>
        <v>0</v>
      </c>
      <c r="M1675" s="24">
        <f t="shared" si="79"/>
        <v>0</v>
      </c>
      <c r="N1675" s="24">
        <v>0</v>
      </c>
      <c r="O1675" s="33">
        <f t="shared" si="80"/>
        <v>2900000</v>
      </c>
      <c r="P1675" s="25">
        <v>2900000</v>
      </c>
      <c r="Q1675" s="25">
        <v>0</v>
      </c>
      <c r="R1675" s="26">
        <f t="shared" si="81"/>
        <v>0</v>
      </c>
      <c r="S1675" s="9"/>
    </row>
    <row r="1676" spans="1:19" ht="13.2" customHeight="1" x14ac:dyDescent="0.25">
      <c r="A1676" s="8">
        <v>1669</v>
      </c>
      <c r="B1676" s="34">
        <v>433626</v>
      </c>
      <c r="C1676" s="9" t="s">
        <v>822</v>
      </c>
      <c r="D1676" s="9" t="s">
        <v>158</v>
      </c>
      <c r="E1676" s="9" t="s">
        <v>1497</v>
      </c>
      <c r="F1676" s="9" t="s">
        <v>1445</v>
      </c>
      <c r="G1676" s="9"/>
      <c r="H1676" s="9">
        <v>10</v>
      </c>
      <c r="I1676" s="9">
        <v>0</v>
      </c>
      <c r="J1676" s="9">
        <v>0</v>
      </c>
      <c r="K1676" s="24">
        <f t="shared" si="79"/>
        <v>2900000</v>
      </c>
      <c r="L1676" s="24">
        <f t="shared" si="79"/>
        <v>0</v>
      </c>
      <c r="M1676" s="24">
        <f t="shared" si="79"/>
        <v>0</v>
      </c>
      <c r="N1676" s="24">
        <v>0</v>
      </c>
      <c r="O1676" s="33">
        <f t="shared" si="80"/>
        <v>2900000</v>
      </c>
      <c r="P1676" s="25">
        <v>2900000</v>
      </c>
      <c r="Q1676" s="25">
        <v>0</v>
      </c>
      <c r="R1676" s="26">
        <f t="shared" si="81"/>
        <v>0</v>
      </c>
      <c r="S1676" s="9"/>
    </row>
    <row r="1677" spans="1:19" ht="13.2" customHeight="1" x14ac:dyDescent="0.25">
      <c r="A1677" s="8">
        <v>1670</v>
      </c>
      <c r="B1677" s="34">
        <v>433627</v>
      </c>
      <c r="C1677" s="9" t="s">
        <v>1138</v>
      </c>
      <c r="D1677" s="9" t="s">
        <v>210</v>
      </c>
      <c r="E1677" s="9" t="s">
        <v>1497</v>
      </c>
      <c r="F1677" s="9" t="s">
        <v>1445</v>
      </c>
      <c r="G1677" s="9"/>
      <c r="H1677" s="9">
        <v>10</v>
      </c>
      <c r="I1677" s="9">
        <v>0</v>
      </c>
      <c r="J1677" s="9">
        <v>0</v>
      </c>
      <c r="K1677" s="24">
        <f t="shared" si="79"/>
        <v>2900000</v>
      </c>
      <c r="L1677" s="24">
        <f t="shared" si="79"/>
        <v>0</v>
      </c>
      <c r="M1677" s="24">
        <f t="shared" si="79"/>
        <v>0</v>
      </c>
      <c r="N1677" s="24">
        <v>0</v>
      </c>
      <c r="O1677" s="33">
        <f t="shared" si="80"/>
        <v>2900000</v>
      </c>
      <c r="P1677" s="25">
        <v>2900000</v>
      </c>
      <c r="Q1677" s="25">
        <v>0</v>
      </c>
      <c r="R1677" s="26">
        <f t="shared" si="81"/>
        <v>0</v>
      </c>
      <c r="S1677" s="9"/>
    </row>
    <row r="1678" spans="1:19" ht="13.2" customHeight="1" x14ac:dyDescent="0.25">
      <c r="A1678" s="8">
        <v>1671</v>
      </c>
      <c r="B1678" s="34">
        <v>433628</v>
      </c>
      <c r="C1678" s="9" t="s">
        <v>1510</v>
      </c>
      <c r="D1678" s="9" t="s">
        <v>262</v>
      </c>
      <c r="E1678" s="9" t="s">
        <v>1497</v>
      </c>
      <c r="F1678" s="9" t="s">
        <v>1445</v>
      </c>
      <c r="G1678" s="9"/>
      <c r="H1678" s="9">
        <v>10</v>
      </c>
      <c r="I1678" s="9">
        <v>0</v>
      </c>
      <c r="J1678" s="9">
        <v>0</v>
      </c>
      <c r="K1678" s="24">
        <f t="shared" si="79"/>
        <v>2900000</v>
      </c>
      <c r="L1678" s="24">
        <f t="shared" si="79"/>
        <v>0</v>
      </c>
      <c r="M1678" s="24">
        <f t="shared" si="79"/>
        <v>0</v>
      </c>
      <c r="N1678" s="24">
        <v>0</v>
      </c>
      <c r="O1678" s="33">
        <f t="shared" si="80"/>
        <v>2900000</v>
      </c>
      <c r="P1678" s="25">
        <v>2900000</v>
      </c>
      <c r="Q1678" s="25">
        <v>0</v>
      </c>
      <c r="R1678" s="26">
        <f t="shared" si="81"/>
        <v>0</v>
      </c>
      <c r="S1678" s="9"/>
    </row>
    <row r="1679" spans="1:19" ht="13.2" customHeight="1" x14ac:dyDescent="0.25">
      <c r="A1679" s="8">
        <v>1672</v>
      </c>
      <c r="B1679" s="34">
        <v>433629</v>
      </c>
      <c r="C1679" s="9" t="s">
        <v>748</v>
      </c>
      <c r="D1679" s="9" t="s">
        <v>85</v>
      </c>
      <c r="E1679" s="9" t="s">
        <v>1497</v>
      </c>
      <c r="F1679" s="9" t="s">
        <v>1445</v>
      </c>
      <c r="G1679" s="9"/>
      <c r="H1679" s="9">
        <v>10</v>
      </c>
      <c r="I1679" s="9">
        <v>0</v>
      </c>
      <c r="J1679" s="9">
        <v>0</v>
      </c>
      <c r="K1679" s="24">
        <f t="shared" si="79"/>
        <v>2900000</v>
      </c>
      <c r="L1679" s="24">
        <f t="shared" si="79"/>
        <v>0</v>
      </c>
      <c r="M1679" s="24">
        <f t="shared" si="79"/>
        <v>0</v>
      </c>
      <c r="N1679" s="24">
        <v>0</v>
      </c>
      <c r="O1679" s="33">
        <f t="shared" si="80"/>
        <v>2900000</v>
      </c>
      <c r="P1679" s="25">
        <v>2900000</v>
      </c>
      <c r="Q1679" s="25">
        <v>0</v>
      </c>
      <c r="R1679" s="26">
        <f t="shared" si="81"/>
        <v>0</v>
      </c>
      <c r="S1679" s="9"/>
    </row>
    <row r="1680" spans="1:19" ht="13.2" customHeight="1" x14ac:dyDescent="0.25">
      <c r="A1680" s="8">
        <v>1673</v>
      </c>
      <c r="B1680" s="34">
        <v>433630</v>
      </c>
      <c r="C1680" s="9" t="s">
        <v>309</v>
      </c>
      <c r="D1680" s="9" t="s">
        <v>75</v>
      </c>
      <c r="E1680" s="9" t="s">
        <v>1497</v>
      </c>
      <c r="F1680" s="9" t="s">
        <v>1445</v>
      </c>
      <c r="G1680" s="9"/>
      <c r="H1680" s="9">
        <v>12</v>
      </c>
      <c r="I1680" s="9">
        <v>0</v>
      </c>
      <c r="J1680" s="9">
        <v>0</v>
      </c>
      <c r="K1680" s="24">
        <f>10*290000+2*1015000</f>
        <v>4930000</v>
      </c>
      <c r="L1680" s="24">
        <f t="shared" si="79"/>
        <v>0</v>
      </c>
      <c r="M1680" s="24">
        <f t="shared" si="79"/>
        <v>0</v>
      </c>
      <c r="N1680" s="24">
        <v>0</v>
      </c>
      <c r="O1680" s="33">
        <f t="shared" si="80"/>
        <v>4930000</v>
      </c>
      <c r="P1680" s="25">
        <v>4930000</v>
      </c>
      <c r="Q1680" s="25">
        <v>0</v>
      </c>
      <c r="R1680" s="26">
        <f t="shared" si="81"/>
        <v>0</v>
      </c>
      <c r="S1680" s="9"/>
    </row>
    <row r="1681" spans="1:19" ht="13.2" customHeight="1" x14ac:dyDescent="0.25">
      <c r="A1681" s="8">
        <v>1674</v>
      </c>
      <c r="B1681" s="34">
        <v>433631</v>
      </c>
      <c r="C1681" s="9" t="s">
        <v>720</v>
      </c>
      <c r="D1681" s="9" t="s">
        <v>554</v>
      </c>
      <c r="E1681" s="9" t="s">
        <v>1497</v>
      </c>
      <c r="F1681" s="9" t="s">
        <v>1445</v>
      </c>
      <c r="G1681" s="9"/>
      <c r="H1681" s="9">
        <v>10</v>
      </c>
      <c r="I1681" s="9">
        <v>2</v>
      </c>
      <c r="J1681" s="9">
        <v>0</v>
      </c>
      <c r="K1681" s="24">
        <f>H1681*290000</f>
        <v>2900000</v>
      </c>
      <c r="L1681" s="24">
        <f>I1681*1015000</f>
        <v>2030000</v>
      </c>
      <c r="M1681" s="24">
        <f t="shared" si="79"/>
        <v>0</v>
      </c>
      <c r="N1681" s="24">
        <v>0</v>
      </c>
      <c r="O1681" s="33">
        <f t="shared" si="80"/>
        <v>4930000</v>
      </c>
      <c r="P1681" s="25">
        <v>4930000</v>
      </c>
      <c r="Q1681" s="25">
        <v>0</v>
      </c>
      <c r="R1681" s="26">
        <f t="shared" si="81"/>
        <v>0</v>
      </c>
      <c r="S1681" s="9"/>
    </row>
    <row r="1682" spans="1:19" ht="13.2" customHeight="1" x14ac:dyDescent="0.25">
      <c r="A1682" s="8">
        <v>1675</v>
      </c>
      <c r="B1682" s="34">
        <v>433633</v>
      </c>
      <c r="C1682" s="9" t="s">
        <v>643</v>
      </c>
      <c r="D1682" s="9" t="s">
        <v>244</v>
      </c>
      <c r="E1682" s="9" t="s">
        <v>1497</v>
      </c>
      <c r="F1682" s="9" t="s">
        <v>1445</v>
      </c>
      <c r="G1682" s="9"/>
      <c r="H1682" s="9">
        <v>10</v>
      </c>
      <c r="I1682" s="9">
        <v>0</v>
      </c>
      <c r="J1682" s="9">
        <v>0</v>
      </c>
      <c r="K1682" s="24">
        <f t="shared" si="79"/>
        <v>2900000</v>
      </c>
      <c r="L1682" s="24">
        <f t="shared" si="79"/>
        <v>0</v>
      </c>
      <c r="M1682" s="24">
        <f t="shared" si="79"/>
        <v>0</v>
      </c>
      <c r="N1682" s="24">
        <v>0</v>
      </c>
      <c r="O1682" s="33">
        <f t="shared" si="80"/>
        <v>2900000</v>
      </c>
      <c r="P1682" s="25">
        <v>2900000</v>
      </c>
      <c r="Q1682" s="25">
        <v>0</v>
      </c>
      <c r="R1682" s="26">
        <f t="shared" si="81"/>
        <v>0</v>
      </c>
      <c r="S1682" s="9"/>
    </row>
    <row r="1683" spans="1:19" ht="13.2" customHeight="1" x14ac:dyDescent="0.25">
      <c r="A1683" s="8">
        <v>1676</v>
      </c>
      <c r="B1683" s="34">
        <v>433634</v>
      </c>
      <c r="C1683" s="9" t="s">
        <v>1210</v>
      </c>
      <c r="D1683" s="9" t="s">
        <v>481</v>
      </c>
      <c r="E1683" s="9" t="s">
        <v>1497</v>
      </c>
      <c r="F1683" s="9" t="s">
        <v>1445</v>
      </c>
      <c r="G1683" s="9"/>
      <c r="H1683" s="9">
        <v>10</v>
      </c>
      <c r="I1683" s="9">
        <v>2</v>
      </c>
      <c r="J1683" s="9">
        <v>0</v>
      </c>
      <c r="K1683" s="24">
        <f>H1683*290000</f>
        <v>2900000</v>
      </c>
      <c r="L1683" s="24">
        <f>I1683*1015000</f>
        <v>2030000</v>
      </c>
      <c r="M1683" s="24">
        <f t="shared" si="79"/>
        <v>0</v>
      </c>
      <c r="N1683" s="24">
        <v>0</v>
      </c>
      <c r="O1683" s="33">
        <f t="shared" si="80"/>
        <v>4930000</v>
      </c>
      <c r="P1683" s="25">
        <v>4930000</v>
      </c>
      <c r="Q1683" s="25">
        <v>0</v>
      </c>
      <c r="R1683" s="26">
        <f t="shared" si="81"/>
        <v>0</v>
      </c>
      <c r="S1683" s="9"/>
    </row>
    <row r="1684" spans="1:19" ht="13.2" customHeight="1" x14ac:dyDescent="0.25">
      <c r="A1684" s="8">
        <v>1677</v>
      </c>
      <c r="B1684" s="34">
        <v>433635</v>
      </c>
      <c r="C1684" s="9" t="s">
        <v>768</v>
      </c>
      <c r="D1684" s="9" t="s">
        <v>65</v>
      </c>
      <c r="E1684" s="9" t="s">
        <v>1497</v>
      </c>
      <c r="F1684" s="9" t="s">
        <v>1445</v>
      </c>
      <c r="G1684" s="9"/>
      <c r="H1684" s="9">
        <v>10</v>
      </c>
      <c r="I1684" s="9">
        <v>0</v>
      </c>
      <c r="J1684" s="9">
        <v>0</v>
      </c>
      <c r="K1684" s="24">
        <f>H1684*290000</f>
        <v>2900000</v>
      </c>
      <c r="L1684" s="24">
        <f t="shared" si="79"/>
        <v>0</v>
      </c>
      <c r="M1684" s="24">
        <f t="shared" si="79"/>
        <v>0</v>
      </c>
      <c r="N1684" s="24">
        <v>0</v>
      </c>
      <c r="O1684" s="33">
        <f t="shared" si="80"/>
        <v>2900000</v>
      </c>
      <c r="P1684" s="25">
        <v>2900000</v>
      </c>
      <c r="Q1684" s="25">
        <v>0</v>
      </c>
      <c r="R1684" s="26">
        <f t="shared" si="81"/>
        <v>0</v>
      </c>
      <c r="S1684" s="9"/>
    </row>
    <row r="1685" spans="1:19" s="39" customFormat="1" ht="13.2" customHeight="1" x14ac:dyDescent="0.25">
      <c r="A1685" s="41">
        <v>1678</v>
      </c>
      <c r="B1685" s="42">
        <v>433636</v>
      </c>
      <c r="C1685" s="43" t="s">
        <v>152</v>
      </c>
      <c r="D1685" s="43" t="s">
        <v>560</v>
      </c>
      <c r="E1685" s="43" t="s">
        <v>1497</v>
      </c>
      <c r="F1685" s="43" t="s">
        <v>1445</v>
      </c>
      <c r="G1685" s="43"/>
      <c r="H1685" s="43">
        <v>14</v>
      </c>
      <c r="I1685" s="43">
        <v>0</v>
      </c>
      <c r="J1685" s="43">
        <v>0</v>
      </c>
      <c r="K1685" s="44">
        <f>10*290000+4*290000</f>
        <v>4060000</v>
      </c>
      <c r="L1685" s="44">
        <f t="shared" si="79"/>
        <v>0</v>
      </c>
      <c r="M1685" s="44">
        <f t="shared" si="79"/>
        <v>0</v>
      </c>
      <c r="N1685" s="44">
        <v>0</v>
      </c>
      <c r="O1685" s="58">
        <f t="shared" si="80"/>
        <v>4060000</v>
      </c>
      <c r="P1685" s="25">
        <v>0</v>
      </c>
      <c r="Q1685" s="25">
        <v>4060000</v>
      </c>
      <c r="R1685" s="26">
        <f t="shared" si="81"/>
        <v>0</v>
      </c>
      <c r="S1685" s="37"/>
    </row>
    <row r="1686" spans="1:19" ht="13.2" customHeight="1" x14ac:dyDescent="0.25">
      <c r="A1686" s="8">
        <v>1679</v>
      </c>
      <c r="B1686" s="34">
        <v>433637</v>
      </c>
      <c r="C1686" s="9" t="s">
        <v>1511</v>
      </c>
      <c r="D1686" s="9" t="s">
        <v>61</v>
      </c>
      <c r="E1686" s="9" t="s">
        <v>1497</v>
      </c>
      <c r="F1686" s="9" t="s">
        <v>1445</v>
      </c>
      <c r="G1686" s="9"/>
      <c r="H1686" s="9">
        <v>10</v>
      </c>
      <c r="I1686" s="9">
        <v>0</v>
      </c>
      <c r="J1686" s="9">
        <v>0</v>
      </c>
      <c r="K1686" s="24">
        <f t="shared" si="79"/>
        <v>2900000</v>
      </c>
      <c r="L1686" s="24">
        <f t="shared" si="79"/>
        <v>0</v>
      </c>
      <c r="M1686" s="24">
        <f t="shared" si="79"/>
        <v>0</v>
      </c>
      <c r="N1686" s="24">
        <v>0</v>
      </c>
      <c r="O1686" s="33">
        <f t="shared" si="80"/>
        <v>2900000</v>
      </c>
      <c r="P1686" s="25">
        <v>2900000</v>
      </c>
      <c r="Q1686" s="25">
        <v>0</v>
      </c>
      <c r="R1686" s="26">
        <f t="shared" si="81"/>
        <v>0</v>
      </c>
      <c r="S1686" s="9"/>
    </row>
    <row r="1687" spans="1:19" ht="13.2" customHeight="1" x14ac:dyDescent="0.25">
      <c r="A1687" s="8">
        <v>1680</v>
      </c>
      <c r="B1687" s="34">
        <v>433638</v>
      </c>
      <c r="C1687" s="9" t="s">
        <v>1512</v>
      </c>
      <c r="D1687" s="9" t="s">
        <v>61</v>
      </c>
      <c r="E1687" s="9" t="s">
        <v>1497</v>
      </c>
      <c r="F1687" s="9" t="s">
        <v>1445</v>
      </c>
      <c r="G1687" s="9"/>
      <c r="H1687" s="9">
        <v>10</v>
      </c>
      <c r="I1687" s="9">
        <v>0</v>
      </c>
      <c r="J1687" s="9">
        <v>0</v>
      </c>
      <c r="K1687" s="24">
        <f t="shared" si="79"/>
        <v>2900000</v>
      </c>
      <c r="L1687" s="24">
        <f t="shared" si="79"/>
        <v>0</v>
      </c>
      <c r="M1687" s="24">
        <f t="shared" si="79"/>
        <v>0</v>
      </c>
      <c r="N1687" s="24">
        <v>0</v>
      </c>
      <c r="O1687" s="33">
        <f t="shared" si="80"/>
        <v>2900000</v>
      </c>
      <c r="P1687" s="25">
        <v>2900000</v>
      </c>
      <c r="Q1687" s="25">
        <v>0</v>
      </c>
      <c r="R1687" s="26">
        <f t="shared" si="81"/>
        <v>0</v>
      </c>
      <c r="S1687" s="9"/>
    </row>
    <row r="1688" spans="1:19" ht="13.2" customHeight="1" x14ac:dyDescent="0.25">
      <c r="A1688" s="8">
        <v>1681</v>
      </c>
      <c r="B1688" s="34">
        <v>433639</v>
      </c>
      <c r="C1688" s="9" t="s">
        <v>397</v>
      </c>
      <c r="D1688" s="9" t="s">
        <v>421</v>
      </c>
      <c r="E1688" s="9" t="s">
        <v>1497</v>
      </c>
      <c r="F1688" s="9" t="s">
        <v>1445</v>
      </c>
      <c r="G1688" s="9"/>
      <c r="H1688" s="9">
        <v>10</v>
      </c>
      <c r="I1688" s="9">
        <v>0</v>
      </c>
      <c r="J1688" s="9">
        <v>0</v>
      </c>
      <c r="K1688" s="24">
        <f t="shared" si="79"/>
        <v>2900000</v>
      </c>
      <c r="L1688" s="24">
        <f t="shared" si="79"/>
        <v>0</v>
      </c>
      <c r="M1688" s="24">
        <f t="shared" si="79"/>
        <v>0</v>
      </c>
      <c r="N1688" s="24">
        <v>0</v>
      </c>
      <c r="O1688" s="33">
        <f t="shared" si="80"/>
        <v>2900000</v>
      </c>
      <c r="P1688" s="25">
        <v>0</v>
      </c>
      <c r="Q1688" s="25">
        <v>2900000</v>
      </c>
      <c r="R1688" s="26">
        <f t="shared" si="81"/>
        <v>0</v>
      </c>
      <c r="S1688" s="9"/>
    </row>
    <row r="1689" spans="1:19" ht="13.2" customHeight="1" x14ac:dyDescent="0.25">
      <c r="A1689" s="8">
        <v>1682</v>
      </c>
      <c r="B1689" s="34">
        <v>433641</v>
      </c>
      <c r="C1689" s="9" t="s">
        <v>291</v>
      </c>
      <c r="D1689" s="9" t="s">
        <v>85</v>
      </c>
      <c r="E1689" s="9" t="s">
        <v>1497</v>
      </c>
      <c r="F1689" s="9" t="s">
        <v>1445</v>
      </c>
      <c r="G1689" s="9"/>
      <c r="H1689" s="9">
        <v>10</v>
      </c>
      <c r="I1689" s="9">
        <v>0</v>
      </c>
      <c r="J1689" s="9">
        <v>0</v>
      </c>
      <c r="K1689" s="24">
        <f t="shared" si="79"/>
        <v>2900000</v>
      </c>
      <c r="L1689" s="24">
        <f t="shared" si="79"/>
        <v>0</v>
      </c>
      <c r="M1689" s="24">
        <f t="shared" si="79"/>
        <v>0</v>
      </c>
      <c r="N1689" s="24">
        <v>0</v>
      </c>
      <c r="O1689" s="33">
        <f t="shared" si="80"/>
        <v>2900000</v>
      </c>
      <c r="P1689" s="25">
        <v>2900000</v>
      </c>
      <c r="Q1689" s="25">
        <v>0</v>
      </c>
      <c r="R1689" s="26">
        <f t="shared" si="81"/>
        <v>0</v>
      </c>
      <c r="S1689" s="9"/>
    </row>
    <row r="1690" spans="1:19" ht="13.2" customHeight="1" x14ac:dyDescent="0.25">
      <c r="A1690" s="8">
        <v>1683</v>
      </c>
      <c r="B1690" s="34">
        <v>433642</v>
      </c>
      <c r="C1690" s="9" t="s">
        <v>1513</v>
      </c>
      <c r="D1690" s="9" t="s">
        <v>47</v>
      </c>
      <c r="E1690" s="9" t="s">
        <v>1497</v>
      </c>
      <c r="F1690" s="9" t="s">
        <v>1445</v>
      </c>
      <c r="G1690" s="9"/>
      <c r="H1690" s="9">
        <v>10</v>
      </c>
      <c r="I1690" s="9">
        <v>0</v>
      </c>
      <c r="J1690" s="9">
        <v>0</v>
      </c>
      <c r="K1690" s="24">
        <f t="shared" si="79"/>
        <v>2900000</v>
      </c>
      <c r="L1690" s="24">
        <f t="shared" si="79"/>
        <v>0</v>
      </c>
      <c r="M1690" s="24">
        <f t="shared" si="79"/>
        <v>0</v>
      </c>
      <c r="N1690" s="24">
        <v>0</v>
      </c>
      <c r="O1690" s="33">
        <f t="shared" si="80"/>
        <v>2900000</v>
      </c>
      <c r="P1690" s="25">
        <v>2900000</v>
      </c>
      <c r="Q1690" s="25">
        <v>0</v>
      </c>
      <c r="R1690" s="26">
        <f t="shared" si="81"/>
        <v>0</v>
      </c>
      <c r="S1690" s="9"/>
    </row>
    <row r="1691" spans="1:19" customFormat="1" ht="14.4" customHeight="1" x14ac:dyDescent="0.3">
      <c r="A1691" s="12"/>
      <c r="B1691" s="13"/>
      <c r="C1691" s="130" t="s">
        <v>33</v>
      </c>
      <c r="D1691" s="130"/>
      <c r="E1691" s="13"/>
      <c r="F1691" s="12"/>
      <c r="G1691" s="12"/>
      <c r="H1691" s="14">
        <f t="shared" ref="H1691:J1691" si="82">SUM(H8:H1690)</f>
        <v>15985</v>
      </c>
      <c r="I1691" s="14">
        <f t="shared" si="82"/>
        <v>839</v>
      </c>
      <c r="J1691" s="14">
        <f t="shared" si="82"/>
        <v>33</v>
      </c>
      <c r="K1691" s="46">
        <f>SUM(K8:K1690)</f>
        <v>4769340000</v>
      </c>
      <c r="L1691" s="46">
        <f t="shared" ref="L1691:R1691" si="83">SUM(L8:L1690)</f>
        <v>270135000</v>
      </c>
      <c r="M1691" s="46">
        <f t="shared" si="83"/>
        <v>9570000</v>
      </c>
      <c r="N1691" s="46">
        <f t="shared" si="83"/>
        <v>177886000</v>
      </c>
      <c r="O1691" s="46">
        <f t="shared" si="83"/>
        <v>4871159000</v>
      </c>
      <c r="P1691" s="46">
        <f t="shared" si="83"/>
        <v>4653224596</v>
      </c>
      <c r="Q1691" s="46">
        <f t="shared" si="83"/>
        <v>184846000</v>
      </c>
      <c r="R1691" s="46">
        <f t="shared" si="83"/>
        <v>33088404</v>
      </c>
      <c r="S1691" s="48"/>
    </row>
    <row r="1692" spans="1:19" s="17" customFormat="1" ht="21" customHeight="1" x14ac:dyDescent="0.25">
      <c r="A1692"/>
      <c r="B1692" s="15"/>
      <c r="C1692"/>
      <c r="D1692"/>
      <c r="E1692" s="15"/>
      <c r="F1692" s="15"/>
      <c r="G1692" s="15"/>
      <c r="H1692" s="16"/>
      <c r="I1692"/>
      <c r="J1692"/>
      <c r="L1692" s="18" t="s">
        <v>34</v>
      </c>
      <c r="M1692" s="18"/>
      <c r="O1692" s="18"/>
      <c r="P1692" s="49"/>
      <c r="Q1692" s="10">
        <v>0</v>
      </c>
      <c r="R1692" s="49"/>
    </row>
    <row r="1693" spans="1:19" s="17" customFormat="1" ht="19.2" customHeight="1" x14ac:dyDescent="0.25">
      <c r="A1693" s="131" t="s">
        <v>35</v>
      </c>
      <c r="B1693" s="131"/>
      <c r="C1693" s="131"/>
      <c r="D1693" s="19" t="s">
        <v>36</v>
      </c>
      <c r="E1693" s="19"/>
      <c r="F1693" s="19"/>
      <c r="H1693" s="19" t="s">
        <v>37</v>
      </c>
      <c r="I1693" s="19"/>
      <c r="L1693" s="20" t="s">
        <v>38</v>
      </c>
      <c r="N1693" s="21" t="s">
        <v>39</v>
      </c>
      <c r="O1693" s="20"/>
      <c r="P1693" s="49"/>
      <c r="Q1693" s="10">
        <v>0</v>
      </c>
      <c r="R1693" s="49"/>
    </row>
    <row r="1694" spans="1:19" x14ac:dyDescent="0.25">
      <c r="P1694" s="50"/>
      <c r="Q1694" s="50"/>
      <c r="R1694" s="50"/>
    </row>
  </sheetData>
  <autoFilter ref="A7:S1693">
    <filterColumn colId="2" showButton="0"/>
  </autoFilter>
  <mergeCells count="22">
    <mergeCell ref="Q6:Q7"/>
    <mergeCell ref="A1:C1"/>
    <mergeCell ref="J1:O1"/>
    <mergeCell ref="J2:O2"/>
    <mergeCell ref="A3:O3"/>
    <mergeCell ref="A4:O4"/>
    <mergeCell ref="R6:R7"/>
    <mergeCell ref="S6:S7"/>
    <mergeCell ref="C1691:D1691"/>
    <mergeCell ref="A1693:C1693"/>
    <mergeCell ref="A5:Q5"/>
    <mergeCell ref="G6:G7"/>
    <mergeCell ref="H6:J6"/>
    <mergeCell ref="K6:M6"/>
    <mergeCell ref="N6:N7"/>
    <mergeCell ref="O6:O7"/>
    <mergeCell ref="P6:P7"/>
    <mergeCell ref="A6:A7"/>
    <mergeCell ref="B6:B7"/>
    <mergeCell ref="C6:D7"/>
    <mergeCell ref="E6:E7"/>
    <mergeCell ref="F6:F7"/>
  </mergeCells>
  <pageMargins left="0.34" right="0.24" top="0.4" bottom="0.3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3"/>
  <sheetViews>
    <sheetView workbookViewId="0">
      <selection activeCell="R5" sqref="A5:XFD5"/>
    </sheetView>
  </sheetViews>
  <sheetFormatPr defaultColWidth="9.109375" defaultRowHeight="13.2" x14ac:dyDescent="0.25"/>
  <cols>
    <col min="1" max="1" width="5" style="11" customWidth="1"/>
    <col min="2" max="2" width="9.21875" style="11" customWidth="1"/>
    <col min="3" max="3" width="18.44140625" style="11" bestFit="1" customWidth="1"/>
    <col min="4" max="4" width="9.88671875" style="11" customWidth="1"/>
    <col min="5" max="5" width="5.6640625" style="11" customWidth="1"/>
    <col min="6" max="6" width="8.77734375" style="22" customWidth="1"/>
    <col min="7" max="7" width="7.21875" style="23" customWidth="1"/>
    <col min="8" max="8" width="6.33203125" style="23" customWidth="1"/>
    <col min="9" max="9" width="8" style="23" bestFit="1" customWidth="1"/>
    <col min="10" max="10" width="13.88671875" style="23" bestFit="1" customWidth="1"/>
    <col min="11" max="11" width="11" style="23" customWidth="1"/>
    <col min="12" max="12" width="10" style="23" customWidth="1"/>
    <col min="13" max="13" width="10.88671875" style="23" customWidth="1"/>
    <col min="14" max="14" width="13.88671875" style="23" bestFit="1" customWidth="1"/>
    <col min="15" max="15" width="18.5546875" style="23" customWidth="1"/>
    <col min="16" max="16" width="13.88671875" style="23" customWidth="1"/>
    <col min="17" max="17" width="22.21875" style="11" customWidth="1"/>
    <col min="18" max="16384" width="9.109375" style="11"/>
  </cols>
  <sheetData>
    <row r="1" spans="1:17" s="4" customFormat="1" ht="15.6" x14ac:dyDescent="0.3">
      <c r="A1" s="148" t="s">
        <v>0</v>
      </c>
      <c r="B1" s="148"/>
      <c r="C1" s="148"/>
      <c r="D1" s="1"/>
      <c r="E1" s="1"/>
      <c r="F1" s="2"/>
      <c r="G1" s="3"/>
      <c r="H1" s="3"/>
      <c r="I1" s="149" t="s">
        <v>1</v>
      </c>
      <c r="J1" s="149"/>
      <c r="K1" s="149"/>
      <c r="L1" s="149"/>
      <c r="M1" s="149"/>
      <c r="N1" s="149"/>
      <c r="O1" s="149"/>
      <c r="P1" s="149"/>
      <c r="Q1" s="149"/>
    </row>
    <row r="2" spans="1:17" s="4" customFormat="1" ht="15.6" x14ac:dyDescent="0.3">
      <c r="A2" s="1" t="s">
        <v>2</v>
      </c>
      <c r="B2" s="1"/>
      <c r="C2" s="1"/>
      <c r="D2" s="1"/>
      <c r="E2" s="1"/>
      <c r="F2" s="2"/>
      <c r="G2" s="3"/>
      <c r="H2" s="3"/>
      <c r="I2" s="149" t="s">
        <v>3</v>
      </c>
      <c r="J2" s="149"/>
      <c r="K2" s="149"/>
      <c r="L2" s="149"/>
      <c r="M2" s="149"/>
      <c r="N2" s="149"/>
      <c r="O2" s="149"/>
      <c r="P2" s="149"/>
      <c r="Q2" s="149"/>
    </row>
    <row r="3" spans="1:17" s="5" customFormat="1" ht="31.5" customHeight="1" x14ac:dyDescent="0.35">
      <c r="A3" s="150" t="s">
        <v>1516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52"/>
      <c r="P3" s="52"/>
    </row>
    <row r="4" spans="1:17" s="5" customFormat="1" ht="17.399999999999999" x14ac:dyDescent="0.3">
      <c r="A4" s="151" t="s">
        <v>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51"/>
      <c r="P4" s="51"/>
    </row>
    <row r="5" spans="1:17" s="5" customFormat="1" ht="17.25" customHeight="1" x14ac:dyDescent="0.3">
      <c r="A5" s="132" t="s">
        <v>1514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s="5" customFormat="1" ht="17.25" customHeight="1" x14ac:dyDescent="0.25">
      <c r="A6" s="147" t="s">
        <v>6</v>
      </c>
      <c r="B6" s="147" t="s">
        <v>7</v>
      </c>
      <c r="C6" s="147" t="s">
        <v>8</v>
      </c>
      <c r="D6" s="147"/>
      <c r="E6" s="147" t="s">
        <v>9</v>
      </c>
      <c r="F6" s="133" t="s">
        <v>10</v>
      </c>
      <c r="G6" s="135" t="s">
        <v>12</v>
      </c>
      <c r="H6" s="136"/>
      <c r="I6" s="137"/>
      <c r="J6" s="138" t="s">
        <v>13</v>
      </c>
      <c r="K6" s="139"/>
      <c r="L6" s="140"/>
      <c r="M6" s="141" t="s">
        <v>14</v>
      </c>
      <c r="N6" s="143" t="s">
        <v>15</v>
      </c>
      <c r="O6" s="145" t="s">
        <v>1515</v>
      </c>
      <c r="P6" s="160" t="s">
        <v>1517</v>
      </c>
      <c r="Q6" s="156" t="s">
        <v>354</v>
      </c>
    </row>
    <row r="7" spans="1:17" s="5" customFormat="1" ht="56.4" customHeight="1" x14ac:dyDescent="0.25">
      <c r="A7" s="147"/>
      <c r="B7" s="147"/>
      <c r="C7" s="147"/>
      <c r="D7" s="147"/>
      <c r="E7" s="147"/>
      <c r="F7" s="134"/>
      <c r="G7" s="6" t="s">
        <v>17</v>
      </c>
      <c r="H7" s="6" t="s">
        <v>18</v>
      </c>
      <c r="I7" s="7" t="s">
        <v>19</v>
      </c>
      <c r="J7" s="7" t="s">
        <v>20</v>
      </c>
      <c r="K7" s="7" t="s">
        <v>21</v>
      </c>
      <c r="L7" s="7" t="s">
        <v>22</v>
      </c>
      <c r="M7" s="142"/>
      <c r="N7" s="144"/>
      <c r="O7" s="146"/>
      <c r="P7" s="146"/>
      <c r="Q7" s="157"/>
    </row>
    <row r="8" spans="1:17" x14ac:dyDescent="0.25">
      <c r="A8" s="8">
        <v>1</v>
      </c>
      <c r="B8" s="32">
        <v>440101</v>
      </c>
      <c r="C8" s="9" t="s">
        <v>219</v>
      </c>
      <c r="D8" s="9" t="s">
        <v>734</v>
      </c>
      <c r="E8" s="9" t="s">
        <v>1518</v>
      </c>
      <c r="F8" s="8" t="s">
        <v>27</v>
      </c>
      <c r="G8" s="10">
        <v>24</v>
      </c>
      <c r="H8" s="10">
        <v>0</v>
      </c>
      <c r="I8" s="10">
        <v>0</v>
      </c>
      <c r="J8" s="10">
        <f>G8*280000</f>
        <v>6720000</v>
      </c>
      <c r="K8" s="10">
        <f>H8*280000</f>
        <v>0</v>
      </c>
      <c r="L8" s="10">
        <f>I8*280000</f>
        <v>0</v>
      </c>
      <c r="M8" s="10">
        <v>0</v>
      </c>
      <c r="N8" s="10">
        <f>J8+K8+L8-M8</f>
        <v>6720000</v>
      </c>
      <c r="O8" s="25">
        <v>6720000</v>
      </c>
      <c r="P8" s="25">
        <f>N8-O8</f>
        <v>0</v>
      </c>
      <c r="Q8" s="37"/>
    </row>
    <row r="9" spans="1:17" x14ac:dyDescent="0.25">
      <c r="A9" s="8">
        <v>2</v>
      </c>
      <c r="B9" s="32">
        <v>440102</v>
      </c>
      <c r="C9" s="9" t="s">
        <v>1519</v>
      </c>
      <c r="D9" s="9" t="s">
        <v>61</v>
      </c>
      <c r="E9" s="9" t="s">
        <v>1518</v>
      </c>
      <c r="F9" s="8" t="s">
        <v>27</v>
      </c>
      <c r="G9" s="10">
        <v>15</v>
      </c>
      <c r="H9" s="10">
        <v>4</v>
      </c>
      <c r="I9" s="10">
        <v>0</v>
      </c>
      <c r="J9" s="10">
        <f t="shared" ref="J9:L17" si="0">G9*280000</f>
        <v>4200000</v>
      </c>
      <c r="K9" s="10">
        <f t="shared" si="0"/>
        <v>1120000</v>
      </c>
      <c r="L9" s="10">
        <f t="shared" si="0"/>
        <v>0</v>
      </c>
      <c r="M9" s="10">
        <v>0</v>
      </c>
      <c r="N9" s="10">
        <f t="shared" ref="N9:N72" si="1">J9+K9+L9-M9</f>
        <v>5320000</v>
      </c>
      <c r="O9" s="25">
        <v>5320000</v>
      </c>
      <c r="P9" s="25">
        <f t="shared" ref="P9:P72" si="2">N9-O9</f>
        <v>0</v>
      </c>
      <c r="Q9" s="37"/>
    </row>
    <row r="10" spans="1:17" x14ac:dyDescent="0.25">
      <c r="A10" s="8">
        <v>3</v>
      </c>
      <c r="B10" s="32">
        <v>440103</v>
      </c>
      <c r="C10" s="9" t="s">
        <v>532</v>
      </c>
      <c r="D10" s="9" t="s">
        <v>344</v>
      </c>
      <c r="E10" s="9" t="s">
        <v>1518</v>
      </c>
      <c r="F10" s="8" t="s">
        <v>27</v>
      </c>
      <c r="G10" s="10">
        <v>22</v>
      </c>
      <c r="H10" s="10">
        <v>0</v>
      </c>
      <c r="I10" s="10">
        <v>0</v>
      </c>
      <c r="J10" s="10">
        <f t="shared" si="0"/>
        <v>6160000</v>
      </c>
      <c r="K10" s="10">
        <f t="shared" si="0"/>
        <v>0</v>
      </c>
      <c r="L10" s="10">
        <f t="shared" si="0"/>
        <v>0</v>
      </c>
      <c r="M10" s="10">
        <v>0</v>
      </c>
      <c r="N10" s="10">
        <f t="shared" si="1"/>
        <v>6160000</v>
      </c>
      <c r="O10" s="25">
        <v>6160000</v>
      </c>
      <c r="P10" s="25">
        <f t="shared" si="2"/>
        <v>0</v>
      </c>
      <c r="Q10" s="37"/>
    </row>
    <row r="11" spans="1:17" x14ac:dyDescent="0.25">
      <c r="A11" s="8">
        <v>4</v>
      </c>
      <c r="B11" s="32">
        <v>440104</v>
      </c>
      <c r="C11" s="9" t="s">
        <v>1520</v>
      </c>
      <c r="D11" s="9" t="s">
        <v>317</v>
      </c>
      <c r="E11" s="9" t="s">
        <v>1518</v>
      </c>
      <c r="F11" s="8" t="s">
        <v>27</v>
      </c>
      <c r="G11" s="10">
        <v>23</v>
      </c>
      <c r="H11" s="10">
        <v>0</v>
      </c>
      <c r="I11" s="10">
        <v>0</v>
      </c>
      <c r="J11" s="10">
        <f t="shared" si="0"/>
        <v>6440000</v>
      </c>
      <c r="K11" s="10">
        <f t="shared" si="0"/>
        <v>0</v>
      </c>
      <c r="L11" s="10">
        <f t="shared" si="0"/>
        <v>0</v>
      </c>
      <c r="M11" s="10">
        <v>0</v>
      </c>
      <c r="N11" s="10">
        <f t="shared" si="1"/>
        <v>6440000</v>
      </c>
      <c r="O11" s="25">
        <v>6440000</v>
      </c>
      <c r="P11" s="25">
        <f t="shared" si="2"/>
        <v>0</v>
      </c>
      <c r="Q11" s="37"/>
    </row>
    <row r="12" spans="1:17" x14ac:dyDescent="0.25">
      <c r="A12" s="8">
        <v>5</v>
      </c>
      <c r="B12" s="32">
        <v>440105</v>
      </c>
      <c r="C12" s="9" t="s">
        <v>1521</v>
      </c>
      <c r="D12" s="9" t="s">
        <v>1132</v>
      </c>
      <c r="E12" s="9" t="s">
        <v>1518</v>
      </c>
      <c r="F12" s="8" t="s">
        <v>27</v>
      </c>
      <c r="G12" s="10">
        <v>17</v>
      </c>
      <c r="H12" s="10">
        <v>0</v>
      </c>
      <c r="I12" s="10">
        <v>0</v>
      </c>
      <c r="J12" s="10">
        <f t="shared" si="0"/>
        <v>4760000</v>
      </c>
      <c r="K12" s="10">
        <f t="shared" si="0"/>
        <v>0</v>
      </c>
      <c r="L12" s="10">
        <f t="shared" si="0"/>
        <v>0</v>
      </c>
      <c r="M12" s="10">
        <v>0</v>
      </c>
      <c r="N12" s="10">
        <f t="shared" si="1"/>
        <v>4760000</v>
      </c>
      <c r="O12" s="25">
        <v>0</v>
      </c>
      <c r="P12" s="25">
        <f t="shared" si="2"/>
        <v>4760000</v>
      </c>
      <c r="Q12" s="37"/>
    </row>
    <row r="13" spans="1:17" x14ac:dyDescent="0.25">
      <c r="A13" s="8">
        <v>6</v>
      </c>
      <c r="B13" s="32">
        <v>440106</v>
      </c>
      <c r="C13" s="9" t="s">
        <v>1522</v>
      </c>
      <c r="D13" s="9" t="s">
        <v>244</v>
      </c>
      <c r="E13" s="9" t="s">
        <v>1518</v>
      </c>
      <c r="F13" s="8" t="s">
        <v>27</v>
      </c>
      <c r="G13" s="10">
        <v>16</v>
      </c>
      <c r="H13" s="10">
        <v>0</v>
      </c>
      <c r="I13" s="10">
        <v>0</v>
      </c>
      <c r="J13" s="10">
        <f t="shared" si="0"/>
        <v>4480000</v>
      </c>
      <c r="K13" s="10">
        <f t="shared" si="0"/>
        <v>0</v>
      </c>
      <c r="L13" s="10">
        <f t="shared" si="0"/>
        <v>0</v>
      </c>
      <c r="M13" s="10">
        <v>0</v>
      </c>
      <c r="N13" s="10">
        <f t="shared" si="1"/>
        <v>4480000</v>
      </c>
      <c r="O13" s="25">
        <v>4480000</v>
      </c>
      <c r="P13" s="25">
        <f t="shared" si="2"/>
        <v>0</v>
      </c>
      <c r="Q13" s="37"/>
    </row>
    <row r="14" spans="1:17" x14ac:dyDescent="0.25">
      <c r="A14" s="8">
        <v>7</v>
      </c>
      <c r="B14" s="32">
        <v>440107</v>
      </c>
      <c r="C14" s="9" t="s">
        <v>1034</v>
      </c>
      <c r="D14" s="9" t="s">
        <v>535</v>
      </c>
      <c r="E14" s="9" t="s">
        <v>1518</v>
      </c>
      <c r="F14" s="8" t="s">
        <v>27</v>
      </c>
      <c r="G14" s="10">
        <v>15</v>
      </c>
      <c r="H14" s="10">
        <v>0</v>
      </c>
      <c r="I14" s="10">
        <v>0</v>
      </c>
      <c r="J14" s="10">
        <f t="shared" si="0"/>
        <v>4200000</v>
      </c>
      <c r="K14" s="10">
        <f t="shared" si="0"/>
        <v>0</v>
      </c>
      <c r="L14" s="10">
        <f t="shared" si="0"/>
        <v>0</v>
      </c>
      <c r="M14" s="10">
        <v>0</v>
      </c>
      <c r="N14" s="10">
        <f t="shared" si="1"/>
        <v>4200000</v>
      </c>
      <c r="O14" s="25">
        <v>4200000</v>
      </c>
      <c r="P14" s="25">
        <f t="shared" si="2"/>
        <v>0</v>
      </c>
      <c r="Q14" s="37"/>
    </row>
    <row r="15" spans="1:17" x14ac:dyDescent="0.25">
      <c r="A15" s="8">
        <v>8</v>
      </c>
      <c r="B15" s="32">
        <v>440108</v>
      </c>
      <c r="C15" s="9" t="s">
        <v>583</v>
      </c>
      <c r="D15" s="9" t="s">
        <v>640</v>
      </c>
      <c r="E15" s="9" t="s">
        <v>1518</v>
      </c>
      <c r="F15" s="8" t="s">
        <v>27</v>
      </c>
      <c r="G15" s="10">
        <v>23</v>
      </c>
      <c r="H15" s="10">
        <v>0</v>
      </c>
      <c r="I15" s="10">
        <v>0</v>
      </c>
      <c r="J15" s="10">
        <f t="shared" si="0"/>
        <v>6440000</v>
      </c>
      <c r="K15" s="10">
        <f t="shared" si="0"/>
        <v>0</v>
      </c>
      <c r="L15" s="10">
        <f t="shared" si="0"/>
        <v>0</v>
      </c>
      <c r="M15" s="10">
        <v>0</v>
      </c>
      <c r="N15" s="10">
        <f t="shared" si="1"/>
        <v>6440000</v>
      </c>
      <c r="O15" s="25">
        <v>6440000</v>
      </c>
      <c r="P15" s="25">
        <f t="shared" si="2"/>
        <v>0</v>
      </c>
      <c r="Q15" s="37"/>
    </row>
    <row r="16" spans="1:17" x14ac:dyDescent="0.25">
      <c r="A16" s="8">
        <v>9</v>
      </c>
      <c r="B16" s="32">
        <v>440109</v>
      </c>
      <c r="C16" s="9" t="s">
        <v>1523</v>
      </c>
      <c r="D16" s="9" t="s">
        <v>424</v>
      </c>
      <c r="E16" s="9" t="s">
        <v>1518</v>
      </c>
      <c r="F16" s="8" t="s">
        <v>27</v>
      </c>
      <c r="G16" s="10">
        <v>21</v>
      </c>
      <c r="H16" s="10">
        <v>0</v>
      </c>
      <c r="I16" s="10">
        <v>0</v>
      </c>
      <c r="J16" s="10">
        <f t="shared" si="0"/>
        <v>5880000</v>
      </c>
      <c r="K16" s="10">
        <f t="shared" si="0"/>
        <v>0</v>
      </c>
      <c r="L16" s="10">
        <f t="shared" si="0"/>
        <v>0</v>
      </c>
      <c r="M16" s="10">
        <v>0</v>
      </c>
      <c r="N16" s="10">
        <f t="shared" si="1"/>
        <v>5880000</v>
      </c>
      <c r="O16" s="25">
        <v>5880000</v>
      </c>
      <c r="P16" s="25">
        <f t="shared" si="2"/>
        <v>0</v>
      </c>
      <c r="Q16" s="37"/>
    </row>
    <row r="17" spans="1:17" x14ac:dyDescent="0.25">
      <c r="A17" s="8">
        <v>10</v>
      </c>
      <c r="B17" s="32">
        <v>440110</v>
      </c>
      <c r="C17" s="9" t="s">
        <v>378</v>
      </c>
      <c r="D17" s="9" t="s">
        <v>1524</v>
      </c>
      <c r="E17" s="9" t="s">
        <v>1518</v>
      </c>
      <c r="F17" s="8" t="s">
        <v>27</v>
      </c>
      <c r="G17" s="10">
        <v>20</v>
      </c>
      <c r="H17" s="10">
        <v>0</v>
      </c>
      <c r="I17" s="10">
        <v>0</v>
      </c>
      <c r="J17" s="10">
        <f t="shared" si="0"/>
        <v>5600000</v>
      </c>
      <c r="K17" s="10">
        <f t="shared" si="0"/>
        <v>0</v>
      </c>
      <c r="L17" s="10">
        <f t="shared" si="0"/>
        <v>0</v>
      </c>
      <c r="M17" s="10">
        <v>0</v>
      </c>
      <c r="N17" s="10">
        <f t="shared" si="1"/>
        <v>5600000</v>
      </c>
      <c r="O17" s="25">
        <v>5600000</v>
      </c>
      <c r="P17" s="25">
        <f t="shared" si="2"/>
        <v>0</v>
      </c>
      <c r="Q17" s="37"/>
    </row>
    <row r="18" spans="1:17" x14ac:dyDescent="0.25">
      <c r="A18" s="8">
        <v>11</v>
      </c>
      <c r="B18" s="32">
        <v>440111</v>
      </c>
      <c r="C18" s="9" t="s">
        <v>618</v>
      </c>
      <c r="D18" s="9" t="s">
        <v>128</v>
      </c>
      <c r="E18" s="9" t="s">
        <v>1518</v>
      </c>
      <c r="F18" s="8" t="s">
        <v>389</v>
      </c>
      <c r="G18" s="10">
        <v>19</v>
      </c>
      <c r="H18" s="10">
        <v>0</v>
      </c>
      <c r="I18" s="10">
        <v>0</v>
      </c>
      <c r="J18" s="10">
        <f>G18*280000</f>
        <v>5320000</v>
      </c>
      <c r="K18" s="10">
        <f>H18*280000</f>
        <v>0</v>
      </c>
      <c r="L18" s="10">
        <f>I18*28000</f>
        <v>0</v>
      </c>
      <c r="M18" s="10">
        <f>J18*0.7</f>
        <v>3723999.9999999995</v>
      </c>
      <c r="N18" s="10">
        <f t="shared" si="1"/>
        <v>1596000.0000000005</v>
      </c>
      <c r="O18" s="25">
        <v>1596000</v>
      </c>
      <c r="P18" s="25">
        <f t="shared" si="2"/>
        <v>0</v>
      </c>
      <c r="Q18" s="37"/>
    </row>
    <row r="19" spans="1:17" x14ac:dyDescent="0.25">
      <c r="A19" s="8">
        <v>12</v>
      </c>
      <c r="B19" s="32">
        <v>440112</v>
      </c>
      <c r="C19" s="9" t="s">
        <v>590</v>
      </c>
      <c r="D19" s="9" t="s">
        <v>85</v>
      </c>
      <c r="E19" s="9" t="s">
        <v>1518</v>
      </c>
      <c r="F19" s="8" t="s">
        <v>27</v>
      </c>
      <c r="G19" s="10">
        <v>20</v>
      </c>
      <c r="H19" s="10">
        <v>0</v>
      </c>
      <c r="I19" s="10">
        <v>0</v>
      </c>
      <c r="J19" s="10">
        <f t="shared" ref="J19:L24" si="3">G19*280000</f>
        <v>5600000</v>
      </c>
      <c r="K19" s="10">
        <f t="shared" si="3"/>
        <v>0</v>
      </c>
      <c r="L19" s="10">
        <f t="shared" si="3"/>
        <v>0</v>
      </c>
      <c r="M19" s="10">
        <v>0</v>
      </c>
      <c r="N19" s="10">
        <f t="shared" si="1"/>
        <v>5600000</v>
      </c>
      <c r="O19" s="25">
        <v>5600000</v>
      </c>
      <c r="P19" s="25">
        <f t="shared" si="2"/>
        <v>0</v>
      </c>
      <c r="Q19" s="37"/>
    </row>
    <row r="20" spans="1:17" x14ac:dyDescent="0.25">
      <c r="A20" s="8">
        <v>13</v>
      </c>
      <c r="B20" s="32">
        <v>440113</v>
      </c>
      <c r="C20" s="9" t="s">
        <v>1525</v>
      </c>
      <c r="D20" s="9" t="s">
        <v>634</v>
      </c>
      <c r="E20" s="9" t="s">
        <v>1518</v>
      </c>
      <c r="F20" s="8" t="s">
        <v>27</v>
      </c>
      <c r="G20" s="10">
        <v>21</v>
      </c>
      <c r="H20" s="10">
        <v>0</v>
      </c>
      <c r="I20" s="10">
        <v>0</v>
      </c>
      <c r="J20" s="10">
        <f t="shared" si="3"/>
        <v>5880000</v>
      </c>
      <c r="K20" s="10">
        <f t="shared" si="3"/>
        <v>0</v>
      </c>
      <c r="L20" s="10">
        <f t="shared" si="3"/>
        <v>0</v>
      </c>
      <c r="M20" s="10">
        <v>0</v>
      </c>
      <c r="N20" s="10">
        <f t="shared" si="1"/>
        <v>5880000</v>
      </c>
      <c r="O20" s="25">
        <v>12040000</v>
      </c>
      <c r="P20" s="25">
        <f t="shared" si="2"/>
        <v>-6160000</v>
      </c>
      <c r="Q20" s="37" t="s">
        <v>410</v>
      </c>
    </row>
    <row r="21" spans="1:17" x14ac:dyDescent="0.25">
      <c r="A21" s="8">
        <v>14</v>
      </c>
      <c r="B21" s="32">
        <v>440114</v>
      </c>
      <c r="C21" s="9" t="s">
        <v>1526</v>
      </c>
      <c r="D21" s="9" t="s">
        <v>85</v>
      </c>
      <c r="E21" s="9" t="s">
        <v>1518</v>
      </c>
      <c r="F21" s="8" t="s">
        <v>27</v>
      </c>
      <c r="G21" s="10">
        <v>31</v>
      </c>
      <c r="H21" s="10">
        <v>0</v>
      </c>
      <c r="I21" s="10">
        <v>0</v>
      </c>
      <c r="J21" s="10">
        <f t="shared" si="3"/>
        <v>8680000</v>
      </c>
      <c r="K21" s="10">
        <f t="shared" si="3"/>
        <v>0</v>
      </c>
      <c r="L21" s="10">
        <f t="shared" si="3"/>
        <v>0</v>
      </c>
      <c r="M21" s="10">
        <v>0</v>
      </c>
      <c r="N21" s="10">
        <f t="shared" si="1"/>
        <v>8680000</v>
      </c>
      <c r="O21" s="25">
        <v>8680000</v>
      </c>
      <c r="P21" s="25">
        <f t="shared" si="2"/>
        <v>0</v>
      </c>
      <c r="Q21" s="37"/>
    </row>
    <row r="22" spans="1:17" x14ac:dyDescent="0.25">
      <c r="A22" s="8">
        <v>15</v>
      </c>
      <c r="B22" s="32">
        <v>440115</v>
      </c>
      <c r="C22" s="9" t="s">
        <v>1034</v>
      </c>
      <c r="D22" s="9" t="s">
        <v>198</v>
      </c>
      <c r="E22" s="9" t="s">
        <v>1518</v>
      </c>
      <c r="F22" s="8" t="s">
        <v>27</v>
      </c>
      <c r="G22" s="10">
        <v>28</v>
      </c>
      <c r="H22" s="10">
        <v>0</v>
      </c>
      <c r="I22" s="10">
        <v>0</v>
      </c>
      <c r="J22" s="10">
        <f t="shared" si="3"/>
        <v>7840000</v>
      </c>
      <c r="K22" s="10">
        <f t="shared" si="3"/>
        <v>0</v>
      </c>
      <c r="L22" s="10">
        <f t="shared" si="3"/>
        <v>0</v>
      </c>
      <c r="M22" s="10">
        <v>0</v>
      </c>
      <c r="N22" s="10">
        <f t="shared" si="1"/>
        <v>7840000</v>
      </c>
      <c r="O22" s="25">
        <v>7840000</v>
      </c>
      <c r="P22" s="25">
        <f t="shared" si="2"/>
        <v>0</v>
      </c>
      <c r="Q22" s="37"/>
    </row>
    <row r="23" spans="1:17" x14ac:dyDescent="0.25">
      <c r="A23" s="8">
        <v>16</v>
      </c>
      <c r="B23" s="32">
        <v>440116</v>
      </c>
      <c r="C23" s="9" t="s">
        <v>1527</v>
      </c>
      <c r="D23" s="9" t="s">
        <v>321</v>
      </c>
      <c r="E23" s="9" t="s">
        <v>1518</v>
      </c>
      <c r="F23" s="8" t="s">
        <v>27</v>
      </c>
      <c r="G23" s="10">
        <v>23</v>
      </c>
      <c r="H23" s="10">
        <v>0</v>
      </c>
      <c r="I23" s="10">
        <v>0</v>
      </c>
      <c r="J23" s="10">
        <f t="shared" si="3"/>
        <v>6440000</v>
      </c>
      <c r="K23" s="10">
        <f t="shared" si="3"/>
        <v>0</v>
      </c>
      <c r="L23" s="10">
        <f t="shared" si="3"/>
        <v>0</v>
      </c>
      <c r="M23" s="10">
        <v>0</v>
      </c>
      <c r="N23" s="10">
        <f t="shared" si="1"/>
        <v>6440000</v>
      </c>
      <c r="O23" s="25">
        <v>6440000</v>
      </c>
      <c r="P23" s="25">
        <f t="shared" si="2"/>
        <v>0</v>
      </c>
      <c r="Q23" s="37"/>
    </row>
    <row r="24" spans="1:17" x14ac:dyDescent="0.25">
      <c r="A24" s="8">
        <v>17</v>
      </c>
      <c r="B24" s="32">
        <v>440117</v>
      </c>
      <c r="C24" s="9" t="s">
        <v>1528</v>
      </c>
      <c r="D24" s="9" t="s">
        <v>640</v>
      </c>
      <c r="E24" s="9" t="s">
        <v>1518</v>
      </c>
      <c r="F24" s="8" t="s">
        <v>27</v>
      </c>
      <c r="G24" s="10">
        <v>21</v>
      </c>
      <c r="H24" s="10">
        <v>0</v>
      </c>
      <c r="I24" s="10">
        <v>0</v>
      </c>
      <c r="J24" s="10">
        <f t="shared" si="3"/>
        <v>5880000</v>
      </c>
      <c r="K24" s="10">
        <f t="shared" si="3"/>
        <v>0</v>
      </c>
      <c r="L24" s="10">
        <f t="shared" si="3"/>
        <v>0</v>
      </c>
      <c r="M24" s="10">
        <v>0</v>
      </c>
      <c r="N24" s="10">
        <f t="shared" si="1"/>
        <v>5880000</v>
      </c>
      <c r="O24" s="25">
        <v>12040000</v>
      </c>
      <c r="P24" s="25">
        <f t="shared" si="2"/>
        <v>-6160000</v>
      </c>
      <c r="Q24" s="37" t="s">
        <v>410</v>
      </c>
    </row>
    <row r="25" spans="1:17" x14ac:dyDescent="0.25">
      <c r="A25" s="8">
        <v>18</v>
      </c>
      <c r="B25" s="32">
        <v>440119</v>
      </c>
      <c r="C25" s="9" t="s">
        <v>1368</v>
      </c>
      <c r="D25" s="9" t="s">
        <v>75</v>
      </c>
      <c r="E25" s="9" t="s">
        <v>1518</v>
      </c>
      <c r="F25" s="8" t="s">
        <v>368</v>
      </c>
      <c r="G25" s="10">
        <v>20</v>
      </c>
      <c r="H25" s="10">
        <v>0</v>
      </c>
      <c r="I25" s="10">
        <v>0</v>
      </c>
      <c r="J25" s="10">
        <f>G25*280000</f>
        <v>5600000</v>
      </c>
      <c r="K25" s="10">
        <f>H25*280000</f>
        <v>0</v>
      </c>
      <c r="L25" s="10">
        <f>I25*28000</f>
        <v>0</v>
      </c>
      <c r="M25" s="10">
        <f>J25</f>
        <v>5600000</v>
      </c>
      <c r="N25" s="10">
        <f t="shared" si="1"/>
        <v>0</v>
      </c>
      <c r="O25" s="25">
        <v>0</v>
      </c>
      <c r="P25" s="25">
        <f t="shared" si="2"/>
        <v>0</v>
      </c>
      <c r="Q25" s="37"/>
    </row>
    <row r="26" spans="1:17" x14ac:dyDescent="0.25">
      <c r="A26" s="8">
        <v>19</v>
      </c>
      <c r="B26" s="32">
        <v>440120</v>
      </c>
      <c r="C26" s="9" t="s">
        <v>149</v>
      </c>
      <c r="D26" s="9" t="s">
        <v>85</v>
      </c>
      <c r="E26" s="9" t="s">
        <v>1518</v>
      </c>
      <c r="F26" s="8" t="s">
        <v>27</v>
      </c>
      <c r="G26" s="10">
        <v>20</v>
      </c>
      <c r="H26" s="10">
        <v>0</v>
      </c>
      <c r="I26" s="10">
        <v>0</v>
      </c>
      <c r="J26" s="10">
        <f t="shared" ref="J26:L34" si="4">G26*280000</f>
        <v>5600000</v>
      </c>
      <c r="K26" s="10">
        <f t="shared" si="4"/>
        <v>0</v>
      </c>
      <c r="L26" s="10">
        <f t="shared" si="4"/>
        <v>0</v>
      </c>
      <c r="M26" s="10">
        <v>0</v>
      </c>
      <c r="N26" s="10">
        <f t="shared" si="1"/>
        <v>5600000</v>
      </c>
      <c r="O26" s="25">
        <v>5600000</v>
      </c>
      <c r="P26" s="25">
        <f t="shared" si="2"/>
        <v>0</v>
      </c>
      <c r="Q26" s="37"/>
    </row>
    <row r="27" spans="1:17" x14ac:dyDescent="0.25">
      <c r="A27" s="8">
        <v>20</v>
      </c>
      <c r="B27" s="32">
        <v>440121</v>
      </c>
      <c r="C27" s="9" t="s">
        <v>1529</v>
      </c>
      <c r="D27" s="9" t="s">
        <v>931</v>
      </c>
      <c r="E27" s="9" t="s">
        <v>1518</v>
      </c>
      <c r="F27" s="8" t="s">
        <v>27</v>
      </c>
      <c r="G27" s="10">
        <v>20</v>
      </c>
      <c r="H27" s="10">
        <v>0</v>
      </c>
      <c r="I27" s="10">
        <v>0</v>
      </c>
      <c r="J27" s="10">
        <f t="shared" si="4"/>
        <v>5600000</v>
      </c>
      <c r="K27" s="10">
        <f t="shared" si="4"/>
        <v>0</v>
      </c>
      <c r="L27" s="10">
        <f t="shared" si="4"/>
        <v>0</v>
      </c>
      <c r="M27" s="10">
        <v>0</v>
      </c>
      <c r="N27" s="10">
        <f t="shared" si="1"/>
        <v>5600000</v>
      </c>
      <c r="O27" s="25">
        <v>0</v>
      </c>
      <c r="P27" s="25">
        <f t="shared" si="2"/>
        <v>5600000</v>
      </c>
      <c r="Q27" s="37"/>
    </row>
    <row r="28" spans="1:17" x14ac:dyDescent="0.25">
      <c r="A28" s="8">
        <v>21</v>
      </c>
      <c r="B28" s="32">
        <v>440122</v>
      </c>
      <c r="C28" s="9" t="s">
        <v>599</v>
      </c>
      <c r="D28" s="9" t="s">
        <v>75</v>
      </c>
      <c r="E28" s="9" t="s">
        <v>1518</v>
      </c>
      <c r="F28" s="8" t="s">
        <v>27</v>
      </c>
      <c r="G28" s="10">
        <v>20</v>
      </c>
      <c r="H28" s="10">
        <v>0</v>
      </c>
      <c r="I28" s="10">
        <v>0</v>
      </c>
      <c r="J28" s="10">
        <f t="shared" si="4"/>
        <v>5600000</v>
      </c>
      <c r="K28" s="10">
        <f t="shared" si="4"/>
        <v>0</v>
      </c>
      <c r="L28" s="10">
        <f t="shared" si="4"/>
        <v>0</v>
      </c>
      <c r="M28" s="10">
        <v>0</v>
      </c>
      <c r="N28" s="10">
        <f t="shared" si="1"/>
        <v>5600000</v>
      </c>
      <c r="O28" s="25">
        <v>5600000</v>
      </c>
      <c r="P28" s="25">
        <f t="shared" si="2"/>
        <v>0</v>
      </c>
      <c r="Q28" s="37"/>
    </row>
    <row r="29" spans="1:17" x14ac:dyDescent="0.25">
      <c r="A29" s="8">
        <v>22</v>
      </c>
      <c r="B29" s="32">
        <v>440123</v>
      </c>
      <c r="C29" s="9" t="s">
        <v>149</v>
      </c>
      <c r="D29" s="9" t="s">
        <v>1004</v>
      </c>
      <c r="E29" s="9" t="s">
        <v>1518</v>
      </c>
      <c r="F29" s="8" t="s">
        <v>27</v>
      </c>
      <c r="G29" s="10">
        <v>23</v>
      </c>
      <c r="H29" s="10">
        <v>0</v>
      </c>
      <c r="I29" s="10">
        <v>5</v>
      </c>
      <c r="J29" s="10">
        <f t="shared" si="4"/>
        <v>6440000</v>
      </c>
      <c r="K29" s="10">
        <f t="shared" si="4"/>
        <v>0</v>
      </c>
      <c r="L29" s="10">
        <f t="shared" si="4"/>
        <v>1400000</v>
      </c>
      <c r="M29" s="10">
        <v>0</v>
      </c>
      <c r="N29" s="10">
        <f t="shared" si="1"/>
        <v>7840000</v>
      </c>
      <c r="O29" s="25">
        <v>7840000</v>
      </c>
      <c r="P29" s="25">
        <f t="shared" si="2"/>
        <v>0</v>
      </c>
      <c r="Q29" s="37"/>
    </row>
    <row r="30" spans="1:17" x14ac:dyDescent="0.25">
      <c r="A30" s="8">
        <v>23</v>
      </c>
      <c r="B30" s="32">
        <v>440124</v>
      </c>
      <c r="C30" s="9" t="s">
        <v>124</v>
      </c>
      <c r="D30" s="9" t="s">
        <v>47</v>
      </c>
      <c r="E30" s="9" t="s">
        <v>1518</v>
      </c>
      <c r="F30" s="8" t="s">
        <v>27</v>
      </c>
      <c r="G30" s="10">
        <v>20</v>
      </c>
      <c r="H30" s="10">
        <v>0</v>
      </c>
      <c r="I30" s="10">
        <v>0</v>
      </c>
      <c r="J30" s="10">
        <f t="shared" si="4"/>
        <v>5600000</v>
      </c>
      <c r="K30" s="10">
        <f t="shared" si="4"/>
        <v>0</v>
      </c>
      <c r="L30" s="10">
        <f t="shared" si="4"/>
        <v>0</v>
      </c>
      <c r="M30" s="10">
        <v>0</v>
      </c>
      <c r="N30" s="10">
        <f t="shared" si="1"/>
        <v>5600000</v>
      </c>
      <c r="O30" s="25">
        <v>5600000</v>
      </c>
      <c r="P30" s="25">
        <f t="shared" si="2"/>
        <v>0</v>
      </c>
      <c r="Q30" s="37"/>
    </row>
    <row r="31" spans="1:17" x14ac:dyDescent="0.25">
      <c r="A31" s="8">
        <v>24</v>
      </c>
      <c r="B31" s="32">
        <v>440125</v>
      </c>
      <c r="C31" s="9" t="s">
        <v>149</v>
      </c>
      <c r="D31" s="9" t="s">
        <v>786</v>
      </c>
      <c r="E31" s="9" t="s">
        <v>1518</v>
      </c>
      <c r="F31" s="8" t="s">
        <v>27</v>
      </c>
      <c r="G31" s="10">
        <v>21</v>
      </c>
      <c r="H31" s="10">
        <v>0</v>
      </c>
      <c r="I31" s="10">
        <v>5</v>
      </c>
      <c r="J31" s="10">
        <f t="shared" si="4"/>
        <v>5880000</v>
      </c>
      <c r="K31" s="10">
        <f t="shared" si="4"/>
        <v>0</v>
      </c>
      <c r="L31" s="10">
        <f t="shared" si="4"/>
        <v>1400000</v>
      </c>
      <c r="M31" s="10">
        <v>0</v>
      </c>
      <c r="N31" s="10">
        <f t="shared" si="1"/>
        <v>7280000</v>
      </c>
      <c r="O31" s="25">
        <v>7280000</v>
      </c>
      <c r="P31" s="25">
        <f t="shared" si="2"/>
        <v>0</v>
      </c>
      <c r="Q31" s="37"/>
    </row>
    <row r="32" spans="1:17" x14ac:dyDescent="0.25">
      <c r="A32" s="8">
        <v>25</v>
      </c>
      <c r="B32" s="32">
        <v>440126</v>
      </c>
      <c r="C32" s="9" t="s">
        <v>1530</v>
      </c>
      <c r="D32" s="9" t="s">
        <v>365</v>
      </c>
      <c r="E32" s="9" t="s">
        <v>1518</v>
      </c>
      <c r="F32" s="8" t="s">
        <v>27</v>
      </c>
      <c r="G32" s="10">
        <v>23</v>
      </c>
      <c r="H32" s="10">
        <v>0</v>
      </c>
      <c r="I32" s="10">
        <v>0</v>
      </c>
      <c r="J32" s="10">
        <f t="shared" si="4"/>
        <v>6440000</v>
      </c>
      <c r="K32" s="10">
        <f t="shared" si="4"/>
        <v>0</v>
      </c>
      <c r="L32" s="10">
        <f t="shared" si="4"/>
        <v>0</v>
      </c>
      <c r="M32" s="10">
        <v>0</v>
      </c>
      <c r="N32" s="10">
        <f t="shared" si="1"/>
        <v>6440000</v>
      </c>
      <c r="O32" s="25">
        <v>6440000</v>
      </c>
      <c r="P32" s="25">
        <f t="shared" si="2"/>
        <v>0</v>
      </c>
      <c r="Q32" s="37"/>
    </row>
    <row r="33" spans="1:17" x14ac:dyDescent="0.25">
      <c r="A33" s="8">
        <v>26</v>
      </c>
      <c r="B33" s="32">
        <v>440127</v>
      </c>
      <c r="C33" s="9" t="s">
        <v>359</v>
      </c>
      <c r="D33" s="9" t="s">
        <v>415</v>
      </c>
      <c r="E33" s="9" t="s">
        <v>1518</v>
      </c>
      <c r="F33" s="8" t="s">
        <v>27</v>
      </c>
      <c r="G33" s="10">
        <v>17</v>
      </c>
      <c r="H33" s="10">
        <v>0</v>
      </c>
      <c r="I33" s="10">
        <v>3</v>
      </c>
      <c r="J33" s="10">
        <f t="shared" si="4"/>
        <v>4760000</v>
      </c>
      <c r="K33" s="10">
        <f t="shared" si="4"/>
        <v>0</v>
      </c>
      <c r="L33" s="10">
        <f t="shared" si="4"/>
        <v>840000</v>
      </c>
      <c r="M33" s="10">
        <v>0</v>
      </c>
      <c r="N33" s="10">
        <f t="shared" si="1"/>
        <v>5600000</v>
      </c>
      <c r="O33" s="25">
        <v>5600000</v>
      </c>
      <c r="P33" s="25">
        <f t="shared" si="2"/>
        <v>0</v>
      </c>
      <c r="Q33" s="37"/>
    </row>
    <row r="34" spans="1:17" x14ac:dyDescent="0.25">
      <c r="A34" s="8">
        <v>27</v>
      </c>
      <c r="B34" s="32">
        <v>440128</v>
      </c>
      <c r="C34" s="9" t="s">
        <v>111</v>
      </c>
      <c r="D34" s="9" t="s">
        <v>303</v>
      </c>
      <c r="E34" s="9" t="s">
        <v>1518</v>
      </c>
      <c r="F34" s="8" t="s">
        <v>27</v>
      </c>
      <c r="G34" s="10">
        <v>20</v>
      </c>
      <c r="H34" s="10">
        <v>0</v>
      </c>
      <c r="I34" s="10">
        <v>5</v>
      </c>
      <c r="J34" s="10">
        <f t="shared" si="4"/>
        <v>5600000</v>
      </c>
      <c r="K34" s="10">
        <f t="shared" si="4"/>
        <v>0</v>
      </c>
      <c r="L34" s="10">
        <f t="shared" si="4"/>
        <v>1400000</v>
      </c>
      <c r="M34" s="10">
        <v>0</v>
      </c>
      <c r="N34" s="10">
        <f t="shared" si="1"/>
        <v>7000000</v>
      </c>
      <c r="O34" s="25">
        <v>7000000</v>
      </c>
      <c r="P34" s="25">
        <f t="shared" si="2"/>
        <v>0</v>
      </c>
      <c r="Q34" s="37"/>
    </row>
    <row r="35" spans="1:17" x14ac:dyDescent="0.25">
      <c r="A35" s="8">
        <v>28</v>
      </c>
      <c r="B35" s="32">
        <v>440129</v>
      </c>
      <c r="C35" s="9" t="s">
        <v>586</v>
      </c>
      <c r="D35" s="9" t="s">
        <v>1531</v>
      </c>
      <c r="E35" s="9" t="s">
        <v>1518</v>
      </c>
      <c r="F35" s="8" t="s">
        <v>389</v>
      </c>
      <c r="G35" s="10">
        <v>17</v>
      </c>
      <c r="H35" s="10">
        <v>0</v>
      </c>
      <c r="I35" s="10">
        <v>0</v>
      </c>
      <c r="J35" s="10">
        <f>G35*280000</f>
        <v>4760000</v>
      </c>
      <c r="K35" s="10">
        <f>H35*280000</f>
        <v>0</v>
      </c>
      <c r="L35" s="10">
        <f>I35*28000</f>
        <v>0</v>
      </c>
      <c r="M35" s="10">
        <f>J35*0.7</f>
        <v>3332000</v>
      </c>
      <c r="N35" s="10">
        <f t="shared" si="1"/>
        <v>1428000</v>
      </c>
      <c r="O35" s="25">
        <v>4760000</v>
      </c>
      <c r="P35" s="25">
        <f t="shared" si="2"/>
        <v>-3332000</v>
      </c>
      <c r="Q35" s="37" t="s">
        <v>2588</v>
      </c>
    </row>
    <row r="36" spans="1:17" x14ac:dyDescent="0.25">
      <c r="A36" s="8">
        <v>29</v>
      </c>
      <c r="B36" s="32">
        <v>440130</v>
      </c>
      <c r="C36" s="9" t="s">
        <v>1532</v>
      </c>
      <c r="D36" s="9" t="s">
        <v>85</v>
      </c>
      <c r="E36" s="9" t="s">
        <v>1518</v>
      </c>
      <c r="F36" s="8" t="s">
        <v>27</v>
      </c>
      <c r="G36" s="10">
        <v>22</v>
      </c>
      <c r="H36" s="10">
        <v>0</v>
      </c>
      <c r="I36" s="10">
        <v>0</v>
      </c>
      <c r="J36" s="10">
        <f t="shared" ref="J36:L56" si="5">G36*280000</f>
        <v>6160000</v>
      </c>
      <c r="K36" s="10">
        <f t="shared" si="5"/>
        <v>0</v>
      </c>
      <c r="L36" s="10">
        <f t="shared" si="5"/>
        <v>0</v>
      </c>
      <c r="M36" s="10">
        <v>0</v>
      </c>
      <c r="N36" s="10">
        <f t="shared" si="1"/>
        <v>6160000</v>
      </c>
      <c r="O36" s="25">
        <v>6160000</v>
      </c>
      <c r="P36" s="25">
        <f t="shared" si="2"/>
        <v>0</v>
      </c>
      <c r="Q36" s="37"/>
    </row>
    <row r="37" spans="1:17" x14ac:dyDescent="0.25">
      <c r="A37" s="8">
        <v>30</v>
      </c>
      <c r="B37" s="32">
        <v>440131</v>
      </c>
      <c r="C37" s="9" t="s">
        <v>135</v>
      </c>
      <c r="D37" s="9" t="s">
        <v>402</v>
      </c>
      <c r="E37" s="9" t="s">
        <v>1518</v>
      </c>
      <c r="F37" s="8" t="s">
        <v>27</v>
      </c>
      <c r="G37" s="10">
        <v>23</v>
      </c>
      <c r="H37" s="10">
        <v>0</v>
      </c>
      <c r="I37" s="10">
        <v>0</v>
      </c>
      <c r="J37" s="10">
        <f t="shared" si="5"/>
        <v>6440000</v>
      </c>
      <c r="K37" s="10">
        <f t="shared" si="5"/>
        <v>0</v>
      </c>
      <c r="L37" s="10">
        <f t="shared" si="5"/>
        <v>0</v>
      </c>
      <c r="M37" s="10">
        <v>0</v>
      </c>
      <c r="N37" s="10">
        <f t="shared" si="1"/>
        <v>6440000</v>
      </c>
      <c r="O37" s="25">
        <v>0</v>
      </c>
      <c r="P37" s="25">
        <f t="shared" si="2"/>
        <v>6440000</v>
      </c>
      <c r="Q37" s="37"/>
    </row>
    <row r="38" spans="1:17" x14ac:dyDescent="0.25">
      <c r="A38" s="8">
        <v>31</v>
      </c>
      <c r="B38" s="32">
        <v>440132</v>
      </c>
      <c r="C38" s="9" t="s">
        <v>1533</v>
      </c>
      <c r="D38" s="9" t="s">
        <v>535</v>
      </c>
      <c r="E38" s="9" t="s">
        <v>1518</v>
      </c>
      <c r="F38" s="8" t="s">
        <v>27</v>
      </c>
      <c r="G38" s="10">
        <v>18</v>
      </c>
      <c r="H38" s="10">
        <v>0</v>
      </c>
      <c r="I38" s="10">
        <v>0</v>
      </c>
      <c r="J38" s="10">
        <f t="shared" si="5"/>
        <v>5040000</v>
      </c>
      <c r="K38" s="10">
        <f t="shared" si="5"/>
        <v>0</v>
      </c>
      <c r="L38" s="10">
        <f t="shared" si="5"/>
        <v>0</v>
      </c>
      <c r="M38" s="10">
        <v>0</v>
      </c>
      <c r="N38" s="10">
        <f t="shared" si="1"/>
        <v>5040000</v>
      </c>
      <c r="O38" s="25">
        <v>5040000</v>
      </c>
      <c r="P38" s="25">
        <f t="shared" si="2"/>
        <v>0</v>
      </c>
      <c r="Q38" s="37"/>
    </row>
    <row r="39" spans="1:17" x14ac:dyDescent="0.25">
      <c r="A39" s="8">
        <v>32</v>
      </c>
      <c r="B39" s="32">
        <v>440133</v>
      </c>
      <c r="C39" s="9" t="s">
        <v>1534</v>
      </c>
      <c r="D39" s="9" t="s">
        <v>85</v>
      </c>
      <c r="E39" s="9" t="s">
        <v>1518</v>
      </c>
      <c r="F39" s="8" t="s">
        <v>27</v>
      </c>
      <c r="G39" s="10">
        <v>23</v>
      </c>
      <c r="H39" s="10">
        <v>0</v>
      </c>
      <c r="I39" s="10">
        <v>0</v>
      </c>
      <c r="J39" s="10">
        <f t="shared" si="5"/>
        <v>6440000</v>
      </c>
      <c r="K39" s="10">
        <f t="shared" si="5"/>
        <v>0</v>
      </c>
      <c r="L39" s="10">
        <f t="shared" si="5"/>
        <v>0</v>
      </c>
      <c r="M39" s="10">
        <v>0</v>
      </c>
      <c r="N39" s="10">
        <f t="shared" si="1"/>
        <v>6440000</v>
      </c>
      <c r="O39" s="25">
        <v>6440000</v>
      </c>
      <c r="P39" s="25">
        <f t="shared" si="2"/>
        <v>0</v>
      </c>
      <c r="Q39" s="37"/>
    </row>
    <row r="40" spans="1:17" x14ac:dyDescent="0.25">
      <c r="A40" s="8">
        <v>33</v>
      </c>
      <c r="B40" s="32">
        <v>440134</v>
      </c>
      <c r="C40" s="9" t="s">
        <v>189</v>
      </c>
      <c r="D40" s="9" t="s">
        <v>75</v>
      </c>
      <c r="E40" s="9" t="s">
        <v>1518</v>
      </c>
      <c r="F40" s="8" t="s">
        <v>27</v>
      </c>
      <c r="G40" s="10">
        <v>18</v>
      </c>
      <c r="H40" s="10">
        <v>0</v>
      </c>
      <c r="I40" s="10">
        <v>0</v>
      </c>
      <c r="J40" s="10">
        <f t="shared" si="5"/>
        <v>5040000</v>
      </c>
      <c r="K40" s="10">
        <f t="shared" si="5"/>
        <v>0</v>
      </c>
      <c r="L40" s="10">
        <f t="shared" si="5"/>
        <v>0</v>
      </c>
      <c r="M40" s="10">
        <v>0</v>
      </c>
      <c r="N40" s="10">
        <f t="shared" si="1"/>
        <v>5040000</v>
      </c>
      <c r="O40" s="25">
        <v>5040000</v>
      </c>
      <c r="P40" s="25">
        <f t="shared" si="2"/>
        <v>0</v>
      </c>
      <c r="Q40" s="37"/>
    </row>
    <row r="41" spans="1:17" x14ac:dyDescent="0.25">
      <c r="A41" s="8">
        <v>34</v>
      </c>
      <c r="B41" s="32">
        <v>440135</v>
      </c>
      <c r="C41" s="9" t="s">
        <v>1535</v>
      </c>
      <c r="D41" s="9" t="s">
        <v>481</v>
      </c>
      <c r="E41" s="9" t="s">
        <v>1518</v>
      </c>
      <c r="F41" s="8" t="s">
        <v>27</v>
      </c>
      <c r="G41" s="10">
        <v>18</v>
      </c>
      <c r="H41" s="10">
        <v>0</v>
      </c>
      <c r="I41" s="10">
        <v>0</v>
      </c>
      <c r="J41" s="10">
        <f t="shared" si="5"/>
        <v>5040000</v>
      </c>
      <c r="K41" s="10">
        <f t="shared" si="5"/>
        <v>0</v>
      </c>
      <c r="L41" s="10">
        <f t="shared" si="5"/>
        <v>0</v>
      </c>
      <c r="M41" s="10">
        <v>0</v>
      </c>
      <c r="N41" s="10">
        <f t="shared" si="1"/>
        <v>5040000</v>
      </c>
      <c r="O41" s="25">
        <v>5040000</v>
      </c>
      <c r="P41" s="25">
        <f t="shared" si="2"/>
        <v>0</v>
      </c>
      <c r="Q41" s="37"/>
    </row>
    <row r="42" spans="1:17" x14ac:dyDescent="0.25">
      <c r="A42" s="8">
        <v>35</v>
      </c>
      <c r="B42" s="32">
        <v>440137</v>
      </c>
      <c r="C42" s="9" t="s">
        <v>1536</v>
      </c>
      <c r="D42" s="9" t="s">
        <v>61</v>
      </c>
      <c r="E42" s="9" t="s">
        <v>1518</v>
      </c>
      <c r="F42" s="8" t="s">
        <v>27</v>
      </c>
      <c r="G42" s="10">
        <v>20</v>
      </c>
      <c r="H42" s="10">
        <v>0</v>
      </c>
      <c r="I42" s="10">
        <v>0</v>
      </c>
      <c r="J42" s="10">
        <f t="shared" si="5"/>
        <v>5600000</v>
      </c>
      <c r="K42" s="10">
        <f t="shared" si="5"/>
        <v>0</v>
      </c>
      <c r="L42" s="10">
        <f t="shared" si="5"/>
        <v>0</v>
      </c>
      <c r="M42" s="10">
        <v>0</v>
      </c>
      <c r="N42" s="10">
        <f t="shared" si="1"/>
        <v>5600000</v>
      </c>
      <c r="O42" s="25">
        <v>5600000</v>
      </c>
      <c r="P42" s="25">
        <f t="shared" si="2"/>
        <v>0</v>
      </c>
      <c r="Q42" s="37"/>
    </row>
    <row r="43" spans="1:17" x14ac:dyDescent="0.25">
      <c r="A43" s="8">
        <v>36</v>
      </c>
      <c r="B43" s="32">
        <v>440138</v>
      </c>
      <c r="C43" s="9" t="s">
        <v>232</v>
      </c>
      <c r="D43" s="9" t="s">
        <v>229</v>
      </c>
      <c r="E43" s="9" t="s">
        <v>1518</v>
      </c>
      <c r="F43" s="8" t="s">
        <v>27</v>
      </c>
      <c r="G43" s="10">
        <v>23</v>
      </c>
      <c r="H43" s="10">
        <v>0</v>
      </c>
      <c r="I43" s="10">
        <v>0</v>
      </c>
      <c r="J43" s="10">
        <f t="shared" si="5"/>
        <v>6440000</v>
      </c>
      <c r="K43" s="10">
        <f t="shared" si="5"/>
        <v>0</v>
      </c>
      <c r="L43" s="10">
        <f t="shared" si="5"/>
        <v>0</v>
      </c>
      <c r="M43" s="10">
        <v>0</v>
      </c>
      <c r="N43" s="10">
        <f t="shared" si="1"/>
        <v>6440000</v>
      </c>
      <c r="O43" s="25">
        <v>6440000</v>
      </c>
      <c r="P43" s="25">
        <f t="shared" si="2"/>
        <v>0</v>
      </c>
      <c r="Q43" s="37"/>
    </row>
    <row r="44" spans="1:17" x14ac:dyDescent="0.25">
      <c r="A44" s="8">
        <v>37</v>
      </c>
      <c r="B44" s="32">
        <v>440139</v>
      </c>
      <c r="C44" s="9" t="s">
        <v>1537</v>
      </c>
      <c r="D44" s="9" t="s">
        <v>210</v>
      </c>
      <c r="E44" s="9" t="s">
        <v>1518</v>
      </c>
      <c r="F44" s="8" t="s">
        <v>27</v>
      </c>
      <c r="G44" s="10">
        <v>17</v>
      </c>
      <c r="H44" s="10">
        <v>0</v>
      </c>
      <c r="I44" s="10">
        <v>0</v>
      </c>
      <c r="J44" s="10">
        <f t="shared" si="5"/>
        <v>4760000</v>
      </c>
      <c r="K44" s="10">
        <f t="shared" si="5"/>
        <v>0</v>
      </c>
      <c r="L44" s="10">
        <f t="shared" si="5"/>
        <v>0</v>
      </c>
      <c r="M44" s="10">
        <v>0</v>
      </c>
      <c r="N44" s="10">
        <f t="shared" si="1"/>
        <v>4760000</v>
      </c>
      <c r="O44" s="25">
        <v>6160000</v>
      </c>
      <c r="P44" s="25">
        <f t="shared" si="2"/>
        <v>-1400000</v>
      </c>
      <c r="Q44" s="37"/>
    </row>
    <row r="45" spans="1:17" x14ac:dyDescent="0.25">
      <c r="A45" s="8">
        <v>38</v>
      </c>
      <c r="B45" s="32">
        <v>440140</v>
      </c>
      <c r="C45" s="9" t="s">
        <v>965</v>
      </c>
      <c r="D45" s="9" t="s">
        <v>61</v>
      </c>
      <c r="E45" s="9" t="s">
        <v>1518</v>
      </c>
      <c r="F45" s="8" t="s">
        <v>27</v>
      </c>
      <c r="G45" s="10">
        <v>15</v>
      </c>
      <c r="H45" s="10">
        <v>0</v>
      </c>
      <c r="I45" s="10">
        <v>0</v>
      </c>
      <c r="J45" s="10">
        <f t="shared" si="5"/>
        <v>4200000</v>
      </c>
      <c r="K45" s="10">
        <f t="shared" si="5"/>
        <v>0</v>
      </c>
      <c r="L45" s="10">
        <f t="shared" si="5"/>
        <v>0</v>
      </c>
      <c r="M45" s="10">
        <v>0</v>
      </c>
      <c r="N45" s="10">
        <f t="shared" si="1"/>
        <v>4200000</v>
      </c>
      <c r="O45" s="25">
        <v>4200000</v>
      </c>
      <c r="P45" s="25">
        <f t="shared" si="2"/>
        <v>0</v>
      </c>
      <c r="Q45" s="37"/>
    </row>
    <row r="46" spans="1:17" x14ac:dyDescent="0.25">
      <c r="A46" s="8">
        <v>39</v>
      </c>
      <c r="B46" s="32">
        <v>440141</v>
      </c>
      <c r="C46" s="9" t="s">
        <v>1134</v>
      </c>
      <c r="D46" s="9" t="s">
        <v>365</v>
      </c>
      <c r="E46" s="9" t="s">
        <v>1518</v>
      </c>
      <c r="F46" s="8" t="s">
        <v>27</v>
      </c>
      <c r="G46" s="10">
        <v>24</v>
      </c>
      <c r="H46" s="10">
        <v>0</v>
      </c>
      <c r="I46" s="10">
        <v>0</v>
      </c>
      <c r="J46" s="10">
        <f t="shared" si="5"/>
        <v>6720000</v>
      </c>
      <c r="K46" s="10">
        <f t="shared" si="5"/>
        <v>0</v>
      </c>
      <c r="L46" s="10">
        <f t="shared" si="5"/>
        <v>0</v>
      </c>
      <c r="M46" s="10">
        <v>0</v>
      </c>
      <c r="N46" s="10">
        <f t="shared" si="1"/>
        <v>6720000</v>
      </c>
      <c r="O46" s="25">
        <v>6720000</v>
      </c>
      <c r="P46" s="25">
        <f t="shared" si="2"/>
        <v>0</v>
      </c>
      <c r="Q46" s="37"/>
    </row>
    <row r="47" spans="1:17" x14ac:dyDescent="0.25">
      <c r="A47" s="8">
        <v>40</v>
      </c>
      <c r="B47" s="32">
        <v>440142</v>
      </c>
      <c r="C47" s="9" t="s">
        <v>152</v>
      </c>
      <c r="D47" s="9" t="s">
        <v>262</v>
      </c>
      <c r="E47" s="9" t="s">
        <v>1518</v>
      </c>
      <c r="F47" s="8" t="s">
        <v>27</v>
      </c>
      <c r="G47" s="10">
        <v>18</v>
      </c>
      <c r="H47" s="10">
        <v>0</v>
      </c>
      <c r="I47" s="10">
        <v>0</v>
      </c>
      <c r="J47" s="10">
        <f t="shared" si="5"/>
        <v>5040000</v>
      </c>
      <c r="K47" s="10">
        <f t="shared" si="5"/>
        <v>0</v>
      </c>
      <c r="L47" s="10">
        <f t="shared" si="5"/>
        <v>0</v>
      </c>
      <c r="M47" s="10">
        <v>0</v>
      </c>
      <c r="N47" s="10">
        <f t="shared" si="1"/>
        <v>5040000</v>
      </c>
      <c r="O47" s="25">
        <v>5040000</v>
      </c>
      <c r="P47" s="25">
        <f t="shared" si="2"/>
        <v>0</v>
      </c>
      <c r="Q47" s="37"/>
    </row>
    <row r="48" spans="1:17" x14ac:dyDescent="0.25">
      <c r="A48" s="8">
        <v>41</v>
      </c>
      <c r="B48" s="32">
        <v>440143</v>
      </c>
      <c r="C48" s="9" t="s">
        <v>1538</v>
      </c>
      <c r="D48" s="9" t="s">
        <v>85</v>
      </c>
      <c r="E48" s="9" t="s">
        <v>1518</v>
      </c>
      <c r="F48" s="8" t="s">
        <v>27</v>
      </c>
      <c r="G48" s="10">
        <v>17</v>
      </c>
      <c r="H48" s="10">
        <v>0</v>
      </c>
      <c r="I48" s="10">
        <v>0</v>
      </c>
      <c r="J48" s="10">
        <f t="shared" si="5"/>
        <v>4760000</v>
      </c>
      <c r="K48" s="10">
        <f t="shared" si="5"/>
        <v>0</v>
      </c>
      <c r="L48" s="10">
        <f t="shared" si="5"/>
        <v>0</v>
      </c>
      <c r="M48" s="10">
        <v>0</v>
      </c>
      <c r="N48" s="10">
        <f t="shared" si="1"/>
        <v>4760000</v>
      </c>
      <c r="O48" s="25">
        <v>0</v>
      </c>
      <c r="P48" s="25">
        <f t="shared" si="2"/>
        <v>4760000</v>
      </c>
      <c r="Q48" s="37"/>
    </row>
    <row r="49" spans="1:17" x14ac:dyDescent="0.25">
      <c r="A49" s="8">
        <v>42</v>
      </c>
      <c r="B49" s="32">
        <v>440144</v>
      </c>
      <c r="C49" s="9" t="s">
        <v>1165</v>
      </c>
      <c r="D49" s="9" t="s">
        <v>210</v>
      </c>
      <c r="E49" s="9" t="s">
        <v>1518</v>
      </c>
      <c r="F49" s="8" t="s">
        <v>27</v>
      </c>
      <c r="G49" s="10">
        <v>21</v>
      </c>
      <c r="H49" s="10">
        <v>3</v>
      </c>
      <c r="I49" s="10">
        <v>0</v>
      </c>
      <c r="J49" s="10">
        <f t="shared" si="5"/>
        <v>5880000</v>
      </c>
      <c r="K49" s="10">
        <f t="shared" si="5"/>
        <v>840000</v>
      </c>
      <c r="L49" s="10">
        <f t="shared" si="5"/>
        <v>0</v>
      </c>
      <c r="M49" s="10">
        <v>0</v>
      </c>
      <c r="N49" s="10">
        <f t="shared" si="1"/>
        <v>6720000</v>
      </c>
      <c r="O49" s="25">
        <v>6720000</v>
      </c>
      <c r="P49" s="25">
        <f t="shared" si="2"/>
        <v>0</v>
      </c>
      <c r="Q49" s="37"/>
    </row>
    <row r="50" spans="1:17" x14ac:dyDescent="0.25">
      <c r="A50" s="8">
        <v>43</v>
      </c>
      <c r="B50" s="32">
        <v>440145</v>
      </c>
      <c r="C50" s="9" t="s">
        <v>474</v>
      </c>
      <c r="D50" s="9" t="s">
        <v>365</v>
      </c>
      <c r="E50" s="9" t="s">
        <v>1518</v>
      </c>
      <c r="F50" s="8" t="s">
        <v>27</v>
      </c>
      <c r="G50" s="10">
        <v>18</v>
      </c>
      <c r="H50" s="10">
        <v>0</v>
      </c>
      <c r="I50" s="10">
        <v>0</v>
      </c>
      <c r="J50" s="10">
        <f t="shared" si="5"/>
        <v>5040000</v>
      </c>
      <c r="K50" s="10">
        <f t="shared" si="5"/>
        <v>0</v>
      </c>
      <c r="L50" s="10">
        <f t="shared" si="5"/>
        <v>0</v>
      </c>
      <c r="M50" s="10">
        <v>0</v>
      </c>
      <c r="N50" s="10">
        <f t="shared" si="1"/>
        <v>5040000</v>
      </c>
      <c r="O50" s="25">
        <v>0</v>
      </c>
      <c r="P50" s="25">
        <f t="shared" si="2"/>
        <v>5040000</v>
      </c>
      <c r="Q50" s="37"/>
    </row>
    <row r="51" spans="1:17" x14ac:dyDescent="0.25">
      <c r="A51" s="8">
        <v>44</v>
      </c>
      <c r="B51" s="32">
        <v>440146</v>
      </c>
      <c r="C51" s="9" t="s">
        <v>105</v>
      </c>
      <c r="D51" s="9" t="s">
        <v>61</v>
      </c>
      <c r="E51" s="9" t="s">
        <v>1518</v>
      </c>
      <c r="F51" s="8" t="s">
        <v>27</v>
      </c>
      <c r="G51" s="10">
        <v>18</v>
      </c>
      <c r="H51" s="10">
        <v>0</v>
      </c>
      <c r="I51" s="10">
        <v>0</v>
      </c>
      <c r="J51" s="10">
        <f t="shared" si="5"/>
        <v>5040000</v>
      </c>
      <c r="K51" s="10">
        <f t="shared" si="5"/>
        <v>0</v>
      </c>
      <c r="L51" s="10">
        <f t="shared" si="5"/>
        <v>0</v>
      </c>
      <c r="M51" s="10">
        <v>0</v>
      </c>
      <c r="N51" s="10">
        <f t="shared" si="1"/>
        <v>5040000</v>
      </c>
      <c r="O51" s="25">
        <v>5040000</v>
      </c>
      <c r="P51" s="25">
        <f t="shared" si="2"/>
        <v>0</v>
      </c>
      <c r="Q51" s="37"/>
    </row>
    <row r="52" spans="1:17" x14ac:dyDescent="0.25">
      <c r="A52" s="8">
        <v>45</v>
      </c>
      <c r="B52" s="32">
        <v>440147</v>
      </c>
      <c r="C52" s="9" t="s">
        <v>348</v>
      </c>
      <c r="D52" s="9" t="s">
        <v>128</v>
      </c>
      <c r="E52" s="9" t="s">
        <v>1518</v>
      </c>
      <c r="F52" s="8" t="s">
        <v>27</v>
      </c>
      <c r="G52" s="10">
        <v>15</v>
      </c>
      <c r="H52" s="10">
        <v>0</v>
      </c>
      <c r="I52" s="10">
        <v>0</v>
      </c>
      <c r="J52" s="10">
        <f t="shared" si="5"/>
        <v>4200000</v>
      </c>
      <c r="K52" s="10">
        <f t="shared" si="5"/>
        <v>0</v>
      </c>
      <c r="L52" s="10">
        <f t="shared" si="5"/>
        <v>0</v>
      </c>
      <c r="M52" s="10">
        <v>0</v>
      </c>
      <c r="N52" s="10">
        <f t="shared" si="1"/>
        <v>4200000</v>
      </c>
      <c r="O52" s="25">
        <v>4200000</v>
      </c>
      <c r="P52" s="25">
        <f t="shared" si="2"/>
        <v>0</v>
      </c>
      <c r="Q52" s="37"/>
    </row>
    <row r="53" spans="1:17" x14ac:dyDescent="0.25">
      <c r="A53" s="8">
        <v>46</v>
      </c>
      <c r="B53" s="32">
        <v>440148</v>
      </c>
      <c r="C53" s="9" t="s">
        <v>1539</v>
      </c>
      <c r="D53" s="9" t="s">
        <v>57</v>
      </c>
      <c r="E53" s="9" t="s">
        <v>1518</v>
      </c>
      <c r="F53" s="8" t="s">
        <v>27</v>
      </c>
      <c r="G53" s="10">
        <v>22</v>
      </c>
      <c r="H53" s="10">
        <v>0</v>
      </c>
      <c r="I53" s="10">
        <v>0</v>
      </c>
      <c r="J53" s="10">
        <f t="shared" si="5"/>
        <v>6160000</v>
      </c>
      <c r="K53" s="10">
        <f t="shared" si="5"/>
        <v>0</v>
      </c>
      <c r="L53" s="10">
        <f t="shared" si="5"/>
        <v>0</v>
      </c>
      <c r="M53" s="10">
        <v>0</v>
      </c>
      <c r="N53" s="10">
        <f t="shared" si="1"/>
        <v>6160000</v>
      </c>
      <c r="O53" s="25">
        <v>0</v>
      </c>
      <c r="P53" s="25">
        <f t="shared" si="2"/>
        <v>6160000</v>
      </c>
      <c r="Q53" s="37"/>
    </row>
    <row r="54" spans="1:17" x14ac:dyDescent="0.25">
      <c r="A54" s="8">
        <v>47</v>
      </c>
      <c r="B54" s="32">
        <v>440149</v>
      </c>
      <c r="C54" s="9" t="s">
        <v>1540</v>
      </c>
      <c r="D54" s="9" t="s">
        <v>413</v>
      </c>
      <c r="E54" s="9" t="s">
        <v>1518</v>
      </c>
      <c r="F54" s="8" t="s">
        <v>27</v>
      </c>
      <c r="G54" s="10">
        <v>22</v>
      </c>
      <c r="H54" s="10">
        <v>0</v>
      </c>
      <c r="I54" s="10">
        <v>0</v>
      </c>
      <c r="J54" s="10">
        <f t="shared" si="5"/>
        <v>6160000</v>
      </c>
      <c r="K54" s="10">
        <f t="shared" si="5"/>
        <v>0</v>
      </c>
      <c r="L54" s="10">
        <f t="shared" si="5"/>
        <v>0</v>
      </c>
      <c r="M54" s="10">
        <v>0</v>
      </c>
      <c r="N54" s="10">
        <f t="shared" si="1"/>
        <v>6160000</v>
      </c>
      <c r="O54" s="25">
        <v>6160000</v>
      </c>
      <c r="P54" s="25">
        <f t="shared" si="2"/>
        <v>0</v>
      </c>
      <c r="Q54" s="37"/>
    </row>
    <row r="55" spans="1:17" x14ac:dyDescent="0.25">
      <c r="A55" s="8">
        <v>48</v>
      </c>
      <c r="B55" s="32">
        <v>440150</v>
      </c>
      <c r="C55" s="9" t="s">
        <v>452</v>
      </c>
      <c r="D55" s="9" t="s">
        <v>85</v>
      </c>
      <c r="E55" s="9" t="s">
        <v>1518</v>
      </c>
      <c r="F55" s="8" t="s">
        <v>27</v>
      </c>
      <c r="G55" s="10">
        <v>12</v>
      </c>
      <c r="H55" s="10">
        <v>3</v>
      </c>
      <c r="I55" s="10">
        <v>0</v>
      </c>
      <c r="J55" s="10">
        <f t="shared" si="5"/>
        <v>3360000</v>
      </c>
      <c r="K55" s="10">
        <f t="shared" si="5"/>
        <v>840000</v>
      </c>
      <c r="L55" s="10">
        <f t="shared" si="5"/>
        <v>0</v>
      </c>
      <c r="M55" s="10">
        <v>0</v>
      </c>
      <c r="N55" s="10">
        <f t="shared" si="1"/>
        <v>4200000</v>
      </c>
      <c r="O55" s="25">
        <v>0</v>
      </c>
      <c r="P55" s="25">
        <f t="shared" si="2"/>
        <v>4200000</v>
      </c>
      <c r="Q55" s="37"/>
    </row>
    <row r="56" spans="1:17" x14ac:dyDescent="0.25">
      <c r="A56" s="8">
        <v>49</v>
      </c>
      <c r="B56" s="32">
        <v>440151</v>
      </c>
      <c r="C56" s="9" t="s">
        <v>1541</v>
      </c>
      <c r="D56" s="9" t="s">
        <v>334</v>
      </c>
      <c r="E56" s="9" t="s">
        <v>1518</v>
      </c>
      <c r="F56" s="8" t="s">
        <v>27</v>
      </c>
      <c r="G56" s="10">
        <v>16</v>
      </c>
      <c r="H56" s="10">
        <v>0</v>
      </c>
      <c r="I56" s="10">
        <v>0</v>
      </c>
      <c r="J56" s="10">
        <f t="shared" si="5"/>
        <v>4480000</v>
      </c>
      <c r="K56" s="10">
        <f t="shared" si="5"/>
        <v>0</v>
      </c>
      <c r="L56" s="10">
        <f t="shared" si="5"/>
        <v>0</v>
      </c>
      <c r="M56" s="10">
        <v>0</v>
      </c>
      <c r="N56" s="10">
        <f t="shared" si="1"/>
        <v>4480000</v>
      </c>
      <c r="O56" s="25">
        <v>0</v>
      </c>
      <c r="P56" s="25">
        <f t="shared" si="2"/>
        <v>4480000</v>
      </c>
      <c r="Q56" s="37"/>
    </row>
    <row r="57" spans="1:17" x14ac:dyDescent="0.25">
      <c r="A57" s="8">
        <v>50</v>
      </c>
      <c r="B57" s="32">
        <v>440152</v>
      </c>
      <c r="C57" s="9" t="s">
        <v>1542</v>
      </c>
      <c r="D57" s="9" t="s">
        <v>1543</v>
      </c>
      <c r="E57" s="9" t="s">
        <v>1518</v>
      </c>
      <c r="F57" s="8" t="s">
        <v>368</v>
      </c>
      <c r="G57" s="10">
        <v>18</v>
      </c>
      <c r="H57" s="10">
        <v>0</v>
      </c>
      <c r="I57" s="10">
        <v>0</v>
      </c>
      <c r="J57" s="10">
        <f t="shared" ref="J57:L71" si="6">G57*280000</f>
        <v>5040000</v>
      </c>
      <c r="K57" s="10">
        <f t="shared" si="6"/>
        <v>0</v>
      </c>
      <c r="L57" s="10">
        <f>I57*28000</f>
        <v>0</v>
      </c>
      <c r="M57" s="10">
        <f>J57</f>
        <v>5040000</v>
      </c>
      <c r="N57" s="10">
        <f t="shared" si="1"/>
        <v>0</v>
      </c>
      <c r="O57" s="25">
        <v>0</v>
      </c>
      <c r="P57" s="25">
        <f t="shared" si="2"/>
        <v>0</v>
      </c>
      <c r="Q57" s="37"/>
    </row>
    <row r="58" spans="1:17" x14ac:dyDescent="0.25">
      <c r="A58" s="8">
        <v>51</v>
      </c>
      <c r="B58" s="32">
        <v>440153</v>
      </c>
      <c r="C58" s="9" t="s">
        <v>1544</v>
      </c>
      <c r="D58" s="9" t="s">
        <v>61</v>
      </c>
      <c r="E58" s="9" t="s">
        <v>1518</v>
      </c>
      <c r="F58" s="8" t="s">
        <v>27</v>
      </c>
      <c r="G58" s="10">
        <v>17</v>
      </c>
      <c r="H58" s="10">
        <v>0</v>
      </c>
      <c r="I58" s="10">
        <v>0</v>
      </c>
      <c r="J58" s="10">
        <f t="shared" si="6"/>
        <v>4760000</v>
      </c>
      <c r="K58" s="10">
        <f t="shared" si="6"/>
        <v>0</v>
      </c>
      <c r="L58" s="10">
        <f>I58*280000</f>
        <v>0</v>
      </c>
      <c r="M58" s="10">
        <v>0</v>
      </c>
      <c r="N58" s="10">
        <f t="shared" si="1"/>
        <v>4760000</v>
      </c>
      <c r="O58" s="25">
        <v>4760000</v>
      </c>
      <c r="P58" s="25">
        <f t="shared" si="2"/>
        <v>0</v>
      </c>
      <c r="Q58" s="37"/>
    </row>
    <row r="59" spans="1:17" x14ac:dyDescent="0.25">
      <c r="A59" s="8">
        <v>52</v>
      </c>
      <c r="B59" s="32">
        <v>440154</v>
      </c>
      <c r="C59" s="9" t="s">
        <v>127</v>
      </c>
      <c r="D59" s="9" t="s">
        <v>125</v>
      </c>
      <c r="E59" s="9" t="s">
        <v>1518</v>
      </c>
      <c r="F59" s="8" t="s">
        <v>368</v>
      </c>
      <c r="G59" s="10">
        <v>22</v>
      </c>
      <c r="H59" s="10">
        <v>0</v>
      </c>
      <c r="I59" s="10">
        <v>0</v>
      </c>
      <c r="J59" s="10">
        <f t="shared" si="6"/>
        <v>6160000</v>
      </c>
      <c r="K59" s="10">
        <f t="shared" si="6"/>
        <v>0</v>
      </c>
      <c r="L59" s="10">
        <f>I59*28000</f>
        <v>0</v>
      </c>
      <c r="M59" s="10">
        <f>J59</f>
        <v>6160000</v>
      </c>
      <c r="N59" s="10">
        <f t="shared" si="1"/>
        <v>0</v>
      </c>
      <c r="O59" s="25">
        <v>0</v>
      </c>
      <c r="P59" s="25">
        <f t="shared" si="2"/>
        <v>0</v>
      </c>
      <c r="Q59" s="37"/>
    </row>
    <row r="60" spans="1:17" x14ac:dyDescent="0.25">
      <c r="A60" s="8">
        <v>53</v>
      </c>
      <c r="B60" s="32">
        <v>440155</v>
      </c>
      <c r="C60" s="9" t="s">
        <v>1545</v>
      </c>
      <c r="D60" s="9" t="s">
        <v>109</v>
      </c>
      <c r="E60" s="9" t="s">
        <v>1518</v>
      </c>
      <c r="F60" s="8" t="s">
        <v>27</v>
      </c>
      <c r="G60" s="10">
        <v>15</v>
      </c>
      <c r="H60" s="10">
        <v>0</v>
      </c>
      <c r="I60" s="10">
        <v>0</v>
      </c>
      <c r="J60" s="10">
        <f t="shared" si="6"/>
        <v>4200000</v>
      </c>
      <c r="K60" s="10">
        <f t="shared" si="6"/>
        <v>0</v>
      </c>
      <c r="L60" s="10">
        <f t="shared" si="6"/>
        <v>0</v>
      </c>
      <c r="M60" s="10">
        <v>0</v>
      </c>
      <c r="N60" s="10">
        <f t="shared" si="1"/>
        <v>4200000</v>
      </c>
      <c r="O60" s="25">
        <v>0</v>
      </c>
      <c r="P60" s="25">
        <f t="shared" si="2"/>
        <v>4200000</v>
      </c>
      <c r="Q60" s="37"/>
    </row>
    <row r="61" spans="1:17" x14ac:dyDescent="0.25">
      <c r="A61" s="8">
        <v>54</v>
      </c>
      <c r="B61" s="32">
        <v>440156</v>
      </c>
      <c r="C61" s="9" t="s">
        <v>1135</v>
      </c>
      <c r="D61" s="9" t="s">
        <v>61</v>
      </c>
      <c r="E61" s="9" t="s">
        <v>1518</v>
      </c>
      <c r="F61" s="8" t="s">
        <v>27</v>
      </c>
      <c r="G61" s="10">
        <v>20</v>
      </c>
      <c r="H61" s="10">
        <v>0</v>
      </c>
      <c r="I61" s="10">
        <v>0</v>
      </c>
      <c r="J61" s="10">
        <f t="shared" si="6"/>
        <v>5600000</v>
      </c>
      <c r="K61" s="10">
        <f t="shared" si="6"/>
        <v>0</v>
      </c>
      <c r="L61" s="10">
        <f t="shared" si="6"/>
        <v>0</v>
      </c>
      <c r="M61" s="10">
        <v>0</v>
      </c>
      <c r="N61" s="10">
        <f t="shared" si="1"/>
        <v>5600000</v>
      </c>
      <c r="O61" s="25">
        <v>5600000</v>
      </c>
      <c r="P61" s="25">
        <f t="shared" si="2"/>
        <v>0</v>
      </c>
      <c r="Q61" s="37"/>
    </row>
    <row r="62" spans="1:17" x14ac:dyDescent="0.25">
      <c r="A62" s="8">
        <v>55</v>
      </c>
      <c r="B62" s="32">
        <v>440157</v>
      </c>
      <c r="C62" s="9" t="s">
        <v>1546</v>
      </c>
      <c r="D62" s="9" t="s">
        <v>1217</v>
      </c>
      <c r="E62" s="9" t="s">
        <v>1518</v>
      </c>
      <c r="F62" s="8" t="s">
        <v>27</v>
      </c>
      <c r="G62" s="10">
        <v>21</v>
      </c>
      <c r="H62" s="10">
        <v>0</v>
      </c>
      <c r="I62" s="10">
        <v>0</v>
      </c>
      <c r="J62" s="10">
        <f t="shared" si="6"/>
        <v>5880000</v>
      </c>
      <c r="K62" s="10">
        <f t="shared" si="6"/>
        <v>0</v>
      </c>
      <c r="L62" s="10">
        <f t="shared" si="6"/>
        <v>0</v>
      </c>
      <c r="M62" s="10">
        <v>0</v>
      </c>
      <c r="N62" s="10">
        <f t="shared" si="1"/>
        <v>5880000</v>
      </c>
      <c r="O62" s="25">
        <v>5880000</v>
      </c>
      <c r="P62" s="25">
        <f t="shared" si="2"/>
        <v>0</v>
      </c>
      <c r="Q62" s="37"/>
    </row>
    <row r="63" spans="1:17" x14ac:dyDescent="0.25">
      <c r="A63" s="8">
        <v>56</v>
      </c>
      <c r="B63" s="32">
        <v>440158</v>
      </c>
      <c r="C63" s="9" t="s">
        <v>962</v>
      </c>
      <c r="D63" s="9" t="s">
        <v>75</v>
      </c>
      <c r="E63" s="9" t="s">
        <v>1518</v>
      </c>
      <c r="F63" s="8" t="s">
        <v>27</v>
      </c>
      <c r="G63" s="10">
        <v>21</v>
      </c>
      <c r="H63" s="10">
        <v>0</v>
      </c>
      <c r="I63" s="10">
        <v>0</v>
      </c>
      <c r="J63" s="10">
        <f t="shared" si="6"/>
        <v>5880000</v>
      </c>
      <c r="K63" s="10">
        <f t="shared" si="6"/>
        <v>0</v>
      </c>
      <c r="L63" s="10">
        <f t="shared" si="6"/>
        <v>0</v>
      </c>
      <c r="M63" s="10">
        <v>0</v>
      </c>
      <c r="N63" s="10">
        <f t="shared" si="1"/>
        <v>5880000</v>
      </c>
      <c r="O63" s="25">
        <v>5880000</v>
      </c>
      <c r="P63" s="25">
        <f t="shared" si="2"/>
        <v>0</v>
      </c>
      <c r="Q63" s="37"/>
    </row>
    <row r="64" spans="1:17" x14ac:dyDescent="0.25">
      <c r="A64" s="8">
        <v>57</v>
      </c>
      <c r="B64" s="32">
        <v>440159</v>
      </c>
      <c r="C64" s="9" t="s">
        <v>120</v>
      </c>
      <c r="D64" s="9" t="s">
        <v>1547</v>
      </c>
      <c r="E64" s="9" t="s">
        <v>1518</v>
      </c>
      <c r="F64" s="8" t="s">
        <v>27</v>
      </c>
      <c r="G64" s="10">
        <v>23</v>
      </c>
      <c r="H64" s="10">
        <v>0</v>
      </c>
      <c r="I64" s="10">
        <v>0</v>
      </c>
      <c r="J64" s="10">
        <f t="shared" si="6"/>
        <v>6440000</v>
      </c>
      <c r="K64" s="10">
        <f t="shared" si="6"/>
        <v>0</v>
      </c>
      <c r="L64" s="10">
        <f t="shared" si="6"/>
        <v>0</v>
      </c>
      <c r="M64" s="10">
        <v>0</v>
      </c>
      <c r="N64" s="10">
        <f t="shared" si="1"/>
        <v>6440000</v>
      </c>
      <c r="O64" s="25">
        <v>6440000</v>
      </c>
      <c r="P64" s="25">
        <f t="shared" si="2"/>
        <v>0</v>
      </c>
      <c r="Q64" s="37"/>
    </row>
    <row r="65" spans="1:17" x14ac:dyDescent="0.25">
      <c r="A65" s="8">
        <v>58</v>
      </c>
      <c r="B65" s="32">
        <v>440160</v>
      </c>
      <c r="C65" s="9" t="s">
        <v>829</v>
      </c>
      <c r="D65" s="9" t="s">
        <v>289</v>
      </c>
      <c r="E65" s="9" t="s">
        <v>1518</v>
      </c>
      <c r="F65" s="8" t="s">
        <v>27</v>
      </c>
      <c r="G65" s="10">
        <v>21</v>
      </c>
      <c r="H65" s="10">
        <v>0</v>
      </c>
      <c r="I65" s="10">
        <v>0</v>
      </c>
      <c r="J65" s="10">
        <f t="shared" si="6"/>
        <v>5880000</v>
      </c>
      <c r="K65" s="10">
        <f t="shared" si="6"/>
        <v>0</v>
      </c>
      <c r="L65" s="10">
        <f t="shared" si="6"/>
        <v>0</v>
      </c>
      <c r="M65" s="10">
        <v>0</v>
      </c>
      <c r="N65" s="10">
        <f t="shared" si="1"/>
        <v>5880000</v>
      </c>
      <c r="O65" s="25">
        <v>5880000</v>
      </c>
      <c r="P65" s="25">
        <f t="shared" si="2"/>
        <v>0</v>
      </c>
      <c r="Q65" s="37"/>
    </row>
    <row r="66" spans="1:17" x14ac:dyDescent="0.25">
      <c r="A66" s="8">
        <v>59</v>
      </c>
      <c r="B66" s="32">
        <v>440161</v>
      </c>
      <c r="C66" s="9" t="s">
        <v>1548</v>
      </c>
      <c r="D66" s="9" t="s">
        <v>429</v>
      </c>
      <c r="E66" s="9" t="s">
        <v>1518</v>
      </c>
      <c r="F66" s="8" t="s">
        <v>27</v>
      </c>
      <c r="G66" s="10">
        <v>17</v>
      </c>
      <c r="H66" s="10">
        <v>4</v>
      </c>
      <c r="I66" s="10">
        <v>0</v>
      </c>
      <c r="J66" s="10">
        <f t="shared" si="6"/>
        <v>4760000</v>
      </c>
      <c r="K66" s="10">
        <f t="shared" si="6"/>
        <v>1120000</v>
      </c>
      <c r="L66" s="10">
        <f t="shared" si="6"/>
        <v>0</v>
      </c>
      <c r="M66" s="10">
        <v>0</v>
      </c>
      <c r="N66" s="10">
        <f t="shared" si="1"/>
        <v>5880000</v>
      </c>
      <c r="O66" s="25">
        <v>5880000</v>
      </c>
      <c r="P66" s="25">
        <f t="shared" si="2"/>
        <v>0</v>
      </c>
      <c r="Q66" s="37"/>
    </row>
    <row r="67" spans="1:17" x14ac:dyDescent="0.25">
      <c r="A67" s="8">
        <v>60</v>
      </c>
      <c r="B67" s="32">
        <v>440162</v>
      </c>
      <c r="C67" s="9" t="s">
        <v>1077</v>
      </c>
      <c r="D67" s="9" t="s">
        <v>153</v>
      </c>
      <c r="E67" s="9" t="s">
        <v>1518</v>
      </c>
      <c r="F67" s="8" t="s">
        <v>368</v>
      </c>
      <c r="G67" s="10">
        <v>15</v>
      </c>
      <c r="H67" s="10">
        <v>0</v>
      </c>
      <c r="I67" s="10">
        <v>0</v>
      </c>
      <c r="J67" s="10">
        <f t="shared" si="6"/>
        <v>4200000</v>
      </c>
      <c r="K67" s="10">
        <f t="shared" si="6"/>
        <v>0</v>
      </c>
      <c r="L67" s="10">
        <f>I67*28000</f>
        <v>0</v>
      </c>
      <c r="M67" s="10">
        <f>J67</f>
        <v>4200000</v>
      </c>
      <c r="N67" s="10">
        <f t="shared" si="1"/>
        <v>0</v>
      </c>
      <c r="O67" s="25">
        <v>0</v>
      </c>
      <c r="P67" s="25">
        <f t="shared" si="2"/>
        <v>0</v>
      </c>
      <c r="Q67" s="37"/>
    </row>
    <row r="68" spans="1:17" x14ac:dyDescent="0.25">
      <c r="A68" s="8">
        <v>61</v>
      </c>
      <c r="B68" s="32">
        <v>440163</v>
      </c>
      <c r="C68" s="9" t="s">
        <v>1341</v>
      </c>
      <c r="D68" s="9" t="s">
        <v>1193</v>
      </c>
      <c r="E68" s="9" t="s">
        <v>1518</v>
      </c>
      <c r="F68" s="8" t="s">
        <v>27</v>
      </c>
      <c r="G68" s="10">
        <v>24</v>
      </c>
      <c r="H68" s="10">
        <v>0</v>
      </c>
      <c r="I68" s="10">
        <v>0</v>
      </c>
      <c r="J68" s="10">
        <f t="shared" si="6"/>
        <v>6720000</v>
      </c>
      <c r="K68" s="10">
        <f t="shared" si="6"/>
        <v>0</v>
      </c>
      <c r="L68" s="10">
        <f>I68*280000</f>
        <v>0</v>
      </c>
      <c r="M68" s="10">
        <v>0</v>
      </c>
      <c r="N68" s="10">
        <f t="shared" si="1"/>
        <v>6720000</v>
      </c>
      <c r="O68" s="25">
        <v>6720000</v>
      </c>
      <c r="P68" s="25">
        <f t="shared" si="2"/>
        <v>0</v>
      </c>
      <c r="Q68" s="37"/>
    </row>
    <row r="69" spans="1:17" x14ac:dyDescent="0.25">
      <c r="A69" s="8">
        <v>62</v>
      </c>
      <c r="B69" s="32">
        <v>440164</v>
      </c>
      <c r="C69" s="9" t="s">
        <v>1549</v>
      </c>
      <c r="D69" s="9" t="s">
        <v>265</v>
      </c>
      <c r="E69" s="9" t="s">
        <v>1518</v>
      </c>
      <c r="F69" s="8" t="s">
        <v>27</v>
      </c>
      <c r="G69" s="10">
        <v>23</v>
      </c>
      <c r="H69" s="10">
        <v>0</v>
      </c>
      <c r="I69" s="10">
        <v>0</v>
      </c>
      <c r="J69" s="10">
        <f t="shared" si="6"/>
        <v>6440000</v>
      </c>
      <c r="K69" s="10">
        <f t="shared" si="6"/>
        <v>0</v>
      </c>
      <c r="L69" s="10">
        <f>I69*280000</f>
        <v>0</v>
      </c>
      <c r="M69" s="10">
        <v>0</v>
      </c>
      <c r="N69" s="10">
        <f t="shared" si="1"/>
        <v>6440000</v>
      </c>
      <c r="O69" s="25">
        <v>6440000</v>
      </c>
      <c r="P69" s="25">
        <f t="shared" si="2"/>
        <v>0</v>
      </c>
      <c r="Q69" s="37"/>
    </row>
    <row r="70" spans="1:17" x14ac:dyDescent="0.25">
      <c r="A70" s="8">
        <v>63</v>
      </c>
      <c r="B70" s="32">
        <v>440165</v>
      </c>
      <c r="C70" s="9" t="s">
        <v>1550</v>
      </c>
      <c r="D70" s="9" t="s">
        <v>1193</v>
      </c>
      <c r="E70" s="9" t="s">
        <v>1518</v>
      </c>
      <c r="F70" s="8" t="s">
        <v>27</v>
      </c>
      <c r="G70" s="10">
        <v>23</v>
      </c>
      <c r="H70" s="10">
        <v>0</v>
      </c>
      <c r="I70" s="10">
        <v>0</v>
      </c>
      <c r="J70" s="10">
        <f t="shared" si="6"/>
        <v>6440000</v>
      </c>
      <c r="K70" s="10">
        <f t="shared" si="6"/>
        <v>0</v>
      </c>
      <c r="L70" s="10">
        <f>I70*280000</f>
        <v>0</v>
      </c>
      <c r="M70" s="10">
        <v>0</v>
      </c>
      <c r="N70" s="10">
        <f t="shared" si="1"/>
        <v>6440000</v>
      </c>
      <c r="O70" s="25">
        <v>6440000</v>
      </c>
      <c r="P70" s="25">
        <f t="shared" si="2"/>
        <v>0</v>
      </c>
      <c r="Q70" s="37"/>
    </row>
    <row r="71" spans="1:17" x14ac:dyDescent="0.25">
      <c r="A71" s="8">
        <v>64</v>
      </c>
      <c r="B71" s="32">
        <v>440166</v>
      </c>
      <c r="C71" s="9" t="s">
        <v>1551</v>
      </c>
      <c r="D71" s="9" t="s">
        <v>433</v>
      </c>
      <c r="E71" s="9" t="s">
        <v>1518</v>
      </c>
      <c r="F71" s="8" t="s">
        <v>368</v>
      </c>
      <c r="G71" s="10">
        <v>15</v>
      </c>
      <c r="H71" s="10">
        <v>0</v>
      </c>
      <c r="I71" s="10">
        <v>0</v>
      </c>
      <c r="J71" s="10">
        <f t="shared" si="6"/>
        <v>4200000</v>
      </c>
      <c r="K71" s="10">
        <f t="shared" si="6"/>
        <v>0</v>
      </c>
      <c r="L71" s="10">
        <f>I71*280000</f>
        <v>0</v>
      </c>
      <c r="M71" s="10">
        <f>J71</f>
        <v>4200000</v>
      </c>
      <c r="N71" s="10">
        <f t="shared" si="1"/>
        <v>0</v>
      </c>
      <c r="O71" s="25">
        <v>0</v>
      </c>
      <c r="P71" s="25">
        <f t="shared" si="2"/>
        <v>0</v>
      </c>
      <c r="Q71" s="37"/>
    </row>
    <row r="72" spans="1:17" x14ac:dyDescent="0.25">
      <c r="A72" s="8">
        <v>65</v>
      </c>
      <c r="B72" s="32">
        <v>440167</v>
      </c>
      <c r="C72" s="40" t="s">
        <v>1552</v>
      </c>
      <c r="D72" s="40" t="s">
        <v>1553</v>
      </c>
      <c r="E72" s="40" t="s">
        <v>1518</v>
      </c>
      <c r="F72" s="53" t="s">
        <v>459</v>
      </c>
      <c r="G72" s="10">
        <v>18</v>
      </c>
      <c r="H72" s="10">
        <v>0</v>
      </c>
      <c r="I72" s="10">
        <v>0</v>
      </c>
      <c r="J72" s="10"/>
      <c r="K72" s="10">
        <f>H72*280000</f>
        <v>0</v>
      </c>
      <c r="L72" s="10">
        <f>I72*28000</f>
        <v>0</v>
      </c>
      <c r="M72" s="10">
        <v>0</v>
      </c>
      <c r="N72" s="10">
        <f t="shared" si="1"/>
        <v>0</v>
      </c>
      <c r="O72" s="25">
        <v>0</v>
      </c>
      <c r="P72" s="25">
        <f t="shared" si="2"/>
        <v>0</v>
      </c>
      <c r="Q72" s="37"/>
    </row>
    <row r="73" spans="1:17" s="39" customFormat="1" x14ac:dyDescent="0.25">
      <c r="A73" s="35">
        <v>66</v>
      </c>
      <c r="B73" s="54">
        <v>443101</v>
      </c>
      <c r="C73" s="37" t="s">
        <v>1554</v>
      </c>
      <c r="D73" s="37" t="s">
        <v>61</v>
      </c>
      <c r="E73" s="37" t="s">
        <v>1518</v>
      </c>
      <c r="F73" s="35" t="s">
        <v>27</v>
      </c>
      <c r="G73" s="25">
        <v>20</v>
      </c>
      <c r="H73" s="25">
        <v>0</v>
      </c>
      <c r="I73" s="25">
        <v>0</v>
      </c>
      <c r="J73" s="25">
        <f>G73*280000</f>
        <v>5600000</v>
      </c>
      <c r="K73" s="25">
        <f t="shared" ref="K73:L75" si="7">H73*1010000</f>
        <v>0</v>
      </c>
      <c r="L73" s="25">
        <f t="shared" si="7"/>
        <v>0</v>
      </c>
      <c r="M73" s="25">
        <v>0</v>
      </c>
      <c r="N73" s="25">
        <f t="shared" ref="N73:N136" si="8">J73+K73+L73-M73</f>
        <v>5600000</v>
      </c>
      <c r="O73" s="25">
        <v>5600000</v>
      </c>
      <c r="P73" s="25">
        <f t="shared" ref="P73:P136" si="9">N73-O73</f>
        <v>0</v>
      </c>
      <c r="Q73" s="37" t="s">
        <v>1555</v>
      </c>
    </row>
    <row r="74" spans="1:17" s="39" customFormat="1" x14ac:dyDescent="0.25">
      <c r="A74" s="35">
        <v>67</v>
      </c>
      <c r="B74" s="54">
        <v>443343</v>
      </c>
      <c r="C74" s="37" t="s">
        <v>1556</v>
      </c>
      <c r="D74" s="37" t="s">
        <v>375</v>
      </c>
      <c r="E74" s="37" t="s">
        <v>1518</v>
      </c>
      <c r="F74" s="35" t="s">
        <v>27</v>
      </c>
      <c r="G74" s="25">
        <v>17</v>
      </c>
      <c r="H74" s="25">
        <v>0</v>
      </c>
      <c r="I74" s="25">
        <v>0</v>
      </c>
      <c r="J74" s="25">
        <f>G74*280000</f>
        <v>4760000</v>
      </c>
      <c r="K74" s="25">
        <f t="shared" si="7"/>
        <v>0</v>
      </c>
      <c r="L74" s="25">
        <f t="shared" si="7"/>
        <v>0</v>
      </c>
      <c r="M74" s="25">
        <v>0</v>
      </c>
      <c r="N74" s="25">
        <f t="shared" si="8"/>
        <v>4760000</v>
      </c>
      <c r="O74" s="25">
        <v>17170000</v>
      </c>
      <c r="P74" s="25">
        <f t="shared" si="9"/>
        <v>-12410000</v>
      </c>
      <c r="Q74" s="37" t="s">
        <v>4097</v>
      </c>
    </row>
    <row r="75" spans="1:17" s="39" customFormat="1" x14ac:dyDescent="0.25">
      <c r="A75" s="35">
        <v>68</v>
      </c>
      <c r="B75" s="54">
        <v>443443</v>
      </c>
      <c r="C75" s="37" t="s">
        <v>1557</v>
      </c>
      <c r="D75" s="37" t="s">
        <v>198</v>
      </c>
      <c r="E75" s="37" t="s">
        <v>1518</v>
      </c>
      <c r="F75" s="35" t="s">
        <v>27</v>
      </c>
      <c r="G75" s="25">
        <v>19</v>
      </c>
      <c r="H75" s="25">
        <v>0</v>
      </c>
      <c r="I75" s="25">
        <v>0</v>
      </c>
      <c r="J75" s="25">
        <f>G75*280000</f>
        <v>5320000</v>
      </c>
      <c r="K75" s="25">
        <f t="shared" si="7"/>
        <v>0</v>
      </c>
      <c r="L75" s="25">
        <f t="shared" si="7"/>
        <v>0</v>
      </c>
      <c r="M75" s="25">
        <v>0</v>
      </c>
      <c r="N75" s="25">
        <f t="shared" si="8"/>
        <v>5320000</v>
      </c>
      <c r="O75" s="25">
        <v>5320000</v>
      </c>
      <c r="P75" s="25">
        <f t="shared" si="9"/>
        <v>0</v>
      </c>
      <c r="Q75" s="37" t="s">
        <v>1555</v>
      </c>
    </row>
    <row r="76" spans="1:17" x14ac:dyDescent="0.25">
      <c r="A76" s="8">
        <v>69</v>
      </c>
      <c r="B76" s="32">
        <v>440201</v>
      </c>
      <c r="C76" s="9" t="s">
        <v>1558</v>
      </c>
      <c r="D76" s="9" t="s">
        <v>61</v>
      </c>
      <c r="E76" s="9" t="s">
        <v>1559</v>
      </c>
      <c r="F76" s="8" t="s">
        <v>27</v>
      </c>
      <c r="G76" s="10">
        <v>17</v>
      </c>
      <c r="H76" s="10">
        <v>0</v>
      </c>
      <c r="I76" s="10">
        <v>0</v>
      </c>
      <c r="J76" s="10">
        <f t="shared" ref="J76:L97" si="10">G76*280000</f>
        <v>4760000</v>
      </c>
      <c r="K76" s="10">
        <f t="shared" si="10"/>
        <v>0</v>
      </c>
      <c r="L76" s="10">
        <f t="shared" si="10"/>
        <v>0</v>
      </c>
      <c r="M76" s="10">
        <v>0</v>
      </c>
      <c r="N76" s="10">
        <f t="shared" si="8"/>
        <v>4760000</v>
      </c>
      <c r="O76" s="25">
        <v>4760000</v>
      </c>
      <c r="P76" s="25">
        <f t="shared" si="9"/>
        <v>0</v>
      </c>
      <c r="Q76" s="37"/>
    </row>
    <row r="77" spans="1:17" x14ac:dyDescent="0.25">
      <c r="A77" s="8">
        <v>70</v>
      </c>
      <c r="B77" s="32">
        <v>440202</v>
      </c>
      <c r="C77" s="9" t="s">
        <v>894</v>
      </c>
      <c r="D77" s="9" t="s">
        <v>675</v>
      </c>
      <c r="E77" s="9" t="s">
        <v>1559</v>
      </c>
      <c r="F77" s="8" t="s">
        <v>27</v>
      </c>
      <c r="G77" s="10">
        <v>20</v>
      </c>
      <c r="H77" s="10">
        <v>0</v>
      </c>
      <c r="I77" s="10">
        <v>0</v>
      </c>
      <c r="J77" s="10">
        <f t="shared" si="10"/>
        <v>5600000</v>
      </c>
      <c r="K77" s="10">
        <f t="shared" si="10"/>
        <v>0</v>
      </c>
      <c r="L77" s="10">
        <f t="shared" si="10"/>
        <v>0</v>
      </c>
      <c r="M77" s="10">
        <v>0</v>
      </c>
      <c r="N77" s="10">
        <f t="shared" si="8"/>
        <v>5600000</v>
      </c>
      <c r="O77" s="25">
        <v>5600000</v>
      </c>
      <c r="P77" s="25">
        <f t="shared" si="9"/>
        <v>0</v>
      </c>
      <c r="Q77" s="37"/>
    </row>
    <row r="78" spans="1:17" x14ac:dyDescent="0.25">
      <c r="A78" s="8">
        <v>71</v>
      </c>
      <c r="B78" s="32">
        <v>440203</v>
      </c>
      <c r="C78" s="9" t="s">
        <v>1560</v>
      </c>
      <c r="D78" s="9" t="s">
        <v>262</v>
      </c>
      <c r="E78" s="9" t="s">
        <v>1559</v>
      </c>
      <c r="F78" s="8" t="s">
        <v>27</v>
      </c>
      <c r="G78" s="10">
        <v>17</v>
      </c>
      <c r="H78" s="10">
        <v>0</v>
      </c>
      <c r="I78" s="10">
        <v>0</v>
      </c>
      <c r="J78" s="10">
        <f t="shared" si="10"/>
        <v>4760000</v>
      </c>
      <c r="K78" s="10">
        <f t="shared" si="10"/>
        <v>0</v>
      </c>
      <c r="L78" s="10">
        <f t="shared" si="10"/>
        <v>0</v>
      </c>
      <c r="M78" s="10">
        <v>0</v>
      </c>
      <c r="N78" s="10">
        <f t="shared" si="8"/>
        <v>4760000</v>
      </c>
      <c r="O78" s="25">
        <v>4760000</v>
      </c>
      <c r="P78" s="25">
        <f t="shared" si="9"/>
        <v>0</v>
      </c>
      <c r="Q78" s="37"/>
    </row>
    <row r="79" spans="1:17" x14ac:dyDescent="0.25">
      <c r="A79" s="8">
        <v>72</v>
      </c>
      <c r="B79" s="32">
        <v>440204</v>
      </c>
      <c r="C79" s="9" t="s">
        <v>1561</v>
      </c>
      <c r="D79" s="9" t="s">
        <v>61</v>
      </c>
      <c r="E79" s="9" t="s">
        <v>1559</v>
      </c>
      <c r="F79" s="8" t="s">
        <v>27</v>
      </c>
      <c r="G79" s="10">
        <v>17</v>
      </c>
      <c r="H79" s="10">
        <v>0</v>
      </c>
      <c r="I79" s="10">
        <v>0</v>
      </c>
      <c r="J79" s="10">
        <f t="shared" si="10"/>
        <v>4760000</v>
      </c>
      <c r="K79" s="10">
        <f t="shared" si="10"/>
        <v>0</v>
      </c>
      <c r="L79" s="10">
        <f t="shared" si="10"/>
        <v>0</v>
      </c>
      <c r="M79" s="10">
        <v>0</v>
      </c>
      <c r="N79" s="10">
        <f t="shared" si="8"/>
        <v>4760000</v>
      </c>
      <c r="O79" s="25">
        <v>4760000</v>
      </c>
      <c r="P79" s="25">
        <f t="shared" si="9"/>
        <v>0</v>
      </c>
      <c r="Q79" s="37"/>
    </row>
    <row r="80" spans="1:17" x14ac:dyDescent="0.25">
      <c r="A80" s="8">
        <v>73</v>
      </c>
      <c r="B80" s="32">
        <v>440205</v>
      </c>
      <c r="C80" s="9" t="s">
        <v>423</v>
      </c>
      <c r="D80" s="9" t="s">
        <v>265</v>
      </c>
      <c r="E80" s="9" t="s">
        <v>1559</v>
      </c>
      <c r="F80" s="8" t="s">
        <v>27</v>
      </c>
      <c r="G80" s="10">
        <v>21</v>
      </c>
      <c r="H80" s="10">
        <v>0</v>
      </c>
      <c r="I80" s="10">
        <v>0</v>
      </c>
      <c r="J80" s="10">
        <f t="shared" si="10"/>
        <v>5880000</v>
      </c>
      <c r="K80" s="10">
        <f t="shared" si="10"/>
        <v>0</v>
      </c>
      <c r="L80" s="10">
        <f t="shared" si="10"/>
        <v>0</v>
      </c>
      <c r="M80" s="10">
        <v>0</v>
      </c>
      <c r="N80" s="10">
        <f t="shared" si="8"/>
        <v>5880000</v>
      </c>
      <c r="O80" s="25">
        <v>5880000</v>
      </c>
      <c r="P80" s="25">
        <f t="shared" si="9"/>
        <v>0</v>
      </c>
      <c r="Q80" s="37"/>
    </row>
    <row r="81" spans="1:17" x14ac:dyDescent="0.25">
      <c r="A81" s="8">
        <v>74</v>
      </c>
      <c r="B81" s="32">
        <v>440206</v>
      </c>
      <c r="C81" s="9" t="s">
        <v>1413</v>
      </c>
      <c r="D81" s="9" t="s">
        <v>71</v>
      </c>
      <c r="E81" s="9" t="s">
        <v>1559</v>
      </c>
      <c r="F81" s="8" t="s">
        <v>27</v>
      </c>
      <c r="G81" s="10">
        <v>17</v>
      </c>
      <c r="H81" s="10">
        <v>0</v>
      </c>
      <c r="I81" s="10">
        <v>0</v>
      </c>
      <c r="J81" s="10">
        <f t="shared" si="10"/>
        <v>4760000</v>
      </c>
      <c r="K81" s="10">
        <f t="shared" si="10"/>
        <v>0</v>
      </c>
      <c r="L81" s="10">
        <f t="shared" si="10"/>
        <v>0</v>
      </c>
      <c r="M81" s="10">
        <v>0</v>
      </c>
      <c r="N81" s="10">
        <f t="shared" si="8"/>
        <v>4760000</v>
      </c>
      <c r="O81" s="25">
        <v>4760000</v>
      </c>
      <c r="P81" s="25">
        <f t="shared" si="9"/>
        <v>0</v>
      </c>
      <c r="Q81" s="37"/>
    </row>
    <row r="82" spans="1:17" x14ac:dyDescent="0.25">
      <c r="A82" s="8">
        <v>75</v>
      </c>
      <c r="B82" s="32">
        <v>440207</v>
      </c>
      <c r="C82" s="9" t="s">
        <v>998</v>
      </c>
      <c r="D82" s="9" t="s">
        <v>61</v>
      </c>
      <c r="E82" s="9" t="s">
        <v>1559</v>
      </c>
      <c r="F82" s="8" t="s">
        <v>27</v>
      </c>
      <c r="G82" s="10">
        <v>18</v>
      </c>
      <c r="H82" s="10">
        <v>3</v>
      </c>
      <c r="I82" s="10">
        <v>0</v>
      </c>
      <c r="J82" s="10">
        <f t="shared" si="10"/>
        <v>5040000</v>
      </c>
      <c r="K82" s="10">
        <f t="shared" si="10"/>
        <v>840000</v>
      </c>
      <c r="L82" s="10">
        <f t="shared" si="10"/>
        <v>0</v>
      </c>
      <c r="M82" s="10">
        <v>0</v>
      </c>
      <c r="N82" s="10">
        <f t="shared" si="8"/>
        <v>5880000</v>
      </c>
      <c r="O82" s="25">
        <v>5880000</v>
      </c>
      <c r="P82" s="25">
        <f t="shared" si="9"/>
        <v>0</v>
      </c>
      <c r="Q82" s="37"/>
    </row>
    <row r="83" spans="1:17" x14ac:dyDescent="0.25">
      <c r="A83" s="8">
        <v>76</v>
      </c>
      <c r="B83" s="32">
        <v>440208</v>
      </c>
      <c r="C83" s="9" t="s">
        <v>219</v>
      </c>
      <c r="D83" s="9" t="s">
        <v>813</v>
      </c>
      <c r="E83" s="9" t="s">
        <v>1559</v>
      </c>
      <c r="F83" s="8" t="s">
        <v>27</v>
      </c>
      <c r="G83" s="10">
        <v>20</v>
      </c>
      <c r="H83" s="10">
        <v>0</v>
      </c>
      <c r="I83" s="10">
        <v>0</v>
      </c>
      <c r="J83" s="10">
        <f t="shared" si="10"/>
        <v>5600000</v>
      </c>
      <c r="K83" s="10">
        <f t="shared" si="10"/>
        <v>0</v>
      </c>
      <c r="L83" s="10">
        <f t="shared" si="10"/>
        <v>0</v>
      </c>
      <c r="M83" s="10">
        <v>0</v>
      </c>
      <c r="N83" s="10">
        <f t="shared" si="8"/>
        <v>5600000</v>
      </c>
      <c r="O83" s="25">
        <v>5600000</v>
      </c>
      <c r="P83" s="25">
        <f t="shared" si="9"/>
        <v>0</v>
      </c>
      <c r="Q83" s="37"/>
    </row>
    <row r="84" spans="1:17" x14ac:dyDescent="0.25">
      <c r="A84" s="8">
        <v>77</v>
      </c>
      <c r="B84" s="32">
        <v>440209</v>
      </c>
      <c r="C84" s="9" t="s">
        <v>843</v>
      </c>
      <c r="D84" s="9" t="s">
        <v>204</v>
      </c>
      <c r="E84" s="9" t="s">
        <v>1559</v>
      </c>
      <c r="F84" s="8" t="s">
        <v>27</v>
      </c>
      <c r="G84" s="10">
        <v>24</v>
      </c>
      <c r="H84" s="10">
        <v>0</v>
      </c>
      <c r="I84" s="10">
        <v>0</v>
      </c>
      <c r="J84" s="10">
        <f t="shared" si="10"/>
        <v>6720000</v>
      </c>
      <c r="K84" s="10">
        <f t="shared" si="10"/>
        <v>0</v>
      </c>
      <c r="L84" s="10">
        <f t="shared" si="10"/>
        <v>0</v>
      </c>
      <c r="M84" s="10">
        <v>0</v>
      </c>
      <c r="N84" s="10">
        <f t="shared" si="8"/>
        <v>6720000</v>
      </c>
      <c r="O84" s="25">
        <v>6720000</v>
      </c>
      <c r="P84" s="25">
        <f t="shared" si="9"/>
        <v>0</v>
      </c>
      <c r="Q84" s="37"/>
    </row>
    <row r="85" spans="1:17" x14ac:dyDescent="0.25">
      <c r="A85" s="8">
        <v>78</v>
      </c>
      <c r="B85" s="32">
        <v>440210</v>
      </c>
      <c r="C85" s="9" t="s">
        <v>1562</v>
      </c>
      <c r="D85" s="9" t="s">
        <v>153</v>
      </c>
      <c r="E85" s="9" t="s">
        <v>1559</v>
      </c>
      <c r="F85" s="8" t="s">
        <v>27</v>
      </c>
      <c r="G85" s="10">
        <v>20</v>
      </c>
      <c r="H85" s="10">
        <v>0</v>
      </c>
      <c r="I85" s="10">
        <v>0</v>
      </c>
      <c r="J85" s="10">
        <f t="shared" si="10"/>
        <v>5600000</v>
      </c>
      <c r="K85" s="10">
        <f t="shared" si="10"/>
        <v>0</v>
      </c>
      <c r="L85" s="10">
        <f t="shared" si="10"/>
        <v>0</v>
      </c>
      <c r="M85" s="10">
        <v>0</v>
      </c>
      <c r="N85" s="10">
        <f t="shared" si="8"/>
        <v>5600000</v>
      </c>
      <c r="O85" s="25">
        <v>0</v>
      </c>
      <c r="P85" s="25">
        <f t="shared" si="9"/>
        <v>5600000</v>
      </c>
      <c r="Q85" s="37"/>
    </row>
    <row r="86" spans="1:17" x14ac:dyDescent="0.25">
      <c r="A86" s="8">
        <v>79</v>
      </c>
      <c r="B86" s="32">
        <v>440211</v>
      </c>
      <c r="C86" s="9" t="s">
        <v>603</v>
      </c>
      <c r="D86" s="9" t="s">
        <v>57</v>
      </c>
      <c r="E86" s="9" t="s">
        <v>1559</v>
      </c>
      <c r="F86" s="8" t="s">
        <v>27</v>
      </c>
      <c r="G86" s="10">
        <v>20</v>
      </c>
      <c r="H86" s="10">
        <v>0</v>
      </c>
      <c r="I86" s="10">
        <v>0</v>
      </c>
      <c r="J86" s="10">
        <f t="shared" si="10"/>
        <v>5600000</v>
      </c>
      <c r="K86" s="10">
        <f t="shared" si="10"/>
        <v>0</v>
      </c>
      <c r="L86" s="10">
        <f t="shared" si="10"/>
        <v>0</v>
      </c>
      <c r="M86" s="10">
        <v>0</v>
      </c>
      <c r="N86" s="10">
        <f t="shared" si="8"/>
        <v>5600000</v>
      </c>
      <c r="O86" s="25">
        <v>5600000</v>
      </c>
      <c r="P86" s="25">
        <f t="shared" si="9"/>
        <v>0</v>
      </c>
      <c r="Q86" s="37"/>
    </row>
    <row r="87" spans="1:17" x14ac:dyDescent="0.25">
      <c r="A87" s="8">
        <v>80</v>
      </c>
      <c r="B87" s="32">
        <v>440212</v>
      </c>
      <c r="C87" s="9" t="s">
        <v>1072</v>
      </c>
      <c r="D87" s="9" t="s">
        <v>528</v>
      </c>
      <c r="E87" s="9" t="s">
        <v>1559</v>
      </c>
      <c r="F87" s="8" t="s">
        <v>27</v>
      </c>
      <c r="G87" s="10">
        <v>21</v>
      </c>
      <c r="H87" s="10">
        <v>0</v>
      </c>
      <c r="I87" s="10">
        <v>0</v>
      </c>
      <c r="J87" s="10">
        <f t="shared" si="10"/>
        <v>5880000</v>
      </c>
      <c r="K87" s="10">
        <f t="shared" si="10"/>
        <v>0</v>
      </c>
      <c r="L87" s="10">
        <f t="shared" si="10"/>
        <v>0</v>
      </c>
      <c r="M87" s="10">
        <v>0</v>
      </c>
      <c r="N87" s="10">
        <f t="shared" si="8"/>
        <v>5880000</v>
      </c>
      <c r="O87" s="25">
        <v>0</v>
      </c>
      <c r="P87" s="25">
        <f t="shared" si="9"/>
        <v>5880000</v>
      </c>
      <c r="Q87" s="37"/>
    </row>
    <row r="88" spans="1:17" x14ac:dyDescent="0.25">
      <c r="A88" s="8">
        <v>81</v>
      </c>
      <c r="B88" s="32">
        <v>440213</v>
      </c>
      <c r="C88" s="9" t="s">
        <v>1563</v>
      </c>
      <c r="D88" s="9" t="s">
        <v>61</v>
      </c>
      <c r="E88" s="9" t="s">
        <v>1559</v>
      </c>
      <c r="F88" s="8" t="s">
        <v>27</v>
      </c>
      <c r="G88" s="10">
        <v>22</v>
      </c>
      <c r="H88" s="10">
        <v>0</v>
      </c>
      <c r="I88" s="10">
        <v>0</v>
      </c>
      <c r="J88" s="10">
        <f t="shared" si="10"/>
        <v>6160000</v>
      </c>
      <c r="K88" s="10">
        <f t="shared" si="10"/>
        <v>0</v>
      </c>
      <c r="L88" s="10">
        <f t="shared" si="10"/>
        <v>0</v>
      </c>
      <c r="M88" s="10">
        <v>0</v>
      </c>
      <c r="N88" s="10">
        <f t="shared" si="8"/>
        <v>6160000</v>
      </c>
      <c r="O88" s="25">
        <v>0</v>
      </c>
      <c r="P88" s="25">
        <f t="shared" si="9"/>
        <v>6160000</v>
      </c>
      <c r="Q88" s="37"/>
    </row>
    <row r="89" spans="1:17" x14ac:dyDescent="0.25">
      <c r="A89" s="8">
        <v>82</v>
      </c>
      <c r="B89" s="32">
        <v>440214</v>
      </c>
      <c r="C89" s="9" t="s">
        <v>728</v>
      </c>
      <c r="D89" s="9" t="s">
        <v>57</v>
      </c>
      <c r="E89" s="9" t="s">
        <v>1559</v>
      </c>
      <c r="F89" s="8" t="s">
        <v>27</v>
      </c>
      <c r="G89" s="10">
        <v>23</v>
      </c>
      <c r="H89" s="10">
        <v>0</v>
      </c>
      <c r="I89" s="10">
        <v>0</v>
      </c>
      <c r="J89" s="10">
        <f t="shared" si="10"/>
        <v>6440000</v>
      </c>
      <c r="K89" s="10">
        <f t="shared" si="10"/>
        <v>0</v>
      </c>
      <c r="L89" s="10">
        <f t="shared" si="10"/>
        <v>0</v>
      </c>
      <c r="M89" s="10">
        <v>0</v>
      </c>
      <c r="N89" s="10">
        <f t="shared" si="8"/>
        <v>6440000</v>
      </c>
      <c r="O89" s="25">
        <v>6440000</v>
      </c>
      <c r="P89" s="25">
        <f t="shared" si="9"/>
        <v>0</v>
      </c>
      <c r="Q89" s="37"/>
    </row>
    <row r="90" spans="1:17" x14ac:dyDescent="0.25">
      <c r="A90" s="8">
        <v>83</v>
      </c>
      <c r="B90" s="32">
        <v>440215</v>
      </c>
      <c r="C90" s="9" t="s">
        <v>1564</v>
      </c>
      <c r="D90" s="9" t="s">
        <v>158</v>
      </c>
      <c r="E90" s="9" t="s">
        <v>1559</v>
      </c>
      <c r="F90" s="8" t="s">
        <v>27</v>
      </c>
      <c r="G90" s="10">
        <v>20</v>
      </c>
      <c r="H90" s="10">
        <v>0</v>
      </c>
      <c r="I90" s="10">
        <v>0</v>
      </c>
      <c r="J90" s="10">
        <f t="shared" si="10"/>
        <v>5600000</v>
      </c>
      <c r="K90" s="10">
        <f t="shared" si="10"/>
        <v>0</v>
      </c>
      <c r="L90" s="10">
        <f t="shared" si="10"/>
        <v>0</v>
      </c>
      <c r="M90" s="10">
        <v>0</v>
      </c>
      <c r="N90" s="10">
        <f t="shared" si="8"/>
        <v>5600000</v>
      </c>
      <c r="O90" s="25">
        <v>0</v>
      </c>
      <c r="P90" s="25">
        <f t="shared" si="9"/>
        <v>5600000</v>
      </c>
      <c r="Q90" s="37"/>
    </row>
    <row r="91" spans="1:17" x14ac:dyDescent="0.25">
      <c r="A91" s="8">
        <v>84</v>
      </c>
      <c r="B91" s="32">
        <v>440216</v>
      </c>
      <c r="C91" s="9" t="s">
        <v>891</v>
      </c>
      <c r="D91" s="9" t="s">
        <v>125</v>
      </c>
      <c r="E91" s="9" t="s">
        <v>1559</v>
      </c>
      <c r="F91" s="8" t="s">
        <v>27</v>
      </c>
      <c r="G91" s="10">
        <v>20</v>
      </c>
      <c r="H91" s="10">
        <v>3</v>
      </c>
      <c r="I91" s="10">
        <v>0</v>
      </c>
      <c r="J91" s="10">
        <f t="shared" si="10"/>
        <v>5600000</v>
      </c>
      <c r="K91" s="10">
        <f t="shared" si="10"/>
        <v>840000</v>
      </c>
      <c r="L91" s="10">
        <f t="shared" si="10"/>
        <v>0</v>
      </c>
      <c r="M91" s="10">
        <v>0</v>
      </c>
      <c r="N91" s="10">
        <f t="shared" si="8"/>
        <v>6440000</v>
      </c>
      <c r="O91" s="25">
        <v>0</v>
      </c>
      <c r="P91" s="25">
        <f t="shared" si="9"/>
        <v>6440000</v>
      </c>
      <c r="Q91" s="37"/>
    </row>
    <row r="92" spans="1:17" x14ac:dyDescent="0.25">
      <c r="A92" s="8">
        <v>85</v>
      </c>
      <c r="B92" s="32">
        <v>440217</v>
      </c>
      <c r="C92" s="9" t="s">
        <v>1565</v>
      </c>
      <c r="D92" s="9" t="s">
        <v>25</v>
      </c>
      <c r="E92" s="9" t="s">
        <v>1559</v>
      </c>
      <c r="F92" s="8" t="s">
        <v>27</v>
      </c>
      <c r="G92" s="10">
        <v>17</v>
      </c>
      <c r="H92" s="10">
        <v>0</v>
      </c>
      <c r="I92" s="10">
        <v>0</v>
      </c>
      <c r="J92" s="10">
        <f t="shared" si="10"/>
        <v>4760000</v>
      </c>
      <c r="K92" s="10">
        <f t="shared" si="10"/>
        <v>0</v>
      </c>
      <c r="L92" s="10">
        <f t="shared" si="10"/>
        <v>0</v>
      </c>
      <c r="M92" s="10">
        <v>0</v>
      </c>
      <c r="N92" s="10">
        <f t="shared" si="8"/>
        <v>4760000</v>
      </c>
      <c r="O92" s="25">
        <v>4760000</v>
      </c>
      <c r="P92" s="25">
        <f t="shared" si="9"/>
        <v>0</v>
      </c>
      <c r="Q92" s="37"/>
    </row>
    <row r="93" spans="1:17" x14ac:dyDescent="0.25">
      <c r="A93" s="8">
        <v>86</v>
      </c>
      <c r="B93" s="32">
        <v>440218</v>
      </c>
      <c r="C93" s="9" t="s">
        <v>1566</v>
      </c>
      <c r="D93" s="9" t="s">
        <v>121</v>
      </c>
      <c r="E93" s="9" t="s">
        <v>1559</v>
      </c>
      <c r="F93" s="8" t="s">
        <v>27</v>
      </c>
      <c r="G93" s="10">
        <v>17</v>
      </c>
      <c r="H93" s="10">
        <v>0</v>
      </c>
      <c r="I93" s="10">
        <v>0</v>
      </c>
      <c r="J93" s="10">
        <f t="shared" si="10"/>
        <v>4760000</v>
      </c>
      <c r="K93" s="10">
        <f t="shared" si="10"/>
        <v>0</v>
      </c>
      <c r="L93" s="10">
        <f t="shared" si="10"/>
        <v>0</v>
      </c>
      <c r="M93" s="10">
        <v>0</v>
      </c>
      <c r="N93" s="10">
        <f t="shared" si="8"/>
        <v>4760000</v>
      </c>
      <c r="O93" s="25">
        <v>4760000</v>
      </c>
      <c r="P93" s="25">
        <f t="shared" si="9"/>
        <v>0</v>
      </c>
      <c r="Q93" s="37"/>
    </row>
    <row r="94" spans="1:17" x14ac:dyDescent="0.25">
      <c r="A94" s="8">
        <v>87</v>
      </c>
      <c r="B94" s="32">
        <v>440219</v>
      </c>
      <c r="C94" s="9" t="s">
        <v>474</v>
      </c>
      <c r="D94" s="9" t="s">
        <v>153</v>
      </c>
      <c r="E94" s="9" t="s">
        <v>1559</v>
      </c>
      <c r="F94" s="8" t="s">
        <v>27</v>
      </c>
      <c r="G94" s="10">
        <v>21</v>
      </c>
      <c r="H94" s="10">
        <v>0</v>
      </c>
      <c r="I94" s="10">
        <v>0</v>
      </c>
      <c r="J94" s="10">
        <f t="shared" si="10"/>
        <v>5880000</v>
      </c>
      <c r="K94" s="10">
        <f t="shared" si="10"/>
        <v>0</v>
      </c>
      <c r="L94" s="10">
        <f t="shared" si="10"/>
        <v>0</v>
      </c>
      <c r="M94" s="10">
        <v>0</v>
      </c>
      <c r="N94" s="10">
        <f t="shared" si="8"/>
        <v>5880000</v>
      </c>
      <c r="O94" s="25">
        <v>5880000</v>
      </c>
      <c r="P94" s="25">
        <f t="shared" si="9"/>
        <v>0</v>
      </c>
      <c r="Q94" s="37"/>
    </row>
    <row r="95" spans="1:17" x14ac:dyDescent="0.25">
      <c r="A95" s="8">
        <v>88</v>
      </c>
      <c r="B95" s="32">
        <v>440220</v>
      </c>
      <c r="C95" s="9" t="s">
        <v>1567</v>
      </c>
      <c r="D95" s="9" t="s">
        <v>468</v>
      </c>
      <c r="E95" s="9" t="s">
        <v>1559</v>
      </c>
      <c r="F95" s="8" t="s">
        <v>27</v>
      </c>
      <c r="G95" s="10">
        <v>22</v>
      </c>
      <c r="H95" s="10">
        <v>0</v>
      </c>
      <c r="I95" s="10">
        <v>0</v>
      </c>
      <c r="J95" s="10">
        <f t="shared" si="10"/>
        <v>6160000</v>
      </c>
      <c r="K95" s="10">
        <f t="shared" si="10"/>
        <v>0</v>
      </c>
      <c r="L95" s="10">
        <f t="shared" si="10"/>
        <v>0</v>
      </c>
      <c r="M95" s="10">
        <v>0</v>
      </c>
      <c r="N95" s="10">
        <f t="shared" si="8"/>
        <v>6160000</v>
      </c>
      <c r="O95" s="25">
        <v>0</v>
      </c>
      <c r="P95" s="25">
        <f t="shared" si="9"/>
        <v>6160000</v>
      </c>
      <c r="Q95" s="37"/>
    </row>
    <row r="96" spans="1:17" x14ac:dyDescent="0.25">
      <c r="A96" s="8">
        <v>89</v>
      </c>
      <c r="B96" s="32">
        <v>440221</v>
      </c>
      <c r="C96" s="9" t="s">
        <v>1568</v>
      </c>
      <c r="D96" s="9" t="s">
        <v>65</v>
      </c>
      <c r="E96" s="9" t="s">
        <v>1559</v>
      </c>
      <c r="F96" s="8" t="s">
        <v>27</v>
      </c>
      <c r="G96" s="10">
        <v>23</v>
      </c>
      <c r="H96" s="10">
        <v>0</v>
      </c>
      <c r="I96" s="10">
        <v>0</v>
      </c>
      <c r="J96" s="10">
        <f t="shared" si="10"/>
        <v>6440000</v>
      </c>
      <c r="K96" s="10">
        <f t="shared" si="10"/>
        <v>0</v>
      </c>
      <c r="L96" s="10">
        <f t="shared" si="10"/>
        <v>0</v>
      </c>
      <c r="M96" s="10">
        <v>0</v>
      </c>
      <c r="N96" s="10">
        <f t="shared" si="8"/>
        <v>6440000</v>
      </c>
      <c r="O96" s="25">
        <v>6440000</v>
      </c>
      <c r="P96" s="25">
        <f t="shared" si="9"/>
        <v>0</v>
      </c>
      <c r="Q96" s="37"/>
    </row>
    <row r="97" spans="1:17" x14ac:dyDescent="0.25">
      <c r="A97" s="8">
        <v>90</v>
      </c>
      <c r="B97" s="32">
        <v>440222</v>
      </c>
      <c r="C97" s="9" t="s">
        <v>1569</v>
      </c>
      <c r="D97" s="9" t="s">
        <v>526</v>
      </c>
      <c r="E97" s="9" t="s">
        <v>1559</v>
      </c>
      <c r="F97" s="8" t="s">
        <v>27</v>
      </c>
      <c r="G97" s="10">
        <v>23</v>
      </c>
      <c r="H97" s="10">
        <v>0</v>
      </c>
      <c r="I97" s="10">
        <v>0</v>
      </c>
      <c r="J97" s="10">
        <f t="shared" si="10"/>
        <v>6440000</v>
      </c>
      <c r="K97" s="10">
        <f t="shared" si="10"/>
        <v>0</v>
      </c>
      <c r="L97" s="10">
        <f t="shared" si="10"/>
        <v>0</v>
      </c>
      <c r="M97" s="10">
        <v>0</v>
      </c>
      <c r="N97" s="10">
        <f t="shared" si="8"/>
        <v>6440000</v>
      </c>
      <c r="O97" s="25">
        <v>6440000</v>
      </c>
      <c r="P97" s="25">
        <f t="shared" si="9"/>
        <v>0</v>
      </c>
      <c r="Q97" s="37"/>
    </row>
    <row r="98" spans="1:17" x14ac:dyDescent="0.25">
      <c r="A98" s="8">
        <v>91</v>
      </c>
      <c r="B98" s="32">
        <v>440223</v>
      </c>
      <c r="C98" s="9" t="s">
        <v>1570</v>
      </c>
      <c r="D98" s="9" t="s">
        <v>61</v>
      </c>
      <c r="E98" s="9" t="s">
        <v>1559</v>
      </c>
      <c r="F98" s="8" t="s">
        <v>368</v>
      </c>
      <c r="G98" s="10">
        <v>22</v>
      </c>
      <c r="H98" s="10">
        <v>0</v>
      </c>
      <c r="I98" s="10">
        <v>0</v>
      </c>
      <c r="J98" s="10">
        <f t="shared" ref="J98:L110" si="11">G98*280000</f>
        <v>6160000</v>
      </c>
      <c r="K98" s="10">
        <f t="shared" si="11"/>
        <v>0</v>
      </c>
      <c r="L98" s="10">
        <f>I98*28000</f>
        <v>0</v>
      </c>
      <c r="M98" s="10">
        <f>J98</f>
        <v>6160000</v>
      </c>
      <c r="N98" s="10">
        <f t="shared" si="8"/>
        <v>0</v>
      </c>
      <c r="O98" s="25">
        <v>0</v>
      </c>
      <c r="P98" s="25">
        <f t="shared" si="9"/>
        <v>0</v>
      </c>
      <c r="Q98" s="37"/>
    </row>
    <row r="99" spans="1:17" x14ac:dyDescent="0.25">
      <c r="A99" s="8">
        <v>92</v>
      </c>
      <c r="B99" s="32">
        <v>440224</v>
      </c>
      <c r="C99" s="9" t="s">
        <v>149</v>
      </c>
      <c r="D99" s="9" t="s">
        <v>1571</v>
      </c>
      <c r="E99" s="9" t="s">
        <v>1559</v>
      </c>
      <c r="F99" s="8" t="s">
        <v>27</v>
      </c>
      <c r="G99" s="10">
        <v>24</v>
      </c>
      <c r="H99" s="10">
        <v>0</v>
      </c>
      <c r="I99" s="10">
        <v>0</v>
      </c>
      <c r="J99" s="10">
        <f t="shared" si="11"/>
        <v>6720000</v>
      </c>
      <c r="K99" s="10">
        <f t="shared" si="11"/>
        <v>0</v>
      </c>
      <c r="L99" s="10">
        <f>I99*280000</f>
        <v>0</v>
      </c>
      <c r="M99" s="10">
        <v>0</v>
      </c>
      <c r="N99" s="10">
        <f t="shared" si="8"/>
        <v>6720000</v>
      </c>
      <c r="O99" s="25">
        <v>6720000</v>
      </c>
      <c r="P99" s="25">
        <f t="shared" si="9"/>
        <v>0</v>
      </c>
      <c r="Q99" s="37"/>
    </row>
    <row r="100" spans="1:17" x14ac:dyDescent="0.25">
      <c r="A100" s="8">
        <v>93</v>
      </c>
      <c r="B100" s="32">
        <v>440225</v>
      </c>
      <c r="C100" s="9" t="s">
        <v>1572</v>
      </c>
      <c r="D100" s="9" t="s">
        <v>89</v>
      </c>
      <c r="E100" s="9" t="s">
        <v>1559</v>
      </c>
      <c r="F100" s="8" t="s">
        <v>27</v>
      </c>
      <c r="G100" s="10">
        <v>21</v>
      </c>
      <c r="H100" s="10">
        <v>0</v>
      </c>
      <c r="I100" s="10">
        <v>0</v>
      </c>
      <c r="J100" s="10">
        <f t="shared" si="11"/>
        <v>5880000</v>
      </c>
      <c r="K100" s="10">
        <f t="shared" si="11"/>
        <v>0</v>
      </c>
      <c r="L100" s="10">
        <f>I100*280000</f>
        <v>0</v>
      </c>
      <c r="M100" s="10">
        <v>0</v>
      </c>
      <c r="N100" s="10">
        <f t="shared" si="8"/>
        <v>5880000</v>
      </c>
      <c r="O100" s="25">
        <v>5880000</v>
      </c>
      <c r="P100" s="25">
        <f t="shared" si="9"/>
        <v>0</v>
      </c>
      <c r="Q100" s="37"/>
    </row>
    <row r="101" spans="1:17" x14ac:dyDescent="0.25">
      <c r="A101" s="8">
        <v>94</v>
      </c>
      <c r="B101" s="32">
        <v>440226</v>
      </c>
      <c r="C101" s="9" t="s">
        <v>1573</v>
      </c>
      <c r="D101" s="9" t="s">
        <v>251</v>
      </c>
      <c r="E101" s="9" t="s">
        <v>1559</v>
      </c>
      <c r="F101" s="8" t="s">
        <v>27</v>
      </c>
      <c r="G101" s="10">
        <v>19</v>
      </c>
      <c r="H101" s="10">
        <v>0</v>
      </c>
      <c r="I101" s="10">
        <v>0</v>
      </c>
      <c r="J101" s="10">
        <f t="shared" si="11"/>
        <v>5320000</v>
      </c>
      <c r="K101" s="10">
        <f t="shared" si="11"/>
        <v>0</v>
      </c>
      <c r="L101" s="10">
        <f>I101*280000</f>
        <v>0</v>
      </c>
      <c r="M101" s="10">
        <v>0</v>
      </c>
      <c r="N101" s="10">
        <f t="shared" si="8"/>
        <v>5320000</v>
      </c>
      <c r="O101" s="25">
        <v>5320000</v>
      </c>
      <c r="P101" s="25">
        <f t="shared" si="9"/>
        <v>0</v>
      </c>
      <c r="Q101" s="37"/>
    </row>
    <row r="102" spans="1:17" x14ac:dyDescent="0.25">
      <c r="A102" s="8">
        <v>95</v>
      </c>
      <c r="B102" s="32">
        <v>440227</v>
      </c>
      <c r="C102" s="9" t="s">
        <v>857</v>
      </c>
      <c r="D102" s="9" t="s">
        <v>51</v>
      </c>
      <c r="E102" s="9" t="s">
        <v>1559</v>
      </c>
      <c r="F102" s="8" t="s">
        <v>368</v>
      </c>
      <c r="G102" s="10">
        <v>22</v>
      </c>
      <c r="H102" s="10">
        <v>0</v>
      </c>
      <c r="I102" s="10">
        <v>0</v>
      </c>
      <c r="J102" s="10">
        <f t="shared" si="11"/>
        <v>6160000</v>
      </c>
      <c r="K102" s="10">
        <f t="shared" si="11"/>
        <v>0</v>
      </c>
      <c r="L102" s="10">
        <f>I102*28000</f>
        <v>0</v>
      </c>
      <c r="M102" s="10">
        <f>J102</f>
        <v>6160000</v>
      </c>
      <c r="N102" s="10">
        <f t="shared" si="8"/>
        <v>0</v>
      </c>
      <c r="O102" s="25">
        <v>0</v>
      </c>
      <c r="P102" s="25">
        <f t="shared" si="9"/>
        <v>0</v>
      </c>
      <c r="Q102" s="37"/>
    </row>
    <row r="103" spans="1:17" x14ac:dyDescent="0.25">
      <c r="A103" s="8">
        <v>96</v>
      </c>
      <c r="B103" s="32">
        <v>440228</v>
      </c>
      <c r="C103" s="9" t="s">
        <v>651</v>
      </c>
      <c r="D103" s="9" t="s">
        <v>251</v>
      </c>
      <c r="E103" s="9" t="s">
        <v>1559</v>
      </c>
      <c r="F103" s="8" t="s">
        <v>27</v>
      </c>
      <c r="G103" s="10">
        <v>22</v>
      </c>
      <c r="H103" s="10">
        <v>0</v>
      </c>
      <c r="I103" s="10">
        <v>0</v>
      </c>
      <c r="J103" s="10">
        <f t="shared" si="11"/>
        <v>6160000</v>
      </c>
      <c r="K103" s="10">
        <f t="shared" si="11"/>
        <v>0</v>
      </c>
      <c r="L103" s="10">
        <f>I103*280000</f>
        <v>0</v>
      </c>
      <c r="M103" s="10">
        <v>0</v>
      </c>
      <c r="N103" s="10">
        <f t="shared" si="8"/>
        <v>6160000</v>
      </c>
      <c r="O103" s="25">
        <v>6160000</v>
      </c>
      <c r="P103" s="25">
        <f t="shared" si="9"/>
        <v>0</v>
      </c>
      <c r="Q103" s="37"/>
    </row>
    <row r="104" spans="1:17" x14ac:dyDescent="0.25">
      <c r="A104" s="8">
        <v>97</v>
      </c>
      <c r="B104" s="32">
        <v>440229</v>
      </c>
      <c r="C104" s="9" t="s">
        <v>366</v>
      </c>
      <c r="D104" s="9" t="s">
        <v>161</v>
      </c>
      <c r="E104" s="9" t="s">
        <v>1559</v>
      </c>
      <c r="F104" s="8" t="s">
        <v>389</v>
      </c>
      <c r="G104" s="10">
        <v>19</v>
      </c>
      <c r="H104" s="10">
        <v>0</v>
      </c>
      <c r="I104" s="10">
        <v>0</v>
      </c>
      <c r="J104" s="10">
        <f t="shared" si="11"/>
        <v>5320000</v>
      </c>
      <c r="K104" s="10">
        <f t="shared" si="11"/>
        <v>0</v>
      </c>
      <c r="L104" s="10">
        <f>I104*28000</f>
        <v>0</v>
      </c>
      <c r="M104" s="10">
        <f>J104*0.7</f>
        <v>3723999.9999999995</v>
      </c>
      <c r="N104" s="10">
        <f t="shared" si="8"/>
        <v>1596000.0000000005</v>
      </c>
      <c r="O104" s="25">
        <v>1596000</v>
      </c>
      <c r="P104" s="25">
        <f t="shared" si="9"/>
        <v>0</v>
      </c>
      <c r="Q104" s="37"/>
    </row>
    <row r="105" spans="1:17" x14ac:dyDescent="0.25">
      <c r="A105" s="8">
        <v>98</v>
      </c>
      <c r="B105" s="32">
        <v>440230</v>
      </c>
      <c r="C105" s="9" t="s">
        <v>692</v>
      </c>
      <c r="D105" s="9" t="s">
        <v>75</v>
      </c>
      <c r="E105" s="9" t="s">
        <v>1559</v>
      </c>
      <c r="F105" s="8" t="s">
        <v>27</v>
      </c>
      <c r="G105" s="10">
        <v>22</v>
      </c>
      <c r="H105" s="10">
        <v>0</v>
      </c>
      <c r="I105" s="10">
        <v>5</v>
      </c>
      <c r="J105" s="10">
        <f t="shared" si="11"/>
        <v>6160000</v>
      </c>
      <c r="K105" s="10">
        <f t="shared" si="11"/>
        <v>0</v>
      </c>
      <c r="L105" s="10">
        <f t="shared" si="11"/>
        <v>1400000</v>
      </c>
      <c r="M105" s="10">
        <v>0</v>
      </c>
      <c r="N105" s="10">
        <f t="shared" si="8"/>
        <v>7560000</v>
      </c>
      <c r="O105" s="25">
        <v>7560000</v>
      </c>
      <c r="P105" s="25">
        <f t="shared" si="9"/>
        <v>0</v>
      </c>
      <c r="Q105" s="37"/>
    </row>
    <row r="106" spans="1:17" x14ac:dyDescent="0.25">
      <c r="A106" s="8">
        <v>99</v>
      </c>
      <c r="B106" s="32">
        <v>440231</v>
      </c>
      <c r="C106" s="9" t="s">
        <v>1574</v>
      </c>
      <c r="D106" s="9" t="s">
        <v>554</v>
      </c>
      <c r="E106" s="9" t="s">
        <v>1559</v>
      </c>
      <c r="F106" s="8" t="s">
        <v>27</v>
      </c>
      <c r="G106" s="10">
        <v>30</v>
      </c>
      <c r="H106" s="10">
        <v>0</v>
      </c>
      <c r="I106" s="10">
        <v>0</v>
      </c>
      <c r="J106" s="10">
        <f t="shared" si="11"/>
        <v>8400000</v>
      </c>
      <c r="K106" s="10">
        <f t="shared" si="11"/>
        <v>0</v>
      </c>
      <c r="L106" s="10">
        <f t="shared" si="11"/>
        <v>0</v>
      </c>
      <c r="M106" s="10">
        <v>0</v>
      </c>
      <c r="N106" s="10">
        <f t="shared" si="8"/>
        <v>8400000</v>
      </c>
      <c r="O106" s="25">
        <v>8400000</v>
      </c>
      <c r="P106" s="25">
        <f t="shared" si="9"/>
        <v>0</v>
      </c>
      <c r="Q106" s="37"/>
    </row>
    <row r="107" spans="1:17" x14ac:dyDescent="0.25">
      <c r="A107" s="8">
        <v>100</v>
      </c>
      <c r="B107" s="32">
        <v>440232</v>
      </c>
      <c r="C107" s="9" t="s">
        <v>999</v>
      </c>
      <c r="D107" s="9" t="s">
        <v>61</v>
      </c>
      <c r="E107" s="9" t="s">
        <v>1559</v>
      </c>
      <c r="F107" s="8" t="s">
        <v>27</v>
      </c>
      <c r="G107" s="10">
        <v>22</v>
      </c>
      <c r="H107" s="10">
        <v>0</v>
      </c>
      <c r="I107" s="10">
        <v>0</v>
      </c>
      <c r="J107" s="10">
        <f t="shared" si="11"/>
        <v>6160000</v>
      </c>
      <c r="K107" s="10">
        <f t="shared" si="11"/>
        <v>0</v>
      </c>
      <c r="L107" s="10">
        <f t="shared" si="11"/>
        <v>0</v>
      </c>
      <c r="M107" s="10">
        <v>0</v>
      </c>
      <c r="N107" s="10">
        <f t="shared" si="8"/>
        <v>6160000</v>
      </c>
      <c r="O107" s="25">
        <v>6160000</v>
      </c>
      <c r="P107" s="25">
        <f t="shared" si="9"/>
        <v>0</v>
      </c>
      <c r="Q107" s="37"/>
    </row>
    <row r="108" spans="1:17" x14ac:dyDescent="0.25">
      <c r="A108" s="8">
        <v>101</v>
      </c>
      <c r="B108" s="32">
        <v>440233</v>
      </c>
      <c r="C108" s="9" t="s">
        <v>1575</v>
      </c>
      <c r="D108" s="9" t="s">
        <v>65</v>
      </c>
      <c r="E108" s="9" t="s">
        <v>1559</v>
      </c>
      <c r="F108" s="8" t="s">
        <v>27</v>
      </c>
      <c r="G108" s="10">
        <v>17</v>
      </c>
      <c r="H108" s="10">
        <v>0</v>
      </c>
      <c r="I108" s="10">
        <v>0</v>
      </c>
      <c r="J108" s="10">
        <f t="shared" si="11"/>
        <v>4760000</v>
      </c>
      <c r="K108" s="10">
        <f t="shared" si="11"/>
        <v>0</v>
      </c>
      <c r="L108" s="10">
        <f t="shared" si="11"/>
        <v>0</v>
      </c>
      <c r="M108" s="10">
        <v>0</v>
      </c>
      <c r="N108" s="10">
        <f t="shared" si="8"/>
        <v>4760000</v>
      </c>
      <c r="O108" s="25">
        <v>4760000</v>
      </c>
      <c r="P108" s="25">
        <f t="shared" si="9"/>
        <v>0</v>
      </c>
      <c r="Q108" s="37"/>
    </row>
    <row r="109" spans="1:17" x14ac:dyDescent="0.25">
      <c r="A109" s="8">
        <v>102</v>
      </c>
      <c r="B109" s="32">
        <v>440234</v>
      </c>
      <c r="C109" s="9" t="s">
        <v>1576</v>
      </c>
      <c r="D109" s="9" t="s">
        <v>61</v>
      </c>
      <c r="E109" s="9" t="s">
        <v>1559</v>
      </c>
      <c r="F109" s="8" t="s">
        <v>27</v>
      </c>
      <c r="G109" s="10">
        <v>22</v>
      </c>
      <c r="H109" s="10">
        <v>3</v>
      </c>
      <c r="I109" s="10">
        <v>0</v>
      </c>
      <c r="J109" s="10">
        <f t="shared" si="11"/>
        <v>6160000</v>
      </c>
      <c r="K109" s="10">
        <f t="shared" si="11"/>
        <v>840000</v>
      </c>
      <c r="L109" s="10">
        <f t="shared" si="11"/>
        <v>0</v>
      </c>
      <c r="M109" s="10">
        <v>0</v>
      </c>
      <c r="N109" s="10">
        <f t="shared" si="8"/>
        <v>7000000</v>
      </c>
      <c r="O109" s="25">
        <v>0</v>
      </c>
      <c r="P109" s="25">
        <f t="shared" si="9"/>
        <v>7000000</v>
      </c>
      <c r="Q109" s="37"/>
    </row>
    <row r="110" spans="1:17" x14ac:dyDescent="0.25">
      <c r="A110" s="8">
        <v>103</v>
      </c>
      <c r="B110" s="32">
        <v>440235</v>
      </c>
      <c r="C110" s="9" t="s">
        <v>426</v>
      </c>
      <c r="D110" s="9" t="s">
        <v>229</v>
      </c>
      <c r="E110" s="9" t="s">
        <v>1559</v>
      </c>
      <c r="F110" s="8" t="s">
        <v>27</v>
      </c>
      <c r="G110" s="10">
        <v>20</v>
      </c>
      <c r="H110" s="10">
        <v>3</v>
      </c>
      <c r="I110" s="10">
        <v>0</v>
      </c>
      <c r="J110" s="10">
        <f t="shared" si="11"/>
        <v>5600000</v>
      </c>
      <c r="K110" s="10">
        <f t="shared" si="11"/>
        <v>840000</v>
      </c>
      <c r="L110" s="10">
        <f t="shared" si="11"/>
        <v>0</v>
      </c>
      <c r="M110" s="10">
        <v>0</v>
      </c>
      <c r="N110" s="10">
        <f t="shared" si="8"/>
        <v>6440000</v>
      </c>
      <c r="O110" s="25">
        <v>6440000</v>
      </c>
      <c r="P110" s="25">
        <f t="shared" si="9"/>
        <v>0</v>
      </c>
      <c r="Q110" s="37"/>
    </row>
    <row r="111" spans="1:17" x14ac:dyDescent="0.25">
      <c r="A111" s="8">
        <v>104</v>
      </c>
      <c r="B111" s="32">
        <v>440236</v>
      </c>
      <c r="C111" s="9" t="s">
        <v>1577</v>
      </c>
      <c r="D111" s="9" t="s">
        <v>1311</v>
      </c>
      <c r="E111" s="9" t="s">
        <v>1559</v>
      </c>
      <c r="F111" s="8" t="s">
        <v>368</v>
      </c>
      <c r="G111" s="10">
        <v>21</v>
      </c>
      <c r="H111" s="10">
        <v>0</v>
      </c>
      <c r="I111" s="10">
        <v>0</v>
      </c>
      <c r="J111" s="10">
        <f>G111*280000</f>
        <v>5880000</v>
      </c>
      <c r="K111" s="10">
        <f>H111*280000</f>
        <v>0</v>
      </c>
      <c r="L111" s="10">
        <f>I111*28000</f>
        <v>0</v>
      </c>
      <c r="M111" s="10">
        <f>J111</f>
        <v>5880000</v>
      </c>
      <c r="N111" s="10">
        <f t="shared" si="8"/>
        <v>0</v>
      </c>
      <c r="O111" s="25">
        <v>0</v>
      </c>
      <c r="P111" s="25">
        <f t="shared" si="9"/>
        <v>0</v>
      </c>
      <c r="Q111" s="37"/>
    </row>
    <row r="112" spans="1:17" x14ac:dyDescent="0.25">
      <c r="A112" s="8">
        <v>105</v>
      </c>
      <c r="B112" s="32">
        <v>440237</v>
      </c>
      <c r="C112" s="9" t="s">
        <v>532</v>
      </c>
      <c r="D112" s="9" t="s">
        <v>429</v>
      </c>
      <c r="E112" s="9" t="s">
        <v>1559</v>
      </c>
      <c r="F112" s="8" t="s">
        <v>27</v>
      </c>
      <c r="G112" s="10">
        <v>21</v>
      </c>
      <c r="H112" s="10">
        <v>0</v>
      </c>
      <c r="I112" s="10">
        <v>0</v>
      </c>
      <c r="J112" s="10">
        <f t="shared" ref="J112:L129" si="12">G112*280000</f>
        <v>5880000</v>
      </c>
      <c r="K112" s="10">
        <f t="shared" si="12"/>
        <v>0</v>
      </c>
      <c r="L112" s="10">
        <f t="shared" si="12"/>
        <v>0</v>
      </c>
      <c r="M112" s="10">
        <v>0</v>
      </c>
      <c r="N112" s="10">
        <f t="shared" si="8"/>
        <v>5880000</v>
      </c>
      <c r="O112" s="25">
        <v>5880000</v>
      </c>
      <c r="P112" s="25">
        <f t="shared" si="9"/>
        <v>0</v>
      </c>
      <c r="Q112" s="37"/>
    </row>
    <row r="113" spans="1:17" x14ac:dyDescent="0.25">
      <c r="A113" s="8">
        <v>106</v>
      </c>
      <c r="B113" s="32">
        <v>440238</v>
      </c>
      <c r="C113" s="9" t="s">
        <v>1578</v>
      </c>
      <c r="D113" s="9" t="s">
        <v>481</v>
      </c>
      <c r="E113" s="9" t="s">
        <v>1559</v>
      </c>
      <c r="F113" s="8" t="s">
        <v>27</v>
      </c>
      <c r="G113" s="10">
        <v>20</v>
      </c>
      <c r="H113" s="10">
        <v>4</v>
      </c>
      <c r="I113" s="10">
        <v>0</v>
      </c>
      <c r="J113" s="10">
        <f t="shared" si="12"/>
        <v>5600000</v>
      </c>
      <c r="K113" s="10">
        <f t="shared" si="12"/>
        <v>1120000</v>
      </c>
      <c r="L113" s="10">
        <f t="shared" si="12"/>
        <v>0</v>
      </c>
      <c r="M113" s="10">
        <v>0</v>
      </c>
      <c r="N113" s="10">
        <f t="shared" si="8"/>
        <v>6720000</v>
      </c>
      <c r="O113" s="25">
        <v>6720000</v>
      </c>
      <c r="P113" s="25">
        <f t="shared" si="9"/>
        <v>0</v>
      </c>
      <c r="Q113" s="37"/>
    </row>
    <row r="114" spans="1:17" x14ac:dyDescent="0.25">
      <c r="A114" s="8">
        <v>107</v>
      </c>
      <c r="B114" s="32">
        <v>440239</v>
      </c>
      <c r="C114" s="9" t="s">
        <v>1579</v>
      </c>
      <c r="D114" s="9" t="s">
        <v>61</v>
      </c>
      <c r="E114" s="9" t="s">
        <v>1559</v>
      </c>
      <c r="F114" s="8" t="s">
        <v>27</v>
      </c>
      <c r="G114" s="10">
        <v>21</v>
      </c>
      <c r="H114" s="10">
        <v>0</v>
      </c>
      <c r="I114" s="10">
        <v>0</v>
      </c>
      <c r="J114" s="10">
        <f t="shared" si="12"/>
        <v>5880000</v>
      </c>
      <c r="K114" s="10">
        <f t="shared" si="12"/>
        <v>0</v>
      </c>
      <c r="L114" s="10">
        <f t="shared" si="12"/>
        <v>0</v>
      </c>
      <c r="M114" s="10">
        <v>0</v>
      </c>
      <c r="N114" s="10">
        <f t="shared" si="8"/>
        <v>5880000</v>
      </c>
      <c r="O114" s="25">
        <v>5880000</v>
      </c>
      <c r="P114" s="25">
        <f t="shared" si="9"/>
        <v>0</v>
      </c>
      <c r="Q114" s="37"/>
    </row>
    <row r="115" spans="1:17" x14ac:dyDescent="0.25">
      <c r="A115" s="8">
        <v>108</v>
      </c>
      <c r="B115" s="32">
        <v>440240</v>
      </c>
      <c r="C115" s="9" t="s">
        <v>1580</v>
      </c>
      <c r="D115" s="9" t="s">
        <v>431</v>
      </c>
      <c r="E115" s="9" t="s">
        <v>1559</v>
      </c>
      <c r="F115" s="8" t="s">
        <v>27</v>
      </c>
      <c r="G115" s="10">
        <v>19</v>
      </c>
      <c r="H115" s="10">
        <v>0</v>
      </c>
      <c r="I115" s="10">
        <v>0</v>
      </c>
      <c r="J115" s="10">
        <f t="shared" si="12"/>
        <v>5320000</v>
      </c>
      <c r="K115" s="10">
        <f t="shared" si="12"/>
        <v>0</v>
      </c>
      <c r="L115" s="10">
        <f t="shared" si="12"/>
        <v>0</v>
      </c>
      <c r="M115" s="10">
        <v>0</v>
      </c>
      <c r="N115" s="10">
        <f t="shared" si="8"/>
        <v>5320000</v>
      </c>
      <c r="O115" s="25">
        <v>5320000</v>
      </c>
      <c r="P115" s="25">
        <f t="shared" si="9"/>
        <v>0</v>
      </c>
      <c r="Q115" s="37"/>
    </row>
    <row r="116" spans="1:17" x14ac:dyDescent="0.25">
      <c r="A116" s="8">
        <v>109</v>
      </c>
      <c r="B116" s="32">
        <v>440241</v>
      </c>
      <c r="C116" s="9" t="s">
        <v>1581</v>
      </c>
      <c r="D116" s="9" t="s">
        <v>153</v>
      </c>
      <c r="E116" s="9" t="s">
        <v>1559</v>
      </c>
      <c r="F116" s="8" t="s">
        <v>27</v>
      </c>
      <c r="G116" s="10">
        <v>12</v>
      </c>
      <c r="H116" s="10">
        <v>0</v>
      </c>
      <c r="I116" s="10">
        <v>0</v>
      </c>
      <c r="J116" s="10">
        <f t="shared" si="12"/>
        <v>3360000</v>
      </c>
      <c r="K116" s="10">
        <f t="shared" si="12"/>
        <v>0</v>
      </c>
      <c r="L116" s="10">
        <f t="shared" si="12"/>
        <v>0</v>
      </c>
      <c r="M116" s="10">
        <v>0</v>
      </c>
      <c r="N116" s="10">
        <f t="shared" si="8"/>
        <v>3360000</v>
      </c>
      <c r="O116" s="25">
        <v>0</v>
      </c>
      <c r="P116" s="25">
        <f t="shared" si="9"/>
        <v>3360000</v>
      </c>
      <c r="Q116" s="37"/>
    </row>
    <row r="117" spans="1:17" x14ac:dyDescent="0.25">
      <c r="A117" s="8">
        <v>110</v>
      </c>
      <c r="B117" s="32">
        <v>440242</v>
      </c>
      <c r="C117" s="9" t="s">
        <v>632</v>
      </c>
      <c r="D117" s="9" t="s">
        <v>492</v>
      </c>
      <c r="E117" s="9" t="s">
        <v>1559</v>
      </c>
      <c r="F117" s="8" t="s">
        <v>27</v>
      </c>
      <c r="G117" s="10">
        <v>21</v>
      </c>
      <c r="H117" s="10">
        <v>0</v>
      </c>
      <c r="I117" s="10">
        <v>0</v>
      </c>
      <c r="J117" s="10">
        <f t="shared" si="12"/>
        <v>5880000</v>
      </c>
      <c r="K117" s="10">
        <f t="shared" si="12"/>
        <v>0</v>
      </c>
      <c r="L117" s="10">
        <f t="shared" si="12"/>
        <v>0</v>
      </c>
      <c r="M117" s="10">
        <v>0</v>
      </c>
      <c r="N117" s="10">
        <f t="shared" si="8"/>
        <v>5880000</v>
      </c>
      <c r="O117" s="25">
        <v>5880000</v>
      </c>
      <c r="P117" s="25">
        <f t="shared" si="9"/>
        <v>0</v>
      </c>
      <c r="Q117" s="37"/>
    </row>
    <row r="118" spans="1:17" x14ac:dyDescent="0.25">
      <c r="A118" s="8">
        <v>111</v>
      </c>
      <c r="B118" s="32">
        <v>440243</v>
      </c>
      <c r="C118" s="9" t="s">
        <v>1582</v>
      </c>
      <c r="D118" s="9" t="s">
        <v>448</v>
      </c>
      <c r="E118" s="9" t="s">
        <v>1559</v>
      </c>
      <c r="F118" s="8" t="s">
        <v>27</v>
      </c>
      <c r="G118" s="10">
        <v>20</v>
      </c>
      <c r="H118" s="10">
        <v>0</v>
      </c>
      <c r="I118" s="10">
        <v>0</v>
      </c>
      <c r="J118" s="10">
        <f t="shared" si="12"/>
        <v>5600000</v>
      </c>
      <c r="K118" s="10">
        <f t="shared" si="12"/>
        <v>0</v>
      </c>
      <c r="L118" s="10">
        <f t="shared" si="12"/>
        <v>0</v>
      </c>
      <c r="M118" s="10">
        <v>0</v>
      </c>
      <c r="N118" s="10">
        <f t="shared" si="8"/>
        <v>5600000</v>
      </c>
      <c r="O118" s="25">
        <v>5600000</v>
      </c>
      <c r="P118" s="25">
        <f t="shared" si="9"/>
        <v>0</v>
      </c>
      <c r="Q118" s="37"/>
    </row>
    <row r="119" spans="1:17" x14ac:dyDescent="0.25">
      <c r="A119" s="8">
        <v>112</v>
      </c>
      <c r="B119" s="32">
        <v>440244</v>
      </c>
      <c r="C119" s="9" t="s">
        <v>586</v>
      </c>
      <c r="D119" s="9" t="s">
        <v>344</v>
      </c>
      <c r="E119" s="9" t="s">
        <v>1559</v>
      </c>
      <c r="F119" s="8" t="s">
        <v>27</v>
      </c>
      <c r="G119" s="10">
        <v>21</v>
      </c>
      <c r="H119" s="10">
        <v>0</v>
      </c>
      <c r="I119" s="10">
        <v>0</v>
      </c>
      <c r="J119" s="10">
        <f t="shared" si="12"/>
        <v>5880000</v>
      </c>
      <c r="K119" s="10">
        <f t="shared" si="12"/>
        <v>0</v>
      </c>
      <c r="L119" s="10">
        <f t="shared" si="12"/>
        <v>0</v>
      </c>
      <c r="M119" s="10">
        <v>0</v>
      </c>
      <c r="N119" s="10">
        <f t="shared" si="8"/>
        <v>5880000</v>
      </c>
      <c r="O119" s="25">
        <v>5880000</v>
      </c>
      <c r="P119" s="25">
        <f t="shared" si="9"/>
        <v>0</v>
      </c>
      <c r="Q119" s="37"/>
    </row>
    <row r="120" spans="1:17" x14ac:dyDescent="0.25">
      <c r="A120" s="8">
        <v>113</v>
      </c>
      <c r="B120" s="32">
        <v>440245</v>
      </c>
      <c r="C120" s="9" t="s">
        <v>1423</v>
      </c>
      <c r="D120" s="9" t="s">
        <v>75</v>
      </c>
      <c r="E120" s="9" t="s">
        <v>1559</v>
      </c>
      <c r="F120" s="8" t="s">
        <v>27</v>
      </c>
      <c r="G120" s="10">
        <v>23</v>
      </c>
      <c r="H120" s="10">
        <v>0</v>
      </c>
      <c r="I120" s="10">
        <v>0</v>
      </c>
      <c r="J120" s="10">
        <f t="shared" si="12"/>
        <v>6440000</v>
      </c>
      <c r="K120" s="10">
        <f t="shared" si="12"/>
        <v>0</v>
      </c>
      <c r="L120" s="10">
        <f t="shared" si="12"/>
        <v>0</v>
      </c>
      <c r="M120" s="10">
        <v>0</v>
      </c>
      <c r="N120" s="10">
        <f t="shared" si="8"/>
        <v>6440000</v>
      </c>
      <c r="O120" s="25">
        <v>6440000</v>
      </c>
      <c r="P120" s="25">
        <f t="shared" si="9"/>
        <v>0</v>
      </c>
      <c r="Q120" s="37"/>
    </row>
    <row r="121" spans="1:17" x14ac:dyDescent="0.25">
      <c r="A121" s="8">
        <v>114</v>
      </c>
      <c r="B121" s="32">
        <v>440246</v>
      </c>
      <c r="C121" s="9" t="s">
        <v>1583</v>
      </c>
      <c r="D121" s="9" t="s">
        <v>51</v>
      </c>
      <c r="E121" s="9" t="s">
        <v>1559</v>
      </c>
      <c r="F121" s="8" t="s">
        <v>27</v>
      </c>
      <c r="G121" s="10">
        <v>19</v>
      </c>
      <c r="H121" s="10">
        <v>0</v>
      </c>
      <c r="I121" s="10">
        <v>0</v>
      </c>
      <c r="J121" s="10">
        <f t="shared" si="12"/>
        <v>5320000</v>
      </c>
      <c r="K121" s="10">
        <f t="shared" si="12"/>
        <v>0</v>
      </c>
      <c r="L121" s="10">
        <f t="shared" si="12"/>
        <v>0</v>
      </c>
      <c r="M121" s="10">
        <v>0</v>
      </c>
      <c r="N121" s="10">
        <f t="shared" si="8"/>
        <v>5320000</v>
      </c>
      <c r="O121" s="25">
        <v>5320000</v>
      </c>
      <c r="P121" s="25">
        <f t="shared" si="9"/>
        <v>0</v>
      </c>
      <c r="Q121" s="37"/>
    </row>
    <row r="122" spans="1:17" x14ac:dyDescent="0.25">
      <c r="A122" s="8">
        <v>115</v>
      </c>
      <c r="B122" s="32">
        <v>440247</v>
      </c>
      <c r="C122" s="9" t="s">
        <v>597</v>
      </c>
      <c r="D122" s="9" t="s">
        <v>85</v>
      </c>
      <c r="E122" s="9" t="s">
        <v>1559</v>
      </c>
      <c r="F122" s="8" t="s">
        <v>27</v>
      </c>
      <c r="G122" s="10">
        <v>18</v>
      </c>
      <c r="H122" s="10">
        <v>3</v>
      </c>
      <c r="I122" s="10">
        <v>0</v>
      </c>
      <c r="J122" s="10">
        <f t="shared" si="12"/>
        <v>5040000</v>
      </c>
      <c r="K122" s="10">
        <f t="shared" si="12"/>
        <v>840000</v>
      </c>
      <c r="L122" s="10">
        <f t="shared" si="12"/>
        <v>0</v>
      </c>
      <c r="M122" s="10">
        <v>0</v>
      </c>
      <c r="N122" s="10">
        <f t="shared" si="8"/>
        <v>5880000</v>
      </c>
      <c r="O122" s="25">
        <v>5880000</v>
      </c>
      <c r="P122" s="25">
        <f t="shared" si="9"/>
        <v>0</v>
      </c>
      <c r="Q122" s="37"/>
    </row>
    <row r="123" spans="1:17" x14ac:dyDescent="0.25">
      <c r="A123" s="8">
        <v>116</v>
      </c>
      <c r="B123" s="32">
        <v>440248</v>
      </c>
      <c r="C123" s="9" t="s">
        <v>1584</v>
      </c>
      <c r="D123" s="9" t="s">
        <v>1162</v>
      </c>
      <c r="E123" s="9" t="s">
        <v>1559</v>
      </c>
      <c r="F123" s="8" t="s">
        <v>27</v>
      </c>
      <c r="G123" s="10">
        <v>23</v>
      </c>
      <c r="H123" s="10">
        <v>0</v>
      </c>
      <c r="I123" s="10">
        <v>0</v>
      </c>
      <c r="J123" s="10">
        <f t="shared" si="12"/>
        <v>6440000</v>
      </c>
      <c r="K123" s="10">
        <f t="shared" si="12"/>
        <v>0</v>
      </c>
      <c r="L123" s="10">
        <f t="shared" si="12"/>
        <v>0</v>
      </c>
      <c r="M123" s="10">
        <v>0</v>
      </c>
      <c r="N123" s="10">
        <f t="shared" si="8"/>
        <v>6440000</v>
      </c>
      <c r="O123" s="25">
        <v>6440000</v>
      </c>
      <c r="P123" s="25">
        <f t="shared" si="9"/>
        <v>0</v>
      </c>
      <c r="Q123" s="37"/>
    </row>
    <row r="124" spans="1:17" x14ac:dyDescent="0.25">
      <c r="A124" s="8">
        <v>117</v>
      </c>
      <c r="B124" s="32">
        <v>440249</v>
      </c>
      <c r="C124" s="9" t="s">
        <v>282</v>
      </c>
      <c r="D124" s="9" t="s">
        <v>71</v>
      </c>
      <c r="E124" s="9" t="s">
        <v>1559</v>
      </c>
      <c r="F124" s="8" t="s">
        <v>27</v>
      </c>
      <c r="G124" s="10">
        <v>19</v>
      </c>
      <c r="H124" s="10">
        <v>5</v>
      </c>
      <c r="I124" s="10">
        <v>0</v>
      </c>
      <c r="J124" s="10">
        <f t="shared" si="12"/>
        <v>5320000</v>
      </c>
      <c r="K124" s="10">
        <f t="shared" si="12"/>
        <v>1400000</v>
      </c>
      <c r="L124" s="10">
        <f t="shared" si="12"/>
        <v>0</v>
      </c>
      <c r="M124" s="10">
        <v>0</v>
      </c>
      <c r="N124" s="10">
        <f t="shared" si="8"/>
        <v>6720000</v>
      </c>
      <c r="O124" s="25">
        <v>6720000</v>
      </c>
      <c r="P124" s="25">
        <f t="shared" si="9"/>
        <v>0</v>
      </c>
      <c r="Q124" s="37"/>
    </row>
    <row r="125" spans="1:17" x14ac:dyDescent="0.25">
      <c r="A125" s="8">
        <v>118</v>
      </c>
      <c r="B125" s="32">
        <v>440250</v>
      </c>
      <c r="C125" s="9" t="s">
        <v>1585</v>
      </c>
      <c r="D125" s="9" t="s">
        <v>262</v>
      </c>
      <c r="E125" s="9" t="s">
        <v>1559</v>
      </c>
      <c r="F125" s="8" t="s">
        <v>27</v>
      </c>
      <c r="G125" s="10">
        <v>19</v>
      </c>
      <c r="H125" s="10">
        <v>0</v>
      </c>
      <c r="I125" s="10">
        <v>0</v>
      </c>
      <c r="J125" s="10">
        <f t="shared" si="12"/>
        <v>5320000</v>
      </c>
      <c r="K125" s="10">
        <f t="shared" si="12"/>
        <v>0</v>
      </c>
      <c r="L125" s="10">
        <f t="shared" si="12"/>
        <v>0</v>
      </c>
      <c r="M125" s="10">
        <v>0</v>
      </c>
      <c r="N125" s="10">
        <f t="shared" si="8"/>
        <v>5320000</v>
      </c>
      <c r="O125" s="25">
        <v>5320000</v>
      </c>
      <c r="P125" s="25">
        <f t="shared" si="9"/>
        <v>0</v>
      </c>
      <c r="Q125" s="37"/>
    </row>
    <row r="126" spans="1:17" x14ac:dyDescent="0.25">
      <c r="A126" s="8">
        <v>119</v>
      </c>
      <c r="B126" s="32">
        <v>440251</v>
      </c>
      <c r="C126" s="9" t="s">
        <v>1586</v>
      </c>
      <c r="D126" s="9" t="s">
        <v>57</v>
      </c>
      <c r="E126" s="9" t="s">
        <v>1559</v>
      </c>
      <c r="F126" s="8" t="s">
        <v>27</v>
      </c>
      <c r="G126" s="10">
        <v>22</v>
      </c>
      <c r="H126" s="10">
        <v>0</v>
      </c>
      <c r="I126" s="10">
        <v>0</v>
      </c>
      <c r="J126" s="10">
        <f t="shared" si="12"/>
        <v>6160000</v>
      </c>
      <c r="K126" s="10">
        <f t="shared" si="12"/>
        <v>0</v>
      </c>
      <c r="L126" s="10">
        <f t="shared" si="12"/>
        <v>0</v>
      </c>
      <c r="M126" s="10">
        <v>0</v>
      </c>
      <c r="N126" s="10">
        <f t="shared" si="8"/>
        <v>6160000</v>
      </c>
      <c r="O126" s="25">
        <v>6160000</v>
      </c>
      <c r="P126" s="25">
        <f t="shared" si="9"/>
        <v>0</v>
      </c>
      <c r="Q126" s="37"/>
    </row>
    <row r="127" spans="1:17" x14ac:dyDescent="0.25">
      <c r="A127" s="8">
        <v>120</v>
      </c>
      <c r="B127" s="32">
        <v>440252</v>
      </c>
      <c r="C127" s="9" t="s">
        <v>1587</v>
      </c>
      <c r="D127" s="9" t="s">
        <v>313</v>
      </c>
      <c r="E127" s="9" t="s">
        <v>1559</v>
      </c>
      <c r="F127" s="8" t="s">
        <v>27</v>
      </c>
      <c r="G127" s="10">
        <v>12</v>
      </c>
      <c r="H127" s="10">
        <v>0</v>
      </c>
      <c r="I127" s="10">
        <v>0</v>
      </c>
      <c r="J127" s="10">
        <f t="shared" si="12"/>
        <v>3360000</v>
      </c>
      <c r="K127" s="10">
        <f t="shared" si="12"/>
        <v>0</v>
      </c>
      <c r="L127" s="10">
        <f t="shared" si="12"/>
        <v>0</v>
      </c>
      <c r="M127" s="10">
        <v>0</v>
      </c>
      <c r="N127" s="10">
        <f t="shared" si="8"/>
        <v>3360000</v>
      </c>
      <c r="O127" s="25">
        <v>0</v>
      </c>
      <c r="P127" s="25">
        <f t="shared" si="9"/>
        <v>3360000</v>
      </c>
      <c r="Q127" s="37"/>
    </row>
    <row r="128" spans="1:17" x14ac:dyDescent="0.25">
      <c r="A128" s="8">
        <v>121</v>
      </c>
      <c r="B128" s="32">
        <v>440253</v>
      </c>
      <c r="C128" s="9" t="s">
        <v>1588</v>
      </c>
      <c r="D128" s="9" t="s">
        <v>61</v>
      </c>
      <c r="E128" s="9" t="s">
        <v>1559</v>
      </c>
      <c r="F128" s="8" t="s">
        <v>27</v>
      </c>
      <c r="G128" s="10">
        <v>26</v>
      </c>
      <c r="H128" s="10">
        <v>0</v>
      </c>
      <c r="I128" s="10">
        <v>0</v>
      </c>
      <c r="J128" s="10">
        <f t="shared" si="12"/>
        <v>7280000</v>
      </c>
      <c r="K128" s="10">
        <f t="shared" si="12"/>
        <v>0</v>
      </c>
      <c r="L128" s="10">
        <f t="shared" si="12"/>
        <v>0</v>
      </c>
      <c r="M128" s="10">
        <v>0</v>
      </c>
      <c r="N128" s="10">
        <f t="shared" si="8"/>
        <v>7280000</v>
      </c>
      <c r="O128" s="25">
        <v>7280000</v>
      </c>
      <c r="P128" s="25">
        <f t="shared" si="9"/>
        <v>0</v>
      </c>
      <c r="Q128" s="37"/>
    </row>
    <row r="129" spans="1:17" x14ac:dyDescent="0.25">
      <c r="A129" s="8">
        <v>122</v>
      </c>
      <c r="B129" s="32">
        <v>440254</v>
      </c>
      <c r="C129" s="9" t="s">
        <v>762</v>
      </c>
      <c r="D129" s="9" t="s">
        <v>210</v>
      </c>
      <c r="E129" s="9" t="s">
        <v>1559</v>
      </c>
      <c r="F129" s="8" t="s">
        <v>27</v>
      </c>
      <c r="G129" s="10">
        <v>20</v>
      </c>
      <c r="H129" s="10">
        <v>0</v>
      </c>
      <c r="I129" s="10">
        <v>0</v>
      </c>
      <c r="J129" s="10">
        <f t="shared" si="12"/>
        <v>5600000</v>
      </c>
      <c r="K129" s="10">
        <f t="shared" si="12"/>
        <v>0</v>
      </c>
      <c r="L129" s="10">
        <f t="shared" si="12"/>
        <v>0</v>
      </c>
      <c r="M129" s="10">
        <v>0</v>
      </c>
      <c r="N129" s="10">
        <f t="shared" si="8"/>
        <v>5600000</v>
      </c>
      <c r="O129" s="25">
        <v>5600000</v>
      </c>
      <c r="P129" s="25">
        <f t="shared" si="9"/>
        <v>0</v>
      </c>
      <c r="Q129" s="37"/>
    </row>
    <row r="130" spans="1:17" x14ac:dyDescent="0.25">
      <c r="A130" s="8">
        <v>123</v>
      </c>
      <c r="B130" s="32">
        <v>440255</v>
      </c>
      <c r="C130" s="9" t="s">
        <v>1589</v>
      </c>
      <c r="D130" s="9" t="s">
        <v>556</v>
      </c>
      <c r="E130" s="9" t="s">
        <v>1559</v>
      </c>
      <c r="F130" s="8" t="s">
        <v>368</v>
      </c>
      <c r="G130" s="10">
        <v>18</v>
      </c>
      <c r="H130" s="10">
        <v>0</v>
      </c>
      <c r="I130" s="10">
        <v>0</v>
      </c>
      <c r="J130" s="10">
        <f t="shared" ref="J130:L145" si="13">G130*280000</f>
        <v>5040000</v>
      </c>
      <c r="K130" s="10">
        <f t="shared" si="13"/>
        <v>0</v>
      </c>
      <c r="L130" s="10">
        <f>I130*28000</f>
        <v>0</v>
      </c>
      <c r="M130" s="10">
        <f>J130</f>
        <v>5040000</v>
      </c>
      <c r="N130" s="10">
        <f t="shared" si="8"/>
        <v>0</v>
      </c>
      <c r="O130" s="25">
        <v>0</v>
      </c>
      <c r="P130" s="25">
        <f t="shared" si="9"/>
        <v>0</v>
      </c>
      <c r="Q130" s="37"/>
    </row>
    <row r="131" spans="1:17" x14ac:dyDescent="0.25">
      <c r="A131" s="8">
        <v>124</v>
      </c>
      <c r="B131" s="32">
        <v>440256</v>
      </c>
      <c r="C131" s="9" t="s">
        <v>1526</v>
      </c>
      <c r="D131" s="9" t="s">
        <v>334</v>
      </c>
      <c r="E131" s="9" t="s">
        <v>1559</v>
      </c>
      <c r="F131" s="8" t="s">
        <v>27</v>
      </c>
      <c r="G131" s="10">
        <v>22</v>
      </c>
      <c r="H131" s="10">
        <v>0</v>
      </c>
      <c r="I131" s="10">
        <v>0</v>
      </c>
      <c r="J131" s="10">
        <f t="shared" si="13"/>
        <v>6160000</v>
      </c>
      <c r="K131" s="10">
        <f t="shared" si="13"/>
        <v>0</v>
      </c>
      <c r="L131" s="10">
        <f>I131*280000</f>
        <v>0</v>
      </c>
      <c r="M131" s="10">
        <v>0</v>
      </c>
      <c r="N131" s="10">
        <f t="shared" si="8"/>
        <v>6160000</v>
      </c>
      <c r="O131" s="25">
        <v>6160000</v>
      </c>
      <c r="P131" s="25">
        <f t="shared" si="9"/>
        <v>0</v>
      </c>
      <c r="Q131" s="37"/>
    </row>
    <row r="132" spans="1:17" x14ac:dyDescent="0.25">
      <c r="A132" s="8">
        <v>125</v>
      </c>
      <c r="B132" s="32">
        <v>440257</v>
      </c>
      <c r="C132" s="9" t="s">
        <v>583</v>
      </c>
      <c r="D132" s="9" t="s">
        <v>640</v>
      </c>
      <c r="E132" s="9" t="s">
        <v>1559</v>
      </c>
      <c r="F132" s="8" t="s">
        <v>27</v>
      </c>
      <c r="G132" s="10">
        <v>14</v>
      </c>
      <c r="H132" s="10">
        <v>0</v>
      </c>
      <c r="I132" s="10">
        <v>0</v>
      </c>
      <c r="J132" s="10">
        <f t="shared" si="13"/>
        <v>3920000</v>
      </c>
      <c r="K132" s="10">
        <f t="shared" si="13"/>
        <v>0</v>
      </c>
      <c r="L132" s="10">
        <f>I132*280000</f>
        <v>0</v>
      </c>
      <c r="M132" s="10">
        <v>0</v>
      </c>
      <c r="N132" s="10">
        <f t="shared" si="8"/>
        <v>3920000</v>
      </c>
      <c r="O132" s="25">
        <v>3920000</v>
      </c>
      <c r="P132" s="25">
        <f t="shared" si="9"/>
        <v>0</v>
      </c>
      <c r="Q132" s="37"/>
    </row>
    <row r="133" spans="1:17" x14ac:dyDescent="0.25">
      <c r="A133" s="8">
        <v>126</v>
      </c>
      <c r="B133" s="32">
        <v>440258</v>
      </c>
      <c r="C133" s="9" t="s">
        <v>1590</v>
      </c>
      <c r="D133" s="9" t="s">
        <v>85</v>
      </c>
      <c r="E133" s="9" t="s">
        <v>1559</v>
      </c>
      <c r="F133" s="8" t="s">
        <v>27</v>
      </c>
      <c r="G133" s="10">
        <v>23</v>
      </c>
      <c r="H133" s="10">
        <v>0</v>
      </c>
      <c r="I133" s="10">
        <v>0</v>
      </c>
      <c r="J133" s="10">
        <f t="shared" si="13"/>
        <v>6440000</v>
      </c>
      <c r="K133" s="10">
        <f t="shared" si="13"/>
        <v>0</v>
      </c>
      <c r="L133" s="10">
        <f>I133*280000</f>
        <v>0</v>
      </c>
      <c r="M133" s="10">
        <v>0</v>
      </c>
      <c r="N133" s="10">
        <f t="shared" si="8"/>
        <v>6440000</v>
      </c>
      <c r="O133" s="25">
        <v>6440000</v>
      </c>
      <c r="P133" s="25">
        <f t="shared" si="9"/>
        <v>0</v>
      </c>
      <c r="Q133" s="37"/>
    </row>
    <row r="134" spans="1:17" x14ac:dyDescent="0.25">
      <c r="A134" s="8">
        <v>127</v>
      </c>
      <c r="B134" s="32">
        <v>440259</v>
      </c>
      <c r="C134" s="9" t="s">
        <v>1591</v>
      </c>
      <c r="D134" s="9" t="s">
        <v>61</v>
      </c>
      <c r="E134" s="9" t="s">
        <v>1559</v>
      </c>
      <c r="F134" s="8" t="s">
        <v>27</v>
      </c>
      <c r="G134" s="10">
        <v>22</v>
      </c>
      <c r="H134" s="10">
        <v>0</v>
      </c>
      <c r="I134" s="10">
        <v>0</v>
      </c>
      <c r="J134" s="10">
        <f t="shared" si="13"/>
        <v>6160000</v>
      </c>
      <c r="K134" s="10">
        <f t="shared" si="13"/>
        <v>0</v>
      </c>
      <c r="L134" s="10">
        <f>I134*280000</f>
        <v>0</v>
      </c>
      <c r="M134" s="10">
        <v>0</v>
      </c>
      <c r="N134" s="10">
        <f t="shared" si="8"/>
        <v>6160000</v>
      </c>
      <c r="O134" s="25">
        <v>6160000</v>
      </c>
      <c r="P134" s="25">
        <f t="shared" si="9"/>
        <v>0</v>
      </c>
      <c r="Q134" s="37"/>
    </row>
    <row r="135" spans="1:17" x14ac:dyDescent="0.25">
      <c r="A135" s="8">
        <v>128</v>
      </c>
      <c r="B135" s="32">
        <v>440260</v>
      </c>
      <c r="C135" s="9" t="s">
        <v>1592</v>
      </c>
      <c r="D135" s="9" t="s">
        <v>472</v>
      </c>
      <c r="E135" s="9" t="s">
        <v>1559</v>
      </c>
      <c r="F135" s="8" t="s">
        <v>389</v>
      </c>
      <c r="G135" s="10">
        <v>22</v>
      </c>
      <c r="H135" s="10">
        <v>0</v>
      </c>
      <c r="I135" s="10">
        <v>0</v>
      </c>
      <c r="J135" s="10">
        <f t="shared" si="13"/>
        <v>6160000</v>
      </c>
      <c r="K135" s="10">
        <f t="shared" si="13"/>
        <v>0</v>
      </c>
      <c r="L135" s="10">
        <f>I135*28000</f>
        <v>0</v>
      </c>
      <c r="M135" s="10">
        <f>J135*0.7</f>
        <v>4312000</v>
      </c>
      <c r="N135" s="10">
        <f t="shared" si="8"/>
        <v>1848000</v>
      </c>
      <c r="O135" s="25">
        <v>1848000</v>
      </c>
      <c r="P135" s="25">
        <f t="shared" si="9"/>
        <v>0</v>
      </c>
      <c r="Q135" s="37"/>
    </row>
    <row r="136" spans="1:17" x14ac:dyDescent="0.25">
      <c r="A136" s="8">
        <v>129</v>
      </c>
      <c r="B136" s="32">
        <v>440261</v>
      </c>
      <c r="C136" s="9" t="s">
        <v>1593</v>
      </c>
      <c r="D136" s="9" t="s">
        <v>85</v>
      </c>
      <c r="E136" s="9" t="s">
        <v>1559</v>
      </c>
      <c r="F136" s="8" t="s">
        <v>27</v>
      </c>
      <c r="G136" s="10">
        <v>16</v>
      </c>
      <c r="H136" s="10">
        <v>0</v>
      </c>
      <c r="I136" s="10">
        <v>0</v>
      </c>
      <c r="J136" s="10">
        <f t="shared" si="13"/>
        <v>4480000</v>
      </c>
      <c r="K136" s="10">
        <f t="shared" si="13"/>
        <v>0</v>
      </c>
      <c r="L136" s="10">
        <f t="shared" si="13"/>
        <v>0</v>
      </c>
      <c r="M136" s="10">
        <v>0</v>
      </c>
      <c r="N136" s="10">
        <f t="shared" si="8"/>
        <v>4480000</v>
      </c>
      <c r="O136" s="25">
        <v>6380000</v>
      </c>
      <c r="P136" s="25">
        <f t="shared" si="9"/>
        <v>-1900000</v>
      </c>
      <c r="Q136" s="37" t="s">
        <v>410</v>
      </c>
    </row>
    <row r="137" spans="1:17" x14ac:dyDescent="0.25">
      <c r="A137" s="8">
        <v>130</v>
      </c>
      <c r="B137" s="32">
        <v>440262</v>
      </c>
      <c r="C137" s="9" t="s">
        <v>152</v>
      </c>
      <c r="D137" s="9" t="s">
        <v>153</v>
      </c>
      <c r="E137" s="9" t="s">
        <v>1559</v>
      </c>
      <c r="F137" s="8" t="s">
        <v>27</v>
      </c>
      <c r="G137" s="10">
        <v>19</v>
      </c>
      <c r="H137" s="10">
        <v>0</v>
      </c>
      <c r="I137" s="10">
        <v>0</v>
      </c>
      <c r="J137" s="10">
        <f t="shared" si="13"/>
        <v>5320000</v>
      </c>
      <c r="K137" s="10">
        <f t="shared" si="13"/>
        <v>0</v>
      </c>
      <c r="L137" s="10">
        <f t="shared" si="13"/>
        <v>0</v>
      </c>
      <c r="M137" s="10">
        <v>0</v>
      </c>
      <c r="N137" s="10">
        <f t="shared" ref="N137:N200" si="14">J137+K137+L137-M137</f>
        <v>5320000</v>
      </c>
      <c r="O137" s="25">
        <v>5320000</v>
      </c>
      <c r="P137" s="25">
        <f t="shared" ref="P137:P200" si="15">N137-O137</f>
        <v>0</v>
      </c>
      <c r="Q137" s="37"/>
    </row>
    <row r="138" spans="1:17" x14ac:dyDescent="0.25">
      <c r="A138" s="8">
        <v>131</v>
      </c>
      <c r="B138" s="32">
        <v>440264</v>
      </c>
      <c r="C138" s="9" t="s">
        <v>857</v>
      </c>
      <c r="D138" s="9" t="s">
        <v>61</v>
      </c>
      <c r="E138" s="9" t="s">
        <v>1559</v>
      </c>
      <c r="F138" s="8" t="s">
        <v>27</v>
      </c>
      <c r="G138" s="10">
        <v>22</v>
      </c>
      <c r="H138" s="10">
        <v>0</v>
      </c>
      <c r="I138" s="10">
        <v>0</v>
      </c>
      <c r="J138" s="10">
        <f t="shared" si="13"/>
        <v>6160000</v>
      </c>
      <c r="K138" s="10">
        <f t="shared" si="13"/>
        <v>0</v>
      </c>
      <c r="L138" s="10">
        <f t="shared" si="13"/>
        <v>0</v>
      </c>
      <c r="M138" s="10">
        <v>0</v>
      </c>
      <c r="N138" s="10">
        <f t="shared" si="14"/>
        <v>6160000</v>
      </c>
      <c r="O138" s="25">
        <v>6160000</v>
      </c>
      <c r="P138" s="25">
        <f t="shared" si="15"/>
        <v>0</v>
      </c>
      <c r="Q138" s="37"/>
    </row>
    <row r="139" spans="1:17" x14ac:dyDescent="0.25">
      <c r="A139" s="8">
        <v>132</v>
      </c>
      <c r="B139" s="32">
        <v>440265</v>
      </c>
      <c r="C139" s="9" t="s">
        <v>348</v>
      </c>
      <c r="D139" s="9" t="s">
        <v>125</v>
      </c>
      <c r="E139" s="9" t="s">
        <v>1559</v>
      </c>
      <c r="F139" s="8" t="s">
        <v>27</v>
      </c>
      <c r="G139" s="10">
        <v>22</v>
      </c>
      <c r="H139" s="10">
        <v>0</v>
      </c>
      <c r="I139" s="10">
        <v>0</v>
      </c>
      <c r="J139" s="10">
        <f t="shared" si="13"/>
        <v>6160000</v>
      </c>
      <c r="K139" s="10">
        <f t="shared" si="13"/>
        <v>0</v>
      </c>
      <c r="L139" s="10">
        <f t="shared" si="13"/>
        <v>0</v>
      </c>
      <c r="M139" s="10">
        <v>0</v>
      </c>
      <c r="N139" s="10">
        <f t="shared" si="14"/>
        <v>6160000</v>
      </c>
      <c r="O139" s="25">
        <v>6160000</v>
      </c>
      <c r="P139" s="25">
        <f t="shared" si="15"/>
        <v>0</v>
      </c>
      <c r="Q139" s="37"/>
    </row>
    <row r="140" spans="1:17" x14ac:dyDescent="0.25">
      <c r="A140" s="8">
        <v>133</v>
      </c>
      <c r="B140" s="32">
        <v>440267</v>
      </c>
      <c r="C140" s="40" t="s">
        <v>1594</v>
      </c>
      <c r="D140" s="40" t="s">
        <v>1595</v>
      </c>
      <c r="E140" s="9" t="s">
        <v>1559</v>
      </c>
      <c r="F140" s="8" t="s">
        <v>459</v>
      </c>
      <c r="G140" s="10">
        <v>22</v>
      </c>
      <c r="H140" s="10">
        <v>2</v>
      </c>
      <c r="I140" s="10">
        <v>0</v>
      </c>
      <c r="J140" s="10">
        <v>0</v>
      </c>
      <c r="K140" s="10">
        <f t="shared" si="13"/>
        <v>560000</v>
      </c>
      <c r="L140" s="10">
        <f t="shared" si="13"/>
        <v>0</v>
      </c>
      <c r="M140" s="10">
        <v>0</v>
      </c>
      <c r="N140" s="10">
        <f t="shared" si="14"/>
        <v>560000</v>
      </c>
      <c r="O140" s="25">
        <v>0</v>
      </c>
      <c r="P140" s="25">
        <f t="shared" si="15"/>
        <v>560000</v>
      </c>
      <c r="Q140" s="37"/>
    </row>
    <row r="141" spans="1:17" x14ac:dyDescent="0.25">
      <c r="A141" s="8">
        <v>134</v>
      </c>
      <c r="B141" s="32">
        <v>440301</v>
      </c>
      <c r="C141" s="9" t="s">
        <v>657</v>
      </c>
      <c r="D141" s="9" t="s">
        <v>321</v>
      </c>
      <c r="E141" s="9" t="s">
        <v>1596</v>
      </c>
      <c r="F141" s="8" t="s">
        <v>27</v>
      </c>
      <c r="G141" s="10">
        <v>19</v>
      </c>
      <c r="H141" s="10">
        <v>0</v>
      </c>
      <c r="I141" s="10">
        <v>0</v>
      </c>
      <c r="J141" s="10">
        <f t="shared" si="13"/>
        <v>5320000</v>
      </c>
      <c r="K141" s="10">
        <f t="shared" si="13"/>
        <v>0</v>
      </c>
      <c r="L141" s="10">
        <f t="shared" si="13"/>
        <v>0</v>
      </c>
      <c r="M141" s="10">
        <v>0</v>
      </c>
      <c r="N141" s="10">
        <f t="shared" si="14"/>
        <v>5320000</v>
      </c>
      <c r="O141" s="25">
        <v>5320000</v>
      </c>
      <c r="P141" s="25">
        <f t="shared" si="15"/>
        <v>0</v>
      </c>
      <c r="Q141" s="37"/>
    </row>
    <row r="142" spans="1:17" x14ac:dyDescent="0.25">
      <c r="A142" s="8">
        <v>135</v>
      </c>
      <c r="B142" s="32">
        <v>440302</v>
      </c>
      <c r="C142" s="9" t="s">
        <v>1597</v>
      </c>
      <c r="D142" s="9" t="s">
        <v>372</v>
      </c>
      <c r="E142" s="9" t="s">
        <v>1596</v>
      </c>
      <c r="F142" s="8" t="s">
        <v>27</v>
      </c>
      <c r="G142" s="10">
        <v>19</v>
      </c>
      <c r="H142" s="10">
        <v>0</v>
      </c>
      <c r="I142" s="10">
        <v>0</v>
      </c>
      <c r="J142" s="10">
        <f t="shared" si="13"/>
        <v>5320000</v>
      </c>
      <c r="K142" s="10">
        <f t="shared" si="13"/>
        <v>0</v>
      </c>
      <c r="L142" s="10">
        <f t="shared" si="13"/>
        <v>0</v>
      </c>
      <c r="M142" s="10">
        <v>0</v>
      </c>
      <c r="N142" s="10">
        <f t="shared" si="14"/>
        <v>5320000</v>
      </c>
      <c r="O142" s="25">
        <v>5320000</v>
      </c>
      <c r="P142" s="25">
        <f t="shared" si="15"/>
        <v>0</v>
      </c>
      <c r="Q142" s="37"/>
    </row>
    <row r="143" spans="1:17" x14ac:dyDescent="0.25">
      <c r="A143" s="8">
        <v>136</v>
      </c>
      <c r="B143" s="32">
        <v>440303</v>
      </c>
      <c r="C143" s="9" t="s">
        <v>1598</v>
      </c>
      <c r="D143" s="9" t="s">
        <v>431</v>
      </c>
      <c r="E143" s="9" t="s">
        <v>1596</v>
      </c>
      <c r="F143" s="8" t="s">
        <v>27</v>
      </c>
      <c r="G143" s="10">
        <v>14</v>
      </c>
      <c r="H143" s="10">
        <v>0</v>
      </c>
      <c r="I143" s="10">
        <v>0</v>
      </c>
      <c r="J143" s="10">
        <f t="shared" si="13"/>
        <v>3920000</v>
      </c>
      <c r="K143" s="10">
        <f t="shared" si="13"/>
        <v>0</v>
      </c>
      <c r="L143" s="10">
        <f t="shared" si="13"/>
        <v>0</v>
      </c>
      <c r="M143" s="10">
        <v>0</v>
      </c>
      <c r="N143" s="10">
        <f t="shared" si="14"/>
        <v>3920000</v>
      </c>
      <c r="O143" s="25">
        <v>3920000</v>
      </c>
      <c r="P143" s="25">
        <f t="shared" si="15"/>
        <v>0</v>
      </c>
      <c r="Q143" s="37"/>
    </row>
    <row r="144" spans="1:17" x14ac:dyDescent="0.25">
      <c r="A144" s="8">
        <v>137</v>
      </c>
      <c r="B144" s="32">
        <v>440304</v>
      </c>
      <c r="C144" s="9" t="s">
        <v>1164</v>
      </c>
      <c r="D144" s="9" t="s">
        <v>321</v>
      </c>
      <c r="E144" s="9" t="s">
        <v>1596</v>
      </c>
      <c r="F144" s="8" t="s">
        <v>27</v>
      </c>
      <c r="G144" s="10">
        <v>20</v>
      </c>
      <c r="H144" s="10">
        <v>0</v>
      </c>
      <c r="I144" s="10">
        <v>0</v>
      </c>
      <c r="J144" s="10">
        <f t="shared" si="13"/>
        <v>5600000</v>
      </c>
      <c r="K144" s="10">
        <f t="shared" si="13"/>
        <v>0</v>
      </c>
      <c r="L144" s="10">
        <f t="shared" si="13"/>
        <v>0</v>
      </c>
      <c r="M144" s="10">
        <v>0</v>
      </c>
      <c r="N144" s="10">
        <f t="shared" si="14"/>
        <v>5600000</v>
      </c>
      <c r="O144" s="25">
        <v>0</v>
      </c>
      <c r="P144" s="25">
        <f t="shared" si="15"/>
        <v>5600000</v>
      </c>
      <c r="Q144" s="37"/>
    </row>
    <row r="145" spans="1:17" x14ac:dyDescent="0.25">
      <c r="A145" s="8">
        <v>138</v>
      </c>
      <c r="B145" s="32">
        <v>440305</v>
      </c>
      <c r="C145" s="9" t="s">
        <v>1397</v>
      </c>
      <c r="D145" s="9" t="s">
        <v>528</v>
      </c>
      <c r="E145" s="9" t="s">
        <v>1596</v>
      </c>
      <c r="F145" s="8" t="s">
        <v>27</v>
      </c>
      <c r="G145" s="10">
        <v>23</v>
      </c>
      <c r="H145" s="10">
        <v>0</v>
      </c>
      <c r="I145" s="10">
        <v>0</v>
      </c>
      <c r="J145" s="10">
        <f t="shared" si="13"/>
        <v>6440000</v>
      </c>
      <c r="K145" s="10">
        <f t="shared" si="13"/>
        <v>0</v>
      </c>
      <c r="L145" s="10">
        <f t="shared" si="13"/>
        <v>0</v>
      </c>
      <c r="M145" s="10">
        <v>0</v>
      </c>
      <c r="N145" s="10">
        <f t="shared" si="14"/>
        <v>6440000</v>
      </c>
      <c r="O145" s="25">
        <v>6440000</v>
      </c>
      <c r="P145" s="25">
        <f t="shared" si="15"/>
        <v>0</v>
      </c>
      <c r="Q145" s="37"/>
    </row>
    <row r="146" spans="1:17" x14ac:dyDescent="0.25">
      <c r="A146" s="8">
        <v>139</v>
      </c>
      <c r="B146" s="32">
        <v>440306</v>
      </c>
      <c r="C146" s="9" t="s">
        <v>1313</v>
      </c>
      <c r="D146" s="9" t="s">
        <v>65</v>
      </c>
      <c r="E146" s="9" t="s">
        <v>1596</v>
      </c>
      <c r="F146" s="8" t="s">
        <v>27</v>
      </c>
      <c r="G146" s="10">
        <v>19</v>
      </c>
      <c r="H146" s="10">
        <v>0</v>
      </c>
      <c r="I146" s="10">
        <v>0</v>
      </c>
      <c r="J146" s="10">
        <f t="shared" ref="J146:L174" si="16">G146*280000</f>
        <v>5320000</v>
      </c>
      <c r="K146" s="10">
        <f t="shared" si="16"/>
        <v>0</v>
      </c>
      <c r="L146" s="10">
        <f t="shared" si="16"/>
        <v>0</v>
      </c>
      <c r="M146" s="10">
        <v>0</v>
      </c>
      <c r="N146" s="10">
        <f t="shared" si="14"/>
        <v>5320000</v>
      </c>
      <c r="O146" s="25">
        <v>5320000</v>
      </c>
      <c r="P146" s="25">
        <f t="shared" si="15"/>
        <v>0</v>
      </c>
      <c r="Q146" s="37"/>
    </row>
    <row r="147" spans="1:17" x14ac:dyDescent="0.25">
      <c r="A147" s="8">
        <v>140</v>
      </c>
      <c r="B147" s="32">
        <v>440307</v>
      </c>
      <c r="C147" s="9" t="s">
        <v>1599</v>
      </c>
      <c r="D147" s="9" t="s">
        <v>61</v>
      </c>
      <c r="E147" s="9" t="s">
        <v>1596</v>
      </c>
      <c r="F147" s="8" t="s">
        <v>27</v>
      </c>
      <c r="G147" s="10">
        <v>21</v>
      </c>
      <c r="H147" s="10">
        <v>0</v>
      </c>
      <c r="I147" s="10">
        <v>0</v>
      </c>
      <c r="J147" s="10">
        <f t="shared" si="16"/>
        <v>5880000</v>
      </c>
      <c r="K147" s="10">
        <f t="shared" si="16"/>
        <v>0</v>
      </c>
      <c r="L147" s="10">
        <f t="shared" si="16"/>
        <v>0</v>
      </c>
      <c r="M147" s="10">
        <v>0</v>
      </c>
      <c r="N147" s="10">
        <f t="shared" si="14"/>
        <v>5880000</v>
      </c>
      <c r="O147" s="25">
        <v>5880000</v>
      </c>
      <c r="P147" s="25">
        <f t="shared" si="15"/>
        <v>0</v>
      </c>
      <c r="Q147" s="37"/>
    </row>
    <row r="148" spans="1:17" x14ac:dyDescent="0.25">
      <c r="A148" s="8">
        <v>141</v>
      </c>
      <c r="B148" s="32">
        <v>440308</v>
      </c>
      <c r="C148" s="9" t="s">
        <v>1600</v>
      </c>
      <c r="D148" s="9" t="s">
        <v>61</v>
      </c>
      <c r="E148" s="9" t="s">
        <v>1596</v>
      </c>
      <c r="F148" s="8" t="s">
        <v>27</v>
      </c>
      <c r="G148" s="10">
        <v>20</v>
      </c>
      <c r="H148" s="10">
        <v>0</v>
      </c>
      <c r="I148" s="10">
        <v>0</v>
      </c>
      <c r="J148" s="10">
        <f t="shared" si="16"/>
        <v>5600000</v>
      </c>
      <c r="K148" s="10">
        <f t="shared" si="16"/>
        <v>0</v>
      </c>
      <c r="L148" s="10">
        <f t="shared" si="16"/>
        <v>0</v>
      </c>
      <c r="M148" s="10">
        <v>0</v>
      </c>
      <c r="N148" s="10">
        <f t="shared" si="14"/>
        <v>5600000</v>
      </c>
      <c r="O148" s="25">
        <v>5600000</v>
      </c>
      <c r="P148" s="25">
        <f t="shared" si="15"/>
        <v>0</v>
      </c>
      <c r="Q148" s="37"/>
    </row>
    <row r="149" spans="1:17" x14ac:dyDescent="0.25">
      <c r="A149" s="8">
        <v>142</v>
      </c>
      <c r="B149" s="32">
        <v>440309</v>
      </c>
      <c r="C149" s="9" t="s">
        <v>655</v>
      </c>
      <c r="D149" s="9" t="s">
        <v>481</v>
      </c>
      <c r="E149" s="9" t="s">
        <v>1596</v>
      </c>
      <c r="F149" s="8" t="s">
        <v>27</v>
      </c>
      <c r="G149" s="10">
        <v>22</v>
      </c>
      <c r="H149" s="10">
        <v>0</v>
      </c>
      <c r="I149" s="10">
        <v>0</v>
      </c>
      <c r="J149" s="10">
        <f t="shared" si="16"/>
        <v>6160000</v>
      </c>
      <c r="K149" s="10">
        <f t="shared" si="16"/>
        <v>0</v>
      </c>
      <c r="L149" s="10">
        <f t="shared" si="16"/>
        <v>0</v>
      </c>
      <c r="M149" s="10">
        <v>0</v>
      </c>
      <c r="N149" s="10">
        <f t="shared" si="14"/>
        <v>6160000</v>
      </c>
      <c r="O149" s="25">
        <v>6160000</v>
      </c>
      <c r="P149" s="25">
        <f t="shared" si="15"/>
        <v>0</v>
      </c>
      <c r="Q149" s="37"/>
    </row>
    <row r="150" spans="1:17" x14ac:dyDescent="0.25">
      <c r="A150" s="8">
        <v>143</v>
      </c>
      <c r="B150" s="32">
        <v>440310</v>
      </c>
      <c r="C150" s="9" t="s">
        <v>1601</v>
      </c>
      <c r="D150" s="9" t="s">
        <v>413</v>
      </c>
      <c r="E150" s="9" t="s">
        <v>1596</v>
      </c>
      <c r="F150" s="8" t="s">
        <v>27</v>
      </c>
      <c r="G150" s="10">
        <v>22</v>
      </c>
      <c r="H150" s="10">
        <v>0</v>
      </c>
      <c r="I150" s="10">
        <v>0</v>
      </c>
      <c r="J150" s="10">
        <f t="shared" si="16"/>
        <v>6160000</v>
      </c>
      <c r="K150" s="10">
        <f t="shared" si="16"/>
        <v>0</v>
      </c>
      <c r="L150" s="10">
        <f t="shared" si="16"/>
        <v>0</v>
      </c>
      <c r="M150" s="10">
        <v>0</v>
      </c>
      <c r="N150" s="10">
        <f t="shared" si="14"/>
        <v>6160000</v>
      </c>
      <c r="O150" s="25">
        <v>6160000</v>
      </c>
      <c r="P150" s="25">
        <f t="shared" si="15"/>
        <v>0</v>
      </c>
      <c r="Q150" s="37"/>
    </row>
    <row r="151" spans="1:17" x14ac:dyDescent="0.25">
      <c r="A151" s="8">
        <v>144</v>
      </c>
      <c r="B151" s="32">
        <v>440311</v>
      </c>
      <c r="C151" s="9" t="s">
        <v>685</v>
      </c>
      <c r="D151" s="9" t="s">
        <v>51</v>
      </c>
      <c r="E151" s="9" t="s">
        <v>1596</v>
      </c>
      <c r="F151" s="8" t="s">
        <v>27</v>
      </c>
      <c r="G151" s="10">
        <v>21</v>
      </c>
      <c r="H151" s="10">
        <v>0</v>
      </c>
      <c r="I151" s="10">
        <v>0</v>
      </c>
      <c r="J151" s="10">
        <f t="shared" si="16"/>
        <v>5880000</v>
      </c>
      <c r="K151" s="10">
        <f t="shared" si="16"/>
        <v>0</v>
      </c>
      <c r="L151" s="10">
        <f t="shared" si="16"/>
        <v>0</v>
      </c>
      <c r="M151" s="10">
        <v>0</v>
      </c>
      <c r="N151" s="10">
        <f t="shared" si="14"/>
        <v>5880000</v>
      </c>
      <c r="O151" s="25">
        <v>5880000</v>
      </c>
      <c r="P151" s="25">
        <f t="shared" si="15"/>
        <v>0</v>
      </c>
      <c r="Q151" s="37"/>
    </row>
    <row r="152" spans="1:17" x14ac:dyDescent="0.25">
      <c r="A152" s="8">
        <v>145</v>
      </c>
      <c r="B152" s="32">
        <v>440312</v>
      </c>
      <c r="C152" s="9" t="s">
        <v>1602</v>
      </c>
      <c r="D152" s="9" t="s">
        <v>61</v>
      </c>
      <c r="E152" s="9" t="s">
        <v>1596</v>
      </c>
      <c r="F152" s="8" t="s">
        <v>27</v>
      </c>
      <c r="G152" s="10">
        <v>21</v>
      </c>
      <c r="H152" s="10">
        <v>0</v>
      </c>
      <c r="I152" s="10">
        <v>0</v>
      </c>
      <c r="J152" s="10">
        <f t="shared" si="16"/>
        <v>5880000</v>
      </c>
      <c r="K152" s="10">
        <f t="shared" si="16"/>
        <v>0</v>
      </c>
      <c r="L152" s="10">
        <f t="shared" si="16"/>
        <v>0</v>
      </c>
      <c r="M152" s="10">
        <v>0</v>
      </c>
      <c r="N152" s="10">
        <f t="shared" si="14"/>
        <v>5880000</v>
      </c>
      <c r="O152" s="25">
        <v>5880000</v>
      </c>
      <c r="P152" s="25">
        <f t="shared" si="15"/>
        <v>0</v>
      </c>
      <c r="Q152" s="37"/>
    </row>
    <row r="153" spans="1:17" x14ac:dyDescent="0.25">
      <c r="A153" s="8">
        <v>146</v>
      </c>
      <c r="B153" s="32">
        <v>440313</v>
      </c>
      <c r="C153" s="9" t="s">
        <v>1603</v>
      </c>
      <c r="D153" s="9" t="s">
        <v>402</v>
      </c>
      <c r="E153" s="9" t="s">
        <v>1596</v>
      </c>
      <c r="F153" s="8" t="s">
        <v>27</v>
      </c>
      <c r="G153" s="10">
        <v>19</v>
      </c>
      <c r="H153" s="10">
        <v>0</v>
      </c>
      <c r="I153" s="10">
        <v>0</v>
      </c>
      <c r="J153" s="10">
        <f t="shared" si="16"/>
        <v>5320000</v>
      </c>
      <c r="K153" s="10">
        <f t="shared" si="16"/>
        <v>0</v>
      </c>
      <c r="L153" s="10">
        <f t="shared" si="16"/>
        <v>0</v>
      </c>
      <c r="M153" s="10">
        <v>0</v>
      </c>
      <c r="N153" s="10">
        <f t="shared" si="14"/>
        <v>5320000</v>
      </c>
      <c r="O153" s="25">
        <v>5320000</v>
      </c>
      <c r="P153" s="25">
        <f t="shared" si="15"/>
        <v>0</v>
      </c>
      <c r="Q153" s="37"/>
    </row>
    <row r="154" spans="1:17" x14ac:dyDescent="0.25">
      <c r="A154" s="8">
        <v>147</v>
      </c>
      <c r="B154" s="32">
        <v>440314</v>
      </c>
      <c r="C154" s="9" t="s">
        <v>1604</v>
      </c>
      <c r="D154" s="9" t="s">
        <v>158</v>
      </c>
      <c r="E154" s="9" t="s">
        <v>1596</v>
      </c>
      <c r="F154" s="8" t="s">
        <v>27</v>
      </c>
      <c r="G154" s="10">
        <v>21</v>
      </c>
      <c r="H154" s="10">
        <v>0</v>
      </c>
      <c r="I154" s="10">
        <v>0</v>
      </c>
      <c r="J154" s="10">
        <f t="shared" si="16"/>
        <v>5880000</v>
      </c>
      <c r="K154" s="10">
        <f t="shared" si="16"/>
        <v>0</v>
      </c>
      <c r="L154" s="10">
        <f t="shared" si="16"/>
        <v>0</v>
      </c>
      <c r="M154" s="10">
        <v>0</v>
      </c>
      <c r="N154" s="10">
        <f t="shared" si="14"/>
        <v>5880000</v>
      </c>
      <c r="O154" s="25">
        <v>5880000</v>
      </c>
      <c r="P154" s="25">
        <f t="shared" si="15"/>
        <v>0</v>
      </c>
      <c r="Q154" s="37"/>
    </row>
    <row r="155" spans="1:17" x14ac:dyDescent="0.25">
      <c r="A155" s="8">
        <v>148</v>
      </c>
      <c r="B155" s="32">
        <v>440315</v>
      </c>
      <c r="C155" s="9" t="s">
        <v>1605</v>
      </c>
      <c r="D155" s="9" t="s">
        <v>61</v>
      </c>
      <c r="E155" s="9" t="s">
        <v>1596</v>
      </c>
      <c r="F155" s="8" t="s">
        <v>27</v>
      </c>
      <c r="G155" s="10">
        <v>21</v>
      </c>
      <c r="H155" s="10">
        <v>0</v>
      </c>
      <c r="I155" s="10">
        <v>0</v>
      </c>
      <c r="J155" s="10">
        <f t="shared" si="16"/>
        <v>5880000</v>
      </c>
      <c r="K155" s="10">
        <f t="shared" si="16"/>
        <v>0</v>
      </c>
      <c r="L155" s="10">
        <f t="shared" si="16"/>
        <v>0</v>
      </c>
      <c r="M155" s="10">
        <v>0</v>
      </c>
      <c r="N155" s="10">
        <f t="shared" si="14"/>
        <v>5880000</v>
      </c>
      <c r="O155" s="25">
        <v>5880000</v>
      </c>
      <c r="P155" s="25">
        <f t="shared" si="15"/>
        <v>0</v>
      </c>
      <c r="Q155" s="37"/>
    </row>
    <row r="156" spans="1:17" x14ac:dyDescent="0.25">
      <c r="A156" s="8">
        <v>149</v>
      </c>
      <c r="B156" s="32">
        <v>440316</v>
      </c>
      <c r="C156" s="9" t="s">
        <v>239</v>
      </c>
      <c r="D156" s="9" t="s">
        <v>210</v>
      </c>
      <c r="E156" s="9" t="s">
        <v>1596</v>
      </c>
      <c r="F156" s="8" t="s">
        <v>27</v>
      </c>
      <c r="G156" s="10">
        <v>16</v>
      </c>
      <c r="H156" s="10">
        <v>0</v>
      </c>
      <c r="I156" s="10">
        <v>0</v>
      </c>
      <c r="J156" s="10">
        <f t="shared" si="16"/>
        <v>4480000</v>
      </c>
      <c r="K156" s="10">
        <f t="shared" si="16"/>
        <v>0</v>
      </c>
      <c r="L156" s="10">
        <f t="shared" si="16"/>
        <v>0</v>
      </c>
      <c r="M156" s="10">
        <v>0</v>
      </c>
      <c r="N156" s="10">
        <f t="shared" si="14"/>
        <v>4480000</v>
      </c>
      <c r="O156" s="25">
        <v>4480000</v>
      </c>
      <c r="P156" s="25">
        <f t="shared" si="15"/>
        <v>0</v>
      </c>
      <c r="Q156" s="37"/>
    </row>
    <row r="157" spans="1:17" x14ac:dyDescent="0.25">
      <c r="A157" s="8">
        <v>150</v>
      </c>
      <c r="B157" s="32">
        <v>440317</v>
      </c>
      <c r="C157" s="9" t="s">
        <v>1606</v>
      </c>
      <c r="D157" s="9" t="s">
        <v>47</v>
      </c>
      <c r="E157" s="9" t="s">
        <v>1596</v>
      </c>
      <c r="F157" s="8" t="s">
        <v>27</v>
      </c>
      <c r="G157" s="10">
        <v>18</v>
      </c>
      <c r="H157" s="10">
        <v>0</v>
      </c>
      <c r="I157" s="10">
        <v>0</v>
      </c>
      <c r="J157" s="10">
        <f t="shared" si="16"/>
        <v>5040000</v>
      </c>
      <c r="K157" s="10">
        <f t="shared" si="16"/>
        <v>0</v>
      </c>
      <c r="L157" s="10">
        <f t="shared" si="16"/>
        <v>0</v>
      </c>
      <c r="M157" s="10">
        <v>0</v>
      </c>
      <c r="N157" s="10">
        <f t="shared" si="14"/>
        <v>5040000</v>
      </c>
      <c r="O157" s="25">
        <v>5040000</v>
      </c>
      <c r="P157" s="25">
        <f t="shared" si="15"/>
        <v>0</v>
      </c>
      <c r="Q157" s="37"/>
    </row>
    <row r="158" spans="1:17" x14ac:dyDescent="0.25">
      <c r="A158" s="8">
        <v>151</v>
      </c>
      <c r="B158" s="32">
        <v>440318</v>
      </c>
      <c r="C158" s="9" t="s">
        <v>755</v>
      </c>
      <c r="D158" s="9" t="s">
        <v>229</v>
      </c>
      <c r="E158" s="9" t="s">
        <v>1596</v>
      </c>
      <c r="F158" s="8" t="s">
        <v>27</v>
      </c>
      <c r="G158" s="10">
        <v>14</v>
      </c>
      <c r="H158" s="10">
        <v>0</v>
      </c>
      <c r="I158" s="10">
        <v>0</v>
      </c>
      <c r="J158" s="10">
        <f t="shared" si="16"/>
        <v>3920000</v>
      </c>
      <c r="K158" s="10">
        <f t="shared" si="16"/>
        <v>0</v>
      </c>
      <c r="L158" s="10">
        <f t="shared" si="16"/>
        <v>0</v>
      </c>
      <c r="M158" s="10">
        <v>0</v>
      </c>
      <c r="N158" s="10">
        <f t="shared" si="14"/>
        <v>3920000</v>
      </c>
      <c r="O158" s="25">
        <v>3920000</v>
      </c>
      <c r="P158" s="25">
        <f t="shared" si="15"/>
        <v>0</v>
      </c>
      <c r="Q158" s="37"/>
    </row>
    <row r="159" spans="1:17" x14ac:dyDescent="0.25">
      <c r="A159" s="8">
        <v>152</v>
      </c>
      <c r="B159" s="32">
        <v>440319</v>
      </c>
      <c r="C159" s="9" t="s">
        <v>189</v>
      </c>
      <c r="D159" s="9" t="s">
        <v>61</v>
      </c>
      <c r="E159" s="9" t="s">
        <v>1596</v>
      </c>
      <c r="F159" s="8" t="s">
        <v>27</v>
      </c>
      <c r="G159" s="10">
        <v>19</v>
      </c>
      <c r="H159" s="10">
        <v>0</v>
      </c>
      <c r="I159" s="10">
        <v>0</v>
      </c>
      <c r="J159" s="10">
        <f t="shared" si="16"/>
        <v>5320000</v>
      </c>
      <c r="K159" s="10">
        <f t="shared" si="16"/>
        <v>0</v>
      </c>
      <c r="L159" s="10">
        <f t="shared" si="16"/>
        <v>0</v>
      </c>
      <c r="M159" s="10">
        <v>0</v>
      </c>
      <c r="N159" s="10">
        <f t="shared" si="14"/>
        <v>5320000</v>
      </c>
      <c r="O159" s="25">
        <v>5320000</v>
      </c>
      <c r="P159" s="25">
        <f t="shared" si="15"/>
        <v>0</v>
      </c>
      <c r="Q159" s="37"/>
    </row>
    <row r="160" spans="1:17" x14ac:dyDescent="0.25">
      <c r="A160" s="8">
        <v>153</v>
      </c>
      <c r="B160" s="32">
        <v>440320</v>
      </c>
      <c r="C160" s="9" t="s">
        <v>285</v>
      </c>
      <c r="D160" s="9" t="s">
        <v>223</v>
      </c>
      <c r="E160" s="9" t="s">
        <v>1596</v>
      </c>
      <c r="F160" s="8" t="s">
        <v>27</v>
      </c>
      <c r="G160" s="10">
        <v>15</v>
      </c>
      <c r="H160" s="10">
        <v>0</v>
      </c>
      <c r="I160" s="10">
        <v>0</v>
      </c>
      <c r="J160" s="10">
        <f t="shared" si="16"/>
        <v>4200000</v>
      </c>
      <c r="K160" s="10">
        <f t="shared" si="16"/>
        <v>0</v>
      </c>
      <c r="L160" s="10">
        <f t="shared" si="16"/>
        <v>0</v>
      </c>
      <c r="M160" s="10">
        <v>0</v>
      </c>
      <c r="N160" s="10">
        <f t="shared" si="14"/>
        <v>4200000</v>
      </c>
      <c r="O160" s="25">
        <v>0</v>
      </c>
      <c r="P160" s="25">
        <f t="shared" si="15"/>
        <v>4200000</v>
      </c>
      <c r="Q160" s="37"/>
    </row>
    <row r="161" spans="1:17" x14ac:dyDescent="0.25">
      <c r="A161" s="8">
        <v>154</v>
      </c>
      <c r="B161" s="32">
        <v>440321</v>
      </c>
      <c r="C161" s="9" t="s">
        <v>1607</v>
      </c>
      <c r="D161" s="9" t="s">
        <v>375</v>
      </c>
      <c r="E161" s="9" t="s">
        <v>1596</v>
      </c>
      <c r="F161" s="8" t="s">
        <v>27</v>
      </c>
      <c r="G161" s="10">
        <v>19</v>
      </c>
      <c r="H161" s="10">
        <v>0</v>
      </c>
      <c r="I161" s="10">
        <v>0</v>
      </c>
      <c r="J161" s="10">
        <f t="shared" si="16"/>
        <v>5320000</v>
      </c>
      <c r="K161" s="10">
        <f t="shared" si="16"/>
        <v>0</v>
      </c>
      <c r="L161" s="10">
        <f t="shared" si="16"/>
        <v>0</v>
      </c>
      <c r="M161" s="10">
        <v>0</v>
      </c>
      <c r="N161" s="10">
        <f t="shared" si="14"/>
        <v>5320000</v>
      </c>
      <c r="O161" s="25">
        <v>5320000</v>
      </c>
      <c r="P161" s="25">
        <f t="shared" si="15"/>
        <v>0</v>
      </c>
      <c r="Q161" s="37"/>
    </row>
    <row r="162" spans="1:17" x14ac:dyDescent="0.25">
      <c r="A162" s="8">
        <v>155</v>
      </c>
      <c r="B162" s="32">
        <v>440322</v>
      </c>
      <c r="C162" s="9" t="s">
        <v>1608</v>
      </c>
      <c r="D162" s="9" t="s">
        <v>421</v>
      </c>
      <c r="E162" s="9" t="s">
        <v>1596</v>
      </c>
      <c r="F162" s="8" t="s">
        <v>27</v>
      </c>
      <c r="G162" s="10">
        <v>21</v>
      </c>
      <c r="H162" s="10">
        <v>0</v>
      </c>
      <c r="I162" s="10">
        <v>0</v>
      </c>
      <c r="J162" s="10">
        <f t="shared" si="16"/>
        <v>5880000</v>
      </c>
      <c r="K162" s="10">
        <f t="shared" si="16"/>
        <v>0</v>
      </c>
      <c r="L162" s="10">
        <f t="shared" si="16"/>
        <v>0</v>
      </c>
      <c r="M162" s="10">
        <v>0</v>
      </c>
      <c r="N162" s="10">
        <f t="shared" si="14"/>
        <v>5880000</v>
      </c>
      <c r="O162" s="25">
        <v>12040000</v>
      </c>
      <c r="P162" s="25">
        <f t="shared" si="15"/>
        <v>-6160000</v>
      </c>
      <c r="Q162" s="37" t="s">
        <v>410</v>
      </c>
    </row>
    <row r="163" spans="1:17" x14ac:dyDescent="0.25">
      <c r="A163" s="8">
        <v>156</v>
      </c>
      <c r="B163" s="32">
        <v>440324</v>
      </c>
      <c r="C163" s="9" t="s">
        <v>1609</v>
      </c>
      <c r="D163" s="9" t="s">
        <v>251</v>
      </c>
      <c r="E163" s="9" t="s">
        <v>1596</v>
      </c>
      <c r="F163" s="8" t="s">
        <v>27</v>
      </c>
      <c r="G163" s="10">
        <v>22</v>
      </c>
      <c r="H163" s="10">
        <v>0</v>
      </c>
      <c r="I163" s="10">
        <v>0</v>
      </c>
      <c r="J163" s="10">
        <f t="shared" si="16"/>
        <v>6160000</v>
      </c>
      <c r="K163" s="10">
        <f t="shared" si="16"/>
        <v>0</v>
      </c>
      <c r="L163" s="10">
        <f t="shared" si="16"/>
        <v>0</v>
      </c>
      <c r="M163" s="10">
        <v>0</v>
      </c>
      <c r="N163" s="10">
        <f t="shared" si="14"/>
        <v>6160000</v>
      </c>
      <c r="O163" s="25">
        <v>6160000</v>
      </c>
      <c r="P163" s="25">
        <f t="shared" si="15"/>
        <v>0</v>
      </c>
      <c r="Q163" s="37"/>
    </row>
    <row r="164" spans="1:17" x14ac:dyDescent="0.25">
      <c r="A164" s="8">
        <v>157</v>
      </c>
      <c r="B164" s="32">
        <v>440325</v>
      </c>
      <c r="C164" s="9" t="s">
        <v>149</v>
      </c>
      <c r="D164" s="9" t="s">
        <v>1610</v>
      </c>
      <c r="E164" s="9" t="s">
        <v>1596</v>
      </c>
      <c r="F164" s="8" t="s">
        <v>27</v>
      </c>
      <c r="G164" s="10">
        <v>19</v>
      </c>
      <c r="H164" s="10">
        <v>0</v>
      </c>
      <c r="I164" s="10">
        <v>0</v>
      </c>
      <c r="J164" s="10">
        <f t="shared" si="16"/>
        <v>5320000</v>
      </c>
      <c r="K164" s="10">
        <f t="shared" si="16"/>
        <v>0</v>
      </c>
      <c r="L164" s="10">
        <f t="shared" si="16"/>
        <v>0</v>
      </c>
      <c r="M164" s="10">
        <v>0</v>
      </c>
      <c r="N164" s="10">
        <f t="shared" si="14"/>
        <v>5320000</v>
      </c>
      <c r="O164" s="25">
        <v>5320000</v>
      </c>
      <c r="P164" s="25">
        <f t="shared" si="15"/>
        <v>0</v>
      </c>
      <c r="Q164" s="37"/>
    </row>
    <row r="165" spans="1:17" x14ac:dyDescent="0.25">
      <c r="A165" s="8">
        <v>158</v>
      </c>
      <c r="B165" s="32">
        <v>440326</v>
      </c>
      <c r="C165" s="9" t="s">
        <v>1611</v>
      </c>
      <c r="D165" s="9" t="s">
        <v>153</v>
      </c>
      <c r="E165" s="9" t="s">
        <v>1596</v>
      </c>
      <c r="F165" s="8" t="s">
        <v>27</v>
      </c>
      <c r="G165" s="10">
        <v>16</v>
      </c>
      <c r="H165" s="10">
        <v>0</v>
      </c>
      <c r="I165" s="10">
        <v>0</v>
      </c>
      <c r="J165" s="10">
        <f t="shared" si="16"/>
        <v>4480000</v>
      </c>
      <c r="K165" s="10">
        <f t="shared" si="16"/>
        <v>0</v>
      </c>
      <c r="L165" s="10">
        <f t="shared" si="16"/>
        <v>0</v>
      </c>
      <c r="M165" s="10">
        <v>0</v>
      </c>
      <c r="N165" s="10">
        <f t="shared" si="14"/>
        <v>4480000</v>
      </c>
      <c r="O165" s="25">
        <v>4480000</v>
      </c>
      <c r="P165" s="25">
        <f t="shared" si="15"/>
        <v>0</v>
      </c>
      <c r="Q165" s="37"/>
    </row>
    <row r="166" spans="1:17" x14ac:dyDescent="0.25">
      <c r="A166" s="8">
        <v>159</v>
      </c>
      <c r="B166" s="32">
        <v>440327</v>
      </c>
      <c r="C166" s="9" t="s">
        <v>1612</v>
      </c>
      <c r="D166" s="9" t="s">
        <v>362</v>
      </c>
      <c r="E166" s="9" t="s">
        <v>1596</v>
      </c>
      <c r="F166" s="8" t="s">
        <v>27</v>
      </c>
      <c r="G166" s="10">
        <v>17</v>
      </c>
      <c r="H166" s="10">
        <v>0</v>
      </c>
      <c r="I166" s="10">
        <v>0</v>
      </c>
      <c r="J166" s="10">
        <f t="shared" si="16"/>
        <v>4760000</v>
      </c>
      <c r="K166" s="10">
        <f t="shared" si="16"/>
        <v>0</v>
      </c>
      <c r="L166" s="10">
        <f t="shared" si="16"/>
        <v>0</v>
      </c>
      <c r="M166" s="10">
        <v>0</v>
      </c>
      <c r="N166" s="10">
        <f t="shared" si="14"/>
        <v>4760000</v>
      </c>
      <c r="O166" s="25">
        <v>4760000</v>
      </c>
      <c r="P166" s="25">
        <f t="shared" si="15"/>
        <v>0</v>
      </c>
      <c r="Q166" s="37"/>
    </row>
    <row r="167" spans="1:17" x14ac:dyDescent="0.25">
      <c r="A167" s="8">
        <v>160</v>
      </c>
      <c r="B167" s="32">
        <v>440328</v>
      </c>
      <c r="C167" s="9" t="s">
        <v>1613</v>
      </c>
      <c r="D167" s="9" t="s">
        <v>244</v>
      </c>
      <c r="E167" s="9" t="s">
        <v>1596</v>
      </c>
      <c r="F167" s="8" t="s">
        <v>27</v>
      </c>
      <c r="G167" s="10">
        <v>17</v>
      </c>
      <c r="H167" s="10">
        <v>0</v>
      </c>
      <c r="I167" s="10">
        <v>0</v>
      </c>
      <c r="J167" s="10">
        <f t="shared" si="16"/>
        <v>4760000</v>
      </c>
      <c r="K167" s="10">
        <f t="shared" si="16"/>
        <v>0</v>
      </c>
      <c r="L167" s="10">
        <f t="shared" si="16"/>
        <v>0</v>
      </c>
      <c r="M167" s="10">
        <v>0</v>
      </c>
      <c r="N167" s="10">
        <f t="shared" si="14"/>
        <v>4760000</v>
      </c>
      <c r="O167" s="25">
        <v>4760000</v>
      </c>
      <c r="P167" s="25">
        <f t="shared" si="15"/>
        <v>0</v>
      </c>
      <c r="Q167" s="37"/>
    </row>
    <row r="168" spans="1:17" x14ac:dyDescent="0.25">
      <c r="A168" s="8">
        <v>161</v>
      </c>
      <c r="B168" s="32">
        <v>440329</v>
      </c>
      <c r="C168" s="9" t="s">
        <v>1614</v>
      </c>
      <c r="D168" s="9" t="s">
        <v>1615</v>
      </c>
      <c r="E168" s="9" t="s">
        <v>1596</v>
      </c>
      <c r="F168" s="8" t="s">
        <v>27</v>
      </c>
      <c r="G168" s="10">
        <v>20</v>
      </c>
      <c r="H168" s="10">
        <v>0</v>
      </c>
      <c r="I168" s="10">
        <v>0</v>
      </c>
      <c r="J168" s="10">
        <f t="shared" si="16"/>
        <v>5600000</v>
      </c>
      <c r="K168" s="10">
        <f t="shared" si="16"/>
        <v>0</v>
      </c>
      <c r="L168" s="10">
        <f t="shared" si="16"/>
        <v>0</v>
      </c>
      <c r="M168" s="10">
        <v>0</v>
      </c>
      <c r="N168" s="10">
        <f t="shared" si="14"/>
        <v>5600000</v>
      </c>
      <c r="O168" s="25">
        <v>5600000</v>
      </c>
      <c r="P168" s="25">
        <f t="shared" si="15"/>
        <v>0</v>
      </c>
      <c r="Q168" s="37"/>
    </row>
    <row r="169" spans="1:17" x14ac:dyDescent="0.25">
      <c r="A169" s="8">
        <v>162</v>
      </c>
      <c r="B169" s="32">
        <v>440330</v>
      </c>
      <c r="C169" s="9" t="s">
        <v>1616</v>
      </c>
      <c r="D169" s="9" t="s">
        <v>51</v>
      </c>
      <c r="E169" s="9" t="s">
        <v>1596</v>
      </c>
      <c r="F169" s="8" t="s">
        <v>27</v>
      </c>
      <c r="G169" s="10">
        <v>23</v>
      </c>
      <c r="H169" s="10">
        <v>0</v>
      </c>
      <c r="I169" s="10">
        <v>0</v>
      </c>
      <c r="J169" s="10">
        <f t="shared" si="16"/>
        <v>6440000</v>
      </c>
      <c r="K169" s="10">
        <f t="shared" si="16"/>
        <v>0</v>
      </c>
      <c r="L169" s="10">
        <f t="shared" si="16"/>
        <v>0</v>
      </c>
      <c r="M169" s="10">
        <v>0</v>
      </c>
      <c r="N169" s="10">
        <f t="shared" si="14"/>
        <v>6440000</v>
      </c>
      <c r="O169" s="25">
        <v>6440000</v>
      </c>
      <c r="P169" s="25">
        <f t="shared" si="15"/>
        <v>0</v>
      </c>
      <c r="Q169" s="37"/>
    </row>
    <row r="170" spans="1:17" x14ac:dyDescent="0.25">
      <c r="A170" s="8">
        <v>163</v>
      </c>
      <c r="B170" s="32">
        <v>440331</v>
      </c>
      <c r="C170" s="9" t="s">
        <v>152</v>
      </c>
      <c r="D170" s="9" t="s">
        <v>492</v>
      </c>
      <c r="E170" s="9" t="s">
        <v>1596</v>
      </c>
      <c r="F170" s="8" t="s">
        <v>27</v>
      </c>
      <c r="G170" s="10">
        <v>22</v>
      </c>
      <c r="H170" s="10">
        <v>0</v>
      </c>
      <c r="I170" s="10">
        <v>0</v>
      </c>
      <c r="J170" s="10">
        <f t="shared" si="16"/>
        <v>6160000</v>
      </c>
      <c r="K170" s="10">
        <f t="shared" si="16"/>
        <v>0</v>
      </c>
      <c r="L170" s="10">
        <f t="shared" si="16"/>
        <v>0</v>
      </c>
      <c r="M170" s="10">
        <v>0</v>
      </c>
      <c r="N170" s="10">
        <f t="shared" si="14"/>
        <v>6160000</v>
      </c>
      <c r="O170" s="25">
        <v>6160000</v>
      </c>
      <c r="P170" s="25">
        <f t="shared" si="15"/>
        <v>0</v>
      </c>
      <c r="Q170" s="37"/>
    </row>
    <row r="171" spans="1:17" x14ac:dyDescent="0.25">
      <c r="A171" s="8">
        <v>164</v>
      </c>
      <c r="B171" s="32">
        <v>440332</v>
      </c>
      <c r="C171" s="9" t="s">
        <v>440</v>
      </c>
      <c r="D171" s="9" t="s">
        <v>233</v>
      </c>
      <c r="E171" s="9" t="s">
        <v>1596</v>
      </c>
      <c r="F171" s="8" t="s">
        <v>27</v>
      </c>
      <c r="G171" s="10">
        <v>24</v>
      </c>
      <c r="H171" s="10">
        <v>0</v>
      </c>
      <c r="I171" s="10">
        <v>0</v>
      </c>
      <c r="J171" s="10">
        <f t="shared" si="16"/>
        <v>6720000</v>
      </c>
      <c r="K171" s="10">
        <f t="shared" si="16"/>
        <v>0</v>
      </c>
      <c r="L171" s="10">
        <f t="shared" si="16"/>
        <v>0</v>
      </c>
      <c r="M171" s="10">
        <v>0</v>
      </c>
      <c r="N171" s="10">
        <f t="shared" si="14"/>
        <v>6720000</v>
      </c>
      <c r="O171" s="25">
        <v>6720000</v>
      </c>
      <c r="P171" s="25">
        <f t="shared" si="15"/>
        <v>0</v>
      </c>
      <c r="Q171" s="37"/>
    </row>
    <row r="172" spans="1:17" x14ac:dyDescent="0.25">
      <c r="A172" s="8">
        <v>165</v>
      </c>
      <c r="B172" s="32">
        <v>440333</v>
      </c>
      <c r="C172" s="9" t="s">
        <v>1617</v>
      </c>
      <c r="D172" s="9" t="s">
        <v>448</v>
      </c>
      <c r="E172" s="9" t="s">
        <v>1596</v>
      </c>
      <c r="F172" s="8" t="s">
        <v>27</v>
      </c>
      <c r="G172" s="10">
        <v>23</v>
      </c>
      <c r="H172" s="10">
        <v>0</v>
      </c>
      <c r="I172" s="10">
        <v>0</v>
      </c>
      <c r="J172" s="10">
        <f t="shared" si="16"/>
        <v>6440000</v>
      </c>
      <c r="K172" s="10">
        <f t="shared" si="16"/>
        <v>0</v>
      </c>
      <c r="L172" s="10">
        <f t="shared" si="16"/>
        <v>0</v>
      </c>
      <c r="M172" s="10">
        <v>0</v>
      </c>
      <c r="N172" s="10">
        <f t="shared" si="14"/>
        <v>6440000</v>
      </c>
      <c r="O172" s="25">
        <v>6440000</v>
      </c>
      <c r="P172" s="25">
        <f t="shared" si="15"/>
        <v>0</v>
      </c>
      <c r="Q172" s="37"/>
    </row>
    <row r="173" spans="1:17" x14ac:dyDescent="0.25">
      <c r="A173" s="8">
        <v>166</v>
      </c>
      <c r="B173" s="32">
        <v>440334</v>
      </c>
      <c r="C173" s="9" t="s">
        <v>1618</v>
      </c>
      <c r="D173" s="9" t="s">
        <v>61</v>
      </c>
      <c r="E173" s="9" t="s">
        <v>1596</v>
      </c>
      <c r="F173" s="8" t="s">
        <v>27</v>
      </c>
      <c r="G173" s="10">
        <v>20</v>
      </c>
      <c r="H173" s="10">
        <v>0</v>
      </c>
      <c r="I173" s="10">
        <v>0</v>
      </c>
      <c r="J173" s="10">
        <f t="shared" si="16"/>
        <v>5600000</v>
      </c>
      <c r="K173" s="10">
        <f t="shared" si="16"/>
        <v>0</v>
      </c>
      <c r="L173" s="10">
        <f t="shared" si="16"/>
        <v>0</v>
      </c>
      <c r="M173" s="10">
        <v>0</v>
      </c>
      <c r="N173" s="10">
        <f t="shared" si="14"/>
        <v>5600000</v>
      </c>
      <c r="O173" s="25">
        <v>5600000</v>
      </c>
      <c r="P173" s="25">
        <f t="shared" si="15"/>
        <v>0</v>
      </c>
      <c r="Q173" s="37"/>
    </row>
    <row r="174" spans="1:17" x14ac:dyDescent="0.25">
      <c r="A174" s="8">
        <v>167</v>
      </c>
      <c r="B174" s="32">
        <v>440335</v>
      </c>
      <c r="C174" s="9" t="s">
        <v>1619</v>
      </c>
      <c r="D174" s="9" t="s">
        <v>61</v>
      </c>
      <c r="E174" s="9" t="s">
        <v>1596</v>
      </c>
      <c r="F174" s="8" t="s">
        <v>27</v>
      </c>
      <c r="G174" s="10">
        <v>21</v>
      </c>
      <c r="H174" s="10">
        <v>0</v>
      </c>
      <c r="I174" s="10">
        <v>0</v>
      </c>
      <c r="J174" s="10">
        <f t="shared" si="16"/>
        <v>5880000</v>
      </c>
      <c r="K174" s="10">
        <f t="shared" si="16"/>
        <v>0</v>
      </c>
      <c r="L174" s="10">
        <f t="shared" si="16"/>
        <v>0</v>
      </c>
      <c r="M174" s="10">
        <v>0</v>
      </c>
      <c r="N174" s="10">
        <f t="shared" si="14"/>
        <v>5880000</v>
      </c>
      <c r="O174" s="25">
        <v>5880000</v>
      </c>
      <c r="P174" s="25">
        <f t="shared" si="15"/>
        <v>0</v>
      </c>
      <c r="Q174" s="37"/>
    </row>
    <row r="175" spans="1:17" x14ac:dyDescent="0.25">
      <c r="A175" s="8">
        <v>168</v>
      </c>
      <c r="B175" s="32">
        <v>440336</v>
      </c>
      <c r="C175" s="9" t="s">
        <v>1138</v>
      </c>
      <c r="D175" s="9" t="s">
        <v>75</v>
      </c>
      <c r="E175" s="9" t="s">
        <v>1596</v>
      </c>
      <c r="F175" s="8" t="s">
        <v>389</v>
      </c>
      <c r="G175" s="10">
        <v>21</v>
      </c>
      <c r="H175" s="10">
        <v>0</v>
      </c>
      <c r="I175" s="10">
        <v>0</v>
      </c>
      <c r="J175" s="10">
        <f>G175*280000</f>
        <v>5880000</v>
      </c>
      <c r="K175" s="10">
        <f>H175*280000</f>
        <v>0</v>
      </c>
      <c r="L175" s="10">
        <f>I175*28000</f>
        <v>0</v>
      </c>
      <c r="M175" s="10">
        <f>J175*0.7</f>
        <v>4115999.9999999995</v>
      </c>
      <c r="N175" s="10">
        <f t="shared" si="14"/>
        <v>1764000.0000000005</v>
      </c>
      <c r="O175" s="25">
        <v>1764000</v>
      </c>
      <c r="P175" s="25">
        <f t="shared" si="15"/>
        <v>0</v>
      </c>
      <c r="Q175" s="37"/>
    </row>
    <row r="176" spans="1:17" x14ac:dyDescent="0.25">
      <c r="A176" s="8">
        <v>169</v>
      </c>
      <c r="B176" s="32">
        <v>440337</v>
      </c>
      <c r="C176" s="9" t="s">
        <v>1620</v>
      </c>
      <c r="D176" s="9" t="s">
        <v>448</v>
      </c>
      <c r="E176" s="9" t="s">
        <v>1596</v>
      </c>
      <c r="F176" s="8" t="s">
        <v>27</v>
      </c>
      <c r="G176" s="10">
        <v>22</v>
      </c>
      <c r="H176" s="10">
        <v>0</v>
      </c>
      <c r="I176" s="10">
        <v>0</v>
      </c>
      <c r="J176" s="10">
        <f t="shared" ref="J176:L191" si="17">G176*280000</f>
        <v>6160000</v>
      </c>
      <c r="K176" s="10">
        <f t="shared" si="17"/>
        <v>0</v>
      </c>
      <c r="L176" s="10">
        <f t="shared" si="17"/>
        <v>0</v>
      </c>
      <c r="M176" s="10">
        <v>0</v>
      </c>
      <c r="N176" s="10">
        <f t="shared" si="14"/>
        <v>6160000</v>
      </c>
      <c r="O176" s="25">
        <v>6160000</v>
      </c>
      <c r="P176" s="25">
        <f t="shared" si="15"/>
        <v>0</v>
      </c>
      <c r="Q176" s="37"/>
    </row>
    <row r="177" spans="1:17" x14ac:dyDescent="0.25">
      <c r="A177" s="8">
        <v>170</v>
      </c>
      <c r="B177" s="32">
        <v>440339</v>
      </c>
      <c r="C177" s="9" t="s">
        <v>124</v>
      </c>
      <c r="D177" s="9" t="s">
        <v>488</v>
      </c>
      <c r="E177" s="9" t="s">
        <v>1596</v>
      </c>
      <c r="F177" s="8" t="s">
        <v>27</v>
      </c>
      <c r="G177" s="10">
        <v>21</v>
      </c>
      <c r="H177" s="10">
        <v>0</v>
      </c>
      <c r="I177" s="10">
        <v>0</v>
      </c>
      <c r="J177" s="10">
        <f t="shared" si="17"/>
        <v>5880000</v>
      </c>
      <c r="K177" s="10">
        <f t="shared" si="17"/>
        <v>0</v>
      </c>
      <c r="L177" s="10">
        <f t="shared" si="17"/>
        <v>0</v>
      </c>
      <c r="M177" s="10">
        <v>0</v>
      </c>
      <c r="N177" s="10">
        <f t="shared" si="14"/>
        <v>5880000</v>
      </c>
      <c r="O177" s="25">
        <v>5880000</v>
      </c>
      <c r="P177" s="25">
        <f t="shared" si="15"/>
        <v>0</v>
      </c>
      <c r="Q177" s="37"/>
    </row>
    <row r="178" spans="1:17" x14ac:dyDescent="0.25">
      <c r="A178" s="8">
        <v>171</v>
      </c>
      <c r="B178" s="32">
        <v>440340</v>
      </c>
      <c r="C178" s="9" t="s">
        <v>219</v>
      </c>
      <c r="D178" s="9" t="s">
        <v>1162</v>
      </c>
      <c r="E178" s="9" t="s">
        <v>1596</v>
      </c>
      <c r="F178" s="8" t="s">
        <v>27</v>
      </c>
      <c r="G178" s="10">
        <v>21</v>
      </c>
      <c r="H178" s="10">
        <v>0</v>
      </c>
      <c r="I178" s="10">
        <v>0</v>
      </c>
      <c r="J178" s="10">
        <f t="shared" si="17"/>
        <v>5880000</v>
      </c>
      <c r="K178" s="10">
        <f t="shared" si="17"/>
        <v>0</v>
      </c>
      <c r="L178" s="10">
        <f t="shared" si="17"/>
        <v>0</v>
      </c>
      <c r="M178" s="10">
        <v>0</v>
      </c>
      <c r="N178" s="10">
        <f t="shared" si="14"/>
        <v>5880000</v>
      </c>
      <c r="O178" s="25">
        <v>0</v>
      </c>
      <c r="P178" s="25">
        <f t="shared" si="15"/>
        <v>5880000</v>
      </c>
      <c r="Q178" s="37"/>
    </row>
    <row r="179" spans="1:17" x14ac:dyDescent="0.25">
      <c r="A179" s="8">
        <v>172</v>
      </c>
      <c r="B179" s="32">
        <v>440341</v>
      </c>
      <c r="C179" s="9" t="s">
        <v>632</v>
      </c>
      <c r="D179" s="9" t="s">
        <v>210</v>
      </c>
      <c r="E179" s="9" t="s">
        <v>1596</v>
      </c>
      <c r="F179" s="8" t="s">
        <v>27</v>
      </c>
      <c r="G179" s="10">
        <v>12</v>
      </c>
      <c r="H179" s="10">
        <v>0</v>
      </c>
      <c r="I179" s="10">
        <v>0</v>
      </c>
      <c r="J179" s="10">
        <f t="shared" si="17"/>
        <v>3360000</v>
      </c>
      <c r="K179" s="10">
        <f t="shared" si="17"/>
        <v>0</v>
      </c>
      <c r="L179" s="10">
        <f t="shared" si="17"/>
        <v>0</v>
      </c>
      <c r="M179" s="10">
        <v>0</v>
      </c>
      <c r="N179" s="10">
        <f t="shared" si="14"/>
        <v>3360000</v>
      </c>
      <c r="O179" s="25">
        <v>0</v>
      </c>
      <c r="P179" s="25">
        <f t="shared" si="15"/>
        <v>3360000</v>
      </c>
      <c r="Q179" s="37"/>
    </row>
    <row r="180" spans="1:17" x14ac:dyDescent="0.25">
      <c r="A180" s="8">
        <v>173</v>
      </c>
      <c r="B180" s="32">
        <v>440342</v>
      </c>
      <c r="C180" s="9" t="s">
        <v>1621</v>
      </c>
      <c r="D180" s="9" t="s">
        <v>1193</v>
      </c>
      <c r="E180" s="9" t="s">
        <v>1596</v>
      </c>
      <c r="F180" s="8" t="s">
        <v>27</v>
      </c>
      <c r="G180" s="10">
        <v>20</v>
      </c>
      <c r="H180" s="10">
        <v>0</v>
      </c>
      <c r="I180" s="10">
        <v>0</v>
      </c>
      <c r="J180" s="10">
        <f t="shared" si="17"/>
        <v>5600000</v>
      </c>
      <c r="K180" s="10">
        <f t="shared" si="17"/>
        <v>0</v>
      </c>
      <c r="L180" s="10">
        <f t="shared" si="17"/>
        <v>0</v>
      </c>
      <c r="M180" s="10">
        <v>0</v>
      </c>
      <c r="N180" s="10">
        <f t="shared" si="14"/>
        <v>5600000</v>
      </c>
      <c r="O180" s="25">
        <v>5600000</v>
      </c>
      <c r="P180" s="25">
        <f t="shared" si="15"/>
        <v>0</v>
      </c>
      <c r="Q180" s="37"/>
    </row>
    <row r="181" spans="1:17" x14ac:dyDescent="0.25">
      <c r="A181" s="8">
        <v>174</v>
      </c>
      <c r="B181" s="32">
        <v>440343</v>
      </c>
      <c r="C181" s="9" t="s">
        <v>1622</v>
      </c>
      <c r="D181" s="9" t="s">
        <v>229</v>
      </c>
      <c r="E181" s="9" t="s">
        <v>1596</v>
      </c>
      <c r="F181" s="8" t="s">
        <v>27</v>
      </c>
      <c r="G181" s="10">
        <v>18</v>
      </c>
      <c r="H181" s="10">
        <v>0</v>
      </c>
      <c r="I181" s="10">
        <v>0</v>
      </c>
      <c r="J181" s="10">
        <f t="shared" si="17"/>
        <v>5040000</v>
      </c>
      <c r="K181" s="10">
        <f t="shared" si="17"/>
        <v>0</v>
      </c>
      <c r="L181" s="10">
        <f t="shared" si="17"/>
        <v>0</v>
      </c>
      <c r="M181" s="10">
        <v>0</v>
      </c>
      <c r="N181" s="10">
        <f t="shared" si="14"/>
        <v>5040000</v>
      </c>
      <c r="O181" s="25">
        <v>5040000</v>
      </c>
      <c r="P181" s="25">
        <f t="shared" si="15"/>
        <v>0</v>
      </c>
      <c r="Q181" s="37"/>
    </row>
    <row r="182" spans="1:17" x14ac:dyDescent="0.25">
      <c r="A182" s="8">
        <v>175</v>
      </c>
      <c r="B182" s="32">
        <v>440344</v>
      </c>
      <c r="C182" s="9" t="s">
        <v>1623</v>
      </c>
      <c r="D182" s="9" t="s">
        <v>121</v>
      </c>
      <c r="E182" s="9" t="s">
        <v>1596</v>
      </c>
      <c r="F182" s="8" t="s">
        <v>27</v>
      </c>
      <c r="G182" s="10">
        <v>22</v>
      </c>
      <c r="H182" s="10">
        <v>0</v>
      </c>
      <c r="I182" s="10">
        <v>0</v>
      </c>
      <c r="J182" s="10">
        <f t="shared" si="17"/>
        <v>6160000</v>
      </c>
      <c r="K182" s="10">
        <f t="shared" si="17"/>
        <v>0</v>
      </c>
      <c r="L182" s="10">
        <f t="shared" si="17"/>
        <v>0</v>
      </c>
      <c r="M182" s="10">
        <v>0</v>
      </c>
      <c r="N182" s="10">
        <f t="shared" si="14"/>
        <v>6160000</v>
      </c>
      <c r="O182" s="25">
        <v>6160000</v>
      </c>
      <c r="P182" s="25">
        <f t="shared" si="15"/>
        <v>0</v>
      </c>
      <c r="Q182" s="37"/>
    </row>
    <row r="183" spans="1:17" x14ac:dyDescent="0.25">
      <c r="A183" s="8">
        <v>176</v>
      </c>
      <c r="B183" s="32">
        <v>440345</v>
      </c>
      <c r="C183" s="9" t="s">
        <v>919</v>
      </c>
      <c r="D183" s="9" t="s">
        <v>65</v>
      </c>
      <c r="E183" s="9" t="s">
        <v>1596</v>
      </c>
      <c r="F183" s="8" t="s">
        <v>27</v>
      </c>
      <c r="G183" s="10">
        <v>20</v>
      </c>
      <c r="H183" s="10">
        <v>0</v>
      </c>
      <c r="I183" s="10">
        <v>0</v>
      </c>
      <c r="J183" s="10">
        <f t="shared" si="17"/>
        <v>5600000</v>
      </c>
      <c r="K183" s="10">
        <f t="shared" si="17"/>
        <v>0</v>
      </c>
      <c r="L183" s="10">
        <f t="shared" si="17"/>
        <v>0</v>
      </c>
      <c r="M183" s="10">
        <v>0</v>
      </c>
      <c r="N183" s="10">
        <f t="shared" si="14"/>
        <v>5600000</v>
      </c>
      <c r="O183" s="25">
        <v>5600000</v>
      </c>
      <c r="P183" s="25">
        <f t="shared" si="15"/>
        <v>0</v>
      </c>
      <c r="Q183" s="37"/>
    </row>
    <row r="184" spans="1:17" x14ac:dyDescent="0.25">
      <c r="A184" s="8">
        <v>177</v>
      </c>
      <c r="B184" s="32">
        <v>440346</v>
      </c>
      <c r="C184" s="9" t="s">
        <v>360</v>
      </c>
      <c r="D184" s="9" t="s">
        <v>153</v>
      </c>
      <c r="E184" s="9" t="s">
        <v>1596</v>
      </c>
      <c r="F184" s="8" t="s">
        <v>27</v>
      </c>
      <c r="G184" s="10">
        <v>22</v>
      </c>
      <c r="H184" s="10">
        <v>0</v>
      </c>
      <c r="I184" s="10">
        <v>0</v>
      </c>
      <c r="J184" s="10">
        <f t="shared" si="17"/>
        <v>6160000</v>
      </c>
      <c r="K184" s="10">
        <f t="shared" si="17"/>
        <v>0</v>
      </c>
      <c r="L184" s="10">
        <f t="shared" si="17"/>
        <v>0</v>
      </c>
      <c r="M184" s="10">
        <v>0</v>
      </c>
      <c r="N184" s="10">
        <f t="shared" si="14"/>
        <v>6160000</v>
      </c>
      <c r="O184" s="25">
        <v>6160000</v>
      </c>
      <c r="P184" s="25">
        <f t="shared" si="15"/>
        <v>0</v>
      </c>
      <c r="Q184" s="37"/>
    </row>
    <row r="185" spans="1:17" x14ac:dyDescent="0.25">
      <c r="A185" s="8">
        <v>178</v>
      </c>
      <c r="B185" s="32">
        <v>440347</v>
      </c>
      <c r="C185" s="9" t="s">
        <v>1532</v>
      </c>
      <c r="D185" s="9" t="s">
        <v>61</v>
      </c>
      <c r="E185" s="9" t="s">
        <v>1596</v>
      </c>
      <c r="F185" s="8" t="s">
        <v>27</v>
      </c>
      <c r="G185" s="10">
        <v>23</v>
      </c>
      <c r="H185" s="10">
        <v>0</v>
      </c>
      <c r="I185" s="10">
        <v>0</v>
      </c>
      <c r="J185" s="10">
        <f t="shared" si="17"/>
        <v>6440000</v>
      </c>
      <c r="K185" s="10">
        <f t="shared" si="17"/>
        <v>0</v>
      </c>
      <c r="L185" s="10">
        <f t="shared" si="17"/>
        <v>0</v>
      </c>
      <c r="M185" s="10">
        <v>0</v>
      </c>
      <c r="N185" s="10">
        <f t="shared" si="14"/>
        <v>6440000</v>
      </c>
      <c r="O185" s="25">
        <v>0</v>
      </c>
      <c r="P185" s="25">
        <f t="shared" si="15"/>
        <v>6440000</v>
      </c>
      <c r="Q185" s="37"/>
    </row>
    <row r="186" spans="1:17" x14ac:dyDescent="0.25">
      <c r="A186" s="8">
        <v>179</v>
      </c>
      <c r="B186" s="32">
        <v>440348</v>
      </c>
      <c r="C186" s="9" t="s">
        <v>203</v>
      </c>
      <c r="D186" s="9" t="s">
        <v>118</v>
      </c>
      <c r="E186" s="9" t="s">
        <v>1596</v>
      </c>
      <c r="F186" s="8" t="s">
        <v>27</v>
      </c>
      <c r="G186" s="10">
        <v>20</v>
      </c>
      <c r="H186" s="10">
        <v>0</v>
      </c>
      <c r="I186" s="10">
        <v>0</v>
      </c>
      <c r="J186" s="10">
        <f t="shared" si="17"/>
        <v>5600000</v>
      </c>
      <c r="K186" s="10">
        <f t="shared" si="17"/>
        <v>0</v>
      </c>
      <c r="L186" s="10">
        <f t="shared" si="17"/>
        <v>0</v>
      </c>
      <c r="M186" s="10">
        <v>0</v>
      </c>
      <c r="N186" s="10">
        <f t="shared" si="14"/>
        <v>5600000</v>
      </c>
      <c r="O186" s="25">
        <v>5600000</v>
      </c>
      <c r="P186" s="25">
        <f t="shared" si="15"/>
        <v>0</v>
      </c>
      <c r="Q186" s="37"/>
    </row>
    <row r="187" spans="1:17" x14ac:dyDescent="0.25">
      <c r="A187" s="8">
        <v>180</v>
      </c>
      <c r="B187" s="32">
        <v>440349</v>
      </c>
      <c r="C187" s="9" t="s">
        <v>725</v>
      </c>
      <c r="D187" s="9" t="s">
        <v>334</v>
      </c>
      <c r="E187" s="9" t="s">
        <v>1596</v>
      </c>
      <c r="F187" s="8" t="s">
        <v>27</v>
      </c>
      <c r="G187" s="10">
        <v>20</v>
      </c>
      <c r="H187" s="10">
        <v>0</v>
      </c>
      <c r="I187" s="10">
        <v>0</v>
      </c>
      <c r="J187" s="10">
        <f t="shared" si="17"/>
        <v>5600000</v>
      </c>
      <c r="K187" s="10">
        <f t="shared" si="17"/>
        <v>0</v>
      </c>
      <c r="L187" s="10">
        <f t="shared" si="17"/>
        <v>0</v>
      </c>
      <c r="M187" s="10">
        <v>0</v>
      </c>
      <c r="N187" s="10">
        <f t="shared" si="14"/>
        <v>5600000</v>
      </c>
      <c r="O187" s="25">
        <v>0</v>
      </c>
      <c r="P187" s="25">
        <f t="shared" si="15"/>
        <v>5600000</v>
      </c>
      <c r="Q187" s="37"/>
    </row>
    <row r="188" spans="1:17" x14ac:dyDescent="0.25">
      <c r="A188" s="8">
        <v>181</v>
      </c>
      <c r="B188" s="32">
        <v>440350</v>
      </c>
      <c r="C188" s="9" t="s">
        <v>1077</v>
      </c>
      <c r="D188" s="9" t="s">
        <v>1624</v>
      </c>
      <c r="E188" s="9" t="s">
        <v>1596</v>
      </c>
      <c r="F188" s="8" t="s">
        <v>27</v>
      </c>
      <c r="G188" s="10">
        <v>12</v>
      </c>
      <c r="H188" s="10">
        <v>0</v>
      </c>
      <c r="I188" s="10">
        <v>0</v>
      </c>
      <c r="J188" s="10">
        <f t="shared" si="17"/>
        <v>3360000</v>
      </c>
      <c r="K188" s="10">
        <f t="shared" si="17"/>
        <v>0</v>
      </c>
      <c r="L188" s="10">
        <f t="shared" si="17"/>
        <v>0</v>
      </c>
      <c r="M188" s="10">
        <v>0</v>
      </c>
      <c r="N188" s="10">
        <f t="shared" si="14"/>
        <v>3360000</v>
      </c>
      <c r="O188" s="25">
        <v>0</v>
      </c>
      <c r="P188" s="25">
        <f t="shared" si="15"/>
        <v>3360000</v>
      </c>
      <c r="Q188" s="37"/>
    </row>
    <row r="189" spans="1:17" x14ac:dyDescent="0.25">
      <c r="A189" s="8">
        <v>182</v>
      </c>
      <c r="B189" s="32">
        <v>440351</v>
      </c>
      <c r="C189" s="9" t="s">
        <v>810</v>
      </c>
      <c r="D189" s="9" t="s">
        <v>1625</v>
      </c>
      <c r="E189" s="9" t="s">
        <v>1596</v>
      </c>
      <c r="F189" s="8" t="s">
        <v>27</v>
      </c>
      <c r="G189" s="10">
        <v>20</v>
      </c>
      <c r="H189" s="10">
        <v>0</v>
      </c>
      <c r="I189" s="10">
        <v>0</v>
      </c>
      <c r="J189" s="10">
        <f t="shared" si="17"/>
        <v>5600000</v>
      </c>
      <c r="K189" s="10">
        <f t="shared" si="17"/>
        <v>0</v>
      </c>
      <c r="L189" s="10">
        <f t="shared" si="17"/>
        <v>0</v>
      </c>
      <c r="M189" s="10">
        <v>0</v>
      </c>
      <c r="N189" s="10">
        <f t="shared" si="14"/>
        <v>5600000</v>
      </c>
      <c r="O189" s="25">
        <v>5600000</v>
      </c>
      <c r="P189" s="25">
        <f t="shared" si="15"/>
        <v>0</v>
      </c>
      <c r="Q189" s="37"/>
    </row>
    <row r="190" spans="1:17" x14ac:dyDescent="0.25">
      <c r="A190" s="8">
        <v>183</v>
      </c>
      <c r="B190" s="32">
        <v>440352</v>
      </c>
      <c r="C190" s="9" t="s">
        <v>364</v>
      </c>
      <c r="D190" s="9" t="s">
        <v>75</v>
      </c>
      <c r="E190" s="9" t="s">
        <v>1596</v>
      </c>
      <c r="F190" s="8" t="s">
        <v>27</v>
      </c>
      <c r="G190" s="10">
        <v>22</v>
      </c>
      <c r="H190" s="10">
        <v>0</v>
      </c>
      <c r="I190" s="10">
        <v>0</v>
      </c>
      <c r="J190" s="10">
        <f t="shared" si="17"/>
        <v>6160000</v>
      </c>
      <c r="K190" s="10">
        <f t="shared" si="17"/>
        <v>0</v>
      </c>
      <c r="L190" s="10">
        <f t="shared" si="17"/>
        <v>0</v>
      </c>
      <c r="M190" s="10">
        <v>0</v>
      </c>
      <c r="N190" s="10">
        <f t="shared" si="14"/>
        <v>6160000</v>
      </c>
      <c r="O190" s="25">
        <v>6160000</v>
      </c>
      <c r="P190" s="25">
        <f t="shared" si="15"/>
        <v>0</v>
      </c>
      <c r="Q190" s="37"/>
    </row>
    <row r="191" spans="1:17" x14ac:dyDescent="0.25">
      <c r="A191" s="8">
        <v>184</v>
      </c>
      <c r="B191" s="32">
        <v>440353</v>
      </c>
      <c r="C191" s="9" t="s">
        <v>1626</v>
      </c>
      <c r="D191" s="9" t="s">
        <v>147</v>
      </c>
      <c r="E191" s="9" t="s">
        <v>1596</v>
      </c>
      <c r="F191" s="8" t="s">
        <v>389</v>
      </c>
      <c r="G191" s="10">
        <v>23</v>
      </c>
      <c r="H191" s="10">
        <v>0</v>
      </c>
      <c r="I191" s="10">
        <v>0</v>
      </c>
      <c r="J191" s="10">
        <f t="shared" si="17"/>
        <v>6440000</v>
      </c>
      <c r="K191" s="10">
        <f t="shared" si="17"/>
        <v>0</v>
      </c>
      <c r="L191" s="10">
        <f>I191*28000</f>
        <v>0</v>
      </c>
      <c r="M191" s="10">
        <f>J191*0.7</f>
        <v>4508000</v>
      </c>
      <c r="N191" s="10">
        <f t="shared" si="14"/>
        <v>1932000</v>
      </c>
      <c r="O191" s="25">
        <v>1932000</v>
      </c>
      <c r="P191" s="25">
        <f t="shared" si="15"/>
        <v>0</v>
      </c>
      <c r="Q191" s="37"/>
    </row>
    <row r="192" spans="1:17" x14ac:dyDescent="0.25">
      <c r="A192" s="8">
        <v>185</v>
      </c>
      <c r="B192" s="32">
        <v>440354</v>
      </c>
      <c r="C192" s="9" t="s">
        <v>1627</v>
      </c>
      <c r="D192" s="9" t="s">
        <v>75</v>
      </c>
      <c r="E192" s="9" t="s">
        <v>1596</v>
      </c>
      <c r="F192" s="8" t="s">
        <v>27</v>
      </c>
      <c r="G192" s="10">
        <v>20</v>
      </c>
      <c r="H192" s="10">
        <v>0</v>
      </c>
      <c r="I192" s="10">
        <v>0</v>
      </c>
      <c r="J192" s="10">
        <f t="shared" ref="J192:L207" si="18">G192*280000</f>
        <v>5600000</v>
      </c>
      <c r="K192" s="10">
        <f t="shared" si="18"/>
        <v>0</v>
      </c>
      <c r="L192" s="10">
        <f>I192*280000</f>
        <v>0</v>
      </c>
      <c r="M192" s="10">
        <v>0</v>
      </c>
      <c r="N192" s="10">
        <f t="shared" si="14"/>
        <v>5600000</v>
      </c>
      <c r="O192" s="25">
        <v>5600000</v>
      </c>
      <c r="P192" s="25">
        <f t="shared" si="15"/>
        <v>0</v>
      </c>
      <c r="Q192" s="37"/>
    </row>
    <row r="193" spans="1:17" x14ac:dyDescent="0.25">
      <c r="A193" s="8">
        <v>186</v>
      </c>
      <c r="B193" s="32">
        <v>440355</v>
      </c>
      <c r="C193" s="9" t="s">
        <v>1628</v>
      </c>
      <c r="D193" s="9" t="s">
        <v>61</v>
      </c>
      <c r="E193" s="9" t="s">
        <v>1596</v>
      </c>
      <c r="F193" s="8" t="s">
        <v>389</v>
      </c>
      <c r="G193" s="10">
        <v>20</v>
      </c>
      <c r="H193" s="10">
        <v>0</v>
      </c>
      <c r="I193" s="10">
        <v>0</v>
      </c>
      <c r="J193" s="10">
        <f t="shared" si="18"/>
        <v>5600000</v>
      </c>
      <c r="K193" s="10">
        <f t="shared" si="18"/>
        <v>0</v>
      </c>
      <c r="L193" s="10">
        <f>I193*28000</f>
        <v>0</v>
      </c>
      <c r="M193" s="10">
        <f>J193*0.7</f>
        <v>3919999.9999999995</v>
      </c>
      <c r="N193" s="10">
        <f t="shared" si="14"/>
        <v>1680000.0000000005</v>
      </c>
      <c r="O193" s="25">
        <v>1680000</v>
      </c>
      <c r="P193" s="25">
        <f t="shared" si="15"/>
        <v>0</v>
      </c>
      <c r="Q193" s="37"/>
    </row>
    <row r="194" spans="1:17" x14ac:dyDescent="0.25">
      <c r="A194" s="8">
        <v>187</v>
      </c>
      <c r="B194" s="32">
        <v>440356</v>
      </c>
      <c r="C194" s="9" t="s">
        <v>1629</v>
      </c>
      <c r="D194" s="9" t="s">
        <v>115</v>
      </c>
      <c r="E194" s="9" t="s">
        <v>1596</v>
      </c>
      <c r="F194" s="8" t="s">
        <v>27</v>
      </c>
      <c r="G194" s="10">
        <v>21</v>
      </c>
      <c r="H194" s="10">
        <v>0</v>
      </c>
      <c r="I194" s="10">
        <v>0</v>
      </c>
      <c r="J194" s="10">
        <f t="shared" si="18"/>
        <v>5880000</v>
      </c>
      <c r="K194" s="10">
        <f t="shared" si="18"/>
        <v>0</v>
      </c>
      <c r="L194" s="10">
        <f>I194*280000</f>
        <v>0</v>
      </c>
      <c r="M194" s="10">
        <v>0</v>
      </c>
      <c r="N194" s="10">
        <f t="shared" si="14"/>
        <v>5880000</v>
      </c>
      <c r="O194" s="25">
        <v>5880000</v>
      </c>
      <c r="P194" s="25">
        <f t="shared" si="15"/>
        <v>0</v>
      </c>
      <c r="Q194" s="37"/>
    </row>
    <row r="195" spans="1:17" x14ac:dyDescent="0.25">
      <c r="A195" s="8">
        <v>188</v>
      </c>
      <c r="B195" s="32">
        <v>440358</v>
      </c>
      <c r="C195" s="9" t="s">
        <v>1630</v>
      </c>
      <c r="D195" s="9" t="s">
        <v>845</v>
      </c>
      <c r="E195" s="9" t="s">
        <v>1596</v>
      </c>
      <c r="F195" s="8" t="s">
        <v>27</v>
      </c>
      <c r="G195" s="10">
        <v>15</v>
      </c>
      <c r="H195" s="10">
        <v>0</v>
      </c>
      <c r="I195" s="10">
        <v>0</v>
      </c>
      <c r="J195" s="10">
        <f t="shared" si="18"/>
        <v>4200000</v>
      </c>
      <c r="K195" s="10">
        <f t="shared" si="18"/>
        <v>0</v>
      </c>
      <c r="L195" s="10">
        <f>I195*280000</f>
        <v>0</v>
      </c>
      <c r="M195" s="10">
        <v>0</v>
      </c>
      <c r="N195" s="10">
        <f t="shared" si="14"/>
        <v>4200000</v>
      </c>
      <c r="O195" s="25">
        <v>4200000</v>
      </c>
      <c r="P195" s="25">
        <f t="shared" si="15"/>
        <v>0</v>
      </c>
      <c r="Q195" s="37"/>
    </row>
    <row r="196" spans="1:17" x14ac:dyDescent="0.25">
      <c r="A196" s="8">
        <v>189</v>
      </c>
      <c r="B196" s="32">
        <v>440359</v>
      </c>
      <c r="C196" s="9" t="s">
        <v>1631</v>
      </c>
      <c r="D196" s="9" t="s">
        <v>153</v>
      </c>
      <c r="E196" s="9" t="s">
        <v>1596</v>
      </c>
      <c r="F196" s="8" t="s">
        <v>27</v>
      </c>
      <c r="G196" s="10">
        <v>16</v>
      </c>
      <c r="H196" s="10">
        <v>0</v>
      </c>
      <c r="I196" s="10">
        <v>0</v>
      </c>
      <c r="J196" s="10">
        <f t="shared" si="18"/>
        <v>4480000</v>
      </c>
      <c r="K196" s="10">
        <f t="shared" si="18"/>
        <v>0</v>
      </c>
      <c r="L196" s="10">
        <f>I196*280000</f>
        <v>0</v>
      </c>
      <c r="M196" s="10">
        <v>0</v>
      </c>
      <c r="N196" s="10">
        <f t="shared" si="14"/>
        <v>4480000</v>
      </c>
      <c r="O196" s="25">
        <v>0</v>
      </c>
      <c r="P196" s="25">
        <f t="shared" si="15"/>
        <v>4480000</v>
      </c>
      <c r="Q196" s="37"/>
    </row>
    <row r="197" spans="1:17" x14ac:dyDescent="0.25">
      <c r="A197" s="8">
        <v>190</v>
      </c>
      <c r="B197" s="32">
        <v>440360</v>
      </c>
      <c r="C197" s="9" t="s">
        <v>282</v>
      </c>
      <c r="D197" s="9" t="s">
        <v>367</v>
      </c>
      <c r="E197" s="9" t="s">
        <v>1596</v>
      </c>
      <c r="F197" s="8" t="s">
        <v>389</v>
      </c>
      <c r="G197" s="10">
        <v>18</v>
      </c>
      <c r="H197" s="10">
        <v>0</v>
      </c>
      <c r="I197" s="10">
        <v>0</v>
      </c>
      <c r="J197" s="10">
        <f t="shared" si="18"/>
        <v>5040000</v>
      </c>
      <c r="K197" s="10">
        <f t="shared" si="18"/>
        <v>0</v>
      </c>
      <c r="L197" s="10">
        <f>I197*28000</f>
        <v>0</v>
      </c>
      <c r="M197" s="10">
        <f>J197*0.7</f>
        <v>3528000</v>
      </c>
      <c r="N197" s="10">
        <f t="shared" si="14"/>
        <v>1512000</v>
      </c>
      <c r="O197" s="25">
        <v>1512000</v>
      </c>
      <c r="P197" s="25">
        <f t="shared" si="15"/>
        <v>0</v>
      </c>
      <c r="Q197" s="37"/>
    </row>
    <row r="198" spans="1:17" x14ac:dyDescent="0.25">
      <c r="A198" s="8">
        <v>191</v>
      </c>
      <c r="B198" s="32">
        <v>440361</v>
      </c>
      <c r="C198" s="9" t="s">
        <v>1632</v>
      </c>
      <c r="D198" s="9" t="s">
        <v>43</v>
      </c>
      <c r="E198" s="9" t="s">
        <v>1596</v>
      </c>
      <c r="F198" s="8" t="s">
        <v>27</v>
      </c>
      <c r="G198" s="10">
        <v>20</v>
      </c>
      <c r="H198" s="10">
        <v>0</v>
      </c>
      <c r="I198" s="10">
        <v>0</v>
      </c>
      <c r="J198" s="10">
        <f t="shared" si="18"/>
        <v>5600000</v>
      </c>
      <c r="K198" s="10">
        <f t="shared" si="18"/>
        <v>0</v>
      </c>
      <c r="L198" s="10">
        <f>I198*280000</f>
        <v>0</v>
      </c>
      <c r="M198" s="10">
        <v>0</v>
      </c>
      <c r="N198" s="10">
        <f t="shared" si="14"/>
        <v>5600000</v>
      </c>
      <c r="O198" s="25">
        <v>5600000</v>
      </c>
      <c r="P198" s="25">
        <f t="shared" si="15"/>
        <v>0</v>
      </c>
      <c r="Q198" s="37"/>
    </row>
    <row r="199" spans="1:17" x14ac:dyDescent="0.25">
      <c r="A199" s="8">
        <v>192</v>
      </c>
      <c r="B199" s="32">
        <v>440362</v>
      </c>
      <c r="C199" s="9" t="s">
        <v>1499</v>
      </c>
      <c r="D199" s="9" t="s">
        <v>254</v>
      </c>
      <c r="E199" s="9" t="s">
        <v>1596</v>
      </c>
      <c r="F199" s="8" t="s">
        <v>27</v>
      </c>
      <c r="G199" s="10">
        <v>23</v>
      </c>
      <c r="H199" s="10">
        <v>0</v>
      </c>
      <c r="I199" s="10">
        <v>0</v>
      </c>
      <c r="J199" s="10">
        <f t="shared" si="18"/>
        <v>6440000</v>
      </c>
      <c r="K199" s="10">
        <f t="shared" si="18"/>
        <v>0</v>
      </c>
      <c r="L199" s="10">
        <f>I199*280000</f>
        <v>0</v>
      </c>
      <c r="M199" s="10">
        <v>0</v>
      </c>
      <c r="N199" s="10">
        <f t="shared" si="14"/>
        <v>6440000</v>
      </c>
      <c r="O199" s="25">
        <v>6440000</v>
      </c>
      <c r="P199" s="25">
        <f t="shared" si="15"/>
        <v>0</v>
      </c>
      <c r="Q199" s="37"/>
    </row>
    <row r="200" spans="1:17" x14ac:dyDescent="0.25">
      <c r="A200" s="8">
        <v>193</v>
      </c>
      <c r="B200" s="32">
        <v>440363</v>
      </c>
      <c r="C200" s="9" t="s">
        <v>1633</v>
      </c>
      <c r="D200" s="9" t="s">
        <v>303</v>
      </c>
      <c r="E200" s="9" t="s">
        <v>1596</v>
      </c>
      <c r="F200" s="8" t="s">
        <v>27</v>
      </c>
      <c r="G200" s="10">
        <v>18</v>
      </c>
      <c r="H200" s="10">
        <v>0</v>
      </c>
      <c r="I200" s="10">
        <v>0</v>
      </c>
      <c r="J200" s="10">
        <f t="shared" si="18"/>
        <v>5040000</v>
      </c>
      <c r="K200" s="10">
        <f t="shared" si="18"/>
        <v>0</v>
      </c>
      <c r="L200" s="10">
        <f>I200*280000</f>
        <v>0</v>
      </c>
      <c r="M200" s="10">
        <v>0</v>
      </c>
      <c r="N200" s="10">
        <f t="shared" si="14"/>
        <v>5040000</v>
      </c>
      <c r="O200" s="25">
        <v>5040000</v>
      </c>
      <c r="P200" s="25">
        <f t="shared" si="15"/>
        <v>0</v>
      </c>
      <c r="Q200" s="37"/>
    </row>
    <row r="201" spans="1:17" x14ac:dyDescent="0.25">
      <c r="A201" s="8">
        <v>194</v>
      </c>
      <c r="B201" s="32">
        <v>440364</v>
      </c>
      <c r="C201" s="9" t="s">
        <v>1634</v>
      </c>
      <c r="D201" s="9" t="s">
        <v>1490</v>
      </c>
      <c r="E201" s="9" t="s">
        <v>1596</v>
      </c>
      <c r="F201" s="8" t="s">
        <v>27</v>
      </c>
      <c r="G201" s="10">
        <v>20</v>
      </c>
      <c r="H201" s="10">
        <v>5</v>
      </c>
      <c r="I201" s="10">
        <v>0</v>
      </c>
      <c r="J201" s="10">
        <f t="shared" si="18"/>
        <v>5600000</v>
      </c>
      <c r="K201" s="10">
        <f t="shared" si="18"/>
        <v>1400000</v>
      </c>
      <c r="L201" s="10">
        <f>I201*280000</f>
        <v>0</v>
      </c>
      <c r="M201" s="10">
        <v>0</v>
      </c>
      <c r="N201" s="10">
        <f t="shared" ref="N201:N264" si="19">J201+K201+L201-M201</f>
        <v>7000000</v>
      </c>
      <c r="O201" s="25">
        <v>7000000</v>
      </c>
      <c r="P201" s="25">
        <f t="shared" ref="P201:P264" si="20">N201-O201</f>
        <v>0</v>
      </c>
      <c r="Q201" s="37"/>
    </row>
    <row r="202" spans="1:17" x14ac:dyDescent="0.25">
      <c r="A202" s="8">
        <v>195</v>
      </c>
      <c r="B202" s="32">
        <v>440365</v>
      </c>
      <c r="C202" s="9" t="s">
        <v>1635</v>
      </c>
      <c r="D202" s="9" t="s">
        <v>1636</v>
      </c>
      <c r="E202" s="9" t="s">
        <v>1596</v>
      </c>
      <c r="F202" s="8" t="s">
        <v>27</v>
      </c>
      <c r="G202" s="10">
        <v>12</v>
      </c>
      <c r="H202" s="10">
        <v>0</v>
      </c>
      <c r="I202" s="10">
        <v>0</v>
      </c>
      <c r="J202" s="10">
        <f t="shared" si="18"/>
        <v>3360000</v>
      </c>
      <c r="K202" s="10">
        <f t="shared" si="18"/>
        <v>0</v>
      </c>
      <c r="L202" s="10">
        <f>I202*280000</f>
        <v>0</v>
      </c>
      <c r="M202" s="10">
        <v>0</v>
      </c>
      <c r="N202" s="10">
        <f t="shared" si="19"/>
        <v>3360000</v>
      </c>
      <c r="O202" s="25">
        <v>0</v>
      </c>
      <c r="P202" s="25">
        <f t="shared" si="20"/>
        <v>3360000</v>
      </c>
      <c r="Q202" s="37"/>
    </row>
    <row r="203" spans="1:17" x14ac:dyDescent="0.25">
      <c r="A203" s="8">
        <v>196</v>
      </c>
      <c r="B203" s="32">
        <v>440366</v>
      </c>
      <c r="C203" s="9" t="s">
        <v>527</v>
      </c>
      <c r="D203" s="9" t="s">
        <v>262</v>
      </c>
      <c r="E203" s="9" t="s">
        <v>1596</v>
      </c>
      <c r="F203" s="8" t="s">
        <v>389</v>
      </c>
      <c r="G203" s="10">
        <v>17</v>
      </c>
      <c r="H203" s="10">
        <v>0</v>
      </c>
      <c r="I203" s="10">
        <v>0</v>
      </c>
      <c r="J203" s="10">
        <f t="shared" si="18"/>
        <v>4760000</v>
      </c>
      <c r="K203" s="10">
        <f t="shared" si="18"/>
        <v>0</v>
      </c>
      <c r="L203" s="10">
        <f>I203*28000</f>
        <v>0</v>
      </c>
      <c r="M203" s="10">
        <f>J203*0.7</f>
        <v>3332000</v>
      </c>
      <c r="N203" s="10">
        <f t="shared" si="19"/>
        <v>1428000</v>
      </c>
      <c r="O203" s="25">
        <v>1428000</v>
      </c>
      <c r="P203" s="25">
        <f t="shared" si="20"/>
        <v>0</v>
      </c>
      <c r="Q203" s="37"/>
    </row>
    <row r="204" spans="1:17" x14ac:dyDescent="0.25">
      <c r="A204" s="8">
        <v>197</v>
      </c>
      <c r="B204" s="32">
        <v>440367</v>
      </c>
      <c r="C204" s="40" t="s">
        <v>1637</v>
      </c>
      <c r="D204" s="40" t="s">
        <v>1638</v>
      </c>
      <c r="E204" s="9" t="s">
        <v>1596</v>
      </c>
      <c r="F204" s="8" t="s">
        <v>459</v>
      </c>
      <c r="G204" s="10">
        <v>12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8"/>
        <v>0</v>
      </c>
      <c r="M204" s="10">
        <v>0</v>
      </c>
      <c r="N204" s="10">
        <f t="shared" si="19"/>
        <v>0</v>
      </c>
      <c r="O204" s="25">
        <v>0</v>
      </c>
      <c r="P204" s="25">
        <f t="shared" si="20"/>
        <v>0</v>
      </c>
      <c r="Q204" s="37"/>
    </row>
    <row r="205" spans="1:17" x14ac:dyDescent="0.25">
      <c r="A205" s="8">
        <v>198</v>
      </c>
      <c r="B205" s="32">
        <v>440401</v>
      </c>
      <c r="C205" s="9" t="s">
        <v>1639</v>
      </c>
      <c r="D205" s="9" t="s">
        <v>402</v>
      </c>
      <c r="E205" s="9" t="s">
        <v>1640</v>
      </c>
      <c r="F205" s="8" t="s">
        <v>27</v>
      </c>
      <c r="G205" s="10">
        <v>17</v>
      </c>
      <c r="H205" s="10">
        <v>0</v>
      </c>
      <c r="I205" s="10">
        <v>0</v>
      </c>
      <c r="J205" s="10">
        <f t="shared" ref="J205:L221" si="21">G205*280000</f>
        <v>4760000</v>
      </c>
      <c r="K205" s="10">
        <f t="shared" si="18"/>
        <v>0</v>
      </c>
      <c r="L205" s="10">
        <f t="shared" si="18"/>
        <v>0</v>
      </c>
      <c r="M205" s="10">
        <v>0</v>
      </c>
      <c r="N205" s="10">
        <f t="shared" si="19"/>
        <v>4760000</v>
      </c>
      <c r="O205" s="25">
        <v>4760000</v>
      </c>
      <c r="P205" s="25">
        <f t="shared" si="20"/>
        <v>0</v>
      </c>
      <c r="Q205" s="37"/>
    </row>
    <row r="206" spans="1:17" x14ac:dyDescent="0.25">
      <c r="A206" s="8">
        <v>199</v>
      </c>
      <c r="B206" s="32">
        <v>440402</v>
      </c>
      <c r="C206" s="9" t="s">
        <v>789</v>
      </c>
      <c r="D206" s="9" t="s">
        <v>481</v>
      </c>
      <c r="E206" s="9" t="s">
        <v>1640</v>
      </c>
      <c r="F206" s="8" t="s">
        <v>27</v>
      </c>
      <c r="G206" s="10">
        <v>14</v>
      </c>
      <c r="H206" s="10">
        <v>0</v>
      </c>
      <c r="I206" s="10">
        <v>0</v>
      </c>
      <c r="J206" s="10">
        <f t="shared" si="21"/>
        <v>3920000</v>
      </c>
      <c r="K206" s="10">
        <f t="shared" si="18"/>
        <v>0</v>
      </c>
      <c r="L206" s="10">
        <f t="shared" si="18"/>
        <v>0</v>
      </c>
      <c r="M206" s="10">
        <v>0</v>
      </c>
      <c r="N206" s="10">
        <f t="shared" si="19"/>
        <v>3920000</v>
      </c>
      <c r="O206" s="25">
        <v>3920000</v>
      </c>
      <c r="P206" s="25">
        <f t="shared" si="20"/>
        <v>0</v>
      </c>
      <c r="Q206" s="37"/>
    </row>
    <row r="207" spans="1:17" x14ac:dyDescent="0.25">
      <c r="A207" s="8">
        <v>200</v>
      </c>
      <c r="B207" s="32">
        <v>440403</v>
      </c>
      <c r="C207" s="9" t="s">
        <v>600</v>
      </c>
      <c r="D207" s="9" t="s">
        <v>75</v>
      </c>
      <c r="E207" s="9" t="s">
        <v>1640</v>
      </c>
      <c r="F207" s="8" t="s">
        <v>27</v>
      </c>
      <c r="G207" s="10">
        <v>20</v>
      </c>
      <c r="H207" s="10">
        <v>0</v>
      </c>
      <c r="I207" s="10">
        <v>0</v>
      </c>
      <c r="J207" s="10">
        <f t="shared" si="21"/>
        <v>5600000</v>
      </c>
      <c r="K207" s="10">
        <f t="shared" si="18"/>
        <v>0</v>
      </c>
      <c r="L207" s="10">
        <f t="shared" si="18"/>
        <v>0</v>
      </c>
      <c r="M207" s="10">
        <v>0</v>
      </c>
      <c r="N207" s="10">
        <f t="shared" si="19"/>
        <v>5600000</v>
      </c>
      <c r="O207" s="25">
        <v>5600000</v>
      </c>
      <c r="P207" s="25">
        <f t="shared" si="20"/>
        <v>0</v>
      </c>
      <c r="Q207" s="37"/>
    </row>
    <row r="208" spans="1:17" x14ac:dyDescent="0.25">
      <c r="A208" s="8">
        <v>201</v>
      </c>
      <c r="B208" s="32">
        <v>440404</v>
      </c>
      <c r="C208" s="9" t="s">
        <v>1164</v>
      </c>
      <c r="D208" s="9" t="s">
        <v>536</v>
      </c>
      <c r="E208" s="9" t="s">
        <v>1640</v>
      </c>
      <c r="F208" s="8" t="s">
        <v>27</v>
      </c>
      <c r="G208" s="10">
        <v>17</v>
      </c>
      <c r="H208" s="10">
        <v>0</v>
      </c>
      <c r="I208" s="10">
        <v>0</v>
      </c>
      <c r="J208" s="10">
        <f t="shared" si="21"/>
        <v>4760000</v>
      </c>
      <c r="K208" s="10">
        <f t="shared" si="21"/>
        <v>0</v>
      </c>
      <c r="L208" s="10">
        <f t="shared" si="21"/>
        <v>0</v>
      </c>
      <c r="M208" s="10">
        <v>0</v>
      </c>
      <c r="N208" s="10">
        <f t="shared" si="19"/>
        <v>4760000</v>
      </c>
      <c r="O208" s="25">
        <v>4760000</v>
      </c>
      <c r="P208" s="25">
        <f t="shared" si="20"/>
        <v>0</v>
      </c>
      <c r="Q208" s="37"/>
    </row>
    <row r="209" spans="1:17" x14ac:dyDescent="0.25">
      <c r="A209" s="8">
        <v>202</v>
      </c>
      <c r="B209" s="32">
        <v>440405</v>
      </c>
      <c r="C209" s="9" t="s">
        <v>849</v>
      </c>
      <c r="D209" s="9" t="s">
        <v>646</v>
      </c>
      <c r="E209" s="9" t="s">
        <v>1640</v>
      </c>
      <c r="F209" s="8" t="s">
        <v>27</v>
      </c>
      <c r="G209" s="10">
        <v>17</v>
      </c>
      <c r="H209" s="10">
        <v>0</v>
      </c>
      <c r="I209" s="10">
        <v>0</v>
      </c>
      <c r="J209" s="10">
        <f t="shared" si="21"/>
        <v>4760000</v>
      </c>
      <c r="K209" s="10">
        <f t="shared" si="21"/>
        <v>0</v>
      </c>
      <c r="L209" s="10">
        <f t="shared" si="21"/>
        <v>0</v>
      </c>
      <c r="M209" s="10">
        <v>0</v>
      </c>
      <c r="N209" s="10">
        <f t="shared" si="19"/>
        <v>4760000</v>
      </c>
      <c r="O209" s="25">
        <v>4760000</v>
      </c>
      <c r="P209" s="25">
        <f t="shared" si="20"/>
        <v>0</v>
      </c>
      <c r="Q209" s="37"/>
    </row>
    <row r="210" spans="1:17" x14ac:dyDescent="0.25">
      <c r="A210" s="8">
        <v>203</v>
      </c>
      <c r="B210" s="32">
        <v>440406</v>
      </c>
      <c r="C210" s="9" t="s">
        <v>309</v>
      </c>
      <c r="D210" s="9" t="s">
        <v>204</v>
      </c>
      <c r="E210" s="9" t="s">
        <v>1640</v>
      </c>
      <c r="F210" s="8" t="s">
        <v>27</v>
      </c>
      <c r="G210" s="10">
        <v>17</v>
      </c>
      <c r="H210" s="10">
        <v>3</v>
      </c>
      <c r="I210" s="10">
        <v>0</v>
      </c>
      <c r="J210" s="10">
        <f t="shared" si="21"/>
        <v>4760000</v>
      </c>
      <c r="K210" s="10">
        <f t="shared" si="21"/>
        <v>840000</v>
      </c>
      <c r="L210" s="10">
        <f t="shared" si="21"/>
        <v>0</v>
      </c>
      <c r="M210" s="10">
        <v>0</v>
      </c>
      <c r="N210" s="10">
        <f t="shared" si="19"/>
        <v>5600000</v>
      </c>
      <c r="O210" s="25">
        <v>5600000</v>
      </c>
      <c r="P210" s="25">
        <f t="shared" si="20"/>
        <v>0</v>
      </c>
      <c r="Q210" s="37"/>
    </row>
    <row r="211" spans="1:17" x14ac:dyDescent="0.25">
      <c r="A211" s="8">
        <v>204</v>
      </c>
      <c r="B211" s="32">
        <v>440407</v>
      </c>
      <c r="C211" s="9" t="s">
        <v>1641</v>
      </c>
      <c r="D211" s="9" t="s">
        <v>61</v>
      </c>
      <c r="E211" s="9" t="s">
        <v>1640</v>
      </c>
      <c r="F211" s="8" t="s">
        <v>27</v>
      </c>
      <c r="G211" s="10">
        <v>15</v>
      </c>
      <c r="H211" s="10">
        <v>0</v>
      </c>
      <c r="I211" s="10">
        <v>0</v>
      </c>
      <c r="J211" s="10">
        <f t="shared" si="21"/>
        <v>4200000</v>
      </c>
      <c r="K211" s="10">
        <f t="shared" si="21"/>
        <v>0</v>
      </c>
      <c r="L211" s="10">
        <f t="shared" si="21"/>
        <v>0</v>
      </c>
      <c r="M211" s="10">
        <v>0</v>
      </c>
      <c r="N211" s="10">
        <f t="shared" si="19"/>
        <v>4200000</v>
      </c>
      <c r="O211" s="25">
        <v>4200000</v>
      </c>
      <c r="P211" s="25">
        <f t="shared" si="20"/>
        <v>0</v>
      </c>
      <c r="Q211" s="37"/>
    </row>
    <row r="212" spans="1:17" x14ac:dyDescent="0.25">
      <c r="A212" s="8">
        <v>205</v>
      </c>
      <c r="B212" s="32">
        <v>440408</v>
      </c>
      <c r="C212" s="9" t="s">
        <v>1642</v>
      </c>
      <c r="D212" s="9" t="s">
        <v>1643</v>
      </c>
      <c r="E212" s="9" t="s">
        <v>1640</v>
      </c>
      <c r="F212" s="8" t="s">
        <v>27</v>
      </c>
      <c r="G212" s="10">
        <v>17</v>
      </c>
      <c r="H212" s="10">
        <v>0</v>
      </c>
      <c r="I212" s="10">
        <v>0</v>
      </c>
      <c r="J212" s="10">
        <f t="shared" si="21"/>
        <v>4760000</v>
      </c>
      <c r="K212" s="10">
        <f t="shared" si="21"/>
        <v>0</v>
      </c>
      <c r="L212" s="10">
        <f t="shared" si="21"/>
        <v>0</v>
      </c>
      <c r="M212" s="10">
        <v>0</v>
      </c>
      <c r="N212" s="10">
        <f t="shared" si="19"/>
        <v>4760000</v>
      </c>
      <c r="O212" s="25">
        <v>0</v>
      </c>
      <c r="P212" s="25">
        <f t="shared" si="20"/>
        <v>4760000</v>
      </c>
      <c r="Q212" s="37"/>
    </row>
    <row r="213" spans="1:17" x14ac:dyDescent="0.25">
      <c r="A213" s="8">
        <v>206</v>
      </c>
      <c r="B213" s="32">
        <v>440409</v>
      </c>
      <c r="C213" s="9" t="s">
        <v>685</v>
      </c>
      <c r="D213" s="9" t="s">
        <v>61</v>
      </c>
      <c r="E213" s="9" t="s">
        <v>1640</v>
      </c>
      <c r="F213" s="8" t="s">
        <v>27</v>
      </c>
      <c r="G213" s="10">
        <v>21</v>
      </c>
      <c r="H213" s="10">
        <v>0</v>
      </c>
      <c r="I213" s="10">
        <v>0</v>
      </c>
      <c r="J213" s="10">
        <f t="shared" si="21"/>
        <v>5880000</v>
      </c>
      <c r="K213" s="10">
        <f t="shared" si="21"/>
        <v>0</v>
      </c>
      <c r="L213" s="10">
        <f t="shared" si="21"/>
        <v>0</v>
      </c>
      <c r="M213" s="10">
        <v>0</v>
      </c>
      <c r="N213" s="10">
        <f t="shared" si="19"/>
        <v>5880000</v>
      </c>
      <c r="O213" s="25">
        <v>0</v>
      </c>
      <c r="P213" s="25">
        <f t="shared" si="20"/>
        <v>5880000</v>
      </c>
      <c r="Q213" s="37"/>
    </row>
    <row r="214" spans="1:17" x14ac:dyDescent="0.25">
      <c r="A214" s="8">
        <v>207</v>
      </c>
      <c r="B214" s="32">
        <v>440410</v>
      </c>
      <c r="C214" s="9" t="s">
        <v>1644</v>
      </c>
      <c r="D214" s="9" t="s">
        <v>313</v>
      </c>
      <c r="E214" s="9" t="s">
        <v>1640</v>
      </c>
      <c r="F214" s="8" t="s">
        <v>27</v>
      </c>
      <c r="G214" s="10">
        <v>17</v>
      </c>
      <c r="H214" s="10">
        <v>0</v>
      </c>
      <c r="I214" s="10">
        <v>0</v>
      </c>
      <c r="J214" s="10">
        <f t="shared" si="21"/>
        <v>4760000</v>
      </c>
      <c r="K214" s="10">
        <f t="shared" si="21"/>
        <v>0</v>
      </c>
      <c r="L214" s="10">
        <f t="shared" si="21"/>
        <v>0</v>
      </c>
      <c r="M214" s="10">
        <v>0</v>
      </c>
      <c r="N214" s="10">
        <f t="shared" si="19"/>
        <v>4760000</v>
      </c>
      <c r="O214" s="25">
        <v>4760000</v>
      </c>
      <c r="P214" s="25">
        <f t="shared" si="20"/>
        <v>0</v>
      </c>
      <c r="Q214" s="37"/>
    </row>
    <row r="215" spans="1:17" x14ac:dyDescent="0.25">
      <c r="A215" s="8">
        <v>208</v>
      </c>
      <c r="B215" s="32">
        <v>440411</v>
      </c>
      <c r="C215" s="9" t="s">
        <v>850</v>
      </c>
      <c r="D215" s="9" t="s">
        <v>61</v>
      </c>
      <c r="E215" s="9" t="s">
        <v>1640</v>
      </c>
      <c r="F215" s="8" t="s">
        <v>27</v>
      </c>
      <c r="G215" s="10">
        <v>17</v>
      </c>
      <c r="H215" s="10">
        <v>0</v>
      </c>
      <c r="I215" s="10">
        <v>0</v>
      </c>
      <c r="J215" s="10">
        <f t="shared" si="21"/>
        <v>4760000</v>
      </c>
      <c r="K215" s="10">
        <f t="shared" si="21"/>
        <v>0</v>
      </c>
      <c r="L215" s="10">
        <f t="shared" si="21"/>
        <v>0</v>
      </c>
      <c r="M215" s="10">
        <v>0</v>
      </c>
      <c r="N215" s="10">
        <f t="shared" si="19"/>
        <v>4760000</v>
      </c>
      <c r="O215" s="25">
        <v>4760000</v>
      </c>
      <c r="P215" s="25">
        <f t="shared" si="20"/>
        <v>0</v>
      </c>
      <c r="Q215" s="37"/>
    </row>
    <row r="216" spans="1:17" x14ac:dyDescent="0.25">
      <c r="A216" s="8">
        <v>209</v>
      </c>
      <c r="B216" s="32">
        <v>440412</v>
      </c>
      <c r="C216" s="9" t="s">
        <v>586</v>
      </c>
      <c r="D216" s="9" t="s">
        <v>265</v>
      </c>
      <c r="E216" s="9" t="s">
        <v>1640</v>
      </c>
      <c r="F216" s="8" t="s">
        <v>27</v>
      </c>
      <c r="G216" s="10">
        <v>15</v>
      </c>
      <c r="H216" s="10">
        <v>0</v>
      </c>
      <c r="I216" s="10">
        <v>0</v>
      </c>
      <c r="J216" s="10">
        <f t="shared" si="21"/>
        <v>4200000</v>
      </c>
      <c r="K216" s="10">
        <f t="shared" si="21"/>
        <v>0</v>
      </c>
      <c r="L216" s="10">
        <f t="shared" si="21"/>
        <v>0</v>
      </c>
      <c r="M216" s="10">
        <v>0</v>
      </c>
      <c r="N216" s="10">
        <f t="shared" si="19"/>
        <v>4200000</v>
      </c>
      <c r="O216" s="25">
        <v>4200000</v>
      </c>
      <c r="P216" s="25">
        <f t="shared" si="20"/>
        <v>0</v>
      </c>
      <c r="Q216" s="37"/>
    </row>
    <row r="217" spans="1:17" x14ac:dyDescent="0.25">
      <c r="A217" s="8">
        <v>210</v>
      </c>
      <c r="B217" s="32">
        <v>440413</v>
      </c>
      <c r="C217" s="9" t="s">
        <v>149</v>
      </c>
      <c r="D217" s="9" t="s">
        <v>128</v>
      </c>
      <c r="E217" s="9" t="s">
        <v>1640</v>
      </c>
      <c r="F217" s="8" t="s">
        <v>27</v>
      </c>
      <c r="G217" s="10">
        <v>21</v>
      </c>
      <c r="H217" s="10">
        <v>0</v>
      </c>
      <c r="I217" s="10">
        <v>0</v>
      </c>
      <c r="J217" s="10">
        <f t="shared" si="21"/>
        <v>5880000</v>
      </c>
      <c r="K217" s="10">
        <f t="shared" si="21"/>
        <v>0</v>
      </c>
      <c r="L217" s="10">
        <f t="shared" si="21"/>
        <v>0</v>
      </c>
      <c r="M217" s="10">
        <v>0</v>
      </c>
      <c r="N217" s="10">
        <f t="shared" si="19"/>
        <v>5880000</v>
      </c>
      <c r="O217" s="25">
        <v>0</v>
      </c>
      <c r="P217" s="25">
        <f t="shared" si="20"/>
        <v>5880000</v>
      </c>
      <c r="Q217" s="37"/>
    </row>
    <row r="218" spans="1:17" x14ac:dyDescent="0.25">
      <c r="A218" s="8">
        <v>211</v>
      </c>
      <c r="B218" s="32">
        <v>440414</v>
      </c>
      <c r="C218" s="9" t="s">
        <v>386</v>
      </c>
      <c r="D218" s="9" t="s">
        <v>61</v>
      </c>
      <c r="E218" s="9" t="s">
        <v>1640</v>
      </c>
      <c r="F218" s="8" t="s">
        <v>27</v>
      </c>
      <c r="G218" s="10">
        <v>16</v>
      </c>
      <c r="H218" s="10">
        <v>3</v>
      </c>
      <c r="I218" s="10">
        <v>0</v>
      </c>
      <c r="J218" s="10">
        <f t="shared" si="21"/>
        <v>4480000</v>
      </c>
      <c r="K218" s="10">
        <f t="shared" si="21"/>
        <v>840000</v>
      </c>
      <c r="L218" s="10">
        <f t="shared" si="21"/>
        <v>0</v>
      </c>
      <c r="M218" s="10">
        <v>0</v>
      </c>
      <c r="N218" s="10">
        <f t="shared" si="19"/>
        <v>5320000</v>
      </c>
      <c r="O218" s="25">
        <v>0</v>
      </c>
      <c r="P218" s="25">
        <f t="shared" si="20"/>
        <v>5320000</v>
      </c>
      <c r="Q218" s="37"/>
    </row>
    <row r="219" spans="1:17" x14ac:dyDescent="0.25">
      <c r="A219" s="8">
        <v>212</v>
      </c>
      <c r="B219" s="32">
        <v>440415</v>
      </c>
      <c r="C219" s="9" t="s">
        <v>111</v>
      </c>
      <c r="D219" s="9" t="s">
        <v>472</v>
      </c>
      <c r="E219" s="9" t="s">
        <v>1640</v>
      </c>
      <c r="F219" s="8" t="s">
        <v>27</v>
      </c>
      <c r="G219" s="10">
        <v>17</v>
      </c>
      <c r="H219" s="10">
        <v>0</v>
      </c>
      <c r="I219" s="10">
        <v>0</v>
      </c>
      <c r="J219" s="10">
        <f t="shared" si="21"/>
        <v>4760000</v>
      </c>
      <c r="K219" s="10">
        <f t="shared" si="21"/>
        <v>0</v>
      </c>
      <c r="L219" s="10">
        <f t="shared" si="21"/>
        <v>0</v>
      </c>
      <c r="M219" s="10">
        <v>0</v>
      </c>
      <c r="N219" s="10">
        <f t="shared" si="19"/>
        <v>4760000</v>
      </c>
      <c r="O219" s="25">
        <v>4760000</v>
      </c>
      <c r="P219" s="25">
        <f t="shared" si="20"/>
        <v>0</v>
      </c>
      <c r="Q219" s="37"/>
    </row>
    <row r="220" spans="1:17" x14ac:dyDescent="0.25">
      <c r="A220" s="8">
        <v>213</v>
      </c>
      <c r="B220" s="32">
        <v>440416</v>
      </c>
      <c r="C220" s="9" t="s">
        <v>1645</v>
      </c>
      <c r="D220" s="9" t="s">
        <v>472</v>
      </c>
      <c r="E220" s="9" t="s">
        <v>1640</v>
      </c>
      <c r="F220" s="8" t="s">
        <v>27</v>
      </c>
      <c r="G220" s="10">
        <v>17</v>
      </c>
      <c r="H220" s="10">
        <v>0</v>
      </c>
      <c r="I220" s="10">
        <v>0</v>
      </c>
      <c r="J220" s="10">
        <f t="shared" si="21"/>
        <v>4760000</v>
      </c>
      <c r="K220" s="10">
        <f t="shared" si="21"/>
        <v>0</v>
      </c>
      <c r="L220" s="10">
        <f t="shared" si="21"/>
        <v>0</v>
      </c>
      <c r="M220" s="10">
        <v>0</v>
      </c>
      <c r="N220" s="10">
        <f t="shared" si="19"/>
        <v>4760000</v>
      </c>
      <c r="O220" s="25">
        <v>0</v>
      </c>
      <c r="P220" s="25">
        <f t="shared" si="20"/>
        <v>4760000</v>
      </c>
      <c r="Q220" s="37"/>
    </row>
    <row r="221" spans="1:17" x14ac:dyDescent="0.25">
      <c r="A221" s="8">
        <v>214</v>
      </c>
      <c r="B221" s="32">
        <v>440417</v>
      </c>
      <c r="C221" s="9" t="s">
        <v>149</v>
      </c>
      <c r="D221" s="9" t="s">
        <v>210</v>
      </c>
      <c r="E221" s="9" t="s">
        <v>1640</v>
      </c>
      <c r="F221" s="8" t="s">
        <v>27</v>
      </c>
      <c r="G221" s="10">
        <v>15</v>
      </c>
      <c r="H221" s="10">
        <v>0</v>
      </c>
      <c r="I221" s="10">
        <v>0</v>
      </c>
      <c r="J221" s="10">
        <f t="shared" si="21"/>
        <v>4200000</v>
      </c>
      <c r="K221" s="10">
        <f t="shared" si="21"/>
        <v>0</v>
      </c>
      <c r="L221" s="10">
        <f t="shared" si="21"/>
        <v>0</v>
      </c>
      <c r="M221" s="10">
        <v>0</v>
      </c>
      <c r="N221" s="10">
        <f t="shared" si="19"/>
        <v>4200000</v>
      </c>
      <c r="O221" s="25">
        <v>4200000</v>
      </c>
      <c r="P221" s="25">
        <f t="shared" si="20"/>
        <v>0</v>
      </c>
      <c r="Q221" s="37"/>
    </row>
    <row r="222" spans="1:17" x14ac:dyDescent="0.25">
      <c r="A222" s="8">
        <v>215</v>
      </c>
      <c r="B222" s="32">
        <v>440418</v>
      </c>
      <c r="C222" s="9" t="s">
        <v>905</v>
      </c>
      <c r="D222" s="9" t="s">
        <v>344</v>
      </c>
      <c r="E222" s="9" t="s">
        <v>1640</v>
      </c>
      <c r="F222" s="8" t="s">
        <v>368</v>
      </c>
      <c r="G222" s="10">
        <v>20</v>
      </c>
      <c r="H222" s="10">
        <v>0</v>
      </c>
      <c r="I222" s="10">
        <v>0</v>
      </c>
      <c r="J222" s="10">
        <f>G222*280000</f>
        <v>5600000</v>
      </c>
      <c r="K222" s="10">
        <f>H222*280000</f>
        <v>0</v>
      </c>
      <c r="L222" s="10">
        <f>I222*28000</f>
        <v>0</v>
      </c>
      <c r="M222" s="10">
        <f>J222</f>
        <v>5600000</v>
      </c>
      <c r="N222" s="10">
        <f t="shared" si="19"/>
        <v>0</v>
      </c>
      <c r="O222" s="25">
        <v>0</v>
      </c>
      <c r="P222" s="25">
        <f t="shared" si="20"/>
        <v>0</v>
      </c>
      <c r="Q222" s="37"/>
    </row>
    <row r="223" spans="1:17" x14ac:dyDescent="0.25">
      <c r="A223" s="8">
        <v>216</v>
      </c>
      <c r="B223" s="32">
        <v>440419</v>
      </c>
      <c r="C223" s="9" t="s">
        <v>219</v>
      </c>
      <c r="D223" s="9" t="s">
        <v>362</v>
      </c>
      <c r="E223" s="9" t="s">
        <v>1640</v>
      </c>
      <c r="F223" s="8" t="s">
        <v>27</v>
      </c>
      <c r="G223" s="10">
        <v>22</v>
      </c>
      <c r="H223" s="10">
        <v>0</v>
      </c>
      <c r="I223" s="10">
        <v>0</v>
      </c>
      <c r="J223" s="10">
        <f t="shared" ref="J223:L238" si="22">G223*280000</f>
        <v>6160000</v>
      </c>
      <c r="K223" s="10">
        <f t="shared" si="22"/>
        <v>0</v>
      </c>
      <c r="L223" s="10">
        <f t="shared" si="22"/>
        <v>0</v>
      </c>
      <c r="M223" s="10">
        <v>0</v>
      </c>
      <c r="N223" s="10">
        <f t="shared" si="19"/>
        <v>6160000</v>
      </c>
      <c r="O223" s="25">
        <v>6160000</v>
      </c>
      <c r="P223" s="25">
        <f t="shared" si="20"/>
        <v>0</v>
      </c>
      <c r="Q223" s="37"/>
    </row>
    <row r="224" spans="1:17" x14ac:dyDescent="0.25">
      <c r="A224" s="8">
        <v>217</v>
      </c>
      <c r="B224" s="32">
        <v>440420</v>
      </c>
      <c r="C224" s="9" t="s">
        <v>487</v>
      </c>
      <c r="D224" s="9" t="s">
        <v>65</v>
      </c>
      <c r="E224" s="9" t="s">
        <v>1640</v>
      </c>
      <c r="F224" s="8" t="s">
        <v>27</v>
      </c>
      <c r="G224" s="10">
        <v>20</v>
      </c>
      <c r="H224" s="10">
        <v>0</v>
      </c>
      <c r="I224" s="10">
        <v>0</v>
      </c>
      <c r="J224" s="10">
        <f t="shared" si="22"/>
        <v>5600000</v>
      </c>
      <c r="K224" s="10">
        <f t="shared" si="22"/>
        <v>0</v>
      </c>
      <c r="L224" s="10">
        <f t="shared" si="22"/>
        <v>0</v>
      </c>
      <c r="M224" s="10">
        <v>0</v>
      </c>
      <c r="N224" s="10">
        <f t="shared" si="19"/>
        <v>5600000</v>
      </c>
      <c r="O224" s="25">
        <v>5600000</v>
      </c>
      <c r="P224" s="25">
        <f t="shared" si="20"/>
        <v>0</v>
      </c>
      <c r="Q224" s="37"/>
    </row>
    <row r="225" spans="1:17" x14ac:dyDescent="0.25">
      <c r="A225" s="8">
        <v>218</v>
      </c>
      <c r="B225" s="32">
        <v>440421</v>
      </c>
      <c r="C225" s="9" t="s">
        <v>1573</v>
      </c>
      <c r="D225" s="9" t="s">
        <v>128</v>
      </c>
      <c r="E225" s="9" t="s">
        <v>1640</v>
      </c>
      <c r="F225" s="8" t="s">
        <v>27</v>
      </c>
      <c r="G225" s="10">
        <v>20</v>
      </c>
      <c r="H225" s="10">
        <v>0</v>
      </c>
      <c r="I225" s="10">
        <v>0</v>
      </c>
      <c r="J225" s="10">
        <f t="shared" si="22"/>
        <v>5600000</v>
      </c>
      <c r="K225" s="10">
        <f t="shared" si="22"/>
        <v>0</v>
      </c>
      <c r="L225" s="10">
        <f t="shared" si="22"/>
        <v>0</v>
      </c>
      <c r="M225" s="10">
        <v>0</v>
      </c>
      <c r="N225" s="10">
        <f t="shared" si="19"/>
        <v>5600000</v>
      </c>
      <c r="O225" s="25">
        <v>5600000</v>
      </c>
      <c r="P225" s="25">
        <f t="shared" si="20"/>
        <v>0</v>
      </c>
      <c r="Q225" s="37"/>
    </row>
    <row r="226" spans="1:17" x14ac:dyDescent="0.25">
      <c r="A226" s="8">
        <v>219</v>
      </c>
      <c r="B226" s="32">
        <v>440422</v>
      </c>
      <c r="C226" s="9" t="s">
        <v>1646</v>
      </c>
      <c r="D226" s="9" t="s">
        <v>270</v>
      </c>
      <c r="E226" s="9" t="s">
        <v>1640</v>
      </c>
      <c r="F226" s="8" t="s">
        <v>27</v>
      </c>
      <c r="G226" s="10">
        <v>17</v>
      </c>
      <c r="H226" s="10">
        <v>0</v>
      </c>
      <c r="I226" s="10">
        <v>0</v>
      </c>
      <c r="J226" s="10">
        <f t="shared" si="22"/>
        <v>4760000</v>
      </c>
      <c r="K226" s="10">
        <f t="shared" si="22"/>
        <v>0</v>
      </c>
      <c r="L226" s="10">
        <f t="shared" si="22"/>
        <v>0</v>
      </c>
      <c r="M226" s="10">
        <v>0</v>
      </c>
      <c r="N226" s="10">
        <f t="shared" si="19"/>
        <v>4760000</v>
      </c>
      <c r="O226" s="25">
        <v>4760000</v>
      </c>
      <c r="P226" s="25">
        <f t="shared" si="20"/>
        <v>0</v>
      </c>
      <c r="Q226" s="37"/>
    </row>
    <row r="227" spans="1:17" x14ac:dyDescent="0.25">
      <c r="A227" s="8">
        <v>220</v>
      </c>
      <c r="B227" s="32">
        <v>440423</v>
      </c>
      <c r="C227" s="9" t="s">
        <v>285</v>
      </c>
      <c r="D227" s="9" t="s">
        <v>85</v>
      </c>
      <c r="E227" s="9" t="s">
        <v>1640</v>
      </c>
      <c r="F227" s="8" t="s">
        <v>27</v>
      </c>
      <c r="G227" s="10">
        <v>21</v>
      </c>
      <c r="H227" s="10">
        <v>0</v>
      </c>
      <c r="I227" s="10">
        <v>0</v>
      </c>
      <c r="J227" s="10">
        <f t="shared" si="22"/>
        <v>5880000</v>
      </c>
      <c r="K227" s="10">
        <f t="shared" si="22"/>
        <v>0</v>
      </c>
      <c r="L227" s="10">
        <f t="shared" si="22"/>
        <v>0</v>
      </c>
      <c r="M227" s="10">
        <v>0</v>
      </c>
      <c r="N227" s="10">
        <f t="shared" si="19"/>
        <v>5880000</v>
      </c>
      <c r="O227" s="25">
        <v>5880000</v>
      </c>
      <c r="P227" s="25">
        <f t="shared" si="20"/>
        <v>0</v>
      </c>
      <c r="Q227" s="37"/>
    </row>
    <row r="228" spans="1:17" x14ac:dyDescent="0.25">
      <c r="A228" s="8">
        <v>221</v>
      </c>
      <c r="B228" s="32">
        <v>440424</v>
      </c>
      <c r="C228" s="9" t="s">
        <v>1647</v>
      </c>
      <c r="D228" s="9" t="s">
        <v>61</v>
      </c>
      <c r="E228" s="9" t="s">
        <v>1640</v>
      </c>
      <c r="F228" s="8" t="s">
        <v>27</v>
      </c>
      <c r="G228" s="10">
        <v>21</v>
      </c>
      <c r="H228" s="10">
        <v>0</v>
      </c>
      <c r="I228" s="10">
        <v>0</v>
      </c>
      <c r="J228" s="10">
        <f t="shared" si="22"/>
        <v>5880000</v>
      </c>
      <c r="K228" s="10">
        <f t="shared" si="22"/>
        <v>0</v>
      </c>
      <c r="L228" s="10">
        <f t="shared" si="22"/>
        <v>0</v>
      </c>
      <c r="M228" s="10">
        <v>0</v>
      </c>
      <c r="N228" s="10">
        <f t="shared" si="19"/>
        <v>5880000</v>
      </c>
      <c r="O228" s="25">
        <v>5880000</v>
      </c>
      <c r="P228" s="25">
        <f t="shared" si="20"/>
        <v>0</v>
      </c>
      <c r="Q228" s="37"/>
    </row>
    <row r="229" spans="1:17" x14ac:dyDescent="0.25">
      <c r="A229" s="8">
        <v>222</v>
      </c>
      <c r="B229" s="32">
        <v>440425</v>
      </c>
      <c r="C229" s="9" t="s">
        <v>1648</v>
      </c>
      <c r="D229" s="9" t="s">
        <v>1649</v>
      </c>
      <c r="E229" s="9" t="s">
        <v>1640</v>
      </c>
      <c r="F229" s="8" t="s">
        <v>27</v>
      </c>
      <c r="G229" s="10">
        <v>18</v>
      </c>
      <c r="H229" s="10">
        <v>0</v>
      </c>
      <c r="I229" s="10">
        <v>0</v>
      </c>
      <c r="J229" s="10">
        <f t="shared" si="22"/>
        <v>5040000</v>
      </c>
      <c r="K229" s="10">
        <f t="shared" si="22"/>
        <v>0</v>
      </c>
      <c r="L229" s="10">
        <f t="shared" si="22"/>
        <v>0</v>
      </c>
      <c r="M229" s="10">
        <v>0</v>
      </c>
      <c r="N229" s="10">
        <f t="shared" si="19"/>
        <v>5040000</v>
      </c>
      <c r="O229" s="25">
        <v>5040000</v>
      </c>
      <c r="P229" s="25">
        <f t="shared" si="20"/>
        <v>0</v>
      </c>
      <c r="Q229" s="37"/>
    </row>
    <row r="230" spans="1:17" x14ac:dyDescent="0.25">
      <c r="A230" s="8">
        <v>223</v>
      </c>
      <c r="B230" s="32">
        <v>440426</v>
      </c>
      <c r="C230" s="9" t="s">
        <v>1650</v>
      </c>
      <c r="D230" s="9" t="s">
        <v>1396</v>
      </c>
      <c r="E230" s="9" t="s">
        <v>1640</v>
      </c>
      <c r="F230" s="8" t="s">
        <v>27</v>
      </c>
      <c r="G230" s="10">
        <v>19</v>
      </c>
      <c r="H230" s="10">
        <v>0</v>
      </c>
      <c r="I230" s="10">
        <v>0</v>
      </c>
      <c r="J230" s="10">
        <f t="shared" si="22"/>
        <v>5320000</v>
      </c>
      <c r="K230" s="10">
        <f t="shared" si="22"/>
        <v>0</v>
      </c>
      <c r="L230" s="10">
        <f t="shared" si="22"/>
        <v>0</v>
      </c>
      <c r="M230" s="10">
        <v>0</v>
      </c>
      <c r="N230" s="10">
        <f t="shared" si="19"/>
        <v>5320000</v>
      </c>
      <c r="O230" s="25">
        <v>5320000</v>
      </c>
      <c r="P230" s="25">
        <f t="shared" si="20"/>
        <v>0</v>
      </c>
      <c r="Q230" s="37"/>
    </row>
    <row r="231" spans="1:17" x14ac:dyDescent="0.25">
      <c r="A231" s="8">
        <v>224</v>
      </c>
      <c r="B231" s="32">
        <v>440427</v>
      </c>
      <c r="C231" s="9" t="s">
        <v>1651</v>
      </c>
      <c r="D231" s="9" t="s">
        <v>1652</v>
      </c>
      <c r="E231" s="9" t="s">
        <v>1640</v>
      </c>
      <c r="F231" s="8" t="s">
        <v>389</v>
      </c>
      <c r="G231" s="10">
        <v>17</v>
      </c>
      <c r="H231" s="10">
        <v>0</v>
      </c>
      <c r="I231" s="10">
        <v>0</v>
      </c>
      <c r="J231" s="10">
        <f t="shared" si="22"/>
        <v>4760000</v>
      </c>
      <c r="K231" s="10">
        <f t="shared" si="22"/>
        <v>0</v>
      </c>
      <c r="L231" s="10">
        <f>I231*28000</f>
        <v>0</v>
      </c>
      <c r="M231" s="10">
        <f>J231*0.7</f>
        <v>3332000</v>
      </c>
      <c r="N231" s="10">
        <f t="shared" si="19"/>
        <v>1428000</v>
      </c>
      <c r="O231" s="25">
        <v>1428000</v>
      </c>
      <c r="P231" s="25">
        <f t="shared" si="20"/>
        <v>0</v>
      </c>
      <c r="Q231" s="37"/>
    </row>
    <row r="232" spans="1:17" x14ac:dyDescent="0.25">
      <c r="A232" s="8">
        <v>225</v>
      </c>
      <c r="B232" s="32">
        <v>440428</v>
      </c>
      <c r="C232" s="9" t="s">
        <v>1352</v>
      </c>
      <c r="D232" s="9" t="s">
        <v>61</v>
      </c>
      <c r="E232" s="9" t="s">
        <v>1640</v>
      </c>
      <c r="F232" s="8" t="s">
        <v>368</v>
      </c>
      <c r="G232" s="10">
        <v>15</v>
      </c>
      <c r="H232" s="10">
        <v>0</v>
      </c>
      <c r="I232" s="10">
        <v>0</v>
      </c>
      <c r="J232" s="10">
        <f t="shared" si="22"/>
        <v>4200000</v>
      </c>
      <c r="K232" s="10">
        <f t="shared" si="22"/>
        <v>0</v>
      </c>
      <c r="L232" s="10">
        <f>I232*28000</f>
        <v>0</v>
      </c>
      <c r="M232" s="10">
        <f>J232</f>
        <v>4200000</v>
      </c>
      <c r="N232" s="10">
        <f t="shared" si="19"/>
        <v>0</v>
      </c>
      <c r="O232" s="25">
        <v>0</v>
      </c>
      <c r="P232" s="25">
        <f t="shared" si="20"/>
        <v>0</v>
      </c>
      <c r="Q232" s="37"/>
    </row>
    <row r="233" spans="1:17" x14ac:dyDescent="0.25">
      <c r="A233" s="8">
        <v>226</v>
      </c>
      <c r="B233" s="32">
        <v>440429</v>
      </c>
      <c r="C233" s="9" t="s">
        <v>1653</v>
      </c>
      <c r="D233" s="9" t="s">
        <v>75</v>
      </c>
      <c r="E233" s="9" t="s">
        <v>1640</v>
      </c>
      <c r="F233" s="8" t="s">
        <v>27</v>
      </c>
      <c r="G233" s="10">
        <v>20</v>
      </c>
      <c r="H233" s="10">
        <v>0</v>
      </c>
      <c r="I233" s="10">
        <v>0</v>
      </c>
      <c r="J233" s="10">
        <f t="shared" si="22"/>
        <v>5600000</v>
      </c>
      <c r="K233" s="10">
        <f t="shared" si="22"/>
        <v>0</v>
      </c>
      <c r="L233" s="10">
        <f t="shared" si="22"/>
        <v>0</v>
      </c>
      <c r="M233" s="10">
        <v>0</v>
      </c>
      <c r="N233" s="10">
        <f t="shared" si="19"/>
        <v>5600000</v>
      </c>
      <c r="O233" s="25">
        <v>5600000</v>
      </c>
      <c r="P233" s="25">
        <f t="shared" si="20"/>
        <v>0</v>
      </c>
      <c r="Q233" s="37"/>
    </row>
    <row r="234" spans="1:17" x14ac:dyDescent="0.25">
      <c r="A234" s="8">
        <v>227</v>
      </c>
      <c r="B234" s="32">
        <v>440430</v>
      </c>
      <c r="C234" s="9" t="s">
        <v>149</v>
      </c>
      <c r="D234" s="9" t="s">
        <v>396</v>
      </c>
      <c r="E234" s="9" t="s">
        <v>1640</v>
      </c>
      <c r="F234" s="8" t="s">
        <v>27</v>
      </c>
      <c r="G234" s="10">
        <v>16</v>
      </c>
      <c r="H234" s="10">
        <v>0</v>
      </c>
      <c r="I234" s="10">
        <v>0</v>
      </c>
      <c r="J234" s="10">
        <f t="shared" si="22"/>
        <v>4480000</v>
      </c>
      <c r="K234" s="10">
        <f t="shared" si="22"/>
        <v>0</v>
      </c>
      <c r="L234" s="10">
        <f t="shared" si="22"/>
        <v>0</v>
      </c>
      <c r="M234" s="10">
        <v>0</v>
      </c>
      <c r="N234" s="10">
        <f t="shared" si="19"/>
        <v>4480000</v>
      </c>
      <c r="O234" s="25">
        <v>4480000</v>
      </c>
      <c r="P234" s="25">
        <f t="shared" si="20"/>
        <v>0</v>
      </c>
      <c r="Q234" s="37"/>
    </row>
    <row r="235" spans="1:17" x14ac:dyDescent="0.25">
      <c r="A235" s="8">
        <v>228</v>
      </c>
      <c r="B235" s="32">
        <v>440431</v>
      </c>
      <c r="C235" s="9" t="s">
        <v>1654</v>
      </c>
      <c r="D235" s="9" t="s">
        <v>210</v>
      </c>
      <c r="E235" s="9" t="s">
        <v>1640</v>
      </c>
      <c r="F235" s="8" t="s">
        <v>27</v>
      </c>
      <c r="G235" s="10">
        <v>21</v>
      </c>
      <c r="H235" s="10">
        <v>8</v>
      </c>
      <c r="I235" s="10">
        <v>0</v>
      </c>
      <c r="J235" s="10">
        <f t="shared" si="22"/>
        <v>5880000</v>
      </c>
      <c r="K235" s="10">
        <f t="shared" si="22"/>
        <v>2240000</v>
      </c>
      <c r="L235" s="10">
        <f t="shared" si="22"/>
        <v>0</v>
      </c>
      <c r="M235" s="10">
        <v>0</v>
      </c>
      <c r="N235" s="10">
        <f t="shared" si="19"/>
        <v>8120000</v>
      </c>
      <c r="O235" s="25">
        <v>8120000</v>
      </c>
      <c r="P235" s="25">
        <f t="shared" si="20"/>
        <v>0</v>
      </c>
      <c r="Q235" s="37"/>
    </row>
    <row r="236" spans="1:17" x14ac:dyDescent="0.25">
      <c r="A236" s="8">
        <v>229</v>
      </c>
      <c r="B236" s="32">
        <v>440432</v>
      </c>
      <c r="C236" s="9" t="s">
        <v>1655</v>
      </c>
      <c r="D236" s="9" t="s">
        <v>492</v>
      </c>
      <c r="E236" s="9" t="s">
        <v>1640</v>
      </c>
      <c r="F236" s="8" t="s">
        <v>27</v>
      </c>
      <c r="G236" s="10">
        <v>20</v>
      </c>
      <c r="H236" s="10">
        <v>0</v>
      </c>
      <c r="I236" s="10">
        <v>0</v>
      </c>
      <c r="J236" s="10">
        <f t="shared" si="22"/>
        <v>5600000</v>
      </c>
      <c r="K236" s="10">
        <f t="shared" si="22"/>
        <v>0</v>
      </c>
      <c r="L236" s="10">
        <f t="shared" si="22"/>
        <v>0</v>
      </c>
      <c r="M236" s="10">
        <v>0</v>
      </c>
      <c r="N236" s="10">
        <f t="shared" si="19"/>
        <v>5600000</v>
      </c>
      <c r="O236" s="25">
        <v>6720000</v>
      </c>
      <c r="P236" s="25">
        <f t="shared" si="20"/>
        <v>-1120000</v>
      </c>
      <c r="Q236" s="37" t="s">
        <v>410</v>
      </c>
    </row>
    <row r="237" spans="1:17" x14ac:dyDescent="0.25">
      <c r="A237" s="8">
        <v>230</v>
      </c>
      <c r="B237" s="32">
        <v>440433</v>
      </c>
      <c r="C237" s="9" t="s">
        <v>1415</v>
      </c>
      <c r="D237" s="9" t="s">
        <v>492</v>
      </c>
      <c r="E237" s="9" t="s">
        <v>1640</v>
      </c>
      <c r="F237" s="8" t="s">
        <v>27</v>
      </c>
      <c r="G237" s="10">
        <v>21</v>
      </c>
      <c r="H237" s="10">
        <v>0</v>
      </c>
      <c r="I237" s="10">
        <v>0</v>
      </c>
      <c r="J237" s="10">
        <f t="shared" si="22"/>
        <v>5880000</v>
      </c>
      <c r="K237" s="10">
        <f t="shared" si="22"/>
        <v>0</v>
      </c>
      <c r="L237" s="10">
        <f t="shared" si="22"/>
        <v>0</v>
      </c>
      <c r="M237" s="10">
        <v>0</v>
      </c>
      <c r="N237" s="10">
        <f t="shared" si="19"/>
        <v>5880000</v>
      </c>
      <c r="O237" s="25">
        <v>5880000</v>
      </c>
      <c r="P237" s="25">
        <f t="shared" si="20"/>
        <v>0</v>
      </c>
      <c r="Q237" s="37"/>
    </row>
    <row r="238" spans="1:17" x14ac:dyDescent="0.25">
      <c r="A238" s="8">
        <v>231</v>
      </c>
      <c r="B238" s="32">
        <v>440434</v>
      </c>
      <c r="C238" s="9" t="s">
        <v>1269</v>
      </c>
      <c r="D238" s="9" t="s">
        <v>75</v>
      </c>
      <c r="E238" s="9" t="s">
        <v>1640</v>
      </c>
      <c r="F238" s="8" t="s">
        <v>27</v>
      </c>
      <c r="G238" s="10">
        <v>17</v>
      </c>
      <c r="H238" s="10">
        <v>0</v>
      </c>
      <c r="I238" s="10">
        <v>0</v>
      </c>
      <c r="J238" s="10">
        <f t="shared" si="22"/>
        <v>4760000</v>
      </c>
      <c r="K238" s="10">
        <f t="shared" si="22"/>
        <v>0</v>
      </c>
      <c r="L238" s="10">
        <f t="shared" si="22"/>
        <v>0</v>
      </c>
      <c r="M238" s="10">
        <v>0</v>
      </c>
      <c r="N238" s="10">
        <f t="shared" si="19"/>
        <v>4760000</v>
      </c>
      <c r="O238" s="25">
        <v>4760000</v>
      </c>
      <c r="P238" s="25">
        <f t="shared" si="20"/>
        <v>0</v>
      </c>
      <c r="Q238" s="37"/>
    </row>
    <row r="239" spans="1:17" x14ac:dyDescent="0.25">
      <c r="A239" s="8">
        <v>232</v>
      </c>
      <c r="B239" s="32">
        <v>440435</v>
      </c>
      <c r="C239" s="9" t="s">
        <v>1656</v>
      </c>
      <c r="D239" s="9" t="s">
        <v>480</v>
      </c>
      <c r="E239" s="9" t="s">
        <v>1640</v>
      </c>
      <c r="F239" s="8" t="s">
        <v>389</v>
      </c>
      <c r="G239" s="10">
        <v>19</v>
      </c>
      <c r="H239" s="10">
        <v>0</v>
      </c>
      <c r="I239" s="10">
        <v>0</v>
      </c>
      <c r="J239" s="10">
        <f>G239*280000</f>
        <v>5320000</v>
      </c>
      <c r="K239" s="10">
        <f>H239*280000</f>
        <v>0</v>
      </c>
      <c r="L239" s="10">
        <f>I239*28000</f>
        <v>0</v>
      </c>
      <c r="M239" s="10">
        <f>J239*0.7</f>
        <v>3723999.9999999995</v>
      </c>
      <c r="N239" s="10">
        <f t="shared" si="19"/>
        <v>1596000.0000000005</v>
      </c>
      <c r="O239" s="25">
        <v>1596000</v>
      </c>
      <c r="P239" s="25">
        <f t="shared" si="20"/>
        <v>0</v>
      </c>
      <c r="Q239" s="37"/>
    </row>
    <row r="240" spans="1:17" x14ac:dyDescent="0.25">
      <c r="A240" s="8">
        <v>233</v>
      </c>
      <c r="B240" s="32">
        <v>440436</v>
      </c>
      <c r="C240" s="9" t="s">
        <v>1657</v>
      </c>
      <c r="D240" s="9" t="s">
        <v>229</v>
      </c>
      <c r="E240" s="9" t="s">
        <v>1640</v>
      </c>
      <c r="F240" s="8" t="s">
        <v>27</v>
      </c>
      <c r="G240" s="10">
        <v>18</v>
      </c>
      <c r="H240" s="10">
        <v>0</v>
      </c>
      <c r="I240" s="10">
        <v>0</v>
      </c>
      <c r="J240" s="10">
        <f t="shared" ref="J240:L260" si="23">G240*280000</f>
        <v>5040000</v>
      </c>
      <c r="K240" s="10">
        <f t="shared" si="23"/>
        <v>0</v>
      </c>
      <c r="L240" s="10">
        <f t="shared" si="23"/>
        <v>0</v>
      </c>
      <c r="M240" s="10">
        <v>0</v>
      </c>
      <c r="N240" s="10">
        <f t="shared" si="19"/>
        <v>5040000</v>
      </c>
      <c r="O240" s="25">
        <v>5040000</v>
      </c>
      <c r="P240" s="25">
        <f t="shared" si="20"/>
        <v>0</v>
      </c>
      <c r="Q240" s="37"/>
    </row>
    <row r="241" spans="1:17" x14ac:dyDescent="0.25">
      <c r="A241" s="8">
        <v>234</v>
      </c>
      <c r="B241" s="32">
        <v>440437</v>
      </c>
      <c r="C241" s="9" t="s">
        <v>149</v>
      </c>
      <c r="D241" s="9" t="s">
        <v>85</v>
      </c>
      <c r="E241" s="9" t="s">
        <v>1640</v>
      </c>
      <c r="F241" s="8" t="s">
        <v>27</v>
      </c>
      <c r="G241" s="10">
        <v>19</v>
      </c>
      <c r="H241" s="10">
        <v>0</v>
      </c>
      <c r="I241" s="10">
        <v>0</v>
      </c>
      <c r="J241" s="10">
        <f t="shared" si="23"/>
        <v>5320000</v>
      </c>
      <c r="K241" s="10">
        <f t="shared" si="23"/>
        <v>0</v>
      </c>
      <c r="L241" s="10">
        <f t="shared" si="23"/>
        <v>0</v>
      </c>
      <c r="M241" s="10">
        <v>0</v>
      </c>
      <c r="N241" s="10">
        <f t="shared" si="19"/>
        <v>5320000</v>
      </c>
      <c r="O241" s="25">
        <v>5320000</v>
      </c>
      <c r="P241" s="25">
        <f t="shared" si="20"/>
        <v>0</v>
      </c>
      <c r="Q241" s="37"/>
    </row>
    <row r="242" spans="1:17" x14ac:dyDescent="0.25">
      <c r="A242" s="8">
        <v>235</v>
      </c>
      <c r="B242" s="32">
        <v>440438</v>
      </c>
      <c r="C242" s="9" t="s">
        <v>1658</v>
      </c>
      <c r="D242" s="9" t="s">
        <v>372</v>
      </c>
      <c r="E242" s="9" t="s">
        <v>1640</v>
      </c>
      <c r="F242" s="8" t="s">
        <v>27</v>
      </c>
      <c r="G242" s="10">
        <v>18</v>
      </c>
      <c r="H242" s="10">
        <v>0</v>
      </c>
      <c r="I242" s="10">
        <v>0</v>
      </c>
      <c r="J242" s="10">
        <f t="shared" si="23"/>
        <v>5040000</v>
      </c>
      <c r="K242" s="10">
        <f t="shared" si="23"/>
        <v>0</v>
      </c>
      <c r="L242" s="10">
        <f t="shared" si="23"/>
        <v>0</v>
      </c>
      <c r="M242" s="10">
        <v>0</v>
      </c>
      <c r="N242" s="10">
        <f t="shared" si="19"/>
        <v>5040000</v>
      </c>
      <c r="O242" s="25">
        <v>5040000</v>
      </c>
      <c r="P242" s="25">
        <f t="shared" si="20"/>
        <v>0</v>
      </c>
      <c r="Q242" s="37"/>
    </row>
    <row r="243" spans="1:17" x14ac:dyDescent="0.25">
      <c r="A243" s="8">
        <v>236</v>
      </c>
      <c r="B243" s="32">
        <v>440439</v>
      </c>
      <c r="C243" s="9" t="s">
        <v>1659</v>
      </c>
      <c r="D243" s="9" t="s">
        <v>445</v>
      </c>
      <c r="E243" s="9" t="s">
        <v>1640</v>
      </c>
      <c r="F243" s="8" t="s">
        <v>27</v>
      </c>
      <c r="G243" s="10">
        <v>17</v>
      </c>
      <c r="H243" s="10">
        <v>0</v>
      </c>
      <c r="I243" s="10">
        <v>0</v>
      </c>
      <c r="J243" s="10">
        <f t="shared" si="23"/>
        <v>4760000</v>
      </c>
      <c r="K243" s="10">
        <f t="shared" si="23"/>
        <v>0</v>
      </c>
      <c r="L243" s="10">
        <f t="shared" si="23"/>
        <v>0</v>
      </c>
      <c r="M243" s="10">
        <v>0</v>
      </c>
      <c r="N243" s="10">
        <f t="shared" si="19"/>
        <v>4760000</v>
      </c>
      <c r="O243" s="25">
        <v>4760000</v>
      </c>
      <c r="P243" s="25">
        <f t="shared" si="20"/>
        <v>0</v>
      </c>
      <c r="Q243" s="37"/>
    </row>
    <row r="244" spans="1:17" x14ac:dyDescent="0.25">
      <c r="A244" s="8">
        <v>237</v>
      </c>
      <c r="B244" s="32">
        <v>440440</v>
      </c>
      <c r="C244" s="9" t="s">
        <v>1660</v>
      </c>
      <c r="D244" s="9" t="s">
        <v>153</v>
      </c>
      <c r="E244" s="9" t="s">
        <v>1640</v>
      </c>
      <c r="F244" s="8" t="s">
        <v>27</v>
      </c>
      <c r="G244" s="10">
        <v>20</v>
      </c>
      <c r="H244" s="10">
        <v>0</v>
      </c>
      <c r="I244" s="10">
        <v>0</v>
      </c>
      <c r="J244" s="10">
        <f t="shared" si="23"/>
        <v>5600000</v>
      </c>
      <c r="K244" s="10">
        <f t="shared" si="23"/>
        <v>0</v>
      </c>
      <c r="L244" s="10">
        <f t="shared" si="23"/>
        <v>0</v>
      </c>
      <c r="M244" s="10">
        <v>0</v>
      </c>
      <c r="N244" s="10">
        <f t="shared" si="19"/>
        <v>5600000</v>
      </c>
      <c r="O244" s="25">
        <v>5600000</v>
      </c>
      <c r="P244" s="25">
        <f t="shared" si="20"/>
        <v>0</v>
      </c>
      <c r="Q244" s="37"/>
    </row>
    <row r="245" spans="1:17" x14ac:dyDescent="0.25">
      <c r="A245" s="8">
        <v>238</v>
      </c>
      <c r="B245" s="32">
        <v>440441</v>
      </c>
      <c r="C245" s="9" t="s">
        <v>1661</v>
      </c>
      <c r="D245" s="9" t="s">
        <v>344</v>
      </c>
      <c r="E245" s="9" t="s">
        <v>1640</v>
      </c>
      <c r="F245" s="8" t="s">
        <v>27</v>
      </c>
      <c r="G245" s="10">
        <v>17</v>
      </c>
      <c r="H245" s="10">
        <v>0</v>
      </c>
      <c r="I245" s="10">
        <v>0</v>
      </c>
      <c r="J245" s="10">
        <f t="shared" si="23"/>
        <v>4760000</v>
      </c>
      <c r="K245" s="10">
        <f t="shared" si="23"/>
        <v>0</v>
      </c>
      <c r="L245" s="10">
        <f t="shared" si="23"/>
        <v>0</v>
      </c>
      <c r="M245" s="10">
        <v>0</v>
      </c>
      <c r="N245" s="10">
        <f t="shared" si="19"/>
        <v>4760000</v>
      </c>
      <c r="O245" s="25">
        <v>4760000</v>
      </c>
      <c r="P245" s="25">
        <f t="shared" si="20"/>
        <v>0</v>
      </c>
      <c r="Q245" s="37"/>
    </row>
    <row r="246" spans="1:17" x14ac:dyDescent="0.25">
      <c r="A246" s="8">
        <v>239</v>
      </c>
      <c r="B246" s="32">
        <v>440442</v>
      </c>
      <c r="C246" s="9" t="s">
        <v>1662</v>
      </c>
      <c r="D246" s="9" t="s">
        <v>51</v>
      </c>
      <c r="E246" s="9" t="s">
        <v>1640</v>
      </c>
      <c r="F246" s="8" t="s">
        <v>27</v>
      </c>
      <c r="G246" s="10">
        <v>18</v>
      </c>
      <c r="H246" s="10">
        <v>0</v>
      </c>
      <c r="I246" s="10">
        <v>0</v>
      </c>
      <c r="J246" s="10">
        <f t="shared" si="23"/>
        <v>5040000</v>
      </c>
      <c r="K246" s="10">
        <f t="shared" si="23"/>
        <v>0</v>
      </c>
      <c r="L246" s="10">
        <f t="shared" si="23"/>
        <v>0</v>
      </c>
      <c r="M246" s="10">
        <v>0</v>
      </c>
      <c r="N246" s="10">
        <f t="shared" si="19"/>
        <v>5040000</v>
      </c>
      <c r="O246" s="25">
        <v>5040000</v>
      </c>
      <c r="P246" s="25">
        <f t="shared" si="20"/>
        <v>0</v>
      </c>
      <c r="Q246" s="37"/>
    </row>
    <row r="247" spans="1:17" x14ac:dyDescent="0.25">
      <c r="A247" s="8">
        <v>240</v>
      </c>
      <c r="B247" s="32">
        <v>440443</v>
      </c>
      <c r="C247" s="9" t="s">
        <v>1560</v>
      </c>
      <c r="D247" s="9" t="s">
        <v>488</v>
      </c>
      <c r="E247" s="9" t="s">
        <v>1640</v>
      </c>
      <c r="F247" s="8" t="s">
        <v>27</v>
      </c>
      <c r="G247" s="10">
        <v>20</v>
      </c>
      <c r="H247" s="10">
        <v>0</v>
      </c>
      <c r="I247" s="10">
        <v>0</v>
      </c>
      <c r="J247" s="10">
        <f t="shared" si="23"/>
        <v>5600000</v>
      </c>
      <c r="K247" s="10">
        <f t="shared" si="23"/>
        <v>0</v>
      </c>
      <c r="L247" s="10">
        <f t="shared" si="23"/>
        <v>0</v>
      </c>
      <c r="M247" s="10">
        <v>0</v>
      </c>
      <c r="N247" s="10">
        <f t="shared" si="19"/>
        <v>5600000</v>
      </c>
      <c r="O247" s="25">
        <v>5600000</v>
      </c>
      <c r="P247" s="25">
        <f t="shared" si="20"/>
        <v>0</v>
      </c>
      <c r="Q247" s="37"/>
    </row>
    <row r="248" spans="1:17" x14ac:dyDescent="0.25">
      <c r="A248" s="8">
        <v>241</v>
      </c>
      <c r="B248" s="32">
        <v>440444</v>
      </c>
      <c r="C248" s="9" t="s">
        <v>1663</v>
      </c>
      <c r="D248" s="9" t="s">
        <v>251</v>
      </c>
      <c r="E248" s="9" t="s">
        <v>1640</v>
      </c>
      <c r="F248" s="8" t="s">
        <v>27</v>
      </c>
      <c r="G248" s="10">
        <v>19</v>
      </c>
      <c r="H248" s="10">
        <v>3</v>
      </c>
      <c r="I248" s="10">
        <v>0</v>
      </c>
      <c r="J248" s="10">
        <f t="shared" si="23"/>
        <v>5320000</v>
      </c>
      <c r="K248" s="10">
        <f t="shared" si="23"/>
        <v>840000</v>
      </c>
      <c r="L248" s="10">
        <f t="shared" si="23"/>
        <v>0</v>
      </c>
      <c r="M248" s="10">
        <v>0</v>
      </c>
      <c r="N248" s="10">
        <f t="shared" si="19"/>
        <v>6160000</v>
      </c>
      <c r="O248" s="25">
        <v>6160000</v>
      </c>
      <c r="P248" s="25">
        <f t="shared" si="20"/>
        <v>0</v>
      </c>
      <c r="Q248" s="37"/>
    </row>
    <row r="249" spans="1:17" x14ac:dyDescent="0.25">
      <c r="A249" s="8">
        <v>242</v>
      </c>
      <c r="B249" s="32">
        <v>440445</v>
      </c>
      <c r="C249" s="9" t="s">
        <v>1039</v>
      </c>
      <c r="D249" s="9" t="s">
        <v>845</v>
      </c>
      <c r="E249" s="9" t="s">
        <v>1640</v>
      </c>
      <c r="F249" s="8" t="s">
        <v>27</v>
      </c>
      <c r="G249" s="10">
        <v>16</v>
      </c>
      <c r="H249" s="10">
        <v>0</v>
      </c>
      <c r="I249" s="10">
        <v>0</v>
      </c>
      <c r="J249" s="10">
        <f t="shared" si="23"/>
        <v>4480000</v>
      </c>
      <c r="K249" s="10">
        <f t="shared" si="23"/>
        <v>0</v>
      </c>
      <c r="L249" s="10">
        <f t="shared" si="23"/>
        <v>0</v>
      </c>
      <c r="M249" s="10">
        <v>0</v>
      </c>
      <c r="N249" s="10">
        <f t="shared" si="19"/>
        <v>4480000</v>
      </c>
      <c r="O249" s="25">
        <v>4480000</v>
      </c>
      <c r="P249" s="25">
        <f t="shared" si="20"/>
        <v>0</v>
      </c>
      <c r="Q249" s="37"/>
    </row>
    <row r="250" spans="1:17" x14ac:dyDescent="0.25">
      <c r="A250" s="8">
        <v>243</v>
      </c>
      <c r="B250" s="32">
        <v>440446</v>
      </c>
      <c r="C250" s="9" t="s">
        <v>441</v>
      </c>
      <c r="D250" s="9" t="s">
        <v>121</v>
      </c>
      <c r="E250" s="9" t="s">
        <v>1640</v>
      </c>
      <c r="F250" s="8" t="s">
        <v>27</v>
      </c>
      <c r="G250" s="10">
        <v>16</v>
      </c>
      <c r="H250" s="10">
        <v>0</v>
      </c>
      <c r="I250" s="10">
        <v>0</v>
      </c>
      <c r="J250" s="10">
        <f t="shared" si="23"/>
        <v>4480000</v>
      </c>
      <c r="K250" s="10">
        <f t="shared" si="23"/>
        <v>0</v>
      </c>
      <c r="L250" s="10">
        <f t="shared" si="23"/>
        <v>0</v>
      </c>
      <c r="M250" s="10">
        <v>0</v>
      </c>
      <c r="N250" s="10">
        <f t="shared" si="19"/>
        <v>4480000</v>
      </c>
      <c r="O250" s="25">
        <v>4480000</v>
      </c>
      <c r="P250" s="25">
        <f t="shared" si="20"/>
        <v>0</v>
      </c>
      <c r="Q250" s="37"/>
    </row>
    <row r="251" spans="1:17" x14ac:dyDescent="0.25">
      <c r="A251" s="8">
        <v>244</v>
      </c>
      <c r="B251" s="32">
        <v>440447</v>
      </c>
      <c r="C251" s="9" t="s">
        <v>563</v>
      </c>
      <c r="D251" s="9" t="s">
        <v>125</v>
      </c>
      <c r="E251" s="9" t="s">
        <v>1640</v>
      </c>
      <c r="F251" s="8" t="s">
        <v>27</v>
      </c>
      <c r="G251" s="10">
        <v>20</v>
      </c>
      <c r="H251" s="10">
        <v>0</v>
      </c>
      <c r="I251" s="10">
        <v>0</v>
      </c>
      <c r="J251" s="10">
        <f t="shared" si="23"/>
        <v>5600000</v>
      </c>
      <c r="K251" s="10">
        <f t="shared" si="23"/>
        <v>0</v>
      </c>
      <c r="L251" s="10">
        <f t="shared" si="23"/>
        <v>0</v>
      </c>
      <c r="M251" s="10">
        <v>0</v>
      </c>
      <c r="N251" s="10">
        <f t="shared" si="19"/>
        <v>5600000</v>
      </c>
      <c r="O251" s="25">
        <v>5600000</v>
      </c>
      <c r="P251" s="25">
        <f t="shared" si="20"/>
        <v>0</v>
      </c>
      <c r="Q251" s="37"/>
    </row>
    <row r="252" spans="1:17" x14ac:dyDescent="0.25">
      <c r="A252" s="8">
        <v>245</v>
      </c>
      <c r="B252" s="32">
        <v>440448</v>
      </c>
      <c r="C252" s="9" t="s">
        <v>1664</v>
      </c>
      <c r="D252" s="9" t="s">
        <v>61</v>
      </c>
      <c r="E252" s="9" t="s">
        <v>1640</v>
      </c>
      <c r="F252" s="8" t="s">
        <v>27</v>
      </c>
      <c r="G252" s="10">
        <v>19</v>
      </c>
      <c r="H252" s="10">
        <v>0</v>
      </c>
      <c r="I252" s="10">
        <v>0</v>
      </c>
      <c r="J252" s="10">
        <f t="shared" si="23"/>
        <v>5320000</v>
      </c>
      <c r="K252" s="10">
        <f t="shared" si="23"/>
        <v>0</v>
      </c>
      <c r="L252" s="10">
        <f t="shared" si="23"/>
        <v>0</v>
      </c>
      <c r="M252" s="10">
        <v>0</v>
      </c>
      <c r="N252" s="10">
        <f t="shared" si="19"/>
        <v>5320000</v>
      </c>
      <c r="O252" s="25">
        <v>5320000</v>
      </c>
      <c r="P252" s="25">
        <f t="shared" si="20"/>
        <v>0</v>
      </c>
      <c r="Q252" s="37"/>
    </row>
    <row r="253" spans="1:17" x14ac:dyDescent="0.25">
      <c r="A253" s="8">
        <v>246</v>
      </c>
      <c r="B253" s="32">
        <v>440449</v>
      </c>
      <c r="C253" s="9" t="s">
        <v>152</v>
      </c>
      <c r="D253" s="9" t="s">
        <v>61</v>
      </c>
      <c r="E253" s="9" t="s">
        <v>1640</v>
      </c>
      <c r="F253" s="8" t="s">
        <v>27</v>
      </c>
      <c r="G253" s="10">
        <v>18</v>
      </c>
      <c r="H253" s="10">
        <v>3</v>
      </c>
      <c r="I253" s="10">
        <v>0</v>
      </c>
      <c r="J253" s="10">
        <f t="shared" si="23"/>
        <v>5040000</v>
      </c>
      <c r="K253" s="10">
        <f t="shared" si="23"/>
        <v>840000</v>
      </c>
      <c r="L253" s="10">
        <f t="shared" si="23"/>
        <v>0</v>
      </c>
      <c r="M253" s="10">
        <v>0</v>
      </c>
      <c r="N253" s="10">
        <f t="shared" si="19"/>
        <v>5880000</v>
      </c>
      <c r="O253" s="25">
        <v>5880000</v>
      </c>
      <c r="P253" s="25">
        <f t="shared" si="20"/>
        <v>0</v>
      </c>
      <c r="Q253" s="37"/>
    </row>
    <row r="254" spans="1:17" x14ac:dyDescent="0.25">
      <c r="A254" s="8">
        <v>247</v>
      </c>
      <c r="B254" s="32">
        <v>440450</v>
      </c>
      <c r="C254" s="9" t="s">
        <v>1665</v>
      </c>
      <c r="D254" s="9" t="s">
        <v>431</v>
      </c>
      <c r="E254" s="9" t="s">
        <v>1640</v>
      </c>
      <c r="F254" s="8" t="s">
        <v>27</v>
      </c>
      <c r="G254" s="10">
        <v>21</v>
      </c>
      <c r="H254" s="10">
        <v>10</v>
      </c>
      <c r="I254" s="10">
        <v>0</v>
      </c>
      <c r="J254" s="10">
        <f t="shared" si="23"/>
        <v>5880000</v>
      </c>
      <c r="K254" s="10">
        <f t="shared" si="23"/>
        <v>2800000</v>
      </c>
      <c r="L254" s="10">
        <f t="shared" si="23"/>
        <v>0</v>
      </c>
      <c r="M254" s="10">
        <v>0</v>
      </c>
      <c r="N254" s="10">
        <f t="shared" si="19"/>
        <v>8680000</v>
      </c>
      <c r="O254" s="25">
        <v>8680000</v>
      </c>
      <c r="P254" s="25">
        <f t="shared" si="20"/>
        <v>0</v>
      </c>
      <c r="Q254" s="37"/>
    </row>
    <row r="255" spans="1:17" x14ac:dyDescent="0.25">
      <c r="A255" s="8">
        <v>248</v>
      </c>
      <c r="B255" s="32">
        <v>440451</v>
      </c>
      <c r="C255" s="9" t="s">
        <v>1645</v>
      </c>
      <c r="D255" s="9" t="s">
        <v>1132</v>
      </c>
      <c r="E255" s="9" t="s">
        <v>1640</v>
      </c>
      <c r="F255" s="8" t="s">
        <v>27</v>
      </c>
      <c r="G255" s="10">
        <v>18</v>
      </c>
      <c r="H255" s="10">
        <v>3</v>
      </c>
      <c r="I255" s="10">
        <v>0</v>
      </c>
      <c r="J255" s="10">
        <f t="shared" si="23"/>
        <v>5040000</v>
      </c>
      <c r="K255" s="10">
        <f t="shared" si="23"/>
        <v>840000</v>
      </c>
      <c r="L255" s="10">
        <f t="shared" si="23"/>
        <v>0</v>
      </c>
      <c r="M255" s="10">
        <v>0</v>
      </c>
      <c r="N255" s="10">
        <f t="shared" si="19"/>
        <v>5880000</v>
      </c>
      <c r="O255" s="25">
        <v>5880000</v>
      </c>
      <c r="P255" s="25">
        <f t="shared" si="20"/>
        <v>0</v>
      </c>
      <c r="Q255" s="37"/>
    </row>
    <row r="256" spans="1:17" x14ac:dyDescent="0.25">
      <c r="A256" s="8">
        <v>249</v>
      </c>
      <c r="B256" s="32">
        <v>440452</v>
      </c>
      <c r="C256" s="9" t="s">
        <v>1666</v>
      </c>
      <c r="D256" s="9" t="s">
        <v>61</v>
      </c>
      <c r="E256" s="9" t="s">
        <v>1640</v>
      </c>
      <c r="F256" s="8" t="s">
        <v>27</v>
      </c>
      <c r="G256" s="10">
        <v>20</v>
      </c>
      <c r="H256" s="10">
        <v>0</v>
      </c>
      <c r="I256" s="10">
        <v>0</v>
      </c>
      <c r="J256" s="10">
        <f t="shared" si="23"/>
        <v>5600000</v>
      </c>
      <c r="K256" s="10">
        <f t="shared" si="23"/>
        <v>0</v>
      </c>
      <c r="L256" s="10">
        <f t="shared" si="23"/>
        <v>0</v>
      </c>
      <c r="M256" s="10">
        <v>0</v>
      </c>
      <c r="N256" s="10">
        <f t="shared" si="19"/>
        <v>5600000</v>
      </c>
      <c r="O256" s="25">
        <v>5600000</v>
      </c>
      <c r="P256" s="25">
        <f t="shared" si="20"/>
        <v>0</v>
      </c>
      <c r="Q256" s="37"/>
    </row>
    <row r="257" spans="1:17" x14ac:dyDescent="0.25">
      <c r="A257" s="8">
        <v>250</v>
      </c>
      <c r="B257" s="32">
        <v>440453</v>
      </c>
      <c r="C257" s="9" t="s">
        <v>1667</v>
      </c>
      <c r="D257" s="9" t="s">
        <v>481</v>
      </c>
      <c r="E257" s="9" t="s">
        <v>1640</v>
      </c>
      <c r="F257" s="8" t="s">
        <v>27</v>
      </c>
      <c r="G257" s="10">
        <v>21</v>
      </c>
      <c r="H257" s="10">
        <v>0</v>
      </c>
      <c r="I257" s="10">
        <v>0</v>
      </c>
      <c r="J257" s="10">
        <f t="shared" si="23"/>
        <v>5880000</v>
      </c>
      <c r="K257" s="10">
        <f t="shared" si="23"/>
        <v>0</v>
      </c>
      <c r="L257" s="10">
        <f t="shared" si="23"/>
        <v>0</v>
      </c>
      <c r="M257" s="10">
        <v>0</v>
      </c>
      <c r="N257" s="10">
        <f t="shared" si="19"/>
        <v>5880000</v>
      </c>
      <c r="O257" s="25">
        <v>5880000</v>
      </c>
      <c r="P257" s="25">
        <f t="shared" si="20"/>
        <v>0</v>
      </c>
      <c r="Q257" s="37"/>
    </row>
    <row r="258" spans="1:17" x14ac:dyDescent="0.25">
      <c r="A258" s="8">
        <v>251</v>
      </c>
      <c r="B258" s="32">
        <v>440454</v>
      </c>
      <c r="C258" s="9" t="s">
        <v>1668</v>
      </c>
      <c r="D258" s="9" t="s">
        <v>51</v>
      </c>
      <c r="E258" s="9" t="s">
        <v>1640</v>
      </c>
      <c r="F258" s="8" t="s">
        <v>27</v>
      </c>
      <c r="G258" s="10">
        <v>17</v>
      </c>
      <c r="H258" s="10">
        <v>0</v>
      </c>
      <c r="I258" s="10">
        <v>0</v>
      </c>
      <c r="J258" s="10">
        <f t="shared" si="23"/>
        <v>4760000</v>
      </c>
      <c r="K258" s="10">
        <f t="shared" si="23"/>
        <v>0</v>
      </c>
      <c r="L258" s="10">
        <f t="shared" si="23"/>
        <v>0</v>
      </c>
      <c r="M258" s="10">
        <v>0</v>
      </c>
      <c r="N258" s="10">
        <f t="shared" si="19"/>
        <v>4760000</v>
      </c>
      <c r="O258" s="25">
        <v>4760000</v>
      </c>
      <c r="P258" s="25">
        <f t="shared" si="20"/>
        <v>0</v>
      </c>
      <c r="Q258" s="37"/>
    </row>
    <row r="259" spans="1:17" x14ac:dyDescent="0.25">
      <c r="A259" s="8">
        <v>252</v>
      </c>
      <c r="B259" s="32">
        <v>440455</v>
      </c>
      <c r="C259" s="9" t="s">
        <v>1669</v>
      </c>
      <c r="D259" s="9" t="s">
        <v>526</v>
      </c>
      <c r="E259" s="9" t="s">
        <v>1640</v>
      </c>
      <c r="F259" s="8" t="s">
        <v>27</v>
      </c>
      <c r="G259" s="10">
        <v>20</v>
      </c>
      <c r="H259" s="10">
        <v>0</v>
      </c>
      <c r="I259" s="10">
        <v>0</v>
      </c>
      <c r="J259" s="10">
        <f t="shared" si="23"/>
        <v>5600000</v>
      </c>
      <c r="K259" s="10">
        <f t="shared" si="23"/>
        <v>0</v>
      </c>
      <c r="L259" s="10">
        <f t="shared" si="23"/>
        <v>0</v>
      </c>
      <c r="M259" s="10">
        <v>0</v>
      </c>
      <c r="N259" s="10">
        <f t="shared" si="19"/>
        <v>5600000</v>
      </c>
      <c r="O259" s="25">
        <v>5600000</v>
      </c>
      <c r="P259" s="25">
        <f t="shared" si="20"/>
        <v>0</v>
      </c>
      <c r="Q259" s="37"/>
    </row>
    <row r="260" spans="1:17" x14ac:dyDescent="0.25">
      <c r="A260" s="8">
        <v>253</v>
      </c>
      <c r="B260" s="32">
        <v>440456</v>
      </c>
      <c r="C260" s="9" t="s">
        <v>1670</v>
      </c>
      <c r="D260" s="9" t="s">
        <v>490</v>
      </c>
      <c r="E260" s="9" t="s">
        <v>1640</v>
      </c>
      <c r="F260" s="8" t="s">
        <v>27</v>
      </c>
      <c r="G260" s="10">
        <v>17</v>
      </c>
      <c r="H260" s="10">
        <v>0</v>
      </c>
      <c r="I260" s="10">
        <v>0</v>
      </c>
      <c r="J260" s="10">
        <f t="shared" si="23"/>
        <v>4760000</v>
      </c>
      <c r="K260" s="10">
        <f t="shared" si="23"/>
        <v>0</v>
      </c>
      <c r="L260" s="10">
        <f t="shared" si="23"/>
        <v>0</v>
      </c>
      <c r="M260" s="10">
        <v>0</v>
      </c>
      <c r="N260" s="10">
        <f t="shared" si="19"/>
        <v>4760000</v>
      </c>
      <c r="O260" s="25">
        <v>4760000</v>
      </c>
      <c r="P260" s="25">
        <f t="shared" si="20"/>
        <v>0</v>
      </c>
      <c r="Q260" s="37"/>
    </row>
    <row r="261" spans="1:17" x14ac:dyDescent="0.25">
      <c r="A261" s="8">
        <v>254</v>
      </c>
      <c r="B261" s="32">
        <v>440457</v>
      </c>
      <c r="C261" s="9" t="s">
        <v>1671</v>
      </c>
      <c r="D261" s="9" t="s">
        <v>431</v>
      </c>
      <c r="E261" s="9" t="s">
        <v>1640</v>
      </c>
      <c r="F261" s="8" t="s">
        <v>389</v>
      </c>
      <c r="G261" s="10">
        <v>19</v>
      </c>
      <c r="H261" s="10">
        <v>0</v>
      </c>
      <c r="I261" s="10">
        <v>0</v>
      </c>
      <c r="J261" s="10">
        <f t="shared" ref="J261:K270" si="24">G261*280000</f>
        <v>5320000</v>
      </c>
      <c r="K261" s="10">
        <f t="shared" si="24"/>
        <v>0</v>
      </c>
      <c r="L261" s="10">
        <f>I261*28000</f>
        <v>0</v>
      </c>
      <c r="M261" s="10">
        <f>J261*0.7</f>
        <v>3723999.9999999995</v>
      </c>
      <c r="N261" s="10">
        <f t="shared" si="19"/>
        <v>1596000.0000000005</v>
      </c>
      <c r="O261" s="25">
        <v>1596000</v>
      </c>
      <c r="P261" s="25">
        <f t="shared" si="20"/>
        <v>0</v>
      </c>
      <c r="Q261" s="37"/>
    </row>
    <row r="262" spans="1:17" x14ac:dyDescent="0.25">
      <c r="A262" s="8">
        <v>255</v>
      </c>
      <c r="B262" s="32">
        <v>440458</v>
      </c>
      <c r="C262" s="9" t="s">
        <v>105</v>
      </c>
      <c r="D262" s="9" t="s">
        <v>492</v>
      </c>
      <c r="E262" s="9" t="s">
        <v>1640</v>
      </c>
      <c r="F262" s="8" t="s">
        <v>27</v>
      </c>
      <c r="G262" s="10">
        <v>20</v>
      </c>
      <c r="H262" s="10">
        <v>2</v>
      </c>
      <c r="I262" s="10">
        <v>0</v>
      </c>
      <c r="J262" s="10">
        <f t="shared" si="24"/>
        <v>5600000</v>
      </c>
      <c r="K262" s="10">
        <f t="shared" si="24"/>
        <v>560000</v>
      </c>
      <c r="L262" s="10">
        <f>I262*280000</f>
        <v>0</v>
      </c>
      <c r="M262" s="10">
        <v>0</v>
      </c>
      <c r="N262" s="10">
        <f t="shared" si="19"/>
        <v>6160000</v>
      </c>
      <c r="O262" s="25">
        <v>6160000</v>
      </c>
      <c r="P262" s="25">
        <f t="shared" si="20"/>
        <v>0</v>
      </c>
      <c r="Q262" s="37"/>
    </row>
    <row r="263" spans="1:17" x14ac:dyDescent="0.25">
      <c r="A263" s="8">
        <v>256</v>
      </c>
      <c r="B263" s="32">
        <v>440459</v>
      </c>
      <c r="C263" s="9" t="s">
        <v>1672</v>
      </c>
      <c r="D263" s="9" t="s">
        <v>51</v>
      </c>
      <c r="E263" s="9" t="s">
        <v>1640</v>
      </c>
      <c r="F263" s="8" t="s">
        <v>27</v>
      </c>
      <c r="G263" s="10">
        <v>21</v>
      </c>
      <c r="H263" s="10">
        <v>0</v>
      </c>
      <c r="I263" s="10">
        <v>0</v>
      </c>
      <c r="J263" s="10">
        <f t="shared" si="24"/>
        <v>5880000</v>
      </c>
      <c r="K263" s="10">
        <f t="shared" si="24"/>
        <v>0</v>
      </c>
      <c r="L263" s="10">
        <f>I263*280000</f>
        <v>0</v>
      </c>
      <c r="M263" s="10">
        <v>0</v>
      </c>
      <c r="N263" s="10">
        <f t="shared" si="19"/>
        <v>5880000</v>
      </c>
      <c r="O263" s="25">
        <v>5880000</v>
      </c>
      <c r="P263" s="25">
        <f t="shared" si="20"/>
        <v>0</v>
      </c>
      <c r="Q263" s="37"/>
    </row>
    <row r="264" spans="1:17" x14ac:dyDescent="0.25">
      <c r="A264" s="8">
        <v>257</v>
      </c>
      <c r="B264" s="32">
        <v>440460</v>
      </c>
      <c r="C264" s="9" t="s">
        <v>1673</v>
      </c>
      <c r="D264" s="9" t="s">
        <v>431</v>
      </c>
      <c r="E264" s="9" t="s">
        <v>1640</v>
      </c>
      <c r="F264" s="8" t="s">
        <v>27</v>
      </c>
      <c r="G264" s="10">
        <v>21</v>
      </c>
      <c r="H264" s="10">
        <v>0</v>
      </c>
      <c r="I264" s="10">
        <v>0</v>
      </c>
      <c r="J264" s="10">
        <f t="shared" si="24"/>
        <v>5880000</v>
      </c>
      <c r="K264" s="10">
        <f t="shared" si="24"/>
        <v>0</v>
      </c>
      <c r="L264" s="10">
        <f>I264*280000</f>
        <v>0</v>
      </c>
      <c r="M264" s="10">
        <v>0</v>
      </c>
      <c r="N264" s="10">
        <f t="shared" si="19"/>
        <v>5880000</v>
      </c>
      <c r="O264" s="25">
        <v>5880000</v>
      </c>
      <c r="P264" s="25">
        <f t="shared" si="20"/>
        <v>0</v>
      </c>
      <c r="Q264" s="37"/>
    </row>
    <row r="265" spans="1:17" x14ac:dyDescent="0.25">
      <c r="A265" s="8">
        <v>258</v>
      </c>
      <c r="B265" s="32">
        <v>440461</v>
      </c>
      <c r="C265" s="9" t="s">
        <v>945</v>
      </c>
      <c r="D265" s="9" t="s">
        <v>125</v>
      </c>
      <c r="E265" s="9" t="s">
        <v>1640</v>
      </c>
      <c r="F265" s="8" t="s">
        <v>27</v>
      </c>
      <c r="G265" s="10">
        <v>19</v>
      </c>
      <c r="H265" s="10">
        <v>0</v>
      </c>
      <c r="I265" s="10">
        <v>0</v>
      </c>
      <c r="J265" s="10">
        <f t="shared" si="24"/>
        <v>5320000</v>
      </c>
      <c r="K265" s="10">
        <f t="shared" si="24"/>
        <v>0</v>
      </c>
      <c r="L265" s="10">
        <f>I265*280000</f>
        <v>0</v>
      </c>
      <c r="M265" s="10">
        <v>0</v>
      </c>
      <c r="N265" s="10">
        <f t="shared" ref="N265:N328" si="25">J265+K265+L265-M265</f>
        <v>5320000</v>
      </c>
      <c r="O265" s="25">
        <v>0</v>
      </c>
      <c r="P265" s="25">
        <f t="shared" ref="P265:P328" si="26">N265-O265</f>
        <v>5320000</v>
      </c>
      <c r="Q265" s="37"/>
    </row>
    <row r="266" spans="1:17" x14ac:dyDescent="0.25">
      <c r="A266" s="8">
        <v>259</v>
      </c>
      <c r="B266" s="32">
        <v>440462</v>
      </c>
      <c r="C266" s="9" t="s">
        <v>655</v>
      </c>
      <c r="D266" s="9" t="s">
        <v>75</v>
      </c>
      <c r="E266" s="9" t="s">
        <v>1640</v>
      </c>
      <c r="F266" s="8" t="s">
        <v>389</v>
      </c>
      <c r="G266" s="10">
        <v>20</v>
      </c>
      <c r="H266" s="10">
        <v>0</v>
      </c>
      <c r="I266" s="10">
        <v>0</v>
      </c>
      <c r="J266" s="10">
        <f t="shared" si="24"/>
        <v>5600000</v>
      </c>
      <c r="K266" s="10">
        <f t="shared" si="24"/>
        <v>0</v>
      </c>
      <c r="L266" s="10">
        <f>I266*28000</f>
        <v>0</v>
      </c>
      <c r="M266" s="10">
        <f>J266*0.7</f>
        <v>3919999.9999999995</v>
      </c>
      <c r="N266" s="10">
        <f t="shared" si="25"/>
        <v>1680000.0000000005</v>
      </c>
      <c r="O266" s="25">
        <v>1680000</v>
      </c>
      <c r="P266" s="25">
        <f t="shared" si="26"/>
        <v>0</v>
      </c>
      <c r="Q266" s="37"/>
    </row>
    <row r="267" spans="1:17" x14ac:dyDescent="0.25">
      <c r="A267" s="8">
        <v>260</v>
      </c>
      <c r="B267" s="32">
        <v>440463</v>
      </c>
      <c r="C267" s="9" t="s">
        <v>1674</v>
      </c>
      <c r="D267" s="9" t="s">
        <v>153</v>
      </c>
      <c r="E267" s="9" t="s">
        <v>1640</v>
      </c>
      <c r="F267" s="8" t="s">
        <v>27</v>
      </c>
      <c r="G267" s="10">
        <v>21</v>
      </c>
      <c r="H267" s="10">
        <v>0</v>
      </c>
      <c r="I267" s="10">
        <v>0</v>
      </c>
      <c r="J267" s="10">
        <f t="shared" si="24"/>
        <v>5880000</v>
      </c>
      <c r="K267" s="10">
        <f t="shared" si="24"/>
        <v>0</v>
      </c>
      <c r="L267" s="10">
        <f>I267*280000</f>
        <v>0</v>
      </c>
      <c r="M267" s="10">
        <v>0</v>
      </c>
      <c r="N267" s="10">
        <f t="shared" si="25"/>
        <v>5880000</v>
      </c>
      <c r="O267" s="25">
        <v>5880000</v>
      </c>
      <c r="P267" s="25">
        <f t="shared" si="26"/>
        <v>0</v>
      </c>
      <c r="Q267" s="37"/>
    </row>
    <row r="268" spans="1:17" x14ac:dyDescent="0.25">
      <c r="A268" s="8">
        <v>261</v>
      </c>
      <c r="B268" s="32">
        <v>440464</v>
      </c>
      <c r="C268" s="9" t="s">
        <v>1675</v>
      </c>
      <c r="D268" s="9" t="s">
        <v>640</v>
      </c>
      <c r="E268" s="9" t="s">
        <v>1640</v>
      </c>
      <c r="F268" s="8" t="s">
        <v>27</v>
      </c>
      <c r="G268" s="10">
        <v>12</v>
      </c>
      <c r="H268" s="10">
        <v>3</v>
      </c>
      <c r="I268" s="10">
        <v>0</v>
      </c>
      <c r="J268" s="10">
        <f t="shared" si="24"/>
        <v>3360000</v>
      </c>
      <c r="K268" s="10">
        <f t="shared" si="24"/>
        <v>840000</v>
      </c>
      <c r="L268" s="10">
        <f>I268*280000</f>
        <v>0</v>
      </c>
      <c r="M268" s="10">
        <v>0</v>
      </c>
      <c r="N268" s="10">
        <f t="shared" si="25"/>
        <v>4200000</v>
      </c>
      <c r="O268" s="25">
        <v>0</v>
      </c>
      <c r="P268" s="25">
        <f t="shared" si="26"/>
        <v>4200000</v>
      </c>
      <c r="Q268" s="37"/>
    </row>
    <row r="269" spans="1:17" x14ac:dyDescent="0.25">
      <c r="A269" s="8">
        <v>262</v>
      </c>
      <c r="B269" s="32">
        <v>440465</v>
      </c>
      <c r="C269" s="9" t="s">
        <v>1494</v>
      </c>
      <c r="D269" s="9" t="s">
        <v>180</v>
      </c>
      <c r="E269" s="9" t="s">
        <v>1640</v>
      </c>
      <c r="F269" s="8" t="s">
        <v>27</v>
      </c>
      <c r="G269" s="10">
        <v>17</v>
      </c>
      <c r="H269" s="10">
        <v>0</v>
      </c>
      <c r="I269" s="10">
        <v>0</v>
      </c>
      <c r="J269" s="10">
        <f t="shared" si="24"/>
        <v>4760000</v>
      </c>
      <c r="K269" s="10">
        <f t="shared" si="24"/>
        <v>0</v>
      </c>
      <c r="L269" s="10">
        <f>I269*280000</f>
        <v>0</v>
      </c>
      <c r="M269" s="10">
        <v>0</v>
      </c>
      <c r="N269" s="10">
        <f t="shared" si="25"/>
        <v>4760000</v>
      </c>
      <c r="O269" s="25">
        <v>4760000</v>
      </c>
      <c r="P269" s="25">
        <f t="shared" si="26"/>
        <v>0</v>
      </c>
      <c r="Q269" s="37"/>
    </row>
    <row r="270" spans="1:17" x14ac:dyDescent="0.25">
      <c r="A270" s="8">
        <v>263</v>
      </c>
      <c r="B270" s="32">
        <v>440466</v>
      </c>
      <c r="C270" s="9" t="s">
        <v>1077</v>
      </c>
      <c r="D270" s="9" t="s">
        <v>303</v>
      </c>
      <c r="E270" s="9" t="s">
        <v>1640</v>
      </c>
      <c r="F270" s="8" t="s">
        <v>27</v>
      </c>
      <c r="G270" s="10">
        <v>18</v>
      </c>
      <c r="H270" s="10">
        <v>0</v>
      </c>
      <c r="I270" s="10">
        <v>0</v>
      </c>
      <c r="J270" s="10">
        <f t="shared" si="24"/>
        <v>5040000</v>
      </c>
      <c r="K270" s="10">
        <f t="shared" si="24"/>
        <v>0</v>
      </c>
      <c r="L270" s="10">
        <f>I270*28000</f>
        <v>0</v>
      </c>
      <c r="M270" s="10"/>
      <c r="N270" s="10">
        <f t="shared" si="25"/>
        <v>5040000</v>
      </c>
      <c r="O270" s="25">
        <v>11200000</v>
      </c>
      <c r="P270" s="25">
        <f t="shared" si="26"/>
        <v>-6160000</v>
      </c>
      <c r="Q270" s="37" t="s">
        <v>410</v>
      </c>
    </row>
    <row r="271" spans="1:17" x14ac:dyDescent="0.25">
      <c r="A271" s="8">
        <v>264</v>
      </c>
      <c r="B271" s="32">
        <v>440467</v>
      </c>
      <c r="C271" s="40" t="s">
        <v>1676</v>
      </c>
      <c r="D271" s="40" t="s">
        <v>1677</v>
      </c>
      <c r="E271" s="40" t="s">
        <v>1640</v>
      </c>
      <c r="F271" s="53" t="s">
        <v>459</v>
      </c>
      <c r="G271" s="10">
        <v>12</v>
      </c>
      <c r="H271" s="10">
        <v>0</v>
      </c>
      <c r="I271" s="10">
        <v>0</v>
      </c>
      <c r="J271" s="10"/>
      <c r="K271" s="10">
        <f>H271*280000</f>
        <v>0</v>
      </c>
      <c r="L271" s="10">
        <f>I271*28000</f>
        <v>0</v>
      </c>
      <c r="M271" s="10"/>
      <c r="N271" s="10">
        <f t="shared" si="25"/>
        <v>0</v>
      </c>
      <c r="O271" s="25">
        <v>0</v>
      </c>
      <c r="P271" s="25">
        <f t="shared" si="26"/>
        <v>0</v>
      </c>
      <c r="Q271" s="37"/>
    </row>
    <row r="272" spans="1:17" x14ac:dyDescent="0.25">
      <c r="A272" s="8">
        <v>265</v>
      </c>
      <c r="B272" s="32">
        <v>440501</v>
      </c>
      <c r="C272" s="9" t="s">
        <v>1678</v>
      </c>
      <c r="D272" s="9" t="s">
        <v>75</v>
      </c>
      <c r="E272" s="9" t="s">
        <v>1679</v>
      </c>
      <c r="F272" s="8" t="s">
        <v>27</v>
      </c>
      <c r="G272" s="10">
        <v>19</v>
      </c>
      <c r="H272" s="10">
        <v>0</v>
      </c>
      <c r="I272" s="10">
        <v>0</v>
      </c>
      <c r="J272" s="10">
        <f t="shared" ref="J272:L302" si="27">G272*280000</f>
        <v>5320000</v>
      </c>
      <c r="K272" s="10">
        <f t="shared" si="27"/>
        <v>0</v>
      </c>
      <c r="L272" s="10">
        <f t="shared" si="27"/>
        <v>0</v>
      </c>
      <c r="M272" s="10">
        <v>0</v>
      </c>
      <c r="N272" s="10">
        <f t="shared" si="25"/>
        <v>5320000</v>
      </c>
      <c r="O272" s="25">
        <v>5320000</v>
      </c>
      <c r="P272" s="25">
        <f t="shared" si="26"/>
        <v>0</v>
      </c>
      <c r="Q272" s="37"/>
    </row>
    <row r="273" spans="1:17" x14ac:dyDescent="0.25">
      <c r="A273" s="8">
        <v>266</v>
      </c>
      <c r="B273" s="32">
        <v>440502</v>
      </c>
      <c r="C273" s="9" t="s">
        <v>1378</v>
      </c>
      <c r="D273" s="9" t="s">
        <v>654</v>
      </c>
      <c r="E273" s="9" t="s">
        <v>1679</v>
      </c>
      <c r="F273" s="8" t="s">
        <v>27</v>
      </c>
      <c r="G273" s="10">
        <v>12</v>
      </c>
      <c r="H273" s="10">
        <v>0</v>
      </c>
      <c r="I273" s="10">
        <v>0</v>
      </c>
      <c r="J273" s="10">
        <f t="shared" si="27"/>
        <v>3360000</v>
      </c>
      <c r="K273" s="10">
        <f t="shared" si="27"/>
        <v>0</v>
      </c>
      <c r="L273" s="10">
        <f t="shared" si="27"/>
        <v>0</v>
      </c>
      <c r="M273" s="10">
        <v>0</v>
      </c>
      <c r="N273" s="10">
        <f t="shared" si="25"/>
        <v>3360000</v>
      </c>
      <c r="O273" s="25">
        <v>0</v>
      </c>
      <c r="P273" s="25">
        <f t="shared" si="26"/>
        <v>3360000</v>
      </c>
      <c r="Q273" s="37"/>
    </row>
    <row r="274" spans="1:17" x14ac:dyDescent="0.25">
      <c r="A274" s="8">
        <v>267</v>
      </c>
      <c r="B274" s="32">
        <v>440503</v>
      </c>
      <c r="C274" s="9" t="s">
        <v>135</v>
      </c>
      <c r="D274" s="9" t="s">
        <v>402</v>
      </c>
      <c r="E274" s="9" t="s">
        <v>1679</v>
      </c>
      <c r="F274" s="8" t="s">
        <v>27</v>
      </c>
      <c r="G274" s="10">
        <v>20</v>
      </c>
      <c r="H274" s="10">
        <v>0</v>
      </c>
      <c r="I274" s="10">
        <v>0</v>
      </c>
      <c r="J274" s="10">
        <f t="shared" si="27"/>
        <v>5600000</v>
      </c>
      <c r="K274" s="10">
        <f t="shared" si="27"/>
        <v>0</v>
      </c>
      <c r="L274" s="10">
        <f t="shared" si="27"/>
        <v>0</v>
      </c>
      <c r="M274" s="10">
        <v>0</v>
      </c>
      <c r="N274" s="10">
        <f t="shared" si="25"/>
        <v>5600000</v>
      </c>
      <c r="O274" s="25">
        <v>0</v>
      </c>
      <c r="P274" s="25">
        <f t="shared" si="26"/>
        <v>5600000</v>
      </c>
      <c r="Q274" s="37"/>
    </row>
    <row r="275" spans="1:17" x14ac:dyDescent="0.25">
      <c r="A275" s="8">
        <v>268</v>
      </c>
      <c r="B275" s="32">
        <v>440504</v>
      </c>
      <c r="C275" s="9" t="s">
        <v>1680</v>
      </c>
      <c r="D275" s="9" t="s">
        <v>61</v>
      </c>
      <c r="E275" s="9" t="s">
        <v>1679</v>
      </c>
      <c r="F275" s="8" t="s">
        <v>27</v>
      </c>
      <c r="G275" s="10">
        <v>18</v>
      </c>
      <c r="H275" s="10">
        <v>0</v>
      </c>
      <c r="I275" s="10">
        <v>0</v>
      </c>
      <c r="J275" s="10">
        <f t="shared" si="27"/>
        <v>5040000</v>
      </c>
      <c r="K275" s="10">
        <f t="shared" si="27"/>
        <v>0</v>
      </c>
      <c r="L275" s="10">
        <f t="shared" si="27"/>
        <v>0</v>
      </c>
      <c r="M275" s="10">
        <v>0</v>
      </c>
      <c r="N275" s="10">
        <f t="shared" si="25"/>
        <v>5040000</v>
      </c>
      <c r="O275" s="25">
        <v>5040000</v>
      </c>
      <c r="P275" s="25">
        <f t="shared" si="26"/>
        <v>0</v>
      </c>
      <c r="Q275" s="37"/>
    </row>
    <row r="276" spans="1:17" x14ac:dyDescent="0.25">
      <c r="A276" s="8">
        <v>269</v>
      </c>
      <c r="B276" s="32">
        <v>440505</v>
      </c>
      <c r="C276" s="9" t="s">
        <v>1681</v>
      </c>
      <c r="D276" s="9" t="s">
        <v>560</v>
      </c>
      <c r="E276" s="9" t="s">
        <v>1679</v>
      </c>
      <c r="F276" s="8" t="s">
        <v>27</v>
      </c>
      <c r="G276" s="10">
        <v>17</v>
      </c>
      <c r="H276" s="10">
        <v>0</v>
      </c>
      <c r="I276" s="10">
        <v>0</v>
      </c>
      <c r="J276" s="10">
        <f t="shared" si="27"/>
        <v>4760000</v>
      </c>
      <c r="K276" s="10">
        <f t="shared" si="27"/>
        <v>0</v>
      </c>
      <c r="L276" s="10">
        <f t="shared" si="27"/>
        <v>0</v>
      </c>
      <c r="M276" s="10">
        <v>0</v>
      </c>
      <c r="N276" s="10">
        <f t="shared" si="25"/>
        <v>4760000</v>
      </c>
      <c r="O276" s="25">
        <v>4760000</v>
      </c>
      <c r="P276" s="25">
        <f t="shared" si="26"/>
        <v>0</v>
      </c>
      <c r="Q276" s="37"/>
    </row>
    <row r="277" spans="1:17" x14ac:dyDescent="0.25">
      <c r="A277" s="8">
        <v>270</v>
      </c>
      <c r="B277" s="32">
        <v>440506</v>
      </c>
      <c r="C277" s="9" t="s">
        <v>510</v>
      </c>
      <c r="D277" s="9" t="s">
        <v>1543</v>
      </c>
      <c r="E277" s="9" t="s">
        <v>1679</v>
      </c>
      <c r="F277" s="8" t="s">
        <v>27</v>
      </c>
      <c r="G277" s="10">
        <v>21</v>
      </c>
      <c r="H277" s="10">
        <v>0</v>
      </c>
      <c r="I277" s="10">
        <v>0</v>
      </c>
      <c r="J277" s="10">
        <f t="shared" si="27"/>
        <v>5880000</v>
      </c>
      <c r="K277" s="10">
        <f t="shared" si="27"/>
        <v>0</v>
      </c>
      <c r="L277" s="10">
        <f t="shared" si="27"/>
        <v>0</v>
      </c>
      <c r="M277" s="10">
        <v>0</v>
      </c>
      <c r="N277" s="10">
        <f t="shared" si="25"/>
        <v>5880000</v>
      </c>
      <c r="O277" s="25">
        <v>0</v>
      </c>
      <c r="P277" s="25">
        <f t="shared" si="26"/>
        <v>5880000</v>
      </c>
      <c r="Q277" s="37"/>
    </row>
    <row r="278" spans="1:17" x14ac:dyDescent="0.25">
      <c r="A278" s="8">
        <v>271</v>
      </c>
      <c r="B278" s="32">
        <v>440507</v>
      </c>
      <c r="C278" s="9" t="s">
        <v>871</v>
      </c>
      <c r="D278" s="9" t="s">
        <v>153</v>
      </c>
      <c r="E278" s="9" t="s">
        <v>1679</v>
      </c>
      <c r="F278" s="8" t="s">
        <v>27</v>
      </c>
      <c r="G278" s="10">
        <v>20</v>
      </c>
      <c r="H278" s="10">
        <v>0</v>
      </c>
      <c r="I278" s="10">
        <v>0</v>
      </c>
      <c r="J278" s="10">
        <f t="shared" si="27"/>
        <v>5600000</v>
      </c>
      <c r="K278" s="10">
        <f t="shared" si="27"/>
        <v>0</v>
      </c>
      <c r="L278" s="10">
        <f t="shared" si="27"/>
        <v>0</v>
      </c>
      <c r="M278" s="10">
        <v>0</v>
      </c>
      <c r="N278" s="10">
        <f t="shared" si="25"/>
        <v>5600000</v>
      </c>
      <c r="O278" s="25">
        <v>5600000</v>
      </c>
      <c r="P278" s="25">
        <f t="shared" si="26"/>
        <v>0</v>
      </c>
      <c r="Q278" s="37"/>
    </row>
    <row r="279" spans="1:17" x14ac:dyDescent="0.25">
      <c r="A279" s="8">
        <v>272</v>
      </c>
      <c r="B279" s="32">
        <v>440508</v>
      </c>
      <c r="C279" s="9" t="s">
        <v>417</v>
      </c>
      <c r="D279" s="9" t="s">
        <v>1104</v>
      </c>
      <c r="E279" s="9" t="s">
        <v>1679</v>
      </c>
      <c r="F279" s="8" t="s">
        <v>27</v>
      </c>
      <c r="G279" s="10">
        <v>20</v>
      </c>
      <c r="H279" s="10">
        <v>0</v>
      </c>
      <c r="I279" s="10">
        <v>0</v>
      </c>
      <c r="J279" s="10">
        <f t="shared" si="27"/>
        <v>5600000</v>
      </c>
      <c r="K279" s="10">
        <f t="shared" si="27"/>
        <v>0</v>
      </c>
      <c r="L279" s="10">
        <f t="shared" si="27"/>
        <v>0</v>
      </c>
      <c r="M279" s="10">
        <v>0</v>
      </c>
      <c r="N279" s="10">
        <f t="shared" si="25"/>
        <v>5600000</v>
      </c>
      <c r="O279" s="25">
        <v>5600000</v>
      </c>
      <c r="P279" s="25">
        <f t="shared" si="26"/>
        <v>0</v>
      </c>
      <c r="Q279" s="37"/>
    </row>
    <row r="280" spans="1:17" x14ac:dyDescent="0.25">
      <c r="A280" s="8">
        <v>273</v>
      </c>
      <c r="B280" s="32">
        <v>440509</v>
      </c>
      <c r="C280" s="9" t="s">
        <v>1682</v>
      </c>
      <c r="D280" s="9" t="s">
        <v>65</v>
      </c>
      <c r="E280" s="9" t="s">
        <v>1679</v>
      </c>
      <c r="F280" s="8" t="s">
        <v>27</v>
      </c>
      <c r="G280" s="10">
        <v>18</v>
      </c>
      <c r="H280" s="10">
        <v>0</v>
      </c>
      <c r="I280" s="10">
        <v>0</v>
      </c>
      <c r="J280" s="10">
        <f t="shared" si="27"/>
        <v>5040000</v>
      </c>
      <c r="K280" s="10">
        <f t="shared" si="27"/>
        <v>0</v>
      </c>
      <c r="L280" s="10">
        <f t="shared" si="27"/>
        <v>0</v>
      </c>
      <c r="M280" s="10">
        <v>0</v>
      </c>
      <c r="N280" s="10">
        <f t="shared" si="25"/>
        <v>5040000</v>
      </c>
      <c r="O280" s="25">
        <v>0</v>
      </c>
      <c r="P280" s="25">
        <f t="shared" si="26"/>
        <v>5040000</v>
      </c>
      <c r="Q280" s="37"/>
    </row>
    <row r="281" spans="1:17" x14ac:dyDescent="0.25">
      <c r="A281" s="8">
        <v>274</v>
      </c>
      <c r="B281" s="32">
        <v>440510</v>
      </c>
      <c r="C281" s="9" t="s">
        <v>1059</v>
      </c>
      <c r="D281" s="9" t="s">
        <v>317</v>
      </c>
      <c r="E281" s="9" t="s">
        <v>1679</v>
      </c>
      <c r="F281" s="8" t="s">
        <v>27</v>
      </c>
      <c r="G281" s="10">
        <v>20</v>
      </c>
      <c r="H281" s="10">
        <v>0</v>
      </c>
      <c r="I281" s="10">
        <v>0</v>
      </c>
      <c r="J281" s="10">
        <f t="shared" si="27"/>
        <v>5600000</v>
      </c>
      <c r="K281" s="10">
        <f t="shared" si="27"/>
        <v>0</v>
      </c>
      <c r="L281" s="10">
        <f t="shared" si="27"/>
        <v>0</v>
      </c>
      <c r="M281" s="10">
        <v>0</v>
      </c>
      <c r="N281" s="10">
        <f t="shared" si="25"/>
        <v>5600000</v>
      </c>
      <c r="O281" s="25">
        <v>5600000</v>
      </c>
      <c r="P281" s="25">
        <f t="shared" si="26"/>
        <v>0</v>
      </c>
      <c r="Q281" s="37"/>
    </row>
    <row r="282" spans="1:17" x14ac:dyDescent="0.25">
      <c r="A282" s="8">
        <v>275</v>
      </c>
      <c r="B282" s="32">
        <v>440511</v>
      </c>
      <c r="C282" s="9" t="s">
        <v>916</v>
      </c>
      <c r="D282" s="9" t="s">
        <v>258</v>
      </c>
      <c r="E282" s="9" t="s">
        <v>1679</v>
      </c>
      <c r="F282" s="8" t="s">
        <v>27</v>
      </c>
      <c r="G282" s="10">
        <v>21</v>
      </c>
      <c r="H282" s="10">
        <v>0</v>
      </c>
      <c r="I282" s="10">
        <v>0</v>
      </c>
      <c r="J282" s="10">
        <f t="shared" si="27"/>
        <v>5880000</v>
      </c>
      <c r="K282" s="10">
        <f t="shared" si="27"/>
        <v>0</v>
      </c>
      <c r="L282" s="10">
        <f t="shared" si="27"/>
        <v>0</v>
      </c>
      <c r="M282" s="10">
        <v>0</v>
      </c>
      <c r="N282" s="10">
        <f t="shared" si="25"/>
        <v>5880000</v>
      </c>
      <c r="O282" s="25">
        <v>5880000</v>
      </c>
      <c r="P282" s="25">
        <f t="shared" si="26"/>
        <v>0</v>
      </c>
      <c r="Q282" s="37"/>
    </row>
    <row r="283" spans="1:17" x14ac:dyDescent="0.25">
      <c r="A283" s="8">
        <v>276</v>
      </c>
      <c r="B283" s="32">
        <v>440512</v>
      </c>
      <c r="C283" s="9" t="s">
        <v>1683</v>
      </c>
      <c r="D283" s="9" t="s">
        <v>558</v>
      </c>
      <c r="E283" s="9" t="s">
        <v>1679</v>
      </c>
      <c r="F283" s="8" t="s">
        <v>27</v>
      </c>
      <c r="G283" s="10">
        <v>20</v>
      </c>
      <c r="H283" s="10">
        <v>0</v>
      </c>
      <c r="I283" s="10">
        <v>0</v>
      </c>
      <c r="J283" s="10">
        <f t="shared" si="27"/>
        <v>5600000</v>
      </c>
      <c r="K283" s="10">
        <f t="shared" si="27"/>
        <v>0</v>
      </c>
      <c r="L283" s="10">
        <f t="shared" si="27"/>
        <v>0</v>
      </c>
      <c r="M283" s="10">
        <v>0</v>
      </c>
      <c r="N283" s="10">
        <f t="shared" si="25"/>
        <v>5600000</v>
      </c>
      <c r="O283" s="25">
        <v>5600000</v>
      </c>
      <c r="P283" s="25">
        <f t="shared" si="26"/>
        <v>0</v>
      </c>
      <c r="Q283" s="37"/>
    </row>
    <row r="284" spans="1:17" x14ac:dyDescent="0.25">
      <c r="A284" s="8">
        <v>277</v>
      </c>
      <c r="B284" s="32">
        <v>440513</v>
      </c>
      <c r="C284" s="9" t="s">
        <v>1684</v>
      </c>
      <c r="D284" s="9" t="s">
        <v>334</v>
      </c>
      <c r="E284" s="9" t="s">
        <v>1679</v>
      </c>
      <c r="F284" s="8" t="s">
        <v>27</v>
      </c>
      <c r="G284" s="10">
        <v>23</v>
      </c>
      <c r="H284" s="10">
        <v>0</v>
      </c>
      <c r="I284" s="10">
        <v>0</v>
      </c>
      <c r="J284" s="10">
        <f t="shared" si="27"/>
        <v>6440000</v>
      </c>
      <c r="K284" s="10">
        <f t="shared" si="27"/>
        <v>0</v>
      </c>
      <c r="L284" s="10">
        <f t="shared" si="27"/>
        <v>0</v>
      </c>
      <c r="M284" s="10">
        <v>0</v>
      </c>
      <c r="N284" s="10">
        <f t="shared" si="25"/>
        <v>6440000</v>
      </c>
      <c r="O284" s="25">
        <v>6440000</v>
      </c>
      <c r="P284" s="25">
        <f t="shared" si="26"/>
        <v>0</v>
      </c>
      <c r="Q284" s="37"/>
    </row>
    <row r="285" spans="1:17" x14ac:dyDescent="0.25">
      <c r="A285" s="8">
        <v>278</v>
      </c>
      <c r="B285" s="32">
        <v>440514</v>
      </c>
      <c r="C285" s="9" t="s">
        <v>1685</v>
      </c>
      <c r="D285" s="9" t="s">
        <v>198</v>
      </c>
      <c r="E285" s="9" t="s">
        <v>1679</v>
      </c>
      <c r="F285" s="8" t="s">
        <v>27</v>
      </c>
      <c r="G285" s="10">
        <v>20</v>
      </c>
      <c r="H285" s="10">
        <v>3</v>
      </c>
      <c r="I285" s="10">
        <v>0</v>
      </c>
      <c r="J285" s="10">
        <f t="shared" si="27"/>
        <v>5600000</v>
      </c>
      <c r="K285" s="10">
        <f t="shared" si="27"/>
        <v>840000</v>
      </c>
      <c r="L285" s="10">
        <f t="shared" si="27"/>
        <v>0</v>
      </c>
      <c r="M285" s="10">
        <v>0</v>
      </c>
      <c r="N285" s="10">
        <f t="shared" si="25"/>
        <v>6440000</v>
      </c>
      <c r="O285" s="25">
        <v>6440000</v>
      </c>
      <c r="P285" s="25">
        <f t="shared" si="26"/>
        <v>0</v>
      </c>
      <c r="Q285" s="37"/>
    </row>
    <row r="286" spans="1:17" x14ac:dyDescent="0.25">
      <c r="A286" s="8">
        <v>279</v>
      </c>
      <c r="B286" s="32">
        <v>440515</v>
      </c>
      <c r="C286" s="9" t="s">
        <v>551</v>
      </c>
      <c r="D286" s="9" t="s">
        <v>344</v>
      </c>
      <c r="E286" s="9" t="s">
        <v>1679</v>
      </c>
      <c r="F286" s="8" t="s">
        <v>27</v>
      </c>
      <c r="G286" s="10">
        <v>22</v>
      </c>
      <c r="H286" s="10">
        <v>0</v>
      </c>
      <c r="I286" s="10">
        <v>0</v>
      </c>
      <c r="J286" s="10">
        <f t="shared" si="27"/>
        <v>6160000</v>
      </c>
      <c r="K286" s="10">
        <f t="shared" si="27"/>
        <v>0</v>
      </c>
      <c r="L286" s="10">
        <f t="shared" si="27"/>
        <v>0</v>
      </c>
      <c r="M286" s="10">
        <v>0</v>
      </c>
      <c r="N286" s="10">
        <f t="shared" si="25"/>
        <v>6160000</v>
      </c>
      <c r="O286" s="25">
        <v>6160000</v>
      </c>
      <c r="P286" s="25">
        <f t="shared" si="26"/>
        <v>0</v>
      </c>
      <c r="Q286" s="37"/>
    </row>
    <row r="287" spans="1:17" x14ac:dyDescent="0.25">
      <c r="A287" s="8">
        <v>280</v>
      </c>
      <c r="B287" s="32">
        <v>440516</v>
      </c>
      <c r="C287" s="9" t="s">
        <v>464</v>
      </c>
      <c r="D287" s="9" t="s">
        <v>153</v>
      </c>
      <c r="E287" s="9" t="s">
        <v>1679</v>
      </c>
      <c r="F287" s="8" t="s">
        <v>27</v>
      </c>
      <c r="G287" s="10">
        <v>22</v>
      </c>
      <c r="H287" s="10">
        <v>0</v>
      </c>
      <c r="I287" s="10">
        <v>0</v>
      </c>
      <c r="J287" s="10">
        <f t="shared" si="27"/>
        <v>6160000</v>
      </c>
      <c r="K287" s="10">
        <f t="shared" si="27"/>
        <v>0</v>
      </c>
      <c r="L287" s="10">
        <f t="shared" si="27"/>
        <v>0</v>
      </c>
      <c r="M287" s="10">
        <v>0</v>
      </c>
      <c r="N287" s="10">
        <f t="shared" si="25"/>
        <v>6160000</v>
      </c>
      <c r="O287" s="25">
        <v>6160000</v>
      </c>
      <c r="P287" s="25">
        <f t="shared" si="26"/>
        <v>0</v>
      </c>
      <c r="Q287" s="37"/>
    </row>
    <row r="288" spans="1:17" x14ac:dyDescent="0.25">
      <c r="A288" s="8">
        <v>281</v>
      </c>
      <c r="B288" s="32">
        <v>440517</v>
      </c>
      <c r="C288" s="9" t="s">
        <v>1686</v>
      </c>
      <c r="D288" s="9" t="s">
        <v>198</v>
      </c>
      <c r="E288" s="9" t="s">
        <v>1679</v>
      </c>
      <c r="F288" s="8" t="s">
        <v>27</v>
      </c>
      <c r="G288" s="10">
        <v>20</v>
      </c>
      <c r="H288" s="10">
        <v>0</v>
      </c>
      <c r="I288" s="10">
        <v>0</v>
      </c>
      <c r="J288" s="10">
        <f t="shared" si="27"/>
        <v>5600000</v>
      </c>
      <c r="K288" s="10">
        <f t="shared" si="27"/>
        <v>0</v>
      </c>
      <c r="L288" s="10">
        <f t="shared" si="27"/>
        <v>0</v>
      </c>
      <c r="M288" s="10">
        <v>0</v>
      </c>
      <c r="N288" s="10">
        <f t="shared" si="25"/>
        <v>5600000</v>
      </c>
      <c r="O288" s="25">
        <v>0</v>
      </c>
      <c r="P288" s="25">
        <f t="shared" si="26"/>
        <v>5600000</v>
      </c>
      <c r="Q288" s="37"/>
    </row>
    <row r="289" spans="1:17" x14ac:dyDescent="0.25">
      <c r="A289" s="8">
        <v>282</v>
      </c>
      <c r="B289" s="32">
        <v>440518</v>
      </c>
      <c r="C289" s="9" t="s">
        <v>487</v>
      </c>
      <c r="D289" s="9" t="s">
        <v>65</v>
      </c>
      <c r="E289" s="9" t="s">
        <v>1679</v>
      </c>
      <c r="F289" s="8" t="s">
        <v>27</v>
      </c>
      <c r="G289" s="10">
        <v>22</v>
      </c>
      <c r="H289" s="10">
        <v>0</v>
      </c>
      <c r="I289" s="10">
        <v>0</v>
      </c>
      <c r="J289" s="10">
        <f t="shared" si="27"/>
        <v>6160000</v>
      </c>
      <c r="K289" s="10">
        <f t="shared" si="27"/>
        <v>0</v>
      </c>
      <c r="L289" s="10">
        <f t="shared" si="27"/>
        <v>0</v>
      </c>
      <c r="M289" s="10">
        <v>0</v>
      </c>
      <c r="N289" s="10">
        <f t="shared" si="25"/>
        <v>6160000</v>
      </c>
      <c r="O289" s="25">
        <v>6160000</v>
      </c>
      <c r="P289" s="25">
        <f t="shared" si="26"/>
        <v>0</v>
      </c>
      <c r="Q289" s="37"/>
    </row>
    <row r="290" spans="1:17" x14ac:dyDescent="0.25">
      <c r="A290" s="8">
        <v>283</v>
      </c>
      <c r="B290" s="32">
        <v>440519</v>
      </c>
      <c r="C290" s="9" t="s">
        <v>1687</v>
      </c>
      <c r="D290" s="9" t="s">
        <v>405</v>
      </c>
      <c r="E290" s="9" t="s">
        <v>1679</v>
      </c>
      <c r="F290" s="8" t="s">
        <v>27</v>
      </c>
      <c r="G290" s="10">
        <v>18</v>
      </c>
      <c r="H290" s="10">
        <v>0</v>
      </c>
      <c r="I290" s="10">
        <v>0</v>
      </c>
      <c r="J290" s="10">
        <f t="shared" si="27"/>
        <v>5040000</v>
      </c>
      <c r="K290" s="10">
        <f t="shared" si="27"/>
        <v>0</v>
      </c>
      <c r="L290" s="10">
        <f t="shared" si="27"/>
        <v>0</v>
      </c>
      <c r="M290" s="10">
        <v>0</v>
      </c>
      <c r="N290" s="10">
        <f t="shared" si="25"/>
        <v>5040000</v>
      </c>
      <c r="O290" s="25">
        <v>0</v>
      </c>
      <c r="P290" s="25">
        <f t="shared" si="26"/>
        <v>5040000</v>
      </c>
      <c r="Q290" s="37"/>
    </row>
    <row r="291" spans="1:17" x14ac:dyDescent="0.25">
      <c r="A291" s="8">
        <v>284</v>
      </c>
      <c r="B291" s="32">
        <v>440520</v>
      </c>
      <c r="C291" s="9" t="s">
        <v>1082</v>
      </c>
      <c r="D291" s="9" t="s">
        <v>413</v>
      </c>
      <c r="E291" s="9" t="s">
        <v>1679</v>
      </c>
      <c r="F291" s="8" t="s">
        <v>27</v>
      </c>
      <c r="G291" s="10">
        <v>21</v>
      </c>
      <c r="H291" s="10">
        <v>0</v>
      </c>
      <c r="I291" s="10">
        <v>0</v>
      </c>
      <c r="J291" s="10">
        <f t="shared" si="27"/>
        <v>5880000</v>
      </c>
      <c r="K291" s="10">
        <f t="shared" si="27"/>
        <v>0</v>
      </c>
      <c r="L291" s="10">
        <f t="shared" si="27"/>
        <v>0</v>
      </c>
      <c r="M291" s="10">
        <v>0</v>
      </c>
      <c r="N291" s="10">
        <f t="shared" si="25"/>
        <v>5880000</v>
      </c>
      <c r="O291" s="25">
        <v>5880000</v>
      </c>
      <c r="P291" s="25">
        <f t="shared" si="26"/>
        <v>0</v>
      </c>
      <c r="Q291" s="37"/>
    </row>
    <row r="292" spans="1:17" x14ac:dyDescent="0.25">
      <c r="A292" s="8">
        <v>285</v>
      </c>
      <c r="B292" s="32">
        <v>440521</v>
      </c>
      <c r="C292" s="9" t="s">
        <v>1688</v>
      </c>
      <c r="D292" s="9" t="s">
        <v>258</v>
      </c>
      <c r="E292" s="9" t="s">
        <v>1679</v>
      </c>
      <c r="F292" s="8" t="s">
        <v>27</v>
      </c>
      <c r="G292" s="10">
        <v>19</v>
      </c>
      <c r="H292" s="10">
        <v>0</v>
      </c>
      <c r="I292" s="10">
        <v>0</v>
      </c>
      <c r="J292" s="10">
        <f t="shared" si="27"/>
        <v>5320000</v>
      </c>
      <c r="K292" s="10">
        <f t="shared" si="27"/>
        <v>0</v>
      </c>
      <c r="L292" s="10">
        <f t="shared" si="27"/>
        <v>0</v>
      </c>
      <c r="M292" s="10">
        <v>0</v>
      </c>
      <c r="N292" s="10">
        <f t="shared" si="25"/>
        <v>5320000</v>
      </c>
      <c r="O292" s="25">
        <v>5320000</v>
      </c>
      <c r="P292" s="25">
        <f t="shared" si="26"/>
        <v>0</v>
      </c>
      <c r="Q292" s="37"/>
    </row>
    <row r="293" spans="1:17" x14ac:dyDescent="0.25">
      <c r="A293" s="8">
        <v>286</v>
      </c>
      <c r="B293" s="32">
        <v>440522</v>
      </c>
      <c r="C293" s="9" t="s">
        <v>1689</v>
      </c>
      <c r="D293" s="9" t="s">
        <v>262</v>
      </c>
      <c r="E293" s="9" t="s">
        <v>1679</v>
      </c>
      <c r="F293" s="8" t="s">
        <v>27</v>
      </c>
      <c r="G293" s="10">
        <v>23</v>
      </c>
      <c r="H293" s="10">
        <v>0</v>
      </c>
      <c r="I293" s="10">
        <v>0</v>
      </c>
      <c r="J293" s="10">
        <f t="shared" si="27"/>
        <v>6440000</v>
      </c>
      <c r="K293" s="10">
        <f t="shared" si="27"/>
        <v>0</v>
      </c>
      <c r="L293" s="10">
        <f t="shared" si="27"/>
        <v>0</v>
      </c>
      <c r="M293" s="10">
        <v>0</v>
      </c>
      <c r="N293" s="10">
        <f t="shared" si="25"/>
        <v>6440000</v>
      </c>
      <c r="O293" s="25">
        <v>0</v>
      </c>
      <c r="P293" s="25">
        <f t="shared" si="26"/>
        <v>6440000</v>
      </c>
      <c r="Q293" s="37"/>
    </row>
    <row r="294" spans="1:17" x14ac:dyDescent="0.25">
      <c r="A294" s="8">
        <v>287</v>
      </c>
      <c r="B294" s="32">
        <v>440523</v>
      </c>
      <c r="C294" s="9" t="s">
        <v>149</v>
      </c>
      <c r="D294" s="9" t="s">
        <v>1690</v>
      </c>
      <c r="E294" s="9" t="s">
        <v>1679</v>
      </c>
      <c r="F294" s="8" t="s">
        <v>27</v>
      </c>
      <c r="G294" s="10">
        <v>18</v>
      </c>
      <c r="H294" s="10">
        <v>0</v>
      </c>
      <c r="I294" s="10">
        <v>0</v>
      </c>
      <c r="J294" s="10">
        <f t="shared" si="27"/>
        <v>5040000</v>
      </c>
      <c r="K294" s="10">
        <f t="shared" si="27"/>
        <v>0</v>
      </c>
      <c r="L294" s="10">
        <f t="shared" si="27"/>
        <v>0</v>
      </c>
      <c r="M294" s="10">
        <v>0</v>
      </c>
      <c r="N294" s="10">
        <f t="shared" si="25"/>
        <v>5040000</v>
      </c>
      <c r="O294" s="25">
        <v>5040000</v>
      </c>
      <c r="P294" s="25">
        <f t="shared" si="26"/>
        <v>0</v>
      </c>
      <c r="Q294" s="37"/>
    </row>
    <row r="295" spans="1:17" x14ac:dyDescent="0.25">
      <c r="A295" s="8">
        <v>288</v>
      </c>
      <c r="B295" s="32">
        <v>440524</v>
      </c>
      <c r="C295" s="9" t="s">
        <v>1013</v>
      </c>
      <c r="D295" s="9" t="s">
        <v>25</v>
      </c>
      <c r="E295" s="9" t="s">
        <v>1679</v>
      </c>
      <c r="F295" s="8" t="s">
        <v>27</v>
      </c>
      <c r="G295" s="10">
        <v>21</v>
      </c>
      <c r="H295" s="10">
        <v>0</v>
      </c>
      <c r="I295" s="10">
        <v>0</v>
      </c>
      <c r="J295" s="10">
        <f t="shared" si="27"/>
        <v>5880000</v>
      </c>
      <c r="K295" s="10">
        <f t="shared" si="27"/>
        <v>0</v>
      </c>
      <c r="L295" s="10">
        <f t="shared" si="27"/>
        <v>0</v>
      </c>
      <c r="M295" s="10">
        <v>0</v>
      </c>
      <c r="N295" s="10">
        <f t="shared" si="25"/>
        <v>5880000</v>
      </c>
      <c r="O295" s="25">
        <v>5880000</v>
      </c>
      <c r="P295" s="25">
        <f t="shared" si="26"/>
        <v>0</v>
      </c>
      <c r="Q295" s="37"/>
    </row>
    <row r="296" spans="1:17" x14ac:dyDescent="0.25">
      <c r="A296" s="8">
        <v>289</v>
      </c>
      <c r="B296" s="32">
        <v>440525</v>
      </c>
      <c r="C296" s="9" t="s">
        <v>149</v>
      </c>
      <c r="D296" s="9" t="s">
        <v>481</v>
      </c>
      <c r="E296" s="9" t="s">
        <v>1679</v>
      </c>
      <c r="F296" s="8" t="s">
        <v>27</v>
      </c>
      <c r="G296" s="10">
        <v>18</v>
      </c>
      <c r="H296" s="10">
        <v>0</v>
      </c>
      <c r="I296" s="10">
        <v>0</v>
      </c>
      <c r="J296" s="10">
        <f t="shared" si="27"/>
        <v>5040000</v>
      </c>
      <c r="K296" s="10">
        <f t="shared" si="27"/>
        <v>0</v>
      </c>
      <c r="L296" s="10">
        <f t="shared" si="27"/>
        <v>0</v>
      </c>
      <c r="M296" s="10">
        <v>0</v>
      </c>
      <c r="N296" s="10">
        <f t="shared" si="25"/>
        <v>5040000</v>
      </c>
      <c r="O296" s="25">
        <v>0</v>
      </c>
      <c r="P296" s="25">
        <f t="shared" si="26"/>
        <v>5040000</v>
      </c>
      <c r="Q296" s="37"/>
    </row>
    <row r="297" spans="1:17" x14ac:dyDescent="0.25">
      <c r="A297" s="8">
        <v>290</v>
      </c>
      <c r="B297" s="32">
        <v>440526</v>
      </c>
      <c r="C297" s="9" t="s">
        <v>941</v>
      </c>
      <c r="D297" s="9" t="s">
        <v>153</v>
      </c>
      <c r="E297" s="9" t="s">
        <v>1679</v>
      </c>
      <c r="F297" s="8" t="s">
        <v>27</v>
      </c>
      <c r="G297" s="10">
        <v>18</v>
      </c>
      <c r="H297" s="10">
        <v>0</v>
      </c>
      <c r="I297" s="10">
        <v>0</v>
      </c>
      <c r="J297" s="10">
        <f t="shared" si="27"/>
        <v>5040000</v>
      </c>
      <c r="K297" s="10">
        <f t="shared" si="27"/>
        <v>0</v>
      </c>
      <c r="L297" s="10">
        <f t="shared" si="27"/>
        <v>0</v>
      </c>
      <c r="M297" s="10">
        <v>0</v>
      </c>
      <c r="N297" s="10">
        <f t="shared" si="25"/>
        <v>5040000</v>
      </c>
      <c r="O297" s="25">
        <v>5040000</v>
      </c>
      <c r="P297" s="25">
        <f t="shared" si="26"/>
        <v>0</v>
      </c>
      <c r="Q297" s="37"/>
    </row>
    <row r="298" spans="1:17" x14ac:dyDescent="0.25">
      <c r="A298" s="8">
        <v>291</v>
      </c>
      <c r="B298" s="32">
        <v>440527</v>
      </c>
      <c r="C298" s="9" t="s">
        <v>1691</v>
      </c>
      <c r="D298" s="9" t="s">
        <v>109</v>
      </c>
      <c r="E298" s="9" t="s">
        <v>1679</v>
      </c>
      <c r="F298" s="8" t="s">
        <v>27</v>
      </c>
      <c r="G298" s="10">
        <v>21</v>
      </c>
      <c r="H298" s="10">
        <v>0</v>
      </c>
      <c r="I298" s="10">
        <v>0</v>
      </c>
      <c r="J298" s="10">
        <f t="shared" si="27"/>
        <v>5880000</v>
      </c>
      <c r="K298" s="10">
        <f t="shared" si="27"/>
        <v>0</v>
      </c>
      <c r="L298" s="10">
        <f t="shared" si="27"/>
        <v>0</v>
      </c>
      <c r="M298" s="10">
        <v>0</v>
      </c>
      <c r="N298" s="10">
        <f t="shared" si="25"/>
        <v>5880000</v>
      </c>
      <c r="O298" s="25">
        <v>5880000</v>
      </c>
      <c r="P298" s="25">
        <f t="shared" si="26"/>
        <v>0</v>
      </c>
      <c r="Q298" s="37"/>
    </row>
    <row r="299" spans="1:17" x14ac:dyDescent="0.25">
      <c r="A299" s="8">
        <v>292</v>
      </c>
      <c r="B299" s="32">
        <v>440528</v>
      </c>
      <c r="C299" s="9" t="s">
        <v>1692</v>
      </c>
      <c r="D299" s="9" t="s">
        <v>1283</v>
      </c>
      <c r="E299" s="9" t="s">
        <v>1679</v>
      </c>
      <c r="F299" s="8" t="s">
        <v>27</v>
      </c>
      <c r="G299" s="10">
        <v>18</v>
      </c>
      <c r="H299" s="10">
        <v>0</v>
      </c>
      <c r="I299" s="10">
        <v>0</v>
      </c>
      <c r="J299" s="10">
        <f t="shared" si="27"/>
        <v>5040000</v>
      </c>
      <c r="K299" s="10">
        <f t="shared" si="27"/>
        <v>0</v>
      </c>
      <c r="L299" s="10">
        <f t="shared" si="27"/>
        <v>0</v>
      </c>
      <c r="M299" s="10">
        <v>0</v>
      </c>
      <c r="N299" s="10">
        <f t="shared" si="25"/>
        <v>5040000</v>
      </c>
      <c r="O299" s="25">
        <v>5040000</v>
      </c>
      <c r="P299" s="25">
        <f t="shared" si="26"/>
        <v>0</v>
      </c>
      <c r="Q299" s="37"/>
    </row>
    <row r="300" spans="1:17" x14ac:dyDescent="0.25">
      <c r="A300" s="8">
        <v>293</v>
      </c>
      <c r="B300" s="32">
        <v>440529</v>
      </c>
      <c r="C300" s="9" t="s">
        <v>1693</v>
      </c>
      <c r="D300" s="9" t="s">
        <v>696</v>
      </c>
      <c r="E300" s="9" t="s">
        <v>1679</v>
      </c>
      <c r="F300" s="8" t="s">
        <v>27</v>
      </c>
      <c r="G300" s="10">
        <v>24</v>
      </c>
      <c r="H300" s="10">
        <v>0</v>
      </c>
      <c r="I300" s="10">
        <v>0</v>
      </c>
      <c r="J300" s="10">
        <f t="shared" si="27"/>
        <v>6720000</v>
      </c>
      <c r="K300" s="10">
        <f t="shared" si="27"/>
        <v>0</v>
      </c>
      <c r="L300" s="10">
        <f t="shared" si="27"/>
        <v>0</v>
      </c>
      <c r="M300" s="10">
        <v>0</v>
      </c>
      <c r="N300" s="10">
        <f t="shared" si="25"/>
        <v>6720000</v>
      </c>
      <c r="O300" s="25">
        <v>6720000</v>
      </c>
      <c r="P300" s="25">
        <f t="shared" si="26"/>
        <v>0</v>
      </c>
      <c r="Q300" s="37"/>
    </row>
    <row r="301" spans="1:17" x14ac:dyDescent="0.25">
      <c r="A301" s="8">
        <v>294</v>
      </c>
      <c r="B301" s="32">
        <v>440530</v>
      </c>
      <c r="C301" s="9" t="s">
        <v>400</v>
      </c>
      <c r="D301" s="9" t="s">
        <v>640</v>
      </c>
      <c r="E301" s="9" t="s">
        <v>1679</v>
      </c>
      <c r="F301" s="8" t="s">
        <v>27</v>
      </c>
      <c r="G301" s="10">
        <v>15</v>
      </c>
      <c r="H301" s="10">
        <v>0</v>
      </c>
      <c r="I301" s="10">
        <v>0</v>
      </c>
      <c r="J301" s="10">
        <f t="shared" si="27"/>
        <v>4200000</v>
      </c>
      <c r="K301" s="10">
        <f t="shared" si="27"/>
        <v>0</v>
      </c>
      <c r="L301" s="10">
        <f t="shared" si="27"/>
        <v>0</v>
      </c>
      <c r="M301" s="10">
        <v>0</v>
      </c>
      <c r="N301" s="10">
        <f t="shared" si="25"/>
        <v>4200000</v>
      </c>
      <c r="O301" s="25">
        <v>4200000</v>
      </c>
      <c r="P301" s="25">
        <f t="shared" si="26"/>
        <v>0</v>
      </c>
      <c r="Q301" s="37"/>
    </row>
    <row r="302" spans="1:17" x14ac:dyDescent="0.25">
      <c r="A302" s="8">
        <v>295</v>
      </c>
      <c r="B302" s="32">
        <v>440531</v>
      </c>
      <c r="C302" s="9" t="s">
        <v>423</v>
      </c>
      <c r="D302" s="9" t="s">
        <v>472</v>
      </c>
      <c r="E302" s="9" t="s">
        <v>1679</v>
      </c>
      <c r="F302" s="8" t="s">
        <v>27</v>
      </c>
      <c r="G302" s="10">
        <v>18</v>
      </c>
      <c r="H302" s="10">
        <v>0</v>
      </c>
      <c r="I302" s="10">
        <v>0</v>
      </c>
      <c r="J302" s="10">
        <f t="shared" si="27"/>
        <v>5040000</v>
      </c>
      <c r="K302" s="10">
        <f t="shared" si="27"/>
        <v>0</v>
      </c>
      <c r="L302" s="10">
        <f t="shared" si="27"/>
        <v>0</v>
      </c>
      <c r="M302" s="10">
        <v>0</v>
      </c>
      <c r="N302" s="10">
        <f t="shared" si="25"/>
        <v>5040000</v>
      </c>
      <c r="O302" s="25">
        <v>0</v>
      </c>
      <c r="P302" s="25">
        <f t="shared" si="26"/>
        <v>5040000</v>
      </c>
      <c r="Q302" s="37"/>
    </row>
    <row r="303" spans="1:17" x14ac:dyDescent="0.25">
      <c r="A303" s="8">
        <v>296</v>
      </c>
      <c r="B303" s="32">
        <v>440532</v>
      </c>
      <c r="C303" s="9" t="s">
        <v>878</v>
      </c>
      <c r="D303" s="9" t="s">
        <v>1694</v>
      </c>
      <c r="E303" s="9" t="s">
        <v>1679</v>
      </c>
      <c r="F303" s="8" t="s">
        <v>368</v>
      </c>
      <c r="G303" s="10">
        <v>23</v>
      </c>
      <c r="H303" s="10">
        <v>0</v>
      </c>
      <c r="I303" s="10">
        <v>0</v>
      </c>
      <c r="J303" s="10">
        <f t="shared" ref="J303:L318" si="28">G303*280000</f>
        <v>6440000</v>
      </c>
      <c r="K303" s="10">
        <f t="shared" si="28"/>
        <v>0</v>
      </c>
      <c r="L303" s="10">
        <f>I303*28000</f>
        <v>0</v>
      </c>
      <c r="M303" s="10">
        <f>J303</f>
        <v>6440000</v>
      </c>
      <c r="N303" s="10">
        <f t="shared" si="25"/>
        <v>0</v>
      </c>
      <c r="O303" s="25">
        <v>0</v>
      </c>
      <c r="P303" s="25">
        <f t="shared" si="26"/>
        <v>0</v>
      </c>
      <c r="Q303" s="37"/>
    </row>
    <row r="304" spans="1:17" x14ac:dyDescent="0.25">
      <c r="A304" s="8">
        <v>297</v>
      </c>
      <c r="B304" s="32">
        <v>440533</v>
      </c>
      <c r="C304" s="9" t="s">
        <v>1143</v>
      </c>
      <c r="D304" s="9" t="s">
        <v>349</v>
      </c>
      <c r="E304" s="9" t="s">
        <v>1679</v>
      </c>
      <c r="F304" s="8" t="s">
        <v>27</v>
      </c>
      <c r="G304" s="10">
        <v>22</v>
      </c>
      <c r="H304" s="10">
        <v>0</v>
      </c>
      <c r="I304" s="10">
        <v>0</v>
      </c>
      <c r="J304" s="10">
        <f t="shared" si="28"/>
        <v>6160000</v>
      </c>
      <c r="K304" s="10">
        <f t="shared" si="28"/>
        <v>0</v>
      </c>
      <c r="L304" s="10">
        <f>I304*280000</f>
        <v>0</v>
      </c>
      <c r="M304" s="10">
        <v>0</v>
      </c>
      <c r="N304" s="10">
        <f t="shared" si="25"/>
        <v>6160000</v>
      </c>
      <c r="O304" s="25">
        <v>6160000</v>
      </c>
      <c r="P304" s="25">
        <f t="shared" si="26"/>
        <v>0</v>
      </c>
      <c r="Q304" s="37"/>
    </row>
    <row r="305" spans="1:17" x14ac:dyDescent="0.25">
      <c r="A305" s="8">
        <v>298</v>
      </c>
      <c r="B305" s="32">
        <v>440534</v>
      </c>
      <c r="C305" s="9" t="s">
        <v>1695</v>
      </c>
      <c r="D305" s="9" t="s">
        <v>210</v>
      </c>
      <c r="E305" s="9" t="s">
        <v>1679</v>
      </c>
      <c r="F305" s="8" t="s">
        <v>27</v>
      </c>
      <c r="G305" s="10">
        <v>19</v>
      </c>
      <c r="H305" s="10">
        <v>0</v>
      </c>
      <c r="I305" s="10">
        <v>0</v>
      </c>
      <c r="J305" s="10">
        <f t="shared" si="28"/>
        <v>5320000</v>
      </c>
      <c r="K305" s="10">
        <f t="shared" si="28"/>
        <v>0</v>
      </c>
      <c r="L305" s="10">
        <f>I305*280000</f>
        <v>0</v>
      </c>
      <c r="M305" s="10">
        <v>0</v>
      </c>
      <c r="N305" s="10">
        <f t="shared" si="25"/>
        <v>5320000</v>
      </c>
      <c r="O305" s="25">
        <v>5320000</v>
      </c>
      <c r="P305" s="25">
        <f t="shared" si="26"/>
        <v>0</v>
      </c>
      <c r="Q305" s="37"/>
    </row>
    <row r="306" spans="1:17" x14ac:dyDescent="0.25">
      <c r="A306" s="8">
        <v>299</v>
      </c>
      <c r="B306" s="32">
        <v>440535</v>
      </c>
      <c r="C306" s="9" t="s">
        <v>1012</v>
      </c>
      <c r="D306" s="9" t="s">
        <v>61</v>
      </c>
      <c r="E306" s="9" t="s">
        <v>1679</v>
      </c>
      <c r="F306" s="8" t="s">
        <v>368</v>
      </c>
      <c r="G306" s="10">
        <v>18</v>
      </c>
      <c r="H306" s="10">
        <v>0</v>
      </c>
      <c r="I306" s="10">
        <v>0</v>
      </c>
      <c r="J306" s="10">
        <f t="shared" si="28"/>
        <v>5040000</v>
      </c>
      <c r="K306" s="10">
        <f t="shared" si="28"/>
        <v>0</v>
      </c>
      <c r="L306" s="10">
        <f>I306*28000</f>
        <v>0</v>
      </c>
      <c r="M306" s="10">
        <f>J306</f>
        <v>5040000</v>
      </c>
      <c r="N306" s="10">
        <f t="shared" si="25"/>
        <v>0</v>
      </c>
      <c r="O306" s="25">
        <v>0</v>
      </c>
      <c r="P306" s="25">
        <f t="shared" si="26"/>
        <v>0</v>
      </c>
      <c r="Q306" s="37"/>
    </row>
    <row r="307" spans="1:17" x14ac:dyDescent="0.25">
      <c r="A307" s="8">
        <v>300</v>
      </c>
      <c r="B307" s="32">
        <v>440536</v>
      </c>
      <c r="C307" s="9" t="s">
        <v>1696</v>
      </c>
      <c r="D307" s="9" t="s">
        <v>75</v>
      </c>
      <c r="E307" s="9" t="s">
        <v>1679</v>
      </c>
      <c r="F307" s="8" t="s">
        <v>27</v>
      </c>
      <c r="G307" s="10">
        <v>22</v>
      </c>
      <c r="H307" s="10">
        <v>0</v>
      </c>
      <c r="I307" s="10">
        <v>0</v>
      </c>
      <c r="J307" s="10">
        <f t="shared" si="28"/>
        <v>6160000</v>
      </c>
      <c r="K307" s="10">
        <f t="shared" si="28"/>
        <v>0</v>
      </c>
      <c r="L307" s="10">
        <f t="shared" si="28"/>
        <v>0</v>
      </c>
      <c r="M307" s="10">
        <v>0</v>
      </c>
      <c r="N307" s="10">
        <f t="shared" si="25"/>
        <v>6160000</v>
      </c>
      <c r="O307" s="25">
        <v>6160000</v>
      </c>
      <c r="P307" s="25">
        <f t="shared" si="26"/>
        <v>0</v>
      </c>
      <c r="Q307" s="37"/>
    </row>
    <row r="308" spans="1:17" x14ac:dyDescent="0.25">
      <c r="A308" s="8">
        <v>301</v>
      </c>
      <c r="B308" s="32">
        <v>440537</v>
      </c>
      <c r="C308" s="9" t="s">
        <v>1112</v>
      </c>
      <c r="D308" s="9" t="s">
        <v>258</v>
      </c>
      <c r="E308" s="9" t="s">
        <v>1679</v>
      </c>
      <c r="F308" s="8" t="s">
        <v>27</v>
      </c>
      <c r="G308" s="10">
        <v>18</v>
      </c>
      <c r="H308" s="10">
        <v>0</v>
      </c>
      <c r="I308" s="10">
        <v>0</v>
      </c>
      <c r="J308" s="10">
        <f t="shared" si="28"/>
        <v>5040000</v>
      </c>
      <c r="K308" s="10">
        <f t="shared" si="28"/>
        <v>0</v>
      </c>
      <c r="L308" s="10">
        <f t="shared" si="28"/>
        <v>0</v>
      </c>
      <c r="M308" s="10">
        <v>0</v>
      </c>
      <c r="N308" s="10">
        <f t="shared" si="25"/>
        <v>5040000</v>
      </c>
      <c r="O308" s="25">
        <v>0</v>
      </c>
      <c r="P308" s="25">
        <f t="shared" si="26"/>
        <v>5040000</v>
      </c>
      <c r="Q308" s="37"/>
    </row>
    <row r="309" spans="1:17" x14ac:dyDescent="0.25">
      <c r="A309" s="8">
        <v>302</v>
      </c>
      <c r="B309" s="32">
        <v>440538</v>
      </c>
      <c r="C309" s="9" t="s">
        <v>149</v>
      </c>
      <c r="D309" s="9" t="s">
        <v>306</v>
      </c>
      <c r="E309" s="9" t="s">
        <v>1679</v>
      </c>
      <c r="F309" s="8" t="s">
        <v>27</v>
      </c>
      <c r="G309" s="10">
        <v>22</v>
      </c>
      <c r="H309" s="10">
        <v>0</v>
      </c>
      <c r="I309" s="10">
        <v>0</v>
      </c>
      <c r="J309" s="10">
        <f t="shared" si="28"/>
        <v>6160000</v>
      </c>
      <c r="K309" s="10">
        <f t="shared" si="28"/>
        <v>0</v>
      </c>
      <c r="L309" s="10">
        <f t="shared" si="28"/>
        <v>0</v>
      </c>
      <c r="M309" s="10">
        <v>0</v>
      </c>
      <c r="N309" s="10">
        <f t="shared" si="25"/>
        <v>6160000</v>
      </c>
      <c r="O309" s="25">
        <v>6160000</v>
      </c>
      <c r="P309" s="25">
        <f t="shared" si="26"/>
        <v>0</v>
      </c>
      <c r="Q309" s="37"/>
    </row>
    <row r="310" spans="1:17" x14ac:dyDescent="0.25">
      <c r="A310" s="8">
        <v>303</v>
      </c>
      <c r="B310" s="32">
        <v>440539</v>
      </c>
      <c r="C310" s="9" t="s">
        <v>149</v>
      </c>
      <c r="D310" s="9" t="s">
        <v>158</v>
      </c>
      <c r="E310" s="9" t="s">
        <v>1679</v>
      </c>
      <c r="F310" s="8" t="s">
        <v>27</v>
      </c>
      <c r="G310" s="10">
        <v>20</v>
      </c>
      <c r="H310" s="10">
        <v>0</v>
      </c>
      <c r="I310" s="10">
        <v>0</v>
      </c>
      <c r="J310" s="10">
        <f t="shared" si="28"/>
        <v>5600000</v>
      </c>
      <c r="K310" s="10">
        <f t="shared" si="28"/>
        <v>0</v>
      </c>
      <c r="L310" s="10">
        <f t="shared" si="28"/>
        <v>0</v>
      </c>
      <c r="M310" s="10">
        <v>0</v>
      </c>
      <c r="N310" s="10">
        <f t="shared" si="25"/>
        <v>5600000</v>
      </c>
      <c r="O310" s="25">
        <v>5600000</v>
      </c>
      <c r="P310" s="25">
        <f t="shared" si="26"/>
        <v>0</v>
      </c>
      <c r="Q310" s="37"/>
    </row>
    <row r="311" spans="1:17" x14ac:dyDescent="0.25">
      <c r="A311" s="8">
        <v>304</v>
      </c>
      <c r="B311" s="32">
        <v>440540</v>
      </c>
      <c r="C311" s="9" t="s">
        <v>509</v>
      </c>
      <c r="D311" s="9" t="s">
        <v>65</v>
      </c>
      <c r="E311" s="9" t="s">
        <v>1679</v>
      </c>
      <c r="F311" s="8" t="s">
        <v>27</v>
      </c>
      <c r="G311" s="10">
        <v>19</v>
      </c>
      <c r="H311" s="10">
        <v>0</v>
      </c>
      <c r="I311" s="10">
        <v>0</v>
      </c>
      <c r="J311" s="10">
        <f t="shared" si="28"/>
        <v>5320000</v>
      </c>
      <c r="K311" s="10">
        <f t="shared" si="28"/>
        <v>0</v>
      </c>
      <c r="L311" s="10">
        <f t="shared" si="28"/>
        <v>0</v>
      </c>
      <c r="M311" s="10">
        <v>0</v>
      </c>
      <c r="N311" s="10">
        <f t="shared" si="25"/>
        <v>5320000</v>
      </c>
      <c r="O311" s="25">
        <v>5320000</v>
      </c>
      <c r="P311" s="25">
        <f t="shared" si="26"/>
        <v>0</v>
      </c>
      <c r="Q311" s="37"/>
    </row>
    <row r="312" spans="1:17" x14ac:dyDescent="0.25">
      <c r="A312" s="8">
        <v>305</v>
      </c>
      <c r="B312" s="32">
        <v>440541</v>
      </c>
      <c r="C312" s="9" t="s">
        <v>579</v>
      </c>
      <c r="D312" s="9" t="s">
        <v>1104</v>
      </c>
      <c r="E312" s="9" t="s">
        <v>1679</v>
      </c>
      <c r="F312" s="8" t="s">
        <v>27</v>
      </c>
      <c r="G312" s="10">
        <v>17</v>
      </c>
      <c r="H312" s="10">
        <v>0</v>
      </c>
      <c r="I312" s="10">
        <v>0</v>
      </c>
      <c r="J312" s="10">
        <f t="shared" si="28"/>
        <v>4760000</v>
      </c>
      <c r="K312" s="10">
        <f t="shared" si="28"/>
        <v>0</v>
      </c>
      <c r="L312" s="10">
        <f t="shared" si="28"/>
        <v>0</v>
      </c>
      <c r="M312" s="10">
        <v>0</v>
      </c>
      <c r="N312" s="10">
        <f t="shared" si="25"/>
        <v>4760000</v>
      </c>
      <c r="O312" s="25">
        <v>4760000</v>
      </c>
      <c r="P312" s="25">
        <f t="shared" si="26"/>
        <v>0</v>
      </c>
      <c r="Q312" s="37"/>
    </row>
    <row r="313" spans="1:17" x14ac:dyDescent="0.25">
      <c r="A313" s="8">
        <v>306</v>
      </c>
      <c r="B313" s="32">
        <v>440542</v>
      </c>
      <c r="C313" s="9" t="s">
        <v>1697</v>
      </c>
      <c r="D313" s="9" t="s">
        <v>448</v>
      </c>
      <c r="E313" s="9" t="s">
        <v>1679</v>
      </c>
      <c r="F313" s="8" t="s">
        <v>27</v>
      </c>
      <c r="G313" s="10">
        <v>18</v>
      </c>
      <c r="H313" s="10">
        <v>0</v>
      </c>
      <c r="I313" s="10">
        <v>0</v>
      </c>
      <c r="J313" s="10">
        <f t="shared" si="28"/>
        <v>5040000</v>
      </c>
      <c r="K313" s="10">
        <f t="shared" si="28"/>
        <v>0</v>
      </c>
      <c r="L313" s="10">
        <f t="shared" si="28"/>
        <v>0</v>
      </c>
      <c r="M313" s="10">
        <v>0</v>
      </c>
      <c r="N313" s="10">
        <f t="shared" si="25"/>
        <v>5040000</v>
      </c>
      <c r="O313" s="25">
        <v>5040000</v>
      </c>
      <c r="P313" s="25">
        <f t="shared" si="26"/>
        <v>0</v>
      </c>
      <c r="Q313" s="37"/>
    </row>
    <row r="314" spans="1:17" x14ac:dyDescent="0.25">
      <c r="A314" s="8">
        <v>307</v>
      </c>
      <c r="B314" s="32">
        <v>440543</v>
      </c>
      <c r="C314" s="9" t="s">
        <v>1395</v>
      </c>
      <c r="D314" s="9" t="s">
        <v>106</v>
      </c>
      <c r="E314" s="9" t="s">
        <v>1679</v>
      </c>
      <c r="F314" s="8" t="s">
        <v>27</v>
      </c>
      <c r="G314" s="10">
        <v>18</v>
      </c>
      <c r="H314" s="10">
        <v>0</v>
      </c>
      <c r="I314" s="10">
        <v>3</v>
      </c>
      <c r="J314" s="10">
        <f t="shared" si="28"/>
        <v>5040000</v>
      </c>
      <c r="K314" s="10">
        <f t="shared" si="28"/>
        <v>0</v>
      </c>
      <c r="L314" s="10">
        <f t="shared" si="28"/>
        <v>840000</v>
      </c>
      <c r="M314" s="10">
        <v>0</v>
      </c>
      <c r="N314" s="10">
        <f t="shared" si="25"/>
        <v>5880000</v>
      </c>
      <c r="O314" s="25">
        <v>0</v>
      </c>
      <c r="P314" s="25">
        <f t="shared" si="26"/>
        <v>5880000</v>
      </c>
      <c r="Q314" s="37"/>
    </row>
    <row r="315" spans="1:17" x14ac:dyDescent="0.25">
      <c r="A315" s="8">
        <v>308</v>
      </c>
      <c r="B315" s="32">
        <v>440544</v>
      </c>
      <c r="C315" s="9" t="s">
        <v>945</v>
      </c>
      <c r="D315" s="9" t="s">
        <v>125</v>
      </c>
      <c r="E315" s="9" t="s">
        <v>1679</v>
      </c>
      <c r="F315" s="8" t="s">
        <v>27</v>
      </c>
      <c r="G315" s="10">
        <v>18</v>
      </c>
      <c r="H315" s="10">
        <v>0</v>
      </c>
      <c r="I315" s="10">
        <v>0</v>
      </c>
      <c r="J315" s="10">
        <f t="shared" si="28"/>
        <v>5040000</v>
      </c>
      <c r="K315" s="10">
        <f t="shared" si="28"/>
        <v>0</v>
      </c>
      <c r="L315" s="10">
        <f t="shared" si="28"/>
        <v>0</v>
      </c>
      <c r="M315" s="10">
        <v>0</v>
      </c>
      <c r="N315" s="10">
        <f t="shared" si="25"/>
        <v>5040000</v>
      </c>
      <c r="O315" s="25">
        <v>5040000</v>
      </c>
      <c r="P315" s="25">
        <f t="shared" si="26"/>
        <v>0</v>
      </c>
      <c r="Q315" s="37"/>
    </row>
    <row r="316" spans="1:17" x14ac:dyDescent="0.25">
      <c r="A316" s="8">
        <v>309</v>
      </c>
      <c r="B316" s="32">
        <v>440545</v>
      </c>
      <c r="C316" s="9" t="s">
        <v>1698</v>
      </c>
      <c r="D316" s="9" t="s">
        <v>431</v>
      </c>
      <c r="E316" s="9" t="s">
        <v>1679</v>
      </c>
      <c r="F316" s="8" t="s">
        <v>27</v>
      </c>
      <c r="G316" s="10">
        <v>22</v>
      </c>
      <c r="H316" s="10">
        <v>0</v>
      </c>
      <c r="I316" s="10">
        <v>0</v>
      </c>
      <c r="J316" s="10">
        <f t="shared" si="28"/>
        <v>6160000</v>
      </c>
      <c r="K316" s="10">
        <f t="shared" si="28"/>
        <v>0</v>
      </c>
      <c r="L316" s="10">
        <f t="shared" si="28"/>
        <v>0</v>
      </c>
      <c r="M316" s="10">
        <v>0</v>
      </c>
      <c r="N316" s="10">
        <f t="shared" si="25"/>
        <v>6160000</v>
      </c>
      <c r="O316" s="25">
        <v>0</v>
      </c>
      <c r="P316" s="25">
        <f t="shared" si="26"/>
        <v>6160000</v>
      </c>
      <c r="Q316" s="37"/>
    </row>
    <row r="317" spans="1:17" x14ac:dyDescent="0.25">
      <c r="A317" s="8">
        <v>310</v>
      </c>
      <c r="B317" s="32">
        <v>440546</v>
      </c>
      <c r="C317" s="9" t="s">
        <v>309</v>
      </c>
      <c r="D317" s="9" t="s">
        <v>1699</v>
      </c>
      <c r="E317" s="9" t="s">
        <v>1679</v>
      </c>
      <c r="F317" s="8" t="s">
        <v>27</v>
      </c>
      <c r="G317" s="10">
        <v>12</v>
      </c>
      <c r="H317" s="10">
        <v>0</v>
      </c>
      <c r="I317" s="10">
        <v>0</v>
      </c>
      <c r="J317" s="10">
        <f t="shared" si="28"/>
        <v>3360000</v>
      </c>
      <c r="K317" s="10">
        <f t="shared" si="28"/>
        <v>0</v>
      </c>
      <c r="L317" s="10">
        <f t="shared" si="28"/>
        <v>0</v>
      </c>
      <c r="M317" s="10">
        <v>0</v>
      </c>
      <c r="N317" s="10">
        <f t="shared" si="25"/>
        <v>3360000</v>
      </c>
      <c r="O317" s="25">
        <v>0</v>
      </c>
      <c r="P317" s="25">
        <f t="shared" si="26"/>
        <v>3360000</v>
      </c>
      <c r="Q317" s="37"/>
    </row>
    <row r="318" spans="1:17" x14ac:dyDescent="0.25">
      <c r="A318" s="8">
        <v>311</v>
      </c>
      <c r="B318" s="32">
        <v>440547</v>
      </c>
      <c r="C318" s="9" t="s">
        <v>426</v>
      </c>
      <c r="D318" s="9" t="s">
        <v>85</v>
      </c>
      <c r="E318" s="9" t="s">
        <v>1679</v>
      </c>
      <c r="F318" s="8" t="s">
        <v>27</v>
      </c>
      <c r="G318" s="10">
        <v>20</v>
      </c>
      <c r="H318" s="10">
        <v>0</v>
      </c>
      <c r="I318" s="10">
        <v>0</v>
      </c>
      <c r="J318" s="10">
        <f t="shared" si="28"/>
        <v>5600000</v>
      </c>
      <c r="K318" s="10">
        <f t="shared" si="28"/>
        <v>0</v>
      </c>
      <c r="L318" s="10">
        <f t="shared" si="28"/>
        <v>0</v>
      </c>
      <c r="M318" s="10">
        <v>0</v>
      </c>
      <c r="N318" s="10">
        <f t="shared" si="25"/>
        <v>5600000</v>
      </c>
      <c r="O318" s="25">
        <v>0</v>
      </c>
      <c r="P318" s="25">
        <f t="shared" si="26"/>
        <v>5600000</v>
      </c>
      <c r="Q318" s="37"/>
    </row>
    <row r="319" spans="1:17" x14ac:dyDescent="0.25">
      <c r="A319" s="8">
        <v>312</v>
      </c>
      <c r="B319" s="32">
        <v>440548</v>
      </c>
      <c r="C319" s="9" t="s">
        <v>449</v>
      </c>
      <c r="D319" s="9" t="s">
        <v>535</v>
      </c>
      <c r="E319" s="9" t="s">
        <v>1679</v>
      </c>
      <c r="F319" s="8" t="s">
        <v>27</v>
      </c>
      <c r="G319" s="10">
        <v>19</v>
      </c>
      <c r="H319" s="10">
        <v>0</v>
      </c>
      <c r="I319" s="10">
        <v>0</v>
      </c>
      <c r="J319" s="10">
        <f t="shared" ref="J319:L320" si="29">G319*280000</f>
        <v>5320000</v>
      </c>
      <c r="K319" s="10">
        <f t="shared" si="29"/>
        <v>0</v>
      </c>
      <c r="L319" s="10">
        <f t="shared" si="29"/>
        <v>0</v>
      </c>
      <c r="M319" s="10">
        <v>0</v>
      </c>
      <c r="N319" s="10">
        <f t="shared" si="25"/>
        <v>5320000</v>
      </c>
      <c r="O319" s="25">
        <v>5320000</v>
      </c>
      <c r="P319" s="25">
        <f t="shared" si="26"/>
        <v>0</v>
      </c>
      <c r="Q319" s="37"/>
    </row>
    <row r="320" spans="1:17" x14ac:dyDescent="0.25">
      <c r="A320" s="8">
        <v>313</v>
      </c>
      <c r="B320" s="32">
        <v>440549</v>
      </c>
      <c r="C320" s="9" t="s">
        <v>149</v>
      </c>
      <c r="D320" s="9" t="s">
        <v>1700</v>
      </c>
      <c r="E320" s="9" t="s">
        <v>1679</v>
      </c>
      <c r="F320" s="8" t="s">
        <v>27</v>
      </c>
      <c r="G320" s="10">
        <v>22</v>
      </c>
      <c r="H320" s="10">
        <v>0</v>
      </c>
      <c r="I320" s="10">
        <v>0</v>
      </c>
      <c r="J320" s="10">
        <f t="shared" si="29"/>
        <v>6160000</v>
      </c>
      <c r="K320" s="10">
        <f t="shared" si="29"/>
        <v>0</v>
      </c>
      <c r="L320" s="10">
        <f t="shared" si="29"/>
        <v>0</v>
      </c>
      <c r="M320" s="10">
        <v>0</v>
      </c>
      <c r="N320" s="10">
        <f t="shared" si="25"/>
        <v>6160000</v>
      </c>
      <c r="O320" s="25">
        <v>0</v>
      </c>
      <c r="P320" s="25">
        <f t="shared" si="26"/>
        <v>6160000</v>
      </c>
      <c r="Q320" s="37"/>
    </row>
    <row r="321" spans="1:17" x14ac:dyDescent="0.25">
      <c r="A321" s="8">
        <v>314</v>
      </c>
      <c r="B321" s="32">
        <v>440550</v>
      </c>
      <c r="C321" s="9" t="s">
        <v>1701</v>
      </c>
      <c r="D321" s="9" t="s">
        <v>1702</v>
      </c>
      <c r="E321" s="9" t="s">
        <v>1679</v>
      </c>
      <c r="F321" s="8" t="s">
        <v>389</v>
      </c>
      <c r="G321" s="10">
        <v>23</v>
      </c>
      <c r="H321" s="10">
        <v>0</v>
      </c>
      <c r="I321" s="10">
        <v>0</v>
      </c>
      <c r="J321" s="10">
        <f>G321*280000</f>
        <v>6440000</v>
      </c>
      <c r="K321" s="10">
        <f>H321*280000</f>
        <v>0</v>
      </c>
      <c r="L321" s="10">
        <f>I321*28000</f>
        <v>0</v>
      </c>
      <c r="M321" s="10">
        <f>J321*0.7</f>
        <v>4508000</v>
      </c>
      <c r="N321" s="10">
        <f t="shared" si="25"/>
        <v>1932000</v>
      </c>
      <c r="O321" s="25">
        <v>1932000</v>
      </c>
      <c r="P321" s="25">
        <f t="shared" si="26"/>
        <v>0</v>
      </c>
      <c r="Q321" s="37"/>
    </row>
    <row r="322" spans="1:17" x14ac:dyDescent="0.25">
      <c r="A322" s="8">
        <v>315</v>
      </c>
      <c r="B322" s="32">
        <v>440551</v>
      </c>
      <c r="C322" s="9" t="s">
        <v>1703</v>
      </c>
      <c r="D322" s="9" t="s">
        <v>85</v>
      </c>
      <c r="E322" s="9" t="s">
        <v>1679</v>
      </c>
      <c r="F322" s="8" t="s">
        <v>27</v>
      </c>
      <c r="G322" s="10">
        <v>22</v>
      </c>
      <c r="H322" s="10">
        <v>0</v>
      </c>
      <c r="I322" s="10">
        <v>0</v>
      </c>
      <c r="J322" s="10">
        <f t="shared" ref="J322:L337" si="30">G322*280000</f>
        <v>6160000</v>
      </c>
      <c r="K322" s="10">
        <f t="shared" si="30"/>
        <v>0</v>
      </c>
      <c r="L322" s="10">
        <f t="shared" si="30"/>
        <v>0</v>
      </c>
      <c r="M322" s="10">
        <v>0</v>
      </c>
      <c r="N322" s="10">
        <f t="shared" si="25"/>
        <v>6160000</v>
      </c>
      <c r="O322" s="25">
        <v>6160000</v>
      </c>
      <c r="P322" s="25">
        <f t="shared" si="26"/>
        <v>0</v>
      </c>
      <c r="Q322" s="37"/>
    </row>
    <row r="323" spans="1:17" x14ac:dyDescent="0.25">
      <c r="A323" s="8">
        <v>316</v>
      </c>
      <c r="B323" s="32">
        <v>440552</v>
      </c>
      <c r="C323" s="9" t="s">
        <v>1704</v>
      </c>
      <c r="D323" s="9" t="s">
        <v>61</v>
      </c>
      <c r="E323" s="9" t="s">
        <v>1679</v>
      </c>
      <c r="F323" s="8" t="s">
        <v>27</v>
      </c>
      <c r="G323" s="10">
        <v>17</v>
      </c>
      <c r="H323" s="10">
        <v>0</v>
      </c>
      <c r="I323" s="10">
        <v>0</v>
      </c>
      <c r="J323" s="10">
        <f t="shared" si="30"/>
        <v>4760000</v>
      </c>
      <c r="K323" s="10">
        <f t="shared" si="30"/>
        <v>0</v>
      </c>
      <c r="L323" s="10">
        <f t="shared" si="30"/>
        <v>0</v>
      </c>
      <c r="M323" s="10">
        <v>0</v>
      </c>
      <c r="N323" s="10">
        <f t="shared" si="25"/>
        <v>4760000</v>
      </c>
      <c r="O323" s="25">
        <v>4760000</v>
      </c>
      <c r="P323" s="25">
        <f t="shared" si="26"/>
        <v>0</v>
      </c>
      <c r="Q323" s="37"/>
    </row>
    <row r="324" spans="1:17" x14ac:dyDescent="0.25">
      <c r="A324" s="8">
        <v>317</v>
      </c>
      <c r="B324" s="32">
        <v>440553</v>
      </c>
      <c r="C324" s="9" t="s">
        <v>1705</v>
      </c>
      <c r="D324" s="9" t="s">
        <v>61</v>
      </c>
      <c r="E324" s="9" t="s">
        <v>1679</v>
      </c>
      <c r="F324" s="8" t="s">
        <v>27</v>
      </c>
      <c r="G324" s="10">
        <v>15</v>
      </c>
      <c r="H324" s="10">
        <v>5</v>
      </c>
      <c r="I324" s="10">
        <v>0</v>
      </c>
      <c r="J324" s="10">
        <f t="shared" si="30"/>
        <v>4200000</v>
      </c>
      <c r="K324" s="10">
        <f t="shared" si="30"/>
        <v>1400000</v>
      </c>
      <c r="L324" s="10">
        <f t="shared" si="30"/>
        <v>0</v>
      </c>
      <c r="M324" s="10">
        <v>0</v>
      </c>
      <c r="N324" s="10">
        <f t="shared" si="25"/>
        <v>5600000</v>
      </c>
      <c r="O324" s="25">
        <v>5600000</v>
      </c>
      <c r="P324" s="25">
        <f t="shared" si="26"/>
        <v>0</v>
      </c>
      <c r="Q324" s="37"/>
    </row>
    <row r="325" spans="1:17" x14ac:dyDescent="0.25">
      <c r="A325" s="8">
        <v>318</v>
      </c>
      <c r="B325" s="32">
        <v>440554</v>
      </c>
      <c r="C325" s="9" t="s">
        <v>300</v>
      </c>
      <c r="D325" s="9" t="s">
        <v>61</v>
      </c>
      <c r="E325" s="9" t="s">
        <v>1679</v>
      </c>
      <c r="F325" s="8" t="s">
        <v>27</v>
      </c>
      <c r="G325" s="10">
        <v>21</v>
      </c>
      <c r="H325" s="10">
        <v>3</v>
      </c>
      <c r="I325" s="10">
        <v>0</v>
      </c>
      <c r="J325" s="10">
        <f t="shared" si="30"/>
        <v>5880000</v>
      </c>
      <c r="K325" s="10">
        <f t="shared" si="30"/>
        <v>840000</v>
      </c>
      <c r="L325" s="10">
        <f t="shared" si="30"/>
        <v>0</v>
      </c>
      <c r="M325" s="10">
        <v>0</v>
      </c>
      <c r="N325" s="10">
        <f t="shared" si="25"/>
        <v>6720000</v>
      </c>
      <c r="O325" s="25">
        <v>0</v>
      </c>
      <c r="P325" s="25">
        <f t="shared" si="26"/>
        <v>6720000</v>
      </c>
      <c r="Q325" s="37"/>
    </row>
    <row r="326" spans="1:17" x14ac:dyDescent="0.25">
      <c r="A326" s="8">
        <v>319</v>
      </c>
      <c r="B326" s="32">
        <v>440555</v>
      </c>
      <c r="C326" s="9" t="s">
        <v>149</v>
      </c>
      <c r="D326" s="9" t="s">
        <v>1392</v>
      </c>
      <c r="E326" s="9" t="s">
        <v>1679</v>
      </c>
      <c r="F326" s="8" t="s">
        <v>27</v>
      </c>
      <c r="G326" s="10">
        <v>21</v>
      </c>
      <c r="H326" s="10">
        <v>0</v>
      </c>
      <c r="I326" s="10">
        <v>0</v>
      </c>
      <c r="J326" s="10">
        <f t="shared" si="30"/>
        <v>5880000</v>
      </c>
      <c r="K326" s="10">
        <f t="shared" si="30"/>
        <v>0</v>
      </c>
      <c r="L326" s="10">
        <f t="shared" si="30"/>
        <v>0</v>
      </c>
      <c r="M326" s="10">
        <v>0</v>
      </c>
      <c r="N326" s="10">
        <f t="shared" si="25"/>
        <v>5880000</v>
      </c>
      <c r="O326" s="25">
        <v>5880000</v>
      </c>
      <c r="P326" s="25">
        <f t="shared" si="26"/>
        <v>0</v>
      </c>
      <c r="Q326" s="37"/>
    </row>
    <row r="327" spans="1:17" x14ac:dyDescent="0.25">
      <c r="A327" s="8">
        <v>320</v>
      </c>
      <c r="B327" s="32">
        <v>440556</v>
      </c>
      <c r="C327" s="9" t="s">
        <v>1706</v>
      </c>
      <c r="D327" s="9" t="s">
        <v>192</v>
      </c>
      <c r="E327" s="9" t="s">
        <v>1679</v>
      </c>
      <c r="F327" s="8" t="s">
        <v>27</v>
      </c>
      <c r="G327" s="10">
        <v>22</v>
      </c>
      <c r="H327" s="10">
        <v>3</v>
      </c>
      <c r="I327" s="10">
        <v>0</v>
      </c>
      <c r="J327" s="10">
        <f t="shared" si="30"/>
        <v>6160000</v>
      </c>
      <c r="K327" s="10">
        <f t="shared" si="30"/>
        <v>840000</v>
      </c>
      <c r="L327" s="10">
        <f t="shared" si="30"/>
        <v>0</v>
      </c>
      <c r="M327" s="10">
        <v>0</v>
      </c>
      <c r="N327" s="10">
        <f t="shared" si="25"/>
        <v>7000000</v>
      </c>
      <c r="O327" s="25">
        <v>0</v>
      </c>
      <c r="P327" s="25">
        <f t="shared" si="26"/>
        <v>7000000</v>
      </c>
      <c r="Q327" s="37"/>
    </row>
    <row r="328" spans="1:17" x14ac:dyDescent="0.25">
      <c r="A328" s="8">
        <v>321</v>
      </c>
      <c r="B328" s="32">
        <v>440557</v>
      </c>
      <c r="C328" s="9" t="s">
        <v>1707</v>
      </c>
      <c r="D328" s="9" t="s">
        <v>344</v>
      </c>
      <c r="E328" s="9" t="s">
        <v>1679</v>
      </c>
      <c r="F328" s="8" t="s">
        <v>27</v>
      </c>
      <c r="G328" s="10">
        <v>21</v>
      </c>
      <c r="H328" s="10">
        <v>0</v>
      </c>
      <c r="I328" s="10">
        <v>0</v>
      </c>
      <c r="J328" s="10">
        <f t="shared" si="30"/>
        <v>5880000</v>
      </c>
      <c r="K328" s="10">
        <f t="shared" si="30"/>
        <v>0</v>
      </c>
      <c r="L328" s="10">
        <f t="shared" si="30"/>
        <v>0</v>
      </c>
      <c r="M328" s="10">
        <v>0</v>
      </c>
      <c r="N328" s="10">
        <f t="shared" si="25"/>
        <v>5880000</v>
      </c>
      <c r="O328" s="25">
        <v>5880000</v>
      </c>
      <c r="P328" s="25">
        <f t="shared" si="26"/>
        <v>0</v>
      </c>
      <c r="Q328" s="37"/>
    </row>
    <row r="329" spans="1:17" x14ac:dyDescent="0.25">
      <c r="A329" s="8">
        <v>322</v>
      </c>
      <c r="B329" s="32">
        <v>440558</v>
      </c>
      <c r="C329" s="9" t="s">
        <v>971</v>
      </c>
      <c r="D329" s="9" t="s">
        <v>85</v>
      </c>
      <c r="E329" s="9" t="s">
        <v>1679</v>
      </c>
      <c r="F329" s="8" t="s">
        <v>27</v>
      </c>
      <c r="G329" s="10">
        <v>20</v>
      </c>
      <c r="H329" s="10">
        <v>0</v>
      </c>
      <c r="I329" s="10">
        <v>0</v>
      </c>
      <c r="J329" s="10">
        <f t="shared" si="30"/>
        <v>5600000</v>
      </c>
      <c r="K329" s="10">
        <f t="shared" si="30"/>
        <v>0</v>
      </c>
      <c r="L329" s="10">
        <f t="shared" si="30"/>
        <v>0</v>
      </c>
      <c r="M329" s="10">
        <v>0</v>
      </c>
      <c r="N329" s="10">
        <f t="shared" ref="N329:N392" si="31">J329+K329+L329-M329</f>
        <v>5600000</v>
      </c>
      <c r="O329" s="25">
        <v>5600000</v>
      </c>
      <c r="P329" s="25">
        <f t="shared" ref="P329:P392" si="32">N329-O329</f>
        <v>0</v>
      </c>
      <c r="Q329" s="37"/>
    </row>
    <row r="330" spans="1:17" x14ac:dyDescent="0.25">
      <c r="A330" s="8">
        <v>323</v>
      </c>
      <c r="B330" s="32">
        <v>440559</v>
      </c>
      <c r="C330" s="9" t="s">
        <v>1708</v>
      </c>
      <c r="D330" s="9" t="s">
        <v>437</v>
      </c>
      <c r="E330" s="9" t="s">
        <v>1679</v>
      </c>
      <c r="F330" s="8" t="s">
        <v>389</v>
      </c>
      <c r="G330" s="10">
        <v>22</v>
      </c>
      <c r="H330" s="10">
        <v>0</v>
      </c>
      <c r="I330" s="10">
        <v>0</v>
      </c>
      <c r="J330" s="10">
        <f t="shared" si="30"/>
        <v>6160000</v>
      </c>
      <c r="K330" s="10">
        <f t="shared" si="30"/>
        <v>0</v>
      </c>
      <c r="L330" s="10">
        <f>I330*28000</f>
        <v>0</v>
      </c>
      <c r="M330" s="10">
        <f>J330*0.7</f>
        <v>4312000</v>
      </c>
      <c r="N330" s="10">
        <f t="shared" si="31"/>
        <v>1848000</v>
      </c>
      <c r="O330" s="25">
        <v>0</v>
      </c>
      <c r="P330" s="25">
        <f t="shared" si="32"/>
        <v>1848000</v>
      </c>
      <c r="Q330" s="37"/>
    </row>
    <row r="331" spans="1:17" x14ac:dyDescent="0.25">
      <c r="A331" s="8">
        <v>324</v>
      </c>
      <c r="B331" s="32">
        <v>440560</v>
      </c>
      <c r="C331" s="9" t="s">
        <v>1709</v>
      </c>
      <c r="D331" s="9" t="s">
        <v>317</v>
      </c>
      <c r="E331" s="9" t="s">
        <v>1679</v>
      </c>
      <c r="F331" s="8" t="s">
        <v>27</v>
      </c>
      <c r="G331" s="10">
        <v>20</v>
      </c>
      <c r="H331" s="10">
        <v>0</v>
      </c>
      <c r="I331" s="10">
        <v>0</v>
      </c>
      <c r="J331" s="10">
        <f t="shared" si="30"/>
        <v>5600000</v>
      </c>
      <c r="K331" s="10">
        <f t="shared" si="30"/>
        <v>0</v>
      </c>
      <c r="L331" s="10">
        <f>I331*280000</f>
        <v>0</v>
      </c>
      <c r="M331" s="10">
        <v>0</v>
      </c>
      <c r="N331" s="10">
        <f t="shared" si="31"/>
        <v>5600000</v>
      </c>
      <c r="O331" s="25">
        <v>5600000</v>
      </c>
      <c r="P331" s="25">
        <f t="shared" si="32"/>
        <v>0</v>
      </c>
      <c r="Q331" s="37"/>
    </row>
    <row r="332" spans="1:17" x14ac:dyDescent="0.25">
      <c r="A332" s="8">
        <v>325</v>
      </c>
      <c r="B332" s="32">
        <v>440561</v>
      </c>
      <c r="C332" s="9" t="s">
        <v>1151</v>
      </c>
      <c r="D332" s="9" t="s">
        <v>289</v>
      </c>
      <c r="E332" s="9" t="s">
        <v>1679</v>
      </c>
      <c r="F332" s="8" t="s">
        <v>27</v>
      </c>
      <c r="G332" s="10">
        <v>22</v>
      </c>
      <c r="H332" s="10">
        <v>0</v>
      </c>
      <c r="I332" s="10">
        <v>0</v>
      </c>
      <c r="J332" s="10">
        <f t="shared" si="30"/>
        <v>6160000</v>
      </c>
      <c r="K332" s="10">
        <f t="shared" si="30"/>
        <v>0</v>
      </c>
      <c r="L332" s="10">
        <f>I332*280000</f>
        <v>0</v>
      </c>
      <c r="M332" s="10">
        <v>0</v>
      </c>
      <c r="N332" s="10">
        <f t="shared" si="31"/>
        <v>6160000</v>
      </c>
      <c r="O332" s="25">
        <v>6160000</v>
      </c>
      <c r="P332" s="25">
        <f t="shared" si="32"/>
        <v>0</v>
      </c>
      <c r="Q332" s="37"/>
    </row>
    <row r="333" spans="1:17" x14ac:dyDescent="0.25">
      <c r="A333" s="8">
        <v>326</v>
      </c>
      <c r="B333" s="32">
        <v>440563</v>
      </c>
      <c r="C333" s="9" t="s">
        <v>1710</v>
      </c>
      <c r="D333" s="9" t="s">
        <v>349</v>
      </c>
      <c r="E333" s="9" t="s">
        <v>1679</v>
      </c>
      <c r="F333" s="8" t="s">
        <v>389</v>
      </c>
      <c r="G333" s="10">
        <v>20</v>
      </c>
      <c r="H333" s="10">
        <v>0</v>
      </c>
      <c r="I333" s="10">
        <v>0</v>
      </c>
      <c r="J333" s="10">
        <f t="shared" si="30"/>
        <v>5600000</v>
      </c>
      <c r="K333" s="10">
        <f t="shared" si="30"/>
        <v>0</v>
      </c>
      <c r="L333" s="10">
        <f>I333*28000</f>
        <v>0</v>
      </c>
      <c r="M333" s="10">
        <f>J333*0.7</f>
        <v>3919999.9999999995</v>
      </c>
      <c r="N333" s="10">
        <f t="shared" si="31"/>
        <v>1680000.0000000005</v>
      </c>
      <c r="O333" s="25">
        <v>1680000</v>
      </c>
      <c r="P333" s="25">
        <f t="shared" si="32"/>
        <v>0</v>
      </c>
      <c r="Q333" s="37"/>
    </row>
    <row r="334" spans="1:17" x14ac:dyDescent="0.25">
      <c r="A334" s="8">
        <v>327</v>
      </c>
      <c r="B334" s="32">
        <v>440564</v>
      </c>
      <c r="C334" s="9" t="s">
        <v>1711</v>
      </c>
      <c r="D334" s="9" t="s">
        <v>413</v>
      </c>
      <c r="E334" s="9" t="s">
        <v>1679</v>
      </c>
      <c r="F334" s="8" t="s">
        <v>27</v>
      </c>
      <c r="G334" s="10">
        <v>23</v>
      </c>
      <c r="H334" s="10">
        <v>0</v>
      </c>
      <c r="I334" s="10">
        <v>0</v>
      </c>
      <c r="J334" s="10">
        <f t="shared" si="30"/>
        <v>6440000</v>
      </c>
      <c r="K334" s="10">
        <f t="shared" si="30"/>
        <v>0</v>
      </c>
      <c r="L334" s="10">
        <f t="shared" si="30"/>
        <v>0</v>
      </c>
      <c r="M334" s="10">
        <v>0</v>
      </c>
      <c r="N334" s="10">
        <f t="shared" si="31"/>
        <v>6440000</v>
      </c>
      <c r="O334" s="25">
        <v>6440000</v>
      </c>
      <c r="P334" s="25">
        <f t="shared" si="32"/>
        <v>0</v>
      </c>
      <c r="Q334" s="37"/>
    </row>
    <row r="335" spans="1:17" x14ac:dyDescent="0.25">
      <c r="A335" s="8">
        <v>328</v>
      </c>
      <c r="B335" s="32">
        <v>440565</v>
      </c>
      <c r="C335" s="9" t="s">
        <v>802</v>
      </c>
      <c r="D335" s="9" t="s">
        <v>158</v>
      </c>
      <c r="E335" s="9" t="s">
        <v>1679</v>
      </c>
      <c r="F335" s="8" t="s">
        <v>27</v>
      </c>
      <c r="G335" s="10">
        <v>19</v>
      </c>
      <c r="H335" s="10">
        <v>0</v>
      </c>
      <c r="I335" s="10">
        <v>0</v>
      </c>
      <c r="J335" s="10">
        <f t="shared" si="30"/>
        <v>5320000</v>
      </c>
      <c r="K335" s="10">
        <f t="shared" si="30"/>
        <v>0</v>
      </c>
      <c r="L335" s="10">
        <f t="shared" si="30"/>
        <v>0</v>
      </c>
      <c r="M335" s="10">
        <v>0</v>
      </c>
      <c r="N335" s="10">
        <f t="shared" si="31"/>
        <v>5320000</v>
      </c>
      <c r="O335" s="25">
        <v>5320000</v>
      </c>
      <c r="P335" s="25">
        <f t="shared" si="32"/>
        <v>0</v>
      </c>
      <c r="Q335" s="37"/>
    </row>
    <row r="336" spans="1:17" x14ac:dyDescent="0.25">
      <c r="A336" s="8">
        <v>329</v>
      </c>
      <c r="B336" s="32">
        <v>440566</v>
      </c>
      <c r="C336" s="9" t="s">
        <v>1712</v>
      </c>
      <c r="D336" s="9" t="s">
        <v>1713</v>
      </c>
      <c r="E336" s="9" t="s">
        <v>1679</v>
      </c>
      <c r="F336" s="8" t="s">
        <v>27</v>
      </c>
      <c r="G336" s="10">
        <v>12</v>
      </c>
      <c r="H336" s="10">
        <v>0</v>
      </c>
      <c r="I336" s="10">
        <v>0</v>
      </c>
      <c r="J336" s="10">
        <f t="shared" si="30"/>
        <v>3360000</v>
      </c>
      <c r="K336" s="10">
        <f t="shared" si="30"/>
        <v>0</v>
      </c>
      <c r="L336" s="10">
        <f t="shared" si="30"/>
        <v>0</v>
      </c>
      <c r="M336" s="10">
        <v>0</v>
      </c>
      <c r="N336" s="10">
        <f t="shared" si="31"/>
        <v>3360000</v>
      </c>
      <c r="O336" s="25">
        <v>0</v>
      </c>
      <c r="P336" s="25">
        <f t="shared" si="32"/>
        <v>3360000</v>
      </c>
      <c r="Q336" s="37"/>
    </row>
    <row r="337" spans="1:17" x14ac:dyDescent="0.25">
      <c r="A337" s="8">
        <v>330</v>
      </c>
      <c r="B337" s="32">
        <v>440601</v>
      </c>
      <c r="C337" s="9" t="s">
        <v>440</v>
      </c>
      <c r="D337" s="9" t="s">
        <v>109</v>
      </c>
      <c r="E337" s="9" t="s">
        <v>1714</v>
      </c>
      <c r="F337" s="8" t="s">
        <v>27</v>
      </c>
      <c r="G337" s="10">
        <v>21</v>
      </c>
      <c r="H337" s="10">
        <v>0</v>
      </c>
      <c r="I337" s="10">
        <v>0</v>
      </c>
      <c r="J337" s="10">
        <f t="shared" si="30"/>
        <v>5880000</v>
      </c>
      <c r="K337" s="10">
        <f t="shared" si="30"/>
        <v>0</v>
      </c>
      <c r="L337" s="10">
        <f t="shared" si="30"/>
        <v>0</v>
      </c>
      <c r="M337" s="10">
        <v>0</v>
      </c>
      <c r="N337" s="10">
        <f t="shared" si="31"/>
        <v>5880000</v>
      </c>
      <c r="O337" s="25">
        <v>5880000</v>
      </c>
      <c r="P337" s="25">
        <f t="shared" si="32"/>
        <v>0</v>
      </c>
      <c r="Q337" s="37"/>
    </row>
    <row r="338" spans="1:17" x14ac:dyDescent="0.25">
      <c r="A338" s="8">
        <v>331</v>
      </c>
      <c r="B338" s="32">
        <v>440602</v>
      </c>
      <c r="C338" s="9" t="s">
        <v>88</v>
      </c>
      <c r="D338" s="9" t="s">
        <v>1212</v>
      </c>
      <c r="E338" s="9" t="s">
        <v>1714</v>
      </c>
      <c r="F338" s="8" t="s">
        <v>27</v>
      </c>
      <c r="G338" s="10">
        <v>20</v>
      </c>
      <c r="H338" s="10">
        <v>0</v>
      </c>
      <c r="I338" s="10">
        <v>0</v>
      </c>
      <c r="J338" s="10">
        <f t="shared" ref="J338:L361" si="33">G338*280000</f>
        <v>5600000</v>
      </c>
      <c r="K338" s="10">
        <f t="shared" si="33"/>
        <v>0</v>
      </c>
      <c r="L338" s="10">
        <f t="shared" si="33"/>
        <v>0</v>
      </c>
      <c r="M338" s="10">
        <v>0</v>
      </c>
      <c r="N338" s="10">
        <f t="shared" si="31"/>
        <v>5600000</v>
      </c>
      <c r="O338" s="25">
        <v>5600000</v>
      </c>
      <c r="P338" s="25">
        <f t="shared" si="32"/>
        <v>0</v>
      </c>
      <c r="Q338" s="37"/>
    </row>
    <row r="339" spans="1:17" x14ac:dyDescent="0.25">
      <c r="A339" s="8">
        <v>332</v>
      </c>
      <c r="B339" s="32">
        <v>440603</v>
      </c>
      <c r="C339" s="9" t="s">
        <v>149</v>
      </c>
      <c r="D339" s="9" t="s">
        <v>153</v>
      </c>
      <c r="E339" s="9" t="s">
        <v>1714</v>
      </c>
      <c r="F339" s="8" t="s">
        <v>27</v>
      </c>
      <c r="G339" s="10">
        <v>19</v>
      </c>
      <c r="H339" s="10">
        <v>0</v>
      </c>
      <c r="I339" s="10">
        <v>0</v>
      </c>
      <c r="J339" s="10">
        <f t="shared" si="33"/>
        <v>5320000</v>
      </c>
      <c r="K339" s="10">
        <f t="shared" si="33"/>
        <v>0</v>
      </c>
      <c r="L339" s="10">
        <f t="shared" si="33"/>
        <v>0</v>
      </c>
      <c r="M339" s="10">
        <v>0</v>
      </c>
      <c r="N339" s="10">
        <f t="shared" si="31"/>
        <v>5320000</v>
      </c>
      <c r="O339" s="25">
        <v>5320000</v>
      </c>
      <c r="P339" s="25">
        <f t="shared" si="32"/>
        <v>0</v>
      </c>
      <c r="Q339" s="37"/>
    </row>
    <row r="340" spans="1:17" x14ac:dyDescent="0.25">
      <c r="A340" s="8">
        <v>333</v>
      </c>
      <c r="B340" s="32">
        <v>440604</v>
      </c>
      <c r="C340" s="9" t="s">
        <v>114</v>
      </c>
      <c r="D340" s="9" t="s">
        <v>558</v>
      </c>
      <c r="E340" s="9" t="s">
        <v>1714</v>
      </c>
      <c r="F340" s="8" t="s">
        <v>27</v>
      </c>
      <c r="G340" s="10">
        <v>22</v>
      </c>
      <c r="H340" s="10">
        <v>0</v>
      </c>
      <c r="I340" s="10">
        <v>0</v>
      </c>
      <c r="J340" s="10">
        <f t="shared" si="33"/>
        <v>6160000</v>
      </c>
      <c r="K340" s="10">
        <f t="shared" si="33"/>
        <v>0</v>
      </c>
      <c r="L340" s="10">
        <f t="shared" si="33"/>
        <v>0</v>
      </c>
      <c r="M340" s="10">
        <v>0</v>
      </c>
      <c r="N340" s="10">
        <f t="shared" si="31"/>
        <v>6160000</v>
      </c>
      <c r="O340" s="25">
        <v>6160000</v>
      </c>
      <c r="P340" s="25">
        <f t="shared" si="32"/>
        <v>0</v>
      </c>
      <c r="Q340" s="37"/>
    </row>
    <row r="341" spans="1:17" x14ac:dyDescent="0.25">
      <c r="A341" s="8">
        <v>334</v>
      </c>
      <c r="B341" s="32">
        <v>440605</v>
      </c>
      <c r="C341" s="9" t="s">
        <v>1715</v>
      </c>
      <c r="D341" s="9" t="s">
        <v>47</v>
      </c>
      <c r="E341" s="9" t="s">
        <v>1714</v>
      </c>
      <c r="F341" s="8" t="s">
        <v>27</v>
      </c>
      <c r="G341" s="10">
        <v>20</v>
      </c>
      <c r="H341" s="10">
        <v>0</v>
      </c>
      <c r="I341" s="10">
        <v>0</v>
      </c>
      <c r="J341" s="10">
        <f t="shared" si="33"/>
        <v>5600000</v>
      </c>
      <c r="K341" s="10">
        <f t="shared" si="33"/>
        <v>0</v>
      </c>
      <c r="L341" s="10">
        <f t="shared" si="33"/>
        <v>0</v>
      </c>
      <c r="M341" s="10">
        <v>0</v>
      </c>
      <c r="N341" s="10">
        <f t="shared" si="31"/>
        <v>5600000</v>
      </c>
      <c r="O341" s="25">
        <v>5600000</v>
      </c>
      <c r="P341" s="25">
        <f t="shared" si="32"/>
        <v>0</v>
      </c>
      <c r="Q341" s="37"/>
    </row>
    <row r="342" spans="1:17" x14ac:dyDescent="0.25">
      <c r="A342" s="8">
        <v>335</v>
      </c>
      <c r="B342" s="32">
        <v>440606</v>
      </c>
      <c r="C342" s="9" t="s">
        <v>149</v>
      </c>
      <c r="D342" s="9" t="s">
        <v>204</v>
      </c>
      <c r="E342" s="9" t="s">
        <v>1714</v>
      </c>
      <c r="F342" s="8" t="s">
        <v>27</v>
      </c>
      <c r="G342" s="10">
        <v>18</v>
      </c>
      <c r="H342" s="10">
        <v>0</v>
      </c>
      <c r="I342" s="10">
        <v>0</v>
      </c>
      <c r="J342" s="10">
        <f t="shared" si="33"/>
        <v>5040000</v>
      </c>
      <c r="K342" s="10">
        <f t="shared" si="33"/>
        <v>0</v>
      </c>
      <c r="L342" s="10">
        <f t="shared" si="33"/>
        <v>0</v>
      </c>
      <c r="M342" s="10">
        <v>0</v>
      </c>
      <c r="N342" s="10">
        <f t="shared" si="31"/>
        <v>5040000</v>
      </c>
      <c r="O342" s="25">
        <v>5040000</v>
      </c>
      <c r="P342" s="25">
        <f t="shared" si="32"/>
        <v>0</v>
      </c>
      <c r="Q342" s="37"/>
    </row>
    <row r="343" spans="1:17" x14ac:dyDescent="0.25">
      <c r="A343" s="8">
        <v>336</v>
      </c>
      <c r="B343" s="32">
        <v>440607</v>
      </c>
      <c r="C343" s="9" t="s">
        <v>1172</v>
      </c>
      <c r="D343" s="9" t="s">
        <v>192</v>
      </c>
      <c r="E343" s="9" t="s">
        <v>1714</v>
      </c>
      <c r="F343" s="8" t="s">
        <v>27</v>
      </c>
      <c r="G343" s="10">
        <v>20</v>
      </c>
      <c r="H343" s="10">
        <v>0</v>
      </c>
      <c r="I343" s="10">
        <v>0</v>
      </c>
      <c r="J343" s="10">
        <f t="shared" si="33"/>
        <v>5600000</v>
      </c>
      <c r="K343" s="10">
        <f t="shared" si="33"/>
        <v>0</v>
      </c>
      <c r="L343" s="10">
        <f t="shared" si="33"/>
        <v>0</v>
      </c>
      <c r="M343" s="10">
        <v>0</v>
      </c>
      <c r="N343" s="10">
        <f t="shared" si="31"/>
        <v>5600000</v>
      </c>
      <c r="O343" s="25">
        <v>5600000</v>
      </c>
      <c r="P343" s="25">
        <f t="shared" si="32"/>
        <v>0</v>
      </c>
      <c r="Q343" s="37"/>
    </row>
    <row r="344" spans="1:17" x14ac:dyDescent="0.25">
      <c r="A344" s="8">
        <v>337</v>
      </c>
      <c r="B344" s="32">
        <v>440608</v>
      </c>
      <c r="C344" s="9" t="s">
        <v>1716</v>
      </c>
      <c r="D344" s="9" t="s">
        <v>153</v>
      </c>
      <c r="E344" s="9" t="s">
        <v>1714</v>
      </c>
      <c r="F344" s="8" t="s">
        <v>27</v>
      </c>
      <c r="G344" s="10">
        <v>21</v>
      </c>
      <c r="H344" s="10">
        <v>3</v>
      </c>
      <c r="I344" s="10">
        <v>0</v>
      </c>
      <c r="J344" s="10">
        <f t="shared" si="33"/>
        <v>5880000</v>
      </c>
      <c r="K344" s="10">
        <f t="shared" si="33"/>
        <v>840000</v>
      </c>
      <c r="L344" s="10">
        <f t="shared" si="33"/>
        <v>0</v>
      </c>
      <c r="M344" s="10">
        <v>0</v>
      </c>
      <c r="N344" s="10">
        <f t="shared" si="31"/>
        <v>6720000</v>
      </c>
      <c r="O344" s="25">
        <v>6720000</v>
      </c>
      <c r="P344" s="25">
        <f t="shared" si="32"/>
        <v>0</v>
      </c>
      <c r="Q344" s="37"/>
    </row>
    <row r="345" spans="1:17" x14ac:dyDescent="0.25">
      <c r="A345" s="8">
        <v>338</v>
      </c>
      <c r="B345" s="32">
        <v>440609</v>
      </c>
      <c r="C345" s="9" t="s">
        <v>1148</v>
      </c>
      <c r="D345" s="9" t="s">
        <v>161</v>
      </c>
      <c r="E345" s="9" t="s">
        <v>1714</v>
      </c>
      <c r="F345" s="8" t="s">
        <v>27</v>
      </c>
      <c r="G345" s="10">
        <v>17</v>
      </c>
      <c r="H345" s="10">
        <v>3</v>
      </c>
      <c r="I345" s="10">
        <v>0</v>
      </c>
      <c r="J345" s="10">
        <f t="shared" si="33"/>
        <v>4760000</v>
      </c>
      <c r="K345" s="10">
        <f t="shared" si="33"/>
        <v>840000</v>
      </c>
      <c r="L345" s="10">
        <f t="shared" si="33"/>
        <v>0</v>
      </c>
      <c r="M345" s="10">
        <v>0</v>
      </c>
      <c r="N345" s="10">
        <f t="shared" si="31"/>
        <v>5600000</v>
      </c>
      <c r="O345" s="25">
        <v>4760000</v>
      </c>
      <c r="P345" s="25">
        <f t="shared" si="32"/>
        <v>840000</v>
      </c>
      <c r="Q345" s="37"/>
    </row>
    <row r="346" spans="1:17" x14ac:dyDescent="0.25">
      <c r="A346" s="8">
        <v>339</v>
      </c>
      <c r="B346" s="32">
        <v>440610</v>
      </c>
      <c r="C346" s="9" t="s">
        <v>641</v>
      </c>
      <c r="D346" s="9" t="s">
        <v>270</v>
      </c>
      <c r="E346" s="9" t="s">
        <v>1714</v>
      </c>
      <c r="F346" s="8" t="s">
        <v>27</v>
      </c>
      <c r="G346" s="10">
        <v>20</v>
      </c>
      <c r="H346" s="10">
        <v>0</v>
      </c>
      <c r="I346" s="10">
        <v>0</v>
      </c>
      <c r="J346" s="10">
        <f t="shared" si="33"/>
        <v>5600000</v>
      </c>
      <c r="K346" s="10">
        <f t="shared" si="33"/>
        <v>0</v>
      </c>
      <c r="L346" s="10">
        <f t="shared" si="33"/>
        <v>0</v>
      </c>
      <c r="M346" s="10">
        <v>0</v>
      </c>
      <c r="N346" s="10">
        <f t="shared" si="31"/>
        <v>5600000</v>
      </c>
      <c r="O346" s="25">
        <v>5800000</v>
      </c>
      <c r="P346" s="25">
        <f t="shared" si="32"/>
        <v>-200000</v>
      </c>
      <c r="Q346" s="37"/>
    </row>
    <row r="347" spans="1:17" x14ac:dyDescent="0.25">
      <c r="A347" s="8">
        <v>340</v>
      </c>
      <c r="B347" s="32">
        <v>440611</v>
      </c>
      <c r="C347" s="9" t="s">
        <v>1569</v>
      </c>
      <c r="D347" s="9" t="s">
        <v>71</v>
      </c>
      <c r="E347" s="9" t="s">
        <v>1714</v>
      </c>
      <c r="F347" s="8" t="s">
        <v>27</v>
      </c>
      <c r="G347" s="10">
        <v>18</v>
      </c>
      <c r="H347" s="10">
        <v>0</v>
      </c>
      <c r="I347" s="10">
        <v>0</v>
      </c>
      <c r="J347" s="10">
        <f t="shared" si="33"/>
        <v>5040000</v>
      </c>
      <c r="K347" s="10">
        <f t="shared" si="33"/>
        <v>0</v>
      </c>
      <c r="L347" s="10">
        <f t="shared" si="33"/>
        <v>0</v>
      </c>
      <c r="M347" s="10">
        <v>0</v>
      </c>
      <c r="N347" s="10">
        <f t="shared" si="31"/>
        <v>5040000</v>
      </c>
      <c r="O347" s="25">
        <v>5040000</v>
      </c>
      <c r="P347" s="25">
        <f t="shared" si="32"/>
        <v>0</v>
      </c>
      <c r="Q347" s="37"/>
    </row>
    <row r="348" spans="1:17" x14ac:dyDescent="0.25">
      <c r="A348" s="8">
        <v>341</v>
      </c>
      <c r="B348" s="32">
        <v>440612</v>
      </c>
      <c r="C348" s="9" t="s">
        <v>423</v>
      </c>
      <c r="D348" s="9" t="s">
        <v>254</v>
      </c>
      <c r="E348" s="9" t="s">
        <v>1714</v>
      </c>
      <c r="F348" s="8" t="s">
        <v>27</v>
      </c>
      <c r="G348" s="10">
        <v>17</v>
      </c>
      <c r="H348" s="10">
        <v>0</v>
      </c>
      <c r="I348" s="10">
        <v>0</v>
      </c>
      <c r="J348" s="10">
        <f t="shared" si="33"/>
        <v>4760000</v>
      </c>
      <c r="K348" s="10">
        <f t="shared" si="33"/>
        <v>0</v>
      </c>
      <c r="L348" s="10">
        <f t="shared" si="33"/>
        <v>0</v>
      </c>
      <c r="M348" s="10">
        <v>0</v>
      </c>
      <c r="N348" s="10">
        <f t="shared" si="31"/>
        <v>4760000</v>
      </c>
      <c r="O348" s="25">
        <v>4760000</v>
      </c>
      <c r="P348" s="25">
        <f t="shared" si="32"/>
        <v>0</v>
      </c>
      <c r="Q348" s="37"/>
    </row>
    <row r="349" spans="1:17" x14ac:dyDescent="0.25">
      <c r="A349" s="8">
        <v>342</v>
      </c>
      <c r="B349" s="32">
        <v>440613</v>
      </c>
      <c r="C349" s="9" t="s">
        <v>720</v>
      </c>
      <c r="D349" s="9" t="s">
        <v>396</v>
      </c>
      <c r="E349" s="9" t="s">
        <v>1714</v>
      </c>
      <c r="F349" s="8" t="s">
        <v>27</v>
      </c>
      <c r="G349" s="10">
        <v>19</v>
      </c>
      <c r="H349" s="10">
        <v>0</v>
      </c>
      <c r="I349" s="10">
        <v>0</v>
      </c>
      <c r="J349" s="10">
        <f t="shared" si="33"/>
        <v>5320000</v>
      </c>
      <c r="K349" s="10">
        <f t="shared" si="33"/>
        <v>0</v>
      </c>
      <c r="L349" s="10">
        <f t="shared" si="33"/>
        <v>0</v>
      </c>
      <c r="M349" s="10">
        <v>0</v>
      </c>
      <c r="N349" s="10">
        <f t="shared" si="31"/>
        <v>5320000</v>
      </c>
      <c r="O349" s="25">
        <v>5320000</v>
      </c>
      <c r="P349" s="25">
        <f t="shared" si="32"/>
        <v>0</v>
      </c>
      <c r="Q349" s="37"/>
    </row>
    <row r="350" spans="1:17" x14ac:dyDescent="0.25">
      <c r="A350" s="8">
        <v>343</v>
      </c>
      <c r="B350" s="32">
        <v>440614</v>
      </c>
      <c r="C350" s="9" t="s">
        <v>491</v>
      </c>
      <c r="D350" s="9" t="s">
        <v>492</v>
      </c>
      <c r="E350" s="9" t="s">
        <v>1714</v>
      </c>
      <c r="F350" s="8" t="s">
        <v>27</v>
      </c>
      <c r="G350" s="10">
        <v>22</v>
      </c>
      <c r="H350" s="10">
        <v>0</v>
      </c>
      <c r="I350" s="10">
        <v>0</v>
      </c>
      <c r="J350" s="10">
        <f t="shared" si="33"/>
        <v>6160000</v>
      </c>
      <c r="K350" s="10">
        <f t="shared" si="33"/>
        <v>0</v>
      </c>
      <c r="L350" s="10">
        <f t="shared" si="33"/>
        <v>0</v>
      </c>
      <c r="M350" s="10">
        <v>0</v>
      </c>
      <c r="N350" s="10">
        <f t="shared" si="31"/>
        <v>6160000</v>
      </c>
      <c r="O350" s="25">
        <v>6160000</v>
      </c>
      <c r="P350" s="25">
        <f t="shared" si="32"/>
        <v>0</v>
      </c>
      <c r="Q350" s="37"/>
    </row>
    <row r="351" spans="1:17" x14ac:dyDescent="0.25">
      <c r="A351" s="8">
        <v>344</v>
      </c>
      <c r="B351" s="32">
        <v>440615</v>
      </c>
      <c r="C351" s="9" t="s">
        <v>1717</v>
      </c>
      <c r="D351" s="9" t="s">
        <v>75</v>
      </c>
      <c r="E351" s="9" t="s">
        <v>1714</v>
      </c>
      <c r="F351" s="8" t="s">
        <v>27</v>
      </c>
      <c r="G351" s="10">
        <v>21</v>
      </c>
      <c r="H351" s="10">
        <v>0</v>
      </c>
      <c r="I351" s="10">
        <v>0</v>
      </c>
      <c r="J351" s="10">
        <f t="shared" si="33"/>
        <v>5880000</v>
      </c>
      <c r="K351" s="10">
        <f t="shared" si="33"/>
        <v>0</v>
      </c>
      <c r="L351" s="10">
        <f t="shared" si="33"/>
        <v>0</v>
      </c>
      <c r="M351" s="10">
        <v>0</v>
      </c>
      <c r="N351" s="10">
        <f t="shared" si="31"/>
        <v>5880000</v>
      </c>
      <c r="O351" s="25">
        <v>5880000</v>
      </c>
      <c r="P351" s="25">
        <f t="shared" si="32"/>
        <v>0</v>
      </c>
      <c r="Q351" s="37"/>
    </row>
    <row r="352" spans="1:17" x14ac:dyDescent="0.25">
      <c r="A352" s="8">
        <v>345</v>
      </c>
      <c r="B352" s="32">
        <v>440616</v>
      </c>
      <c r="C352" s="9" t="s">
        <v>870</v>
      </c>
      <c r="D352" s="9" t="s">
        <v>421</v>
      </c>
      <c r="E352" s="9" t="s">
        <v>1714</v>
      </c>
      <c r="F352" s="8" t="s">
        <v>27</v>
      </c>
      <c r="G352" s="10">
        <v>20</v>
      </c>
      <c r="H352" s="10">
        <v>0</v>
      </c>
      <c r="I352" s="10">
        <v>0</v>
      </c>
      <c r="J352" s="10">
        <f t="shared" si="33"/>
        <v>5600000</v>
      </c>
      <c r="K352" s="10">
        <f t="shared" si="33"/>
        <v>0</v>
      </c>
      <c r="L352" s="10">
        <f t="shared" si="33"/>
        <v>0</v>
      </c>
      <c r="M352" s="10">
        <v>0</v>
      </c>
      <c r="N352" s="10">
        <f t="shared" si="31"/>
        <v>5600000</v>
      </c>
      <c r="O352" s="25">
        <v>5600000</v>
      </c>
      <c r="P352" s="25">
        <f t="shared" si="32"/>
        <v>0</v>
      </c>
      <c r="Q352" s="37"/>
    </row>
    <row r="353" spans="1:17" x14ac:dyDescent="0.25">
      <c r="A353" s="8">
        <v>346</v>
      </c>
      <c r="B353" s="32">
        <v>440617</v>
      </c>
      <c r="C353" s="9" t="s">
        <v>1718</v>
      </c>
      <c r="D353" s="9" t="s">
        <v>85</v>
      </c>
      <c r="E353" s="9" t="s">
        <v>1714</v>
      </c>
      <c r="F353" s="8" t="s">
        <v>27</v>
      </c>
      <c r="G353" s="10">
        <v>21</v>
      </c>
      <c r="H353" s="10">
        <v>0</v>
      </c>
      <c r="I353" s="10">
        <v>0</v>
      </c>
      <c r="J353" s="10">
        <f t="shared" si="33"/>
        <v>5880000</v>
      </c>
      <c r="K353" s="10">
        <f t="shared" si="33"/>
        <v>0</v>
      </c>
      <c r="L353" s="10">
        <f t="shared" si="33"/>
        <v>0</v>
      </c>
      <c r="M353" s="10">
        <v>0</v>
      </c>
      <c r="N353" s="10">
        <f t="shared" si="31"/>
        <v>5880000</v>
      </c>
      <c r="O353" s="25">
        <v>5880000</v>
      </c>
      <c r="P353" s="25">
        <f t="shared" si="32"/>
        <v>0</v>
      </c>
      <c r="Q353" s="37"/>
    </row>
    <row r="354" spans="1:17" x14ac:dyDescent="0.25">
      <c r="A354" s="8">
        <v>347</v>
      </c>
      <c r="B354" s="32">
        <v>440618</v>
      </c>
      <c r="C354" s="9" t="s">
        <v>1719</v>
      </c>
      <c r="D354" s="9" t="s">
        <v>258</v>
      </c>
      <c r="E354" s="9" t="s">
        <v>1714</v>
      </c>
      <c r="F354" s="8" t="s">
        <v>27</v>
      </c>
      <c r="G354" s="10">
        <v>24</v>
      </c>
      <c r="H354" s="10">
        <v>0</v>
      </c>
      <c r="I354" s="10">
        <v>0</v>
      </c>
      <c r="J354" s="10">
        <f t="shared" si="33"/>
        <v>6720000</v>
      </c>
      <c r="K354" s="10">
        <f t="shared" si="33"/>
        <v>0</v>
      </c>
      <c r="L354" s="10">
        <f t="shared" si="33"/>
        <v>0</v>
      </c>
      <c r="M354" s="10">
        <v>0</v>
      </c>
      <c r="N354" s="10">
        <f t="shared" si="31"/>
        <v>6720000</v>
      </c>
      <c r="O354" s="25">
        <v>6720000</v>
      </c>
      <c r="P354" s="25">
        <f t="shared" si="32"/>
        <v>0</v>
      </c>
      <c r="Q354" s="37"/>
    </row>
    <row r="355" spans="1:17" x14ac:dyDescent="0.25">
      <c r="A355" s="8">
        <v>348</v>
      </c>
      <c r="B355" s="32">
        <v>440619</v>
      </c>
      <c r="C355" s="9" t="s">
        <v>1720</v>
      </c>
      <c r="D355" s="9" t="s">
        <v>349</v>
      </c>
      <c r="E355" s="9" t="s">
        <v>1714</v>
      </c>
      <c r="F355" s="8" t="s">
        <v>27</v>
      </c>
      <c r="G355" s="10">
        <v>17</v>
      </c>
      <c r="H355" s="10">
        <v>0</v>
      </c>
      <c r="I355" s="10">
        <v>4</v>
      </c>
      <c r="J355" s="10">
        <f t="shared" si="33"/>
        <v>4760000</v>
      </c>
      <c r="K355" s="10">
        <f t="shared" si="33"/>
        <v>0</v>
      </c>
      <c r="L355" s="10">
        <f t="shared" si="33"/>
        <v>1120000</v>
      </c>
      <c r="M355" s="10">
        <v>0</v>
      </c>
      <c r="N355" s="10">
        <f t="shared" si="31"/>
        <v>5880000</v>
      </c>
      <c r="O355" s="25">
        <v>5880000</v>
      </c>
      <c r="P355" s="25">
        <f t="shared" si="32"/>
        <v>0</v>
      </c>
      <c r="Q355" s="37"/>
    </row>
    <row r="356" spans="1:17" x14ac:dyDescent="0.25">
      <c r="A356" s="8">
        <v>349</v>
      </c>
      <c r="B356" s="32">
        <v>440621</v>
      </c>
      <c r="C356" s="9" t="s">
        <v>1721</v>
      </c>
      <c r="D356" s="9" t="s">
        <v>303</v>
      </c>
      <c r="E356" s="9" t="s">
        <v>1714</v>
      </c>
      <c r="F356" s="8" t="s">
        <v>27</v>
      </c>
      <c r="G356" s="10">
        <v>18</v>
      </c>
      <c r="H356" s="10">
        <v>0</v>
      </c>
      <c r="I356" s="10">
        <v>0</v>
      </c>
      <c r="J356" s="10">
        <f t="shared" si="33"/>
        <v>5040000</v>
      </c>
      <c r="K356" s="10">
        <f t="shared" si="33"/>
        <v>0</v>
      </c>
      <c r="L356" s="10">
        <f t="shared" si="33"/>
        <v>0</v>
      </c>
      <c r="M356" s="10">
        <v>0</v>
      </c>
      <c r="N356" s="10">
        <f t="shared" si="31"/>
        <v>5040000</v>
      </c>
      <c r="O356" s="25">
        <v>5040000</v>
      </c>
      <c r="P356" s="25">
        <f t="shared" si="32"/>
        <v>0</v>
      </c>
      <c r="Q356" s="37"/>
    </row>
    <row r="357" spans="1:17" x14ac:dyDescent="0.25">
      <c r="A357" s="8">
        <v>350</v>
      </c>
      <c r="B357" s="32">
        <v>440622</v>
      </c>
      <c r="C357" s="9" t="s">
        <v>357</v>
      </c>
      <c r="D357" s="9" t="s">
        <v>61</v>
      </c>
      <c r="E357" s="9" t="s">
        <v>1714</v>
      </c>
      <c r="F357" s="8" t="s">
        <v>27</v>
      </c>
      <c r="G357" s="10">
        <v>23</v>
      </c>
      <c r="H357" s="10">
        <v>0</v>
      </c>
      <c r="I357" s="10">
        <v>0</v>
      </c>
      <c r="J357" s="10">
        <f t="shared" si="33"/>
        <v>6440000</v>
      </c>
      <c r="K357" s="10">
        <f t="shared" si="33"/>
        <v>0</v>
      </c>
      <c r="L357" s="10">
        <f t="shared" si="33"/>
        <v>0</v>
      </c>
      <c r="M357" s="10">
        <v>0</v>
      </c>
      <c r="N357" s="10">
        <f t="shared" si="31"/>
        <v>6440000</v>
      </c>
      <c r="O357" s="25">
        <v>6440000</v>
      </c>
      <c r="P357" s="25">
        <f t="shared" si="32"/>
        <v>0</v>
      </c>
      <c r="Q357" s="37"/>
    </row>
    <row r="358" spans="1:17" x14ac:dyDescent="0.25">
      <c r="A358" s="8">
        <v>351</v>
      </c>
      <c r="B358" s="32">
        <v>440623</v>
      </c>
      <c r="C358" s="9" t="s">
        <v>1722</v>
      </c>
      <c r="D358" s="9" t="s">
        <v>734</v>
      </c>
      <c r="E358" s="9" t="s">
        <v>1714</v>
      </c>
      <c r="F358" s="8" t="s">
        <v>368</v>
      </c>
      <c r="G358" s="10">
        <v>24</v>
      </c>
      <c r="H358" s="10">
        <v>0</v>
      </c>
      <c r="I358" s="10">
        <v>0</v>
      </c>
      <c r="J358" s="10">
        <f t="shared" si="33"/>
        <v>6720000</v>
      </c>
      <c r="K358" s="10">
        <f t="shared" si="33"/>
        <v>0</v>
      </c>
      <c r="L358" s="10">
        <f>I358*28000</f>
        <v>0</v>
      </c>
      <c r="M358" s="10">
        <f>J358</f>
        <v>6720000</v>
      </c>
      <c r="N358" s="10">
        <f t="shared" si="31"/>
        <v>0</v>
      </c>
      <c r="O358" s="25">
        <v>0</v>
      </c>
      <c r="P358" s="25">
        <f t="shared" si="32"/>
        <v>0</v>
      </c>
      <c r="Q358" s="37"/>
    </row>
    <row r="359" spans="1:17" x14ac:dyDescent="0.25">
      <c r="A359" s="8">
        <v>352</v>
      </c>
      <c r="B359" s="32">
        <v>440624</v>
      </c>
      <c r="C359" s="9" t="s">
        <v>149</v>
      </c>
      <c r="D359" s="9" t="s">
        <v>980</v>
      </c>
      <c r="E359" s="9" t="s">
        <v>1714</v>
      </c>
      <c r="F359" s="8" t="s">
        <v>27</v>
      </c>
      <c r="G359" s="10">
        <v>19</v>
      </c>
      <c r="H359" s="10">
        <v>0</v>
      </c>
      <c r="I359" s="10">
        <v>0</v>
      </c>
      <c r="J359" s="10">
        <f t="shared" si="33"/>
        <v>5320000</v>
      </c>
      <c r="K359" s="10">
        <f t="shared" si="33"/>
        <v>0</v>
      </c>
      <c r="L359" s="10">
        <f>I359*280000</f>
        <v>0</v>
      </c>
      <c r="M359" s="10">
        <v>0</v>
      </c>
      <c r="N359" s="10">
        <f t="shared" si="31"/>
        <v>5320000</v>
      </c>
      <c r="O359" s="25">
        <v>5320000</v>
      </c>
      <c r="P359" s="25">
        <f t="shared" si="32"/>
        <v>0</v>
      </c>
      <c r="Q359" s="37"/>
    </row>
    <row r="360" spans="1:17" x14ac:dyDescent="0.25">
      <c r="A360" s="8">
        <v>353</v>
      </c>
      <c r="B360" s="32">
        <v>440625</v>
      </c>
      <c r="C360" s="9" t="s">
        <v>645</v>
      </c>
      <c r="D360" s="9" t="s">
        <v>362</v>
      </c>
      <c r="E360" s="9" t="s">
        <v>1714</v>
      </c>
      <c r="F360" s="8" t="s">
        <v>27</v>
      </c>
      <c r="G360" s="10">
        <v>23</v>
      </c>
      <c r="H360" s="10">
        <v>0</v>
      </c>
      <c r="I360" s="10">
        <v>0</v>
      </c>
      <c r="J360" s="10">
        <f t="shared" si="33"/>
        <v>6440000</v>
      </c>
      <c r="K360" s="10">
        <f t="shared" si="33"/>
        <v>0</v>
      </c>
      <c r="L360" s="10">
        <f>I360*280000</f>
        <v>0</v>
      </c>
      <c r="M360" s="10">
        <v>0</v>
      </c>
      <c r="N360" s="10">
        <f t="shared" si="31"/>
        <v>6440000</v>
      </c>
      <c r="O360" s="25">
        <v>6440000</v>
      </c>
      <c r="P360" s="25">
        <f t="shared" si="32"/>
        <v>0</v>
      </c>
      <c r="Q360" s="37"/>
    </row>
    <row r="361" spans="1:17" x14ac:dyDescent="0.25">
      <c r="A361" s="8">
        <v>354</v>
      </c>
      <c r="B361" s="32">
        <v>440626</v>
      </c>
      <c r="C361" s="9" t="s">
        <v>1723</v>
      </c>
      <c r="D361" s="9" t="s">
        <v>265</v>
      </c>
      <c r="E361" s="9" t="s">
        <v>1714</v>
      </c>
      <c r="F361" s="8" t="s">
        <v>27</v>
      </c>
      <c r="G361" s="10">
        <v>20</v>
      </c>
      <c r="H361" s="10">
        <v>0</v>
      </c>
      <c r="I361" s="10">
        <v>0</v>
      </c>
      <c r="J361" s="10">
        <f t="shared" si="33"/>
        <v>5600000</v>
      </c>
      <c r="K361" s="10">
        <f t="shared" si="33"/>
        <v>0</v>
      </c>
      <c r="L361" s="10">
        <f>I361*280000</f>
        <v>0</v>
      </c>
      <c r="M361" s="10">
        <v>0</v>
      </c>
      <c r="N361" s="10">
        <f t="shared" si="31"/>
        <v>5600000</v>
      </c>
      <c r="O361" s="25">
        <v>5600000</v>
      </c>
      <c r="P361" s="25">
        <f t="shared" si="32"/>
        <v>0</v>
      </c>
      <c r="Q361" s="37"/>
    </row>
    <row r="362" spans="1:17" x14ac:dyDescent="0.25">
      <c r="A362" s="8">
        <v>355</v>
      </c>
      <c r="B362" s="32">
        <v>440627</v>
      </c>
      <c r="C362" s="9" t="s">
        <v>464</v>
      </c>
      <c r="D362" s="9" t="s">
        <v>1724</v>
      </c>
      <c r="E362" s="9" t="s">
        <v>1714</v>
      </c>
      <c r="F362" s="8" t="s">
        <v>27</v>
      </c>
      <c r="G362" s="10">
        <v>22</v>
      </c>
      <c r="H362" s="10">
        <v>0</v>
      </c>
      <c r="I362" s="10">
        <v>0</v>
      </c>
      <c r="J362" s="10">
        <f t="shared" ref="J362:L377" si="34">G362*280000</f>
        <v>6160000</v>
      </c>
      <c r="K362" s="10">
        <f t="shared" si="34"/>
        <v>0</v>
      </c>
      <c r="L362" s="10">
        <f>I362*280000</f>
        <v>0</v>
      </c>
      <c r="M362" s="10">
        <v>0</v>
      </c>
      <c r="N362" s="10">
        <f t="shared" si="31"/>
        <v>6160000</v>
      </c>
      <c r="O362" s="25">
        <v>0</v>
      </c>
      <c r="P362" s="25">
        <f t="shared" si="32"/>
        <v>6160000</v>
      </c>
      <c r="Q362" s="37"/>
    </row>
    <row r="363" spans="1:17" x14ac:dyDescent="0.25">
      <c r="A363" s="8">
        <v>356</v>
      </c>
      <c r="B363" s="32">
        <v>440628</v>
      </c>
      <c r="C363" s="9" t="s">
        <v>1523</v>
      </c>
      <c r="D363" s="9" t="s">
        <v>535</v>
      </c>
      <c r="E363" s="9" t="s">
        <v>1714</v>
      </c>
      <c r="F363" s="8" t="s">
        <v>27</v>
      </c>
      <c r="G363" s="10">
        <v>21</v>
      </c>
      <c r="H363" s="10">
        <v>0</v>
      </c>
      <c r="I363" s="10">
        <v>0</v>
      </c>
      <c r="J363" s="10">
        <f t="shared" si="34"/>
        <v>5880000</v>
      </c>
      <c r="K363" s="10">
        <f t="shared" si="34"/>
        <v>0</v>
      </c>
      <c r="L363" s="10">
        <f>I363*280000</f>
        <v>0</v>
      </c>
      <c r="M363" s="10">
        <v>0</v>
      </c>
      <c r="N363" s="10">
        <f t="shared" si="31"/>
        <v>5880000</v>
      </c>
      <c r="O363" s="25">
        <v>5880000</v>
      </c>
      <c r="P363" s="25">
        <f t="shared" si="32"/>
        <v>0</v>
      </c>
      <c r="Q363" s="37"/>
    </row>
    <row r="364" spans="1:17" x14ac:dyDescent="0.25">
      <c r="A364" s="8">
        <v>357</v>
      </c>
      <c r="B364" s="32">
        <v>440629</v>
      </c>
      <c r="C364" s="9" t="s">
        <v>1725</v>
      </c>
      <c r="D364" s="9" t="s">
        <v>554</v>
      </c>
      <c r="E364" s="9" t="s">
        <v>1714</v>
      </c>
      <c r="F364" s="8" t="s">
        <v>368</v>
      </c>
      <c r="G364" s="10">
        <v>23</v>
      </c>
      <c r="H364" s="10">
        <v>0</v>
      </c>
      <c r="I364" s="10">
        <v>0</v>
      </c>
      <c r="J364" s="10">
        <f t="shared" si="34"/>
        <v>6440000</v>
      </c>
      <c r="K364" s="10">
        <f t="shared" si="34"/>
        <v>0</v>
      </c>
      <c r="L364" s="10">
        <f>I364*28000</f>
        <v>0</v>
      </c>
      <c r="M364" s="10">
        <f>J364</f>
        <v>6440000</v>
      </c>
      <c r="N364" s="10">
        <f t="shared" si="31"/>
        <v>0</v>
      </c>
      <c r="O364" s="25">
        <v>0</v>
      </c>
      <c r="P364" s="25">
        <f t="shared" si="32"/>
        <v>0</v>
      </c>
      <c r="Q364" s="37"/>
    </row>
    <row r="365" spans="1:17" x14ac:dyDescent="0.25">
      <c r="A365" s="8">
        <v>358</v>
      </c>
      <c r="B365" s="32">
        <v>440630</v>
      </c>
      <c r="C365" s="9" t="s">
        <v>1172</v>
      </c>
      <c r="D365" s="9" t="s">
        <v>517</v>
      </c>
      <c r="E365" s="9" t="s">
        <v>1714</v>
      </c>
      <c r="F365" s="8" t="s">
        <v>27</v>
      </c>
      <c r="G365" s="10">
        <v>12</v>
      </c>
      <c r="H365" s="10">
        <v>0</v>
      </c>
      <c r="I365" s="10">
        <v>0</v>
      </c>
      <c r="J365" s="10">
        <f t="shared" si="34"/>
        <v>3360000</v>
      </c>
      <c r="K365" s="10">
        <f t="shared" si="34"/>
        <v>0</v>
      </c>
      <c r="L365" s="10">
        <f t="shared" si="34"/>
        <v>0</v>
      </c>
      <c r="M365" s="10">
        <v>0</v>
      </c>
      <c r="N365" s="10">
        <f t="shared" si="31"/>
        <v>3360000</v>
      </c>
      <c r="O365" s="25">
        <v>0</v>
      </c>
      <c r="P365" s="25">
        <f t="shared" si="32"/>
        <v>3360000</v>
      </c>
      <c r="Q365" s="37"/>
    </row>
    <row r="366" spans="1:17" x14ac:dyDescent="0.25">
      <c r="A366" s="8">
        <v>359</v>
      </c>
      <c r="B366" s="32">
        <v>440631</v>
      </c>
      <c r="C366" s="9" t="s">
        <v>114</v>
      </c>
      <c r="D366" s="9" t="s">
        <v>125</v>
      </c>
      <c r="E366" s="9" t="s">
        <v>1714</v>
      </c>
      <c r="F366" s="8" t="s">
        <v>27</v>
      </c>
      <c r="G366" s="10">
        <v>20</v>
      </c>
      <c r="H366" s="10">
        <v>0</v>
      </c>
      <c r="I366" s="10">
        <v>0</v>
      </c>
      <c r="J366" s="10">
        <f t="shared" si="34"/>
        <v>5600000</v>
      </c>
      <c r="K366" s="10">
        <f t="shared" si="34"/>
        <v>0</v>
      </c>
      <c r="L366" s="10">
        <f t="shared" si="34"/>
        <v>0</v>
      </c>
      <c r="M366" s="10">
        <v>0</v>
      </c>
      <c r="N366" s="10">
        <f t="shared" si="31"/>
        <v>5600000</v>
      </c>
      <c r="O366" s="25">
        <v>5600000</v>
      </c>
      <c r="P366" s="25">
        <f t="shared" si="32"/>
        <v>0</v>
      </c>
      <c r="Q366" s="37"/>
    </row>
    <row r="367" spans="1:17" x14ac:dyDescent="0.25">
      <c r="A367" s="8">
        <v>360</v>
      </c>
      <c r="B367" s="32">
        <v>440632</v>
      </c>
      <c r="C367" s="9" t="s">
        <v>1138</v>
      </c>
      <c r="D367" s="9" t="s">
        <v>535</v>
      </c>
      <c r="E367" s="9" t="s">
        <v>1714</v>
      </c>
      <c r="F367" s="8" t="s">
        <v>27</v>
      </c>
      <c r="G367" s="10">
        <v>22</v>
      </c>
      <c r="H367" s="10">
        <v>0</v>
      </c>
      <c r="I367" s="10">
        <v>0</v>
      </c>
      <c r="J367" s="10">
        <f t="shared" si="34"/>
        <v>6160000</v>
      </c>
      <c r="K367" s="10">
        <f t="shared" si="34"/>
        <v>0</v>
      </c>
      <c r="L367" s="10">
        <f t="shared" si="34"/>
        <v>0</v>
      </c>
      <c r="M367" s="10">
        <v>0</v>
      </c>
      <c r="N367" s="10">
        <f t="shared" si="31"/>
        <v>6160000</v>
      </c>
      <c r="O367" s="25">
        <v>6160000</v>
      </c>
      <c r="P367" s="25">
        <f t="shared" si="32"/>
        <v>0</v>
      </c>
      <c r="Q367" s="37"/>
    </row>
    <row r="368" spans="1:17" x14ac:dyDescent="0.25">
      <c r="A368" s="8">
        <v>361</v>
      </c>
      <c r="B368" s="32">
        <v>440633</v>
      </c>
      <c r="C368" s="9" t="s">
        <v>53</v>
      </c>
      <c r="D368" s="9" t="s">
        <v>845</v>
      </c>
      <c r="E368" s="9" t="s">
        <v>1714</v>
      </c>
      <c r="F368" s="8" t="s">
        <v>27</v>
      </c>
      <c r="G368" s="10">
        <v>23</v>
      </c>
      <c r="H368" s="10">
        <v>0</v>
      </c>
      <c r="I368" s="10">
        <v>0</v>
      </c>
      <c r="J368" s="10">
        <f t="shared" si="34"/>
        <v>6440000</v>
      </c>
      <c r="K368" s="10">
        <f t="shared" si="34"/>
        <v>0</v>
      </c>
      <c r="L368" s="10">
        <f t="shared" si="34"/>
        <v>0</v>
      </c>
      <c r="M368" s="10">
        <v>0</v>
      </c>
      <c r="N368" s="10">
        <f t="shared" si="31"/>
        <v>6440000</v>
      </c>
      <c r="O368" s="25">
        <v>6440000</v>
      </c>
      <c r="P368" s="25">
        <f t="shared" si="32"/>
        <v>0</v>
      </c>
      <c r="Q368" s="37"/>
    </row>
    <row r="369" spans="1:17" x14ac:dyDescent="0.25">
      <c r="A369" s="8">
        <v>362</v>
      </c>
      <c r="B369" s="32">
        <v>440634</v>
      </c>
      <c r="C369" s="9" t="s">
        <v>149</v>
      </c>
      <c r="D369" s="9" t="s">
        <v>184</v>
      </c>
      <c r="E369" s="9" t="s">
        <v>1714</v>
      </c>
      <c r="F369" s="8" t="s">
        <v>27</v>
      </c>
      <c r="G369" s="10">
        <v>18</v>
      </c>
      <c r="H369" s="10">
        <v>0</v>
      </c>
      <c r="I369" s="10">
        <v>0</v>
      </c>
      <c r="J369" s="10">
        <f t="shared" si="34"/>
        <v>5040000</v>
      </c>
      <c r="K369" s="10">
        <f t="shared" si="34"/>
        <v>0</v>
      </c>
      <c r="L369" s="10">
        <f t="shared" si="34"/>
        <v>0</v>
      </c>
      <c r="M369" s="10">
        <v>0</v>
      </c>
      <c r="N369" s="10">
        <f t="shared" si="31"/>
        <v>5040000</v>
      </c>
      <c r="O369" s="25">
        <v>5040000</v>
      </c>
      <c r="P369" s="25">
        <f t="shared" si="32"/>
        <v>0</v>
      </c>
      <c r="Q369" s="37"/>
    </row>
    <row r="370" spans="1:17" x14ac:dyDescent="0.25">
      <c r="A370" s="8">
        <v>363</v>
      </c>
      <c r="B370" s="32">
        <v>440635</v>
      </c>
      <c r="C370" s="9" t="s">
        <v>1726</v>
      </c>
      <c r="D370" s="9" t="s">
        <v>75</v>
      </c>
      <c r="E370" s="9" t="s">
        <v>1714</v>
      </c>
      <c r="F370" s="8" t="s">
        <v>27</v>
      </c>
      <c r="G370" s="10">
        <v>22</v>
      </c>
      <c r="H370" s="10">
        <v>0</v>
      </c>
      <c r="I370" s="10">
        <v>0</v>
      </c>
      <c r="J370" s="10">
        <f t="shared" si="34"/>
        <v>6160000</v>
      </c>
      <c r="K370" s="10">
        <f t="shared" si="34"/>
        <v>0</v>
      </c>
      <c r="L370" s="10">
        <f t="shared" si="34"/>
        <v>0</v>
      </c>
      <c r="M370" s="10">
        <v>0</v>
      </c>
      <c r="N370" s="10">
        <f t="shared" si="31"/>
        <v>6160000</v>
      </c>
      <c r="O370" s="25">
        <v>6160000</v>
      </c>
      <c r="P370" s="25">
        <f t="shared" si="32"/>
        <v>0</v>
      </c>
      <c r="Q370" s="37"/>
    </row>
    <row r="371" spans="1:17" x14ac:dyDescent="0.25">
      <c r="A371" s="8">
        <v>364</v>
      </c>
      <c r="B371" s="32">
        <v>440636</v>
      </c>
      <c r="C371" s="9" t="s">
        <v>894</v>
      </c>
      <c r="D371" s="9" t="s">
        <v>393</v>
      </c>
      <c r="E371" s="9" t="s">
        <v>1714</v>
      </c>
      <c r="F371" s="8" t="s">
        <v>27</v>
      </c>
      <c r="G371" s="10">
        <v>23</v>
      </c>
      <c r="H371" s="10">
        <v>0</v>
      </c>
      <c r="I371" s="10">
        <v>0</v>
      </c>
      <c r="J371" s="10">
        <f t="shared" si="34"/>
        <v>6440000</v>
      </c>
      <c r="K371" s="10">
        <f t="shared" si="34"/>
        <v>0</v>
      </c>
      <c r="L371" s="10">
        <f t="shared" si="34"/>
        <v>0</v>
      </c>
      <c r="M371" s="10">
        <v>0</v>
      </c>
      <c r="N371" s="10">
        <f t="shared" si="31"/>
        <v>6440000</v>
      </c>
      <c r="O371" s="25">
        <v>12600000</v>
      </c>
      <c r="P371" s="25">
        <f t="shared" si="32"/>
        <v>-6160000</v>
      </c>
      <c r="Q371" s="37" t="s">
        <v>4098</v>
      </c>
    </row>
    <row r="372" spans="1:17" x14ac:dyDescent="0.25">
      <c r="A372" s="8">
        <v>365</v>
      </c>
      <c r="B372" s="32">
        <v>440637</v>
      </c>
      <c r="C372" s="9" t="s">
        <v>1727</v>
      </c>
      <c r="D372" s="9" t="s">
        <v>61</v>
      </c>
      <c r="E372" s="9" t="s">
        <v>1714</v>
      </c>
      <c r="F372" s="8" t="s">
        <v>27</v>
      </c>
      <c r="G372" s="10">
        <v>15</v>
      </c>
      <c r="H372" s="10">
        <v>0</v>
      </c>
      <c r="I372" s="10">
        <v>0</v>
      </c>
      <c r="J372" s="10">
        <f t="shared" si="34"/>
        <v>4200000</v>
      </c>
      <c r="K372" s="10">
        <f t="shared" si="34"/>
        <v>0</v>
      </c>
      <c r="L372" s="10">
        <f t="shared" si="34"/>
        <v>0</v>
      </c>
      <c r="M372" s="10">
        <v>0</v>
      </c>
      <c r="N372" s="10">
        <f t="shared" si="31"/>
        <v>4200000</v>
      </c>
      <c r="O372" s="25">
        <v>4200000</v>
      </c>
      <c r="P372" s="25">
        <f t="shared" si="32"/>
        <v>0</v>
      </c>
      <c r="Q372" s="37"/>
    </row>
    <row r="373" spans="1:17" x14ac:dyDescent="0.25">
      <c r="A373" s="8">
        <v>366</v>
      </c>
      <c r="B373" s="32">
        <v>440638</v>
      </c>
      <c r="C373" s="9" t="s">
        <v>376</v>
      </c>
      <c r="D373" s="9" t="s">
        <v>306</v>
      </c>
      <c r="E373" s="9" t="s">
        <v>1714</v>
      </c>
      <c r="F373" s="8" t="s">
        <v>27</v>
      </c>
      <c r="G373" s="10">
        <v>18</v>
      </c>
      <c r="H373" s="10">
        <v>0</v>
      </c>
      <c r="I373" s="10">
        <v>0</v>
      </c>
      <c r="J373" s="10">
        <f t="shared" si="34"/>
        <v>5040000</v>
      </c>
      <c r="K373" s="10">
        <f t="shared" si="34"/>
        <v>0</v>
      </c>
      <c r="L373" s="10">
        <f t="shared" si="34"/>
        <v>0</v>
      </c>
      <c r="M373" s="10">
        <v>0</v>
      </c>
      <c r="N373" s="10">
        <f t="shared" si="31"/>
        <v>5040000</v>
      </c>
      <c r="O373" s="25">
        <v>5040000</v>
      </c>
      <c r="P373" s="25">
        <f t="shared" si="32"/>
        <v>0</v>
      </c>
      <c r="Q373" s="37"/>
    </row>
    <row r="374" spans="1:17" x14ac:dyDescent="0.25">
      <c r="A374" s="8">
        <v>367</v>
      </c>
      <c r="B374" s="32">
        <v>440639</v>
      </c>
      <c r="C374" s="9" t="s">
        <v>348</v>
      </c>
      <c r="D374" s="9" t="s">
        <v>128</v>
      </c>
      <c r="E374" s="9" t="s">
        <v>1714</v>
      </c>
      <c r="F374" s="8" t="s">
        <v>27</v>
      </c>
      <c r="G374" s="10">
        <v>20</v>
      </c>
      <c r="H374" s="10">
        <v>0</v>
      </c>
      <c r="I374" s="10">
        <v>0</v>
      </c>
      <c r="J374" s="10">
        <f t="shared" si="34"/>
        <v>5600000</v>
      </c>
      <c r="K374" s="10">
        <f t="shared" si="34"/>
        <v>0</v>
      </c>
      <c r="L374" s="10">
        <f t="shared" si="34"/>
        <v>0</v>
      </c>
      <c r="M374" s="10">
        <v>0</v>
      </c>
      <c r="N374" s="10">
        <f t="shared" si="31"/>
        <v>5600000</v>
      </c>
      <c r="O374" s="25">
        <v>5600000</v>
      </c>
      <c r="P374" s="25">
        <f t="shared" si="32"/>
        <v>0</v>
      </c>
      <c r="Q374" s="37"/>
    </row>
    <row r="375" spans="1:17" x14ac:dyDescent="0.25">
      <c r="A375" s="8">
        <v>368</v>
      </c>
      <c r="B375" s="32">
        <v>440640</v>
      </c>
      <c r="C375" s="9" t="s">
        <v>868</v>
      </c>
      <c r="D375" s="9" t="s">
        <v>492</v>
      </c>
      <c r="E375" s="9" t="s">
        <v>1714</v>
      </c>
      <c r="F375" s="8" t="s">
        <v>27</v>
      </c>
      <c r="G375" s="10">
        <v>21</v>
      </c>
      <c r="H375" s="10">
        <v>0</v>
      </c>
      <c r="I375" s="10">
        <v>0</v>
      </c>
      <c r="J375" s="10">
        <f t="shared" si="34"/>
        <v>5880000</v>
      </c>
      <c r="K375" s="10">
        <f t="shared" si="34"/>
        <v>0</v>
      </c>
      <c r="L375" s="10">
        <f t="shared" si="34"/>
        <v>0</v>
      </c>
      <c r="M375" s="10">
        <v>0</v>
      </c>
      <c r="N375" s="10">
        <f t="shared" si="31"/>
        <v>5880000</v>
      </c>
      <c r="O375" s="25">
        <v>5880000</v>
      </c>
      <c r="P375" s="25">
        <f t="shared" si="32"/>
        <v>0</v>
      </c>
      <c r="Q375" s="37"/>
    </row>
    <row r="376" spans="1:17" x14ac:dyDescent="0.25">
      <c r="A376" s="8">
        <v>369</v>
      </c>
      <c r="B376" s="32">
        <v>440641</v>
      </c>
      <c r="C376" s="9" t="s">
        <v>1692</v>
      </c>
      <c r="D376" s="9" t="s">
        <v>158</v>
      </c>
      <c r="E376" s="9" t="s">
        <v>1714</v>
      </c>
      <c r="F376" s="8" t="s">
        <v>27</v>
      </c>
      <c r="G376" s="10">
        <v>20</v>
      </c>
      <c r="H376" s="10">
        <v>0</v>
      </c>
      <c r="I376" s="10">
        <v>0</v>
      </c>
      <c r="J376" s="10">
        <f t="shared" si="34"/>
        <v>5600000</v>
      </c>
      <c r="K376" s="10">
        <f t="shared" si="34"/>
        <v>0</v>
      </c>
      <c r="L376" s="10">
        <f t="shared" si="34"/>
        <v>0</v>
      </c>
      <c r="M376" s="10">
        <v>0</v>
      </c>
      <c r="N376" s="10">
        <f t="shared" si="31"/>
        <v>5600000</v>
      </c>
      <c r="O376" s="25">
        <v>5600000</v>
      </c>
      <c r="P376" s="25">
        <f t="shared" si="32"/>
        <v>0</v>
      </c>
      <c r="Q376" s="37"/>
    </row>
    <row r="377" spans="1:17" x14ac:dyDescent="0.25">
      <c r="A377" s="8">
        <v>370</v>
      </c>
      <c r="B377" s="32">
        <v>440642</v>
      </c>
      <c r="C377" s="9" t="s">
        <v>1197</v>
      </c>
      <c r="D377" s="9" t="s">
        <v>554</v>
      </c>
      <c r="E377" s="9" t="s">
        <v>1714</v>
      </c>
      <c r="F377" s="8" t="s">
        <v>27</v>
      </c>
      <c r="G377" s="10">
        <v>20</v>
      </c>
      <c r="H377" s="10">
        <v>0</v>
      </c>
      <c r="I377" s="10">
        <v>0</v>
      </c>
      <c r="J377" s="10">
        <f t="shared" si="34"/>
        <v>5600000</v>
      </c>
      <c r="K377" s="10">
        <f t="shared" si="34"/>
        <v>0</v>
      </c>
      <c r="L377" s="10">
        <f t="shared" si="34"/>
        <v>0</v>
      </c>
      <c r="M377" s="10">
        <v>0</v>
      </c>
      <c r="N377" s="10">
        <f t="shared" si="31"/>
        <v>5600000</v>
      </c>
      <c r="O377" s="25">
        <v>5600000</v>
      </c>
      <c r="P377" s="25">
        <f t="shared" si="32"/>
        <v>0</v>
      </c>
      <c r="Q377" s="37"/>
    </row>
    <row r="378" spans="1:17" x14ac:dyDescent="0.25">
      <c r="A378" s="8">
        <v>371</v>
      </c>
      <c r="B378" s="32">
        <v>440643</v>
      </c>
      <c r="C378" s="9" t="s">
        <v>1499</v>
      </c>
      <c r="D378" s="9" t="s">
        <v>413</v>
      </c>
      <c r="E378" s="9" t="s">
        <v>1714</v>
      </c>
      <c r="F378" s="8" t="s">
        <v>27</v>
      </c>
      <c r="G378" s="10">
        <v>21</v>
      </c>
      <c r="H378" s="10">
        <v>0</v>
      </c>
      <c r="I378" s="10">
        <v>0</v>
      </c>
      <c r="J378" s="10">
        <f t="shared" ref="J378:L387" si="35">G378*280000</f>
        <v>5880000</v>
      </c>
      <c r="K378" s="10">
        <f t="shared" si="35"/>
        <v>0</v>
      </c>
      <c r="L378" s="10">
        <f t="shared" si="35"/>
        <v>0</v>
      </c>
      <c r="M378" s="10">
        <v>0</v>
      </c>
      <c r="N378" s="10">
        <f t="shared" si="31"/>
        <v>5880000</v>
      </c>
      <c r="O378" s="25">
        <v>5880000</v>
      </c>
      <c r="P378" s="25">
        <f t="shared" si="32"/>
        <v>0</v>
      </c>
      <c r="Q378" s="37"/>
    </row>
    <row r="379" spans="1:17" x14ac:dyDescent="0.25">
      <c r="A379" s="8">
        <v>372</v>
      </c>
      <c r="B379" s="32">
        <v>440644</v>
      </c>
      <c r="C379" s="9" t="s">
        <v>124</v>
      </c>
      <c r="D379" s="9" t="s">
        <v>528</v>
      </c>
      <c r="E379" s="9" t="s">
        <v>1714</v>
      </c>
      <c r="F379" s="8" t="s">
        <v>27</v>
      </c>
      <c r="G379" s="10">
        <v>20</v>
      </c>
      <c r="H379" s="10">
        <v>0</v>
      </c>
      <c r="I379" s="10">
        <v>0</v>
      </c>
      <c r="J379" s="10">
        <f t="shared" si="35"/>
        <v>5600000</v>
      </c>
      <c r="K379" s="10">
        <f t="shared" si="35"/>
        <v>0</v>
      </c>
      <c r="L379" s="10">
        <f t="shared" si="35"/>
        <v>0</v>
      </c>
      <c r="M379" s="10">
        <v>0</v>
      </c>
      <c r="N379" s="10">
        <f t="shared" si="31"/>
        <v>5600000</v>
      </c>
      <c r="O379" s="25">
        <v>5600000</v>
      </c>
      <c r="P379" s="25">
        <f t="shared" si="32"/>
        <v>0</v>
      </c>
      <c r="Q379" s="37"/>
    </row>
    <row r="380" spans="1:17" x14ac:dyDescent="0.25">
      <c r="A380" s="8">
        <v>373</v>
      </c>
      <c r="B380" s="32">
        <v>440645</v>
      </c>
      <c r="C380" s="9" t="s">
        <v>1728</v>
      </c>
      <c r="D380" s="9" t="s">
        <v>605</v>
      </c>
      <c r="E380" s="9" t="s">
        <v>1714</v>
      </c>
      <c r="F380" s="8" t="s">
        <v>27</v>
      </c>
      <c r="G380" s="10">
        <v>21</v>
      </c>
      <c r="H380" s="10">
        <v>0</v>
      </c>
      <c r="I380" s="10">
        <v>0</v>
      </c>
      <c r="J380" s="10">
        <f t="shared" si="35"/>
        <v>5880000</v>
      </c>
      <c r="K380" s="10">
        <f t="shared" si="35"/>
        <v>0</v>
      </c>
      <c r="L380" s="10">
        <f t="shared" si="35"/>
        <v>0</v>
      </c>
      <c r="M380" s="10">
        <v>0</v>
      </c>
      <c r="N380" s="10">
        <f t="shared" si="31"/>
        <v>5880000</v>
      </c>
      <c r="O380" s="25">
        <v>11520000</v>
      </c>
      <c r="P380" s="25">
        <f t="shared" si="32"/>
        <v>-5640000</v>
      </c>
      <c r="Q380" s="37" t="s">
        <v>4098</v>
      </c>
    </row>
    <row r="381" spans="1:17" x14ac:dyDescent="0.25">
      <c r="A381" s="8">
        <v>374</v>
      </c>
      <c r="B381" s="32">
        <v>440646</v>
      </c>
      <c r="C381" s="9" t="s">
        <v>1729</v>
      </c>
      <c r="D381" s="9" t="s">
        <v>85</v>
      </c>
      <c r="E381" s="9" t="s">
        <v>1714</v>
      </c>
      <c r="F381" s="8" t="s">
        <v>27</v>
      </c>
      <c r="G381" s="10">
        <v>18</v>
      </c>
      <c r="H381" s="10">
        <v>0</v>
      </c>
      <c r="I381" s="10">
        <v>0</v>
      </c>
      <c r="J381" s="10">
        <f t="shared" si="35"/>
        <v>5040000</v>
      </c>
      <c r="K381" s="10">
        <f t="shared" si="35"/>
        <v>0</v>
      </c>
      <c r="L381" s="10">
        <f t="shared" si="35"/>
        <v>0</v>
      </c>
      <c r="M381" s="10">
        <v>0</v>
      </c>
      <c r="N381" s="10">
        <f t="shared" si="31"/>
        <v>5040000</v>
      </c>
      <c r="O381" s="25">
        <v>5040000</v>
      </c>
      <c r="P381" s="25">
        <f t="shared" si="32"/>
        <v>0</v>
      </c>
      <c r="Q381" s="37"/>
    </row>
    <row r="382" spans="1:17" x14ac:dyDescent="0.25">
      <c r="A382" s="8">
        <v>375</v>
      </c>
      <c r="B382" s="32">
        <v>440647</v>
      </c>
      <c r="C382" s="9" t="s">
        <v>550</v>
      </c>
      <c r="D382" s="9" t="s">
        <v>125</v>
      </c>
      <c r="E382" s="9" t="s">
        <v>1714</v>
      </c>
      <c r="F382" s="8" t="s">
        <v>27</v>
      </c>
      <c r="G382" s="10">
        <v>15</v>
      </c>
      <c r="H382" s="10">
        <v>0</v>
      </c>
      <c r="I382" s="10">
        <v>0</v>
      </c>
      <c r="J382" s="10">
        <f t="shared" si="35"/>
        <v>4200000</v>
      </c>
      <c r="K382" s="10">
        <f t="shared" si="35"/>
        <v>0</v>
      </c>
      <c r="L382" s="10">
        <f t="shared" si="35"/>
        <v>0</v>
      </c>
      <c r="M382" s="10">
        <v>0</v>
      </c>
      <c r="N382" s="10">
        <f t="shared" si="31"/>
        <v>4200000</v>
      </c>
      <c r="O382" s="25">
        <v>4200000</v>
      </c>
      <c r="P382" s="25">
        <f t="shared" si="32"/>
        <v>0</v>
      </c>
      <c r="Q382" s="37"/>
    </row>
    <row r="383" spans="1:17" x14ac:dyDescent="0.25">
      <c r="A383" s="8">
        <v>376</v>
      </c>
      <c r="B383" s="32">
        <v>440648</v>
      </c>
      <c r="C383" s="9" t="s">
        <v>1331</v>
      </c>
      <c r="D383" s="9" t="s">
        <v>47</v>
      </c>
      <c r="E383" s="9" t="s">
        <v>1714</v>
      </c>
      <c r="F383" s="8" t="s">
        <v>27</v>
      </c>
      <c r="G383" s="10">
        <v>12</v>
      </c>
      <c r="H383" s="10">
        <v>0</v>
      </c>
      <c r="I383" s="10">
        <v>0</v>
      </c>
      <c r="J383" s="10">
        <f t="shared" si="35"/>
        <v>3360000</v>
      </c>
      <c r="K383" s="10">
        <f t="shared" si="35"/>
        <v>0</v>
      </c>
      <c r="L383" s="10">
        <f t="shared" si="35"/>
        <v>0</v>
      </c>
      <c r="M383" s="10">
        <v>0</v>
      </c>
      <c r="N383" s="10">
        <f t="shared" si="31"/>
        <v>3360000</v>
      </c>
      <c r="O383" s="25">
        <v>0</v>
      </c>
      <c r="P383" s="25">
        <f t="shared" si="32"/>
        <v>3360000</v>
      </c>
      <c r="Q383" s="37"/>
    </row>
    <row r="384" spans="1:17" x14ac:dyDescent="0.25">
      <c r="A384" s="8">
        <v>377</v>
      </c>
      <c r="B384" s="32">
        <v>440649</v>
      </c>
      <c r="C384" s="9" t="s">
        <v>802</v>
      </c>
      <c r="D384" s="9" t="s">
        <v>528</v>
      </c>
      <c r="E384" s="9" t="s">
        <v>1714</v>
      </c>
      <c r="F384" s="8" t="s">
        <v>27</v>
      </c>
      <c r="G384" s="10">
        <v>23</v>
      </c>
      <c r="H384" s="10">
        <v>0</v>
      </c>
      <c r="I384" s="10">
        <v>0</v>
      </c>
      <c r="J384" s="10">
        <f t="shared" si="35"/>
        <v>6440000</v>
      </c>
      <c r="K384" s="10">
        <f t="shared" si="35"/>
        <v>0</v>
      </c>
      <c r="L384" s="10">
        <f t="shared" si="35"/>
        <v>0</v>
      </c>
      <c r="M384" s="10">
        <v>0</v>
      </c>
      <c r="N384" s="10">
        <f t="shared" si="31"/>
        <v>6440000</v>
      </c>
      <c r="O384" s="25">
        <v>12600000</v>
      </c>
      <c r="P384" s="25">
        <f t="shared" si="32"/>
        <v>-6160000</v>
      </c>
      <c r="Q384" s="37" t="s">
        <v>4098</v>
      </c>
    </row>
    <row r="385" spans="1:17" x14ac:dyDescent="0.25">
      <c r="A385" s="8">
        <v>378</v>
      </c>
      <c r="B385" s="32">
        <v>440650</v>
      </c>
      <c r="C385" s="9" t="s">
        <v>1331</v>
      </c>
      <c r="D385" s="9" t="s">
        <v>481</v>
      </c>
      <c r="E385" s="9" t="s">
        <v>1714</v>
      </c>
      <c r="F385" s="8" t="s">
        <v>27</v>
      </c>
      <c r="G385" s="10">
        <v>23</v>
      </c>
      <c r="H385" s="10">
        <v>0</v>
      </c>
      <c r="I385" s="10">
        <v>0</v>
      </c>
      <c r="J385" s="10">
        <f t="shared" si="35"/>
        <v>6440000</v>
      </c>
      <c r="K385" s="10">
        <f t="shared" si="35"/>
        <v>0</v>
      </c>
      <c r="L385" s="10">
        <f t="shared" si="35"/>
        <v>0</v>
      </c>
      <c r="M385" s="10">
        <v>0</v>
      </c>
      <c r="N385" s="10">
        <f t="shared" si="31"/>
        <v>6440000</v>
      </c>
      <c r="O385" s="25">
        <v>6440000</v>
      </c>
      <c r="P385" s="25">
        <f t="shared" si="32"/>
        <v>0</v>
      </c>
      <c r="Q385" s="37"/>
    </row>
    <row r="386" spans="1:17" x14ac:dyDescent="0.25">
      <c r="A386" s="8">
        <v>379</v>
      </c>
      <c r="B386" s="32">
        <v>440651</v>
      </c>
      <c r="C386" s="9" t="s">
        <v>149</v>
      </c>
      <c r="D386" s="9" t="s">
        <v>490</v>
      </c>
      <c r="E386" s="9" t="s">
        <v>1714</v>
      </c>
      <c r="F386" s="8" t="s">
        <v>27</v>
      </c>
      <c r="G386" s="10">
        <v>22</v>
      </c>
      <c r="H386" s="10">
        <v>0</v>
      </c>
      <c r="I386" s="10">
        <v>0</v>
      </c>
      <c r="J386" s="10">
        <f t="shared" si="35"/>
        <v>6160000</v>
      </c>
      <c r="K386" s="10">
        <f t="shared" si="35"/>
        <v>0</v>
      </c>
      <c r="L386" s="10">
        <f t="shared" si="35"/>
        <v>0</v>
      </c>
      <c r="M386" s="10">
        <v>0</v>
      </c>
      <c r="N386" s="10">
        <f t="shared" si="31"/>
        <v>6160000</v>
      </c>
      <c r="O386" s="25">
        <v>6160000</v>
      </c>
      <c r="P386" s="25">
        <f t="shared" si="32"/>
        <v>0</v>
      </c>
      <c r="Q386" s="37"/>
    </row>
    <row r="387" spans="1:17" x14ac:dyDescent="0.25">
      <c r="A387" s="8">
        <v>380</v>
      </c>
      <c r="B387" s="32">
        <v>440652</v>
      </c>
      <c r="C387" s="9" t="s">
        <v>1730</v>
      </c>
      <c r="D387" s="9" t="s">
        <v>349</v>
      </c>
      <c r="E387" s="9" t="s">
        <v>1714</v>
      </c>
      <c r="F387" s="8" t="s">
        <v>27</v>
      </c>
      <c r="G387" s="10">
        <v>19</v>
      </c>
      <c r="H387" s="10">
        <v>0</v>
      </c>
      <c r="I387" s="10">
        <v>0</v>
      </c>
      <c r="J387" s="10">
        <f t="shared" si="35"/>
        <v>5320000</v>
      </c>
      <c r="K387" s="10">
        <f t="shared" si="35"/>
        <v>0</v>
      </c>
      <c r="L387" s="10">
        <f t="shared" si="35"/>
        <v>0</v>
      </c>
      <c r="M387" s="10">
        <v>0</v>
      </c>
      <c r="N387" s="10">
        <f t="shared" si="31"/>
        <v>5320000</v>
      </c>
      <c r="O387" s="25">
        <v>5320000</v>
      </c>
      <c r="P387" s="25">
        <f t="shared" si="32"/>
        <v>0</v>
      </c>
      <c r="Q387" s="37"/>
    </row>
    <row r="388" spans="1:17" x14ac:dyDescent="0.25">
      <c r="A388" s="8">
        <v>381</v>
      </c>
      <c r="B388" s="32">
        <v>440653</v>
      </c>
      <c r="C388" s="9" t="s">
        <v>1731</v>
      </c>
      <c r="D388" s="9" t="s">
        <v>85</v>
      </c>
      <c r="E388" s="9" t="s">
        <v>1714</v>
      </c>
      <c r="F388" s="8" t="s">
        <v>389</v>
      </c>
      <c r="G388" s="10">
        <v>20</v>
      </c>
      <c r="H388" s="10">
        <v>0</v>
      </c>
      <c r="I388" s="10">
        <v>0</v>
      </c>
      <c r="J388" s="10">
        <f>G388*280000</f>
        <v>5600000</v>
      </c>
      <c r="K388" s="10">
        <f>H388*280000</f>
        <v>0</v>
      </c>
      <c r="L388" s="10">
        <f>I388*28000</f>
        <v>0</v>
      </c>
      <c r="M388" s="10">
        <f>J388*0.7</f>
        <v>3919999.9999999995</v>
      </c>
      <c r="N388" s="10">
        <f t="shared" si="31"/>
        <v>1680000.0000000005</v>
      </c>
      <c r="O388" s="25">
        <v>1680000</v>
      </c>
      <c r="P388" s="25">
        <f t="shared" si="32"/>
        <v>0</v>
      </c>
      <c r="Q388" s="37"/>
    </row>
    <row r="389" spans="1:17" x14ac:dyDescent="0.25">
      <c r="A389" s="8">
        <v>382</v>
      </c>
      <c r="B389" s="32">
        <v>440654</v>
      </c>
      <c r="C389" s="9" t="s">
        <v>189</v>
      </c>
      <c r="D389" s="9" t="s">
        <v>65</v>
      </c>
      <c r="E389" s="9" t="s">
        <v>1714</v>
      </c>
      <c r="F389" s="8" t="s">
        <v>27</v>
      </c>
      <c r="G389" s="10">
        <v>20</v>
      </c>
      <c r="H389" s="10">
        <v>0</v>
      </c>
      <c r="I389" s="10">
        <v>0</v>
      </c>
      <c r="J389" s="10">
        <f t="shared" ref="J389:L406" si="36">G389*280000</f>
        <v>5600000</v>
      </c>
      <c r="K389" s="10">
        <f t="shared" si="36"/>
        <v>0</v>
      </c>
      <c r="L389" s="10">
        <f t="shared" si="36"/>
        <v>0</v>
      </c>
      <c r="M389" s="10">
        <v>0</v>
      </c>
      <c r="N389" s="10">
        <f t="shared" si="31"/>
        <v>5600000</v>
      </c>
      <c r="O389" s="25">
        <v>5600000</v>
      </c>
      <c r="P389" s="25">
        <f t="shared" si="32"/>
        <v>0</v>
      </c>
      <c r="Q389" s="37"/>
    </row>
    <row r="390" spans="1:17" x14ac:dyDescent="0.25">
      <c r="A390" s="8">
        <v>383</v>
      </c>
      <c r="B390" s="32">
        <v>440656</v>
      </c>
      <c r="C390" s="9" t="s">
        <v>1732</v>
      </c>
      <c r="D390" s="9" t="s">
        <v>421</v>
      </c>
      <c r="E390" s="9" t="s">
        <v>1714</v>
      </c>
      <c r="F390" s="8" t="s">
        <v>27</v>
      </c>
      <c r="G390" s="10">
        <v>15</v>
      </c>
      <c r="H390" s="10">
        <v>0</v>
      </c>
      <c r="I390" s="10">
        <v>0</v>
      </c>
      <c r="J390" s="10">
        <f t="shared" si="36"/>
        <v>4200000</v>
      </c>
      <c r="K390" s="10">
        <f t="shared" si="36"/>
        <v>0</v>
      </c>
      <c r="L390" s="10">
        <f t="shared" si="36"/>
        <v>0</v>
      </c>
      <c r="M390" s="10">
        <v>0</v>
      </c>
      <c r="N390" s="10">
        <f t="shared" si="31"/>
        <v>4200000</v>
      </c>
      <c r="O390" s="25">
        <v>4200000</v>
      </c>
      <c r="P390" s="25">
        <f t="shared" si="32"/>
        <v>0</v>
      </c>
      <c r="Q390" s="37"/>
    </row>
    <row r="391" spans="1:17" x14ac:dyDescent="0.25">
      <c r="A391" s="8">
        <v>384</v>
      </c>
      <c r="B391" s="32">
        <v>440657</v>
      </c>
      <c r="C391" s="9" t="s">
        <v>1733</v>
      </c>
      <c r="D391" s="9" t="s">
        <v>1132</v>
      </c>
      <c r="E391" s="9" t="s">
        <v>1714</v>
      </c>
      <c r="F391" s="8" t="s">
        <v>27</v>
      </c>
      <c r="G391" s="10">
        <v>18</v>
      </c>
      <c r="H391" s="10">
        <v>0</v>
      </c>
      <c r="I391" s="10">
        <v>0</v>
      </c>
      <c r="J391" s="10">
        <f t="shared" si="36"/>
        <v>5040000</v>
      </c>
      <c r="K391" s="10">
        <f t="shared" si="36"/>
        <v>0</v>
      </c>
      <c r="L391" s="10">
        <f t="shared" si="36"/>
        <v>0</v>
      </c>
      <c r="M391" s="10">
        <v>0</v>
      </c>
      <c r="N391" s="10">
        <f t="shared" si="31"/>
        <v>5040000</v>
      </c>
      <c r="O391" s="25">
        <v>5040000</v>
      </c>
      <c r="P391" s="25">
        <f t="shared" si="32"/>
        <v>0</v>
      </c>
      <c r="Q391" s="37"/>
    </row>
    <row r="392" spans="1:17" x14ac:dyDescent="0.25">
      <c r="A392" s="8">
        <v>385</v>
      </c>
      <c r="B392" s="32">
        <v>440658</v>
      </c>
      <c r="C392" s="9" t="s">
        <v>1734</v>
      </c>
      <c r="D392" s="9" t="s">
        <v>128</v>
      </c>
      <c r="E392" s="9" t="s">
        <v>1714</v>
      </c>
      <c r="F392" s="8" t="s">
        <v>27</v>
      </c>
      <c r="G392" s="10">
        <v>17</v>
      </c>
      <c r="H392" s="10">
        <v>0</v>
      </c>
      <c r="I392" s="10">
        <v>0</v>
      </c>
      <c r="J392" s="10">
        <f t="shared" si="36"/>
        <v>4760000</v>
      </c>
      <c r="K392" s="10">
        <f t="shared" si="36"/>
        <v>0</v>
      </c>
      <c r="L392" s="10">
        <f t="shared" si="36"/>
        <v>0</v>
      </c>
      <c r="M392" s="10">
        <v>0</v>
      </c>
      <c r="N392" s="10">
        <f t="shared" si="31"/>
        <v>4760000</v>
      </c>
      <c r="O392" s="25">
        <v>4760000</v>
      </c>
      <c r="P392" s="25">
        <f t="shared" si="32"/>
        <v>0</v>
      </c>
      <c r="Q392" s="37"/>
    </row>
    <row r="393" spans="1:17" x14ac:dyDescent="0.25">
      <c r="A393" s="8">
        <v>386</v>
      </c>
      <c r="B393" s="32">
        <v>440659</v>
      </c>
      <c r="C393" s="9" t="s">
        <v>1735</v>
      </c>
      <c r="D393" s="9" t="s">
        <v>517</v>
      </c>
      <c r="E393" s="9" t="s">
        <v>1714</v>
      </c>
      <c r="F393" s="8" t="s">
        <v>27</v>
      </c>
      <c r="G393" s="10">
        <v>20</v>
      </c>
      <c r="H393" s="10">
        <v>0</v>
      </c>
      <c r="I393" s="10">
        <v>0</v>
      </c>
      <c r="J393" s="10">
        <f t="shared" si="36"/>
        <v>5600000</v>
      </c>
      <c r="K393" s="10">
        <f t="shared" si="36"/>
        <v>0</v>
      </c>
      <c r="L393" s="10">
        <f t="shared" si="36"/>
        <v>0</v>
      </c>
      <c r="M393" s="10">
        <v>0</v>
      </c>
      <c r="N393" s="10">
        <f t="shared" ref="N393:N456" si="37">J393+K393+L393-M393</f>
        <v>5600000</v>
      </c>
      <c r="O393" s="25">
        <v>5600000</v>
      </c>
      <c r="P393" s="25">
        <f t="shared" ref="P393:P456" si="38">N393-O393</f>
        <v>0</v>
      </c>
      <c r="Q393" s="37"/>
    </row>
    <row r="394" spans="1:17" x14ac:dyDescent="0.25">
      <c r="A394" s="8">
        <v>387</v>
      </c>
      <c r="B394" s="32">
        <v>440660</v>
      </c>
      <c r="C394" s="9" t="s">
        <v>1736</v>
      </c>
      <c r="D394" s="9" t="s">
        <v>646</v>
      </c>
      <c r="E394" s="9" t="s">
        <v>1714</v>
      </c>
      <c r="F394" s="8" t="s">
        <v>27</v>
      </c>
      <c r="G394" s="10">
        <v>18</v>
      </c>
      <c r="H394" s="10">
        <v>0</v>
      </c>
      <c r="I394" s="10">
        <v>0</v>
      </c>
      <c r="J394" s="10">
        <f t="shared" si="36"/>
        <v>5040000</v>
      </c>
      <c r="K394" s="10">
        <f t="shared" si="36"/>
        <v>0</v>
      </c>
      <c r="L394" s="10">
        <f t="shared" si="36"/>
        <v>0</v>
      </c>
      <c r="M394" s="10">
        <v>0</v>
      </c>
      <c r="N394" s="10">
        <f t="shared" si="37"/>
        <v>5040000</v>
      </c>
      <c r="O394" s="25">
        <v>5040000</v>
      </c>
      <c r="P394" s="25">
        <f t="shared" si="38"/>
        <v>0</v>
      </c>
      <c r="Q394" s="37"/>
    </row>
    <row r="395" spans="1:17" x14ac:dyDescent="0.25">
      <c r="A395" s="8">
        <v>388</v>
      </c>
      <c r="B395" s="32">
        <v>440661</v>
      </c>
      <c r="C395" s="9" t="s">
        <v>219</v>
      </c>
      <c r="D395" s="9" t="s">
        <v>1737</v>
      </c>
      <c r="E395" s="9" t="s">
        <v>1714</v>
      </c>
      <c r="F395" s="8" t="s">
        <v>27</v>
      </c>
      <c r="G395" s="10">
        <v>21</v>
      </c>
      <c r="H395" s="10">
        <v>0</v>
      </c>
      <c r="I395" s="10">
        <v>0</v>
      </c>
      <c r="J395" s="10">
        <f t="shared" si="36"/>
        <v>5880000</v>
      </c>
      <c r="K395" s="10">
        <f t="shared" si="36"/>
        <v>0</v>
      </c>
      <c r="L395" s="10">
        <f t="shared" si="36"/>
        <v>0</v>
      </c>
      <c r="M395" s="10">
        <v>0</v>
      </c>
      <c r="N395" s="10">
        <f t="shared" si="37"/>
        <v>5880000</v>
      </c>
      <c r="O395" s="25">
        <v>5880000</v>
      </c>
      <c r="P395" s="25">
        <f t="shared" si="38"/>
        <v>0</v>
      </c>
      <c r="Q395" s="37"/>
    </row>
    <row r="396" spans="1:17" x14ac:dyDescent="0.25">
      <c r="A396" s="8">
        <v>389</v>
      </c>
      <c r="B396" s="32">
        <v>440662</v>
      </c>
      <c r="C396" s="9" t="s">
        <v>1738</v>
      </c>
      <c r="D396" s="9" t="s">
        <v>512</v>
      </c>
      <c r="E396" s="9" t="s">
        <v>1714</v>
      </c>
      <c r="F396" s="8" t="s">
        <v>27</v>
      </c>
      <c r="G396" s="10">
        <v>20</v>
      </c>
      <c r="H396" s="10">
        <v>0</v>
      </c>
      <c r="I396" s="10">
        <v>0</v>
      </c>
      <c r="J396" s="10">
        <f t="shared" si="36"/>
        <v>5600000</v>
      </c>
      <c r="K396" s="10">
        <f t="shared" si="36"/>
        <v>0</v>
      </c>
      <c r="L396" s="10">
        <f t="shared" si="36"/>
        <v>0</v>
      </c>
      <c r="M396" s="10">
        <v>0</v>
      </c>
      <c r="N396" s="10">
        <f t="shared" si="37"/>
        <v>5600000</v>
      </c>
      <c r="O396" s="25">
        <v>5600000</v>
      </c>
      <c r="P396" s="25">
        <f t="shared" si="38"/>
        <v>0</v>
      </c>
      <c r="Q396" s="37"/>
    </row>
    <row r="397" spans="1:17" x14ac:dyDescent="0.25">
      <c r="A397" s="8">
        <v>390</v>
      </c>
      <c r="B397" s="32">
        <v>440663</v>
      </c>
      <c r="C397" s="9" t="s">
        <v>680</v>
      </c>
      <c r="D397" s="9" t="s">
        <v>61</v>
      </c>
      <c r="E397" s="9" t="s">
        <v>1714</v>
      </c>
      <c r="F397" s="8" t="s">
        <v>27</v>
      </c>
      <c r="G397" s="10">
        <v>18</v>
      </c>
      <c r="H397" s="10">
        <v>0</v>
      </c>
      <c r="I397" s="10">
        <v>0</v>
      </c>
      <c r="J397" s="10">
        <f t="shared" si="36"/>
        <v>5040000</v>
      </c>
      <c r="K397" s="10">
        <f t="shared" si="36"/>
        <v>0</v>
      </c>
      <c r="L397" s="10">
        <f t="shared" si="36"/>
        <v>0</v>
      </c>
      <c r="M397" s="10">
        <v>0</v>
      </c>
      <c r="N397" s="10">
        <f t="shared" si="37"/>
        <v>5040000</v>
      </c>
      <c r="O397" s="25">
        <v>5040000</v>
      </c>
      <c r="P397" s="25">
        <f t="shared" si="38"/>
        <v>0</v>
      </c>
      <c r="Q397" s="37"/>
    </row>
    <row r="398" spans="1:17" x14ac:dyDescent="0.25">
      <c r="A398" s="8">
        <v>391</v>
      </c>
      <c r="B398" s="32">
        <v>440664</v>
      </c>
      <c r="C398" s="9" t="s">
        <v>1739</v>
      </c>
      <c r="D398" s="9" t="s">
        <v>402</v>
      </c>
      <c r="E398" s="9" t="s">
        <v>1714</v>
      </c>
      <c r="F398" s="8" t="s">
        <v>27</v>
      </c>
      <c r="G398" s="10">
        <v>12</v>
      </c>
      <c r="H398" s="10">
        <v>12</v>
      </c>
      <c r="I398" s="10">
        <v>0</v>
      </c>
      <c r="J398" s="10">
        <f t="shared" si="36"/>
        <v>3360000</v>
      </c>
      <c r="K398" s="10">
        <f t="shared" si="36"/>
        <v>3360000</v>
      </c>
      <c r="L398" s="10">
        <f t="shared" si="36"/>
        <v>0</v>
      </c>
      <c r="M398" s="10">
        <v>0</v>
      </c>
      <c r="N398" s="10">
        <f t="shared" si="37"/>
        <v>6720000</v>
      </c>
      <c r="O398" s="25">
        <v>0</v>
      </c>
      <c r="P398" s="25">
        <f t="shared" si="38"/>
        <v>6720000</v>
      </c>
      <c r="Q398" s="37"/>
    </row>
    <row r="399" spans="1:17" x14ac:dyDescent="0.25">
      <c r="A399" s="8">
        <v>392</v>
      </c>
      <c r="B399" s="32">
        <v>440665</v>
      </c>
      <c r="C399" s="9" t="s">
        <v>282</v>
      </c>
      <c r="D399" s="9" t="s">
        <v>402</v>
      </c>
      <c r="E399" s="9" t="s">
        <v>1714</v>
      </c>
      <c r="F399" s="8" t="s">
        <v>27</v>
      </c>
      <c r="G399" s="10">
        <v>18</v>
      </c>
      <c r="H399" s="10">
        <v>0</v>
      </c>
      <c r="I399" s="10">
        <v>0</v>
      </c>
      <c r="J399" s="10">
        <f t="shared" si="36"/>
        <v>5040000</v>
      </c>
      <c r="K399" s="10">
        <f t="shared" si="36"/>
        <v>0</v>
      </c>
      <c r="L399" s="10">
        <f t="shared" si="36"/>
        <v>0</v>
      </c>
      <c r="M399" s="10">
        <v>0</v>
      </c>
      <c r="N399" s="10">
        <f t="shared" si="37"/>
        <v>5040000</v>
      </c>
      <c r="O399" s="25">
        <v>5040000</v>
      </c>
      <c r="P399" s="25">
        <f t="shared" si="38"/>
        <v>0</v>
      </c>
      <c r="Q399" s="37"/>
    </row>
    <row r="400" spans="1:17" x14ac:dyDescent="0.25">
      <c r="A400" s="8">
        <v>393</v>
      </c>
      <c r="B400" s="32">
        <v>440666</v>
      </c>
      <c r="C400" s="9" t="s">
        <v>1740</v>
      </c>
      <c r="D400" s="9" t="s">
        <v>75</v>
      </c>
      <c r="E400" s="9" t="s">
        <v>1714</v>
      </c>
      <c r="F400" s="8" t="s">
        <v>27</v>
      </c>
      <c r="G400" s="10">
        <v>23</v>
      </c>
      <c r="H400" s="10">
        <v>0</v>
      </c>
      <c r="I400" s="10">
        <v>0</v>
      </c>
      <c r="J400" s="10">
        <f t="shared" si="36"/>
        <v>6440000</v>
      </c>
      <c r="K400" s="10">
        <f t="shared" si="36"/>
        <v>0</v>
      </c>
      <c r="L400" s="10">
        <f t="shared" si="36"/>
        <v>0</v>
      </c>
      <c r="M400" s="10">
        <v>0</v>
      </c>
      <c r="N400" s="10">
        <f t="shared" si="37"/>
        <v>6440000</v>
      </c>
      <c r="O400" s="25">
        <v>6440000</v>
      </c>
      <c r="P400" s="25">
        <f t="shared" si="38"/>
        <v>0</v>
      </c>
      <c r="Q400" s="37"/>
    </row>
    <row r="401" spans="1:17" x14ac:dyDescent="0.25">
      <c r="A401" s="8">
        <v>394</v>
      </c>
      <c r="B401" s="32">
        <v>440701</v>
      </c>
      <c r="C401" s="9" t="s">
        <v>685</v>
      </c>
      <c r="D401" s="9" t="s">
        <v>424</v>
      </c>
      <c r="E401" s="9" t="s">
        <v>1741</v>
      </c>
      <c r="F401" s="8" t="s">
        <v>27</v>
      </c>
      <c r="G401" s="10">
        <v>23</v>
      </c>
      <c r="H401" s="10">
        <v>0</v>
      </c>
      <c r="I401" s="10">
        <v>0</v>
      </c>
      <c r="J401" s="10">
        <f t="shared" si="36"/>
        <v>6440000</v>
      </c>
      <c r="K401" s="10">
        <f t="shared" si="36"/>
        <v>0</v>
      </c>
      <c r="L401" s="10">
        <f t="shared" si="36"/>
        <v>0</v>
      </c>
      <c r="M401" s="10">
        <v>0</v>
      </c>
      <c r="N401" s="10">
        <f t="shared" si="37"/>
        <v>6440000</v>
      </c>
      <c r="O401" s="25">
        <v>6440000</v>
      </c>
      <c r="P401" s="25">
        <f t="shared" si="38"/>
        <v>0</v>
      </c>
      <c r="Q401" s="37"/>
    </row>
    <row r="402" spans="1:17" x14ac:dyDescent="0.25">
      <c r="A402" s="8">
        <v>395</v>
      </c>
      <c r="B402" s="32">
        <v>440702</v>
      </c>
      <c r="C402" s="9" t="s">
        <v>1579</v>
      </c>
      <c r="D402" s="9" t="s">
        <v>61</v>
      </c>
      <c r="E402" s="9" t="s">
        <v>1741</v>
      </c>
      <c r="F402" s="8" t="s">
        <v>27</v>
      </c>
      <c r="G402" s="10">
        <v>15</v>
      </c>
      <c r="H402" s="10">
        <v>0</v>
      </c>
      <c r="I402" s="10">
        <v>0</v>
      </c>
      <c r="J402" s="10">
        <f t="shared" si="36"/>
        <v>4200000</v>
      </c>
      <c r="K402" s="10">
        <f t="shared" si="36"/>
        <v>0</v>
      </c>
      <c r="L402" s="10">
        <f t="shared" si="36"/>
        <v>0</v>
      </c>
      <c r="M402" s="10">
        <v>0</v>
      </c>
      <c r="N402" s="10">
        <f t="shared" si="37"/>
        <v>4200000</v>
      </c>
      <c r="O402" s="25">
        <v>0</v>
      </c>
      <c r="P402" s="25">
        <f t="shared" si="38"/>
        <v>4200000</v>
      </c>
      <c r="Q402" s="37"/>
    </row>
    <row r="403" spans="1:17" x14ac:dyDescent="0.25">
      <c r="A403" s="8">
        <v>396</v>
      </c>
      <c r="B403" s="32">
        <v>440703</v>
      </c>
      <c r="C403" s="9" t="s">
        <v>152</v>
      </c>
      <c r="D403" s="9" t="s">
        <v>270</v>
      </c>
      <c r="E403" s="9" t="s">
        <v>1741</v>
      </c>
      <c r="F403" s="8" t="s">
        <v>27</v>
      </c>
      <c r="G403" s="10">
        <v>20</v>
      </c>
      <c r="H403" s="10">
        <v>0</v>
      </c>
      <c r="I403" s="10">
        <v>0</v>
      </c>
      <c r="J403" s="10">
        <f t="shared" si="36"/>
        <v>5600000</v>
      </c>
      <c r="K403" s="10">
        <f t="shared" si="36"/>
        <v>0</v>
      </c>
      <c r="L403" s="10">
        <f t="shared" si="36"/>
        <v>0</v>
      </c>
      <c r="M403" s="10">
        <v>0</v>
      </c>
      <c r="N403" s="10">
        <f t="shared" si="37"/>
        <v>5600000</v>
      </c>
      <c r="O403" s="25">
        <v>5600000</v>
      </c>
      <c r="P403" s="25">
        <f t="shared" si="38"/>
        <v>0</v>
      </c>
      <c r="Q403" s="37"/>
    </row>
    <row r="404" spans="1:17" x14ac:dyDescent="0.25">
      <c r="A404" s="8">
        <v>397</v>
      </c>
      <c r="B404" s="32">
        <v>440704</v>
      </c>
      <c r="C404" s="9" t="s">
        <v>1742</v>
      </c>
      <c r="D404" s="9" t="s">
        <v>421</v>
      </c>
      <c r="E404" s="9" t="s">
        <v>1741</v>
      </c>
      <c r="F404" s="8" t="s">
        <v>27</v>
      </c>
      <c r="G404" s="10">
        <v>20</v>
      </c>
      <c r="H404" s="10">
        <v>0</v>
      </c>
      <c r="I404" s="10">
        <v>0</v>
      </c>
      <c r="J404" s="10">
        <f t="shared" si="36"/>
        <v>5600000</v>
      </c>
      <c r="K404" s="10">
        <f t="shared" si="36"/>
        <v>0</v>
      </c>
      <c r="L404" s="10">
        <f t="shared" si="36"/>
        <v>0</v>
      </c>
      <c r="M404" s="10">
        <v>0</v>
      </c>
      <c r="N404" s="10">
        <f t="shared" si="37"/>
        <v>5600000</v>
      </c>
      <c r="O404" s="25">
        <v>5600000</v>
      </c>
      <c r="P404" s="25">
        <f t="shared" si="38"/>
        <v>0</v>
      </c>
      <c r="Q404" s="37"/>
    </row>
    <row r="405" spans="1:17" x14ac:dyDescent="0.25">
      <c r="A405" s="8">
        <v>398</v>
      </c>
      <c r="B405" s="32">
        <v>440705</v>
      </c>
      <c r="C405" s="9" t="s">
        <v>583</v>
      </c>
      <c r="D405" s="9" t="s">
        <v>936</v>
      </c>
      <c r="E405" s="9" t="s">
        <v>1741</v>
      </c>
      <c r="F405" s="8" t="s">
        <v>27</v>
      </c>
      <c r="G405" s="10">
        <v>21</v>
      </c>
      <c r="H405" s="10">
        <v>0</v>
      </c>
      <c r="I405" s="10">
        <v>0</v>
      </c>
      <c r="J405" s="10">
        <f t="shared" si="36"/>
        <v>5880000</v>
      </c>
      <c r="K405" s="10">
        <f t="shared" si="36"/>
        <v>0</v>
      </c>
      <c r="L405" s="10">
        <f t="shared" si="36"/>
        <v>0</v>
      </c>
      <c r="M405" s="10">
        <v>0</v>
      </c>
      <c r="N405" s="10">
        <f t="shared" si="37"/>
        <v>5880000</v>
      </c>
      <c r="O405" s="25">
        <v>5880000</v>
      </c>
      <c r="P405" s="25">
        <f t="shared" si="38"/>
        <v>0</v>
      </c>
      <c r="Q405" s="37"/>
    </row>
    <row r="406" spans="1:17" x14ac:dyDescent="0.25">
      <c r="A406" s="8">
        <v>399</v>
      </c>
      <c r="B406" s="32">
        <v>440706</v>
      </c>
      <c r="C406" s="9" t="s">
        <v>586</v>
      </c>
      <c r="D406" s="9" t="s">
        <v>481</v>
      </c>
      <c r="E406" s="9" t="s">
        <v>1741</v>
      </c>
      <c r="F406" s="8" t="s">
        <v>27</v>
      </c>
      <c r="G406" s="10">
        <v>21</v>
      </c>
      <c r="H406" s="10">
        <v>0</v>
      </c>
      <c r="I406" s="10">
        <v>0</v>
      </c>
      <c r="J406" s="10">
        <f t="shared" si="36"/>
        <v>5880000</v>
      </c>
      <c r="K406" s="10">
        <f t="shared" si="36"/>
        <v>0</v>
      </c>
      <c r="L406" s="10">
        <f t="shared" si="36"/>
        <v>0</v>
      </c>
      <c r="M406" s="10">
        <v>0</v>
      </c>
      <c r="N406" s="10">
        <f t="shared" si="37"/>
        <v>5880000</v>
      </c>
      <c r="O406" s="25">
        <v>5880000</v>
      </c>
      <c r="P406" s="25">
        <f t="shared" si="38"/>
        <v>0</v>
      </c>
      <c r="Q406" s="37"/>
    </row>
    <row r="407" spans="1:17" x14ac:dyDescent="0.25">
      <c r="A407" s="8">
        <v>400</v>
      </c>
      <c r="B407" s="32">
        <v>440707</v>
      </c>
      <c r="C407" s="9" t="s">
        <v>1743</v>
      </c>
      <c r="D407" s="9" t="s">
        <v>396</v>
      </c>
      <c r="E407" s="9" t="s">
        <v>1741</v>
      </c>
      <c r="F407" s="8" t="s">
        <v>368</v>
      </c>
      <c r="G407" s="10">
        <v>14</v>
      </c>
      <c r="H407" s="10">
        <v>0</v>
      </c>
      <c r="I407" s="10">
        <v>0</v>
      </c>
      <c r="J407" s="10">
        <f>G407*280000</f>
        <v>3920000</v>
      </c>
      <c r="K407" s="10">
        <f>H407*280000</f>
        <v>0</v>
      </c>
      <c r="L407" s="10">
        <f>I407*28000</f>
        <v>0</v>
      </c>
      <c r="M407" s="10">
        <f>J407</f>
        <v>3920000</v>
      </c>
      <c r="N407" s="10">
        <f t="shared" si="37"/>
        <v>0</v>
      </c>
      <c r="O407" s="25">
        <v>0</v>
      </c>
      <c r="P407" s="25">
        <f t="shared" si="38"/>
        <v>0</v>
      </c>
      <c r="Q407" s="37"/>
    </row>
    <row r="408" spans="1:17" x14ac:dyDescent="0.25">
      <c r="A408" s="8">
        <v>401</v>
      </c>
      <c r="B408" s="32">
        <v>440708</v>
      </c>
      <c r="C408" s="9" t="s">
        <v>285</v>
      </c>
      <c r="D408" s="9" t="s">
        <v>75</v>
      </c>
      <c r="E408" s="9" t="s">
        <v>1741</v>
      </c>
      <c r="F408" s="8" t="s">
        <v>27</v>
      </c>
      <c r="G408" s="10">
        <v>21</v>
      </c>
      <c r="H408" s="10">
        <v>0</v>
      </c>
      <c r="I408" s="10">
        <v>0</v>
      </c>
      <c r="J408" s="10">
        <f t="shared" ref="J408:L460" si="39">G408*280000</f>
        <v>5880000</v>
      </c>
      <c r="K408" s="10">
        <f t="shared" si="39"/>
        <v>0</v>
      </c>
      <c r="L408" s="10">
        <f t="shared" si="39"/>
        <v>0</v>
      </c>
      <c r="M408" s="10">
        <v>0</v>
      </c>
      <c r="N408" s="10">
        <f t="shared" si="37"/>
        <v>5880000</v>
      </c>
      <c r="O408" s="25">
        <v>0</v>
      </c>
      <c r="P408" s="25">
        <f t="shared" si="38"/>
        <v>5880000</v>
      </c>
      <c r="Q408" s="37"/>
    </row>
    <row r="409" spans="1:17" x14ac:dyDescent="0.25">
      <c r="A409" s="8">
        <v>402</v>
      </c>
      <c r="B409" s="32">
        <v>440709</v>
      </c>
      <c r="C409" s="9" t="s">
        <v>871</v>
      </c>
      <c r="D409" s="9" t="s">
        <v>1085</v>
      </c>
      <c r="E409" s="9" t="s">
        <v>1741</v>
      </c>
      <c r="F409" s="8" t="s">
        <v>27</v>
      </c>
      <c r="G409" s="10">
        <v>18</v>
      </c>
      <c r="H409" s="10">
        <v>4</v>
      </c>
      <c r="I409" s="10">
        <v>0</v>
      </c>
      <c r="J409" s="10">
        <f t="shared" si="39"/>
        <v>5040000</v>
      </c>
      <c r="K409" s="10">
        <f t="shared" si="39"/>
        <v>1120000</v>
      </c>
      <c r="L409" s="10">
        <f t="shared" si="39"/>
        <v>0</v>
      </c>
      <c r="M409" s="10">
        <v>0</v>
      </c>
      <c r="N409" s="10">
        <f t="shared" si="37"/>
        <v>6160000</v>
      </c>
      <c r="O409" s="25">
        <v>6160000</v>
      </c>
      <c r="P409" s="25">
        <f t="shared" si="38"/>
        <v>0</v>
      </c>
      <c r="Q409" s="37"/>
    </row>
    <row r="410" spans="1:17" x14ac:dyDescent="0.25">
      <c r="A410" s="8">
        <v>403</v>
      </c>
      <c r="B410" s="32">
        <v>440710</v>
      </c>
      <c r="C410" s="9" t="s">
        <v>1744</v>
      </c>
      <c r="D410" s="9" t="s">
        <v>258</v>
      </c>
      <c r="E410" s="9" t="s">
        <v>1741</v>
      </c>
      <c r="F410" s="8" t="s">
        <v>27</v>
      </c>
      <c r="G410" s="10">
        <v>21</v>
      </c>
      <c r="H410" s="10">
        <v>0</v>
      </c>
      <c r="I410" s="10">
        <v>0</v>
      </c>
      <c r="J410" s="10">
        <f t="shared" si="39"/>
        <v>5880000</v>
      </c>
      <c r="K410" s="10">
        <f t="shared" si="39"/>
        <v>0</v>
      </c>
      <c r="L410" s="10">
        <f t="shared" si="39"/>
        <v>0</v>
      </c>
      <c r="M410" s="10">
        <v>0</v>
      </c>
      <c r="N410" s="10">
        <f t="shared" si="37"/>
        <v>5880000</v>
      </c>
      <c r="O410" s="25">
        <v>5880000</v>
      </c>
      <c r="P410" s="25">
        <f t="shared" si="38"/>
        <v>0</v>
      </c>
      <c r="Q410" s="37"/>
    </row>
    <row r="411" spans="1:17" x14ac:dyDescent="0.25">
      <c r="A411" s="8">
        <v>404</v>
      </c>
      <c r="B411" s="32">
        <v>440711</v>
      </c>
      <c r="C411" s="9" t="s">
        <v>671</v>
      </c>
      <c r="D411" s="9" t="s">
        <v>1745</v>
      </c>
      <c r="E411" s="9" t="s">
        <v>1741</v>
      </c>
      <c r="F411" s="8" t="s">
        <v>27</v>
      </c>
      <c r="G411" s="10">
        <v>12</v>
      </c>
      <c r="H411" s="10">
        <v>0</v>
      </c>
      <c r="I411" s="10">
        <v>0</v>
      </c>
      <c r="J411" s="10">
        <f t="shared" si="39"/>
        <v>3360000</v>
      </c>
      <c r="K411" s="10">
        <f t="shared" si="39"/>
        <v>0</v>
      </c>
      <c r="L411" s="10">
        <f t="shared" si="39"/>
        <v>0</v>
      </c>
      <c r="M411" s="10">
        <v>0</v>
      </c>
      <c r="N411" s="10">
        <f t="shared" si="37"/>
        <v>3360000</v>
      </c>
      <c r="O411" s="25">
        <v>0</v>
      </c>
      <c r="P411" s="25">
        <f t="shared" si="38"/>
        <v>3360000</v>
      </c>
      <c r="Q411" s="37"/>
    </row>
    <row r="412" spans="1:17" x14ac:dyDescent="0.25">
      <c r="A412" s="8">
        <v>405</v>
      </c>
      <c r="B412" s="32">
        <v>440712</v>
      </c>
      <c r="C412" s="9" t="s">
        <v>583</v>
      </c>
      <c r="D412" s="9" t="s">
        <v>254</v>
      </c>
      <c r="E412" s="9" t="s">
        <v>1741</v>
      </c>
      <c r="F412" s="8" t="s">
        <v>27</v>
      </c>
      <c r="G412" s="10">
        <v>23</v>
      </c>
      <c r="H412" s="10">
        <v>0</v>
      </c>
      <c r="I412" s="10">
        <v>0</v>
      </c>
      <c r="J412" s="10">
        <f t="shared" si="39"/>
        <v>6440000</v>
      </c>
      <c r="K412" s="10">
        <f t="shared" si="39"/>
        <v>0</v>
      </c>
      <c r="L412" s="10">
        <f t="shared" si="39"/>
        <v>0</v>
      </c>
      <c r="M412" s="10">
        <v>0</v>
      </c>
      <c r="N412" s="10">
        <f t="shared" si="37"/>
        <v>6440000</v>
      </c>
      <c r="O412" s="25">
        <v>6440000</v>
      </c>
      <c r="P412" s="25">
        <f t="shared" si="38"/>
        <v>0</v>
      </c>
      <c r="Q412" s="37"/>
    </row>
    <row r="413" spans="1:17" x14ac:dyDescent="0.25">
      <c r="A413" s="8">
        <v>406</v>
      </c>
      <c r="B413" s="32">
        <v>440713</v>
      </c>
      <c r="C413" s="9" t="s">
        <v>1048</v>
      </c>
      <c r="D413" s="9" t="s">
        <v>244</v>
      </c>
      <c r="E413" s="9" t="s">
        <v>1741</v>
      </c>
      <c r="F413" s="8" t="s">
        <v>27</v>
      </c>
      <c r="G413" s="10">
        <v>18</v>
      </c>
      <c r="H413" s="10">
        <v>0</v>
      </c>
      <c r="I413" s="10">
        <v>0</v>
      </c>
      <c r="J413" s="10">
        <f t="shared" si="39"/>
        <v>5040000</v>
      </c>
      <c r="K413" s="10">
        <f t="shared" si="39"/>
        <v>0</v>
      </c>
      <c r="L413" s="10">
        <f t="shared" si="39"/>
        <v>0</v>
      </c>
      <c r="M413" s="10">
        <v>0</v>
      </c>
      <c r="N413" s="10">
        <f t="shared" si="37"/>
        <v>5040000</v>
      </c>
      <c r="O413" s="25">
        <v>0</v>
      </c>
      <c r="P413" s="25">
        <f t="shared" si="38"/>
        <v>5040000</v>
      </c>
      <c r="Q413" s="37"/>
    </row>
    <row r="414" spans="1:17" x14ac:dyDescent="0.25">
      <c r="A414" s="8">
        <v>407</v>
      </c>
      <c r="B414" s="32">
        <v>440714</v>
      </c>
      <c r="C414" s="9" t="s">
        <v>1156</v>
      </c>
      <c r="D414" s="9" t="s">
        <v>158</v>
      </c>
      <c r="E414" s="9" t="s">
        <v>1741</v>
      </c>
      <c r="F414" s="8" t="s">
        <v>27</v>
      </c>
      <c r="G414" s="10">
        <v>24</v>
      </c>
      <c r="H414" s="10">
        <v>0</v>
      </c>
      <c r="I414" s="10">
        <v>0</v>
      </c>
      <c r="J414" s="10">
        <f t="shared" si="39"/>
        <v>6720000</v>
      </c>
      <c r="K414" s="10">
        <f t="shared" si="39"/>
        <v>0</v>
      </c>
      <c r="L414" s="10">
        <f t="shared" si="39"/>
        <v>0</v>
      </c>
      <c r="M414" s="10">
        <v>0</v>
      </c>
      <c r="N414" s="10">
        <f t="shared" si="37"/>
        <v>6720000</v>
      </c>
      <c r="O414" s="25">
        <v>6720000</v>
      </c>
      <c r="P414" s="25">
        <f t="shared" si="38"/>
        <v>0</v>
      </c>
      <c r="Q414" s="37"/>
    </row>
    <row r="415" spans="1:17" x14ac:dyDescent="0.25">
      <c r="A415" s="8">
        <v>408</v>
      </c>
      <c r="B415" s="32">
        <v>440715</v>
      </c>
      <c r="C415" s="9" t="s">
        <v>152</v>
      </c>
      <c r="D415" s="9" t="s">
        <v>153</v>
      </c>
      <c r="E415" s="9" t="s">
        <v>1741</v>
      </c>
      <c r="F415" s="8" t="s">
        <v>27</v>
      </c>
      <c r="G415" s="10">
        <v>19</v>
      </c>
      <c r="H415" s="10">
        <v>3</v>
      </c>
      <c r="I415" s="10">
        <v>0</v>
      </c>
      <c r="J415" s="10">
        <f t="shared" si="39"/>
        <v>5320000</v>
      </c>
      <c r="K415" s="10">
        <f t="shared" si="39"/>
        <v>840000</v>
      </c>
      <c r="L415" s="10">
        <f t="shared" si="39"/>
        <v>0</v>
      </c>
      <c r="M415" s="10">
        <v>0</v>
      </c>
      <c r="N415" s="10">
        <f t="shared" si="37"/>
        <v>6160000</v>
      </c>
      <c r="O415" s="25">
        <v>6160000</v>
      </c>
      <c r="P415" s="25">
        <f t="shared" si="38"/>
        <v>0</v>
      </c>
      <c r="Q415" s="37"/>
    </row>
    <row r="416" spans="1:17" x14ac:dyDescent="0.25">
      <c r="A416" s="8">
        <v>409</v>
      </c>
      <c r="B416" s="32">
        <v>440716</v>
      </c>
      <c r="C416" s="9" t="s">
        <v>1746</v>
      </c>
      <c r="D416" s="9" t="s">
        <v>61</v>
      </c>
      <c r="E416" s="9" t="s">
        <v>1741</v>
      </c>
      <c r="F416" s="8" t="s">
        <v>27</v>
      </c>
      <c r="G416" s="10">
        <v>18</v>
      </c>
      <c r="H416" s="10">
        <v>0</v>
      </c>
      <c r="I416" s="10">
        <v>0</v>
      </c>
      <c r="J416" s="10">
        <f t="shared" si="39"/>
        <v>5040000</v>
      </c>
      <c r="K416" s="10">
        <f t="shared" si="39"/>
        <v>0</v>
      </c>
      <c r="L416" s="10">
        <f t="shared" si="39"/>
        <v>0</v>
      </c>
      <c r="M416" s="10">
        <v>0</v>
      </c>
      <c r="N416" s="10">
        <f t="shared" si="37"/>
        <v>5040000</v>
      </c>
      <c r="O416" s="25">
        <v>5040000</v>
      </c>
      <c r="P416" s="25">
        <f t="shared" si="38"/>
        <v>0</v>
      </c>
      <c r="Q416" s="37"/>
    </row>
    <row r="417" spans="1:17" x14ac:dyDescent="0.25">
      <c r="A417" s="8">
        <v>410</v>
      </c>
      <c r="B417" s="32">
        <v>440717</v>
      </c>
      <c r="C417" s="9" t="s">
        <v>550</v>
      </c>
      <c r="D417" s="9" t="s">
        <v>81</v>
      </c>
      <c r="E417" s="9" t="s">
        <v>1741</v>
      </c>
      <c r="F417" s="8" t="s">
        <v>27</v>
      </c>
      <c r="G417" s="10">
        <v>23</v>
      </c>
      <c r="H417" s="10">
        <v>0</v>
      </c>
      <c r="I417" s="10">
        <v>0</v>
      </c>
      <c r="J417" s="10">
        <f t="shared" si="39"/>
        <v>6440000</v>
      </c>
      <c r="K417" s="10">
        <f t="shared" si="39"/>
        <v>0</v>
      </c>
      <c r="L417" s="10">
        <f t="shared" si="39"/>
        <v>0</v>
      </c>
      <c r="M417" s="10">
        <v>0</v>
      </c>
      <c r="N417" s="10">
        <f t="shared" si="37"/>
        <v>6440000</v>
      </c>
      <c r="O417" s="25">
        <v>6440000</v>
      </c>
      <c r="P417" s="25">
        <f t="shared" si="38"/>
        <v>0</v>
      </c>
      <c r="Q417" s="37"/>
    </row>
    <row r="418" spans="1:17" x14ac:dyDescent="0.25">
      <c r="A418" s="8">
        <v>411</v>
      </c>
      <c r="B418" s="32">
        <v>440718</v>
      </c>
      <c r="C418" s="9" t="s">
        <v>582</v>
      </c>
      <c r="D418" s="9" t="s">
        <v>262</v>
      </c>
      <c r="E418" s="9" t="s">
        <v>1741</v>
      </c>
      <c r="F418" s="8" t="s">
        <v>27</v>
      </c>
      <c r="G418" s="10">
        <v>16</v>
      </c>
      <c r="H418" s="10">
        <v>0</v>
      </c>
      <c r="I418" s="10">
        <v>0</v>
      </c>
      <c r="J418" s="10">
        <f t="shared" si="39"/>
        <v>4480000</v>
      </c>
      <c r="K418" s="10">
        <f t="shared" si="39"/>
        <v>0</v>
      </c>
      <c r="L418" s="10">
        <f t="shared" si="39"/>
        <v>0</v>
      </c>
      <c r="M418" s="10">
        <v>0</v>
      </c>
      <c r="N418" s="10">
        <f t="shared" si="37"/>
        <v>4480000</v>
      </c>
      <c r="O418" s="25">
        <v>4480000</v>
      </c>
      <c r="P418" s="25">
        <f t="shared" si="38"/>
        <v>0</v>
      </c>
      <c r="Q418" s="37"/>
    </row>
    <row r="419" spans="1:17" x14ac:dyDescent="0.25">
      <c r="A419" s="8">
        <v>412</v>
      </c>
      <c r="B419" s="32">
        <v>440719</v>
      </c>
      <c r="C419" s="9" t="s">
        <v>1747</v>
      </c>
      <c r="D419" s="9" t="s">
        <v>1748</v>
      </c>
      <c r="E419" s="9" t="s">
        <v>1741</v>
      </c>
      <c r="F419" s="8" t="s">
        <v>27</v>
      </c>
      <c r="G419" s="10">
        <v>25</v>
      </c>
      <c r="H419" s="10">
        <v>0</v>
      </c>
      <c r="I419" s="10">
        <v>0</v>
      </c>
      <c r="J419" s="10">
        <f t="shared" si="39"/>
        <v>7000000</v>
      </c>
      <c r="K419" s="10">
        <f t="shared" si="39"/>
        <v>0</v>
      </c>
      <c r="L419" s="10">
        <f t="shared" si="39"/>
        <v>0</v>
      </c>
      <c r="M419" s="10">
        <v>0</v>
      </c>
      <c r="N419" s="10">
        <f t="shared" si="37"/>
        <v>7000000</v>
      </c>
      <c r="O419" s="25">
        <v>0</v>
      </c>
      <c r="P419" s="25">
        <f t="shared" si="38"/>
        <v>7000000</v>
      </c>
      <c r="Q419" s="37"/>
    </row>
    <row r="420" spans="1:17" x14ac:dyDescent="0.25">
      <c r="A420" s="8">
        <v>413</v>
      </c>
      <c r="B420" s="32">
        <v>440720</v>
      </c>
      <c r="C420" s="9" t="s">
        <v>379</v>
      </c>
      <c r="D420" s="9" t="s">
        <v>344</v>
      </c>
      <c r="E420" s="9" t="s">
        <v>1741</v>
      </c>
      <c r="F420" s="8" t="s">
        <v>27</v>
      </c>
      <c r="G420" s="10">
        <v>21</v>
      </c>
      <c r="H420" s="10">
        <v>0</v>
      </c>
      <c r="I420" s="10">
        <v>0</v>
      </c>
      <c r="J420" s="10">
        <f t="shared" si="39"/>
        <v>5880000</v>
      </c>
      <c r="K420" s="10">
        <f t="shared" si="39"/>
        <v>0</v>
      </c>
      <c r="L420" s="10">
        <f t="shared" si="39"/>
        <v>0</v>
      </c>
      <c r="M420" s="10">
        <v>0</v>
      </c>
      <c r="N420" s="10">
        <f t="shared" si="37"/>
        <v>5880000</v>
      </c>
      <c r="O420" s="25">
        <v>5880000</v>
      </c>
      <c r="P420" s="25">
        <f t="shared" si="38"/>
        <v>0</v>
      </c>
      <c r="Q420" s="37"/>
    </row>
    <row r="421" spans="1:17" x14ac:dyDescent="0.25">
      <c r="A421" s="8">
        <v>414</v>
      </c>
      <c r="B421" s="32">
        <v>440721</v>
      </c>
      <c r="C421" s="9" t="s">
        <v>643</v>
      </c>
      <c r="D421" s="9" t="s">
        <v>1543</v>
      </c>
      <c r="E421" s="9" t="s">
        <v>1741</v>
      </c>
      <c r="F421" s="8" t="s">
        <v>27</v>
      </c>
      <c r="G421" s="10">
        <v>17</v>
      </c>
      <c r="H421" s="10">
        <v>2</v>
      </c>
      <c r="I421" s="10">
        <v>0</v>
      </c>
      <c r="J421" s="10">
        <f t="shared" si="39"/>
        <v>4760000</v>
      </c>
      <c r="K421" s="10">
        <f t="shared" si="39"/>
        <v>560000</v>
      </c>
      <c r="L421" s="10">
        <f t="shared" si="39"/>
        <v>0</v>
      </c>
      <c r="M421" s="10">
        <v>0</v>
      </c>
      <c r="N421" s="10">
        <f t="shared" si="37"/>
        <v>5320000</v>
      </c>
      <c r="O421" s="25">
        <v>0</v>
      </c>
      <c r="P421" s="25">
        <f t="shared" si="38"/>
        <v>5320000</v>
      </c>
      <c r="Q421" s="37"/>
    </row>
    <row r="422" spans="1:17" x14ac:dyDescent="0.25">
      <c r="A422" s="8">
        <v>415</v>
      </c>
      <c r="B422" s="32">
        <v>440722</v>
      </c>
      <c r="C422" s="9" t="s">
        <v>1749</v>
      </c>
      <c r="D422" s="9" t="s">
        <v>61</v>
      </c>
      <c r="E422" s="9" t="s">
        <v>1741</v>
      </c>
      <c r="F422" s="8" t="s">
        <v>27</v>
      </c>
      <c r="G422" s="10">
        <v>16</v>
      </c>
      <c r="H422" s="10">
        <v>0</v>
      </c>
      <c r="I422" s="10">
        <v>0</v>
      </c>
      <c r="J422" s="10">
        <f t="shared" si="39"/>
        <v>4480000</v>
      </c>
      <c r="K422" s="10">
        <f t="shared" si="39"/>
        <v>0</v>
      </c>
      <c r="L422" s="10">
        <f t="shared" si="39"/>
        <v>0</v>
      </c>
      <c r="M422" s="10">
        <v>0</v>
      </c>
      <c r="N422" s="10">
        <f t="shared" si="37"/>
        <v>4480000</v>
      </c>
      <c r="O422" s="25">
        <v>4480000</v>
      </c>
      <c r="P422" s="25">
        <f t="shared" si="38"/>
        <v>0</v>
      </c>
      <c r="Q422" s="37"/>
    </row>
    <row r="423" spans="1:17" x14ac:dyDescent="0.25">
      <c r="A423" s="8">
        <v>416</v>
      </c>
      <c r="B423" s="32">
        <v>440723</v>
      </c>
      <c r="C423" s="9" t="s">
        <v>357</v>
      </c>
      <c r="D423" s="9" t="s">
        <v>344</v>
      </c>
      <c r="E423" s="9" t="s">
        <v>1741</v>
      </c>
      <c r="F423" s="8" t="s">
        <v>27</v>
      </c>
      <c r="G423" s="10">
        <v>18</v>
      </c>
      <c r="H423" s="10">
        <v>0</v>
      </c>
      <c r="I423" s="10">
        <v>0</v>
      </c>
      <c r="J423" s="10">
        <f t="shared" si="39"/>
        <v>5040000</v>
      </c>
      <c r="K423" s="10">
        <f t="shared" si="39"/>
        <v>0</v>
      </c>
      <c r="L423" s="10">
        <f t="shared" si="39"/>
        <v>0</v>
      </c>
      <c r="M423" s="10">
        <v>0</v>
      </c>
      <c r="N423" s="10">
        <f t="shared" si="37"/>
        <v>5040000</v>
      </c>
      <c r="O423" s="25">
        <v>5040000</v>
      </c>
      <c r="P423" s="25">
        <f t="shared" si="38"/>
        <v>0</v>
      </c>
      <c r="Q423" s="37"/>
    </row>
    <row r="424" spans="1:17" x14ac:dyDescent="0.25">
      <c r="A424" s="8">
        <v>417</v>
      </c>
      <c r="B424" s="32">
        <v>440724</v>
      </c>
      <c r="C424" s="9" t="s">
        <v>1363</v>
      </c>
      <c r="D424" s="9" t="s">
        <v>75</v>
      </c>
      <c r="E424" s="9" t="s">
        <v>1741</v>
      </c>
      <c r="F424" s="8" t="s">
        <v>27</v>
      </c>
      <c r="G424" s="10">
        <v>19</v>
      </c>
      <c r="H424" s="10">
        <v>0</v>
      </c>
      <c r="I424" s="10">
        <v>0</v>
      </c>
      <c r="J424" s="10">
        <f t="shared" si="39"/>
        <v>5320000</v>
      </c>
      <c r="K424" s="10">
        <f t="shared" si="39"/>
        <v>0</v>
      </c>
      <c r="L424" s="10">
        <f t="shared" si="39"/>
        <v>0</v>
      </c>
      <c r="M424" s="10">
        <v>0</v>
      </c>
      <c r="N424" s="10">
        <f t="shared" si="37"/>
        <v>5320000</v>
      </c>
      <c r="O424" s="25">
        <v>5320000</v>
      </c>
      <c r="P424" s="25">
        <f t="shared" si="38"/>
        <v>0</v>
      </c>
      <c r="Q424" s="37"/>
    </row>
    <row r="425" spans="1:17" x14ac:dyDescent="0.25">
      <c r="A425" s="8">
        <v>418</v>
      </c>
      <c r="B425" s="32">
        <v>440725</v>
      </c>
      <c r="C425" s="9" t="s">
        <v>24</v>
      </c>
      <c r="D425" s="9" t="s">
        <v>25</v>
      </c>
      <c r="E425" s="9" t="s">
        <v>1741</v>
      </c>
      <c r="F425" s="8" t="s">
        <v>27</v>
      </c>
      <c r="G425" s="10">
        <v>18</v>
      </c>
      <c r="H425" s="10">
        <v>0</v>
      </c>
      <c r="I425" s="10">
        <v>0</v>
      </c>
      <c r="J425" s="10">
        <f t="shared" si="39"/>
        <v>5040000</v>
      </c>
      <c r="K425" s="10">
        <f t="shared" si="39"/>
        <v>0</v>
      </c>
      <c r="L425" s="10">
        <f t="shared" si="39"/>
        <v>0</v>
      </c>
      <c r="M425" s="10">
        <v>0</v>
      </c>
      <c r="N425" s="10">
        <f t="shared" si="37"/>
        <v>5040000</v>
      </c>
      <c r="O425" s="25">
        <v>5040000</v>
      </c>
      <c r="P425" s="25">
        <f t="shared" si="38"/>
        <v>0</v>
      </c>
      <c r="Q425" s="37"/>
    </row>
    <row r="426" spans="1:17" x14ac:dyDescent="0.25">
      <c r="A426" s="8">
        <v>419</v>
      </c>
      <c r="B426" s="32">
        <v>440726</v>
      </c>
      <c r="C426" s="9" t="s">
        <v>583</v>
      </c>
      <c r="D426" s="9" t="s">
        <v>402</v>
      </c>
      <c r="E426" s="9" t="s">
        <v>1741</v>
      </c>
      <c r="F426" s="8" t="s">
        <v>27</v>
      </c>
      <c r="G426" s="10">
        <v>18</v>
      </c>
      <c r="H426" s="10">
        <v>0</v>
      </c>
      <c r="I426" s="10">
        <v>0</v>
      </c>
      <c r="J426" s="10">
        <f t="shared" si="39"/>
        <v>5040000</v>
      </c>
      <c r="K426" s="10">
        <f t="shared" si="39"/>
        <v>0</v>
      </c>
      <c r="L426" s="10">
        <f t="shared" si="39"/>
        <v>0</v>
      </c>
      <c r="M426" s="10">
        <v>0</v>
      </c>
      <c r="N426" s="10">
        <f t="shared" si="37"/>
        <v>5040000</v>
      </c>
      <c r="O426" s="25">
        <v>5040000</v>
      </c>
      <c r="P426" s="25">
        <f t="shared" si="38"/>
        <v>0</v>
      </c>
      <c r="Q426" s="37"/>
    </row>
    <row r="427" spans="1:17" x14ac:dyDescent="0.25">
      <c r="A427" s="8">
        <v>420</v>
      </c>
      <c r="B427" s="32">
        <v>440727</v>
      </c>
      <c r="C427" s="9" t="s">
        <v>348</v>
      </c>
      <c r="D427" s="9" t="s">
        <v>75</v>
      </c>
      <c r="E427" s="9" t="s">
        <v>1741</v>
      </c>
      <c r="F427" s="8" t="s">
        <v>27</v>
      </c>
      <c r="G427" s="10">
        <v>23</v>
      </c>
      <c r="H427" s="10">
        <v>0</v>
      </c>
      <c r="I427" s="10">
        <v>0</v>
      </c>
      <c r="J427" s="10">
        <f t="shared" si="39"/>
        <v>6440000</v>
      </c>
      <c r="K427" s="10">
        <f t="shared" si="39"/>
        <v>0</v>
      </c>
      <c r="L427" s="10">
        <f t="shared" si="39"/>
        <v>0</v>
      </c>
      <c r="M427" s="10">
        <v>0</v>
      </c>
      <c r="N427" s="10">
        <f t="shared" si="37"/>
        <v>6440000</v>
      </c>
      <c r="O427" s="25">
        <v>6440000</v>
      </c>
      <c r="P427" s="25">
        <f t="shared" si="38"/>
        <v>0</v>
      </c>
      <c r="Q427" s="37"/>
    </row>
    <row r="428" spans="1:17" x14ac:dyDescent="0.25">
      <c r="A428" s="8">
        <v>421</v>
      </c>
      <c r="B428" s="32">
        <v>440728</v>
      </c>
      <c r="C428" s="9" t="s">
        <v>869</v>
      </c>
      <c r="D428" s="9" t="s">
        <v>43</v>
      </c>
      <c r="E428" s="9" t="s">
        <v>1741</v>
      </c>
      <c r="F428" s="8" t="s">
        <v>27</v>
      </c>
      <c r="G428" s="10">
        <v>23</v>
      </c>
      <c r="H428" s="10">
        <v>0</v>
      </c>
      <c r="I428" s="10">
        <v>0</v>
      </c>
      <c r="J428" s="10">
        <f t="shared" si="39"/>
        <v>6440000</v>
      </c>
      <c r="K428" s="10">
        <f t="shared" si="39"/>
        <v>0</v>
      </c>
      <c r="L428" s="10">
        <f t="shared" si="39"/>
        <v>0</v>
      </c>
      <c r="M428" s="10">
        <v>0</v>
      </c>
      <c r="N428" s="10">
        <f t="shared" si="37"/>
        <v>6440000</v>
      </c>
      <c r="O428" s="25">
        <v>6440000</v>
      </c>
      <c r="P428" s="25">
        <f t="shared" si="38"/>
        <v>0</v>
      </c>
      <c r="Q428" s="37"/>
    </row>
    <row r="429" spans="1:17" x14ac:dyDescent="0.25">
      <c r="A429" s="8">
        <v>422</v>
      </c>
      <c r="B429" s="32">
        <v>440729</v>
      </c>
      <c r="C429" s="9" t="s">
        <v>1750</v>
      </c>
      <c r="D429" s="9" t="s">
        <v>254</v>
      </c>
      <c r="E429" s="9" t="s">
        <v>1741</v>
      </c>
      <c r="F429" s="8" t="s">
        <v>27</v>
      </c>
      <c r="G429" s="10">
        <v>22</v>
      </c>
      <c r="H429" s="10">
        <v>3</v>
      </c>
      <c r="I429" s="10">
        <v>0</v>
      </c>
      <c r="J429" s="10">
        <f t="shared" si="39"/>
        <v>6160000</v>
      </c>
      <c r="K429" s="10">
        <f t="shared" si="39"/>
        <v>840000</v>
      </c>
      <c r="L429" s="10">
        <f t="shared" si="39"/>
        <v>0</v>
      </c>
      <c r="M429" s="10">
        <v>0</v>
      </c>
      <c r="N429" s="10">
        <f t="shared" si="37"/>
        <v>7000000</v>
      </c>
      <c r="O429" s="25">
        <v>7000000</v>
      </c>
      <c r="P429" s="25">
        <f t="shared" si="38"/>
        <v>0</v>
      </c>
      <c r="Q429" s="37"/>
    </row>
    <row r="430" spans="1:17" x14ac:dyDescent="0.25">
      <c r="A430" s="8">
        <v>423</v>
      </c>
      <c r="B430" s="32">
        <v>440730</v>
      </c>
      <c r="C430" s="9" t="s">
        <v>1751</v>
      </c>
      <c r="D430" s="9" t="s">
        <v>115</v>
      </c>
      <c r="E430" s="9" t="s">
        <v>1741</v>
      </c>
      <c r="F430" s="8" t="s">
        <v>27</v>
      </c>
      <c r="G430" s="10">
        <v>12</v>
      </c>
      <c r="H430" s="10">
        <v>0</v>
      </c>
      <c r="I430" s="10">
        <v>0</v>
      </c>
      <c r="J430" s="10">
        <f t="shared" si="39"/>
        <v>3360000</v>
      </c>
      <c r="K430" s="10">
        <f t="shared" si="39"/>
        <v>0</v>
      </c>
      <c r="L430" s="10">
        <f t="shared" si="39"/>
        <v>0</v>
      </c>
      <c r="M430" s="10">
        <v>0</v>
      </c>
      <c r="N430" s="10">
        <f t="shared" si="37"/>
        <v>3360000</v>
      </c>
      <c r="O430" s="25">
        <v>0</v>
      </c>
      <c r="P430" s="25">
        <f t="shared" si="38"/>
        <v>3360000</v>
      </c>
      <c r="Q430" s="37"/>
    </row>
    <row r="431" spans="1:17" x14ac:dyDescent="0.25">
      <c r="A431" s="8">
        <v>424</v>
      </c>
      <c r="B431" s="32">
        <v>440731</v>
      </c>
      <c r="C431" s="9" t="s">
        <v>635</v>
      </c>
      <c r="D431" s="9" t="s">
        <v>150</v>
      </c>
      <c r="E431" s="9" t="s">
        <v>1741</v>
      </c>
      <c r="F431" s="8" t="s">
        <v>27</v>
      </c>
      <c r="G431" s="10">
        <v>15</v>
      </c>
      <c r="H431" s="10">
        <v>0</v>
      </c>
      <c r="I431" s="10">
        <v>0</v>
      </c>
      <c r="J431" s="10">
        <f t="shared" si="39"/>
        <v>4200000</v>
      </c>
      <c r="K431" s="10">
        <f t="shared" si="39"/>
        <v>0</v>
      </c>
      <c r="L431" s="10">
        <f t="shared" si="39"/>
        <v>0</v>
      </c>
      <c r="M431" s="10">
        <v>0</v>
      </c>
      <c r="N431" s="10">
        <f t="shared" si="37"/>
        <v>4200000</v>
      </c>
      <c r="O431" s="25">
        <v>4200000</v>
      </c>
      <c r="P431" s="25">
        <f t="shared" si="38"/>
        <v>0</v>
      </c>
      <c r="Q431" s="37"/>
    </row>
    <row r="432" spans="1:17" x14ac:dyDescent="0.25">
      <c r="A432" s="8">
        <v>425</v>
      </c>
      <c r="B432" s="32">
        <v>440732</v>
      </c>
      <c r="C432" s="9" t="s">
        <v>550</v>
      </c>
      <c r="D432" s="9" t="s">
        <v>629</v>
      </c>
      <c r="E432" s="9" t="s">
        <v>1741</v>
      </c>
      <c r="F432" s="8" t="s">
        <v>27</v>
      </c>
      <c r="G432" s="10">
        <v>23</v>
      </c>
      <c r="H432" s="10">
        <v>0</v>
      </c>
      <c r="I432" s="10">
        <v>0</v>
      </c>
      <c r="J432" s="10">
        <f t="shared" si="39"/>
        <v>6440000</v>
      </c>
      <c r="K432" s="10">
        <f t="shared" si="39"/>
        <v>0</v>
      </c>
      <c r="L432" s="10">
        <f t="shared" si="39"/>
        <v>0</v>
      </c>
      <c r="M432" s="10">
        <v>0</v>
      </c>
      <c r="N432" s="10">
        <f t="shared" si="37"/>
        <v>6440000</v>
      </c>
      <c r="O432" s="25">
        <v>6440000</v>
      </c>
      <c r="P432" s="25">
        <f t="shared" si="38"/>
        <v>0</v>
      </c>
      <c r="Q432" s="37"/>
    </row>
    <row r="433" spans="1:17" x14ac:dyDescent="0.25">
      <c r="A433" s="8">
        <v>426</v>
      </c>
      <c r="B433" s="32">
        <v>440733</v>
      </c>
      <c r="C433" s="9" t="s">
        <v>1752</v>
      </c>
      <c r="D433" s="9" t="s">
        <v>125</v>
      </c>
      <c r="E433" s="9" t="s">
        <v>1741</v>
      </c>
      <c r="F433" s="8" t="s">
        <v>27</v>
      </c>
      <c r="G433" s="10">
        <v>23</v>
      </c>
      <c r="H433" s="10">
        <v>0</v>
      </c>
      <c r="I433" s="10">
        <v>0</v>
      </c>
      <c r="J433" s="10">
        <f t="shared" si="39"/>
        <v>6440000</v>
      </c>
      <c r="K433" s="10">
        <f t="shared" si="39"/>
        <v>0</v>
      </c>
      <c r="L433" s="10">
        <f t="shared" si="39"/>
        <v>0</v>
      </c>
      <c r="M433" s="10">
        <v>0</v>
      </c>
      <c r="N433" s="10">
        <f t="shared" si="37"/>
        <v>6440000</v>
      </c>
      <c r="O433" s="25">
        <v>6440000</v>
      </c>
      <c r="P433" s="25">
        <f t="shared" si="38"/>
        <v>0</v>
      </c>
      <c r="Q433" s="37"/>
    </row>
    <row r="434" spans="1:17" x14ac:dyDescent="0.25">
      <c r="A434" s="8">
        <v>427</v>
      </c>
      <c r="B434" s="32">
        <v>440734</v>
      </c>
      <c r="C434" s="9" t="s">
        <v>1753</v>
      </c>
      <c r="D434" s="9" t="s">
        <v>61</v>
      </c>
      <c r="E434" s="9" t="s">
        <v>1741</v>
      </c>
      <c r="F434" s="8" t="s">
        <v>27</v>
      </c>
      <c r="G434" s="10">
        <v>19</v>
      </c>
      <c r="H434" s="10">
        <v>0</v>
      </c>
      <c r="I434" s="10">
        <v>0</v>
      </c>
      <c r="J434" s="10">
        <f t="shared" si="39"/>
        <v>5320000</v>
      </c>
      <c r="K434" s="10">
        <f t="shared" si="39"/>
        <v>0</v>
      </c>
      <c r="L434" s="10">
        <f t="shared" si="39"/>
        <v>0</v>
      </c>
      <c r="M434" s="10">
        <v>0</v>
      </c>
      <c r="N434" s="10">
        <f t="shared" si="37"/>
        <v>5320000</v>
      </c>
      <c r="O434" s="25">
        <v>5320000</v>
      </c>
      <c r="P434" s="25">
        <f t="shared" si="38"/>
        <v>0</v>
      </c>
      <c r="Q434" s="37"/>
    </row>
    <row r="435" spans="1:17" x14ac:dyDescent="0.25">
      <c r="A435" s="8">
        <v>428</v>
      </c>
      <c r="B435" s="32">
        <v>440736</v>
      </c>
      <c r="C435" s="9" t="s">
        <v>206</v>
      </c>
      <c r="D435" s="9" t="s">
        <v>61</v>
      </c>
      <c r="E435" s="9" t="s">
        <v>1741</v>
      </c>
      <c r="F435" s="8" t="s">
        <v>27</v>
      </c>
      <c r="G435" s="10">
        <v>18</v>
      </c>
      <c r="H435" s="10">
        <v>0</v>
      </c>
      <c r="I435" s="10">
        <v>0</v>
      </c>
      <c r="J435" s="10">
        <f t="shared" si="39"/>
        <v>5040000</v>
      </c>
      <c r="K435" s="10">
        <f t="shared" si="39"/>
        <v>0</v>
      </c>
      <c r="L435" s="10">
        <f t="shared" si="39"/>
        <v>0</v>
      </c>
      <c r="M435" s="10">
        <v>0</v>
      </c>
      <c r="N435" s="10">
        <f t="shared" si="37"/>
        <v>5040000</v>
      </c>
      <c r="O435" s="25">
        <v>5040000</v>
      </c>
      <c r="P435" s="25">
        <f t="shared" si="38"/>
        <v>0</v>
      </c>
      <c r="Q435" s="37"/>
    </row>
    <row r="436" spans="1:17" x14ac:dyDescent="0.25">
      <c r="A436" s="8">
        <v>429</v>
      </c>
      <c r="B436" s="32">
        <v>440737</v>
      </c>
      <c r="C436" s="9" t="s">
        <v>325</v>
      </c>
      <c r="D436" s="9" t="s">
        <v>660</v>
      </c>
      <c r="E436" s="9" t="s">
        <v>1741</v>
      </c>
      <c r="F436" s="8" t="s">
        <v>27</v>
      </c>
      <c r="G436" s="10">
        <v>20</v>
      </c>
      <c r="H436" s="10">
        <v>0</v>
      </c>
      <c r="I436" s="10">
        <v>0</v>
      </c>
      <c r="J436" s="10">
        <f t="shared" si="39"/>
        <v>5600000</v>
      </c>
      <c r="K436" s="10">
        <f t="shared" si="39"/>
        <v>0</v>
      </c>
      <c r="L436" s="10">
        <f t="shared" si="39"/>
        <v>0</v>
      </c>
      <c r="M436" s="10">
        <v>0</v>
      </c>
      <c r="N436" s="10">
        <f t="shared" si="37"/>
        <v>5600000</v>
      </c>
      <c r="O436" s="25">
        <v>10640000</v>
      </c>
      <c r="P436" s="25">
        <f t="shared" si="38"/>
        <v>-5040000</v>
      </c>
      <c r="Q436" s="37" t="s">
        <v>4098</v>
      </c>
    </row>
    <row r="437" spans="1:17" x14ac:dyDescent="0.25">
      <c r="A437" s="8">
        <v>430</v>
      </c>
      <c r="B437" s="32">
        <v>440738</v>
      </c>
      <c r="C437" s="9" t="s">
        <v>1754</v>
      </c>
      <c r="D437" s="9" t="s">
        <v>481</v>
      </c>
      <c r="E437" s="9" t="s">
        <v>1741</v>
      </c>
      <c r="F437" s="8" t="s">
        <v>27</v>
      </c>
      <c r="G437" s="10">
        <v>19</v>
      </c>
      <c r="H437" s="10">
        <v>0</v>
      </c>
      <c r="I437" s="10">
        <v>0</v>
      </c>
      <c r="J437" s="10">
        <f t="shared" si="39"/>
        <v>5320000</v>
      </c>
      <c r="K437" s="10">
        <f t="shared" si="39"/>
        <v>0</v>
      </c>
      <c r="L437" s="10">
        <f t="shared" si="39"/>
        <v>0</v>
      </c>
      <c r="M437" s="10">
        <v>0</v>
      </c>
      <c r="N437" s="10">
        <f t="shared" si="37"/>
        <v>5320000</v>
      </c>
      <c r="O437" s="25">
        <v>5320000</v>
      </c>
      <c r="P437" s="25">
        <f t="shared" si="38"/>
        <v>0</v>
      </c>
      <c r="Q437" s="37"/>
    </row>
    <row r="438" spans="1:17" x14ac:dyDescent="0.25">
      <c r="A438" s="8">
        <v>431</v>
      </c>
      <c r="B438" s="32">
        <v>440739</v>
      </c>
      <c r="C438" s="9" t="s">
        <v>152</v>
      </c>
      <c r="D438" s="9" t="s">
        <v>61</v>
      </c>
      <c r="E438" s="9" t="s">
        <v>1741</v>
      </c>
      <c r="F438" s="8" t="s">
        <v>27</v>
      </c>
      <c r="G438" s="10">
        <v>18</v>
      </c>
      <c r="H438" s="10">
        <v>0</v>
      </c>
      <c r="I438" s="10">
        <v>0</v>
      </c>
      <c r="J438" s="10">
        <f t="shared" si="39"/>
        <v>5040000</v>
      </c>
      <c r="K438" s="10">
        <f t="shared" si="39"/>
        <v>0</v>
      </c>
      <c r="L438" s="10">
        <f t="shared" si="39"/>
        <v>0</v>
      </c>
      <c r="M438" s="10">
        <v>0</v>
      </c>
      <c r="N438" s="10">
        <f t="shared" si="37"/>
        <v>5040000</v>
      </c>
      <c r="O438" s="25">
        <v>10640000</v>
      </c>
      <c r="P438" s="25">
        <f t="shared" si="38"/>
        <v>-5600000</v>
      </c>
      <c r="Q438" s="37" t="s">
        <v>4098</v>
      </c>
    </row>
    <row r="439" spans="1:17" x14ac:dyDescent="0.25">
      <c r="A439" s="8">
        <v>432</v>
      </c>
      <c r="B439" s="32">
        <v>440740</v>
      </c>
      <c r="C439" s="9" t="s">
        <v>1441</v>
      </c>
      <c r="D439" s="9" t="s">
        <v>65</v>
      </c>
      <c r="E439" s="9" t="s">
        <v>1741</v>
      </c>
      <c r="F439" s="8" t="s">
        <v>27</v>
      </c>
      <c r="G439" s="10">
        <v>19</v>
      </c>
      <c r="H439" s="10">
        <v>0</v>
      </c>
      <c r="I439" s="10">
        <v>0</v>
      </c>
      <c r="J439" s="10">
        <f t="shared" si="39"/>
        <v>5320000</v>
      </c>
      <c r="K439" s="10">
        <f t="shared" si="39"/>
        <v>0</v>
      </c>
      <c r="L439" s="10">
        <f t="shared" si="39"/>
        <v>0</v>
      </c>
      <c r="M439" s="10">
        <v>0</v>
      </c>
      <c r="N439" s="10">
        <f t="shared" si="37"/>
        <v>5320000</v>
      </c>
      <c r="O439" s="25">
        <v>5320000</v>
      </c>
      <c r="P439" s="25">
        <f t="shared" si="38"/>
        <v>0</v>
      </c>
      <c r="Q439" s="37"/>
    </row>
    <row r="440" spans="1:17" x14ac:dyDescent="0.25">
      <c r="A440" s="8">
        <v>433</v>
      </c>
      <c r="B440" s="32">
        <v>440741</v>
      </c>
      <c r="C440" s="9" t="s">
        <v>1755</v>
      </c>
      <c r="D440" s="9" t="s">
        <v>413</v>
      </c>
      <c r="E440" s="9" t="s">
        <v>1741</v>
      </c>
      <c r="F440" s="8" t="s">
        <v>27</v>
      </c>
      <c r="G440" s="10">
        <v>23</v>
      </c>
      <c r="H440" s="10">
        <v>0</v>
      </c>
      <c r="I440" s="10">
        <v>0</v>
      </c>
      <c r="J440" s="10">
        <f t="shared" si="39"/>
        <v>6440000</v>
      </c>
      <c r="K440" s="10">
        <f t="shared" si="39"/>
        <v>0</v>
      </c>
      <c r="L440" s="10">
        <f t="shared" si="39"/>
        <v>0</v>
      </c>
      <c r="M440" s="10">
        <v>0</v>
      </c>
      <c r="N440" s="10">
        <f t="shared" si="37"/>
        <v>6440000</v>
      </c>
      <c r="O440" s="25">
        <v>6440000</v>
      </c>
      <c r="P440" s="25">
        <f t="shared" si="38"/>
        <v>0</v>
      </c>
      <c r="Q440" s="37"/>
    </row>
    <row r="441" spans="1:17" x14ac:dyDescent="0.25">
      <c r="A441" s="8">
        <v>434</v>
      </c>
      <c r="B441" s="32">
        <v>440742</v>
      </c>
      <c r="C441" s="9" t="s">
        <v>1756</v>
      </c>
      <c r="D441" s="9" t="s">
        <v>85</v>
      </c>
      <c r="E441" s="9" t="s">
        <v>1741</v>
      </c>
      <c r="F441" s="8" t="s">
        <v>27</v>
      </c>
      <c r="G441" s="10">
        <v>20</v>
      </c>
      <c r="H441" s="10">
        <v>0</v>
      </c>
      <c r="I441" s="10">
        <v>0</v>
      </c>
      <c r="J441" s="10">
        <f t="shared" si="39"/>
        <v>5600000</v>
      </c>
      <c r="K441" s="10">
        <f t="shared" si="39"/>
        <v>0</v>
      </c>
      <c r="L441" s="10">
        <f t="shared" si="39"/>
        <v>0</v>
      </c>
      <c r="M441" s="10">
        <v>0</v>
      </c>
      <c r="N441" s="10">
        <f t="shared" si="37"/>
        <v>5600000</v>
      </c>
      <c r="O441" s="25">
        <v>5600000</v>
      </c>
      <c r="P441" s="25">
        <f t="shared" si="38"/>
        <v>0</v>
      </c>
      <c r="Q441" s="37"/>
    </row>
    <row r="442" spans="1:17" x14ac:dyDescent="0.25">
      <c r="A442" s="8">
        <v>435</v>
      </c>
      <c r="B442" s="32">
        <v>440743</v>
      </c>
      <c r="C442" s="9" t="s">
        <v>1120</v>
      </c>
      <c r="D442" s="9" t="s">
        <v>535</v>
      </c>
      <c r="E442" s="9" t="s">
        <v>1741</v>
      </c>
      <c r="F442" s="8" t="s">
        <v>27</v>
      </c>
      <c r="G442" s="10">
        <v>20</v>
      </c>
      <c r="H442" s="10">
        <v>0</v>
      </c>
      <c r="I442" s="10">
        <v>0</v>
      </c>
      <c r="J442" s="10">
        <f t="shared" si="39"/>
        <v>5600000</v>
      </c>
      <c r="K442" s="10">
        <f t="shared" si="39"/>
        <v>0</v>
      </c>
      <c r="L442" s="10">
        <f t="shared" si="39"/>
        <v>0</v>
      </c>
      <c r="M442" s="10">
        <v>0</v>
      </c>
      <c r="N442" s="10">
        <f t="shared" si="37"/>
        <v>5600000</v>
      </c>
      <c r="O442" s="25">
        <v>5600000</v>
      </c>
      <c r="P442" s="25">
        <f t="shared" si="38"/>
        <v>0</v>
      </c>
      <c r="Q442" s="37"/>
    </row>
    <row r="443" spans="1:17" x14ac:dyDescent="0.25">
      <c r="A443" s="8">
        <v>436</v>
      </c>
      <c r="B443" s="32">
        <v>440744</v>
      </c>
      <c r="C443" s="9" t="s">
        <v>1757</v>
      </c>
      <c r="D443" s="9" t="s">
        <v>125</v>
      </c>
      <c r="E443" s="9" t="s">
        <v>1741</v>
      </c>
      <c r="F443" s="8" t="s">
        <v>27</v>
      </c>
      <c r="G443" s="10">
        <v>23</v>
      </c>
      <c r="H443" s="10">
        <v>0</v>
      </c>
      <c r="I443" s="10">
        <v>0</v>
      </c>
      <c r="J443" s="10">
        <f t="shared" si="39"/>
        <v>6440000</v>
      </c>
      <c r="K443" s="10">
        <f t="shared" si="39"/>
        <v>0</v>
      </c>
      <c r="L443" s="10">
        <f t="shared" si="39"/>
        <v>0</v>
      </c>
      <c r="M443" s="10">
        <v>0</v>
      </c>
      <c r="N443" s="10">
        <f t="shared" si="37"/>
        <v>6440000</v>
      </c>
      <c r="O443" s="25">
        <v>0</v>
      </c>
      <c r="P443" s="25">
        <f t="shared" si="38"/>
        <v>6440000</v>
      </c>
      <c r="Q443" s="37"/>
    </row>
    <row r="444" spans="1:17" x14ac:dyDescent="0.25">
      <c r="A444" s="8">
        <v>437</v>
      </c>
      <c r="B444" s="32">
        <v>440745</v>
      </c>
      <c r="C444" s="9" t="s">
        <v>1758</v>
      </c>
      <c r="D444" s="9" t="s">
        <v>640</v>
      </c>
      <c r="E444" s="9" t="s">
        <v>1741</v>
      </c>
      <c r="F444" s="8" t="s">
        <v>27</v>
      </c>
      <c r="G444" s="10">
        <v>24</v>
      </c>
      <c r="H444" s="10">
        <v>0</v>
      </c>
      <c r="I444" s="10">
        <v>0</v>
      </c>
      <c r="J444" s="10">
        <f t="shared" si="39"/>
        <v>6720000</v>
      </c>
      <c r="K444" s="10">
        <f t="shared" si="39"/>
        <v>0</v>
      </c>
      <c r="L444" s="10">
        <f t="shared" si="39"/>
        <v>0</v>
      </c>
      <c r="M444" s="10">
        <v>0</v>
      </c>
      <c r="N444" s="10">
        <f t="shared" si="37"/>
        <v>6720000</v>
      </c>
      <c r="O444" s="25">
        <v>6720000</v>
      </c>
      <c r="P444" s="25">
        <f t="shared" si="38"/>
        <v>0</v>
      </c>
      <c r="Q444" s="37"/>
    </row>
    <row r="445" spans="1:17" x14ac:dyDescent="0.25">
      <c r="A445" s="8">
        <v>438</v>
      </c>
      <c r="B445" s="32">
        <v>440746</v>
      </c>
      <c r="C445" s="9" t="s">
        <v>720</v>
      </c>
      <c r="D445" s="9" t="s">
        <v>61</v>
      </c>
      <c r="E445" s="9" t="s">
        <v>1741</v>
      </c>
      <c r="F445" s="8" t="s">
        <v>27</v>
      </c>
      <c r="G445" s="10">
        <v>23</v>
      </c>
      <c r="H445" s="10">
        <v>0</v>
      </c>
      <c r="I445" s="10">
        <v>0</v>
      </c>
      <c r="J445" s="10">
        <f t="shared" si="39"/>
        <v>6440000</v>
      </c>
      <c r="K445" s="10">
        <f t="shared" si="39"/>
        <v>0</v>
      </c>
      <c r="L445" s="10">
        <f t="shared" si="39"/>
        <v>0</v>
      </c>
      <c r="M445" s="10">
        <v>0</v>
      </c>
      <c r="N445" s="10">
        <f t="shared" si="37"/>
        <v>6440000</v>
      </c>
      <c r="O445" s="25">
        <v>6640000</v>
      </c>
      <c r="P445" s="25">
        <f t="shared" si="38"/>
        <v>-200000</v>
      </c>
      <c r="Q445" s="37"/>
    </row>
    <row r="446" spans="1:17" x14ac:dyDescent="0.25">
      <c r="A446" s="8">
        <v>439</v>
      </c>
      <c r="B446" s="32">
        <v>440747</v>
      </c>
      <c r="C446" s="9" t="s">
        <v>531</v>
      </c>
      <c r="D446" s="9" t="s">
        <v>481</v>
      </c>
      <c r="E446" s="9" t="s">
        <v>1741</v>
      </c>
      <c r="F446" s="8" t="s">
        <v>27</v>
      </c>
      <c r="G446" s="10">
        <v>21</v>
      </c>
      <c r="H446" s="10">
        <v>0</v>
      </c>
      <c r="I446" s="10">
        <v>0</v>
      </c>
      <c r="J446" s="10">
        <f t="shared" si="39"/>
        <v>5880000</v>
      </c>
      <c r="K446" s="10">
        <f t="shared" si="39"/>
        <v>0</v>
      </c>
      <c r="L446" s="10">
        <f t="shared" si="39"/>
        <v>0</v>
      </c>
      <c r="M446" s="10">
        <v>0</v>
      </c>
      <c r="N446" s="10">
        <f t="shared" si="37"/>
        <v>5880000</v>
      </c>
      <c r="O446" s="25">
        <v>5880000</v>
      </c>
      <c r="P446" s="25">
        <f t="shared" si="38"/>
        <v>0</v>
      </c>
      <c r="Q446" s="37"/>
    </row>
    <row r="447" spans="1:17" x14ac:dyDescent="0.25">
      <c r="A447" s="8">
        <v>440</v>
      </c>
      <c r="B447" s="32">
        <v>440748</v>
      </c>
      <c r="C447" s="9" t="s">
        <v>1008</v>
      </c>
      <c r="D447" s="9" t="s">
        <v>61</v>
      </c>
      <c r="E447" s="9" t="s">
        <v>1741</v>
      </c>
      <c r="F447" s="8" t="s">
        <v>27</v>
      </c>
      <c r="G447" s="10">
        <v>22</v>
      </c>
      <c r="H447" s="10">
        <v>0</v>
      </c>
      <c r="I447" s="10">
        <v>0</v>
      </c>
      <c r="J447" s="10">
        <f t="shared" si="39"/>
        <v>6160000</v>
      </c>
      <c r="K447" s="10">
        <f t="shared" si="39"/>
        <v>0</v>
      </c>
      <c r="L447" s="10">
        <f t="shared" si="39"/>
        <v>0</v>
      </c>
      <c r="M447" s="10">
        <v>0</v>
      </c>
      <c r="N447" s="10">
        <f t="shared" si="37"/>
        <v>6160000</v>
      </c>
      <c r="O447" s="25">
        <v>6160000</v>
      </c>
      <c r="P447" s="25">
        <f t="shared" si="38"/>
        <v>0</v>
      </c>
      <c r="Q447" s="37"/>
    </row>
    <row r="448" spans="1:17" x14ac:dyDescent="0.25">
      <c r="A448" s="8">
        <v>441</v>
      </c>
      <c r="B448" s="32">
        <v>440749</v>
      </c>
      <c r="C448" s="9" t="s">
        <v>1734</v>
      </c>
      <c r="D448" s="9" t="s">
        <v>75</v>
      </c>
      <c r="E448" s="9" t="s">
        <v>1741</v>
      </c>
      <c r="F448" s="8" t="s">
        <v>27</v>
      </c>
      <c r="G448" s="10">
        <v>18</v>
      </c>
      <c r="H448" s="10">
        <v>0</v>
      </c>
      <c r="I448" s="10">
        <v>0</v>
      </c>
      <c r="J448" s="10">
        <f t="shared" si="39"/>
        <v>5040000</v>
      </c>
      <c r="K448" s="10">
        <f t="shared" si="39"/>
        <v>0</v>
      </c>
      <c r="L448" s="10">
        <f t="shared" si="39"/>
        <v>0</v>
      </c>
      <c r="M448" s="10">
        <v>0</v>
      </c>
      <c r="N448" s="10">
        <f t="shared" si="37"/>
        <v>5040000</v>
      </c>
      <c r="O448" s="25">
        <v>0</v>
      </c>
      <c r="P448" s="25">
        <f t="shared" si="38"/>
        <v>5040000</v>
      </c>
      <c r="Q448" s="37"/>
    </row>
    <row r="449" spans="1:17" x14ac:dyDescent="0.25">
      <c r="A449" s="8">
        <v>442</v>
      </c>
      <c r="B449" s="32">
        <v>440750</v>
      </c>
      <c r="C449" s="9" t="s">
        <v>360</v>
      </c>
      <c r="D449" s="9" t="s">
        <v>153</v>
      </c>
      <c r="E449" s="9" t="s">
        <v>1741</v>
      </c>
      <c r="F449" s="8" t="s">
        <v>27</v>
      </c>
      <c r="G449" s="10">
        <v>19</v>
      </c>
      <c r="H449" s="10">
        <v>0</v>
      </c>
      <c r="I449" s="10">
        <v>0</v>
      </c>
      <c r="J449" s="10">
        <f t="shared" si="39"/>
        <v>5320000</v>
      </c>
      <c r="K449" s="10">
        <f t="shared" si="39"/>
        <v>0</v>
      </c>
      <c r="L449" s="10">
        <f t="shared" si="39"/>
        <v>0</v>
      </c>
      <c r="M449" s="10">
        <v>0</v>
      </c>
      <c r="N449" s="10">
        <f t="shared" si="37"/>
        <v>5320000</v>
      </c>
      <c r="O449" s="25">
        <v>5320000</v>
      </c>
      <c r="P449" s="25">
        <f t="shared" si="38"/>
        <v>0</v>
      </c>
      <c r="Q449" s="37"/>
    </row>
    <row r="450" spans="1:17" x14ac:dyDescent="0.25">
      <c r="A450" s="8">
        <v>443</v>
      </c>
      <c r="B450" s="32">
        <v>440751</v>
      </c>
      <c r="C450" s="9" t="s">
        <v>1077</v>
      </c>
      <c r="D450" s="9" t="s">
        <v>481</v>
      </c>
      <c r="E450" s="9" t="s">
        <v>1741</v>
      </c>
      <c r="F450" s="8" t="s">
        <v>27</v>
      </c>
      <c r="G450" s="10">
        <v>23</v>
      </c>
      <c r="H450" s="10">
        <v>0</v>
      </c>
      <c r="I450" s="10">
        <v>0</v>
      </c>
      <c r="J450" s="10">
        <f t="shared" si="39"/>
        <v>6440000</v>
      </c>
      <c r="K450" s="10">
        <f t="shared" si="39"/>
        <v>0</v>
      </c>
      <c r="L450" s="10">
        <f t="shared" si="39"/>
        <v>0</v>
      </c>
      <c r="M450" s="10">
        <v>0</v>
      </c>
      <c r="N450" s="10">
        <f t="shared" si="37"/>
        <v>6440000</v>
      </c>
      <c r="O450" s="25">
        <v>6440000</v>
      </c>
      <c r="P450" s="25">
        <f t="shared" si="38"/>
        <v>0</v>
      </c>
      <c r="Q450" s="37"/>
    </row>
    <row r="451" spans="1:17" x14ac:dyDescent="0.25">
      <c r="A451" s="8">
        <v>444</v>
      </c>
      <c r="B451" s="32">
        <v>440752</v>
      </c>
      <c r="C451" s="9" t="s">
        <v>385</v>
      </c>
      <c r="D451" s="9" t="s">
        <v>125</v>
      </c>
      <c r="E451" s="9" t="s">
        <v>1741</v>
      </c>
      <c r="F451" s="8" t="s">
        <v>27</v>
      </c>
      <c r="G451" s="10">
        <v>21</v>
      </c>
      <c r="H451" s="10">
        <v>0</v>
      </c>
      <c r="I451" s="10">
        <v>0</v>
      </c>
      <c r="J451" s="10">
        <f t="shared" si="39"/>
        <v>5880000</v>
      </c>
      <c r="K451" s="10">
        <f t="shared" si="39"/>
        <v>0</v>
      </c>
      <c r="L451" s="10">
        <f t="shared" si="39"/>
        <v>0</v>
      </c>
      <c r="M451" s="10">
        <v>0</v>
      </c>
      <c r="N451" s="10">
        <f t="shared" si="37"/>
        <v>5880000</v>
      </c>
      <c r="O451" s="25">
        <v>5880000</v>
      </c>
      <c r="P451" s="25">
        <f t="shared" si="38"/>
        <v>0</v>
      </c>
      <c r="Q451" s="37"/>
    </row>
    <row r="452" spans="1:17" x14ac:dyDescent="0.25">
      <c r="A452" s="8">
        <v>445</v>
      </c>
      <c r="B452" s="32">
        <v>440753</v>
      </c>
      <c r="C452" s="9" t="s">
        <v>1759</v>
      </c>
      <c r="D452" s="9" t="s">
        <v>554</v>
      </c>
      <c r="E452" s="9" t="s">
        <v>1741</v>
      </c>
      <c r="F452" s="8" t="s">
        <v>27</v>
      </c>
      <c r="G452" s="10">
        <v>15</v>
      </c>
      <c r="H452" s="10">
        <v>0</v>
      </c>
      <c r="I452" s="10">
        <v>0</v>
      </c>
      <c r="J452" s="10">
        <f t="shared" si="39"/>
        <v>4200000</v>
      </c>
      <c r="K452" s="10">
        <f t="shared" si="39"/>
        <v>0</v>
      </c>
      <c r="L452" s="10">
        <f t="shared" si="39"/>
        <v>0</v>
      </c>
      <c r="M452" s="10">
        <v>0</v>
      </c>
      <c r="N452" s="10">
        <f t="shared" si="37"/>
        <v>4200000</v>
      </c>
      <c r="O452" s="25">
        <v>0</v>
      </c>
      <c r="P452" s="25">
        <f t="shared" si="38"/>
        <v>4200000</v>
      </c>
      <c r="Q452" s="37"/>
    </row>
    <row r="453" spans="1:17" x14ac:dyDescent="0.25">
      <c r="A453" s="8">
        <v>446</v>
      </c>
      <c r="B453" s="32">
        <v>440754</v>
      </c>
      <c r="C453" s="9" t="s">
        <v>1760</v>
      </c>
      <c r="D453" s="9" t="s">
        <v>204</v>
      </c>
      <c r="E453" s="9" t="s">
        <v>1741</v>
      </c>
      <c r="F453" s="8" t="s">
        <v>27</v>
      </c>
      <c r="G453" s="10">
        <v>22</v>
      </c>
      <c r="H453" s="10">
        <v>4</v>
      </c>
      <c r="I453" s="10">
        <v>0</v>
      </c>
      <c r="J453" s="10">
        <f t="shared" si="39"/>
        <v>6160000</v>
      </c>
      <c r="K453" s="10">
        <f t="shared" si="39"/>
        <v>1120000</v>
      </c>
      <c r="L453" s="10">
        <f t="shared" si="39"/>
        <v>0</v>
      </c>
      <c r="M453" s="10">
        <v>0</v>
      </c>
      <c r="N453" s="10">
        <f t="shared" si="37"/>
        <v>7280000</v>
      </c>
      <c r="O453" s="25">
        <v>7280000</v>
      </c>
      <c r="P453" s="25">
        <f t="shared" si="38"/>
        <v>0</v>
      </c>
      <c r="Q453" s="37"/>
    </row>
    <row r="454" spans="1:17" x14ac:dyDescent="0.25">
      <c r="A454" s="8">
        <v>447</v>
      </c>
      <c r="B454" s="32">
        <v>440755</v>
      </c>
      <c r="C454" s="9" t="s">
        <v>1761</v>
      </c>
      <c r="D454" s="9" t="s">
        <v>85</v>
      </c>
      <c r="E454" s="9" t="s">
        <v>1741</v>
      </c>
      <c r="F454" s="8" t="s">
        <v>27</v>
      </c>
      <c r="G454" s="10">
        <v>14</v>
      </c>
      <c r="H454" s="10">
        <v>4</v>
      </c>
      <c r="I454" s="10">
        <v>0</v>
      </c>
      <c r="J454" s="10">
        <f t="shared" si="39"/>
        <v>3920000</v>
      </c>
      <c r="K454" s="10">
        <f t="shared" si="39"/>
        <v>1120000</v>
      </c>
      <c r="L454" s="10">
        <f t="shared" si="39"/>
        <v>0</v>
      </c>
      <c r="M454" s="10">
        <v>0</v>
      </c>
      <c r="N454" s="10">
        <f t="shared" si="37"/>
        <v>5040000</v>
      </c>
      <c r="O454" s="25">
        <v>5040000</v>
      </c>
      <c r="P454" s="25">
        <f t="shared" si="38"/>
        <v>0</v>
      </c>
      <c r="Q454" s="37"/>
    </row>
    <row r="455" spans="1:17" x14ac:dyDescent="0.25">
      <c r="A455" s="8">
        <v>448</v>
      </c>
      <c r="B455" s="32">
        <v>440756</v>
      </c>
      <c r="C455" s="9" t="s">
        <v>745</v>
      </c>
      <c r="D455" s="9" t="s">
        <v>251</v>
      </c>
      <c r="E455" s="9" t="s">
        <v>1741</v>
      </c>
      <c r="F455" s="8" t="s">
        <v>27</v>
      </c>
      <c r="G455" s="10">
        <v>21</v>
      </c>
      <c r="H455" s="10">
        <v>0</v>
      </c>
      <c r="I455" s="10">
        <v>0</v>
      </c>
      <c r="J455" s="10">
        <f t="shared" si="39"/>
        <v>5880000</v>
      </c>
      <c r="K455" s="10">
        <f t="shared" si="39"/>
        <v>0</v>
      </c>
      <c r="L455" s="10">
        <f t="shared" si="39"/>
        <v>0</v>
      </c>
      <c r="M455" s="10">
        <v>0</v>
      </c>
      <c r="N455" s="10">
        <f t="shared" si="37"/>
        <v>5880000</v>
      </c>
      <c r="O455" s="25">
        <v>5880000</v>
      </c>
      <c r="P455" s="25">
        <f t="shared" si="38"/>
        <v>0</v>
      </c>
      <c r="Q455" s="37"/>
    </row>
    <row r="456" spans="1:17" x14ac:dyDescent="0.25">
      <c r="A456" s="8">
        <v>449</v>
      </c>
      <c r="B456" s="32">
        <v>440757</v>
      </c>
      <c r="C456" s="9" t="s">
        <v>417</v>
      </c>
      <c r="D456" s="9" t="s">
        <v>128</v>
      </c>
      <c r="E456" s="9" t="s">
        <v>1741</v>
      </c>
      <c r="F456" s="8" t="s">
        <v>27</v>
      </c>
      <c r="G456" s="10">
        <v>21</v>
      </c>
      <c r="H456" s="10">
        <v>0</v>
      </c>
      <c r="I456" s="10">
        <v>0</v>
      </c>
      <c r="J456" s="10">
        <f t="shared" si="39"/>
        <v>5880000</v>
      </c>
      <c r="K456" s="10">
        <f t="shared" si="39"/>
        <v>0</v>
      </c>
      <c r="L456" s="10">
        <f t="shared" si="39"/>
        <v>0</v>
      </c>
      <c r="M456" s="10">
        <v>0</v>
      </c>
      <c r="N456" s="10">
        <f t="shared" si="37"/>
        <v>5880000</v>
      </c>
      <c r="O456" s="25">
        <v>5880000</v>
      </c>
      <c r="P456" s="25">
        <f t="shared" si="38"/>
        <v>0</v>
      </c>
      <c r="Q456" s="37"/>
    </row>
    <row r="457" spans="1:17" x14ac:dyDescent="0.25">
      <c r="A457" s="8">
        <v>450</v>
      </c>
      <c r="B457" s="32">
        <v>440758</v>
      </c>
      <c r="C457" s="9" t="s">
        <v>595</v>
      </c>
      <c r="D457" s="9" t="s">
        <v>574</v>
      </c>
      <c r="E457" s="9" t="s">
        <v>1741</v>
      </c>
      <c r="F457" s="8" t="s">
        <v>27</v>
      </c>
      <c r="G457" s="10">
        <v>18</v>
      </c>
      <c r="H457" s="10">
        <v>0</v>
      </c>
      <c r="I457" s="10">
        <v>0</v>
      </c>
      <c r="J457" s="10">
        <f t="shared" si="39"/>
        <v>5040000</v>
      </c>
      <c r="K457" s="10">
        <f t="shared" si="39"/>
        <v>0</v>
      </c>
      <c r="L457" s="10">
        <f t="shared" si="39"/>
        <v>0</v>
      </c>
      <c r="M457" s="10">
        <v>0</v>
      </c>
      <c r="N457" s="10">
        <f t="shared" ref="N457:N520" si="40">J457+K457+L457-M457</f>
        <v>5040000</v>
      </c>
      <c r="O457" s="25">
        <v>5040000</v>
      </c>
      <c r="P457" s="25">
        <f t="shared" ref="P457:P520" si="41">N457-O457</f>
        <v>0</v>
      </c>
      <c r="Q457" s="37"/>
    </row>
    <row r="458" spans="1:17" x14ac:dyDescent="0.25">
      <c r="A458" s="8">
        <v>451</v>
      </c>
      <c r="B458" s="32">
        <v>440759</v>
      </c>
      <c r="C458" s="9" t="s">
        <v>1762</v>
      </c>
      <c r="D458" s="9" t="s">
        <v>121</v>
      </c>
      <c r="E458" s="9" t="s">
        <v>1741</v>
      </c>
      <c r="F458" s="8" t="s">
        <v>27</v>
      </c>
      <c r="G458" s="10">
        <v>19</v>
      </c>
      <c r="H458" s="10">
        <v>0</v>
      </c>
      <c r="I458" s="10">
        <v>0</v>
      </c>
      <c r="J458" s="10">
        <f t="shared" si="39"/>
        <v>5320000</v>
      </c>
      <c r="K458" s="10">
        <f t="shared" si="39"/>
        <v>0</v>
      </c>
      <c r="L458" s="10">
        <f t="shared" si="39"/>
        <v>0</v>
      </c>
      <c r="M458" s="10">
        <v>0</v>
      </c>
      <c r="N458" s="10">
        <f t="shared" si="40"/>
        <v>5320000</v>
      </c>
      <c r="O458" s="25">
        <v>5320000</v>
      </c>
      <c r="P458" s="25">
        <f t="shared" si="41"/>
        <v>0</v>
      </c>
      <c r="Q458" s="37"/>
    </row>
    <row r="459" spans="1:17" x14ac:dyDescent="0.25">
      <c r="A459" s="8">
        <v>452</v>
      </c>
      <c r="B459" s="32">
        <v>440761</v>
      </c>
      <c r="C459" s="9" t="s">
        <v>867</v>
      </c>
      <c r="D459" s="9" t="s">
        <v>556</v>
      </c>
      <c r="E459" s="9" t="s">
        <v>1741</v>
      </c>
      <c r="F459" s="8" t="s">
        <v>27</v>
      </c>
      <c r="G459" s="10">
        <v>21</v>
      </c>
      <c r="H459" s="10">
        <v>0</v>
      </c>
      <c r="I459" s="10">
        <v>0</v>
      </c>
      <c r="J459" s="10">
        <f t="shared" si="39"/>
        <v>5880000</v>
      </c>
      <c r="K459" s="10">
        <f t="shared" si="39"/>
        <v>0</v>
      </c>
      <c r="L459" s="10">
        <f t="shared" si="39"/>
        <v>0</v>
      </c>
      <c r="M459" s="10">
        <v>0</v>
      </c>
      <c r="N459" s="10">
        <f t="shared" si="40"/>
        <v>5880000</v>
      </c>
      <c r="O459" s="25">
        <v>5880000</v>
      </c>
      <c r="P459" s="25">
        <f t="shared" si="41"/>
        <v>0</v>
      </c>
      <c r="Q459" s="37"/>
    </row>
    <row r="460" spans="1:17" x14ac:dyDescent="0.25">
      <c r="A460" s="8">
        <v>453</v>
      </c>
      <c r="B460" s="32">
        <v>440762</v>
      </c>
      <c r="C460" s="9" t="s">
        <v>586</v>
      </c>
      <c r="D460" s="9" t="s">
        <v>61</v>
      </c>
      <c r="E460" s="9" t="s">
        <v>1741</v>
      </c>
      <c r="F460" s="8" t="s">
        <v>27</v>
      </c>
      <c r="G460" s="10">
        <v>23</v>
      </c>
      <c r="H460" s="10">
        <v>4</v>
      </c>
      <c r="I460" s="10">
        <v>0</v>
      </c>
      <c r="J460" s="10">
        <f t="shared" si="39"/>
        <v>6440000</v>
      </c>
      <c r="K460" s="10">
        <f t="shared" si="39"/>
        <v>1120000</v>
      </c>
      <c r="L460" s="10">
        <f t="shared" si="39"/>
        <v>0</v>
      </c>
      <c r="M460" s="10">
        <v>0</v>
      </c>
      <c r="N460" s="10">
        <f t="shared" si="40"/>
        <v>7560000</v>
      </c>
      <c r="O460" s="25">
        <v>7560000</v>
      </c>
      <c r="P460" s="25">
        <f t="shared" si="41"/>
        <v>0</v>
      </c>
      <c r="Q460" s="37"/>
    </row>
    <row r="461" spans="1:17" x14ac:dyDescent="0.25">
      <c r="A461" s="8">
        <v>454</v>
      </c>
      <c r="B461" s="32">
        <v>440763</v>
      </c>
      <c r="C461" s="9" t="s">
        <v>1763</v>
      </c>
      <c r="D461" s="9" t="s">
        <v>1764</v>
      </c>
      <c r="E461" s="9" t="s">
        <v>1741</v>
      </c>
      <c r="F461" s="8" t="s">
        <v>389</v>
      </c>
      <c r="G461" s="10">
        <v>20</v>
      </c>
      <c r="H461" s="10">
        <v>0</v>
      </c>
      <c r="I461" s="10">
        <v>0</v>
      </c>
      <c r="J461" s="10">
        <f>G461*280000</f>
        <v>5600000</v>
      </c>
      <c r="K461" s="10">
        <f>H461*280000</f>
        <v>0</v>
      </c>
      <c r="L461" s="10">
        <f>I461*28000</f>
        <v>0</v>
      </c>
      <c r="M461" s="10">
        <f>J461*0.7</f>
        <v>3919999.9999999995</v>
      </c>
      <c r="N461" s="10">
        <f t="shared" si="40"/>
        <v>1680000.0000000005</v>
      </c>
      <c r="O461" s="25">
        <v>1680000</v>
      </c>
      <c r="P461" s="25">
        <f t="shared" si="41"/>
        <v>0</v>
      </c>
      <c r="Q461" s="37"/>
    </row>
    <row r="462" spans="1:17" x14ac:dyDescent="0.25">
      <c r="A462" s="8">
        <v>455</v>
      </c>
      <c r="B462" s="32">
        <v>440764</v>
      </c>
      <c r="C462" s="9" t="s">
        <v>1765</v>
      </c>
      <c r="D462" s="9" t="s">
        <v>85</v>
      </c>
      <c r="E462" s="9" t="s">
        <v>1741</v>
      </c>
      <c r="F462" s="8" t="s">
        <v>27</v>
      </c>
      <c r="G462" s="10">
        <v>18</v>
      </c>
      <c r="H462" s="10">
        <v>0</v>
      </c>
      <c r="I462" s="10">
        <v>0</v>
      </c>
      <c r="J462" s="10">
        <f t="shared" ref="J462:L483" si="42">G462*280000</f>
        <v>5040000</v>
      </c>
      <c r="K462" s="10">
        <f t="shared" si="42"/>
        <v>0</v>
      </c>
      <c r="L462" s="10">
        <f t="shared" si="42"/>
        <v>0</v>
      </c>
      <c r="M462" s="10">
        <v>0</v>
      </c>
      <c r="N462" s="10">
        <f t="shared" si="40"/>
        <v>5040000</v>
      </c>
      <c r="O462" s="25">
        <v>5040000</v>
      </c>
      <c r="P462" s="25">
        <f t="shared" si="41"/>
        <v>0</v>
      </c>
      <c r="Q462" s="37"/>
    </row>
    <row r="463" spans="1:17" x14ac:dyDescent="0.25">
      <c r="A463" s="8">
        <v>456</v>
      </c>
      <c r="B463" s="32">
        <v>440765</v>
      </c>
      <c r="C463" s="9" t="s">
        <v>586</v>
      </c>
      <c r="D463" s="9" t="s">
        <v>61</v>
      </c>
      <c r="E463" s="9" t="s">
        <v>1741</v>
      </c>
      <c r="F463" s="8" t="s">
        <v>27</v>
      </c>
      <c r="G463" s="10">
        <v>18</v>
      </c>
      <c r="H463" s="10">
        <v>0</v>
      </c>
      <c r="I463" s="10">
        <v>0</v>
      </c>
      <c r="J463" s="10">
        <f t="shared" si="42"/>
        <v>5040000</v>
      </c>
      <c r="K463" s="10">
        <f t="shared" si="42"/>
        <v>0</v>
      </c>
      <c r="L463" s="10">
        <f t="shared" si="42"/>
        <v>0</v>
      </c>
      <c r="M463" s="10">
        <v>0</v>
      </c>
      <c r="N463" s="10">
        <f t="shared" si="40"/>
        <v>5040000</v>
      </c>
      <c r="O463" s="25">
        <v>5040000</v>
      </c>
      <c r="P463" s="25">
        <f t="shared" si="41"/>
        <v>0</v>
      </c>
      <c r="Q463" s="37"/>
    </row>
    <row r="464" spans="1:17" x14ac:dyDescent="0.25">
      <c r="A464" s="8">
        <v>457</v>
      </c>
      <c r="B464" s="32">
        <v>440766</v>
      </c>
      <c r="C464" s="9" t="s">
        <v>1766</v>
      </c>
      <c r="D464" s="9" t="s">
        <v>313</v>
      </c>
      <c r="E464" s="9" t="s">
        <v>1741</v>
      </c>
      <c r="F464" s="8" t="s">
        <v>27</v>
      </c>
      <c r="G464" s="10">
        <v>20</v>
      </c>
      <c r="H464" s="10">
        <v>0</v>
      </c>
      <c r="I464" s="10">
        <v>0</v>
      </c>
      <c r="J464" s="10">
        <f t="shared" si="42"/>
        <v>5600000</v>
      </c>
      <c r="K464" s="10">
        <f t="shared" si="42"/>
        <v>0</v>
      </c>
      <c r="L464" s="10">
        <f t="shared" si="42"/>
        <v>0</v>
      </c>
      <c r="M464" s="10">
        <v>0</v>
      </c>
      <c r="N464" s="10">
        <f t="shared" si="40"/>
        <v>5600000</v>
      </c>
      <c r="O464" s="25">
        <v>5600000</v>
      </c>
      <c r="P464" s="25">
        <f t="shared" si="41"/>
        <v>0</v>
      </c>
      <c r="Q464" s="37"/>
    </row>
    <row r="465" spans="1:17" x14ac:dyDescent="0.25">
      <c r="A465" s="8">
        <v>458</v>
      </c>
      <c r="B465" s="32">
        <v>440801</v>
      </c>
      <c r="C465" s="9" t="s">
        <v>655</v>
      </c>
      <c r="D465" s="9" t="s">
        <v>262</v>
      </c>
      <c r="E465" s="9" t="s">
        <v>1767</v>
      </c>
      <c r="F465" s="8" t="s">
        <v>27</v>
      </c>
      <c r="G465" s="10">
        <v>21</v>
      </c>
      <c r="H465" s="10">
        <v>0</v>
      </c>
      <c r="I465" s="10">
        <v>0</v>
      </c>
      <c r="J465" s="10">
        <f t="shared" si="42"/>
        <v>5880000</v>
      </c>
      <c r="K465" s="10">
        <f t="shared" si="42"/>
        <v>0</v>
      </c>
      <c r="L465" s="10">
        <f t="shared" si="42"/>
        <v>0</v>
      </c>
      <c r="M465" s="10">
        <v>0</v>
      </c>
      <c r="N465" s="10">
        <f t="shared" si="40"/>
        <v>5880000</v>
      </c>
      <c r="O465" s="25">
        <v>5880000</v>
      </c>
      <c r="P465" s="25">
        <f t="shared" si="41"/>
        <v>0</v>
      </c>
      <c r="Q465" s="37"/>
    </row>
    <row r="466" spans="1:17" x14ac:dyDescent="0.25">
      <c r="A466" s="8">
        <v>459</v>
      </c>
      <c r="B466" s="32">
        <v>440802</v>
      </c>
      <c r="C466" s="9" t="s">
        <v>474</v>
      </c>
      <c r="D466" s="9" t="s">
        <v>51</v>
      </c>
      <c r="E466" s="9" t="s">
        <v>1767</v>
      </c>
      <c r="F466" s="8" t="s">
        <v>27</v>
      </c>
      <c r="G466" s="10">
        <v>21</v>
      </c>
      <c r="H466" s="10">
        <v>0</v>
      </c>
      <c r="I466" s="10">
        <v>0</v>
      </c>
      <c r="J466" s="10">
        <f t="shared" si="42"/>
        <v>5880000</v>
      </c>
      <c r="K466" s="10">
        <f t="shared" si="42"/>
        <v>0</v>
      </c>
      <c r="L466" s="10">
        <f t="shared" si="42"/>
        <v>0</v>
      </c>
      <c r="M466" s="10">
        <v>0</v>
      </c>
      <c r="N466" s="10">
        <f t="shared" si="40"/>
        <v>5880000</v>
      </c>
      <c r="O466" s="25">
        <v>5880000</v>
      </c>
      <c r="P466" s="25">
        <f t="shared" si="41"/>
        <v>0</v>
      </c>
      <c r="Q466" s="37"/>
    </row>
    <row r="467" spans="1:17" x14ac:dyDescent="0.25">
      <c r="A467" s="8">
        <v>460</v>
      </c>
      <c r="B467" s="32">
        <v>440803</v>
      </c>
      <c r="C467" s="9" t="s">
        <v>595</v>
      </c>
      <c r="D467" s="9" t="s">
        <v>267</v>
      </c>
      <c r="E467" s="9" t="s">
        <v>1767</v>
      </c>
      <c r="F467" s="8" t="s">
        <v>27</v>
      </c>
      <c r="G467" s="10">
        <v>14</v>
      </c>
      <c r="H467" s="10">
        <v>0</v>
      </c>
      <c r="I467" s="10">
        <v>0</v>
      </c>
      <c r="J467" s="10">
        <f t="shared" si="42"/>
        <v>3920000</v>
      </c>
      <c r="K467" s="10">
        <f t="shared" si="42"/>
        <v>0</v>
      </c>
      <c r="L467" s="10">
        <f t="shared" si="42"/>
        <v>0</v>
      </c>
      <c r="M467" s="10">
        <v>0</v>
      </c>
      <c r="N467" s="10">
        <f t="shared" si="40"/>
        <v>3920000</v>
      </c>
      <c r="O467" s="25">
        <v>3920000</v>
      </c>
      <c r="P467" s="25">
        <f t="shared" si="41"/>
        <v>0</v>
      </c>
      <c r="Q467" s="37"/>
    </row>
    <row r="468" spans="1:17" x14ac:dyDescent="0.25">
      <c r="A468" s="8">
        <v>461</v>
      </c>
      <c r="B468" s="32">
        <v>440804</v>
      </c>
      <c r="C468" s="9" t="s">
        <v>1768</v>
      </c>
      <c r="D468" s="9" t="s">
        <v>402</v>
      </c>
      <c r="E468" s="9" t="s">
        <v>1767</v>
      </c>
      <c r="F468" s="8" t="s">
        <v>27</v>
      </c>
      <c r="G468" s="10">
        <v>14</v>
      </c>
      <c r="H468" s="10">
        <v>3</v>
      </c>
      <c r="I468" s="10">
        <v>0</v>
      </c>
      <c r="J468" s="10">
        <f t="shared" si="42"/>
        <v>3920000</v>
      </c>
      <c r="K468" s="10">
        <f t="shared" si="42"/>
        <v>840000</v>
      </c>
      <c r="L468" s="10">
        <f t="shared" si="42"/>
        <v>0</v>
      </c>
      <c r="M468" s="10">
        <v>0</v>
      </c>
      <c r="N468" s="10">
        <f t="shared" si="40"/>
        <v>4760000</v>
      </c>
      <c r="O468" s="25">
        <v>4760000</v>
      </c>
      <c r="P468" s="25">
        <f t="shared" si="41"/>
        <v>0</v>
      </c>
      <c r="Q468" s="37"/>
    </row>
    <row r="469" spans="1:17" x14ac:dyDescent="0.25">
      <c r="A469" s="8">
        <v>462</v>
      </c>
      <c r="B469" s="32">
        <v>440805</v>
      </c>
      <c r="C469" s="9" t="s">
        <v>1769</v>
      </c>
      <c r="D469" s="9" t="s">
        <v>147</v>
      </c>
      <c r="E469" s="9" t="s">
        <v>1767</v>
      </c>
      <c r="F469" s="8" t="s">
        <v>27</v>
      </c>
      <c r="G469" s="10">
        <v>16</v>
      </c>
      <c r="H469" s="10">
        <v>0</v>
      </c>
      <c r="I469" s="10">
        <v>0</v>
      </c>
      <c r="J469" s="10">
        <f t="shared" si="42"/>
        <v>4480000</v>
      </c>
      <c r="K469" s="10">
        <f t="shared" si="42"/>
        <v>0</v>
      </c>
      <c r="L469" s="10">
        <f t="shared" si="42"/>
        <v>0</v>
      </c>
      <c r="M469" s="10">
        <v>0</v>
      </c>
      <c r="N469" s="10">
        <f t="shared" si="40"/>
        <v>4480000</v>
      </c>
      <c r="O469" s="25">
        <v>4480000</v>
      </c>
      <c r="P469" s="25">
        <f t="shared" si="41"/>
        <v>0</v>
      </c>
      <c r="Q469" s="37"/>
    </row>
    <row r="470" spans="1:17" x14ac:dyDescent="0.25">
      <c r="A470" s="8">
        <v>463</v>
      </c>
      <c r="B470" s="32">
        <v>440806</v>
      </c>
      <c r="C470" s="9" t="s">
        <v>423</v>
      </c>
      <c r="D470" s="9" t="s">
        <v>1180</v>
      </c>
      <c r="E470" s="9" t="s">
        <v>1767</v>
      </c>
      <c r="F470" s="8" t="s">
        <v>27</v>
      </c>
      <c r="G470" s="10">
        <v>23</v>
      </c>
      <c r="H470" s="10">
        <v>0</v>
      </c>
      <c r="I470" s="10">
        <v>0</v>
      </c>
      <c r="J470" s="10">
        <f t="shared" si="42"/>
        <v>6440000</v>
      </c>
      <c r="K470" s="10">
        <f t="shared" si="42"/>
        <v>0</v>
      </c>
      <c r="L470" s="10">
        <f t="shared" si="42"/>
        <v>0</v>
      </c>
      <c r="M470" s="10">
        <v>0</v>
      </c>
      <c r="N470" s="10">
        <f t="shared" si="40"/>
        <v>6440000</v>
      </c>
      <c r="O470" s="25">
        <v>6440000</v>
      </c>
      <c r="P470" s="25">
        <f t="shared" si="41"/>
        <v>0</v>
      </c>
      <c r="Q470" s="37"/>
    </row>
    <row r="471" spans="1:17" x14ac:dyDescent="0.25">
      <c r="A471" s="8">
        <v>464</v>
      </c>
      <c r="B471" s="32">
        <v>440807</v>
      </c>
      <c r="C471" s="9" t="s">
        <v>1770</v>
      </c>
      <c r="D471" s="9" t="s">
        <v>375</v>
      </c>
      <c r="E471" s="9" t="s">
        <v>1767</v>
      </c>
      <c r="F471" s="8" t="s">
        <v>27</v>
      </c>
      <c r="G471" s="10">
        <v>17</v>
      </c>
      <c r="H471" s="10">
        <v>0</v>
      </c>
      <c r="I471" s="10">
        <v>0</v>
      </c>
      <c r="J471" s="10">
        <f t="shared" si="42"/>
        <v>4760000</v>
      </c>
      <c r="K471" s="10">
        <f t="shared" si="42"/>
        <v>0</v>
      </c>
      <c r="L471" s="10">
        <f t="shared" si="42"/>
        <v>0</v>
      </c>
      <c r="M471" s="10">
        <v>0</v>
      </c>
      <c r="N471" s="10">
        <f t="shared" si="40"/>
        <v>4760000</v>
      </c>
      <c r="O471" s="25">
        <v>0</v>
      </c>
      <c r="P471" s="25">
        <f t="shared" si="41"/>
        <v>4760000</v>
      </c>
      <c r="Q471" s="37"/>
    </row>
    <row r="472" spans="1:17" x14ac:dyDescent="0.25">
      <c r="A472" s="8">
        <v>465</v>
      </c>
      <c r="B472" s="32">
        <v>440808</v>
      </c>
      <c r="C472" s="9" t="s">
        <v>1771</v>
      </c>
      <c r="D472" s="9" t="s">
        <v>85</v>
      </c>
      <c r="E472" s="9" t="s">
        <v>1767</v>
      </c>
      <c r="F472" s="8" t="s">
        <v>27</v>
      </c>
      <c r="G472" s="10">
        <v>22</v>
      </c>
      <c r="H472" s="10">
        <v>5</v>
      </c>
      <c r="I472" s="10">
        <v>0</v>
      </c>
      <c r="J472" s="10">
        <f t="shared" si="42"/>
        <v>6160000</v>
      </c>
      <c r="K472" s="10">
        <f t="shared" si="42"/>
        <v>1400000</v>
      </c>
      <c r="L472" s="10">
        <f t="shared" si="42"/>
        <v>0</v>
      </c>
      <c r="M472" s="10">
        <v>0</v>
      </c>
      <c r="N472" s="10">
        <f t="shared" si="40"/>
        <v>7560000</v>
      </c>
      <c r="O472" s="25">
        <v>7560000</v>
      </c>
      <c r="P472" s="25">
        <f t="shared" si="41"/>
        <v>0</v>
      </c>
      <c r="Q472" s="37"/>
    </row>
    <row r="473" spans="1:17" x14ac:dyDescent="0.25">
      <c r="A473" s="8">
        <v>466</v>
      </c>
      <c r="B473" s="32">
        <v>440809</v>
      </c>
      <c r="C473" s="9" t="s">
        <v>587</v>
      </c>
      <c r="D473" s="9" t="s">
        <v>1183</v>
      </c>
      <c r="E473" s="9" t="s">
        <v>1767</v>
      </c>
      <c r="F473" s="8" t="s">
        <v>27</v>
      </c>
      <c r="G473" s="10">
        <v>18</v>
      </c>
      <c r="H473" s="10">
        <v>0</v>
      </c>
      <c r="I473" s="10">
        <v>0</v>
      </c>
      <c r="J473" s="10">
        <f t="shared" si="42"/>
        <v>5040000</v>
      </c>
      <c r="K473" s="10">
        <f t="shared" si="42"/>
        <v>0</v>
      </c>
      <c r="L473" s="10">
        <f t="shared" si="42"/>
        <v>0</v>
      </c>
      <c r="M473" s="10">
        <v>0</v>
      </c>
      <c r="N473" s="10">
        <f t="shared" si="40"/>
        <v>5040000</v>
      </c>
      <c r="O473" s="25">
        <v>5040000</v>
      </c>
      <c r="P473" s="25">
        <f t="shared" si="41"/>
        <v>0</v>
      </c>
      <c r="Q473" s="37"/>
    </row>
    <row r="474" spans="1:17" x14ac:dyDescent="0.25">
      <c r="A474" s="8">
        <v>467</v>
      </c>
      <c r="B474" s="32">
        <v>440810</v>
      </c>
      <c r="C474" s="9" t="s">
        <v>1772</v>
      </c>
      <c r="D474" s="9" t="s">
        <v>192</v>
      </c>
      <c r="E474" s="9" t="s">
        <v>1767</v>
      </c>
      <c r="F474" s="8" t="s">
        <v>27</v>
      </c>
      <c r="G474" s="10">
        <v>18</v>
      </c>
      <c r="H474" s="10">
        <v>0</v>
      </c>
      <c r="I474" s="10">
        <v>0</v>
      </c>
      <c r="J474" s="10">
        <f t="shared" si="42"/>
        <v>5040000</v>
      </c>
      <c r="K474" s="10">
        <f t="shared" si="42"/>
        <v>0</v>
      </c>
      <c r="L474" s="10">
        <f t="shared" si="42"/>
        <v>0</v>
      </c>
      <c r="M474" s="10">
        <v>0</v>
      </c>
      <c r="N474" s="10">
        <f t="shared" si="40"/>
        <v>5040000</v>
      </c>
      <c r="O474" s="25">
        <v>5040000</v>
      </c>
      <c r="P474" s="25">
        <f t="shared" si="41"/>
        <v>0</v>
      </c>
      <c r="Q474" s="37"/>
    </row>
    <row r="475" spans="1:17" x14ac:dyDescent="0.25">
      <c r="A475" s="8">
        <v>468</v>
      </c>
      <c r="B475" s="32">
        <v>440811</v>
      </c>
      <c r="C475" s="9" t="s">
        <v>1773</v>
      </c>
      <c r="D475" s="9" t="s">
        <v>535</v>
      </c>
      <c r="E475" s="9" t="s">
        <v>1767</v>
      </c>
      <c r="F475" s="8" t="s">
        <v>27</v>
      </c>
      <c r="G475" s="10">
        <v>17</v>
      </c>
      <c r="H475" s="10">
        <v>0</v>
      </c>
      <c r="I475" s="10">
        <v>0</v>
      </c>
      <c r="J475" s="10">
        <f t="shared" si="42"/>
        <v>4760000</v>
      </c>
      <c r="K475" s="10">
        <f t="shared" si="42"/>
        <v>0</v>
      </c>
      <c r="L475" s="10">
        <f t="shared" si="42"/>
        <v>0</v>
      </c>
      <c r="M475" s="10">
        <v>0</v>
      </c>
      <c r="N475" s="10">
        <f t="shared" si="40"/>
        <v>4760000</v>
      </c>
      <c r="O475" s="25">
        <v>4760000</v>
      </c>
      <c r="P475" s="25">
        <f t="shared" si="41"/>
        <v>0</v>
      </c>
      <c r="Q475" s="37"/>
    </row>
    <row r="476" spans="1:17" x14ac:dyDescent="0.25">
      <c r="A476" s="8">
        <v>469</v>
      </c>
      <c r="B476" s="32">
        <v>440812</v>
      </c>
      <c r="C476" s="9" t="s">
        <v>1774</v>
      </c>
      <c r="D476" s="9" t="s">
        <v>421</v>
      </c>
      <c r="E476" s="9" t="s">
        <v>1767</v>
      </c>
      <c r="F476" s="8" t="s">
        <v>27</v>
      </c>
      <c r="G476" s="10">
        <v>20</v>
      </c>
      <c r="H476" s="10">
        <v>0</v>
      </c>
      <c r="I476" s="10">
        <v>0</v>
      </c>
      <c r="J476" s="10">
        <f t="shared" si="42"/>
        <v>5600000</v>
      </c>
      <c r="K476" s="10">
        <f t="shared" si="42"/>
        <v>0</v>
      </c>
      <c r="L476" s="10">
        <f t="shared" si="42"/>
        <v>0</v>
      </c>
      <c r="M476" s="10">
        <v>0</v>
      </c>
      <c r="N476" s="10">
        <f t="shared" si="40"/>
        <v>5600000</v>
      </c>
      <c r="O476" s="25">
        <v>0</v>
      </c>
      <c r="P476" s="25">
        <f t="shared" si="41"/>
        <v>5600000</v>
      </c>
      <c r="Q476" s="37"/>
    </row>
    <row r="477" spans="1:17" x14ac:dyDescent="0.25">
      <c r="A477" s="8">
        <v>470</v>
      </c>
      <c r="B477" s="32">
        <v>440813</v>
      </c>
      <c r="C477" s="9" t="s">
        <v>378</v>
      </c>
      <c r="D477" s="9" t="s">
        <v>270</v>
      </c>
      <c r="E477" s="9" t="s">
        <v>1767</v>
      </c>
      <c r="F477" s="8" t="s">
        <v>27</v>
      </c>
      <c r="G477" s="10">
        <v>20</v>
      </c>
      <c r="H477" s="10">
        <v>3</v>
      </c>
      <c r="I477" s="10">
        <v>0</v>
      </c>
      <c r="J477" s="10">
        <f t="shared" si="42"/>
        <v>5600000</v>
      </c>
      <c r="K477" s="10">
        <f t="shared" si="42"/>
        <v>840000</v>
      </c>
      <c r="L477" s="10">
        <f t="shared" si="42"/>
        <v>0</v>
      </c>
      <c r="M477" s="10">
        <v>0</v>
      </c>
      <c r="N477" s="10">
        <f t="shared" si="40"/>
        <v>6440000</v>
      </c>
      <c r="O477" s="25">
        <v>6440000</v>
      </c>
      <c r="P477" s="25">
        <f t="shared" si="41"/>
        <v>0</v>
      </c>
      <c r="Q477" s="37"/>
    </row>
    <row r="478" spans="1:17" x14ac:dyDescent="0.25">
      <c r="A478" s="8">
        <v>471</v>
      </c>
      <c r="B478" s="32">
        <v>440814</v>
      </c>
      <c r="C478" s="9" t="s">
        <v>518</v>
      </c>
      <c r="D478" s="9" t="s">
        <v>115</v>
      </c>
      <c r="E478" s="9" t="s">
        <v>1767</v>
      </c>
      <c r="F478" s="8" t="s">
        <v>27</v>
      </c>
      <c r="G478" s="10">
        <v>18</v>
      </c>
      <c r="H478" s="10">
        <v>0</v>
      </c>
      <c r="I478" s="10">
        <v>0</v>
      </c>
      <c r="J478" s="10">
        <f t="shared" si="42"/>
        <v>5040000</v>
      </c>
      <c r="K478" s="10">
        <f t="shared" si="42"/>
        <v>0</v>
      </c>
      <c r="L478" s="10">
        <f t="shared" si="42"/>
        <v>0</v>
      </c>
      <c r="M478" s="10">
        <v>0</v>
      </c>
      <c r="N478" s="10">
        <f t="shared" si="40"/>
        <v>5040000</v>
      </c>
      <c r="O478" s="25">
        <v>5040000</v>
      </c>
      <c r="P478" s="25">
        <f t="shared" si="41"/>
        <v>0</v>
      </c>
      <c r="Q478" s="37"/>
    </row>
    <row r="479" spans="1:17" x14ac:dyDescent="0.25">
      <c r="A479" s="8">
        <v>472</v>
      </c>
      <c r="B479" s="32">
        <v>440815</v>
      </c>
      <c r="C479" s="9" t="s">
        <v>1715</v>
      </c>
      <c r="D479" s="9" t="s">
        <v>640</v>
      </c>
      <c r="E479" s="9" t="s">
        <v>1767</v>
      </c>
      <c r="F479" s="8" t="s">
        <v>27</v>
      </c>
      <c r="G479" s="10">
        <v>15</v>
      </c>
      <c r="H479" s="10">
        <v>5</v>
      </c>
      <c r="I479" s="10">
        <v>0</v>
      </c>
      <c r="J479" s="10">
        <f t="shared" si="42"/>
        <v>4200000</v>
      </c>
      <c r="K479" s="10">
        <f t="shared" si="42"/>
        <v>1400000</v>
      </c>
      <c r="L479" s="10">
        <f t="shared" si="42"/>
        <v>0</v>
      </c>
      <c r="M479" s="10">
        <v>0</v>
      </c>
      <c r="N479" s="10">
        <f t="shared" si="40"/>
        <v>5600000</v>
      </c>
      <c r="O479" s="25">
        <v>5600000</v>
      </c>
      <c r="P479" s="25">
        <f t="shared" si="41"/>
        <v>0</v>
      </c>
      <c r="Q479" s="37"/>
    </row>
    <row r="480" spans="1:17" x14ac:dyDescent="0.25">
      <c r="A480" s="8">
        <v>473</v>
      </c>
      <c r="B480" s="32">
        <v>440816</v>
      </c>
      <c r="C480" s="9" t="s">
        <v>523</v>
      </c>
      <c r="D480" s="9" t="s">
        <v>61</v>
      </c>
      <c r="E480" s="9" t="s">
        <v>1767</v>
      </c>
      <c r="F480" s="8" t="s">
        <v>27</v>
      </c>
      <c r="G480" s="10">
        <v>20</v>
      </c>
      <c r="H480" s="10">
        <v>0</v>
      </c>
      <c r="I480" s="10">
        <v>0</v>
      </c>
      <c r="J480" s="10">
        <f t="shared" si="42"/>
        <v>5600000</v>
      </c>
      <c r="K480" s="10">
        <f t="shared" si="42"/>
        <v>0</v>
      </c>
      <c r="L480" s="10">
        <f t="shared" si="42"/>
        <v>0</v>
      </c>
      <c r="M480" s="10">
        <v>0</v>
      </c>
      <c r="N480" s="10">
        <f t="shared" si="40"/>
        <v>5600000</v>
      </c>
      <c r="O480" s="25">
        <v>5600000</v>
      </c>
      <c r="P480" s="25">
        <f t="shared" si="41"/>
        <v>0</v>
      </c>
      <c r="Q480" s="37"/>
    </row>
    <row r="481" spans="1:17" x14ac:dyDescent="0.25">
      <c r="A481" s="8">
        <v>474</v>
      </c>
      <c r="B481" s="32">
        <v>440817</v>
      </c>
      <c r="C481" s="9" t="s">
        <v>1775</v>
      </c>
      <c r="D481" s="9" t="s">
        <v>421</v>
      </c>
      <c r="E481" s="9" t="s">
        <v>1767</v>
      </c>
      <c r="F481" s="8" t="s">
        <v>27</v>
      </c>
      <c r="G481" s="10">
        <v>18</v>
      </c>
      <c r="H481" s="10">
        <v>0</v>
      </c>
      <c r="I481" s="10">
        <v>0</v>
      </c>
      <c r="J481" s="10">
        <f t="shared" si="42"/>
        <v>5040000</v>
      </c>
      <c r="K481" s="10">
        <f t="shared" si="42"/>
        <v>0</v>
      </c>
      <c r="L481" s="10">
        <f t="shared" si="42"/>
        <v>0</v>
      </c>
      <c r="M481" s="10">
        <v>0</v>
      </c>
      <c r="N481" s="10">
        <f t="shared" si="40"/>
        <v>5040000</v>
      </c>
      <c r="O481" s="25">
        <v>5040000</v>
      </c>
      <c r="P481" s="25">
        <f t="shared" si="41"/>
        <v>0</v>
      </c>
      <c r="Q481" s="37"/>
    </row>
    <row r="482" spans="1:17" x14ac:dyDescent="0.25">
      <c r="A482" s="8">
        <v>475</v>
      </c>
      <c r="B482" s="32">
        <v>440818</v>
      </c>
      <c r="C482" s="9" t="s">
        <v>1776</v>
      </c>
      <c r="D482" s="9" t="s">
        <v>121</v>
      </c>
      <c r="E482" s="9" t="s">
        <v>1767</v>
      </c>
      <c r="F482" s="8" t="s">
        <v>27</v>
      </c>
      <c r="G482" s="10">
        <v>18</v>
      </c>
      <c r="H482" s="10">
        <v>0</v>
      </c>
      <c r="I482" s="10">
        <v>0</v>
      </c>
      <c r="J482" s="10">
        <f t="shared" si="42"/>
        <v>5040000</v>
      </c>
      <c r="K482" s="10">
        <f t="shared" si="42"/>
        <v>0</v>
      </c>
      <c r="L482" s="10">
        <f t="shared" si="42"/>
        <v>0</v>
      </c>
      <c r="M482" s="10">
        <v>0</v>
      </c>
      <c r="N482" s="10">
        <f t="shared" si="40"/>
        <v>5040000</v>
      </c>
      <c r="O482" s="25">
        <v>0</v>
      </c>
      <c r="P482" s="25">
        <f t="shared" si="41"/>
        <v>5040000</v>
      </c>
      <c r="Q482" s="37"/>
    </row>
    <row r="483" spans="1:17" x14ac:dyDescent="0.25">
      <c r="A483" s="8">
        <v>476</v>
      </c>
      <c r="B483" s="32">
        <v>440819</v>
      </c>
      <c r="C483" s="9" t="s">
        <v>452</v>
      </c>
      <c r="D483" s="9" t="s">
        <v>51</v>
      </c>
      <c r="E483" s="9" t="s">
        <v>1767</v>
      </c>
      <c r="F483" s="8" t="s">
        <v>27</v>
      </c>
      <c r="G483" s="10">
        <v>18</v>
      </c>
      <c r="H483" s="10">
        <v>0</v>
      </c>
      <c r="I483" s="10">
        <v>0</v>
      </c>
      <c r="J483" s="10">
        <f t="shared" si="42"/>
        <v>5040000</v>
      </c>
      <c r="K483" s="10">
        <f t="shared" si="42"/>
        <v>0</v>
      </c>
      <c r="L483" s="10">
        <f t="shared" si="42"/>
        <v>0</v>
      </c>
      <c r="M483" s="10">
        <v>0</v>
      </c>
      <c r="N483" s="10">
        <f t="shared" si="40"/>
        <v>5040000</v>
      </c>
      <c r="O483" s="25">
        <v>5040000</v>
      </c>
      <c r="P483" s="25">
        <f t="shared" si="41"/>
        <v>0</v>
      </c>
      <c r="Q483" s="37"/>
    </row>
    <row r="484" spans="1:17" x14ac:dyDescent="0.25">
      <c r="A484" s="8">
        <v>477</v>
      </c>
      <c r="B484" s="32">
        <v>440820</v>
      </c>
      <c r="C484" s="9" t="s">
        <v>127</v>
      </c>
      <c r="D484" s="9" t="s">
        <v>1777</v>
      </c>
      <c r="E484" s="9" t="s">
        <v>1767</v>
      </c>
      <c r="F484" s="8" t="s">
        <v>368</v>
      </c>
      <c r="G484" s="10">
        <v>20</v>
      </c>
      <c r="H484" s="10">
        <v>0</v>
      </c>
      <c r="I484" s="10">
        <v>0</v>
      </c>
      <c r="J484" s="10">
        <f>G484*280000</f>
        <v>5600000</v>
      </c>
      <c r="K484" s="10">
        <f>H484*280000</f>
        <v>0</v>
      </c>
      <c r="L484" s="10">
        <f>I484*28000</f>
        <v>0</v>
      </c>
      <c r="M484" s="10">
        <f>J484</f>
        <v>5600000</v>
      </c>
      <c r="N484" s="10">
        <f t="shared" si="40"/>
        <v>0</v>
      </c>
      <c r="O484" s="25">
        <v>0</v>
      </c>
      <c r="P484" s="25">
        <f t="shared" si="41"/>
        <v>0</v>
      </c>
      <c r="Q484" s="37"/>
    </row>
    <row r="485" spans="1:17" x14ac:dyDescent="0.25">
      <c r="A485" s="8">
        <v>478</v>
      </c>
      <c r="B485" s="32">
        <v>440821</v>
      </c>
      <c r="C485" s="9" t="s">
        <v>239</v>
      </c>
      <c r="D485" s="9" t="s">
        <v>492</v>
      </c>
      <c r="E485" s="9" t="s">
        <v>1767</v>
      </c>
      <c r="F485" s="8" t="s">
        <v>27</v>
      </c>
      <c r="G485" s="10">
        <v>19</v>
      </c>
      <c r="H485" s="10">
        <v>0</v>
      </c>
      <c r="I485" s="10">
        <v>0</v>
      </c>
      <c r="J485" s="10">
        <f t="shared" ref="J485:L500" si="43">G485*280000</f>
        <v>5320000</v>
      </c>
      <c r="K485" s="10">
        <f t="shared" si="43"/>
        <v>0</v>
      </c>
      <c r="L485" s="10">
        <f t="shared" si="43"/>
        <v>0</v>
      </c>
      <c r="M485" s="10">
        <v>0</v>
      </c>
      <c r="N485" s="10">
        <f t="shared" si="40"/>
        <v>5320000</v>
      </c>
      <c r="O485" s="25">
        <v>5320000</v>
      </c>
      <c r="P485" s="25">
        <f t="shared" si="41"/>
        <v>0</v>
      </c>
      <c r="Q485" s="37"/>
    </row>
    <row r="486" spans="1:17" x14ac:dyDescent="0.25">
      <c r="A486" s="8">
        <v>479</v>
      </c>
      <c r="B486" s="32">
        <v>440822</v>
      </c>
      <c r="C486" s="9" t="s">
        <v>423</v>
      </c>
      <c r="D486" s="9" t="s">
        <v>321</v>
      </c>
      <c r="E486" s="9" t="s">
        <v>1767</v>
      </c>
      <c r="F486" s="8" t="s">
        <v>27</v>
      </c>
      <c r="G486" s="10">
        <v>19</v>
      </c>
      <c r="H486" s="10">
        <v>0</v>
      </c>
      <c r="I486" s="10">
        <v>0</v>
      </c>
      <c r="J486" s="10">
        <f t="shared" si="43"/>
        <v>5320000</v>
      </c>
      <c r="K486" s="10">
        <f t="shared" si="43"/>
        <v>0</v>
      </c>
      <c r="L486" s="10">
        <f t="shared" si="43"/>
        <v>0</v>
      </c>
      <c r="M486" s="10">
        <v>0</v>
      </c>
      <c r="N486" s="10">
        <f t="shared" si="40"/>
        <v>5320000</v>
      </c>
      <c r="O486" s="25">
        <v>5320000</v>
      </c>
      <c r="P486" s="25">
        <f t="shared" si="41"/>
        <v>0</v>
      </c>
      <c r="Q486" s="37"/>
    </row>
    <row r="487" spans="1:17" x14ac:dyDescent="0.25">
      <c r="A487" s="8">
        <v>480</v>
      </c>
      <c r="B487" s="32">
        <v>440823</v>
      </c>
      <c r="C487" s="9" t="s">
        <v>1143</v>
      </c>
      <c r="D487" s="9" t="s">
        <v>1132</v>
      </c>
      <c r="E487" s="9" t="s">
        <v>1767</v>
      </c>
      <c r="F487" s="8" t="s">
        <v>27</v>
      </c>
      <c r="G487" s="10">
        <v>19</v>
      </c>
      <c r="H487" s="10">
        <v>0</v>
      </c>
      <c r="I487" s="10">
        <v>0</v>
      </c>
      <c r="J487" s="10">
        <f t="shared" si="43"/>
        <v>5320000</v>
      </c>
      <c r="K487" s="10">
        <f t="shared" si="43"/>
        <v>0</v>
      </c>
      <c r="L487" s="10">
        <f t="shared" si="43"/>
        <v>0</v>
      </c>
      <c r="M487" s="10">
        <v>0</v>
      </c>
      <c r="N487" s="10">
        <f t="shared" si="40"/>
        <v>5320000</v>
      </c>
      <c r="O487" s="25">
        <v>5320000</v>
      </c>
      <c r="P487" s="25">
        <f t="shared" si="41"/>
        <v>0</v>
      </c>
      <c r="Q487" s="37"/>
    </row>
    <row r="488" spans="1:17" x14ac:dyDescent="0.25">
      <c r="A488" s="8">
        <v>481</v>
      </c>
      <c r="B488" s="32">
        <v>440824</v>
      </c>
      <c r="C488" s="9" t="s">
        <v>1778</v>
      </c>
      <c r="D488" s="9" t="s">
        <v>431</v>
      </c>
      <c r="E488" s="9" t="s">
        <v>1767</v>
      </c>
      <c r="F488" s="8" t="s">
        <v>27</v>
      </c>
      <c r="G488" s="10">
        <v>15</v>
      </c>
      <c r="H488" s="10">
        <v>0</v>
      </c>
      <c r="I488" s="10">
        <v>0</v>
      </c>
      <c r="J488" s="10">
        <f t="shared" si="43"/>
        <v>4200000</v>
      </c>
      <c r="K488" s="10">
        <f t="shared" si="43"/>
        <v>0</v>
      </c>
      <c r="L488" s="10">
        <f t="shared" si="43"/>
        <v>0</v>
      </c>
      <c r="M488" s="10">
        <v>0</v>
      </c>
      <c r="N488" s="10">
        <f t="shared" si="40"/>
        <v>4200000</v>
      </c>
      <c r="O488" s="25">
        <v>0</v>
      </c>
      <c r="P488" s="25">
        <f t="shared" si="41"/>
        <v>4200000</v>
      </c>
      <c r="Q488" s="37"/>
    </row>
    <row r="489" spans="1:17" x14ac:dyDescent="0.25">
      <c r="A489" s="8">
        <v>482</v>
      </c>
      <c r="B489" s="32">
        <v>440825</v>
      </c>
      <c r="C489" s="9" t="s">
        <v>124</v>
      </c>
      <c r="D489" s="9" t="s">
        <v>61</v>
      </c>
      <c r="E489" s="9" t="s">
        <v>1767</v>
      </c>
      <c r="F489" s="8" t="s">
        <v>27</v>
      </c>
      <c r="G489" s="10">
        <v>19</v>
      </c>
      <c r="H489" s="10">
        <v>0</v>
      </c>
      <c r="I489" s="10">
        <v>0</v>
      </c>
      <c r="J489" s="10">
        <f t="shared" si="43"/>
        <v>5320000</v>
      </c>
      <c r="K489" s="10">
        <f t="shared" si="43"/>
        <v>0</v>
      </c>
      <c r="L489" s="10">
        <f t="shared" si="43"/>
        <v>0</v>
      </c>
      <c r="M489" s="10">
        <v>0</v>
      </c>
      <c r="N489" s="10">
        <f t="shared" si="40"/>
        <v>5320000</v>
      </c>
      <c r="O489" s="25">
        <v>5320000</v>
      </c>
      <c r="P489" s="25">
        <f t="shared" si="41"/>
        <v>0</v>
      </c>
      <c r="Q489" s="37"/>
    </row>
    <row r="490" spans="1:17" x14ac:dyDescent="0.25">
      <c r="A490" s="8">
        <v>483</v>
      </c>
      <c r="B490" s="32">
        <v>440826</v>
      </c>
      <c r="C490" s="9" t="s">
        <v>819</v>
      </c>
      <c r="D490" s="9" t="s">
        <v>47</v>
      </c>
      <c r="E490" s="9" t="s">
        <v>1767</v>
      </c>
      <c r="F490" s="8" t="s">
        <v>27</v>
      </c>
      <c r="G490" s="10">
        <v>20</v>
      </c>
      <c r="H490" s="10">
        <v>5</v>
      </c>
      <c r="I490" s="10">
        <v>0</v>
      </c>
      <c r="J490" s="10">
        <f t="shared" si="43"/>
        <v>5600000</v>
      </c>
      <c r="K490" s="10">
        <f t="shared" si="43"/>
        <v>1400000</v>
      </c>
      <c r="L490" s="10">
        <f t="shared" si="43"/>
        <v>0</v>
      </c>
      <c r="M490" s="10">
        <v>0</v>
      </c>
      <c r="N490" s="10">
        <f t="shared" si="40"/>
        <v>7000000</v>
      </c>
      <c r="O490" s="25">
        <v>0</v>
      </c>
      <c r="P490" s="25">
        <f t="shared" si="41"/>
        <v>7000000</v>
      </c>
      <c r="Q490" s="37"/>
    </row>
    <row r="491" spans="1:17" x14ac:dyDescent="0.25">
      <c r="A491" s="8">
        <v>484</v>
      </c>
      <c r="B491" s="32">
        <v>440827</v>
      </c>
      <c r="C491" s="9" t="s">
        <v>665</v>
      </c>
      <c r="D491" s="9" t="s">
        <v>362</v>
      </c>
      <c r="E491" s="9" t="s">
        <v>1767</v>
      </c>
      <c r="F491" s="8" t="s">
        <v>27</v>
      </c>
      <c r="G491" s="10">
        <v>20</v>
      </c>
      <c r="H491" s="10">
        <v>0</v>
      </c>
      <c r="I491" s="10">
        <v>0</v>
      </c>
      <c r="J491" s="10">
        <f t="shared" si="43"/>
        <v>5600000</v>
      </c>
      <c r="K491" s="10">
        <f t="shared" si="43"/>
        <v>0</v>
      </c>
      <c r="L491" s="10">
        <f t="shared" si="43"/>
        <v>0</v>
      </c>
      <c r="M491" s="10">
        <v>0</v>
      </c>
      <c r="N491" s="10">
        <f t="shared" si="40"/>
        <v>5600000</v>
      </c>
      <c r="O491" s="25">
        <v>11760000</v>
      </c>
      <c r="P491" s="25">
        <f t="shared" si="41"/>
        <v>-6160000</v>
      </c>
      <c r="Q491" s="37" t="s">
        <v>4098</v>
      </c>
    </row>
    <row r="492" spans="1:17" x14ac:dyDescent="0.25">
      <c r="A492" s="8">
        <v>485</v>
      </c>
      <c r="B492" s="32">
        <v>440828</v>
      </c>
      <c r="C492" s="9" t="s">
        <v>1779</v>
      </c>
      <c r="D492" s="9" t="s">
        <v>121</v>
      </c>
      <c r="E492" s="9" t="s">
        <v>1767</v>
      </c>
      <c r="F492" s="8" t="s">
        <v>389</v>
      </c>
      <c r="G492" s="10">
        <v>19</v>
      </c>
      <c r="H492" s="10">
        <v>0</v>
      </c>
      <c r="I492" s="10">
        <v>0</v>
      </c>
      <c r="J492" s="10">
        <f t="shared" si="43"/>
        <v>5320000</v>
      </c>
      <c r="K492" s="10">
        <f t="shared" si="43"/>
        <v>0</v>
      </c>
      <c r="L492" s="10">
        <f>I492*28000</f>
        <v>0</v>
      </c>
      <c r="M492" s="10">
        <f>J492*0.7</f>
        <v>3723999.9999999995</v>
      </c>
      <c r="N492" s="10">
        <f t="shared" si="40"/>
        <v>1596000.0000000005</v>
      </c>
      <c r="O492" s="25">
        <v>1596000</v>
      </c>
      <c r="P492" s="25">
        <f t="shared" si="41"/>
        <v>0</v>
      </c>
      <c r="Q492" s="37"/>
    </row>
    <row r="493" spans="1:17" x14ac:dyDescent="0.25">
      <c r="A493" s="8">
        <v>486</v>
      </c>
      <c r="B493" s="32">
        <v>440829</v>
      </c>
      <c r="C493" s="9" t="s">
        <v>645</v>
      </c>
      <c r="D493" s="9" t="s">
        <v>75</v>
      </c>
      <c r="E493" s="9" t="s">
        <v>1767</v>
      </c>
      <c r="F493" s="8" t="s">
        <v>368</v>
      </c>
      <c r="G493" s="10">
        <v>22</v>
      </c>
      <c r="H493" s="10">
        <v>0</v>
      </c>
      <c r="I493" s="10">
        <v>0</v>
      </c>
      <c r="J493" s="10">
        <f t="shared" si="43"/>
        <v>6160000</v>
      </c>
      <c r="K493" s="10">
        <f t="shared" si="43"/>
        <v>0</v>
      </c>
      <c r="L493" s="10">
        <f>I493*28000</f>
        <v>0</v>
      </c>
      <c r="M493" s="10">
        <f>J493</f>
        <v>6160000</v>
      </c>
      <c r="N493" s="10">
        <f t="shared" si="40"/>
        <v>0</v>
      </c>
      <c r="O493" s="25">
        <v>0</v>
      </c>
      <c r="P493" s="25">
        <f t="shared" si="41"/>
        <v>0</v>
      </c>
      <c r="Q493" s="37"/>
    </row>
    <row r="494" spans="1:17" x14ac:dyDescent="0.25">
      <c r="A494" s="8">
        <v>487</v>
      </c>
      <c r="B494" s="32">
        <v>440830</v>
      </c>
      <c r="C494" s="9" t="s">
        <v>971</v>
      </c>
      <c r="D494" s="9" t="s">
        <v>109</v>
      </c>
      <c r="E494" s="9" t="s">
        <v>1767</v>
      </c>
      <c r="F494" s="8" t="s">
        <v>27</v>
      </c>
      <c r="G494" s="10">
        <v>22</v>
      </c>
      <c r="H494" s="10">
        <v>5</v>
      </c>
      <c r="I494" s="10">
        <v>0</v>
      </c>
      <c r="J494" s="10">
        <f t="shared" si="43"/>
        <v>6160000</v>
      </c>
      <c r="K494" s="10">
        <f t="shared" si="43"/>
        <v>1400000</v>
      </c>
      <c r="L494" s="10">
        <f t="shared" si="43"/>
        <v>0</v>
      </c>
      <c r="M494" s="10">
        <v>0</v>
      </c>
      <c r="N494" s="10">
        <f t="shared" si="40"/>
        <v>7560000</v>
      </c>
      <c r="O494" s="25">
        <v>0</v>
      </c>
      <c r="P494" s="25">
        <f t="shared" si="41"/>
        <v>7560000</v>
      </c>
      <c r="Q494" s="37"/>
    </row>
    <row r="495" spans="1:17" x14ac:dyDescent="0.25">
      <c r="A495" s="8">
        <v>488</v>
      </c>
      <c r="B495" s="32">
        <v>440831</v>
      </c>
      <c r="C495" s="9" t="s">
        <v>1780</v>
      </c>
      <c r="D495" s="9" t="s">
        <v>1147</v>
      </c>
      <c r="E495" s="9" t="s">
        <v>1767</v>
      </c>
      <c r="F495" s="8" t="s">
        <v>27</v>
      </c>
      <c r="G495" s="10">
        <v>25</v>
      </c>
      <c r="H495" s="10">
        <v>0</v>
      </c>
      <c r="I495" s="10">
        <v>0</v>
      </c>
      <c r="J495" s="10">
        <f t="shared" si="43"/>
        <v>7000000</v>
      </c>
      <c r="K495" s="10">
        <f t="shared" si="43"/>
        <v>0</v>
      </c>
      <c r="L495" s="10">
        <f t="shared" si="43"/>
        <v>0</v>
      </c>
      <c r="M495" s="10">
        <v>0</v>
      </c>
      <c r="N495" s="10">
        <f t="shared" si="40"/>
        <v>7000000</v>
      </c>
      <c r="O495" s="25">
        <v>0</v>
      </c>
      <c r="P495" s="25">
        <f t="shared" si="41"/>
        <v>7000000</v>
      </c>
      <c r="Q495" s="37"/>
    </row>
    <row r="496" spans="1:17" x14ac:dyDescent="0.25">
      <c r="A496" s="8">
        <v>489</v>
      </c>
      <c r="B496" s="32">
        <v>440832</v>
      </c>
      <c r="C496" s="9" t="s">
        <v>1781</v>
      </c>
      <c r="D496" s="9" t="s">
        <v>535</v>
      </c>
      <c r="E496" s="9" t="s">
        <v>1767</v>
      </c>
      <c r="F496" s="8" t="s">
        <v>27</v>
      </c>
      <c r="G496" s="10">
        <v>21</v>
      </c>
      <c r="H496" s="10">
        <v>0</v>
      </c>
      <c r="I496" s="10">
        <v>0</v>
      </c>
      <c r="J496" s="10">
        <f t="shared" si="43"/>
        <v>5880000</v>
      </c>
      <c r="K496" s="10">
        <f t="shared" si="43"/>
        <v>0</v>
      </c>
      <c r="L496" s="10">
        <f t="shared" si="43"/>
        <v>0</v>
      </c>
      <c r="M496" s="10">
        <v>0</v>
      </c>
      <c r="N496" s="10">
        <f t="shared" si="40"/>
        <v>5880000</v>
      </c>
      <c r="O496" s="25">
        <v>0</v>
      </c>
      <c r="P496" s="25">
        <f t="shared" si="41"/>
        <v>5880000</v>
      </c>
      <c r="Q496" s="37"/>
    </row>
    <row r="497" spans="1:17" x14ac:dyDescent="0.25">
      <c r="A497" s="8">
        <v>490</v>
      </c>
      <c r="B497" s="32">
        <v>440833</v>
      </c>
      <c r="C497" s="9" t="s">
        <v>444</v>
      </c>
      <c r="D497" s="9" t="s">
        <v>210</v>
      </c>
      <c r="E497" s="9" t="s">
        <v>1767</v>
      </c>
      <c r="F497" s="8" t="s">
        <v>27</v>
      </c>
      <c r="G497" s="10">
        <v>15</v>
      </c>
      <c r="H497" s="10">
        <v>0</v>
      </c>
      <c r="I497" s="10">
        <v>0</v>
      </c>
      <c r="J497" s="10">
        <f t="shared" si="43"/>
        <v>4200000</v>
      </c>
      <c r="K497" s="10">
        <f t="shared" si="43"/>
        <v>0</v>
      </c>
      <c r="L497" s="10">
        <f t="shared" si="43"/>
        <v>0</v>
      </c>
      <c r="M497" s="10">
        <v>0</v>
      </c>
      <c r="N497" s="10">
        <f t="shared" si="40"/>
        <v>4200000</v>
      </c>
      <c r="O497" s="25">
        <v>4200000</v>
      </c>
      <c r="P497" s="25">
        <f t="shared" si="41"/>
        <v>0</v>
      </c>
      <c r="Q497" s="37"/>
    </row>
    <row r="498" spans="1:17" x14ac:dyDescent="0.25">
      <c r="A498" s="8">
        <v>491</v>
      </c>
      <c r="B498" s="32">
        <v>440834</v>
      </c>
      <c r="C498" s="9" t="s">
        <v>604</v>
      </c>
      <c r="D498" s="9" t="s">
        <v>226</v>
      </c>
      <c r="E498" s="9" t="s">
        <v>1767</v>
      </c>
      <c r="F498" s="8" t="s">
        <v>27</v>
      </c>
      <c r="G498" s="10">
        <v>14</v>
      </c>
      <c r="H498" s="10">
        <v>0</v>
      </c>
      <c r="I498" s="10">
        <v>0</v>
      </c>
      <c r="J498" s="10">
        <f t="shared" si="43"/>
        <v>3920000</v>
      </c>
      <c r="K498" s="10">
        <f t="shared" si="43"/>
        <v>0</v>
      </c>
      <c r="L498" s="10">
        <f t="shared" si="43"/>
        <v>0</v>
      </c>
      <c r="M498" s="10">
        <v>0</v>
      </c>
      <c r="N498" s="10">
        <f t="shared" si="40"/>
        <v>3920000</v>
      </c>
      <c r="O498" s="25">
        <v>3920000</v>
      </c>
      <c r="P498" s="25">
        <f t="shared" si="41"/>
        <v>0</v>
      </c>
      <c r="Q498" s="37"/>
    </row>
    <row r="499" spans="1:17" x14ac:dyDescent="0.25">
      <c r="A499" s="8">
        <v>492</v>
      </c>
      <c r="B499" s="32">
        <v>440835</v>
      </c>
      <c r="C499" s="9" t="s">
        <v>452</v>
      </c>
      <c r="D499" s="9" t="s">
        <v>85</v>
      </c>
      <c r="E499" s="9" t="s">
        <v>1767</v>
      </c>
      <c r="F499" s="8" t="s">
        <v>27</v>
      </c>
      <c r="G499" s="10">
        <v>19</v>
      </c>
      <c r="H499" s="10">
        <v>0</v>
      </c>
      <c r="I499" s="10">
        <v>0</v>
      </c>
      <c r="J499" s="10">
        <f t="shared" si="43"/>
        <v>5320000</v>
      </c>
      <c r="K499" s="10">
        <f t="shared" si="43"/>
        <v>0</v>
      </c>
      <c r="L499" s="10">
        <f t="shared" si="43"/>
        <v>0</v>
      </c>
      <c r="M499" s="10">
        <v>0</v>
      </c>
      <c r="N499" s="10">
        <f t="shared" si="40"/>
        <v>5320000</v>
      </c>
      <c r="O499" s="25">
        <v>5320000</v>
      </c>
      <c r="P499" s="25">
        <f t="shared" si="41"/>
        <v>0</v>
      </c>
      <c r="Q499" s="37"/>
    </row>
    <row r="500" spans="1:17" x14ac:dyDescent="0.25">
      <c r="A500" s="8">
        <v>493</v>
      </c>
      <c r="B500" s="32">
        <v>440836</v>
      </c>
      <c r="C500" s="9" t="s">
        <v>1782</v>
      </c>
      <c r="D500" s="9" t="s">
        <v>61</v>
      </c>
      <c r="E500" s="9" t="s">
        <v>1767</v>
      </c>
      <c r="F500" s="8" t="s">
        <v>27</v>
      </c>
      <c r="G500" s="10">
        <v>19</v>
      </c>
      <c r="H500" s="10">
        <v>0</v>
      </c>
      <c r="I500" s="10">
        <v>0</v>
      </c>
      <c r="J500" s="10">
        <f t="shared" si="43"/>
        <v>5320000</v>
      </c>
      <c r="K500" s="10">
        <f t="shared" si="43"/>
        <v>0</v>
      </c>
      <c r="L500" s="10">
        <f t="shared" si="43"/>
        <v>0</v>
      </c>
      <c r="M500" s="10">
        <v>0</v>
      </c>
      <c r="N500" s="10">
        <f t="shared" si="40"/>
        <v>5320000</v>
      </c>
      <c r="O500" s="25">
        <v>5320000</v>
      </c>
      <c r="P500" s="25">
        <f t="shared" si="41"/>
        <v>0</v>
      </c>
      <c r="Q500" s="37"/>
    </row>
    <row r="501" spans="1:17" x14ac:dyDescent="0.25">
      <c r="A501" s="8">
        <v>494</v>
      </c>
      <c r="B501" s="32">
        <v>440837</v>
      </c>
      <c r="C501" s="9" t="s">
        <v>935</v>
      </c>
      <c r="D501" s="9" t="s">
        <v>109</v>
      </c>
      <c r="E501" s="9" t="s">
        <v>1767</v>
      </c>
      <c r="F501" s="8" t="s">
        <v>27</v>
      </c>
      <c r="G501" s="10">
        <v>19</v>
      </c>
      <c r="H501" s="10">
        <v>0</v>
      </c>
      <c r="I501" s="10">
        <v>0</v>
      </c>
      <c r="J501" s="10">
        <f t="shared" ref="J501:L523" si="44">G501*280000</f>
        <v>5320000</v>
      </c>
      <c r="K501" s="10">
        <f t="shared" si="44"/>
        <v>0</v>
      </c>
      <c r="L501" s="10">
        <f t="shared" si="44"/>
        <v>0</v>
      </c>
      <c r="M501" s="10">
        <v>0</v>
      </c>
      <c r="N501" s="10">
        <f t="shared" si="40"/>
        <v>5320000</v>
      </c>
      <c r="O501" s="25">
        <v>5320000</v>
      </c>
      <c r="P501" s="25">
        <f t="shared" si="41"/>
        <v>0</v>
      </c>
      <c r="Q501" s="37"/>
    </row>
    <row r="502" spans="1:17" x14ac:dyDescent="0.25">
      <c r="A502" s="8">
        <v>495</v>
      </c>
      <c r="B502" s="32">
        <v>440838</v>
      </c>
      <c r="C502" s="9" t="s">
        <v>1665</v>
      </c>
      <c r="D502" s="9" t="s">
        <v>57</v>
      </c>
      <c r="E502" s="9" t="s">
        <v>1767</v>
      </c>
      <c r="F502" s="8" t="s">
        <v>27</v>
      </c>
      <c r="G502" s="10">
        <v>17</v>
      </c>
      <c r="H502" s="10">
        <v>0</v>
      </c>
      <c r="I502" s="10">
        <v>0</v>
      </c>
      <c r="J502" s="10">
        <f t="shared" si="44"/>
        <v>4760000</v>
      </c>
      <c r="K502" s="10">
        <f t="shared" si="44"/>
        <v>0</v>
      </c>
      <c r="L502" s="10">
        <f t="shared" si="44"/>
        <v>0</v>
      </c>
      <c r="M502" s="10">
        <v>0</v>
      </c>
      <c r="N502" s="10">
        <f t="shared" si="40"/>
        <v>4760000</v>
      </c>
      <c r="O502" s="25">
        <v>4760000</v>
      </c>
      <c r="P502" s="25">
        <f t="shared" si="41"/>
        <v>0</v>
      </c>
      <c r="Q502" s="37"/>
    </row>
    <row r="503" spans="1:17" x14ac:dyDescent="0.25">
      <c r="A503" s="8">
        <v>496</v>
      </c>
      <c r="B503" s="32">
        <v>440839</v>
      </c>
      <c r="C503" s="9" t="s">
        <v>1783</v>
      </c>
      <c r="D503" s="9" t="s">
        <v>210</v>
      </c>
      <c r="E503" s="9" t="s">
        <v>1767</v>
      </c>
      <c r="F503" s="8" t="s">
        <v>27</v>
      </c>
      <c r="G503" s="10">
        <v>14</v>
      </c>
      <c r="H503" s="10">
        <v>0</v>
      </c>
      <c r="I503" s="10">
        <v>0</v>
      </c>
      <c r="J503" s="10">
        <f t="shared" si="44"/>
        <v>3920000</v>
      </c>
      <c r="K503" s="10">
        <f t="shared" si="44"/>
        <v>0</v>
      </c>
      <c r="L503" s="10">
        <f t="shared" si="44"/>
        <v>0</v>
      </c>
      <c r="M503" s="10">
        <v>0</v>
      </c>
      <c r="N503" s="10">
        <f t="shared" si="40"/>
        <v>3920000</v>
      </c>
      <c r="O503" s="25">
        <v>3920000</v>
      </c>
      <c r="P503" s="25">
        <f t="shared" si="41"/>
        <v>0</v>
      </c>
      <c r="Q503" s="37"/>
    </row>
    <row r="504" spans="1:17" x14ac:dyDescent="0.25">
      <c r="A504" s="8">
        <v>497</v>
      </c>
      <c r="B504" s="32">
        <v>440840</v>
      </c>
      <c r="C504" s="9" t="s">
        <v>632</v>
      </c>
      <c r="D504" s="9" t="s">
        <v>492</v>
      </c>
      <c r="E504" s="9" t="s">
        <v>1767</v>
      </c>
      <c r="F504" s="8" t="s">
        <v>27</v>
      </c>
      <c r="G504" s="10">
        <v>17</v>
      </c>
      <c r="H504" s="10">
        <v>0</v>
      </c>
      <c r="I504" s="10">
        <v>0</v>
      </c>
      <c r="J504" s="10">
        <f t="shared" si="44"/>
        <v>4760000</v>
      </c>
      <c r="K504" s="10">
        <f t="shared" si="44"/>
        <v>0</v>
      </c>
      <c r="L504" s="10">
        <f t="shared" si="44"/>
        <v>0</v>
      </c>
      <c r="M504" s="10">
        <v>0</v>
      </c>
      <c r="N504" s="10">
        <f t="shared" si="40"/>
        <v>4760000</v>
      </c>
      <c r="O504" s="25">
        <v>4760000</v>
      </c>
      <c r="P504" s="25">
        <f t="shared" si="41"/>
        <v>0</v>
      </c>
      <c r="Q504" s="37"/>
    </row>
    <row r="505" spans="1:17" x14ac:dyDescent="0.25">
      <c r="A505" s="8">
        <v>498</v>
      </c>
      <c r="B505" s="32">
        <v>440841</v>
      </c>
      <c r="C505" s="9" t="s">
        <v>1784</v>
      </c>
      <c r="D505" s="9" t="s">
        <v>1785</v>
      </c>
      <c r="E505" s="9" t="s">
        <v>1767</v>
      </c>
      <c r="F505" s="8" t="s">
        <v>27</v>
      </c>
      <c r="G505" s="10">
        <v>17</v>
      </c>
      <c r="H505" s="10">
        <v>0</v>
      </c>
      <c r="I505" s="10">
        <v>0</v>
      </c>
      <c r="J505" s="10">
        <f t="shared" si="44"/>
        <v>4760000</v>
      </c>
      <c r="K505" s="10">
        <f t="shared" si="44"/>
        <v>0</v>
      </c>
      <c r="L505" s="10">
        <f t="shared" si="44"/>
        <v>0</v>
      </c>
      <c r="M505" s="10">
        <v>0</v>
      </c>
      <c r="N505" s="10">
        <f t="shared" si="40"/>
        <v>4760000</v>
      </c>
      <c r="O505" s="25">
        <v>4760000</v>
      </c>
      <c r="P505" s="25">
        <f t="shared" si="41"/>
        <v>0</v>
      </c>
      <c r="Q505" s="37"/>
    </row>
    <row r="506" spans="1:17" x14ac:dyDescent="0.25">
      <c r="A506" s="8">
        <v>499</v>
      </c>
      <c r="B506" s="32">
        <v>440842</v>
      </c>
      <c r="C506" s="9" t="s">
        <v>1786</v>
      </c>
      <c r="D506" s="9" t="s">
        <v>526</v>
      </c>
      <c r="E506" s="9" t="s">
        <v>1767</v>
      </c>
      <c r="F506" s="8" t="s">
        <v>27</v>
      </c>
      <c r="G506" s="10">
        <v>12</v>
      </c>
      <c r="H506" s="10">
        <v>0</v>
      </c>
      <c r="I506" s="10">
        <v>0</v>
      </c>
      <c r="J506" s="10">
        <f t="shared" si="44"/>
        <v>3360000</v>
      </c>
      <c r="K506" s="10">
        <f t="shared" si="44"/>
        <v>0</v>
      </c>
      <c r="L506" s="10">
        <f t="shared" si="44"/>
        <v>0</v>
      </c>
      <c r="M506" s="10">
        <v>0</v>
      </c>
      <c r="N506" s="10">
        <f t="shared" si="40"/>
        <v>3360000</v>
      </c>
      <c r="O506" s="25">
        <v>3360000</v>
      </c>
      <c r="P506" s="25">
        <f t="shared" si="41"/>
        <v>0</v>
      </c>
      <c r="Q506" s="37"/>
    </row>
    <row r="507" spans="1:17" x14ac:dyDescent="0.25">
      <c r="A507" s="8">
        <v>500</v>
      </c>
      <c r="B507" s="32">
        <v>440843</v>
      </c>
      <c r="C507" s="9" t="s">
        <v>1787</v>
      </c>
      <c r="D507" s="9" t="s">
        <v>777</v>
      </c>
      <c r="E507" s="9" t="s">
        <v>1767</v>
      </c>
      <c r="F507" s="8" t="s">
        <v>27</v>
      </c>
      <c r="G507" s="10">
        <v>18</v>
      </c>
      <c r="H507" s="10">
        <v>0</v>
      </c>
      <c r="I507" s="10">
        <v>0</v>
      </c>
      <c r="J507" s="10">
        <f t="shared" si="44"/>
        <v>5040000</v>
      </c>
      <c r="K507" s="10">
        <f t="shared" si="44"/>
        <v>0</v>
      </c>
      <c r="L507" s="10">
        <f t="shared" si="44"/>
        <v>0</v>
      </c>
      <c r="M507" s="10">
        <v>0</v>
      </c>
      <c r="N507" s="10">
        <f t="shared" si="40"/>
        <v>5040000</v>
      </c>
      <c r="O507" s="25">
        <v>5040000</v>
      </c>
      <c r="P507" s="25">
        <f t="shared" si="41"/>
        <v>0</v>
      </c>
      <c r="Q507" s="37"/>
    </row>
    <row r="508" spans="1:17" x14ac:dyDescent="0.25">
      <c r="A508" s="8">
        <v>501</v>
      </c>
      <c r="B508" s="32">
        <v>440844</v>
      </c>
      <c r="C508" s="9" t="s">
        <v>1788</v>
      </c>
      <c r="D508" s="9" t="s">
        <v>481</v>
      </c>
      <c r="E508" s="9" t="s">
        <v>1767</v>
      </c>
      <c r="F508" s="8" t="s">
        <v>27</v>
      </c>
      <c r="G508" s="10">
        <v>17</v>
      </c>
      <c r="H508" s="10">
        <v>0</v>
      </c>
      <c r="I508" s="10">
        <v>0</v>
      </c>
      <c r="J508" s="10">
        <f t="shared" si="44"/>
        <v>4760000</v>
      </c>
      <c r="K508" s="10">
        <f t="shared" si="44"/>
        <v>0</v>
      </c>
      <c r="L508" s="10">
        <f t="shared" si="44"/>
        <v>0</v>
      </c>
      <c r="M508" s="10">
        <v>0</v>
      </c>
      <c r="N508" s="10">
        <f t="shared" si="40"/>
        <v>4760000</v>
      </c>
      <c r="O508" s="25">
        <v>4760000</v>
      </c>
      <c r="P508" s="25">
        <f t="shared" si="41"/>
        <v>0</v>
      </c>
      <c r="Q508" s="37"/>
    </row>
    <row r="509" spans="1:17" x14ac:dyDescent="0.25">
      <c r="A509" s="8">
        <v>502</v>
      </c>
      <c r="B509" s="32">
        <v>440845</v>
      </c>
      <c r="C509" s="9" t="s">
        <v>1739</v>
      </c>
      <c r="D509" s="9" t="s">
        <v>25</v>
      </c>
      <c r="E509" s="9" t="s">
        <v>1767</v>
      </c>
      <c r="F509" s="8" t="s">
        <v>27</v>
      </c>
      <c r="G509" s="10">
        <v>22</v>
      </c>
      <c r="H509" s="10">
        <v>0</v>
      </c>
      <c r="I509" s="10">
        <v>0</v>
      </c>
      <c r="J509" s="10">
        <f t="shared" si="44"/>
        <v>6160000</v>
      </c>
      <c r="K509" s="10">
        <f t="shared" si="44"/>
        <v>0</v>
      </c>
      <c r="L509" s="10">
        <f t="shared" si="44"/>
        <v>0</v>
      </c>
      <c r="M509" s="10">
        <v>0</v>
      </c>
      <c r="N509" s="10">
        <f t="shared" si="40"/>
        <v>6160000</v>
      </c>
      <c r="O509" s="25">
        <v>6160000</v>
      </c>
      <c r="P509" s="25">
        <f t="shared" si="41"/>
        <v>0</v>
      </c>
      <c r="Q509" s="37"/>
    </row>
    <row r="510" spans="1:17" x14ac:dyDescent="0.25">
      <c r="A510" s="8">
        <v>503</v>
      </c>
      <c r="B510" s="32">
        <v>440846</v>
      </c>
      <c r="C510" s="9" t="s">
        <v>417</v>
      </c>
      <c r="D510" s="9" t="s">
        <v>251</v>
      </c>
      <c r="E510" s="9" t="s">
        <v>1767</v>
      </c>
      <c r="F510" s="8" t="s">
        <v>27</v>
      </c>
      <c r="G510" s="10">
        <v>20</v>
      </c>
      <c r="H510" s="10">
        <v>0</v>
      </c>
      <c r="I510" s="10">
        <v>0</v>
      </c>
      <c r="J510" s="10">
        <f t="shared" si="44"/>
        <v>5600000</v>
      </c>
      <c r="K510" s="10">
        <f t="shared" si="44"/>
        <v>0</v>
      </c>
      <c r="L510" s="10">
        <f t="shared" si="44"/>
        <v>0</v>
      </c>
      <c r="M510" s="10">
        <v>0</v>
      </c>
      <c r="N510" s="10">
        <f t="shared" si="40"/>
        <v>5600000</v>
      </c>
      <c r="O510" s="25">
        <v>5600000</v>
      </c>
      <c r="P510" s="25">
        <f t="shared" si="41"/>
        <v>0</v>
      </c>
      <c r="Q510" s="37"/>
    </row>
    <row r="511" spans="1:17" x14ac:dyDescent="0.25">
      <c r="A511" s="8">
        <v>504</v>
      </c>
      <c r="B511" s="32">
        <v>440847</v>
      </c>
      <c r="C511" s="9" t="s">
        <v>1077</v>
      </c>
      <c r="D511" s="9" t="s">
        <v>413</v>
      </c>
      <c r="E511" s="9" t="s">
        <v>1767</v>
      </c>
      <c r="F511" s="8" t="s">
        <v>27</v>
      </c>
      <c r="G511" s="10">
        <v>18</v>
      </c>
      <c r="H511" s="10">
        <v>4</v>
      </c>
      <c r="I511" s="10">
        <v>0</v>
      </c>
      <c r="J511" s="10">
        <f t="shared" si="44"/>
        <v>5040000</v>
      </c>
      <c r="K511" s="10">
        <f t="shared" si="44"/>
        <v>1120000</v>
      </c>
      <c r="L511" s="10">
        <f t="shared" si="44"/>
        <v>0</v>
      </c>
      <c r="M511" s="10">
        <v>0</v>
      </c>
      <c r="N511" s="10">
        <f t="shared" si="40"/>
        <v>6160000</v>
      </c>
      <c r="O511" s="25">
        <v>6160000</v>
      </c>
      <c r="P511" s="25">
        <f t="shared" si="41"/>
        <v>0</v>
      </c>
      <c r="Q511" s="37"/>
    </row>
    <row r="512" spans="1:17" x14ac:dyDescent="0.25">
      <c r="A512" s="8">
        <v>505</v>
      </c>
      <c r="B512" s="32">
        <v>440848</v>
      </c>
      <c r="C512" s="9" t="s">
        <v>1072</v>
      </c>
      <c r="D512" s="9" t="s">
        <v>158</v>
      </c>
      <c r="E512" s="9" t="s">
        <v>1767</v>
      </c>
      <c r="F512" s="8" t="s">
        <v>27</v>
      </c>
      <c r="G512" s="10">
        <v>20</v>
      </c>
      <c r="H512" s="10">
        <v>0</v>
      </c>
      <c r="I512" s="10">
        <v>0</v>
      </c>
      <c r="J512" s="10">
        <f t="shared" si="44"/>
        <v>5600000</v>
      </c>
      <c r="K512" s="10">
        <f t="shared" si="44"/>
        <v>0</v>
      </c>
      <c r="L512" s="10">
        <f t="shared" si="44"/>
        <v>0</v>
      </c>
      <c r="M512" s="10">
        <v>0</v>
      </c>
      <c r="N512" s="10">
        <f t="shared" si="40"/>
        <v>5600000</v>
      </c>
      <c r="O512" s="25">
        <v>5600000</v>
      </c>
      <c r="P512" s="25">
        <f t="shared" si="41"/>
        <v>0</v>
      </c>
      <c r="Q512" s="37"/>
    </row>
    <row r="513" spans="1:17" x14ac:dyDescent="0.25">
      <c r="A513" s="8">
        <v>506</v>
      </c>
      <c r="B513" s="32">
        <v>440849</v>
      </c>
      <c r="C513" s="9" t="s">
        <v>1789</v>
      </c>
      <c r="D513" s="9" t="s">
        <v>1699</v>
      </c>
      <c r="E513" s="9" t="s">
        <v>1767</v>
      </c>
      <c r="F513" s="8" t="s">
        <v>27</v>
      </c>
      <c r="G513" s="10">
        <v>20</v>
      </c>
      <c r="H513" s="10">
        <v>0</v>
      </c>
      <c r="I513" s="10">
        <v>0</v>
      </c>
      <c r="J513" s="10">
        <f t="shared" si="44"/>
        <v>5600000</v>
      </c>
      <c r="K513" s="10">
        <f t="shared" si="44"/>
        <v>0</v>
      </c>
      <c r="L513" s="10">
        <f t="shared" si="44"/>
        <v>0</v>
      </c>
      <c r="M513" s="10">
        <v>0</v>
      </c>
      <c r="N513" s="10">
        <f t="shared" si="40"/>
        <v>5600000</v>
      </c>
      <c r="O513" s="25">
        <v>5600000</v>
      </c>
      <c r="P513" s="25">
        <f t="shared" si="41"/>
        <v>0</v>
      </c>
      <c r="Q513" s="37"/>
    </row>
    <row r="514" spans="1:17" x14ac:dyDescent="0.25">
      <c r="A514" s="8">
        <v>507</v>
      </c>
      <c r="B514" s="32">
        <v>440850</v>
      </c>
      <c r="C514" s="9" t="s">
        <v>1790</v>
      </c>
      <c r="D514" s="9" t="s">
        <v>61</v>
      </c>
      <c r="E514" s="9" t="s">
        <v>1767</v>
      </c>
      <c r="F514" s="8" t="s">
        <v>27</v>
      </c>
      <c r="G514" s="10">
        <v>20</v>
      </c>
      <c r="H514" s="10">
        <v>0</v>
      </c>
      <c r="I514" s="10">
        <v>0</v>
      </c>
      <c r="J514" s="10">
        <f t="shared" si="44"/>
        <v>5600000</v>
      </c>
      <c r="K514" s="10">
        <f t="shared" si="44"/>
        <v>0</v>
      </c>
      <c r="L514" s="10">
        <f t="shared" si="44"/>
        <v>0</v>
      </c>
      <c r="M514" s="10">
        <v>0</v>
      </c>
      <c r="N514" s="10">
        <f t="shared" si="40"/>
        <v>5600000</v>
      </c>
      <c r="O514" s="25">
        <v>5600000</v>
      </c>
      <c r="P514" s="25">
        <f t="shared" si="41"/>
        <v>0</v>
      </c>
      <c r="Q514" s="37"/>
    </row>
    <row r="515" spans="1:17" x14ac:dyDescent="0.25">
      <c r="A515" s="8">
        <v>508</v>
      </c>
      <c r="B515" s="32">
        <v>440851</v>
      </c>
      <c r="C515" s="9" t="s">
        <v>1791</v>
      </c>
      <c r="D515" s="9" t="s">
        <v>106</v>
      </c>
      <c r="E515" s="9" t="s">
        <v>1767</v>
      </c>
      <c r="F515" s="8" t="s">
        <v>27</v>
      </c>
      <c r="G515" s="10">
        <v>17</v>
      </c>
      <c r="H515" s="10">
        <v>0</v>
      </c>
      <c r="I515" s="10">
        <v>0</v>
      </c>
      <c r="J515" s="10">
        <f t="shared" si="44"/>
        <v>4760000</v>
      </c>
      <c r="K515" s="10">
        <f t="shared" si="44"/>
        <v>0</v>
      </c>
      <c r="L515" s="10">
        <f t="shared" si="44"/>
        <v>0</v>
      </c>
      <c r="M515" s="10">
        <v>0</v>
      </c>
      <c r="N515" s="10">
        <f t="shared" si="40"/>
        <v>4760000</v>
      </c>
      <c r="O515" s="25">
        <v>0</v>
      </c>
      <c r="P515" s="25">
        <f t="shared" si="41"/>
        <v>4760000</v>
      </c>
      <c r="Q515" s="37"/>
    </row>
    <row r="516" spans="1:17" x14ac:dyDescent="0.25">
      <c r="A516" s="8">
        <v>509</v>
      </c>
      <c r="B516" s="32">
        <v>440852</v>
      </c>
      <c r="C516" s="9" t="s">
        <v>599</v>
      </c>
      <c r="D516" s="9" t="s">
        <v>413</v>
      </c>
      <c r="E516" s="9" t="s">
        <v>1767</v>
      </c>
      <c r="F516" s="8" t="s">
        <v>27</v>
      </c>
      <c r="G516" s="10">
        <v>18</v>
      </c>
      <c r="H516" s="10">
        <v>0</v>
      </c>
      <c r="I516" s="10">
        <v>0</v>
      </c>
      <c r="J516" s="10">
        <f t="shared" si="44"/>
        <v>5040000</v>
      </c>
      <c r="K516" s="10">
        <f t="shared" si="44"/>
        <v>0</v>
      </c>
      <c r="L516" s="10">
        <f t="shared" si="44"/>
        <v>0</v>
      </c>
      <c r="M516" s="10">
        <v>0</v>
      </c>
      <c r="N516" s="10">
        <f t="shared" si="40"/>
        <v>5040000</v>
      </c>
      <c r="O516" s="25">
        <v>5040000</v>
      </c>
      <c r="P516" s="25">
        <f t="shared" si="41"/>
        <v>0</v>
      </c>
      <c r="Q516" s="37"/>
    </row>
    <row r="517" spans="1:17" x14ac:dyDescent="0.25">
      <c r="A517" s="8">
        <v>510</v>
      </c>
      <c r="B517" s="32">
        <v>440853</v>
      </c>
      <c r="C517" s="9" t="s">
        <v>1792</v>
      </c>
      <c r="D517" s="9" t="s">
        <v>1023</v>
      </c>
      <c r="E517" s="9" t="s">
        <v>1767</v>
      </c>
      <c r="F517" s="8" t="s">
        <v>368</v>
      </c>
      <c r="G517" s="10">
        <v>17</v>
      </c>
      <c r="H517" s="10">
        <v>0</v>
      </c>
      <c r="I517" s="10">
        <v>0</v>
      </c>
      <c r="J517" s="10">
        <f t="shared" si="44"/>
        <v>4760000</v>
      </c>
      <c r="K517" s="10">
        <f t="shared" si="44"/>
        <v>0</v>
      </c>
      <c r="L517" s="10">
        <f>I517*28000</f>
        <v>0</v>
      </c>
      <c r="M517" s="10">
        <f>J517</f>
        <v>4760000</v>
      </c>
      <c r="N517" s="10">
        <f t="shared" si="40"/>
        <v>0</v>
      </c>
      <c r="O517" s="25">
        <v>0</v>
      </c>
      <c r="P517" s="25">
        <f t="shared" si="41"/>
        <v>0</v>
      </c>
      <c r="Q517" s="37"/>
    </row>
    <row r="518" spans="1:17" x14ac:dyDescent="0.25">
      <c r="A518" s="8">
        <v>511</v>
      </c>
      <c r="B518" s="32">
        <v>440854</v>
      </c>
      <c r="C518" s="9" t="s">
        <v>1793</v>
      </c>
      <c r="D518" s="9" t="s">
        <v>640</v>
      </c>
      <c r="E518" s="9" t="s">
        <v>1767</v>
      </c>
      <c r="F518" s="8" t="s">
        <v>27</v>
      </c>
      <c r="G518" s="10">
        <v>22</v>
      </c>
      <c r="H518" s="10">
        <v>0</v>
      </c>
      <c r="I518" s="10">
        <v>0</v>
      </c>
      <c r="J518" s="10">
        <f t="shared" si="44"/>
        <v>6160000</v>
      </c>
      <c r="K518" s="10">
        <f t="shared" si="44"/>
        <v>0</v>
      </c>
      <c r="L518" s="10">
        <f>I518*280000</f>
        <v>0</v>
      </c>
      <c r="M518" s="10">
        <v>0</v>
      </c>
      <c r="N518" s="10">
        <f t="shared" si="40"/>
        <v>6160000</v>
      </c>
      <c r="O518" s="25">
        <v>6160000</v>
      </c>
      <c r="P518" s="25">
        <f t="shared" si="41"/>
        <v>0</v>
      </c>
      <c r="Q518" s="37"/>
    </row>
    <row r="519" spans="1:17" x14ac:dyDescent="0.25">
      <c r="A519" s="8">
        <v>512</v>
      </c>
      <c r="B519" s="32">
        <v>440855</v>
      </c>
      <c r="C519" s="9" t="s">
        <v>1794</v>
      </c>
      <c r="D519" s="9" t="s">
        <v>286</v>
      </c>
      <c r="E519" s="9" t="s">
        <v>1767</v>
      </c>
      <c r="F519" s="8" t="s">
        <v>27</v>
      </c>
      <c r="G519" s="10">
        <v>22</v>
      </c>
      <c r="H519" s="10">
        <v>0</v>
      </c>
      <c r="I519" s="10">
        <v>0</v>
      </c>
      <c r="J519" s="10">
        <f t="shared" si="44"/>
        <v>6160000</v>
      </c>
      <c r="K519" s="10">
        <f t="shared" si="44"/>
        <v>0</v>
      </c>
      <c r="L519" s="10">
        <f>I519*280000</f>
        <v>0</v>
      </c>
      <c r="M519" s="10">
        <v>0</v>
      </c>
      <c r="N519" s="10">
        <f t="shared" si="40"/>
        <v>6160000</v>
      </c>
      <c r="O519" s="25">
        <v>6160000</v>
      </c>
      <c r="P519" s="25">
        <f t="shared" si="41"/>
        <v>0</v>
      </c>
      <c r="Q519" s="37"/>
    </row>
    <row r="520" spans="1:17" x14ac:dyDescent="0.25">
      <c r="A520" s="8">
        <v>513</v>
      </c>
      <c r="B520" s="32">
        <v>440856</v>
      </c>
      <c r="C520" s="9" t="s">
        <v>1795</v>
      </c>
      <c r="D520" s="9" t="s">
        <v>429</v>
      </c>
      <c r="E520" s="9" t="s">
        <v>1767</v>
      </c>
      <c r="F520" s="8" t="s">
        <v>27</v>
      </c>
      <c r="G520" s="10">
        <v>22</v>
      </c>
      <c r="H520" s="10">
        <v>0</v>
      </c>
      <c r="I520" s="10">
        <v>0</v>
      </c>
      <c r="J520" s="10">
        <f t="shared" si="44"/>
        <v>6160000</v>
      </c>
      <c r="K520" s="10">
        <f t="shared" si="44"/>
        <v>0</v>
      </c>
      <c r="L520" s="10">
        <f>I520*280000</f>
        <v>0</v>
      </c>
      <c r="M520" s="10">
        <v>0</v>
      </c>
      <c r="N520" s="10">
        <f t="shared" si="40"/>
        <v>6160000</v>
      </c>
      <c r="O520" s="25">
        <v>6160000</v>
      </c>
      <c r="P520" s="25">
        <f t="shared" si="41"/>
        <v>0</v>
      </c>
      <c r="Q520" s="37"/>
    </row>
    <row r="521" spans="1:17" x14ac:dyDescent="0.25">
      <c r="A521" s="8">
        <v>514</v>
      </c>
      <c r="B521" s="32">
        <v>440857</v>
      </c>
      <c r="C521" s="9" t="s">
        <v>366</v>
      </c>
      <c r="D521" s="9" t="s">
        <v>1796</v>
      </c>
      <c r="E521" s="9" t="s">
        <v>1767</v>
      </c>
      <c r="F521" s="8" t="s">
        <v>389</v>
      </c>
      <c r="G521" s="10">
        <v>20</v>
      </c>
      <c r="H521" s="10">
        <v>5</v>
      </c>
      <c r="I521" s="10">
        <v>0</v>
      </c>
      <c r="J521" s="10">
        <f t="shared" si="44"/>
        <v>5600000</v>
      </c>
      <c r="K521" s="10">
        <f t="shared" si="44"/>
        <v>1400000</v>
      </c>
      <c r="L521" s="10">
        <f>I521*28000</f>
        <v>0</v>
      </c>
      <c r="M521" s="10">
        <f>J521*0.7</f>
        <v>3919999.9999999995</v>
      </c>
      <c r="N521" s="10">
        <f t="shared" ref="N521:N584" si="45">J521+K521+L521-M521</f>
        <v>3080000.0000000005</v>
      </c>
      <c r="O521" s="25">
        <v>3080000</v>
      </c>
      <c r="P521" s="25">
        <f t="shared" ref="P521:P584" si="46">N521-O521</f>
        <v>0</v>
      </c>
      <c r="Q521" s="37"/>
    </row>
    <row r="522" spans="1:17" x14ac:dyDescent="0.25">
      <c r="A522" s="8">
        <v>515</v>
      </c>
      <c r="B522" s="32">
        <v>440858</v>
      </c>
      <c r="C522" s="9" t="s">
        <v>1797</v>
      </c>
      <c r="D522" s="9" t="s">
        <v>634</v>
      </c>
      <c r="E522" s="9" t="s">
        <v>1767</v>
      </c>
      <c r="F522" s="8" t="s">
        <v>27</v>
      </c>
      <c r="G522" s="10">
        <v>20</v>
      </c>
      <c r="H522" s="10">
        <v>0</v>
      </c>
      <c r="I522" s="10">
        <v>0</v>
      </c>
      <c r="J522" s="10">
        <f t="shared" si="44"/>
        <v>5600000</v>
      </c>
      <c r="K522" s="10">
        <f t="shared" si="44"/>
        <v>0</v>
      </c>
      <c r="L522" s="10">
        <f>I522*280000</f>
        <v>0</v>
      </c>
      <c r="M522" s="10">
        <v>0</v>
      </c>
      <c r="N522" s="10">
        <f t="shared" si="45"/>
        <v>5600000</v>
      </c>
      <c r="O522" s="25">
        <v>5600000</v>
      </c>
      <c r="P522" s="25">
        <f t="shared" si="46"/>
        <v>0</v>
      </c>
      <c r="Q522" s="37"/>
    </row>
    <row r="523" spans="1:17" x14ac:dyDescent="0.25">
      <c r="A523" s="8">
        <v>516</v>
      </c>
      <c r="B523" s="32">
        <v>440859</v>
      </c>
      <c r="C523" s="9" t="s">
        <v>1798</v>
      </c>
      <c r="D523" s="9" t="s">
        <v>317</v>
      </c>
      <c r="E523" s="9" t="s">
        <v>1767</v>
      </c>
      <c r="F523" s="8" t="s">
        <v>389</v>
      </c>
      <c r="G523" s="10">
        <v>20</v>
      </c>
      <c r="H523" s="10">
        <v>0</v>
      </c>
      <c r="I523" s="10">
        <v>0</v>
      </c>
      <c r="J523" s="10">
        <f t="shared" si="44"/>
        <v>5600000</v>
      </c>
      <c r="K523" s="10">
        <f t="shared" si="44"/>
        <v>0</v>
      </c>
      <c r="L523" s="10">
        <f>I523*28000</f>
        <v>0</v>
      </c>
      <c r="M523" s="10">
        <f>J523*0.7</f>
        <v>3919999.9999999995</v>
      </c>
      <c r="N523" s="10">
        <f t="shared" si="45"/>
        <v>1680000.0000000005</v>
      </c>
      <c r="O523" s="25">
        <v>1680000</v>
      </c>
      <c r="P523" s="25">
        <f t="shared" si="46"/>
        <v>0</v>
      </c>
      <c r="Q523" s="37"/>
    </row>
    <row r="524" spans="1:17" x14ac:dyDescent="0.25">
      <c r="A524" s="8">
        <v>517</v>
      </c>
      <c r="B524" s="32">
        <v>440860</v>
      </c>
      <c r="C524" s="9" t="s">
        <v>1145</v>
      </c>
      <c r="D524" s="9" t="s">
        <v>535</v>
      </c>
      <c r="E524" s="9" t="s">
        <v>1767</v>
      </c>
      <c r="F524" s="8" t="s">
        <v>389</v>
      </c>
      <c r="G524" s="10">
        <v>17</v>
      </c>
      <c r="H524" s="10">
        <v>0</v>
      </c>
      <c r="I524" s="10">
        <v>0</v>
      </c>
      <c r="J524" s="10">
        <f t="shared" ref="J524:L539" si="47">G524*280000</f>
        <v>4760000</v>
      </c>
      <c r="K524" s="10">
        <f t="shared" si="47"/>
        <v>0</v>
      </c>
      <c r="L524" s="10">
        <f>I524*28000</f>
        <v>0</v>
      </c>
      <c r="M524" s="10">
        <f>J524*0.7</f>
        <v>3332000</v>
      </c>
      <c r="N524" s="10">
        <f t="shared" si="45"/>
        <v>1428000</v>
      </c>
      <c r="O524" s="25">
        <v>1428000</v>
      </c>
      <c r="P524" s="25">
        <f t="shared" si="46"/>
        <v>0</v>
      </c>
      <c r="Q524" s="37"/>
    </row>
    <row r="525" spans="1:17" x14ac:dyDescent="0.25">
      <c r="A525" s="8">
        <v>518</v>
      </c>
      <c r="B525" s="32">
        <v>440861</v>
      </c>
      <c r="C525" s="9" t="s">
        <v>1799</v>
      </c>
      <c r="D525" s="9" t="s">
        <v>1800</v>
      </c>
      <c r="E525" s="9" t="s">
        <v>1767</v>
      </c>
      <c r="F525" s="8" t="s">
        <v>27</v>
      </c>
      <c r="G525" s="10">
        <v>15</v>
      </c>
      <c r="H525" s="10">
        <v>6</v>
      </c>
      <c r="I525" s="10">
        <v>0</v>
      </c>
      <c r="J525" s="10">
        <f t="shared" si="47"/>
        <v>4200000</v>
      </c>
      <c r="K525" s="10">
        <f t="shared" si="47"/>
        <v>1680000</v>
      </c>
      <c r="L525" s="10">
        <f>I525*280000</f>
        <v>0</v>
      </c>
      <c r="M525" s="10">
        <v>0</v>
      </c>
      <c r="N525" s="10">
        <f t="shared" si="45"/>
        <v>5880000</v>
      </c>
      <c r="O525" s="25">
        <v>11480000</v>
      </c>
      <c r="P525" s="25">
        <f t="shared" si="46"/>
        <v>-5600000</v>
      </c>
      <c r="Q525" s="37" t="s">
        <v>4098</v>
      </c>
    </row>
    <row r="526" spans="1:17" x14ac:dyDescent="0.25">
      <c r="A526" s="8">
        <v>519</v>
      </c>
      <c r="B526" s="32">
        <v>440862</v>
      </c>
      <c r="C526" s="9" t="s">
        <v>651</v>
      </c>
      <c r="D526" s="9" t="s">
        <v>125</v>
      </c>
      <c r="E526" s="9" t="s">
        <v>1767</v>
      </c>
      <c r="F526" s="8" t="s">
        <v>27</v>
      </c>
      <c r="G526" s="10">
        <v>17</v>
      </c>
      <c r="H526" s="10">
        <v>0</v>
      </c>
      <c r="I526" s="10">
        <v>0</v>
      </c>
      <c r="J526" s="10">
        <f t="shared" si="47"/>
        <v>4760000</v>
      </c>
      <c r="K526" s="10">
        <f t="shared" si="47"/>
        <v>0</v>
      </c>
      <c r="L526" s="10">
        <f>I526*280000</f>
        <v>0</v>
      </c>
      <c r="M526" s="10">
        <v>0</v>
      </c>
      <c r="N526" s="10">
        <f t="shared" si="45"/>
        <v>4760000</v>
      </c>
      <c r="O526" s="25">
        <v>4760000</v>
      </c>
      <c r="P526" s="25">
        <f t="shared" si="46"/>
        <v>0</v>
      </c>
      <c r="Q526" s="37"/>
    </row>
    <row r="527" spans="1:17" x14ac:dyDescent="0.25">
      <c r="A527" s="8">
        <v>520</v>
      </c>
      <c r="B527" s="32">
        <v>440864</v>
      </c>
      <c r="C527" s="9" t="s">
        <v>359</v>
      </c>
      <c r="D527" s="9" t="s">
        <v>153</v>
      </c>
      <c r="E527" s="9" t="s">
        <v>1767</v>
      </c>
      <c r="F527" s="8" t="s">
        <v>368</v>
      </c>
      <c r="G527" s="10">
        <v>18</v>
      </c>
      <c r="H527" s="10">
        <v>0</v>
      </c>
      <c r="I527" s="10">
        <v>0</v>
      </c>
      <c r="J527" s="10">
        <f t="shared" si="47"/>
        <v>5040000</v>
      </c>
      <c r="K527" s="10">
        <f t="shared" si="47"/>
        <v>0</v>
      </c>
      <c r="L527" s="10">
        <f>I527*28000</f>
        <v>0</v>
      </c>
      <c r="M527" s="10">
        <f>J527</f>
        <v>5040000</v>
      </c>
      <c r="N527" s="10">
        <f t="shared" si="45"/>
        <v>0</v>
      </c>
      <c r="O527" s="25">
        <v>0</v>
      </c>
      <c r="P527" s="25">
        <f t="shared" si="46"/>
        <v>0</v>
      </c>
      <c r="Q527" s="37"/>
    </row>
    <row r="528" spans="1:17" x14ac:dyDescent="0.25">
      <c r="A528" s="8">
        <v>521</v>
      </c>
      <c r="B528" s="32">
        <v>440865</v>
      </c>
      <c r="C528" s="9" t="s">
        <v>1801</v>
      </c>
      <c r="D528" s="9" t="s">
        <v>85</v>
      </c>
      <c r="E528" s="9" t="s">
        <v>1767</v>
      </c>
      <c r="F528" s="8" t="s">
        <v>27</v>
      </c>
      <c r="G528" s="10">
        <v>15</v>
      </c>
      <c r="H528" s="10">
        <v>0</v>
      </c>
      <c r="I528" s="10">
        <v>0</v>
      </c>
      <c r="J528" s="10">
        <f t="shared" si="47"/>
        <v>4200000</v>
      </c>
      <c r="K528" s="10">
        <f t="shared" si="47"/>
        <v>0</v>
      </c>
      <c r="L528" s="10">
        <f t="shared" si="47"/>
        <v>0</v>
      </c>
      <c r="M528" s="10">
        <v>0</v>
      </c>
      <c r="N528" s="10">
        <f t="shared" si="45"/>
        <v>4200000</v>
      </c>
      <c r="O528" s="25">
        <v>4200000</v>
      </c>
      <c r="P528" s="25">
        <f t="shared" si="46"/>
        <v>0</v>
      </c>
      <c r="Q528" s="37"/>
    </row>
    <row r="529" spans="1:17" x14ac:dyDescent="0.25">
      <c r="A529" s="8">
        <v>522</v>
      </c>
      <c r="B529" s="32">
        <v>440866</v>
      </c>
      <c r="C529" s="9" t="s">
        <v>981</v>
      </c>
      <c r="D529" s="9" t="s">
        <v>431</v>
      </c>
      <c r="E529" s="9" t="s">
        <v>1767</v>
      </c>
      <c r="F529" s="8" t="s">
        <v>27</v>
      </c>
      <c r="G529" s="10">
        <v>18</v>
      </c>
      <c r="H529" s="10">
        <v>5</v>
      </c>
      <c r="I529" s="10">
        <v>0</v>
      </c>
      <c r="J529" s="10">
        <f t="shared" si="47"/>
        <v>5040000</v>
      </c>
      <c r="K529" s="10">
        <f t="shared" si="47"/>
        <v>1400000</v>
      </c>
      <c r="L529" s="10">
        <f t="shared" si="47"/>
        <v>0</v>
      </c>
      <c r="M529" s="10">
        <v>0</v>
      </c>
      <c r="N529" s="10">
        <f t="shared" si="45"/>
        <v>6440000</v>
      </c>
      <c r="O529" s="25">
        <v>0</v>
      </c>
      <c r="P529" s="25">
        <f t="shared" si="46"/>
        <v>6440000</v>
      </c>
      <c r="Q529" s="37"/>
    </row>
    <row r="530" spans="1:17" x14ac:dyDescent="0.25">
      <c r="A530" s="8">
        <v>523</v>
      </c>
      <c r="B530" s="32">
        <v>440901</v>
      </c>
      <c r="C530" s="9" t="s">
        <v>449</v>
      </c>
      <c r="D530" s="9" t="s">
        <v>61</v>
      </c>
      <c r="E530" s="9" t="s">
        <v>1802</v>
      </c>
      <c r="F530" s="8" t="s">
        <v>27</v>
      </c>
      <c r="G530" s="10">
        <v>19</v>
      </c>
      <c r="H530" s="10">
        <v>0</v>
      </c>
      <c r="I530" s="10">
        <v>0</v>
      </c>
      <c r="J530" s="10">
        <f t="shared" si="47"/>
        <v>5320000</v>
      </c>
      <c r="K530" s="10">
        <f t="shared" si="47"/>
        <v>0</v>
      </c>
      <c r="L530" s="10">
        <f t="shared" si="47"/>
        <v>0</v>
      </c>
      <c r="M530" s="10">
        <v>0</v>
      </c>
      <c r="N530" s="10">
        <f t="shared" si="45"/>
        <v>5320000</v>
      </c>
      <c r="O530" s="25">
        <v>5320000</v>
      </c>
      <c r="P530" s="25">
        <f t="shared" si="46"/>
        <v>0</v>
      </c>
      <c r="Q530" s="37"/>
    </row>
    <row r="531" spans="1:17" x14ac:dyDescent="0.25">
      <c r="A531" s="8">
        <v>524</v>
      </c>
      <c r="B531" s="32">
        <v>440902</v>
      </c>
      <c r="C531" s="9" t="s">
        <v>1803</v>
      </c>
      <c r="D531" s="9" t="s">
        <v>1196</v>
      </c>
      <c r="E531" s="9" t="s">
        <v>1802</v>
      </c>
      <c r="F531" s="8" t="s">
        <v>27</v>
      </c>
      <c r="G531" s="10">
        <v>19</v>
      </c>
      <c r="H531" s="10">
        <v>0</v>
      </c>
      <c r="I531" s="10">
        <v>0</v>
      </c>
      <c r="J531" s="10">
        <f t="shared" si="47"/>
        <v>5320000</v>
      </c>
      <c r="K531" s="10">
        <f t="shared" si="47"/>
        <v>0</v>
      </c>
      <c r="L531" s="10">
        <f t="shared" si="47"/>
        <v>0</v>
      </c>
      <c r="M531" s="10">
        <v>0</v>
      </c>
      <c r="N531" s="10">
        <f t="shared" si="45"/>
        <v>5320000</v>
      </c>
      <c r="O531" s="25">
        <v>0</v>
      </c>
      <c r="P531" s="25">
        <f t="shared" si="46"/>
        <v>5320000</v>
      </c>
      <c r="Q531" s="37"/>
    </row>
    <row r="532" spans="1:17" x14ac:dyDescent="0.25">
      <c r="A532" s="8">
        <v>525</v>
      </c>
      <c r="B532" s="32">
        <v>440903</v>
      </c>
      <c r="C532" s="9" t="s">
        <v>1804</v>
      </c>
      <c r="D532" s="9" t="s">
        <v>470</v>
      </c>
      <c r="E532" s="9" t="s">
        <v>1802</v>
      </c>
      <c r="F532" s="8" t="s">
        <v>27</v>
      </c>
      <c r="G532" s="10">
        <v>22</v>
      </c>
      <c r="H532" s="10">
        <v>0</v>
      </c>
      <c r="I532" s="10">
        <v>0</v>
      </c>
      <c r="J532" s="10">
        <f t="shared" si="47"/>
        <v>6160000</v>
      </c>
      <c r="K532" s="10">
        <f t="shared" si="47"/>
        <v>0</v>
      </c>
      <c r="L532" s="10">
        <f t="shared" si="47"/>
        <v>0</v>
      </c>
      <c r="M532" s="10">
        <v>0</v>
      </c>
      <c r="N532" s="10">
        <f t="shared" si="45"/>
        <v>6160000</v>
      </c>
      <c r="O532" s="25">
        <v>6160000</v>
      </c>
      <c r="P532" s="25">
        <f t="shared" si="46"/>
        <v>0</v>
      </c>
      <c r="Q532" s="37"/>
    </row>
    <row r="533" spans="1:17" x14ac:dyDescent="0.25">
      <c r="A533" s="8">
        <v>526</v>
      </c>
      <c r="B533" s="32">
        <v>440904</v>
      </c>
      <c r="C533" s="9" t="s">
        <v>1805</v>
      </c>
      <c r="D533" s="9" t="s">
        <v>85</v>
      </c>
      <c r="E533" s="9" t="s">
        <v>1802</v>
      </c>
      <c r="F533" s="8" t="s">
        <v>27</v>
      </c>
      <c r="G533" s="10">
        <v>19</v>
      </c>
      <c r="H533" s="10">
        <v>0</v>
      </c>
      <c r="I533" s="10">
        <v>0</v>
      </c>
      <c r="J533" s="10">
        <f t="shared" si="47"/>
        <v>5320000</v>
      </c>
      <c r="K533" s="10">
        <f t="shared" si="47"/>
        <v>0</v>
      </c>
      <c r="L533" s="10">
        <f t="shared" si="47"/>
        <v>0</v>
      </c>
      <c r="M533" s="10">
        <v>0</v>
      </c>
      <c r="N533" s="10">
        <f t="shared" si="45"/>
        <v>5320000</v>
      </c>
      <c r="O533" s="25">
        <v>5320000</v>
      </c>
      <c r="P533" s="25">
        <f t="shared" si="46"/>
        <v>0</v>
      </c>
      <c r="Q533" s="37"/>
    </row>
    <row r="534" spans="1:17" x14ac:dyDescent="0.25">
      <c r="A534" s="8">
        <v>527</v>
      </c>
      <c r="B534" s="32">
        <v>440905</v>
      </c>
      <c r="C534" s="9" t="s">
        <v>725</v>
      </c>
      <c r="D534" s="9" t="s">
        <v>334</v>
      </c>
      <c r="E534" s="9" t="s">
        <v>1802</v>
      </c>
      <c r="F534" s="8" t="s">
        <v>27</v>
      </c>
      <c r="G534" s="10">
        <v>22</v>
      </c>
      <c r="H534" s="10">
        <v>0</v>
      </c>
      <c r="I534" s="10">
        <v>0</v>
      </c>
      <c r="J534" s="10">
        <f t="shared" si="47"/>
        <v>6160000</v>
      </c>
      <c r="K534" s="10">
        <f t="shared" si="47"/>
        <v>0</v>
      </c>
      <c r="L534" s="10">
        <f t="shared" si="47"/>
        <v>0</v>
      </c>
      <c r="M534" s="10">
        <v>0</v>
      </c>
      <c r="N534" s="10">
        <f t="shared" si="45"/>
        <v>6160000</v>
      </c>
      <c r="O534" s="25">
        <v>6160000</v>
      </c>
      <c r="P534" s="25">
        <f t="shared" si="46"/>
        <v>0</v>
      </c>
      <c r="Q534" s="37"/>
    </row>
    <row r="535" spans="1:17" x14ac:dyDescent="0.25">
      <c r="A535" s="8">
        <v>528</v>
      </c>
      <c r="B535" s="32">
        <v>440906</v>
      </c>
      <c r="C535" s="9" t="s">
        <v>564</v>
      </c>
      <c r="D535" s="9" t="s">
        <v>168</v>
      </c>
      <c r="E535" s="9" t="s">
        <v>1802</v>
      </c>
      <c r="F535" s="8" t="s">
        <v>27</v>
      </c>
      <c r="G535" s="10">
        <v>17</v>
      </c>
      <c r="H535" s="10">
        <v>0</v>
      </c>
      <c r="I535" s="10">
        <v>0</v>
      </c>
      <c r="J535" s="10">
        <f t="shared" si="47"/>
        <v>4760000</v>
      </c>
      <c r="K535" s="10">
        <f t="shared" si="47"/>
        <v>0</v>
      </c>
      <c r="L535" s="10">
        <f t="shared" si="47"/>
        <v>0</v>
      </c>
      <c r="M535" s="10">
        <v>0</v>
      </c>
      <c r="N535" s="10">
        <f t="shared" si="45"/>
        <v>4760000</v>
      </c>
      <c r="O535" s="25">
        <v>4760000</v>
      </c>
      <c r="P535" s="25">
        <f t="shared" si="46"/>
        <v>0</v>
      </c>
      <c r="Q535" s="37"/>
    </row>
    <row r="536" spans="1:17" x14ac:dyDescent="0.25">
      <c r="A536" s="8">
        <v>529</v>
      </c>
      <c r="B536" s="32">
        <v>440907</v>
      </c>
      <c r="C536" s="9" t="s">
        <v>1806</v>
      </c>
      <c r="D536" s="9" t="s">
        <v>413</v>
      </c>
      <c r="E536" s="9" t="s">
        <v>1802</v>
      </c>
      <c r="F536" s="8" t="s">
        <v>27</v>
      </c>
      <c r="G536" s="10">
        <v>19</v>
      </c>
      <c r="H536" s="10">
        <v>0</v>
      </c>
      <c r="I536" s="10">
        <v>0</v>
      </c>
      <c r="J536" s="10">
        <f t="shared" si="47"/>
        <v>5320000</v>
      </c>
      <c r="K536" s="10">
        <f t="shared" si="47"/>
        <v>0</v>
      </c>
      <c r="L536" s="10">
        <f t="shared" si="47"/>
        <v>0</v>
      </c>
      <c r="M536" s="10">
        <v>0</v>
      </c>
      <c r="N536" s="10">
        <f t="shared" si="45"/>
        <v>5320000</v>
      </c>
      <c r="O536" s="25">
        <v>5320000</v>
      </c>
      <c r="P536" s="25">
        <f t="shared" si="46"/>
        <v>0</v>
      </c>
      <c r="Q536" s="37"/>
    </row>
    <row r="537" spans="1:17" x14ac:dyDescent="0.25">
      <c r="A537" s="8">
        <v>530</v>
      </c>
      <c r="B537" s="32">
        <v>440908</v>
      </c>
      <c r="C537" s="9" t="s">
        <v>651</v>
      </c>
      <c r="D537" s="9" t="s">
        <v>488</v>
      </c>
      <c r="E537" s="9" t="s">
        <v>1802</v>
      </c>
      <c r="F537" s="8" t="s">
        <v>27</v>
      </c>
      <c r="G537" s="10">
        <v>24</v>
      </c>
      <c r="H537" s="10">
        <v>0</v>
      </c>
      <c r="I537" s="10">
        <v>0</v>
      </c>
      <c r="J537" s="10">
        <f t="shared" si="47"/>
        <v>6720000</v>
      </c>
      <c r="K537" s="10">
        <f t="shared" si="47"/>
        <v>0</v>
      </c>
      <c r="L537" s="10">
        <f t="shared" si="47"/>
        <v>0</v>
      </c>
      <c r="M537" s="10">
        <v>0</v>
      </c>
      <c r="N537" s="10">
        <f t="shared" si="45"/>
        <v>6720000</v>
      </c>
      <c r="O537" s="25">
        <v>0</v>
      </c>
      <c r="P537" s="25">
        <f t="shared" si="46"/>
        <v>6720000</v>
      </c>
      <c r="Q537" s="37"/>
    </row>
    <row r="538" spans="1:17" x14ac:dyDescent="0.25">
      <c r="A538" s="8">
        <v>531</v>
      </c>
      <c r="B538" s="32">
        <v>440909</v>
      </c>
      <c r="C538" s="9" t="s">
        <v>1807</v>
      </c>
      <c r="D538" s="9" t="s">
        <v>61</v>
      </c>
      <c r="E538" s="9" t="s">
        <v>1802</v>
      </c>
      <c r="F538" s="8" t="s">
        <v>27</v>
      </c>
      <c r="G538" s="10">
        <v>18</v>
      </c>
      <c r="H538" s="10">
        <v>0</v>
      </c>
      <c r="I538" s="10">
        <v>0</v>
      </c>
      <c r="J538" s="10">
        <f t="shared" si="47"/>
        <v>5040000</v>
      </c>
      <c r="K538" s="10">
        <f t="shared" si="47"/>
        <v>0</v>
      </c>
      <c r="L538" s="10">
        <f t="shared" si="47"/>
        <v>0</v>
      </c>
      <c r="M538" s="10">
        <v>0</v>
      </c>
      <c r="N538" s="10">
        <f t="shared" si="45"/>
        <v>5040000</v>
      </c>
      <c r="O538" s="25">
        <v>5040000</v>
      </c>
      <c r="P538" s="25">
        <f t="shared" si="46"/>
        <v>0</v>
      </c>
      <c r="Q538" s="37"/>
    </row>
    <row r="539" spans="1:17" x14ac:dyDescent="0.25">
      <c r="A539" s="8">
        <v>532</v>
      </c>
      <c r="B539" s="32">
        <v>440910</v>
      </c>
      <c r="C539" s="9" t="s">
        <v>1808</v>
      </c>
      <c r="D539" s="9" t="s">
        <v>85</v>
      </c>
      <c r="E539" s="9" t="s">
        <v>1802</v>
      </c>
      <c r="F539" s="8" t="s">
        <v>27</v>
      </c>
      <c r="G539" s="10">
        <v>19</v>
      </c>
      <c r="H539" s="10">
        <v>0</v>
      </c>
      <c r="I539" s="10">
        <v>0</v>
      </c>
      <c r="J539" s="10">
        <f t="shared" si="47"/>
        <v>5320000</v>
      </c>
      <c r="K539" s="10">
        <f t="shared" si="47"/>
        <v>0</v>
      </c>
      <c r="L539" s="10">
        <f t="shared" si="47"/>
        <v>0</v>
      </c>
      <c r="M539" s="10">
        <v>0</v>
      </c>
      <c r="N539" s="10">
        <f t="shared" si="45"/>
        <v>5320000</v>
      </c>
      <c r="O539" s="25">
        <v>5320000</v>
      </c>
      <c r="P539" s="25">
        <f t="shared" si="46"/>
        <v>0</v>
      </c>
      <c r="Q539" s="37"/>
    </row>
    <row r="540" spans="1:17" x14ac:dyDescent="0.25">
      <c r="A540" s="8">
        <v>533</v>
      </c>
      <c r="B540" s="32">
        <v>440911</v>
      </c>
      <c r="C540" s="9" t="s">
        <v>766</v>
      </c>
      <c r="D540" s="9" t="s">
        <v>51</v>
      </c>
      <c r="E540" s="9" t="s">
        <v>1802</v>
      </c>
      <c r="F540" s="8" t="s">
        <v>27</v>
      </c>
      <c r="G540" s="10">
        <v>24</v>
      </c>
      <c r="H540" s="10">
        <v>0</v>
      </c>
      <c r="I540" s="10">
        <v>0</v>
      </c>
      <c r="J540" s="10">
        <f t="shared" ref="J540:L558" si="48">G540*280000</f>
        <v>6720000</v>
      </c>
      <c r="K540" s="10">
        <f t="shared" si="48"/>
        <v>0</v>
      </c>
      <c r="L540" s="10">
        <f t="shared" si="48"/>
        <v>0</v>
      </c>
      <c r="M540" s="10">
        <v>0</v>
      </c>
      <c r="N540" s="10">
        <f t="shared" si="45"/>
        <v>6720000</v>
      </c>
      <c r="O540" s="25">
        <v>6720000</v>
      </c>
      <c r="P540" s="25">
        <f t="shared" si="46"/>
        <v>0</v>
      </c>
      <c r="Q540" s="37"/>
    </row>
    <row r="541" spans="1:17" x14ac:dyDescent="0.25">
      <c r="A541" s="8">
        <v>534</v>
      </c>
      <c r="B541" s="32">
        <v>440912</v>
      </c>
      <c r="C541" s="9" t="s">
        <v>1809</v>
      </c>
      <c r="D541" s="9" t="s">
        <v>696</v>
      </c>
      <c r="E541" s="9" t="s">
        <v>1802</v>
      </c>
      <c r="F541" s="8" t="s">
        <v>27</v>
      </c>
      <c r="G541" s="10">
        <v>19</v>
      </c>
      <c r="H541" s="10">
        <v>0</v>
      </c>
      <c r="I541" s="10">
        <v>0</v>
      </c>
      <c r="J541" s="10">
        <f t="shared" si="48"/>
        <v>5320000</v>
      </c>
      <c r="K541" s="10">
        <f t="shared" si="48"/>
        <v>0</v>
      </c>
      <c r="L541" s="10">
        <f t="shared" si="48"/>
        <v>0</v>
      </c>
      <c r="M541" s="10">
        <v>0</v>
      </c>
      <c r="N541" s="10">
        <f t="shared" si="45"/>
        <v>5320000</v>
      </c>
      <c r="O541" s="25">
        <v>5320000</v>
      </c>
      <c r="P541" s="25">
        <f t="shared" si="46"/>
        <v>0</v>
      </c>
      <c r="Q541" s="37"/>
    </row>
    <row r="542" spans="1:17" x14ac:dyDescent="0.25">
      <c r="A542" s="8">
        <v>535</v>
      </c>
      <c r="B542" s="32">
        <v>440913</v>
      </c>
      <c r="C542" s="9" t="s">
        <v>1810</v>
      </c>
      <c r="D542" s="9" t="s">
        <v>413</v>
      </c>
      <c r="E542" s="9" t="s">
        <v>1802</v>
      </c>
      <c r="F542" s="8" t="s">
        <v>27</v>
      </c>
      <c r="G542" s="10">
        <v>20</v>
      </c>
      <c r="H542" s="10">
        <v>7</v>
      </c>
      <c r="I542" s="10">
        <v>0</v>
      </c>
      <c r="J542" s="10">
        <f t="shared" si="48"/>
        <v>5600000</v>
      </c>
      <c r="K542" s="10">
        <f t="shared" si="48"/>
        <v>1960000</v>
      </c>
      <c r="L542" s="10">
        <f t="shared" si="48"/>
        <v>0</v>
      </c>
      <c r="M542" s="10">
        <v>0</v>
      </c>
      <c r="N542" s="10">
        <f t="shared" si="45"/>
        <v>7560000</v>
      </c>
      <c r="O542" s="25">
        <v>7560000</v>
      </c>
      <c r="P542" s="25">
        <f t="shared" si="46"/>
        <v>0</v>
      </c>
      <c r="Q542" s="37"/>
    </row>
    <row r="543" spans="1:17" x14ac:dyDescent="0.25">
      <c r="A543" s="8">
        <v>536</v>
      </c>
      <c r="B543" s="32">
        <v>440914</v>
      </c>
      <c r="C543" s="9" t="s">
        <v>1811</v>
      </c>
      <c r="D543" s="9" t="s">
        <v>210</v>
      </c>
      <c r="E543" s="9" t="s">
        <v>1802</v>
      </c>
      <c r="F543" s="8" t="s">
        <v>27</v>
      </c>
      <c r="G543" s="10">
        <v>22</v>
      </c>
      <c r="H543" s="10">
        <v>0</v>
      </c>
      <c r="I543" s="10">
        <v>0</v>
      </c>
      <c r="J543" s="10">
        <f t="shared" si="48"/>
        <v>6160000</v>
      </c>
      <c r="K543" s="10">
        <f t="shared" si="48"/>
        <v>0</v>
      </c>
      <c r="L543" s="10">
        <f t="shared" si="48"/>
        <v>0</v>
      </c>
      <c r="M543" s="10">
        <v>0</v>
      </c>
      <c r="N543" s="10">
        <f t="shared" si="45"/>
        <v>6160000</v>
      </c>
      <c r="O543" s="25">
        <v>0</v>
      </c>
      <c r="P543" s="25">
        <f t="shared" si="46"/>
        <v>6160000</v>
      </c>
      <c r="Q543" s="37"/>
    </row>
    <row r="544" spans="1:17" x14ac:dyDescent="0.25">
      <c r="A544" s="8">
        <v>537</v>
      </c>
      <c r="B544" s="32">
        <v>440915</v>
      </c>
      <c r="C544" s="9" t="s">
        <v>1812</v>
      </c>
      <c r="D544" s="9" t="s">
        <v>158</v>
      </c>
      <c r="E544" s="9" t="s">
        <v>1802</v>
      </c>
      <c r="F544" s="8" t="s">
        <v>27</v>
      </c>
      <c r="G544" s="10">
        <v>21</v>
      </c>
      <c r="H544" s="10">
        <v>0</v>
      </c>
      <c r="I544" s="10">
        <v>0</v>
      </c>
      <c r="J544" s="10">
        <f t="shared" si="48"/>
        <v>5880000</v>
      </c>
      <c r="K544" s="10">
        <f t="shared" si="48"/>
        <v>0</v>
      </c>
      <c r="L544" s="10">
        <f t="shared" si="48"/>
        <v>0</v>
      </c>
      <c r="M544" s="10">
        <v>0</v>
      </c>
      <c r="N544" s="10">
        <f t="shared" si="45"/>
        <v>5880000</v>
      </c>
      <c r="O544" s="25">
        <v>5880000</v>
      </c>
      <c r="P544" s="25">
        <f t="shared" si="46"/>
        <v>0</v>
      </c>
      <c r="Q544" s="37"/>
    </row>
    <row r="545" spans="1:17" x14ac:dyDescent="0.25">
      <c r="A545" s="8">
        <v>538</v>
      </c>
      <c r="B545" s="32">
        <v>440916</v>
      </c>
      <c r="C545" s="9" t="s">
        <v>149</v>
      </c>
      <c r="D545" s="9" t="s">
        <v>598</v>
      </c>
      <c r="E545" s="9" t="s">
        <v>1802</v>
      </c>
      <c r="F545" s="8" t="s">
        <v>27</v>
      </c>
      <c r="G545" s="10">
        <v>24</v>
      </c>
      <c r="H545" s="10">
        <v>0</v>
      </c>
      <c r="I545" s="10">
        <v>0</v>
      </c>
      <c r="J545" s="10">
        <f t="shared" si="48"/>
        <v>6720000</v>
      </c>
      <c r="K545" s="10">
        <f t="shared" si="48"/>
        <v>0</v>
      </c>
      <c r="L545" s="10">
        <f t="shared" si="48"/>
        <v>0</v>
      </c>
      <c r="M545" s="10">
        <v>0</v>
      </c>
      <c r="N545" s="10">
        <f t="shared" si="45"/>
        <v>6720000</v>
      </c>
      <c r="O545" s="25">
        <v>6720000</v>
      </c>
      <c r="P545" s="25">
        <f t="shared" si="46"/>
        <v>0</v>
      </c>
      <c r="Q545" s="37"/>
    </row>
    <row r="546" spans="1:17" x14ac:dyDescent="0.25">
      <c r="A546" s="8">
        <v>539</v>
      </c>
      <c r="B546" s="32">
        <v>440917</v>
      </c>
      <c r="C546" s="9" t="s">
        <v>1813</v>
      </c>
      <c r="D546" s="9" t="s">
        <v>61</v>
      </c>
      <c r="E546" s="9" t="s">
        <v>1802</v>
      </c>
      <c r="F546" s="8" t="s">
        <v>27</v>
      </c>
      <c r="G546" s="10">
        <v>21</v>
      </c>
      <c r="H546" s="10">
        <v>3</v>
      </c>
      <c r="I546" s="10">
        <v>0</v>
      </c>
      <c r="J546" s="10">
        <f t="shared" si="48"/>
        <v>5880000</v>
      </c>
      <c r="K546" s="10">
        <f t="shared" si="48"/>
        <v>840000</v>
      </c>
      <c r="L546" s="10">
        <f t="shared" si="48"/>
        <v>0</v>
      </c>
      <c r="M546" s="10">
        <v>0</v>
      </c>
      <c r="N546" s="10">
        <f t="shared" si="45"/>
        <v>6720000</v>
      </c>
      <c r="O546" s="25">
        <v>6720000</v>
      </c>
      <c r="P546" s="25">
        <f t="shared" si="46"/>
        <v>0</v>
      </c>
      <c r="Q546" s="37"/>
    </row>
    <row r="547" spans="1:17" x14ac:dyDescent="0.25">
      <c r="A547" s="8">
        <v>540</v>
      </c>
      <c r="B547" s="32">
        <v>440918</v>
      </c>
      <c r="C547" s="9" t="s">
        <v>53</v>
      </c>
      <c r="D547" s="9" t="s">
        <v>1428</v>
      </c>
      <c r="E547" s="9" t="s">
        <v>1802</v>
      </c>
      <c r="F547" s="8" t="s">
        <v>368</v>
      </c>
      <c r="G547" s="10">
        <v>24</v>
      </c>
      <c r="H547" s="10">
        <v>0</v>
      </c>
      <c r="I547" s="10">
        <v>0</v>
      </c>
      <c r="J547" s="10">
        <f t="shared" si="48"/>
        <v>6720000</v>
      </c>
      <c r="K547" s="10">
        <f t="shared" si="48"/>
        <v>0</v>
      </c>
      <c r="L547" s="10">
        <f>I547*28000</f>
        <v>0</v>
      </c>
      <c r="M547" s="10">
        <f>J547</f>
        <v>6720000</v>
      </c>
      <c r="N547" s="10">
        <f t="shared" si="45"/>
        <v>0</v>
      </c>
      <c r="O547" s="25">
        <v>0</v>
      </c>
      <c r="P547" s="25">
        <f t="shared" si="46"/>
        <v>0</v>
      </c>
      <c r="Q547" s="37"/>
    </row>
    <row r="548" spans="1:17" x14ac:dyDescent="0.25">
      <c r="A548" s="8">
        <v>541</v>
      </c>
      <c r="B548" s="32">
        <v>440919</v>
      </c>
      <c r="C548" s="9" t="s">
        <v>1148</v>
      </c>
      <c r="D548" s="9" t="s">
        <v>270</v>
      </c>
      <c r="E548" s="9" t="s">
        <v>1802</v>
      </c>
      <c r="F548" s="8" t="s">
        <v>27</v>
      </c>
      <c r="G548" s="10">
        <v>24</v>
      </c>
      <c r="H548" s="10">
        <v>0</v>
      </c>
      <c r="I548" s="10">
        <v>0</v>
      </c>
      <c r="J548" s="10">
        <f t="shared" si="48"/>
        <v>6720000</v>
      </c>
      <c r="K548" s="10">
        <f t="shared" si="48"/>
        <v>0</v>
      </c>
      <c r="L548" s="10">
        <f>I548*280000</f>
        <v>0</v>
      </c>
      <c r="M548" s="10">
        <v>0</v>
      </c>
      <c r="N548" s="10">
        <f t="shared" si="45"/>
        <v>6720000</v>
      </c>
      <c r="O548" s="25">
        <v>6720000</v>
      </c>
      <c r="P548" s="25">
        <f t="shared" si="46"/>
        <v>0</v>
      </c>
      <c r="Q548" s="37"/>
    </row>
    <row r="549" spans="1:17" x14ac:dyDescent="0.25">
      <c r="A549" s="8">
        <v>542</v>
      </c>
      <c r="B549" s="32">
        <v>440920</v>
      </c>
      <c r="C549" s="9" t="s">
        <v>1239</v>
      </c>
      <c r="D549" s="9" t="s">
        <v>128</v>
      </c>
      <c r="E549" s="9" t="s">
        <v>1802</v>
      </c>
      <c r="F549" s="8" t="s">
        <v>27</v>
      </c>
      <c r="G549" s="10">
        <v>24</v>
      </c>
      <c r="H549" s="10">
        <v>0</v>
      </c>
      <c r="I549" s="10">
        <v>0</v>
      </c>
      <c r="J549" s="10">
        <f t="shared" si="48"/>
        <v>6720000</v>
      </c>
      <c r="K549" s="10">
        <f t="shared" si="48"/>
        <v>0</v>
      </c>
      <c r="L549" s="10">
        <f>I549*280000</f>
        <v>0</v>
      </c>
      <c r="M549" s="10">
        <v>0</v>
      </c>
      <c r="N549" s="10">
        <f t="shared" si="45"/>
        <v>6720000</v>
      </c>
      <c r="O549" s="25">
        <v>6720000</v>
      </c>
      <c r="P549" s="25">
        <f t="shared" si="46"/>
        <v>0</v>
      </c>
      <c r="Q549" s="37"/>
    </row>
    <row r="550" spans="1:17" x14ac:dyDescent="0.25">
      <c r="A550" s="8">
        <v>543</v>
      </c>
      <c r="B550" s="32">
        <v>440921</v>
      </c>
      <c r="C550" s="9" t="s">
        <v>1814</v>
      </c>
      <c r="D550" s="9" t="s">
        <v>640</v>
      </c>
      <c r="E550" s="9" t="s">
        <v>1802</v>
      </c>
      <c r="F550" s="8" t="s">
        <v>368</v>
      </c>
      <c r="G550" s="10">
        <v>17</v>
      </c>
      <c r="H550" s="10">
        <v>0</v>
      </c>
      <c r="I550" s="10">
        <v>0</v>
      </c>
      <c r="J550" s="10">
        <f t="shared" si="48"/>
        <v>4760000</v>
      </c>
      <c r="K550" s="10">
        <f t="shared" si="48"/>
        <v>0</v>
      </c>
      <c r="L550" s="10">
        <f>I550*28000</f>
        <v>0</v>
      </c>
      <c r="M550" s="10">
        <f>J550</f>
        <v>4760000</v>
      </c>
      <c r="N550" s="10">
        <f t="shared" si="45"/>
        <v>0</v>
      </c>
      <c r="O550" s="25">
        <v>0</v>
      </c>
      <c r="P550" s="25">
        <f t="shared" si="46"/>
        <v>0</v>
      </c>
      <c r="Q550" s="37"/>
    </row>
    <row r="551" spans="1:17" x14ac:dyDescent="0.25">
      <c r="A551" s="8">
        <v>544</v>
      </c>
      <c r="B551" s="32">
        <v>440922</v>
      </c>
      <c r="C551" s="9" t="s">
        <v>1815</v>
      </c>
      <c r="D551" s="9" t="s">
        <v>486</v>
      </c>
      <c r="E551" s="9" t="s">
        <v>1802</v>
      </c>
      <c r="F551" s="8" t="s">
        <v>27</v>
      </c>
      <c r="G551" s="10">
        <v>20</v>
      </c>
      <c r="H551" s="10">
        <v>0</v>
      </c>
      <c r="I551" s="10">
        <v>0</v>
      </c>
      <c r="J551" s="10">
        <f t="shared" si="48"/>
        <v>5600000</v>
      </c>
      <c r="K551" s="10">
        <f t="shared" si="48"/>
        <v>0</v>
      </c>
      <c r="L551" s="10">
        <f t="shared" si="48"/>
        <v>0</v>
      </c>
      <c r="M551" s="10">
        <v>0</v>
      </c>
      <c r="N551" s="10">
        <f t="shared" si="45"/>
        <v>5600000</v>
      </c>
      <c r="O551" s="25">
        <v>5600000</v>
      </c>
      <c r="P551" s="25">
        <f t="shared" si="46"/>
        <v>0</v>
      </c>
      <c r="Q551" s="37"/>
    </row>
    <row r="552" spans="1:17" x14ac:dyDescent="0.25">
      <c r="A552" s="8">
        <v>545</v>
      </c>
      <c r="B552" s="32">
        <v>440923</v>
      </c>
      <c r="C552" s="9" t="s">
        <v>1816</v>
      </c>
      <c r="D552" s="9" t="s">
        <v>51</v>
      </c>
      <c r="E552" s="9" t="s">
        <v>1802</v>
      </c>
      <c r="F552" s="8" t="s">
        <v>27</v>
      </c>
      <c r="G552" s="10">
        <v>19</v>
      </c>
      <c r="H552" s="10">
        <v>0</v>
      </c>
      <c r="I552" s="10">
        <v>0</v>
      </c>
      <c r="J552" s="10">
        <f t="shared" si="48"/>
        <v>5320000</v>
      </c>
      <c r="K552" s="10">
        <f t="shared" si="48"/>
        <v>0</v>
      </c>
      <c r="L552" s="10">
        <f t="shared" si="48"/>
        <v>0</v>
      </c>
      <c r="M552" s="10">
        <v>0</v>
      </c>
      <c r="N552" s="10">
        <f t="shared" si="45"/>
        <v>5320000</v>
      </c>
      <c r="O552" s="25">
        <v>5320000</v>
      </c>
      <c r="P552" s="25">
        <f t="shared" si="46"/>
        <v>0</v>
      </c>
      <c r="Q552" s="37"/>
    </row>
    <row r="553" spans="1:17" x14ac:dyDescent="0.25">
      <c r="A553" s="8">
        <v>546</v>
      </c>
      <c r="B553" s="32">
        <v>440925</v>
      </c>
      <c r="C553" s="9" t="s">
        <v>1817</v>
      </c>
      <c r="D553" s="9" t="s">
        <v>61</v>
      </c>
      <c r="E553" s="9" t="s">
        <v>1802</v>
      </c>
      <c r="F553" s="8" t="s">
        <v>27</v>
      </c>
      <c r="G553" s="10">
        <v>22</v>
      </c>
      <c r="H553" s="10">
        <v>0</v>
      </c>
      <c r="I553" s="10">
        <v>0</v>
      </c>
      <c r="J553" s="10">
        <f t="shared" si="48"/>
        <v>6160000</v>
      </c>
      <c r="K553" s="10">
        <f t="shared" si="48"/>
        <v>0</v>
      </c>
      <c r="L553" s="10">
        <f t="shared" si="48"/>
        <v>0</v>
      </c>
      <c r="M553" s="10">
        <v>0</v>
      </c>
      <c r="N553" s="10">
        <f t="shared" si="45"/>
        <v>6160000</v>
      </c>
      <c r="O553" s="25">
        <v>6160000</v>
      </c>
      <c r="P553" s="25">
        <f t="shared" si="46"/>
        <v>0</v>
      </c>
      <c r="Q553" s="37"/>
    </row>
    <row r="554" spans="1:17" x14ac:dyDescent="0.25">
      <c r="A554" s="8">
        <v>547</v>
      </c>
      <c r="B554" s="32">
        <v>440926</v>
      </c>
      <c r="C554" s="9" t="s">
        <v>1818</v>
      </c>
      <c r="D554" s="9" t="s">
        <v>57</v>
      </c>
      <c r="E554" s="9" t="s">
        <v>1802</v>
      </c>
      <c r="F554" s="8" t="s">
        <v>27</v>
      </c>
      <c r="G554" s="10">
        <v>19</v>
      </c>
      <c r="H554" s="10">
        <v>0</v>
      </c>
      <c r="I554" s="10">
        <v>0</v>
      </c>
      <c r="J554" s="10">
        <f t="shared" si="48"/>
        <v>5320000</v>
      </c>
      <c r="K554" s="10">
        <f t="shared" si="48"/>
        <v>0</v>
      </c>
      <c r="L554" s="10">
        <f t="shared" si="48"/>
        <v>0</v>
      </c>
      <c r="M554" s="10">
        <v>0</v>
      </c>
      <c r="N554" s="10">
        <f t="shared" si="45"/>
        <v>5320000</v>
      </c>
      <c r="O554" s="25">
        <v>5320000</v>
      </c>
      <c r="P554" s="25">
        <f t="shared" si="46"/>
        <v>0</v>
      </c>
      <c r="Q554" s="37"/>
    </row>
    <row r="555" spans="1:17" x14ac:dyDescent="0.25">
      <c r="A555" s="8">
        <v>548</v>
      </c>
      <c r="B555" s="32">
        <v>440927</v>
      </c>
      <c r="C555" s="9" t="s">
        <v>961</v>
      </c>
      <c r="D555" s="9" t="s">
        <v>153</v>
      </c>
      <c r="E555" s="9" t="s">
        <v>1802</v>
      </c>
      <c r="F555" s="8" t="s">
        <v>27</v>
      </c>
      <c r="G555" s="10">
        <v>17</v>
      </c>
      <c r="H555" s="10">
        <v>0</v>
      </c>
      <c r="I555" s="10">
        <v>0</v>
      </c>
      <c r="J555" s="10">
        <f t="shared" si="48"/>
        <v>4760000</v>
      </c>
      <c r="K555" s="10">
        <f t="shared" si="48"/>
        <v>0</v>
      </c>
      <c r="L555" s="10">
        <f t="shared" si="48"/>
        <v>0</v>
      </c>
      <c r="M555" s="10">
        <v>0</v>
      </c>
      <c r="N555" s="10">
        <f t="shared" si="45"/>
        <v>4760000</v>
      </c>
      <c r="O555" s="25">
        <v>4760000</v>
      </c>
      <c r="P555" s="25">
        <f t="shared" si="46"/>
        <v>0</v>
      </c>
      <c r="Q555" s="37"/>
    </row>
    <row r="556" spans="1:17" x14ac:dyDescent="0.25">
      <c r="A556" s="8">
        <v>549</v>
      </c>
      <c r="B556" s="32">
        <v>440928</v>
      </c>
      <c r="C556" s="9" t="s">
        <v>869</v>
      </c>
      <c r="D556" s="9" t="s">
        <v>372</v>
      </c>
      <c r="E556" s="9" t="s">
        <v>1802</v>
      </c>
      <c r="F556" s="8" t="s">
        <v>27</v>
      </c>
      <c r="G556" s="10">
        <v>19</v>
      </c>
      <c r="H556" s="10">
        <v>0</v>
      </c>
      <c r="I556" s="10">
        <v>0</v>
      </c>
      <c r="J556" s="10">
        <f t="shared" si="48"/>
        <v>5320000</v>
      </c>
      <c r="K556" s="10">
        <f t="shared" si="48"/>
        <v>0</v>
      </c>
      <c r="L556" s="10">
        <f t="shared" si="48"/>
        <v>0</v>
      </c>
      <c r="M556" s="10">
        <v>0</v>
      </c>
      <c r="N556" s="10">
        <f t="shared" si="45"/>
        <v>5320000</v>
      </c>
      <c r="O556" s="25">
        <v>5320000</v>
      </c>
      <c r="P556" s="25">
        <f t="shared" si="46"/>
        <v>0</v>
      </c>
      <c r="Q556" s="37"/>
    </row>
    <row r="557" spans="1:17" x14ac:dyDescent="0.25">
      <c r="A557" s="8">
        <v>550</v>
      </c>
      <c r="B557" s="32">
        <v>440929</v>
      </c>
      <c r="C557" s="9" t="s">
        <v>1819</v>
      </c>
      <c r="D557" s="9" t="s">
        <v>605</v>
      </c>
      <c r="E557" s="9" t="s">
        <v>1802</v>
      </c>
      <c r="F557" s="8" t="s">
        <v>27</v>
      </c>
      <c r="G557" s="10">
        <v>23</v>
      </c>
      <c r="H557" s="10">
        <v>0</v>
      </c>
      <c r="I557" s="10">
        <v>0</v>
      </c>
      <c r="J557" s="10">
        <f t="shared" si="48"/>
        <v>6440000</v>
      </c>
      <c r="K557" s="10">
        <f t="shared" si="48"/>
        <v>0</v>
      </c>
      <c r="L557" s="10">
        <f t="shared" si="48"/>
        <v>0</v>
      </c>
      <c r="M557" s="10">
        <v>0</v>
      </c>
      <c r="N557" s="10">
        <f t="shared" si="45"/>
        <v>6440000</v>
      </c>
      <c r="O557" s="25">
        <v>6440000</v>
      </c>
      <c r="P557" s="25">
        <f t="shared" si="46"/>
        <v>0</v>
      </c>
      <c r="Q557" s="37"/>
    </row>
    <row r="558" spans="1:17" x14ac:dyDescent="0.25">
      <c r="A558" s="8">
        <v>551</v>
      </c>
      <c r="B558" s="32">
        <v>440930</v>
      </c>
      <c r="C558" s="9" t="s">
        <v>1820</v>
      </c>
      <c r="D558" s="9" t="s">
        <v>517</v>
      </c>
      <c r="E558" s="9" t="s">
        <v>1802</v>
      </c>
      <c r="F558" s="8" t="s">
        <v>27</v>
      </c>
      <c r="G558" s="10">
        <v>22</v>
      </c>
      <c r="H558" s="10">
        <v>0</v>
      </c>
      <c r="I558" s="10">
        <v>0</v>
      </c>
      <c r="J558" s="10">
        <f t="shared" si="48"/>
        <v>6160000</v>
      </c>
      <c r="K558" s="10">
        <f t="shared" si="48"/>
        <v>0</v>
      </c>
      <c r="L558" s="10">
        <f t="shared" si="48"/>
        <v>0</v>
      </c>
      <c r="M558" s="10">
        <v>0</v>
      </c>
      <c r="N558" s="10">
        <f t="shared" si="45"/>
        <v>6160000</v>
      </c>
      <c r="O558" s="25">
        <v>6140000</v>
      </c>
      <c r="P558" s="25">
        <f t="shared" si="46"/>
        <v>20000</v>
      </c>
      <c r="Q558" s="37"/>
    </row>
    <row r="559" spans="1:17" x14ac:dyDescent="0.25">
      <c r="A559" s="8">
        <v>552</v>
      </c>
      <c r="B559" s="32">
        <v>440932</v>
      </c>
      <c r="C559" s="9" t="s">
        <v>1821</v>
      </c>
      <c r="D559" s="9" t="s">
        <v>75</v>
      </c>
      <c r="E559" s="9" t="s">
        <v>1802</v>
      </c>
      <c r="F559" s="8" t="s">
        <v>27</v>
      </c>
      <c r="G559" s="10">
        <v>22</v>
      </c>
      <c r="H559" s="10">
        <v>0</v>
      </c>
      <c r="I559" s="10">
        <v>0</v>
      </c>
      <c r="J559" s="10">
        <f t="shared" ref="J559:L587" si="49">G559*280000</f>
        <v>6160000</v>
      </c>
      <c r="K559" s="10">
        <f t="shared" si="49"/>
        <v>0</v>
      </c>
      <c r="L559" s="10">
        <f t="shared" si="49"/>
        <v>0</v>
      </c>
      <c r="M559" s="10">
        <v>0</v>
      </c>
      <c r="N559" s="10">
        <f t="shared" si="45"/>
        <v>6160000</v>
      </c>
      <c r="O559" s="25">
        <v>6160000</v>
      </c>
      <c r="P559" s="25">
        <f t="shared" si="46"/>
        <v>0</v>
      </c>
      <c r="Q559" s="37"/>
    </row>
    <row r="560" spans="1:17" x14ac:dyDescent="0.25">
      <c r="A560" s="8">
        <v>553</v>
      </c>
      <c r="B560" s="32">
        <v>440933</v>
      </c>
      <c r="C560" s="9" t="s">
        <v>379</v>
      </c>
      <c r="D560" s="9" t="s">
        <v>61</v>
      </c>
      <c r="E560" s="9" t="s">
        <v>1802</v>
      </c>
      <c r="F560" s="8" t="s">
        <v>27</v>
      </c>
      <c r="G560" s="10">
        <v>18</v>
      </c>
      <c r="H560" s="10">
        <v>0</v>
      </c>
      <c r="I560" s="10">
        <v>0</v>
      </c>
      <c r="J560" s="10">
        <f t="shared" si="49"/>
        <v>5040000</v>
      </c>
      <c r="K560" s="10">
        <f t="shared" si="49"/>
        <v>0</v>
      </c>
      <c r="L560" s="10">
        <f t="shared" si="49"/>
        <v>0</v>
      </c>
      <c r="M560" s="10">
        <v>0</v>
      </c>
      <c r="N560" s="10">
        <f t="shared" si="45"/>
        <v>5040000</v>
      </c>
      <c r="O560" s="25">
        <v>5054000</v>
      </c>
      <c r="P560" s="25">
        <f t="shared" si="46"/>
        <v>-14000</v>
      </c>
      <c r="Q560" s="37"/>
    </row>
    <row r="561" spans="1:17" x14ac:dyDescent="0.25">
      <c r="A561" s="8">
        <v>554</v>
      </c>
      <c r="B561" s="32">
        <v>440934</v>
      </c>
      <c r="C561" s="9" t="s">
        <v>449</v>
      </c>
      <c r="D561" s="9" t="s">
        <v>85</v>
      </c>
      <c r="E561" s="9" t="s">
        <v>1802</v>
      </c>
      <c r="F561" s="8" t="s">
        <v>27</v>
      </c>
      <c r="G561" s="10">
        <v>19</v>
      </c>
      <c r="H561" s="10">
        <v>0</v>
      </c>
      <c r="I561" s="10">
        <v>0</v>
      </c>
      <c r="J561" s="10">
        <f t="shared" si="49"/>
        <v>5320000</v>
      </c>
      <c r="K561" s="10">
        <f t="shared" si="49"/>
        <v>0</v>
      </c>
      <c r="L561" s="10">
        <f t="shared" si="49"/>
        <v>0</v>
      </c>
      <c r="M561" s="10">
        <v>0</v>
      </c>
      <c r="N561" s="10">
        <f t="shared" si="45"/>
        <v>5320000</v>
      </c>
      <c r="O561" s="25">
        <v>5320000</v>
      </c>
      <c r="P561" s="25">
        <f t="shared" si="46"/>
        <v>0</v>
      </c>
      <c r="Q561" s="37"/>
    </row>
    <row r="562" spans="1:17" x14ac:dyDescent="0.25">
      <c r="A562" s="8">
        <v>555</v>
      </c>
      <c r="B562" s="32">
        <v>440935</v>
      </c>
      <c r="C562" s="9" t="s">
        <v>1822</v>
      </c>
      <c r="D562" s="9" t="s">
        <v>262</v>
      </c>
      <c r="E562" s="9" t="s">
        <v>1802</v>
      </c>
      <c r="F562" s="8" t="s">
        <v>27</v>
      </c>
      <c r="G562" s="10">
        <v>14</v>
      </c>
      <c r="H562" s="10">
        <v>0</v>
      </c>
      <c r="I562" s="10">
        <v>0</v>
      </c>
      <c r="J562" s="10">
        <f t="shared" si="49"/>
        <v>3920000</v>
      </c>
      <c r="K562" s="10">
        <f t="shared" si="49"/>
        <v>0</v>
      </c>
      <c r="L562" s="10">
        <f t="shared" si="49"/>
        <v>0</v>
      </c>
      <c r="M562" s="10">
        <v>0</v>
      </c>
      <c r="N562" s="10">
        <f t="shared" si="45"/>
        <v>3920000</v>
      </c>
      <c r="O562" s="25">
        <v>3920000</v>
      </c>
      <c r="P562" s="25">
        <f t="shared" si="46"/>
        <v>0</v>
      </c>
      <c r="Q562" s="37"/>
    </row>
    <row r="563" spans="1:17" x14ac:dyDescent="0.25">
      <c r="A563" s="8">
        <v>556</v>
      </c>
      <c r="B563" s="32">
        <v>440936</v>
      </c>
      <c r="C563" s="9" t="s">
        <v>1823</v>
      </c>
      <c r="D563" s="9" t="s">
        <v>85</v>
      </c>
      <c r="E563" s="9" t="s">
        <v>1802</v>
      </c>
      <c r="F563" s="8" t="s">
        <v>27</v>
      </c>
      <c r="G563" s="10">
        <v>22</v>
      </c>
      <c r="H563" s="10">
        <v>0</v>
      </c>
      <c r="I563" s="10">
        <v>0</v>
      </c>
      <c r="J563" s="10">
        <f t="shared" si="49"/>
        <v>6160000</v>
      </c>
      <c r="K563" s="10">
        <f t="shared" si="49"/>
        <v>0</v>
      </c>
      <c r="L563" s="10">
        <f t="shared" si="49"/>
        <v>0</v>
      </c>
      <c r="M563" s="10">
        <v>0</v>
      </c>
      <c r="N563" s="10">
        <f t="shared" si="45"/>
        <v>6160000</v>
      </c>
      <c r="O563" s="25">
        <v>6160000</v>
      </c>
      <c r="P563" s="25">
        <f t="shared" si="46"/>
        <v>0</v>
      </c>
      <c r="Q563" s="37"/>
    </row>
    <row r="564" spans="1:17" x14ac:dyDescent="0.25">
      <c r="A564" s="8">
        <v>557</v>
      </c>
      <c r="B564" s="32">
        <v>440937</v>
      </c>
      <c r="C564" s="9" t="s">
        <v>1824</v>
      </c>
      <c r="D564" s="9" t="s">
        <v>61</v>
      </c>
      <c r="E564" s="9" t="s">
        <v>1802</v>
      </c>
      <c r="F564" s="8" t="s">
        <v>27</v>
      </c>
      <c r="G564" s="10">
        <v>20</v>
      </c>
      <c r="H564" s="10">
        <v>0</v>
      </c>
      <c r="I564" s="10">
        <v>0</v>
      </c>
      <c r="J564" s="10">
        <f t="shared" si="49"/>
        <v>5600000</v>
      </c>
      <c r="K564" s="10">
        <f t="shared" si="49"/>
        <v>0</v>
      </c>
      <c r="L564" s="10">
        <f t="shared" si="49"/>
        <v>0</v>
      </c>
      <c r="M564" s="10">
        <v>0</v>
      </c>
      <c r="N564" s="10">
        <f t="shared" si="45"/>
        <v>5600000</v>
      </c>
      <c r="O564" s="25">
        <v>0</v>
      </c>
      <c r="P564" s="25">
        <f t="shared" si="46"/>
        <v>5600000</v>
      </c>
      <c r="Q564" s="37"/>
    </row>
    <row r="565" spans="1:17" x14ac:dyDescent="0.25">
      <c r="A565" s="8">
        <v>558</v>
      </c>
      <c r="B565" s="32">
        <v>440938</v>
      </c>
      <c r="C565" s="9" t="s">
        <v>597</v>
      </c>
      <c r="D565" s="9" t="s">
        <v>258</v>
      </c>
      <c r="E565" s="9" t="s">
        <v>1802</v>
      </c>
      <c r="F565" s="8" t="s">
        <v>27</v>
      </c>
      <c r="G565" s="10">
        <v>24</v>
      </c>
      <c r="H565" s="10">
        <v>0</v>
      </c>
      <c r="I565" s="10">
        <v>0</v>
      </c>
      <c r="J565" s="10">
        <f t="shared" si="49"/>
        <v>6720000</v>
      </c>
      <c r="K565" s="10">
        <f t="shared" si="49"/>
        <v>0</v>
      </c>
      <c r="L565" s="10">
        <f t="shared" si="49"/>
        <v>0</v>
      </c>
      <c r="M565" s="10">
        <v>0</v>
      </c>
      <c r="N565" s="10">
        <f t="shared" si="45"/>
        <v>6720000</v>
      </c>
      <c r="O565" s="25">
        <v>6720000</v>
      </c>
      <c r="P565" s="25">
        <f t="shared" si="46"/>
        <v>0</v>
      </c>
      <c r="Q565" s="37"/>
    </row>
    <row r="566" spans="1:17" x14ac:dyDescent="0.25">
      <c r="A566" s="8">
        <v>559</v>
      </c>
      <c r="B566" s="32">
        <v>440939</v>
      </c>
      <c r="C566" s="9" t="s">
        <v>1032</v>
      </c>
      <c r="D566" s="9" t="s">
        <v>431</v>
      </c>
      <c r="E566" s="9" t="s">
        <v>1802</v>
      </c>
      <c r="F566" s="8" t="s">
        <v>27</v>
      </c>
      <c r="G566" s="10">
        <v>20</v>
      </c>
      <c r="H566" s="10">
        <v>0</v>
      </c>
      <c r="I566" s="10">
        <v>0</v>
      </c>
      <c r="J566" s="10">
        <f t="shared" si="49"/>
        <v>5600000</v>
      </c>
      <c r="K566" s="10">
        <f t="shared" si="49"/>
        <v>0</v>
      </c>
      <c r="L566" s="10">
        <f t="shared" si="49"/>
        <v>0</v>
      </c>
      <c r="M566" s="10">
        <v>0</v>
      </c>
      <c r="N566" s="10">
        <f t="shared" si="45"/>
        <v>5600000</v>
      </c>
      <c r="O566" s="25">
        <v>5600000</v>
      </c>
      <c r="P566" s="25">
        <f t="shared" si="46"/>
        <v>0</v>
      </c>
      <c r="Q566" s="37"/>
    </row>
    <row r="567" spans="1:17" x14ac:dyDescent="0.25">
      <c r="A567" s="8">
        <v>560</v>
      </c>
      <c r="B567" s="32">
        <v>440940</v>
      </c>
      <c r="C567" s="9" t="s">
        <v>1350</v>
      </c>
      <c r="D567" s="9" t="s">
        <v>121</v>
      </c>
      <c r="E567" s="9" t="s">
        <v>1802</v>
      </c>
      <c r="F567" s="8" t="s">
        <v>27</v>
      </c>
      <c r="G567" s="10">
        <v>14</v>
      </c>
      <c r="H567" s="10">
        <v>0</v>
      </c>
      <c r="I567" s="10">
        <v>0</v>
      </c>
      <c r="J567" s="10">
        <f t="shared" si="49"/>
        <v>3920000</v>
      </c>
      <c r="K567" s="10">
        <f t="shared" si="49"/>
        <v>0</v>
      </c>
      <c r="L567" s="10">
        <f t="shared" si="49"/>
        <v>0</v>
      </c>
      <c r="M567" s="10">
        <v>0</v>
      </c>
      <c r="N567" s="10">
        <f t="shared" si="45"/>
        <v>3920000</v>
      </c>
      <c r="O567" s="25">
        <v>3920000</v>
      </c>
      <c r="P567" s="25">
        <f t="shared" si="46"/>
        <v>0</v>
      </c>
      <c r="Q567" s="37"/>
    </row>
    <row r="568" spans="1:17" x14ac:dyDescent="0.25">
      <c r="A568" s="8">
        <v>561</v>
      </c>
      <c r="B568" s="32">
        <v>440941</v>
      </c>
      <c r="C568" s="9" t="s">
        <v>1825</v>
      </c>
      <c r="D568" s="9" t="s">
        <v>251</v>
      </c>
      <c r="E568" s="9" t="s">
        <v>1802</v>
      </c>
      <c r="F568" s="8" t="s">
        <v>27</v>
      </c>
      <c r="G568" s="10">
        <v>12</v>
      </c>
      <c r="H568" s="10">
        <v>0</v>
      </c>
      <c r="I568" s="10">
        <v>5</v>
      </c>
      <c r="J568" s="10">
        <f t="shared" si="49"/>
        <v>3360000</v>
      </c>
      <c r="K568" s="10">
        <f t="shared" si="49"/>
        <v>0</v>
      </c>
      <c r="L568" s="10">
        <f t="shared" si="49"/>
        <v>1400000</v>
      </c>
      <c r="M568" s="10">
        <v>0</v>
      </c>
      <c r="N568" s="10">
        <f t="shared" si="45"/>
        <v>4760000</v>
      </c>
      <c r="O568" s="25">
        <v>0</v>
      </c>
      <c r="P568" s="25">
        <f t="shared" si="46"/>
        <v>4760000</v>
      </c>
      <c r="Q568" s="37"/>
    </row>
    <row r="569" spans="1:17" x14ac:dyDescent="0.25">
      <c r="A569" s="8">
        <v>562</v>
      </c>
      <c r="B569" s="32">
        <v>440942</v>
      </c>
      <c r="C569" s="9" t="s">
        <v>1826</v>
      </c>
      <c r="D569" s="9" t="s">
        <v>51</v>
      </c>
      <c r="E569" s="9" t="s">
        <v>1802</v>
      </c>
      <c r="F569" s="8" t="s">
        <v>27</v>
      </c>
      <c r="G569" s="10">
        <v>20</v>
      </c>
      <c r="H569" s="10">
        <v>0</v>
      </c>
      <c r="I569" s="10">
        <v>0</v>
      </c>
      <c r="J569" s="10">
        <f t="shared" si="49"/>
        <v>5600000</v>
      </c>
      <c r="K569" s="10">
        <f t="shared" si="49"/>
        <v>0</v>
      </c>
      <c r="L569" s="10">
        <f t="shared" si="49"/>
        <v>0</v>
      </c>
      <c r="M569" s="10">
        <v>0</v>
      </c>
      <c r="N569" s="10">
        <f t="shared" si="45"/>
        <v>5600000</v>
      </c>
      <c r="O569" s="25">
        <v>5600000</v>
      </c>
      <c r="P569" s="25">
        <f t="shared" si="46"/>
        <v>0</v>
      </c>
      <c r="Q569" s="37"/>
    </row>
    <row r="570" spans="1:17" x14ac:dyDescent="0.25">
      <c r="A570" s="8">
        <v>563</v>
      </c>
      <c r="B570" s="32">
        <v>440943</v>
      </c>
      <c r="C570" s="9" t="s">
        <v>463</v>
      </c>
      <c r="D570" s="9" t="s">
        <v>61</v>
      </c>
      <c r="E570" s="9" t="s">
        <v>1802</v>
      </c>
      <c r="F570" s="8" t="s">
        <v>27</v>
      </c>
      <c r="G570" s="10">
        <v>20</v>
      </c>
      <c r="H570" s="10">
        <v>0</v>
      </c>
      <c r="I570" s="10">
        <v>0</v>
      </c>
      <c r="J570" s="10">
        <f t="shared" si="49"/>
        <v>5600000</v>
      </c>
      <c r="K570" s="10">
        <f t="shared" si="49"/>
        <v>0</v>
      </c>
      <c r="L570" s="10">
        <f t="shared" si="49"/>
        <v>0</v>
      </c>
      <c r="M570" s="10">
        <v>0</v>
      </c>
      <c r="N570" s="10">
        <f t="shared" si="45"/>
        <v>5600000</v>
      </c>
      <c r="O570" s="25">
        <v>5600000</v>
      </c>
      <c r="P570" s="25">
        <f t="shared" si="46"/>
        <v>0</v>
      </c>
      <c r="Q570" s="37"/>
    </row>
    <row r="571" spans="1:17" x14ac:dyDescent="0.25">
      <c r="A571" s="8">
        <v>564</v>
      </c>
      <c r="B571" s="32">
        <v>440944</v>
      </c>
      <c r="C571" s="9" t="s">
        <v>1827</v>
      </c>
      <c r="D571" s="9" t="s">
        <v>85</v>
      </c>
      <c r="E571" s="9" t="s">
        <v>1802</v>
      </c>
      <c r="F571" s="8" t="s">
        <v>27</v>
      </c>
      <c r="G571" s="10">
        <v>18</v>
      </c>
      <c r="H571" s="10">
        <v>0</v>
      </c>
      <c r="I571" s="10">
        <v>0</v>
      </c>
      <c r="J571" s="10">
        <f t="shared" si="49"/>
        <v>5040000</v>
      </c>
      <c r="K571" s="10">
        <f t="shared" si="49"/>
        <v>0</v>
      </c>
      <c r="L571" s="10">
        <f t="shared" si="49"/>
        <v>0</v>
      </c>
      <c r="M571" s="10">
        <v>0</v>
      </c>
      <c r="N571" s="10">
        <f t="shared" si="45"/>
        <v>5040000</v>
      </c>
      <c r="O571" s="25">
        <v>5040000</v>
      </c>
      <c r="P571" s="25">
        <f t="shared" si="46"/>
        <v>0</v>
      </c>
      <c r="Q571" s="37"/>
    </row>
    <row r="572" spans="1:17" x14ac:dyDescent="0.25">
      <c r="A572" s="8">
        <v>565</v>
      </c>
      <c r="B572" s="32">
        <v>440945</v>
      </c>
      <c r="C572" s="9" t="s">
        <v>282</v>
      </c>
      <c r="D572" s="9" t="s">
        <v>168</v>
      </c>
      <c r="E572" s="9" t="s">
        <v>1802</v>
      </c>
      <c r="F572" s="8" t="s">
        <v>27</v>
      </c>
      <c r="G572" s="10">
        <v>23</v>
      </c>
      <c r="H572" s="10">
        <v>0</v>
      </c>
      <c r="I572" s="10">
        <v>0</v>
      </c>
      <c r="J572" s="10">
        <f t="shared" si="49"/>
        <v>6440000</v>
      </c>
      <c r="K572" s="10">
        <f t="shared" si="49"/>
        <v>0</v>
      </c>
      <c r="L572" s="10">
        <f t="shared" si="49"/>
        <v>0</v>
      </c>
      <c r="M572" s="10">
        <v>0</v>
      </c>
      <c r="N572" s="10">
        <f t="shared" si="45"/>
        <v>6440000</v>
      </c>
      <c r="O572" s="25">
        <v>6440000</v>
      </c>
      <c r="P572" s="25">
        <f t="shared" si="46"/>
        <v>0</v>
      </c>
      <c r="Q572" s="37"/>
    </row>
    <row r="573" spans="1:17" x14ac:dyDescent="0.25">
      <c r="A573" s="8">
        <v>566</v>
      </c>
      <c r="B573" s="32">
        <v>440946</v>
      </c>
      <c r="C573" s="9" t="s">
        <v>309</v>
      </c>
      <c r="D573" s="9" t="s">
        <v>210</v>
      </c>
      <c r="E573" s="9" t="s">
        <v>1802</v>
      </c>
      <c r="F573" s="8" t="s">
        <v>27</v>
      </c>
      <c r="G573" s="10">
        <v>22</v>
      </c>
      <c r="H573" s="10">
        <v>0</v>
      </c>
      <c r="I573" s="10">
        <v>0</v>
      </c>
      <c r="J573" s="10">
        <f t="shared" si="49"/>
        <v>6160000</v>
      </c>
      <c r="K573" s="10">
        <f t="shared" si="49"/>
        <v>0</v>
      </c>
      <c r="L573" s="10">
        <f t="shared" si="49"/>
        <v>0</v>
      </c>
      <c r="M573" s="10">
        <v>0</v>
      </c>
      <c r="N573" s="10">
        <f t="shared" si="45"/>
        <v>6160000</v>
      </c>
      <c r="O573" s="25">
        <v>6160000</v>
      </c>
      <c r="P573" s="25">
        <f t="shared" si="46"/>
        <v>0</v>
      </c>
      <c r="Q573" s="37"/>
    </row>
    <row r="574" spans="1:17" x14ac:dyDescent="0.25">
      <c r="A574" s="8">
        <v>567</v>
      </c>
      <c r="B574" s="32">
        <v>440947</v>
      </c>
      <c r="C574" s="9" t="s">
        <v>633</v>
      </c>
      <c r="D574" s="9" t="s">
        <v>488</v>
      </c>
      <c r="E574" s="9" t="s">
        <v>1802</v>
      </c>
      <c r="F574" s="8" t="s">
        <v>27</v>
      </c>
      <c r="G574" s="10">
        <v>22</v>
      </c>
      <c r="H574" s="10">
        <v>0</v>
      </c>
      <c r="I574" s="10">
        <v>0</v>
      </c>
      <c r="J574" s="10">
        <f t="shared" si="49"/>
        <v>6160000</v>
      </c>
      <c r="K574" s="10">
        <f t="shared" si="49"/>
        <v>0</v>
      </c>
      <c r="L574" s="10">
        <f t="shared" si="49"/>
        <v>0</v>
      </c>
      <c r="M574" s="10">
        <v>0</v>
      </c>
      <c r="N574" s="10">
        <f t="shared" si="45"/>
        <v>6160000</v>
      </c>
      <c r="O574" s="25">
        <v>6160000</v>
      </c>
      <c r="P574" s="25">
        <f t="shared" si="46"/>
        <v>0</v>
      </c>
      <c r="Q574" s="37"/>
    </row>
    <row r="575" spans="1:17" x14ac:dyDescent="0.25">
      <c r="A575" s="8">
        <v>568</v>
      </c>
      <c r="B575" s="32">
        <v>440948</v>
      </c>
      <c r="C575" s="9" t="s">
        <v>1828</v>
      </c>
      <c r="D575" s="9" t="s">
        <v>528</v>
      </c>
      <c r="E575" s="9" t="s">
        <v>1802</v>
      </c>
      <c r="F575" s="8" t="s">
        <v>27</v>
      </c>
      <c r="G575" s="10">
        <v>22</v>
      </c>
      <c r="H575" s="10">
        <v>0</v>
      </c>
      <c r="I575" s="10">
        <v>0</v>
      </c>
      <c r="J575" s="10">
        <f t="shared" si="49"/>
        <v>6160000</v>
      </c>
      <c r="K575" s="10">
        <f t="shared" si="49"/>
        <v>0</v>
      </c>
      <c r="L575" s="10">
        <f t="shared" si="49"/>
        <v>0</v>
      </c>
      <c r="M575" s="10">
        <v>0</v>
      </c>
      <c r="N575" s="10">
        <f t="shared" si="45"/>
        <v>6160000</v>
      </c>
      <c r="O575" s="25">
        <v>6160000</v>
      </c>
      <c r="P575" s="25">
        <f t="shared" si="46"/>
        <v>0</v>
      </c>
      <c r="Q575" s="37"/>
    </row>
    <row r="576" spans="1:17" x14ac:dyDescent="0.25">
      <c r="A576" s="8">
        <v>569</v>
      </c>
      <c r="B576" s="32">
        <v>440949</v>
      </c>
      <c r="C576" s="9" t="s">
        <v>1829</v>
      </c>
      <c r="D576" s="9" t="s">
        <v>192</v>
      </c>
      <c r="E576" s="9" t="s">
        <v>1802</v>
      </c>
      <c r="F576" s="8" t="s">
        <v>27</v>
      </c>
      <c r="G576" s="10">
        <v>22</v>
      </c>
      <c r="H576" s="10">
        <v>0</v>
      </c>
      <c r="I576" s="10">
        <v>0</v>
      </c>
      <c r="J576" s="10">
        <f t="shared" si="49"/>
        <v>6160000</v>
      </c>
      <c r="K576" s="10">
        <f t="shared" si="49"/>
        <v>0</v>
      </c>
      <c r="L576" s="10">
        <f t="shared" si="49"/>
        <v>0</v>
      </c>
      <c r="M576" s="10">
        <v>0</v>
      </c>
      <c r="N576" s="10">
        <f t="shared" si="45"/>
        <v>6160000</v>
      </c>
      <c r="O576" s="25">
        <v>0</v>
      </c>
      <c r="P576" s="25">
        <f t="shared" si="46"/>
        <v>6160000</v>
      </c>
      <c r="Q576" s="37"/>
    </row>
    <row r="577" spans="1:17" x14ac:dyDescent="0.25">
      <c r="A577" s="8">
        <v>570</v>
      </c>
      <c r="B577" s="32">
        <v>440950</v>
      </c>
      <c r="C577" s="9" t="s">
        <v>1830</v>
      </c>
      <c r="D577" s="9" t="s">
        <v>481</v>
      </c>
      <c r="E577" s="9" t="s">
        <v>1802</v>
      </c>
      <c r="F577" s="8" t="s">
        <v>27</v>
      </c>
      <c r="G577" s="10">
        <v>17</v>
      </c>
      <c r="H577" s="10">
        <v>0</v>
      </c>
      <c r="I577" s="10">
        <v>0</v>
      </c>
      <c r="J577" s="10">
        <f t="shared" si="49"/>
        <v>4760000</v>
      </c>
      <c r="K577" s="10">
        <f t="shared" si="49"/>
        <v>0</v>
      </c>
      <c r="L577" s="10">
        <f t="shared" si="49"/>
        <v>0</v>
      </c>
      <c r="M577" s="10">
        <v>0</v>
      </c>
      <c r="N577" s="10">
        <f t="shared" si="45"/>
        <v>4760000</v>
      </c>
      <c r="O577" s="25">
        <v>4760000</v>
      </c>
      <c r="P577" s="25">
        <f t="shared" si="46"/>
        <v>0</v>
      </c>
      <c r="Q577" s="37"/>
    </row>
    <row r="578" spans="1:17" x14ac:dyDescent="0.25">
      <c r="A578" s="8">
        <v>571</v>
      </c>
      <c r="B578" s="32">
        <v>440951</v>
      </c>
      <c r="C578" s="9" t="s">
        <v>587</v>
      </c>
      <c r="D578" s="9" t="s">
        <v>377</v>
      </c>
      <c r="E578" s="9" t="s">
        <v>1802</v>
      </c>
      <c r="F578" s="8" t="s">
        <v>27</v>
      </c>
      <c r="G578" s="10">
        <v>20</v>
      </c>
      <c r="H578" s="10">
        <v>3</v>
      </c>
      <c r="I578" s="10">
        <v>0</v>
      </c>
      <c r="J578" s="10">
        <f t="shared" si="49"/>
        <v>5600000</v>
      </c>
      <c r="K578" s="10">
        <f t="shared" si="49"/>
        <v>840000</v>
      </c>
      <c r="L578" s="10">
        <f t="shared" si="49"/>
        <v>0</v>
      </c>
      <c r="M578" s="10">
        <v>0</v>
      </c>
      <c r="N578" s="10">
        <f t="shared" si="45"/>
        <v>6440000</v>
      </c>
      <c r="O578" s="25">
        <v>5600000</v>
      </c>
      <c r="P578" s="25">
        <f t="shared" si="46"/>
        <v>840000</v>
      </c>
      <c r="Q578" s="37"/>
    </row>
    <row r="579" spans="1:17" x14ac:dyDescent="0.25">
      <c r="A579" s="8">
        <v>572</v>
      </c>
      <c r="B579" s="32">
        <v>440952</v>
      </c>
      <c r="C579" s="9" t="s">
        <v>1831</v>
      </c>
      <c r="D579" s="9" t="s">
        <v>421</v>
      </c>
      <c r="E579" s="9" t="s">
        <v>1802</v>
      </c>
      <c r="F579" s="8" t="s">
        <v>27</v>
      </c>
      <c r="G579" s="10">
        <v>17</v>
      </c>
      <c r="H579" s="10">
        <v>0</v>
      </c>
      <c r="I579" s="10">
        <v>0</v>
      </c>
      <c r="J579" s="10">
        <f t="shared" si="49"/>
        <v>4760000</v>
      </c>
      <c r="K579" s="10">
        <f t="shared" si="49"/>
        <v>0</v>
      </c>
      <c r="L579" s="10">
        <f t="shared" si="49"/>
        <v>0</v>
      </c>
      <c r="M579" s="10">
        <v>0</v>
      </c>
      <c r="N579" s="10">
        <f t="shared" si="45"/>
        <v>4760000</v>
      </c>
      <c r="O579" s="25">
        <v>4760000</v>
      </c>
      <c r="P579" s="25">
        <f t="shared" si="46"/>
        <v>0</v>
      </c>
      <c r="Q579" s="37"/>
    </row>
    <row r="580" spans="1:17" x14ac:dyDescent="0.25">
      <c r="A580" s="8">
        <v>573</v>
      </c>
      <c r="B580" s="32">
        <v>440953</v>
      </c>
      <c r="C580" s="9" t="s">
        <v>1832</v>
      </c>
      <c r="D580" s="9" t="s">
        <v>65</v>
      </c>
      <c r="E580" s="9" t="s">
        <v>1802</v>
      </c>
      <c r="F580" s="8" t="s">
        <v>27</v>
      </c>
      <c r="G580" s="10">
        <v>22</v>
      </c>
      <c r="H580" s="10">
        <v>0</v>
      </c>
      <c r="I580" s="10">
        <v>0</v>
      </c>
      <c r="J580" s="10">
        <f t="shared" si="49"/>
        <v>6160000</v>
      </c>
      <c r="K580" s="10">
        <f t="shared" si="49"/>
        <v>0</v>
      </c>
      <c r="L580" s="10">
        <f t="shared" si="49"/>
        <v>0</v>
      </c>
      <c r="M580" s="10">
        <v>0</v>
      </c>
      <c r="N580" s="10">
        <f t="shared" si="45"/>
        <v>6160000</v>
      </c>
      <c r="O580" s="25">
        <v>6160000</v>
      </c>
      <c r="P580" s="25">
        <f t="shared" si="46"/>
        <v>0</v>
      </c>
      <c r="Q580" s="37"/>
    </row>
    <row r="581" spans="1:17" x14ac:dyDescent="0.25">
      <c r="A581" s="8">
        <v>574</v>
      </c>
      <c r="B581" s="32">
        <v>440954</v>
      </c>
      <c r="C581" s="9" t="s">
        <v>419</v>
      </c>
      <c r="D581" s="9" t="s">
        <v>192</v>
      </c>
      <c r="E581" s="9" t="s">
        <v>1802</v>
      </c>
      <c r="F581" s="8" t="s">
        <v>27</v>
      </c>
      <c r="G581" s="10">
        <v>19</v>
      </c>
      <c r="H581" s="10">
        <v>0</v>
      </c>
      <c r="I581" s="10">
        <v>0</v>
      </c>
      <c r="J581" s="10">
        <f t="shared" si="49"/>
        <v>5320000</v>
      </c>
      <c r="K581" s="10">
        <f t="shared" si="49"/>
        <v>0</v>
      </c>
      <c r="L581" s="10">
        <f t="shared" si="49"/>
        <v>0</v>
      </c>
      <c r="M581" s="10">
        <v>0</v>
      </c>
      <c r="N581" s="10">
        <f t="shared" si="45"/>
        <v>5320000</v>
      </c>
      <c r="O581" s="25">
        <v>5320000</v>
      </c>
      <c r="P581" s="25">
        <f t="shared" si="46"/>
        <v>0</v>
      </c>
      <c r="Q581" s="37"/>
    </row>
    <row r="582" spans="1:17" x14ac:dyDescent="0.25">
      <c r="A582" s="8">
        <v>575</v>
      </c>
      <c r="B582" s="32">
        <v>440956</v>
      </c>
      <c r="C582" s="9" t="s">
        <v>1833</v>
      </c>
      <c r="D582" s="9" t="s">
        <v>75</v>
      </c>
      <c r="E582" s="9" t="s">
        <v>1802</v>
      </c>
      <c r="F582" s="8" t="s">
        <v>27</v>
      </c>
      <c r="G582" s="10">
        <v>22</v>
      </c>
      <c r="H582" s="10">
        <v>5</v>
      </c>
      <c r="I582" s="10">
        <v>0</v>
      </c>
      <c r="J582" s="10">
        <f t="shared" si="49"/>
        <v>6160000</v>
      </c>
      <c r="K582" s="10">
        <f t="shared" si="49"/>
        <v>1400000</v>
      </c>
      <c r="L582" s="10">
        <f t="shared" si="49"/>
        <v>0</v>
      </c>
      <c r="M582" s="10">
        <v>0</v>
      </c>
      <c r="N582" s="10">
        <f t="shared" si="45"/>
        <v>7560000</v>
      </c>
      <c r="O582" s="25">
        <v>7560000</v>
      </c>
      <c r="P582" s="25">
        <f t="shared" si="46"/>
        <v>0</v>
      </c>
      <c r="Q582" s="37"/>
    </row>
    <row r="583" spans="1:17" x14ac:dyDescent="0.25">
      <c r="A583" s="8">
        <v>576</v>
      </c>
      <c r="B583" s="32">
        <v>440957</v>
      </c>
      <c r="C583" s="9" t="s">
        <v>1834</v>
      </c>
      <c r="D583" s="9" t="s">
        <v>558</v>
      </c>
      <c r="E583" s="9" t="s">
        <v>1802</v>
      </c>
      <c r="F583" s="8" t="s">
        <v>27</v>
      </c>
      <c r="G583" s="10">
        <v>24</v>
      </c>
      <c r="H583" s="10">
        <v>0</v>
      </c>
      <c r="I583" s="10">
        <v>0</v>
      </c>
      <c r="J583" s="10">
        <f t="shared" si="49"/>
        <v>6720000</v>
      </c>
      <c r="K583" s="10">
        <f t="shared" si="49"/>
        <v>0</v>
      </c>
      <c r="L583" s="10">
        <f t="shared" si="49"/>
        <v>0</v>
      </c>
      <c r="M583" s="10">
        <v>0</v>
      </c>
      <c r="N583" s="10">
        <f t="shared" si="45"/>
        <v>6720000</v>
      </c>
      <c r="O583" s="25">
        <v>0</v>
      </c>
      <c r="P583" s="25">
        <f t="shared" si="46"/>
        <v>6720000</v>
      </c>
      <c r="Q583" s="37"/>
    </row>
    <row r="584" spans="1:17" x14ac:dyDescent="0.25">
      <c r="A584" s="8">
        <v>577</v>
      </c>
      <c r="B584" s="32">
        <v>440958</v>
      </c>
      <c r="C584" s="9" t="s">
        <v>1835</v>
      </c>
      <c r="D584" s="9" t="s">
        <v>89</v>
      </c>
      <c r="E584" s="9" t="s">
        <v>1802</v>
      </c>
      <c r="F584" s="8" t="s">
        <v>27</v>
      </c>
      <c r="G584" s="10">
        <v>20</v>
      </c>
      <c r="H584" s="10">
        <v>0</v>
      </c>
      <c r="I584" s="10">
        <v>0</v>
      </c>
      <c r="J584" s="10">
        <f t="shared" si="49"/>
        <v>5600000</v>
      </c>
      <c r="K584" s="10">
        <f t="shared" si="49"/>
        <v>0</v>
      </c>
      <c r="L584" s="10">
        <f t="shared" si="49"/>
        <v>0</v>
      </c>
      <c r="M584" s="10">
        <v>0</v>
      </c>
      <c r="N584" s="10">
        <f t="shared" si="45"/>
        <v>5600000</v>
      </c>
      <c r="O584" s="25">
        <v>5600000</v>
      </c>
      <c r="P584" s="25">
        <f t="shared" si="46"/>
        <v>0</v>
      </c>
      <c r="Q584" s="37"/>
    </row>
    <row r="585" spans="1:17" x14ac:dyDescent="0.25">
      <c r="A585" s="8">
        <v>578</v>
      </c>
      <c r="B585" s="32">
        <v>440959</v>
      </c>
      <c r="C585" s="9" t="s">
        <v>1836</v>
      </c>
      <c r="D585" s="9" t="s">
        <v>65</v>
      </c>
      <c r="E585" s="9" t="s">
        <v>1802</v>
      </c>
      <c r="F585" s="8" t="s">
        <v>27</v>
      </c>
      <c r="G585" s="10">
        <v>21</v>
      </c>
      <c r="H585" s="10">
        <v>0</v>
      </c>
      <c r="I585" s="10">
        <v>0</v>
      </c>
      <c r="J585" s="10">
        <f t="shared" si="49"/>
        <v>5880000</v>
      </c>
      <c r="K585" s="10">
        <f t="shared" si="49"/>
        <v>0</v>
      </c>
      <c r="L585" s="10">
        <f t="shared" si="49"/>
        <v>0</v>
      </c>
      <c r="M585" s="10">
        <v>0</v>
      </c>
      <c r="N585" s="10">
        <f t="shared" ref="N585:N648" si="50">J585+K585+L585-M585</f>
        <v>5880000</v>
      </c>
      <c r="O585" s="25">
        <v>5880000</v>
      </c>
      <c r="P585" s="25">
        <f t="shared" ref="P585:P648" si="51">N585-O585</f>
        <v>0</v>
      </c>
      <c r="Q585" s="37"/>
    </row>
    <row r="586" spans="1:17" x14ac:dyDescent="0.25">
      <c r="A586" s="8">
        <v>579</v>
      </c>
      <c r="B586" s="32">
        <v>440960</v>
      </c>
      <c r="C586" s="9" t="s">
        <v>1837</v>
      </c>
      <c r="D586" s="9" t="s">
        <v>475</v>
      </c>
      <c r="E586" s="9" t="s">
        <v>1802</v>
      </c>
      <c r="F586" s="8" t="s">
        <v>27</v>
      </c>
      <c r="G586" s="10">
        <v>19</v>
      </c>
      <c r="H586" s="10">
        <v>0</v>
      </c>
      <c r="I586" s="10">
        <v>0</v>
      </c>
      <c r="J586" s="10">
        <f t="shared" si="49"/>
        <v>5320000</v>
      </c>
      <c r="K586" s="10">
        <f t="shared" si="49"/>
        <v>0</v>
      </c>
      <c r="L586" s="10">
        <f t="shared" si="49"/>
        <v>0</v>
      </c>
      <c r="M586" s="10">
        <v>0</v>
      </c>
      <c r="N586" s="10">
        <f t="shared" si="50"/>
        <v>5320000</v>
      </c>
      <c r="O586" s="25">
        <v>5320000</v>
      </c>
      <c r="P586" s="25">
        <f t="shared" si="51"/>
        <v>0</v>
      </c>
      <c r="Q586" s="37"/>
    </row>
    <row r="587" spans="1:17" x14ac:dyDescent="0.25">
      <c r="A587" s="8">
        <v>580</v>
      </c>
      <c r="B587" s="32">
        <v>440961</v>
      </c>
      <c r="C587" s="9" t="s">
        <v>687</v>
      </c>
      <c r="D587" s="9" t="s">
        <v>153</v>
      </c>
      <c r="E587" s="9" t="s">
        <v>1802</v>
      </c>
      <c r="F587" s="8" t="s">
        <v>27</v>
      </c>
      <c r="G587" s="10">
        <v>23</v>
      </c>
      <c r="H587" s="10">
        <v>0</v>
      </c>
      <c r="I587" s="10">
        <v>0</v>
      </c>
      <c r="J587" s="10">
        <f t="shared" si="49"/>
        <v>6440000</v>
      </c>
      <c r="K587" s="10">
        <f t="shared" si="49"/>
        <v>0</v>
      </c>
      <c r="L587" s="10">
        <f t="shared" si="49"/>
        <v>0</v>
      </c>
      <c r="M587" s="10">
        <v>0</v>
      </c>
      <c r="N587" s="10">
        <f t="shared" si="50"/>
        <v>6440000</v>
      </c>
      <c r="O587" s="25">
        <v>6440000</v>
      </c>
      <c r="P587" s="25">
        <f t="shared" si="51"/>
        <v>0</v>
      </c>
      <c r="Q587" s="37"/>
    </row>
    <row r="588" spans="1:17" x14ac:dyDescent="0.25">
      <c r="A588" s="8">
        <v>581</v>
      </c>
      <c r="B588" s="32">
        <v>440962</v>
      </c>
      <c r="C588" s="9" t="s">
        <v>662</v>
      </c>
      <c r="D588" s="9" t="s">
        <v>226</v>
      </c>
      <c r="E588" s="9" t="s">
        <v>1802</v>
      </c>
      <c r="F588" s="8" t="s">
        <v>389</v>
      </c>
      <c r="G588" s="10">
        <v>20</v>
      </c>
      <c r="H588" s="10">
        <v>0</v>
      </c>
      <c r="I588" s="10">
        <v>5</v>
      </c>
      <c r="J588" s="10">
        <f>G588*280000</f>
        <v>5600000</v>
      </c>
      <c r="K588" s="10">
        <f>H588*280000</f>
        <v>0</v>
      </c>
      <c r="L588" s="10">
        <f>I588*280000</f>
        <v>1400000</v>
      </c>
      <c r="M588" s="10">
        <f>J588*0.7</f>
        <v>3919999.9999999995</v>
      </c>
      <c r="N588" s="10">
        <f t="shared" si="50"/>
        <v>3080000.0000000005</v>
      </c>
      <c r="O588" s="25">
        <v>0</v>
      </c>
      <c r="P588" s="25">
        <f t="shared" si="51"/>
        <v>3080000.0000000005</v>
      </c>
      <c r="Q588" s="37"/>
    </row>
    <row r="589" spans="1:17" x14ac:dyDescent="0.25">
      <c r="A589" s="8">
        <v>582</v>
      </c>
      <c r="B589" s="32">
        <v>440963</v>
      </c>
      <c r="C589" s="9" t="s">
        <v>1838</v>
      </c>
      <c r="D589" s="9" t="s">
        <v>210</v>
      </c>
      <c r="E589" s="9" t="s">
        <v>1802</v>
      </c>
      <c r="F589" s="8" t="s">
        <v>27</v>
      </c>
      <c r="G589" s="10">
        <v>22</v>
      </c>
      <c r="H589" s="10">
        <v>0</v>
      </c>
      <c r="I589" s="10">
        <v>0</v>
      </c>
      <c r="J589" s="10">
        <f t="shared" ref="J589:L594" si="52">G589*280000</f>
        <v>6160000</v>
      </c>
      <c r="K589" s="10">
        <f t="shared" si="52"/>
        <v>0</v>
      </c>
      <c r="L589" s="10">
        <f t="shared" si="52"/>
        <v>0</v>
      </c>
      <c r="M589" s="10">
        <v>0</v>
      </c>
      <c r="N589" s="10">
        <f t="shared" si="50"/>
        <v>6160000</v>
      </c>
      <c r="O589" s="25">
        <v>6160000</v>
      </c>
      <c r="P589" s="25">
        <f t="shared" si="51"/>
        <v>0</v>
      </c>
      <c r="Q589" s="37"/>
    </row>
    <row r="590" spans="1:17" x14ac:dyDescent="0.25">
      <c r="A590" s="8">
        <v>583</v>
      </c>
      <c r="B590" s="32">
        <v>440964</v>
      </c>
      <c r="C590" s="9" t="s">
        <v>1839</v>
      </c>
      <c r="D590" s="9" t="s">
        <v>168</v>
      </c>
      <c r="E590" s="9" t="s">
        <v>1802</v>
      </c>
      <c r="F590" s="8" t="s">
        <v>27</v>
      </c>
      <c r="G590" s="10">
        <v>17</v>
      </c>
      <c r="H590" s="10">
        <v>0</v>
      </c>
      <c r="I590" s="10">
        <v>0</v>
      </c>
      <c r="J590" s="10">
        <f t="shared" si="52"/>
        <v>4760000</v>
      </c>
      <c r="K590" s="10">
        <f t="shared" si="52"/>
        <v>0</v>
      </c>
      <c r="L590" s="10">
        <f t="shared" si="52"/>
        <v>0</v>
      </c>
      <c r="M590" s="10">
        <v>0</v>
      </c>
      <c r="N590" s="10">
        <f t="shared" si="50"/>
        <v>4760000</v>
      </c>
      <c r="O590" s="25">
        <v>4760000</v>
      </c>
      <c r="P590" s="25">
        <f t="shared" si="51"/>
        <v>0</v>
      </c>
      <c r="Q590" s="37"/>
    </row>
    <row r="591" spans="1:17" x14ac:dyDescent="0.25">
      <c r="A591" s="8">
        <v>584</v>
      </c>
      <c r="B591" s="32">
        <v>440965</v>
      </c>
      <c r="C591" s="9" t="s">
        <v>893</v>
      </c>
      <c r="D591" s="9" t="s">
        <v>317</v>
      </c>
      <c r="E591" s="9" t="s">
        <v>1802</v>
      </c>
      <c r="F591" s="8" t="s">
        <v>27</v>
      </c>
      <c r="G591" s="10">
        <v>19</v>
      </c>
      <c r="H591" s="10">
        <v>0</v>
      </c>
      <c r="I591" s="10">
        <v>0</v>
      </c>
      <c r="J591" s="10">
        <f t="shared" si="52"/>
        <v>5320000</v>
      </c>
      <c r="K591" s="10">
        <f t="shared" si="52"/>
        <v>0</v>
      </c>
      <c r="L591" s="10">
        <f t="shared" si="52"/>
        <v>0</v>
      </c>
      <c r="M591" s="10">
        <v>0</v>
      </c>
      <c r="N591" s="10">
        <f t="shared" si="50"/>
        <v>5320000</v>
      </c>
      <c r="O591" s="25">
        <v>5320000</v>
      </c>
      <c r="P591" s="25">
        <f t="shared" si="51"/>
        <v>0</v>
      </c>
      <c r="Q591" s="37"/>
    </row>
    <row r="592" spans="1:17" x14ac:dyDescent="0.25">
      <c r="A592" s="8">
        <v>585</v>
      </c>
      <c r="B592" s="32">
        <v>440966</v>
      </c>
      <c r="C592" s="9" t="s">
        <v>662</v>
      </c>
      <c r="D592" s="9" t="s">
        <v>89</v>
      </c>
      <c r="E592" s="9" t="s">
        <v>1802</v>
      </c>
      <c r="F592" s="8" t="s">
        <v>27</v>
      </c>
      <c r="G592" s="10">
        <v>15</v>
      </c>
      <c r="H592" s="10">
        <v>5</v>
      </c>
      <c r="I592" s="10">
        <v>0</v>
      </c>
      <c r="J592" s="10">
        <f t="shared" si="52"/>
        <v>4200000</v>
      </c>
      <c r="K592" s="10">
        <f t="shared" si="52"/>
        <v>1400000</v>
      </c>
      <c r="L592" s="10">
        <f t="shared" si="52"/>
        <v>0</v>
      </c>
      <c r="M592" s="10">
        <v>0</v>
      </c>
      <c r="N592" s="10">
        <f t="shared" si="50"/>
        <v>5600000</v>
      </c>
      <c r="O592" s="25">
        <v>5600000</v>
      </c>
      <c r="P592" s="25">
        <f t="shared" si="51"/>
        <v>0</v>
      </c>
      <c r="Q592" s="37"/>
    </row>
    <row r="593" spans="1:17" x14ac:dyDescent="0.25">
      <c r="A593" s="8">
        <v>586</v>
      </c>
      <c r="B593" s="32">
        <v>441001</v>
      </c>
      <c r="C593" s="9" t="s">
        <v>586</v>
      </c>
      <c r="D593" s="9" t="s">
        <v>344</v>
      </c>
      <c r="E593" s="9" t="s">
        <v>1840</v>
      </c>
      <c r="F593" s="8" t="s">
        <v>27</v>
      </c>
      <c r="G593" s="10">
        <v>15</v>
      </c>
      <c r="H593" s="10">
        <v>0</v>
      </c>
      <c r="I593" s="10">
        <v>0</v>
      </c>
      <c r="J593" s="10">
        <f t="shared" si="52"/>
        <v>4200000</v>
      </c>
      <c r="K593" s="10">
        <f t="shared" si="52"/>
        <v>0</v>
      </c>
      <c r="L593" s="10">
        <f t="shared" si="52"/>
        <v>0</v>
      </c>
      <c r="M593" s="10">
        <v>0</v>
      </c>
      <c r="N593" s="10">
        <f t="shared" si="50"/>
        <v>4200000</v>
      </c>
      <c r="O593" s="25">
        <v>4200000</v>
      </c>
      <c r="P593" s="25">
        <f t="shared" si="51"/>
        <v>0</v>
      </c>
      <c r="Q593" s="37"/>
    </row>
    <row r="594" spans="1:17" x14ac:dyDescent="0.25">
      <c r="A594" s="8">
        <v>587</v>
      </c>
      <c r="B594" s="32">
        <v>441002</v>
      </c>
      <c r="C594" s="9" t="s">
        <v>579</v>
      </c>
      <c r="D594" s="9" t="s">
        <v>1841</v>
      </c>
      <c r="E594" s="9" t="s">
        <v>1840</v>
      </c>
      <c r="F594" s="8" t="s">
        <v>27</v>
      </c>
      <c r="G594" s="10">
        <v>20</v>
      </c>
      <c r="H594" s="10">
        <v>0</v>
      </c>
      <c r="I594" s="10">
        <v>0</v>
      </c>
      <c r="J594" s="10">
        <f t="shared" si="52"/>
        <v>5600000</v>
      </c>
      <c r="K594" s="10">
        <f t="shared" si="52"/>
        <v>0</v>
      </c>
      <c r="L594" s="10">
        <f t="shared" si="52"/>
        <v>0</v>
      </c>
      <c r="M594" s="10">
        <v>0</v>
      </c>
      <c r="N594" s="10">
        <f t="shared" si="50"/>
        <v>5600000</v>
      </c>
      <c r="O594" s="25">
        <v>5600000</v>
      </c>
      <c r="P594" s="25">
        <f t="shared" si="51"/>
        <v>0</v>
      </c>
      <c r="Q594" s="37"/>
    </row>
    <row r="595" spans="1:17" x14ac:dyDescent="0.25">
      <c r="A595" s="8">
        <v>588</v>
      </c>
      <c r="B595" s="32">
        <v>441003</v>
      </c>
      <c r="C595" s="9" t="s">
        <v>285</v>
      </c>
      <c r="D595" s="9" t="s">
        <v>344</v>
      </c>
      <c r="E595" s="9" t="s">
        <v>1840</v>
      </c>
      <c r="F595" s="8" t="s">
        <v>368</v>
      </c>
      <c r="G595" s="10">
        <v>23</v>
      </c>
      <c r="H595" s="10">
        <v>0</v>
      </c>
      <c r="I595" s="10">
        <v>0</v>
      </c>
      <c r="J595" s="10">
        <f>G595*280000</f>
        <v>6440000</v>
      </c>
      <c r="K595" s="10">
        <f>H595*280000</f>
        <v>0</v>
      </c>
      <c r="L595" s="10">
        <f>I595*28000</f>
        <v>0</v>
      </c>
      <c r="M595" s="10">
        <f>J595</f>
        <v>6440000</v>
      </c>
      <c r="N595" s="10">
        <f t="shared" si="50"/>
        <v>0</v>
      </c>
      <c r="O595" s="25">
        <v>0</v>
      </c>
      <c r="P595" s="25">
        <f t="shared" si="51"/>
        <v>0</v>
      </c>
      <c r="Q595" s="37"/>
    </row>
    <row r="596" spans="1:17" x14ac:dyDescent="0.25">
      <c r="A596" s="8">
        <v>589</v>
      </c>
      <c r="B596" s="32">
        <v>441004</v>
      </c>
      <c r="C596" s="9" t="s">
        <v>1762</v>
      </c>
      <c r="D596" s="9" t="s">
        <v>262</v>
      </c>
      <c r="E596" s="9" t="s">
        <v>1840</v>
      </c>
      <c r="F596" s="8" t="s">
        <v>27</v>
      </c>
      <c r="G596" s="10">
        <v>24</v>
      </c>
      <c r="H596" s="10">
        <v>0</v>
      </c>
      <c r="I596" s="10">
        <v>0</v>
      </c>
      <c r="J596" s="10">
        <f t="shared" ref="J596:L612" si="53">G596*280000</f>
        <v>6720000</v>
      </c>
      <c r="K596" s="10">
        <f t="shared" si="53"/>
        <v>0</v>
      </c>
      <c r="L596" s="10">
        <f t="shared" si="53"/>
        <v>0</v>
      </c>
      <c r="M596" s="10">
        <v>0</v>
      </c>
      <c r="N596" s="10">
        <f t="shared" si="50"/>
        <v>6720000</v>
      </c>
      <c r="O596" s="25">
        <v>6720000</v>
      </c>
      <c r="P596" s="25">
        <f t="shared" si="51"/>
        <v>0</v>
      </c>
      <c r="Q596" s="37"/>
    </row>
    <row r="597" spans="1:17" x14ac:dyDescent="0.25">
      <c r="A597" s="8">
        <v>590</v>
      </c>
      <c r="B597" s="32">
        <v>441006</v>
      </c>
      <c r="C597" s="9" t="s">
        <v>219</v>
      </c>
      <c r="D597" s="9" t="s">
        <v>344</v>
      </c>
      <c r="E597" s="9" t="s">
        <v>1840</v>
      </c>
      <c r="F597" s="8" t="s">
        <v>27</v>
      </c>
      <c r="G597" s="10">
        <v>17</v>
      </c>
      <c r="H597" s="10">
        <v>0</v>
      </c>
      <c r="I597" s="10">
        <v>0</v>
      </c>
      <c r="J597" s="10">
        <f t="shared" si="53"/>
        <v>4760000</v>
      </c>
      <c r="K597" s="10">
        <f t="shared" si="53"/>
        <v>0</v>
      </c>
      <c r="L597" s="10">
        <f t="shared" si="53"/>
        <v>0</v>
      </c>
      <c r="M597" s="10">
        <v>0</v>
      </c>
      <c r="N597" s="10">
        <f t="shared" si="50"/>
        <v>4760000</v>
      </c>
      <c r="O597" s="25">
        <v>4760000</v>
      </c>
      <c r="P597" s="25">
        <f t="shared" si="51"/>
        <v>0</v>
      </c>
      <c r="Q597" s="37"/>
    </row>
    <row r="598" spans="1:17" x14ac:dyDescent="0.25">
      <c r="A598" s="8">
        <v>591</v>
      </c>
      <c r="B598" s="32">
        <v>441007</v>
      </c>
      <c r="C598" s="9" t="s">
        <v>417</v>
      </c>
      <c r="D598" s="9" t="s">
        <v>654</v>
      </c>
      <c r="E598" s="9" t="s">
        <v>1840</v>
      </c>
      <c r="F598" s="8" t="s">
        <v>27</v>
      </c>
      <c r="G598" s="10">
        <v>23</v>
      </c>
      <c r="H598" s="10">
        <v>0</v>
      </c>
      <c r="I598" s="10">
        <v>0</v>
      </c>
      <c r="J598" s="10">
        <f t="shared" si="53"/>
        <v>6440000</v>
      </c>
      <c r="K598" s="10">
        <f t="shared" si="53"/>
        <v>0</v>
      </c>
      <c r="L598" s="10">
        <f t="shared" si="53"/>
        <v>0</v>
      </c>
      <c r="M598" s="10">
        <v>0</v>
      </c>
      <c r="N598" s="10">
        <f t="shared" si="50"/>
        <v>6440000</v>
      </c>
      <c r="O598" s="25">
        <v>6440000</v>
      </c>
      <c r="P598" s="25">
        <f t="shared" si="51"/>
        <v>0</v>
      </c>
      <c r="Q598" s="37"/>
    </row>
    <row r="599" spans="1:17" x14ac:dyDescent="0.25">
      <c r="A599" s="8">
        <v>592</v>
      </c>
      <c r="B599" s="32">
        <v>441008</v>
      </c>
      <c r="C599" s="9" t="s">
        <v>1842</v>
      </c>
      <c r="D599" s="9" t="s">
        <v>1843</v>
      </c>
      <c r="E599" s="9" t="s">
        <v>1840</v>
      </c>
      <c r="F599" s="8" t="s">
        <v>27</v>
      </c>
      <c r="G599" s="10">
        <v>20</v>
      </c>
      <c r="H599" s="10">
        <v>0</v>
      </c>
      <c r="I599" s="10">
        <v>0</v>
      </c>
      <c r="J599" s="10">
        <f t="shared" si="53"/>
        <v>5600000</v>
      </c>
      <c r="K599" s="10">
        <f t="shared" si="53"/>
        <v>0</v>
      </c>
      <c r="L599" s="10">
        <f t="shared" si="53"/>
        <v>0</v>
      </c>
      <c r="M599" s="10">
        <v>0</v>
      </c>
      <c r="N599" s="10">
        <f t="shared" si="50"/>
        <v>5600000</v>
      </c>
      <c r="O599" s="25">
        <v>5600000</v>
      </c>
      <c r="P599" s="25">
        <f t="shared" si="51"/>
        <v>0</v>
      </c>
      <c r="Q599" s="37"/>
    </row>
    <row r="600" spans="1:17" x14ac:dyDescent="0.25">
      <c r="A600" s="8">
        <v>593</v>
      </c>
      <c r="B600" s="32">
        <v>441009</v>
      </c>
      <c r="C600" s="9" t="s">
        <v>1844</v>
      </c>
      <c r="D600" s="9" t="s">
        <v>396</v>
      </c>
      <c r="E600" s="9" t="s">
        <v>1840</v>
      </c>
      <c r="F600" s="8" t="s">
        <v>27</v>
      </c>
      <c r="G600" s="10">
        <v>24</v>
      </c>
      <c r="H600" s="10">
        <v>0</v>
      </c>
      <c r="I600" s="10">
        <v>0</v>
      </c>
      <c r="J600" s="10">
        <f t="shared" si="53"/>
        <v>6720000</v>
      </c>
      <c r="K600" s="10">
        <f t="shared" si="53"/>
        <v>0</v>
      </c>
      <c r="L600" s="10">
        <f t="shared" si="53"/>
        <v>0</v>
      </c>
      <c r="M600" s="10">
        <v>0</v>
      </c>
      <c r="N600" s="10">
        <f t="shared" si="50"/>
        <v>6720000</v>
      </c>
      <c r="O600" s="25">
        <v>6720000</v>
      </c>
      <c r="P600" s="25">
        <f t="shared" si="51"/>
        <v>0</v>
      </c>
      <c r="Q600" s="37"/>
    </row>
    <row r="601" spans="1:17" x14ac:dyDescent="0.25">
      <c r="A601" s="8">
        <v>594</v>
      </c>
      <c r="B601" s="32">
        <v>441011</v>
      </c>
      <c r="C601" s="9" t="s">
        <v>1845</v>
      </c>
      <c r="D601" s="9" t="s">
        <v>536</v>
      </c>
      <c r="E601" s="9" t="s">
        <v>1840</v>
      </c>
      <c r="F601" s="8" t="s">
        <v>27</v>
      </c>
      <c r="G601" s="10">
        <v>22</v>
      </c>
      <c r="H601" s="10">
        <v>0</v>
      </c>
      <c r="I601" s="10">
        <v>0</v>
      </c>
      <c r="J601" s="10">
        <f t="shared" si="53"/>
        <v>6160000</v>
      </c>
      <c r="K601" s="10">
        <f t="shared" si="53"/>
        <v>0</v>
      </c>
      <c r="L601" s="10">
        <f t="shared" si="53"/>
        <v>0</v>
      </c>
      <c r="M601" s="10">
        <v>0</v>
      </c>
      <c r="N601" s="10">
        <f t="shared" si="50"/>
        <v>6160000</v>
      </c>
      <c r="O601" s="25">
        <v>6160000</v>
      </c>
      <c r="P601" s="25">
        <f t="shared" si="51"/>
        <v>0</v>
      </c>
      <c r="Q601" s="37"/>
    </row>
    <row r="602" spans="1:17" x14ac:dyDescent="0.25">
      <c r="A602" s="8">
        <v>595</v>
      </c>
      <c r="B602" s="32">
        <v>441012</v>
      </c>
      <c r="C602" s="9" t="s">
        <v>1645</v>
      </c>
      <c r="D602" s="9" t="s">
        <v>1376</v>
      </c>
      <c r="E602" s="9" t="s">
        <v>1840</v>
      </c>
      <c r="F602" s="8" t="s">
        <v>27</v>
      </c>
      <c r="G602" s="10">
        <v>25</v>
      </c>
      <c r="H602" s="10">
        <v>0</v>
      </c>
      <c r="I602" s="10">
        <v>0</v>
      </c>
      <c r="J602" s="10">
        <f t="shared" si="53"/>
        <v>7000000</v>
      </c>
      <c r="K602" s="10">
        <f t="shared" si="53"/>
        <v>0</v>
      </c>
      <c r="L602" s="10">
        <f t="shared" si="53"/>
        <v>0</v>
      </c>
      <c r="M602" s="10">
        <v>0</v>
      </c>
      <c r="N602" s="10">
        <f t="shared" si="50"/>
        <v>7000000</v>
      </c>
      <c r="O602" s="25">
        <v>7000000</v>
      </c>
      <c r="P602" s="25">
        <f t="shared" si="51"/>
        <v>0</v>
      </c>
      <c r="Q602" s="37"/>
    </row>
    <row r="603" spans="1:17" x14ac:dyDescent="0.25">
      <c r="A603" s="8">
        <v>596</v>
      </c>
      <c r="B603" s="32">
        <v>441014</v>
      </c>
      <c r="C603" s="9" t="s">
        <v>1846</v>
      </c>
      <c r="D603" s="9" t="s">
        <v>408</v>
      </c>
      <c r="E603" s="9" t="s">
        <v>1840</v>
      </c>
      <c r="F603" s="8" t="s">
        <v>27</v>
      </c>
      <c r="G603" s="10">
        <v>17</v>
      </c>
      <c r="H603" s="10">
        <v>0</v>
      </c>
      <c r="I603" s="10">
        <v>0</v>
      </c>
      <c r="J603" s="10">
        <f t="shared" si="53"/>
        <v>4760000</v>
      </c>
      <c r="K603" s="10">
        <f t="shared" si="53"/>
        <v>0</v>
      </c>
      <c r="L603" s="10">
        <f t="shared" si="53"/>
        <v>0</v>
      </c>
      <c r="M603" s="10">
        <v>0</v>
      </c>
      <c r="N603" s="10">
        <f t="shared" si="50"/>
        <v>4760000</v>
      </c>
      <c r="O603" s="25">
        <v>4760000</v>
      </c>
      <c r="P603" s="25">
        <f t="shared" si="51"/>
        <v>0</v>
      </c>
      <c r="Q603" s="37"/>
    </row>
    <row r="604" spans="1:17" x14ac:dyDescent="0.25">
      <c r="A604" s="8">
        <v>597</v>
      </c>
      <c r="B604" s="32">
        <v>441015</v>
      </c>
      <c r="C604" s="9" t="s">
        <v>906</v>
      </c>
      <c r="D604" s="9" t="s">
        <v>61</v>
      </c>
      <c r="E604" s="9" t="s">
        <v>1840</v>
      </c>
      <c r="F604" s="8" t="s">
        <v>27</v>
      </c>
      <c r="G604" s="10">
        <v>22</v>
      </c>
      <c r="H604" s="10">
        <v>5</v>
      </c>
      <c r="I604" s="10">
        <v>0</v>
      </c>
      <c r="J604" s="10">
        <f t="shared" si="53"/>
        <v>6160000</v>
      </c>
      <c r="K604" s="10">
        <f t="shared" si="53"/>
        <v>1400000</v>
      </c>
      <c r="L604" s="10">
        <f t="shared" si="53"/>
        <v>0</v>
      </c>
      <c r="M604" s="10">
        <v>0</v>
      </c>
      <c r="N604" s="10">
        <f t="shared" si="50"/>
        <v>7560000</v>
      </c>
      <c r="O604" s="25">
        <v>14000000</v>
      </c>
      <c r="P604" s="25">
        <f t="shared" si="51"/>
        <v>-6440000</v>
      </c>
      <c r="Q604" s="37" t="s">
        <v>4098</v>
      </c>
    </row>
    <row r="605" spans="1:17" x14ac:dyDescent="0.25">
      <c r="A605" s="8">
        <v>598</v>
      </c>
      <c r="B605" s="32">
        <v>441016</v>
      </c>
      <c r="C605" s="9" t="s">
        <v>1370</v>
      </c>
      <c r="D605" s="9" t="s">
        <v>875</v>
      </c>
      <c r="E605" s="9" t="s">
        <v>1840</v>
      </c>
      <c r="F605" s="8" t="s">
        <v>27</v>
      </c>
      <c r="G605" s="10">
        <v>12</v>
      </c>
      <c r="H605" s="10">
        <v>0</v>
      </c>
      <c r="I605" s="10">
        <v>0</v>
      </c>
      <c r="J605" s="10">
        <f t="shared" si="53"/>
        <v>3360000</v>
      </c>
      <c r="K605" s="10">
        <f t="shared" si="53"/>
        <v>0</v>
      </c>
      <c r="L605" s="10">
        <f t="shared" si="53"/>
        <v>0</v>
      </c>
      <c r="M605" s="10">
        <v>0</v>
      </c>
      <c r="N605" s="10">
        <f t="shared" si="50"/>
        <v>3360000</v>
      </c>
      <c r="O605" s="25">
        <v>0</v>
      </c>
      <c r="P605" s="25">
        <f t="shared" si="51"/>
        <v>3360000</v>
      </c>
      <c r="Q605" s="37"/>
    </row>
    <row r="606" spans="1:17" x14ac:dyDescent="0.25">
      <c r="A606" s="8">
        <v>599</v>
      </c>
      <c r="B606" s="32">
        <v>441017</v>
      </c>
      <c r="C606" s="9" t="s">
        <v>1413</v>
      </c>
      <c r="D606" s="9" t="s">
        <v>71</v>
      </c>
      <c r="E606" s="9" t="s">
        <v>1840</v>
      </c>
      <c r="F606" s="8" t="s">
        <v>27</v>
      </c>
      <c r="G606" s="10">
        <v>20</v>
      </c>
      <c r="H606" s="10">
        <v>0</v>
      </c>
      <c r="I606" s="10">
        <v>0</v>
      </c>
      <c r="J606" s="10">
        <f t="shared" si="53"/>
        <v>5600000</v>
      </c>
      <c r="K606" s="10">
        <f t="shared" si="53"/>
        <v>0</v>
      </c>
      <c r="L606" s="10">
        <f t="shared" si="53"/>
        <v>0</v>
      </c>
      <c r="M606" s="10">
        <v>0</v>
      </c>
      <c r="N606" s="10">
        <f t="shared" si="50"/>
        <v>5600000</v>
      </c>
      <c r="O606" s="25">
        <v>5600000</v>
      </c>
      <c r="P606" s="25">
        <f t="shared" si="51"/>
        <v>0</v>
      </c>
      <c r="Q606" s="37"/>
    </row>
    <row r="607" spans="1:17" x14ac:dyDescent="0.25">
      <c r="A607" s="8">
        <v>600</v>
      </c>
      <c r="B607" s="32">
        <v>441018</v>
      </c>
      <c r="C607" s="9" t="s">
        <v>1345</v>
      </c>
      <c r="D607" s="9" t="s">
        <v>262</v>
      </c>
      <c r="E607" s="9" t="s">
        <v>1840</v>
      </c>
      <c r="F607" s="8" t="s">
        <v>27</v>
      </c>
      <c r="G607" s="10">
        <v>15</v>
      </c>
      <c r="H607" s="10">
        <v>0</v>
      </c>
      <c r="I607" s="10">
        <v>0</v>
      </c>
      <c r="J607" s="10">
        <f t="shared" si="53"/>
        <v>4200000</v>
      </c>
      <c r="K607" s="10">
        <f t="shared" si="53"/>
        <v>0</v>
      </c>
      <c r="L607" s="10">
        <f t="shared" si="53"/>
        <v>0</v>
      </c>
      <c r="M607" s="10">
        <v>0</v>
      </c>
      <c r="N607" s="10">
        <f t="shared" si="50"/>
        <v>4200000</v>
      </c>
      <c r="O607" s="25">
        <v>0</v>
      </c>
      <c r="P607" s="25">
        <f t="shared" si="51"/>
        <v>4200000</v>
      </c>
      <c r="Q607" s="37"/>
    </row>
    <row r="608" spans="1:17" x14ac:dyDescent="0.25">
      <c r="A608" s="8">
        <v>601</v>
      </c>
      <c r="B608" s="32">
        <v>441019</v>
      </c>
      <c r="C608" s="9" t="s">
        <v>1847</v>
      </c>
      <c r="D608" s="9" t="s">
        <v>153</v>
      </c>
      <c r="E608" s="9" t="s">
        <v>1840</v>
      </c>
      <c r="F608" s="8" t="s">
        <v>27</v>
      </c>
      <c r="G608" s="10">
        <v>23</v>
      </c>
      <c r="H608" s="10">
        <v>0</v>
      </c>
      <c r="I608" s="10">
        <v>0</v>
      </c>
      <c r="J608" s="10">
        <f t="shared" si="53"/>
        <v>6440000</v>
      </c>
      <c r="K608" s="10">
        <f t="shared" si="53"/>
        <v>0</v>
      </c>
      <c r="L608" s="10">
        <f t="shared" si="53"/>
        <v>0</v>
      </c>
      <c r="M608" s="10">
        <v>0</v>
      </c>
      <c r="N608" s="10">
        <f t="shared" si="50"/>
        <v>6440000</v>
      </c>
      <c r="O608" s="25">
        <v>6440000</v>
      </c>
      <c r="P608" s="25">
        <f t="shared" si="51"/>
        <v>0</v>
      </c>
      <c r="Q608" s="37"/>
    </row>
    <row r="609" spans="1:17" x14ac:dyDescent="0.25">
      <c r="A609" s="8">
        <v>602</v>
      </c>
      <c r="B609" s="32">
        <v>441020</v>
      </c>
      <c r="C609" s="9" t="s">
        <v>452</v>
      </c>
      <c r="D609" s="9" t="s">
        <v>251</v>
      </c>
      <c r="E609" s="9" t="s">
        <v>1840</v>
      </c>
      <c r="F609" s="8" t="s">
        <v>27</v>
      </c>
      <c r="G609" s="10">
        <v>23</v>
      </c>
      <c r="H609" s="10">
        <v>0</v>
      </c>
      <c r="I609" s="10">
        <v>0</v>
      </c>
      <c r="J609" s="10">
        <f t="shared" si="53"/>
        <v>6440000</v>
      </c>
      <c r="K609" s="10">
        <f t="shared" si="53"/>
        <v>0</v>
      </c>
      <c r="L609" s="10">
        <f t="shared" si="53"/>
        <v>0</v>
      </c>
      <c r="M609" s="10">
        <v>0</v>
      </c>
      <c r="N609" s="10">
        <f t="shared" si="50"/>
        <v>6440000</v>
      </c>
      <c r="O609" s="25">
        <v>0</v>
      </c>
      <c r="P609" s="25">
        <f t="shared" si="51"/>
        <v>6440000</v>
      </c>
      <c r="Q609" s="37"/>
    </row>
    <row r="610" spans="1:17" x14ac:dyDescent="0.25">
      <c r="A610" s="8">
        <v>603</v>
      </c>
      <c r="B610" s="32">
        <v>441021</v>
      </c>
      <c r="C610" s="9" t="s">
        <v>149</v>
      </c>
      <c r="D610" s="9" t="s">
        <v>393</v>
      </c>
      <c r="E610" s="9" t="s">
        <v>1840</v>
      </c>
      <c r="F610" s="8" t="s">
        <v>27</v>
      </c>
      <c r="G610" s="10">
        <v>19</v>
      </c>
      <c r="H610" s="10">
        <v>0</v>
      </c>
      <c r="I610" s="10">
        <v>0</v>
      </c>
      <c r="J610" s="10">
        <f t="shared" si="53"/>
        <v>5320000</v>
      </c>
      <c r="K610" s="10">
        <f t="shared" si="53"/>
        <v>0</v>
      </c>
      <c r="L610" s="10">
        <f t="shared" si="53"/>
        <v>0</v>
      </c>
      <c r="M610" s="10">
        <v>0</v>
      </c>
      <c r="N610" s="10">
        <f t="shared" si="50"/>
        <v>5320000</v>
      </c>
      <c r="O610" s="25">
        <v>5320000</v>
      </c>
      <c r="P610" s="25">
        <f t="shared" si="51"/>
        <v>0</v>
      </c>
      <c r="Q610" s="37"/>
    </row>
    <row r="611" spans="1:17" x14ac:dyDescent="0.25">
      <c r="A611" s="8">
        <v>604</v>
      </c>
      <c r="B611" s="32">
        <v>441022</v>
      </c>
      <c r="C611" s="9" t="s">
        <v>1357</v>
      </c>
      <c r="D611" s="9" t="s">
        <v>344</v>
      </c>
      <c r="E611" s="9" t="s">
        <v>1840</v>
      </c>
      <c r="F611" s="8" t="s">
        <v>27</v>
      </c>
      <c r="G611" s="10">
        <v>19</v>
      </c>
      <c r="H611" s="10">
        <v>0</v>
      </c>
      <c r="I611" s="10">
        <v>0</v>
      </c>
      <c r="J611" s="10">
        <f t="shared" si="53"/>
        <v>5320000</v>
      </c>
      <c r="K611" s="10">
        <f t="shared" si="53"/>
        <v>0</v>
      </c>
      <c r="L611" s="10">
        <f t="shared" si="53"/>
        <v>0</v>
      </c>
      <c r="M611" s="10">
        <v>0</v>
      </c>
      <c r="N611" s="10">
        <f t="shared" si="50"/>
        <v>5320000</v>
      </c>
      <c r="O611" s="25">
        <v>5320000</v>
      </c>
      <c r="P611" s="25">
        <f t="shared" si="51"/>
        <v>0</v>
      </c>
      <c r="Q611" s="37"/>
    </row>
    <row r="612" spans="1:17" x14ac:dyDescent="0.25">
      <c r="A612" s="8">
        <v>605</v>
      </c>
      <c r="B612" s="32">
        <v>441023</v>
      </c>
      <c r="C612" s="9" t="s">
        <v>648</v>
      </c>
      <c r="D612" s="9" t="s">
        <v>1848</v>
      </c>
      <c r="E612" s="9" t="s">
        <v>1840</v>
      </c>
      <c r="F612" s="8" t="s">
        <v>27</v>
      </c>
      <c r="G612" s="10">
        <v>23</v>
      </c>
      <c r="H612" s="10">
        <v>6</v>
      </c>
      <c r="I612" s="10">
        <v>0</v>
      </c>
      <c r="J612" s="10">
        <f t="shared" si="53"/>
        <v>6440000</v>
      </c>
      <c r="K612" s="10">
        <f t="shared" si="53"/>
        <v>1680000</v>
      </c>
      <c r="L612" s="10">
        <f t="shared" si="53"/>
        <v>0</v>
      </c>
      <c r="M612" s="10">
        <v>0</v>
      </c>
      <c r="N612" s="10">
        <f t="shared" si="50"/>
        <v>8120000</v>
      </c>
      <c r="O612" s="25">
        <v>8120000</v>
      </c>
      <c r="P612" s="25">
        <f t="shared" si="51"/>
        <v>0</v>
      </c>
      <c r="Q612" s="37"/>
    </row>
    <row r="613" spans="1:17" x14ac:dyDescent="0.25">
      <c r="A613" s="8">
        <v>606</v>
      </c>
      <c r="B613" s="32">
        <v>441025</v>
      </c>
      <c r="C613" s="9" t="s">
        <v>567</v>
      </c>
      <c r="D613" s="9" t="s">
        <v>65</v>
      </c>
      <c r="E613" s="9" t="s">
        <v>1840</v>
      </c>
      <c r="F613" s="8" t="s">
        <v>502</v>
      </c>
      <c r="G613" s="10">
        <v>19</v>
      </c>
      <c r="H613" s="10">
        <v>0</v>
      </c>
      <c r="I613" s="10">
        <v>0</v>
      </c>
      <c r="J613" s="10">
        <f t="shared" ref="J613:L628" si="54">G613*280000</f>
        <v>5320000</v>
      </c>
      <c r="K613" s="10">
        <f t="shared" si="54"/>
        <v>0</v>
      </c>
      <c r="L613" s="10">
        <f>I613*28000</f>
        <v>0</v>
      </c>
      <c r="M613" s="10">
        <f>J613*0.5</f>
        <v>2660000</v>
      </c>
      <c r="N613" s="10">
        <f t="shared" si="50"/>
        <v>2660000</v>
      </c>
      <c r="O613" s="25">
        <v>2660000</v>
      </c>
      <c r="P613" s="25">
        <f t="shared" si="51"/>
        <v>0</v>
      </c>
      <c r="Q613" s="37"/>
    </row>
    <row r="614" spans="1:17" x14ac:dyDescent="0.25">
      <c r="A614" s="8">
        <v>607</v>
      </c>
      <c r="B614" s="32">
        <v>441026</v>
      </c>
      <c r="C614" s="9" t="s">
        <v>869</v>
      </c>
      <c r="D614" s="9" t="s">
        <v>251</v>
      </c>
      <c r="E614" s="9" t="s">
        <v>1840</v>
      </c>
      <c r="F614" s="8" t="s">
        <v>27</v>
      </c>
      <c r="G614" s="10">
        <v>22</v>
      </c>
      <c r="H614" s="10">
        <v>4</v>
      </c>
      <c r="I614" s="10">
        <v>0</v>
      </c>
      <c r="J614" s="10">
        <f t="shared" si="54"/>
        <v>6160000</v>
      </c>
      <c r="K614" s="10">
        <f t="shared" si="54"/>
        <v>1120000</v>
      </c>
      <c r="L614" s="10">
        <f>I614*280000</f>
        <v>0</v>
      </c>
      <c r="M614" s="10">
        <v>0</v>
      </c>
      <c r="N614" s="10">
        <f t="shared" si="50"/>
        <v>7280000</v>
      </c>
      <c r="O614" s="25">
        <v>7280000</v>
      </c>
      <c r="P614" s="25">
        <f t="shared" si="51"/>
        <v>0</v>
      </c>
      <c r="Q614" s="37"/>
    </row>
    <row r="615" spans="1:17" x14ac:dyDescent="0.25">
      <c r="A615" s="8">
        <v>608</v>
      </c>
      <c r="B615" s="32">
        <v>441027</v>
      </c>
      <c r="C615" s="9" t="s">
        <v>1722</v>
      </c>
      <c r="D615" s="9" t="s">
        <v>1849</v>
      </c>
      <c r="E615" s="9" t="s">
        <v>1840</v>
      </c>
      <c r="F615" s="8" t="s">
        <v>368</v>
      </c>
      <c r="G615" s="10">
        <v>22</v>
      </c>
      <c r="H615" s="10">
        <v>0</v>
      </c>
      <c r="I615" s="10">
        <v>0</v>
      </c>
      <c r="J615" s="10">
        <f t="shared" si="54"/>
        <v>6160000</v>
      </c>
      <c r="K615" s="10">
        <f t="shared" si="54"/>
        <v>0</v>
      </c>
      <c r="L615" s="10">
        <f>I615*28000</f>
        <v>0</v>
      </c>
      <c r="M615" s="10">
        <f>J615</f>
        <v>6160000</v>
      </c>
      <c r="N615" s="10">
        <f t="shared" si="50"/>
        <v>0</v>
      </c>
      <c r="O615" s="25">
        <v>0</v>
      </c>
      <c r="P615" s="25">
        <f t="shared" si="51"/>
        <v>0</v>
      </c>
      <c r="Q615" s="37"/>
    </row>
    <row r="616" spans="1:17" x14ac:dyDescent="0.25">
      <c r="A616" s="8">
        <v>609</v>
      </c>
      <c r="B616" s="32">
        <v>441028</v>
      </c>
      <c r="C616" s="9" t="s">
        <v>1850</v>
      </c>
      <c r="D616" s="9" t="s">
        <v>1851</v>
      </c>
      <c r="E616" s="9" t="s">
        <v>1840</v>
      </c>
      <c r="F616" s="8" t="s">
        <v>389</v>
      </c>
      <c r="G616" s="10">
        <v>23</v>
      </c>
      <c r="H616" s="10">
        <v>0</v>
      </c>
      <c r="I616" s="10">
        <v>0</v>
      </c>
      <c r="J616" s="10">
        <f t="shared" si="54"/>
        <v>6440000</v>
      </c>
      <c r="K616" s="10">
        <f t="shared" si="54"/>
        <v>0</v>
      </c>
      <c r="L616" s="10">
        <f>I616*28000</f>
        <v>0</v>
      </c>
      <c r="M616" s="10">
        <f>J616*0.7</f>
        <v>4508000</v>
      </c>
      <c r="N616" s="10">
        <f t="shared" si="50"/>
        <v>1932000</v>
      </c>
      <c r="O616" s="25">
        <v>1932000</v>
      </c>
      <c r="P616" s="25">
        <f t="shared" si="51"/>
        <v>0</v>
      </c>
      <c r="Q616" s="37"/>
    </row>
    <row r="617" spans="1:17" x14ac:dyDescent="0.25">
      <c r="A617" s="8">
        <v>610</v>
      </c>
      <c r="B617" s="32">
        <v>441029</v>
      </c>
      <c r="C617" s="9" t="s">
        <v>1852</v>
      </c>
      <c r="D617" s="9" t="s">
        <v>75</v>
      </c>
      <c r="E617" s="9" t="s">
        <v>1840</v>
      </c>
      <c r="F617" s="8" t="s">
        <v>27</v>
      </c>
      <c r="G617" s="10">
        <v>19</v>
      </c>
      <c r="H617" s="10">
        <v>0</v>
      </c>
      <c r="I617" s="10">
        <v>0</v>
      </c>
      <c r="J617" s="10">
        <f t="shared" si="54"/>
        <v>5320000</v>
      </c>
      <c r="K617" s="10">
        <f t="shared" si="54"/>
        <v>0</v>
      </c>
      <c r="L617" s="10">
        <f>I617*280000</f>
        <v>0</v>
      </c>
      <c r="M617" s="10">
        <v>0</v>
      </c>
      <c r="N617" s="10">
        <f t="shared" si="50"/>
        <v>5320000</v>
      </c>
      <c r="O617" s="25">
        <v>5320000</v>
      </c>
      <c r="P617" s="25">
        <f t="shared" si="51"/>
        <v>0</v>
      </c>
      <c r="Q617" s="37"/>
    </row>
    <row r="618" spans="1:17" x14ac:dyDescent="0.25">
      <c r="A618" s="8">
        <v>611</v>
      </c>
      <c r="B618" s="32">
        <v>441030</v>
      </c>
      <c r="C618" s="9" t="s">
        <v>423</v>
      </c>
      <c r="D618" s="9" t="s">
        <v>1853</v>
      </c>
      <c r="E618" s="9" t="s">
        <v>1840</v>
      </c>
      <c r="F618" s="8" t="s">
        <v>27</v>
      </c>
      <c r="G618" s="10">
        <v>12</v>
      </c>
      <c r="H618" s="10">
        <v>0</v>
      </c>
      <c r="I618" s="10">
        <v>0</v>
      </c>
      <c r="J618" s="10">
        <f t="shared" si="54"/>
        <v>3360000</v>
      </c>
      <c r="K618" s="10">
        <f t="shared" si="54"/>
        <v>0</v>
      </c>
      <c r="L618" s="10">
        <f>I618*280000</f>
        <v>0</v>
      </c>
      <c r="M618" s="10">
        <v>0</v>
      </c>
      <c r="N618" s="10">
        <f t="shared" si="50"/>
        <v>3360000</v>
      </c>
      <c r="O618" s="25">
        <v>0</v>
      </c>
      <c r="P618" s="25">
        <f t="shared" si="51"/>
        <v>3360000</v>
      </c>
      <c r="Q618" s="37"/>
    </row>
    <row r="619" spans="1:17" x14ac:dyDescent="0.25">
      <c r="A619" s="8">
        <v>612</v>
      </c>
      <c r="B619" s="32">
        <v>441031</v>
      </c>
      <c r="C619" s="9" t="s">
        <v>843</v>
      </c>
      <c r="D619" s="9" t="s">
        <v>556</v>
      </c>
      <c r="E619" s="9" t="s">
        <v>1840</v>
      </c>
      <c r="F619" s="8" t="s">
        <v>27</v>
      </c>
      <c r="G619" s="10">
        <v>21</v>
      </c>
      <c r="H619" s="10">
        <v>0</v>
      </c>
      <c r="I619" s="10">
        <v>0</v>
      </c>
      <c r="J619" s="10">
        <f t="shared" si="54"/>
        <v>5880000</v>
      </c>
      <c r="K619" s="10">
        <f t="shared" si="54"/>
        <v>0</v>
      </c>
      <c r="L619" s="10">
        <f>I619*280000</f>
        <v>0</v>
      </c>
      <c r="M619" s="10">
        <v>0</v>
      </c>
      <c r="N619" s="10">
        <f t="shared" si="50"/>
        <v>5880000</v>
      </c>
      <c r="O619" s="25">
        <v>5880000</v>
      </c>
      <c r="P619" s="25">
        <f t="shared" si="51"/>
        <v>0</v>
      </c>
      <c r="Q619" s="37"/>
    </row>
    <row r="620" spans="1:17" x14ac:dyDescent="0.25">
      <c r="A620" s="8">
        <v>613</v>
      </c>
      <c r="B620" s="32">
        <v>441032</v>
      </c>
      <c r="C620" s="9" t="s">
        <v>755</v>
      </c>
      <c r="D620" s="9" t="s">
        <v>431</v>
      </c>
      <c r="E620" s="9" t="s">
        <v>1840</v>
      </c>
      <c r="F620" s="8" t="s">
        <v>502</v>
      </c>
      <c r="G620" s="10">
        <v>19</v>
      </c>
      <c r="H620" s="10">
        <v>0</v>
      </c>
      <c r="I620" s="10">
        <v>0</v>
      </c>
      <c r="J620" s="10">
        <f t="shared" si="54"/>
        <v>5320000</v>
      </c>
      <c r="K620" s="10">
        <f t="shared" si="54"/>
        <v>0</v>
      </c>
      <c r="L620" s="10">
        <f>I620*28000</f>
        <v>0</v>
      </c>
      <c r="M620" s="10">
        <f>J620*0.5</f>
        <v>2660000</v>
      </c>
      <c r="N620" s="10">
        <f t="shared" si="50"/>
        <v>2660000</v>
      </c>
      <c r="O620" s="25">
        <v>2660000</v>
      </c>
      <c r="P620" s="25">
        <f t="shared" si="51"/>
        <v>0</v>
      </c>
      <c r="Q620" s="37"/>
    </row>
    <row r="621" spans="1:17" x14ac:dyDescent="0.25">
      <c r="A621" s="8">
        <v>614</v>
      </c>
      <c r="B621" s="32">
        <v>441033</v>
      </c>
      <c r="C621" s="9" t="s">
        <v>1854</v>
      </c>
      <c r="D621" s="9" t="s">
        <v>57</v>
      </c>
      <c r="E621" s="9" t="s">
        <v>1840</v>
      </c>
      <c r="F621" s="8" t="s">
        <v>27</v>
      </c>
      <c r="G621" s="10">
        <v>21</v>
      </c>
      <c r="H621" s="10">
        <v>0</v>
      </c>
      <c r="I621" s="10">
        <v>0</v>
      </c>
      <c r="J621" s="10">
        <f t="shared" si="54"/>
        <v>5880000</v>
      </c>
      <c r="K621" s="10">
        <f t="shared" si="54"/>
        <v>0</v>
      </c>
      <c r="L621" s="10">
        <f t="shared" si="54"/>
        <v>0</v>
      </c>
      <c r="M621" s="10">
        <v>0</v>
      </c>
      <c r="N621" s="10">
        <f t="shared" si="50"/>
        <v>5880000</v>
      </c>
      <c r="O621" s="25">
        <v>5880000</v>
      </c>
      <c r="P621" s="25">
        <f t="shared" si="51"/>
        <v>0</v>
      </c>
      <c r="Q621" s="37"/>
    </row>
    <row r="622" spans="1:17" x14ac:dyDescent="0.25">
      <c r="A622" s="8">
        <v>615</v>
      </c>
      <c r="B622" s="32">
        <v>441034</v>
      </c>
      <c r="C622" s="9" t="s">
        <v>802</v>
      </c>
      <c r="D622" s="9" t="s">
        <v>262</v>
      </c>
      <c r="E622" s="9" t="s">
        <v>1840</v>
      </c>
      <c r="F622" s="8" t="s">
        <v>27</v>
      </c>
      <c r="G622" s="10">
        <v>18</v>
      </c>
      <c r="H622" s="10">
        <v>0</v>
      </c>
      <c r="I622" s="10">
        <v>0</v>
      </c>
      <c r="J622" s="10">
        <f t="shared" si="54"/>
        <v>5040000</v>
      </c>
      <c r="K622" s="10">
        <f t="shared" si="54"/>
        <v>0</v>
      </c>
      <c r="L622" s="10">
        <f t="shared" si="54"/>
        <v>0</v>
      </c>
      <c r="M622" s="10">
        <v>0</v>
      </c>
      <c r="N622" s="10">
        <f t="shared" si="50"/>
        <v>5040000</v>
      </c>
      <c r="O622" s="25">
        <v>5600000</v>
      </c>
      <c r="P622" s="25">
        <f t="shared" si="51"/>
        <v>-560000</v>
      </c>
      <c r="Q622" s="37"/>
    </row>
    <row r="623" spans="1:17" x14ac:dyDescent="0.25">
      <c r="A623" s="8">
        <v>616</v>
      </c>
      <c r="B623" s="32">
        <v>441035</v>
      </c>
      <c r="C623" s="9" t="s">
        <v>1855</v>
      </c>
      <c r="D623" s="9" t="s">
        <v>413</v>
      </c>
      <c r="E623" s="9" t="s">
        <v>1840</v>
      </c>
      <c r="F623" s="8" t="s">
        <v>27</v>
      </c>
      <c r="G623" s="10">
        <v>18</v>
      </c>
      <c r="H623" s="10">
        <v>0</v>
      </c>
      <c r="I623" s="10">
        <v>0</v>
      </c>
      <c r="J623" s="10">
        <f t="shared" si="54"/>
        <v>5040000</v>
      </c>
      <c r="K623" s="10">
        <f t="shared" si="54"/>
        <v>0</v>
      </c>
      <c r="L623" s="10">
        <f t="shared" si="54"/>
        <v>0</v>
      </c>
      <c r="M623" s="10">
        <v>0</v>
      </c>
      <c r="N623" s="10">
        <f t="shared" si="50"/>
        <v>5040000</v>
      </c>
      <c r="O623" s="25">
        <v>5040000</v>
      </c>
      <c r="P623" s="25">
        <f t="shared" si="51"/>
        <v>0</v>
      </c>
      <c r="Q623" s="37"/>
    </row>
    <row r="624" spans="1:17" x14ac:dyDescent="0.25">
      <c r="A624" s="8">
        <v>617</v>
      </c>
      <c r="B624" s="32">
        <v>441036</v>
      </c>
      <c r="C624" s="9" t="s">
        <v>818</v>
      </c>
      <c r="D624" s="9" t="s">
        <v>153</v>
      </c>
      <c r="E624" s="9" t="s">
        <v>1840</v>
      </c>
      <c r="F624" s="8" t="s">
        <v>27</v>
      </c>
      <c r="G624" s="10">
        <v>18</v>
      </c>
      <c r="H624" s="10">
        <v>0</v>
      </c>
      <c r="I624" s="10">
        <v>0</v>
      </c>
      <c r="J624" s="10">
        <f t="shared" si="54"/>
        <v>5040000</v>
      </c>
      <c r="K624" s="10">
        <f t="shared" si="54"/>
        <v>0</v>
      </c>
      <c r="L624" s="10">
        <f t="shared" si="54"/>
        <v>0</v>
      </c>
      <c r="M624" s="10">
        <v>0</v>
      </c>
      <c r="N624" s="10">
        <f t="shared" si="50"/>
        <v>5040000</v>
      </c>
      <c r="O624" s="25">
        <v>5040000</v>
      </c>
      <c r="P624" s="25">
        <f t="shared" si="51"/>
        <v>0</v>
      </c>
      <c r="Q624" s="37"/>
    </row>
    <row r="625" spans="1:17" x14ac:dyDescent="0.25">
      <c r="A625" s="8">
        <v>618</v>
      </c>
      <c r="B625" s="32">
        <v>441037</v>
      </c>
      <c r="C625" s="9" t="s">
        <v>1856</v>
      </c>
      <c r="D625" s="9" t="s">
        <v>85</v>
      </c>
      <c r="E625" s="9" t="s">
        <v>1840</v>
      </c>
      <c r="F625" s="8" t="s">
        <v>27</v>
      </c>
      <c r="G625" s="10">
        <v>18</v>
      </c>
      <c r="H625" s="10">
        <v>0</v>
      </c>
      <c r="I625" s="10">
        <v>0</v>
      </c>
      <c r="J625" s="10">
        <f t="shared" si="54"/>
        <v>5040000</v>
      </c>
      <c r="K625" s="10">
        <f t="shared" si="54"/>
        <v>0</v>
      </c>
      <c r="L625" s="10">
        <f t="shared" si="54"/>
        <v>0</v>
      </c>
      <c r="M625" s="10">
        <v>0</v>
      </c>
      <c r="N625" s="10">
        <f t="shared" si="50"/>
        <v>5040000</v>
      </c>
      <c r="O625" s="25">
        <v>5040000</v>
      </c>
      <c r="P625" s="25">
        <f t="shared" si="51"/>
        <v>0</v>
      </c>
      <c r="Q625" s="37"/>
    </row>
    <row r="626" spans="1:17" x14ac:dyDescent="0.25">
      <c r="A626" s="8">
        <v>619</v>
      </c>
      <c r="B626" s="32">
        <v>441038</v>
      </c>
      <c r="C626" s="9" t="s">
        <v>768</v>
      </c>
      <c r="D626" s="9" t="s">
        <v>65</v>
      </c>
      <c r="E626" s="9" t="s">
        <v>1840</v>
      </c>
      <c r="F626" s="8" t="s">
        <v>27</v>
      </c>
      <c r="G626" s="10">
        <v>17</v>
      </c>
      <c r="H626" s="10">
        <v>0</v>
      </c>
      <c r="I626" s="10">
        <v>0</v>
      </c>
      <c r="J626" s="10">
        <f t="shared" si="54"/>
        <v>4760000</v>
      </c>
      <c r="K626" s="10">
        <f t="shared" si="54"/>
        <v>0</v>
      </c>
      <c r="L626" s="10">
        <f t="shared" si="54"/>
        <v>0</v>
      </c>
      <c r="M626" s="10">
        <v>0</v>
      </c>
      <c r="N626" s="10">
        <f t="shared" si="50"/>
        <v>4760000</v>
      </c>
      <c r="O626" s="25">
        <v>4760000</v>
      </c>
      <c r="P626" s="25">
        <f t="shared" si="51"/>
        <v>0</v>
      </c>
      <c r="Q626" s="37"/>
    </row>
    <row r="627" spans="1:17" x14ac:dyDescent="0.25">
      <c r="A627" s="8">
        <v>620</v>
      </c>
      <c r="B627" s="32">
        <v>441039</v>
      </c>
      <c r="C627" s="9" t="s">
        <v>1148</v>
      </c>
      <c r="D627" s="9" t="s">
        <v>106</v>
      </c>
      <c r="E627" s="9" t="s">
        <v>1840</v>
      </c>
      <c r="F627" s="8" t="s">
        <v>27</v>
      </c>
      <c r="G627" s="10">
        <v>17</v>
      </c>
      <c r="H627" s="10">
        <v>0</v>
      </c>
      <c r="I627" s="10">
        <v>0</v>
      </c>
      <c r="J627" s="10">
        <f t="shared" si="54"/>
        <v>4760000</v>
      </c>
      <c r="K627" s="10">
        <f t="shared" si="54"/>
        <v>0</v>
      </c>
      <c r="L627" s="10">
        <f t="shared" si="54"/>
        <v>0</v>
      </c>
      <c r="M627" s="10">
        <v>0</v>
      </c>
      <c r="N627" s="10">
        <f t="shared" si="50"/>
        <v>4760000</v>
      </c>
      <c r="O627" s="25">
        <v>4760000</v>
      </c>
      <c r="P627" s="25">
        <f t="shared" si="51"/>
        <v>0</v>
      </c>
      <c r="Q627" s="37"/>
    </row>
    <row r="628" spans="1:17" x14ac:dyDescent="0.25">
      <c r="A628" s="8">
        <v>621</v>
      </c>
      <c r="B628" s="32">
        <v>441040</v>
      </c>
      <c r="C628" s="9" t="s">
        <v>630</v>
      </c>
      <c r="D628" s="9" t="s">
        <v>334</v>
      </c>
      <c r="E628" s="9" t="s">
        <v>1840</v>
      </c>
      <c r="F628" s="8" t="s">
        <v>27</v>
      </c>
      <c r="G628" s="10">
        <v>17</v>
      </c>
      <c r="H628" s="10">
        <v>0</v>
      </c>
      <c r="I628" s="10">
        <v>0</v>
      </c>
      <c r="J628" s="10">
        <f t="shared" si="54"/>
        <v>4760000</v>
      </c>
      <c r="K628" s="10">
        <f t="shared" si="54"/>
        <v>0</v>
      </c>
      <c r="L628" s="10">
        <f t="shared" si="54"/>
        <v>0</v>
      </c>
      <c r="M628" s="10">
        <v>0</v>
      </c>
      <c r="N628" s="10">
        <f t="shared" si="50"/>
        <v>4760000</v>
      </c>
      <c r="O628" s="25">
        <v>4760000</v>
      </c>
      <c r="P628" s="25">
        <f t="shared" si="51"/>
        <v>0</v>
      </c>
      <c r="Q628" s="37"/>
    </row>
    <row r="629" spans="1:17" x14ac:dyDescent="0.25">
      <c r="A629" s="8">
        <v>622</v>
      </c>
      <c r="B629" s="32">
        <v>441041</v>
      </c>
      <c r="C629" s="9" t="s">
        <v>285</v>
      </c>
      <c r="D629" s="9" t="s">
        <v>344</v>
      </c>
      <c r="E629" s="9" t="s">
        <v>1840</v>
      </c>
      <c r="F629" s="8" t="s">
        <v>27</v>
      </c>
      <c r="G629" s="10">
        <v>19</v>
      </c>
      <c r="H629" s="10">
        <v>0</v>
      </c>
      <c r="I629" s="10">
        <v>0</v>
      </c>
      <c r="J629" s="10">
        <f t="shared" ref="J629:L651" si="55">G629*280000</f>
        <v>5320000</v>
      </c>
      <c r="K629" s="10">
        <f t="shared" si="55"/>
        <v>0</v>
      </c>
      <c r="L629" s="10">
        <f t="shared" si="55"/>
        <v>0</v>
      </c>
      <c r="M629" s="10">
        <v>0</v>
      </c>
      <c r="N629" s="10">
        <f t="shared" si="50"/>
        <v>5320000</v>
      </c>
      <c r="O629" s="25">
        <v>11480000</v>
      </c>
      <c r="P629" s="25">
        <f t="shared" si="51"/>
        <v>-6160000</v>
      </c>
      <c r="Q629" s="37" t="s">
        <v>4098</v>
      </c>
    </row>
    <row r="630" spans="1:17" x14ac:dyDescent="0.25">
      <c r="A630" s="8">
        <v>623</v>
      </c>
      <c r="B630" s="32">
        <v>441042</v>
      </c>
      <c r="C630" s="9" t="s">
        <v>1205</v>
      </c>
      <c r="D630" s="9" t="s">
        <v>492</v>
      </c>
      <c r="E630" s="9" t="s">
        <v>1840</v>
      </c>
      <c r="F630" s="8" t="s">
        <v>27</v>
      </c>
      <c r="G630" s="10">
        <v>18</v>
      </c>
      <c r="H630" s="10">
        <v>0</v>
      </c>
      <c r="I630" s="10">
        <v>0</v>
      </c>
      <c r="J630" s="10">
        <f t="shared" si="55"/>
        <v>5040000</v>
      </c>
      <c r="K630" s="10">
        <f t="shared" si="55"/>
        <v>0</v>
      </c>
      <c r="L630" s="10">
        <f t="shared" si="55"/>
        <v>0</v>
      </c>
      <c r="M630" s="10">
        <v>0</v>
      </c>
      <c r="N630" s="10">
        <f t="shared" si="50"/>
        <v>5040000</v>
      </c>
      <c r="O630" s="25">
        <v>0</v>
      </c>
      <c r="P630" s="25">
        <f t="shared" si="51"/>
        <v>5040000</v>
      </c>
      <c r="Q630" s="37"/>
    </row>
    <row r="631" spans="1:17" x14ac:dyDescent="0.25">
      <c r="A631" s="8">
        <v>624</v>
      </c>
      <c r="B631" s="32">
        <v>441043</v>
      </c>
      <c r="C631" s="9" t="s">
        <v>98</v>
      </c>
      <c r="D631" s="9" t="s">
        <v>51</v>
      </c>
      <c r="E631" s="9" t="s">
        <v>1840</v>
      </c>
      <c r="F631" s="8" t="s">
        <v>27</v>
      </c>
      <c r="G631" s="10">
        <v>15</v>
      </c>
      <c r="H631" s="10">
        <v>0</v>
      </c>
      <c r="I631" s="10">
        <v>0</v>
      </c>
      <c r="J631" s="10">
        <f t="shared" si="55"/>
        <v>4200000</v>
      </c>
      <c r="K631" s="10">
        <f t="shared" si="55"/>
        <v>0</v>
      </c>
      <c r="L631" s="10">
        <f t="shared" si="55"/>
        <v>0</v>
      </c>
      <c r="M631" s="10">
        <v>0</v>
      </c>
      <c r="N631" s="10">
        <f t="shared" si="50"/>
        <v>4200000</v>
      </c>
      <c r="O631" s="25">
        <v>0</v>
      </c>
      <c r="P631" s="25">
        <f t="shared" si="51"/>
        <v>4200000</v>
      </c>
      <c r="Q631" s="37"/>
    </row>
    <row r="632" spans="1:17" x14ac:dyDescent="0.25">
      <c r="A632" s="8">
        <v>625</v>
      </c>
      <c r="B632" s="32">
        <v>441044</v>
      </c>
      <c r="C632" s="9" t="s">
        <v>1857</v>
      </c>
      <c r="D632" s="9" t="s">
        <v>61</v>
      </c>
      <c r="E632" s="9" t="s">
        <v>1840</v>
      </c>
      <c r="F632" s="8" t="s">
        <v>27</v>
      </c>
      <c r="G632" s="10">
        <v>19</v>
      </c>
      <c r="H632" s="10">
        <v>0</v>
      </c>
      <c r="I632" s="10">
        <v>0</v>
      </c>
      <c r="J632" s="10">
        <f t="shared" si="55"/>
        <v>5320000</v>
      </c>
      <c r="K632" s="10">
        <f t="shared" si="55"/>
        <v>0</v>
      </c>
      <c r="L632" s="10">
        <f t="shared" si="55"/>
        <v>0</v>
      </c>
      <c r="M632" s="10">
        <v>0</v>
      </c>
      <c r="N632" s="10">
        <f t="shared" si="50"/>
        <v>5320000</v>
      </c>
      <c r="O632" s="25">
        <v>0</v>
      </c>
      <c r="P632" s="25">
        <f t="shared" si="51"/>
        <v>5320000</v>
      </c>
      <c r="Q632" s="37"/>
    </row>
    <row r="633" spans="1:17" x14ac:dyDescent="0.25">
      <c r="A633" s="8">
        <v>626</v>
      </c>
      <c r="B633" s="32">
        <v>441045</v>
      </c>
      <c r="C633" s="9" t="s">
        <v>1858</v>
      </c>
      <c r="D633" s="9" t="s">
        <v>75</v>
      </c>
      <c r="E633" s="9" t="s">
        <v>1840</v>
      </c>
      <c r="F633" s="8" t="s">
        <v>27</v>
      </c>
      <c r="G633" s="10">
        <v>17</v>
      </c>
      <c r="H633" s="10">
        <v>0</v>
      </c>
      <c r="I633" s="10">
        <v>0</v>
      </c>
      <c r="J633" s="10">
        <f t="shared" si="55"/>
        <v>4760000</v>
      </c>
      <c r="K633" s="10">
        <f t="shared" si="55"/>
        <v>0</v>
      </c>
      <c r="L633" s="10">
        <f t="shared" si="55"/>
        <v>0</v>
      </c>
      <c r="M633" s="10">
        <v>0</v>
      </c>
      <c r="N633" s="10">
        <f t="shared" si="50"/>
        <v>4760000</v>
      </c>
      <c r="O633" s="25">
        <v>4760000</v>
      </c>
      <c r="P633" s="25">
        <f t="shared" si="51"/>
        <v>0</v>
      </c>
      <c r="Q633" s="37"/>
    </row>
    <row r="634" spans="1:17" x14ac:dyDescent="0.25">
      <c r="A634" s="8">
        <v>627</v>
      </c>
      <c r="B634" s="32">
        <v>441047</v>
      </c>
      <c r="C634" s="9" t="s">
        <v>978</v>
      </c>
      <c r="D634" s="9" t="s">
        <v>448</v>
      </c>
      <c r="E634" s="9" t="s">
        <v>1840</v>
      </c>
      <c r="F634" s="8" t="s">
        <v>27</v>
      </c>
      <c r="G634" s="10">
        <v>19</v>
      </c>
      <c r="H634" s="10">
        <v>0</v>
      </c>
      <c r="I634" s="10">
        <v>0</v>
      </c>
      <c r="J634" s="10">
        <f t="shared" si="55"/>
        <v>5320000</v>
      </c>
      <c r="K634" s="10">
        <f t="shared" si="55"/>
        <v>0</v>
      </c>
      <c r="L634" s="10">
        <f t="shared" si="55"/>
        <v>0</v>
      </c>
      <c r="M634" s="10">
        <v>0</v>
      </c>
      <c r="N634" s="10">
        <f t="shared" si="50"/>
        <v>5320000</v>
      </c>
      <c r="O634" s="25">
        <v>5320000</v>
      </c>
      <c r="P634" s="25">
        <f t="shared" si="51"/>
        <v>0</v>
      </c>
      <c r="Q634" s="37"/>
    </row>
    <row r="635" spans="1:17" x14ac:dyDescent="0.25">
      <c r="A635" s="8">
        <v>628</v>
      </c>
      <c r="B635" s="32">
        <v>441048</v>
      </c>
      <c r="C635" s="9" t="s">
        <v>1859</v>
      </c>
      <c r="D635" s="9" t="s">
        <v>85</v>
      </c>
      <c r="E635" s="9" t="s">
        <v>1840</v>
      </c>
      <c r="F635" s="8" t="s">
        <v>27</v>
      </c>
      <c r="G635" s="10">
        <v>20</v>
      </c>
      <c r="H635" s="10">
        <v>5</v>
      </c>
      <c r="I635" s="10">
        <v>0</v>
      </c>
      <c r="J635" s="10">
        <f t="shared" si="55"/>
        <v>5600000</v>
      </c>
      <c r="K635" s="10">
        <f t="shared" si="55"/>
        <v>1400000</v>
      </c>
      <c r="L635" s="10">
        <f t="shared" si="55"/>
        <v>0</v>
      </c>
      <c r="M635" s="10">
        <v>0</v>
      </c>
      <c r="N635" s="10">
        <f t="shared" si="50"/>
        <v>7000000</v>
      </c>
      <c r="O635" s="25">
        <v>0</v>
      </c>
      <c r="P635" s="25">
        <f t="shared" si="51"/>
        <v>7000000</v>
      </c>
      <c r="Q635" s="37"/>
    </row>
    <row r="636" spans="1:17" x14ac:dyDescent="0.25">
      <c r="A636" s="8">
        <v>629</v>
      </c>
      <c r="B636" s="32">
        <v>441049</v>
      </c>
      <c r="C636" s="9" t="s">
        <v>1860</v>
      </c>
      <c r="D636" s="9" t="s">
        <v>258</v>
      </c>
      <c r="E636" s="9" t="s">
        <v>1840</v>
      </c>
      <c r="F636" s="8" t="s">
        <v>27</v>
      </c>
      <c r="G636" s="10">
        <v>19</v>
      </c>
      <c r="H636" s="10">
        <v>5</v>
      </c>
      <c r="I636" s="10">
        <v>0</v>
      </c>
      <c r="J636" s="10">
        <f t="shared" si="55"/>
        <v>5320000</v>
      </c>
      <c r="K636" s="10">
        <f t="shared" si="55"/>
        <v>1400000</v>
      </c>
      <c r="L636" s="10">
        <f t="shared" si="55"/>
        <v>0</v>
      </c>
      <c r="M636" s="10">
        <v>0</v>
      </c>
      <c r="N636" s="10">
        <f t="shared" si="50"/>
        <v>6720000</v>
      </c>
      <c r="O636" s="25">
        <v>6720000</v>
      </c>
      <c r="P636" s="25">
        <f t="shared" si="51"/>
        <v>0</v>
      </c>
      <c r="Q636" s="37"/>
    </row>
    <row r="637" spans="1:17" x14ac:dyDescent="0.25">
      <c r="A637" s="8">
        <v>630</v>
      </c>
      <c r="B637" s="32">
        <v>441050</v>
      </c>
      <c r="C637" s="9" t="s">
        <v>850</v>
      </c>
      <c r="D637" s="9" t="s">
        <v>640</v>
      </c>
      <c r="E637" s="9" t="s">
        <v>1840</v>
      </c>
      <c r="F637" s="8" t="s">
        <v>27</v>
      </c>
      <c r="G637" s="10">
        <v>17</v>
      </c>
      <c r="H637" s="10">
        <v>0</v>
      </c>
      <c r="I637" s="10">
        <v>0</v>
      </c>
      <c r="J637" s="10">
        <f t="shared" si="55"/>
        <v>4760000</v>
      </c>
      <c r="K637" s="10">
        <f t="shared" si="55"/>
        <v>0</v>
      </c>
      <c r="L637" s="10">
        <f t="shared" si="55"/>
        <v>0</v>
      </c>
      <c r="M637" s="10">
        <v>0</v>
      </c>
      <c r="N637" s="10">
        <f t="shared" si="50"/>
        <v>4760000</v>
      </c>
      <c r="O637" s="25">
        <v>4760000</v>
      </c>
      <c r="P637" s="25">
        <f t="shared" si="51"/>
        <v>0</v>
      </c>
      <c r="Q637" s="37"/>
    </row>
    <row r="638" spans="1:17" x14ac:dyDescent="0.25">
      <c r="A638" s="8">
        <v>631</v>
      </c>
      <c r="B638" s="32">
        <v>441051</v>
      </c>
      <c r="C638" s="9" t="s">
        <v>1861</v>
      </c>
      <c r="D638" s="9" t="s">
        <v>153</v>
      </c>
      <c r="E638" s="9" t="s">
        <v>1840</v>
      </c>
      <c r="F638" s="8" t="s">
        <v>27</v>
      </c>
      <c r="G638" s="10">
        <v>17</v>
      </c>
      <c r="H638" s="10">
        <v>0</v>
      </c>
      <c r="I638" s="10">
        <v>5</v>
      </c>
      <c r="J638" s="10">
        <f t="shared" si="55"/>
        <v>4760000</v>
      </c>
      <c r="K638" s="10">
        <f t="shared" si="55"/>
        <v>0</v>
      </c>
      <c r="L638" s="10">
        <f t="shared" si="55"/>
        <v>1400000</v>
      </c>
      <c r="M638" s="10">
        <v>0</v>
      </c>
      <c r="N638" s="10">
        <f t="shared" si="50"/>
        <v>6160000</v>
      </c>
      <c r="O638" s="25">
        <v>6160000</v>
      </c>
      <c r="P638" s="25">
        <f t="shared" si="51"/>
        <v>0</v>
      </c>
      <c r="Q638" s="37"/>
    </row>
    <row r="639" spans="1:17" x14ac:dyDescent="0.25">
      <c r="A639" s="8">
        <v>632</v>
      </c>
      <c r="B639" s="32">
        <v>441052</v>
      </c>
      <c r="C639" s="9" t="s">
        <v>726</v>
      </c>
      <c r="D639" s="9" t="s">
        <v>85</v>
      </c>
      <c r="E639" s="9" t="s">
        <v>1840</v>
      </c>
      <c r="F639" s="8" t="s">
        <v>27</v>
      </c>
      <c r="G639" s="10">
        <v>17</v>
      </c>
      <c r="H639" s="10">
        <v>0</v>
      </c>
      <c r="I639" s="10">
        <v>0</v>
      </c>
      <c r="J639" s="10">
        <f t="shared" si="55"/>
        <v>4760000</v>
      </c>
      <c r="K639" s="10">
        <f t="shared" si="55"/>
        <v>0</v>
      </c>
      <c r="L639" s="10">
        <f t="shared" si="55"/>
        <v>0</v>
      </c>
      <c r="M639" s="10">
        <v>0</v>
      </c>
      <c r="N639" s="10">
        <f t="shared" si="50"/>
        <v>4760000</v>
      </c>
      <c r="O639" s="25">
        <v>4760000</v>
      </c>
      <c r="P639" s="25">
        <f t="shared" si="51"/>
        <v>0</v>
      </c>
      <c r="Q639" s="37"/>
    </row>
    <row r="640" spans="1:17" x14ac:dyDescent="0.25">
      <c r="A640" s="8">
        <v>633</v>
      </c>
      <c r="B640" s="32">
        <v>441053</v>
      </c>
      <c r="C640" s="9" t="s">
        <v>1862</v>
      </c>
      <c r="D640" s="9" t="s">
        <v>153</v>
      </c>
      <c r="E640" s="9" t="s">
        <v>1840</v>
      </c>
      <c r="F640" s="8" t="s">
        <v>27</v>
      </c>
      <c r="G640" s="10">
        <v>24</v>
      </c>
      <c r="H640" s="10">
        <v>0</v>
      </c>
      <c r="I640" s="10">
        <v>0</v>
      </c>
      <c r="J640" s="10">
        <f t="shared" si="55"/>
        <v>6720000</v>
      </c>
      <c r="K640" s="10">
        <f t="shared" si="55"/>
        <v>0</v>
      </c>
      <c r="L640" s="10">
        <f t="shared" si="55"/>
        <v>0</v>
      </c>
      <c r="M640" s="10">
        <v>0</v>
      </c>
      <c r="N640" s="10">
        <f t="shared" si="50"/>
        <v>6720000</v>
      </c>
      <c r="O640" s="25">
        <v>6720000</v>
      </c>
      <c r="P640" s="25">
        <f t="shared" si="51"/>
        <v>0</v>
      </c>
      <c r="Q640" s="37"/>
    </row>
    <row r="641" spans="1:17" x14ac:dyDescent="0.25">
      <c r="A641" s="8">
        <v>634</v>
      </c>
      <c r="B641" s="32">
        <v>441054</v>
      </c>
      <c r="C641" s="9" t="s">
        <v>467</v>
      </c>
      <c r="D641" s="9" t="s">
        <v>1311</v>
      </c>
      <c r="E641" s="9" t="s">
        <v>1840</v>
      </c>
      <c r="F641" s="8" t="s">
        <v>27</v>
      </c>
      <c r="G641" s="10">
        <v>20</v>
      </c>
      <c r="H641" s="10">
        <v>0</v>
      </c>
      <c r="I641" s="10">
        <v>0</v>
      </c>
      <c r="J641" s="10">
        <f t="shared" si="55"/>
        <v>5600000</v>
      </c>
      <c r="K641" s="10">
        <f t="shared" si="55"/>
        <v>0</v>
      </c>
      <c r="L641" s="10">
        <f t="shared" si="55"/>
        <v>0</v>
      </c>
      <c r="M641" s="10">
        <v>0</v>
      </c>
      <c r="N641" s="10">
        <f t="shared" si="50"/>
        <v>5600000</v>
      </c>
      <c r="O641" s="25">
        <v>0</v>
      </c>
      <c r="P641" s="25">
        <f t="shared" si="51"/>
        <v>5600000</v>
      </c>
      <c r="Q641" s="37"/>
    </row>
    <row r="642" spans="1:17" x14ac:dyDescent="0.25">
      <c r="A642" s="8">
        <v>635</v>
      </c>
      <c r="B642" s="32">
        <v>441055</v>
      </c>
      <c r="C642" s="9" t="s">
        <v>1863</v>
      </c>
      <c r="D642" s="9" t="s">
        <v>1351</v>
      </c>
      <c r="E642" s="9" t="s">
        <v>1840</v>
      </c>
      <c r="F642" s="8" t="s">
        <v>27</v>
      </c>
      <c r="G642" s="10">
        <v>22</v>
      </c>
      <c r="H642" s="10">
        <v>0</v>
      </c>
      <c r="I642" s="10">
        <v>0</v>
      </c>
      <c r="J642" s="10">
        <f t="shared" si="55"/>
        <v>6160000</v>
      </c>
      <c r="K642" s="10">
        <f t="shared" si="55"/>
        <v>0</v>
      </c>
      <c r="L642" s="10">
        <f t="shared" si="55"/>
        <v>0</v>
      </c>
      <c r="M642" s="10">
        <v>0</v>
      </c>
      <c r="N642" s="10">
        <f t="shared" si="50"/>
        <v>6160000</v>
      </c>
      <c r="O642" s="25">
        <v>6160000</v>
      </c>
      <c r="P642" s="25">
        <f t="shared" si="51"/>
        <v>0</v>
      </c>
      <c r="Q642" s="37"/>
    </row>
    <row r="643" spans="1:17" x14ac:dyDescent="0.25">
      <c r="A643" s="8">
        <v>636</v>
      </c>
      <c r="B643" s="32">
        <v>441056</v>
      </c>
      <c r="C643" s="9" t="s">
        <v>1415</v>
      </c>
      <c r="D643" s="9" t="s">
        <v>481</v>
      </c>
      <c r="E643" s="9" t="s">
        <v>1840</v>
      </c>
      <c r="F643" s="8" t="s">
        <v>27</v>
      </c>
      <c r="G643" s="10">
        <v>14</v>
      </c>
      <c r="H643" s="10">
        <v>0</v>
      </c>
      <c r="I643" s="10">
        <v>0</v>
      </c>
      <c r="J643" s="10">
        <f t="shared" si="55"/>
        <v>3920000</v>
      </c>
      <c r="K643" s="10">
        <f t="shared" si="55"/>
        <v>0</v>
      </c>
      <c r="L643" s="10">
        <f t="shared" si="55"/>
        <v>0</v>
      </c>
      <c r="M643" s="10">
        <v>0</v>
      </c>
      <c r="N643" s="10">
        <f t="shared" si="50"/>
        <v>3920000</v>
      </c>
      <c r="O643" s="25">
        <v>3920000</v>
      </c>
      <c r="P643" s="25">
        <f t="shared" si="51"/>
        <v>0</v>
      </c>
      <c r="Q643" s="37"/>
    </row>
    <row r="644" spans="1:17" x14ac:dyDescent="0.25">
      <c r="A644" s="8">
        <v>637</v>
      </c>
      <c r="B644" s="32">
        <v>441057</v>
      </c>
      <c r="C644" s="9" t="s">
        <v>364</v>
      </c>
      <c r="D644" s="9" t="s">
        <v>75</v>
      </c>
      <c r="E644" s="9" t="s">
        <v>1840</v>
      </c>
      <c r="F644" s="8" t="s">
        <v>27</v>
      </c>
      <c r="G644" s="10">
        <v>14</v>
      </c>
      <c r="H644" s="10">
        <v>0</v>
      </c>
      <c r="I644" s="10">
        <v>0</v>
      </c>
      <c r="J644" s="10">
        <f t="shared" si="55"/>
        <v>3920000</v>
      </c>
      <c r="K644" s="10">
        <f t="shared" si="55"/>
        <v>0</v>
      </c>
      <c r="L644" s="10">
        <f t="shared" si="55"/>
        <v>0</v>
      </c>
      <c r="M644" s="10">
        <v>0</v>
      </c>
      <c r="N644" s="10">
        <f t="shared" si="50"/>
        <v>3920000</v>
      </c>
      <c r="O644" s="25">
        <v>3920000</v>
      </c>
      <c r="P644" s="25">
        <f t="shared" si="51"/>
        <v>0</v>
      </c>
      <c r="Q644" s="37"/>
    </row>
    <row r="645" spans="1:17" x14ac:dyDescent="0.25">
      <c r="A645" s="8">
        <v>638</v>
      </c>
      <c r="B645" s="32">
        <v>441058</v>
      </c>
      <c r="C645" s="9" t="s">
        <v>1864</v>
      </c>
      <c r="D645" s="9" t="s">
        <v>556</v>
      </c>
      <c r="E645" s="9" t="s">
        <v>1840</v>
      </c>
      <c r="F645" s="8" t="s">
        <v>27</v>
      </c>
      <c r="G645" s="10">
        <v>18</v>
      </c>
      <c r="H645" s="10">
        <v>0</v>
      </c>
      <c r="I645" s="10">
        <v>0</v>
      </c>
      <c r="J645" s="10">
        <f t="shared" si="55"/>
        <v>5040000</v>
      </c>
      <c r="K645" s="10">
        <f t="shared" si="55"/>
        <v>0</v>
      </c>
      <c r="L645" s="10">
        <f t="shared" si="55"/>
        <v>0</v>
      </c>
      <c r="M645" s="10">
        <v>0</v>
      </c>
      <c r="N645" s="10">
        <f t="shared" si="50"/>
        <v>5040000</v>
      </c>
      <c r="O645" s="25">
        <v>5040000</v>
      </c>
      <c r="P645" s="25">
        <f t="shared" si="51"/>
        <v>0</v>
      </c>
      <c r="Q645" s="37"/>
    </row>
    <row r="646" spans="1:17" x14ac:dyDescent="0.25">
      <c r="A646" s="8">
        <v>639</v>
      </c>
      <c r="B646" s="32">
        <v>441059</v>
      </c>
      <c r="C646" s="9" t="s">
        <v>1865</v>
      </c>
      <c r="D646" s="9" t="s">
        <v>258</v>
      </c>
      <c r="E646" s="9" t="s">
        <v>1840</v>
      </c>
      <c r="F646" s="8" t="s">
        <v>27</v>
      </c>
      <c r="G646" s="10">
        <v>21</v>
      </c>
      <c r="H646" s="10">
        <v>0</v>
      </c>
      <c r="I646" s="10">
        <v>0</v>
      </c>
      <c r="J646" s="10">
        <f t="shared" si="55"/>
        <v>5880000</v>
      </c>
      <c r="K646" s="10">
        <f t="shared" si="55"/>
        <v>0</v>
      </c>
      <c r="L646" s="10">
        <f t="shared" si="55"/>
        <v>0</v>
      </c>
      <c r="M646" s="10">
        <v>0</v>
      </c>
      <c r="N646" s="10">
        <f t="shared" si="50"/>
        <v>5880000</v>
      </c>
      <c r="O646" s="25">
        <v>5880000</v>
      </c>
      <c r="P646" s="25">
        <f t="shared" si="51"/>
        <v>0</v>
      </c>
      <c r="Q646" s="37"/>
    </row>
    <row r="647" spans="1:17" x14ac:dyDescent="0.25">
      <c r="A647" s="8">
        <v>640</v>
      </c>
      <c r="B647" s="32">
        <v>441060</v>
      </c>
      <c r="C647" s="9" t="s">
        <v>1866</v>
      </c>
      <c r="D647" s="9" t="s">
        <v>51</v>
      </c>
      <c r="E647" s="9" t="s">
        <v>1840</v>
      </c>
      <c r="F647" s="8" t="s">
        <v>27</v>
      </c>
      <c r="G647" s="10">
        <v>15</v>
      </c>
      <c r="H647" s="10">
        <v>0</v>
      </c>
      <c r="I647" s="10">
        <v>0</v>
      </c>
      <c r="J647" s="10">
        <f t="shared" si="55"/>
        <v>4200000</v>
      </c>
      <c r="K647" s="10">
        <f t="shared" si="55"/>
        <v>0</v>
      </c>
      <c r="L647" s="10">
        <f t="shared" si="55"/>
        <v>0</v>
      </c>
      <c r="M647" s="10">
        <v>0</v>
      </c>
      <c r="N647" s="10">
        <f t="shared" si="50"/>
        <v>4200000</v>
      </c>
      <c r="O647" s="25">
        <v>0</v>
      </c>
      <c r="P647" s="25">
        <f t="shared" si="51"/>
        <v>4200000</v>
      </c>
      <c r="Q647" s="37"/>
    </row>
    <row r="648" spans="1:17" x14ac:dyDescent="0.25">
      <c r="A648" s="8">
        <v>641</v>
      </c>
      <c r="B648" s="32">
        <v>441062</v>
      </c>
      <c r="C648" s="9" t="s">
        <v>1371</v>
      </c>
      <c r="D648" s="9" t="s">
        <v>448</v>
      </c>
      <c r="E648" s="9" t="s">
        <v>1840</v>
      </c>
      <c r="F648" s="8" t="s">
        <v>27</v>
      </c>
      <c r="G648" s="10">
        <v>21</v>
      </c>
      <c r="H648" s="10">
        <v>0</v>
      </c>
      <c r="I648" s="10">
        <v>0</v>
      </c>
      <c r="J648" s="10">
        <f t="shared" si="55"/>
        <v>5880000</v>
      </c>
      <c r="K648" s="10">
        <f t="shared" si="55"/>
        <v>0</v>
      </c>
      <c r="L648" s="10">
        <f t="shared" si="55"/>
        <v>0</v>
      </c>
      <c r="M648" s="10">
        <v>0</v>
      </c>
      <c r="N648" s="10">
        <f t="shared" si="50"/>
        <v>5880000</v>
      </c>
      <c r="O648" s="25">
        <v>5880000</v>
      </c>
      <c r="P648" s="25">
        <f t="shared" si="51"/>
        <v>0</v>
      </c>
      <c r="Q648" s="37"/>
    </row>
    <row r="649" spans="1:17" x14ac:dyDescent="0.25">
      <c r="A649" s="8">
        <v>642</v>
      </c>
      <c r="B649" s="32">
        <v>441063</v>
      </c>
      <c r="C649" s="9" t="s">
        <v>1201</v>
      </c>
      <c r="D649" s="9" t="s">
        <v>109</v>
      </c>
      <c r="E649" s="9" t="s">
        <v>1840</v>
      </c>
      <c r="F649" s="8" t="s">
        <v>27</v>
      </c>
      <c r="G649" s="10">
        <v>21</v>
      </c>
      <c r="H649" s="10">
        <v>5</v>
      </c>
      <c r="I649" s="10">
        <v>0</v>
      </c>
      <c r="J649" s="10">
        <f t="shared" si="55"/>
        <v>5880000</v>
      </c>
      <c r="K649" s="10">
        <f t="shared" si="55"/>
        <v>1400000</v>
      </c>
      <c r="L649" s="10">
        <f t="shared" si="55"/>
        <v>0</v>
      </c>
      <c r="M649" s="10">
        <v>0</v>
      </c>
      <c r="N649" s="10">
        <f t="shared" ref="N649:N712" si="56">J649+K649+L649-M649</f>
        <v>7280000</v>
      </c>
      <c r="O649" s="25">
        <v>7280000</v>
      </c>
      <c r="P649" s="25">
        <f t="shared" ref="P649:P712" si="57">N649-O649</f>
        <v>0</v>
      </c>
      <c r="Q649" s="37"/>
    </row>
    <row r="650" spans="1:17" x14ac:dyDescent="0.25">
      <c r="A650" s="8">
        <v>643</v>
      </c>
      <c r="B650" s="32">
        <v>441064</v>
      </c>
      <c r="C650" s="9" t="s">
        <v>1867</v>
      </c>
      <c r="D650" s="9" t="s">
        <v>512</v>
      </c>
      <c r="E650" s="9" t="s">
        <v>1840</v>
      </c>
      <c r="F650" s="8" t="s">
        <v>27</v>
      </c>
      <c r="G650" s="10">
        <v>18</v>
      </c>
      <c r="H650" s="10">
        <v>0</v>
      </c>
      <c r="I650" s="10">
        <v>0</v>
      </c>
      <c r="J650" s="10">
        <f t="shared" si="55"/>
        <v>5040000</v>
      </c>
      <c r="K650" s="10">
        <f t="shared" si="55"/>
        <v>0</v>
      </c>
      <c r="L650" s="10">
        <f t="shared" si="55"/>
        <v>0</v>
      </c>
      <c r="M650" s="10">
        <v>0</v>
      </c>
      <c r="N650" s="10">
        <f t="shared" si="56"/>
        <v>5040000</v>
      </c>
      <c r="O650" s="25">
        <v>0</v>
      </c>
      <c r="P650" s="25">
        <f t="shared" si="57"/>
        <v>5040000</v>
      </c>
      <c r="Q650" s="37"/>
    </row>
    <row r="651" spans="1:17" x14ac:dyDescent="0.25">
      <c r="A651" s="8">
        <v>644</v>
      </c>
      <c r="B651" s="32">
        <v>441065</v>
      </c>
      <c r="C651" s="9" t="s">
        <v>378</v>
      </c>
      <c r="D651" s="9" t="s">
        <v>147</v>
      </c>
      <c r="E651" s="9" t="s">
        <v>1840</v>
      </c>
      <c r="F651" s="8" t="s">
        <v>27</v>
      </c>
      <c r="G651" s="10">
        <v>23</v>
      </c>
      <c r="H651" s="10">
        <v>5</v>
      </c>
      <c r="I651" s="10">
        <v>0</v>
      </c>
      <c r="J651" s="10">
        <f t="shared" si="55"/>
        <v>6440000</v>
      </c>
      <c r="K651" s="10">
        <f t="shared" si="55"/>
        <v>1400000</v>
      </c>
      <c r="L651" s="10">
        <f t="shared" si="55"/>
        <v>0</v>
      </c>
      <c r="M651" s="10">
        <v>0</v>
      </c>
      <c r="N651" s="10">
        <f t="shared" si="56"/>
        <v>7840000</v>
      </c>
      <c r="O651" s="25">
        <v>0</v>
      </c>
      <c r="P651" s="25">
        <f t="shared" si="57"/>
        <v>7840000</v>
      </c>
      <c r="Q651" s="37"/>
    </row>
    <row r="652" spans="1:17" x14ac:dyDescent="0.25">
      <c r="A652" s="8">
        <v>645</v>
      </c>
      <c r="B652" s="32">
        <v>441066</v>
      </c>
      <c r="C652" s="9" t="s">
        <v>1202</v>
      </c>
      <c r="D652" s="9" t="s">
        <v>517</v>
      </c>
      <c r="E652" s="9" t="s">
        <v>1840</v>
      </c>
      <c r="F652" s="8" t="s">
        <v>389</v>
      </c>
      <c r="G652" s="10">
        <v>15</v>
      </c>
      <c r="H652" s="10">
        <v>3</v>
      </c>
      <c r="I652" s="10">
        <v>0</v>
      </c>
      <c r="J652" s="10">
        <f>G652*280000</f>
        <v>4200000</v>
      </c>
      <c r="K652" s="10">
        <f>H652*280000</f>
        <v>840000</v>
      </c>
      <c r="L652" s="10">
        <f>I652*28000</f>
        <v>0</v>
      </c>
      <c r="M652" s="10">
        <f>J652*0.7</f>
        <v>2940000</v>
      </c>
      <c r="N652" s="10">
        <f t="shared" si="56"/>
        <v>2100000</v>
      </c>
      <c r="O652" s="25">
        <v>2100000</v>
      </c>
      <c r="P652" s="25">
        <f t="shared" si="57"/>
        <v>0</v>
      </c>
      <c r="Q652" s="37"/>
    </row>
    <row r="653" spans="1:17" x14ac:dyDescent="0.25">
      <c r="A653" s="8">
        <v>646</v>
      </c>
      <c r="B653" s="32">
        <v>441101</v>
      </c>
      <c r="C653" s="9" t="s">
        <v>1012</v>
      </c>
      <c r="D653" s="9" t="s">
        <v>75</v>
      </c>
      <c r="E653" s="9" t="s">
        <v>1868</v>
      </c>
      <c r="F653" s="8" t="s">
        <v>27</v>
      </c>
      <c r="G653" s="10">
        <v>18</v>
      </c>
      <c r="H653" s="10">
        <v>0</v>
      </c>
      <c r="I653" s="10">
        <v>0</v>
      </c>
      <c r="J653" s="10">
        <f t="shared" ref="J653:L667" si="58">G653*280000</f>
        <v>5040000</v>
      </c>
      <c r="K653" s="10">
        <f t="shared" si="58"/>
        <v>0</v>
      </c>
      <c r="L653" s="10">
        <f t="shared" si="58"/>
        <v>0</v>
      </c>
      <c r="M653" s="10">
        <v>0</v>
      </c>
      <c r="N653" s="10">
        <f t="shared" si="56"/>
        <v>5040000</v>
      </c>
      <c r="O653" s="25">
        <v>5040000</v>
      </c>
      <c r="P653" s="25">
        <f t="shared" si="57"/>
        <v>0</v>
      </c>
      <c r="Q653" s="37"/>
    </row>
    <row r="654" spans="1:17" x14ac:dyDescent="0.25">
      <c r="A654" s="8">
        <v>647</v>
      </c>
      <c r="B654" s="32">
        <v>441102</v>
      </c>
      <c r="C654" s="9" t="s">
        <v>775</v>
      </c>
      <c r="D654" s="9" t="s">
        <v>399</v>
      </c>
      <c r="E654" s="9" t="s">
        <v>1868</v>
      </c>
      <c r="F654" s="8" t="s">
        <v>27</v>
      </c>
      <c r="G654" s="10">
        <v>19</v>
      </c>
      <c r="H654" s="10">
        <v>0</v>
      </c>
      <c r="I654" s="10">
        <v>0</v>
      </c>
      <c r="J654" s="10">
        <f t="shared" si="58"/>
        <v>5320000</v>
      </c>
      <c r="K654" s="10">
        <f t="shared" si="58"/>
        <v>0</v>
      </c>
      <c r="L654" s="10">
        <f t="shared" si="58"/>
        <v>0</v>
      </c>
      <c r="M654" s="10">
        <v>0</v>
      </c>
      <c r="N654" s="10">
        <f t="shared" si="56"/>
        <v>5320000</v>
      </c>
      <c r="O654" s="25">
        <v>5320000</v>
      </c>
      <c r="P654" s="25">
        <f t="shared" si="57"/>
        <v>0</v>
      </c>
      <c r="Q654" s="37"/>
    </row>
    <row r="655" spans="1:17" x14ac:dyDescent="0.25">
      <c r="A655" s="8">
        <v>648</v>
      </c>
      <c r="B655" s="32">
        <v>441103</v>
      </c>
      <c r="C655" s="9" t="s">
        <v>357</v>
      </c>
      <c r="D655" s="9" t="s">
        <v>223</v>
      </c>
      <c r="E655" s="9" t="s">
        <v>1868</v>
      </c>
      <c r="F655" s="8" t="s">
        <v>27</v>
      </c>
      <c r="G655" s="10">
        <v>22</v>
      </c>
      <c r="H655" s="10">
        <v>0</v>
      </c>
      <c r="I655" s="10">
        <v>0</v>
      </c>
      <c r="J655" s="10">
        <f t="shared" si="58"/>
        <v>6160000</v>
      </c>
      <c r="K655" s="10">
        <f t="shared" si="58"/>
        <v>0</v>
      </c>
      <c r="L655" s="10">
        <f t="shared" si="58"/>
        <v>0</v>
      </c>
      <c r="M655" s="10">
        <v>0</v>
      </c>
      <c r="N655" s="10">
        <f t="shared" si="56"/>
        <v>6160000</v>
      </c>
      <c r="O655" s="25">
        <v>6160000</v>
      </c>
      <c r="P655" s="25">
        <f t="shared" si="57"/>
        <v>0</v>
      </c>
      <c r="Q655" s="37"/>
    </row>
    <row r="656" spans="1:17" x14ac:dyDescent="0.25">
      <c r="A656" s="8">
        <v>649</v>
      </c>
      <c r="B656" s="32">
        <v>441104</v>
      </c>
      <c r="C656" s="9" t="s">
        <v>452</v>
      </c>
      <c r="D656" s="9" t="s">
        <v>51</v>
      </c>
      <c r="E656" s="9" t="s">
        <v>1868</v>
      </c>
      <c r="F656" s="8" t="s">
        <v>27</v>
      </c>
      <c r="G656" s="10">
        <v>18</v>
      </c>
      <c r="H656" s="10">
        <v>0</v>
      </c>
      <c r="I656" s="10">
        <v>0</v>
      </c>
      <c r="J656" s="10">
        <f t="shared" si="58"/>
        <v>5040000</v>
      </c>
      <c r="K656" s="10">
        <f t="shared" si="58"/>
        <v>0</v>
      </c>
      <c r="L656" s="10">
        <f t="shared" si="58"/>
        <v>0</v>
      </c>
      <c r="M656" s="10">
        <v>0</v>
      </c>
      <c r="N656" s="10">
        <f t="shared" si="56"/>
        <v>5040000</v>
      </c>
      <c r="O656" s="25">
        <v>5040000</v>
      </c>
      <c r="P656" s="25">
        <f t="shared" si="57"/>
        <v>0</v>
      </c>
      <c r="Q656" s="37"/>
    </row>
    <row r="657" spans="1:17" x14ac:dyDescent="0.25">
      <c r="A657" s="8">
        <v>650</v>
      </c>
      <c r="B657" s="32">
        <v>441105</v>
      </c>
      <c r="C657" s="9" t="s">
        <v>1869</v>
      </c>
      <c r="D657" s="9" t="s">
        <v>421</v>
      </c>
      <c r="E657" s="9" t="s">
        <v>1868</v>
      </c>
      <c r="F657" s="8" t="s">
        <v>27</v>
      </c>
      <c r="G657" s="10">
        <v>21</v>
      </c>
      <c r="H657" s="10">
        <v>4</v>
      </c>
      <c r="I657" s="10">
        <v>0</v>
      </c>
      <c r="J657" s="10">
        <f t="shared" si="58"/>
        <v>5880000</v>
      </c>
      <c r="K657" s="10">
        <f t="shared" si="58"/>
        <v>1120000</v>
      </c>
      <c r="L657" s="10">
        <f t="shared" si="58"/>
        <v>0</v>
      </c>
      <c r="M657" s="10">
        <v>0</v>
      </c>
      <c r="N657" s="10">
        <f t="shared" si="56"/>
        <v>7000000</v>
      </c>
      <c r="O657" s="25">
        <v>7000000</v>
      </c>
      <c r="P657" s="25">
        <f t="shared" si="57"/>
        <v>0</v>
      </c>
      <c r="Q657" s="37"/>
    </row>
    <row r="658" spans="1:17" x14ac:dyDescent="0.25">
      <c r="A658" s="8">
        <v>651</v>
      </c>
      <c r="B658" s="32">
        <v>441107</v>
      </c>
      <c r="C658" s="9" t="s">
        <v>1431</v>
      </c>
      <c r="D658" s="9" t="s">
        <v>1098</v>
      </c>
      <c r="E658" s="9" t="s">
        <v>1868</v>
      </c>
      <c r="F658" s="8" t="s">
        <v>27</v>
      </c>
      <c r="G658" s="10">
        <v>16</v>
      </c>
      <c r="H658" s="10">
        <v>0</v>
      </c>
      <c r="I658" s="10">
        <v>0</v>
      </c>
      <c r="J658" s="10">
        <f t="shared" si="58"/>
        <v>4480000</v>
      </c>
      <c r="K658" s="10">
        <f t="shared" si="58"/>
        <v>0</v>
      </c>
      <c r="L658" s="10">
        <f t="shared" si="58"/>
        <v>0</v>
      </c>
      <c r="M658" s="10">
        <v>0</v>
      </c>
      <c r="N658" s="10">
        <f t="shared" si="56"/>
        <v>4480000</v>
      </c>
      <c r="O658" s="25">
        <v>0</v>
      </c>
      <c r="P658" s="25">
        <f t="shared" si="57"/>
        <v>4480000</v>
      </c>
      <c r="Q658" s="37"/>
    </row>
    <row r="659" spans="1:17" x14ac:dyDescent="0.25">
      <c r="A659" s="8">
        <v>652</v>
      </c>
      <c r="B659" s="32">
        <v>441109</v>
      </c>
      <c r="C659" s="9" t="s">
        <v>1870</v>
      </c>
      <c r="D659" s="9" t="s">
        <v>413</v>
      </c>
      <c r="E659" s="9" t="s">
        <v>1868</v>
      </c>
      <c r="F659" s="8" t="s">
        <v>27</v>
      </c>
      <c r="G659" s="10">
        <v>19</v>
      </c>
      <c r="H659" s="10">
        <v>0</v>
      </c>
      <c r="I659" s="10">
        <v>0</v>
      </c>
      <c r="J659" s="10">
        <f t="shared" si="58"/>
        <v>5320000</v>
      </c>
      <c r="K659" s="10">
        <f t="shared" si="58"/>
        <v>0</v>
      </c>
      <c r="L659" s="10">
        <f t="shared" si="58"/>
        <v>0</v>
      </c>
      <c r="M659" s="10">
        <v>0</v>
      </c>
      <c r="N659" s="10">
        <f t="shared" si="56"/>
        <v>5320000</v>
      </c>
      <c r="O659" s="25">
        <v>5320000</v>
      </c>
      <c r="P659" s="25">
        <f t="shared" si="57"/>
        <v>0</v>
      </c>
      <c r="Q659" s="37"/>
    </row>
    <row r="660" spans="1:17" x14ac:dyDescent="0.25">
      <c r="A660" s="8">
        <v>653</v>
      </c>
      <c r="B660" s="32">
        <v>441110</v>
      </c>
      <c r="C660" s="9" t="s">
        <v>1164</v>
      </c>
      <c r="D660" s="9" t="s">
        <v>472</v>
      </c>
      <c r="E660" s="9" t="s">
        <v>1868</v>
      </c>
      <c r="F660" s="8" t="s">
        <v>27</v>
      </c>
      <c r="G660" s="10">
        <v>18</v>
      </c>
      <c r="H660" s="10">
        <v>0</v>
      </c>
      <c r="I660" s="10">
        <v>0</v>
      </c>
      <c r="J660" s="10">
        <f t="shared" si="58"/>
        <v>5040000</v>
      </c>
      <c r="K660" s="10">
        <f t="shared" si="58"/>
        <v>0</v>
      </c>
      <c r="L660" s="10">
        <f t="shared" si="58"/>
        <v>0</v>
      </c>
      <c r="M660" s="10">
        <v>0</v>
      </c>
      <c r="N660" s="10">
        <f t="shared" si="56"/>
        <v>5040000</v>
      </c>
      <c r="O660" s="25">
        <v>5040000</v>
      </c>
      <c r="P660" s="25">
        <f t="shared" si="57"/>
        <v>0</v>
      </c>
      <c r="Q660" s="37"/>
    </row>
    <row r="661" spans="1:17" x14ac:dyDescent="0.25">
      <c r="A661" s="8">
        <v>654</v>
      </c>
      <c r="B661" s="32">
        <v>441111</v>
      </c>
      <c r="C661" s="9" t="s">
        <v>149</v>
      </c>
      <c r="D661" s="9" t="s">
        <v>121</v>
      </c>
      <c r="E661" s="9" t="s">
        <v>1868</v>
      </c>
      <c r="F661" s="8" t="s">
        <v>27</v>
      </c>
      <c r="G661" s="10">
        <v>16</v>
      </c>
      <c r="H661" s="10">
        <v>0</v>
      </c>
      <c r="I661" s="10">
        <v>0</v>
      </c>
      <c r="J661" s="10">
        <f t="shared" si="58"/>
        <v>4480000</v>
      </c>
      <c r="K661" s="10">
        <f t="shared" si="58"/>
        <v>0</v>
      </c>
      <c r="L661" s="10">
        <f t="shared" si="58"/>
        <v>0</v>
      </c>
      <c r="M661" s="10">
        <v>0</v>
      </c>
      <c r="N661" s="10">
        <f t="shared" si="56"/>
        <v>4480000</v>
      </c>
      <c r="O661" s="25">
        <v>4480000</v>
      </c>
      <c r="P661" s="25">
        <f t="shared" si="57"/>
        <v>0</v>
      </c>
      <c r="Q661" s="37"/>
    </row>
    <row r="662" spans="1:17" x14ac:dyDescent="0.25">
      <c r="A662" s="8">
        <v>655</v>
      </c>
      <c r="B662" s="32">
        <v>441112</v>
      </c>
      <c r="C662" s="9" t="s">
        <v>1871</v>
      </c>
      <c r="D662" s="9" t="s">
        <v>125</v>
      </c>
      <c r="E662" s="9" t="s">
        <v>1868</v>
      </c>
      <c r="F662" s="8" t="s">
        <v>27</v>
      </c>
      <c r="G662" s="10">
        <v>24</v>
      </c>
      <c r="H662" s="10">
        <v>0</v>
      </c>
      <c r="I662" s="10">
        <v>0</v>
      </c>
      <c r="J662" s="10">
        <f t="shared" si="58"/>
        <v>6720000</v>
      </c>
      <c r="K662" s="10">
        <f t="shared" si="58"/>
        <v>0</v>
      </c>
      <c r="L662" s="10">
        <f t="shared" si="58"/>
        <v>0</v>
      </c>
      <c r="M662" s="10">
        <v>0</v>
      </c>
      <c r="N662" s="10">
        <f t="shared" si="56"/>
        <v>6720000</v>
      </c>
      <c r="O662" s="25">
        <v>6720000</v>
      </c>
      <c r="P662" s="25">
        <f t="shared" si="57"/>
        <v>0</v>
      </c>
      <c r="Q662" s="37"/>
    </row>
    <row r="663" spans="1:17" x14ac:dyDescent="0.25">
      <c r="A663" s="8">
        <v>656</v>
      </c>
      <c r="B663" s="32">
        <v>441113</v>
      </c>
      <c r="C663" s="9" t="s">
        <v>1232</v>
      </c>
      <c r="D663" s="9" t="s">
        <v>192</v>
      </c>
      <c r="E663" s="9" t="s">
        <v>1868</v>
      </c>
      <c r="F663" s="8" t="s">
        <v>27</v>
      </c>
      <c r="G663" s="10">
        <v>18</v>
      </c>
      <c r="H663" s="10">
        <v>0</v>
      </c>
      <c r="I663" s="10">
        <v>0</v>
      </c>
      <c r="J663" s="10">
        <f t="shared" si="58"/>
        <v>5040000</v>
      </c>
      <c r="K663" s="10">
        <f t="shared" si="58"/>
        <v>0</v>
      </c>
      <c r="L663" s="10">
        <f t="shared" si="58"/>
        <v>0</v>
      </c>
      <c r="M663" s="10">
        <v>0</v>
      </c>
      <c r="N663" s="10">
        <f t="shared" si="56"/>
        <v>5040000</v>
      </c>
      <c r="O663" s="25">
        <v>5040000</v>
      </c>
      <c r="P663" s="25">
        <f t="shared" si="57"/>
        <v>0</v>
      </c>
      <c r="Q663" s="37"/>
    </row>
    <row r="664" spans="1:17" x14ac:dyDescent="0.25">
      <c r="A664" s="8">
        <v>657</v>
      </c>
      <c r="B664" s="32">
        <v>441114</v>
      </c>
      <c r="C664" s="9" t="s">
        <v>1872</v>
      </c>
      <c r="D664" s="9" t="s">
        <v>517</v>
      </c>
      <c r="E664" s="9" t="s">
        <v>1868</v>
      </c>
      <c r="F664" s="8" t="s">
        <v>27</v>
      </c>
      <c r="G664" s="10">
        <v>19</v>
      </c>
      <c r="H664" s="10">
        <v>0</v>
      </c>
      <c r="I664" s="10">
        <v>0</v>
      </c>
      <c r="J664" s="10">
        <f t="shared" si="58"/>
        <v>5320000</v>
      </c>
      <c r="K664" s="10">
        <f t="shared" si="58"/>
        <v>0</v>
      </c>
      <c r="L664" s="10">
        <f t="shared" si="58"/>
        <v>0</v>
      </c>
      <c r="M664" s="10">
        <v>0</v>
      </c>
      <c r="N664" s="10">
        <f t="shared" si="56"/>
        <v>5320000</v>
      </c>
      <c r="O664" s="25">
        <v>5320000</v>
      </c>
      <c r="P664" s="25">
        <f t="shared" si="57"/>
        <v>0</v>
      </c>
      <c r="Q664" s="37"/>
    </row>
    <row r="665" spans="1:17" x14ac:dyDescent="0.25">
      <c r="A665" s="8">
        <v>658</v>
      </c>
      <c r="B665" s="32">
        <v>441115</v>
      </c>
      <c r="C665" s="9" t="s">
        <v>551</v>
      </c>
      <c r="D665" s="9" t="s">
        <v>161</v>
      </c>
      <c r="E665" s="9" t="s">
        <v>1868</v>
      </c>
      <c r="F665" s="8" t="s">
        <v>27</v>
      </c>
      <c r="G665" s="10">
        <v>18</v>
      </c>
      <c r="H665" s="10">
        <v>0</v>
      </c>
      <c r="I665" s="10">
        <v>4</v>
      </c>
      <c r="J665" s="10">
        <f t="shared" si="58"/>
        <v>5040000</v>
      </c>
      <c r="K665" s="10">
        <f t="shared" si="58"/>
        <v>0</v>
      </c>
      <c r="L665" s="10">
        <f t="shared" si="58"/>
        <v>1120000</v>
      </c>
      <c r="M665" s="10">
        <v>0</v>
      </c>
      <c r="N665" s="10">
        <f t="shared" si="56"/>
        <v>6160000</v>
      </c>
      <c r="O665" s="25">
        <v>6160000</v>
      </c>
      <c r="P665" s="25">
        <f t="shared" si="57"/>
        <v>0</v>
      </c>
      <c r="Q665" s="37"/>
    </row>
    <row r="666" spans="1:17" x14ac:dyDescent="0.25">
      <c r="A666" s="8">
        <v>659</v>
      </c>
      <c r="B666" s="32">
        <v>441116</v>
      </c>
      <c r="C666" s="9" t="s">
        <v>1873</v>
      </c>
      <c r="D666" s="9" t="s">
        <v>204</v>
      </c>
      <c r="E666" s="9" t="s">
        <v>1868</v>
      </c>
      <c r="F666" s="8" t="s">
        <v>27</v>
      </c>
      <c r="G666" s="10">
        <v>13</v>
      </c>
      <c r="H666" s="10">
        <v>0</v>
      </c>
      <c r="I666" s="10">
        <v>0</v>
      </c>
      <c r="J666" s="10">
        <f t="shared" si="58"/>
        <v>3640000</v>
      </c>
      <c r="K666" s="10">
        <f t="shared" si="58"/>
        <v>0</v>
      </c>
      <c r="L666" s="10">
        <f t="shared" si="58"/>
        <v>0</v>
      </c>
      <c r="M666" s="10">
        <v>0</v>
      </c>
      <c r="N666" s="10">
        <f t="shared" si="56"/>
        <v>3640000</v>
      </c>
      <c r="O666" s="25">
        <v>0</v>
      </c>
      <c r="P666" s="25">
        <f t="shared" si="57"/>
        <v>3640000</v>
      </c>
      <c r="Q666" s="37"/>
    </row>
    <row r="667" spans="1:17" x14ac:dyDescent="0.25">
      <c r="A667" s="8">
        <v>660</v>
      </c>
      <c r="B667" s="32">
        <v>441117</v>
      </c>
      <c r="C667" s="9" t="s">
        <v>423</v>
      </c>
      <c r="D667" s="9" t="s">
        <v>649</v>
      </c>
      <c r="E667" s="9" t="s">
        <v>1868</v>
      </c>
      <c r="F667" s="8" t="s">
        <v>27</v>
      </c>
      <c r="G667" s="10">
        <v>20</v>
      </c>
      <c r="H667" s="10">
        <v>0</v>
      </c>
      <c r="I667" s="10">
        <v>0</v>
      </c>
      <c r="J667" s="10">
        <f t="shared" si="58"/>
        <v>5600000</v>
      </c>
      <c r="K667" s="10">
        <f t="shared" si="58"/>
        <v>0</v>
      </c>
      <c r="L667" s="10">
        <f t="shared" si="58"/>
        <v>0</v>
      </c>
      <c r="M667" s="10">
        <v>0</v>
      </c>
      <c r="N667" s="10">
        <f t="shared" si="56"/>
        <v>5600000</v>
      </c>
      <c r="O667" s="25">
        <v>5600000</v>
      </c>
      <c r="P667" s="25">
        <f t="shared" si="57"/>
        <v>0</v>
      </c>
      <c r="Q667" s="37"/>
    </row>
    <row r="668" spans="1:17" x14ac:dyDescent="0.25">
      <c r="A668" s="8">
        <v>661</v>
      </c>
      <c r="B668" s="32">
        <v>441118</v>
      </c>
      <c r="C668" s="9" t="s">
        <v>1874</v>
      </c>
      <c r="D668" s="9" t="s">
        <v>967</v>
      </c>
      <c r="E668" s="9" t="s">
        <v>1868</v>
      </c>
      <c r="F668" s="8" t="s">
        <v>368</v>
      </c>
      <c r="G668" s="10">
        <v>19</v>
      </c>
      <c r="H668" s="10">
        <v>0</v>
      </c>
      <c r="I668" s="10">
        <v>0</v>
      </c>
      <c r="J668" s="10">
        <f>G668*280000</f>
        <v>5320000</v>
      </c>
      <c r="K668" s="10">
        <f>H668*280000</f>
        <v>0</v>
      </c>
      <c r="L668" s="10">
        <f>I668*28000</f>
        <v>0</v>
      </c>
      <c r="M668" s="10">
        <f>J668</f>
        <v>5320000</v>
      </c>
      <c r="N668" s="10">
        <f t="shared" si="56"/>
        <v>0</v>
      </c>
      <c r="O668" s="25">
        <v>0</v>
      </c>
      <c r="P668" s="25">
        <f t="shared" si="57"/>
        <v>0</v>
      </c>
      <c r="Q668" s="37"/>
    </row>
    <row r="669" spans="1:17" x14ac:dyDescent="0.25">
      <c r="A669" s="8">
        <v>662</v>
      </c>
      <c r="B669" s="32">
        <v>441119</v>
      </c>
      <c r="C669" s="9" t="s">
        <v>364</v>
      </c>
      <c r="D669" s="9" t="s">
        <v>262</v>
      </c>
      <c r="E669" s="9" t="s">
        <v>1868</v>
      </c>
      <c r="F669" s="8" t="s">
        <v>27</v>
      </c>
      <c r="G669" s="10">
        <v>25</v>
      </c>
      <c r="H669" s="10">
        <v>0</v>
      </c>
      <c r="I669" s="10">
        <v>0</v>
      </c>
      <c r="J669" s="10">
        <f t="shared" ref="J669:L680" si="59">G669*280000</f>
        <v>7000000</v>
      </c>
      <c r="K669" s="10">
        <f t="shared" si="59"/>
        <v>0</v>
      </c>
      <c r="L669" s="10">
        <f t="shared" si="59"/>
        <v>0</v>
      </c>
      <c r="M669" s="10">
        <v>0</v>
      </c>
      <c r="N669" s="10">
        <f t="shared" si="56"/>
        <v>7000000</v>
      </c>
      <c r="O669" s="25">
        <v>7000000</v>
      </c>
      <c r="P669" s="25">
        <f t="shared" si="57"/>
        <v>0</v>
      </c>
      <c r="Q669" s="37"/>
    </row>
    <row r="670" spans="1:17" x14ac:dyDescent="0.25">
      <c r="A670" s="8">
        <v>663</v>
      </c>
      <c r="B670" s="32">
        <v>441120</v>
      </c>
      <c r="C670" s="9" t="s">
        <v>1875</v>
      </c>
      <c r="D670" s="9" t="s">
        <v>488</v>
      </c>
      <c r="E670" s="9" t="s">
        <v>1868</v>
      </c>
      <c r="F670" s="8" t="s">
        <v>27</v>
      </c>
      <c r="G670" s="10">
        <v>18</v>
      </c>
      <c r="H670" s="10">
        <v>0</v>
      </c>
      <c r="I670" s="10">
        <v>0</v>
      </c>
      <c r="J670" s="10">
        <f t="shared" si="59"/>
        <v>5040000</v>
      </c>
      <c r="K670" s="10">
        <f t="shared" si="59"/>
        <v>0</v>
      </c>
      <c r="L670" s="10">
        <f t="shared" si="59"/>
        <v>0</v>
      </c>
      <c r="M670" s="10">
        <v>0</v>
      </c>
      <c r="N670" s="10">
        <f t="shared" si="56"/>
        <v>5040000</v>
      </c>
      <c r="O670" s="25">
        <v>5040000</v>
      </c>
      <c r="P670" s="25">
        <f t="shared" si="57"/>
        <v>0</v>
      </c>
      <c r="Q670" s="37"/>
    </row>
    <row r="671" spans="1:17" x14ac:dyDescent="0.25">
      <c r="A671" s="8">
        <v>664</v>
      </c>
      <c r="B671" s="32">
        <v>441121</v>
      </c>
      <c r="C671" s="9" t="s">
        <v>1876</v>
      </c>
      <c r="D671" s="9" t="s">
        <v>61</v>
      </c>
      <c r="E671" s="9" t="s">
        <v>1868</v>
      </c>
      <c r="F671" s="8" t="s">
        <v>27</v>
      </c>
      <c r="G671" s="10">
        <v>19</v>
      </c>
      <c r="H671" s="10">
        <v>0</v>
      </c>
      <c r="I671" s="10">
        <v>0</v>
      </c>
      <c r="J671" s="10">
        <f t="shared" si="59"/>
        <v>5320000</v>
      </c>
      <c r="K671" s="10">
        <f t="shared" si="59"/>
        <v>0</v>
      </c>
      <c r="L671" s="10">
        <f t="shared" si="59"/>
        <v>0</v>
      </c>
      <c r="M671" s="10">
        <v>0</v>
      </c>
      <c r="N671" s="10">
        <f t="shared" si="56"/>
        <v>5320000</v>
      </c>
      <c r="O671" s="25">
        <v>0</v>
      </c>
      <c r="P671" s="25">
        <f t="shared" si="57"/>
        <v>5320000</v>
      </c>
      <c r="Q671" s="37"/>
    </row>
    <row r="672" spans="1:17" x14ac:dyDescent="0.25">
      <c r="A672" s="8">
        <v>665</v>
      </c>
      <c r="B672" s="32">
        <v>441122</v>
      </c>
      <c r="C672" s="9" t="s">
        <v>1877</v>
      </c>
      <c r="D672" s="9" t="s">
        <v>61</v>
      </c>
      <c r="E672" s="9" t="s">
        <v>1868</v>
      </c>
      <c r="F672" s="8" t="s">
        <v>27</v>
      </c>
      <c r="G672" s="10">
        <v>21</v>
      </c>
      <c r="H672" s="10">
        <v>0</v>
      </c>
      <c r="I672" s="10">
        <v>0</v>
      </c>
      <c r="J672" s="10">
        <f t="shared" si="59"/>
        <v>5880000</v>
      </c>
      <c r="K672" s="10">
        <f t="shared" si="59"/>
        <v>0</v>
      </c>
      <c r="L672" s="10">
        <f t="shared" si="59"/>
        <v>0</v>
      </c>
      <c r="M672" s="10">
        <v>0</v>
      </c>
      <c r="N672" s="10">
        <f t="shared" si="56"/>
        <v>5880000</v>
      </c>
      <c r="O672" s="25">
        <v>5880000</v>
      </c>
      <c r="P672" s="25">
        <f t="shared" si="57"/>
        <v>0</v>
      </c>
      <c r="Q672" s="37"/>
    </row>
    <row r="673" spans="1:17" x14ac:dyDescent="0.25">
      <c r="A673" s="8">
        <v>666</v>
      </c>
      <c r="B673" s="32">
        <v>441123</v>
      </c>
      <c r="C673" s="9" t="s">
        <v>1878</v>
      </c>
      <c r="D673" s="9" t="s">
        <v>517</v>
      </c>
      <c r="E673" s="9" t="s">
        <v>1868</v>
      </c>
      <c r="F673" s="8" t="s">
        <v>27</v>
      </c>
      <c r="G673" s="10">
        <v>13</v>
      </c>
      <c r="H673" s="10">
        <v>0</v>
      </c>
      <c r="I673" s="10">
        <v>0</v>
      </c>
      <c r="J673" s="10">
        <f t="shared" si="59"/>
        <v>3640000</v>
      </c>
      <c r="K673" s="10">
        <f t="shared" si="59"/>
        <v>0</v>
      </c>
      <c r="L673" s="10">
        <f t="shared" si="59"/>
        <v>0</v>
      </c>
      <c r="M673" s="10">
        <v>0</v>
      </c>
      <c r="N673" s="10">
        <f t="shared" si="56"/>
        <v>3640000</v>
      </c>
      <c r="O673" s="25">
        <v>0</v>
      </c>
      <c r="P673" s="25">
        <f t="shared" si="57"/>
        <v>3640000</v>
      </c>
      <c r="Q673" s="37"/>
    </row>
    <row r="674" spans="1:17" x14ac:dyDescent="0.25">
      <c r="A674" s="8">
        <v>667</v>
      </c>
      <c r="B674" s="32">
        <v>441124</v>
      </c>
      <c r="C674" s="9" t="s">
        <v>1879</v>
      </c>
      <c r="D674" s="9" t="s">
        <v>303</v>
      </c>
      <c r="E674" s="9" t="s">
        <v>1868</v>
      </c>
      <c r="F674" s="8" t="s">
        <v>27</v>
      </c>
      <c r="G674" s="10">
        <v>16</v>
      </c>
      <c r="H674" s="10">
        <v>0</v>
      </c>
      <c r="I674" s="10">
        <v>0</v>
      </c>
      <c r="J674" s="10">
        <f t="shared" si="59"/>
        <v>4480000</v>
      </c>
      <c r="K674" s="10">
        <f t="shared" si="59"/>
        <v>0</v>
      </c>
      <c r="L674" s="10">
        <f t="shared" si="59"/>
        <v>0</v>
      </c>
      <c r="M674" s="10">
        <v>0</v>
      </c>
      <c r="N674" s="10">
        <f t="shared" si="56"/>
        <v>4480000</v>
      </c>
      <c r="O674" s="25">
        <v>6980000</v>
      </c>
      <c r="P674" s="25">
        <f t="shared" si="57"/>
        <v>-2500000</v>
      </c>
      <c r="Q674" s="37" t="s">
        <v>4098</v>
      </c>
    </row>
    <row r="675" spans="1:17" x14ac:dyDescent="0.25">
      <c r="A675" s="8">
        <v>668</v>
      </c>
      <c r="B675" s="32">
        <v>441125</v>
      </c>
      <c r="C675" s="9" t="s">
        <v>1880</v>
      </c>
      <c r="D675" s="9" t="s">
        <v>61</v>
      </c>
      <c r="E675" s="9" t="s">
        <v>1868</v>
      </c>
      <c r="F675" s="8" t="s">
        <v>27</v>
      </c>
      <c r="G675" s="10">
        <v>13</v>
      </c>
      <c r="H675" s="10">
        <v>2</v>
      </c>
      <c r="I675" s="10">
        <v>0</v>
      </c>
      <c r="J675" s="10">
        <f t="shared" si="59"/>
        <v>3640000</v>
      </c>
      <c r="K675" s="10">
        <f t="shared" si="59"/>
        <v>560000</v>
      </c>
      <c r="L675" s="10">
        <f t="shared" si="59"/>
        <v>0</v>
      </c>
      <c r="M675" s="10">
        <v>0</v>
      </c>
      <c r="N675" s="10">
        <f t="shared" si="56"/>
        <v>4200000</v>
      </c>
      <c r="O675" s="25">
        <v>4200000</v>
      </c>
      <c r="P675" s="25">
        <f t="shared" si="57"/>
        <v>0</v>
      </c>
      <c r="Q675" s="37"/>
    </row>
    <row r="676" spans="1:17" x14ac:dyDescent="0.25">
      <c r="A676" s="8">
        <v>669</v>
      </c>
      <c r="B676" s="32">
        <v>441126</v>
      </c>
      <c r="C676" s="9" t="s">
        <v>348</v>
      </c>
      <c r="D676" s="9" t="s">
        <v>75</v>
      </c>
      <c r="E676" s="9" t="s">
        <v>1868</v>
      </c>
      <c r="F676" s="8" t="s">
        <v>27</v>
      </c>
      <c r="G676" s="10">
        <v>21</v>
      </c>
      <c r="H676" s="10">
        <v>0</v>
      </c>
      <c r="I676" s="10">
        <v>0</v>
      </c>
      <c r="J676" s="10">
        <f t="shared" si="59"/>
        <v>5880000</v>
      </c>
      <c r="K676" s="10">
        <f t="shared" si="59"/>
        <v>0</v>
      </c>
      <c r="L676" s="10">
        <f t="shared" si="59"/>
        <v>0</v>
      </c>
      <c r="M676" s="10">
        <v>0</v>
      </c>
      <c r="N676" s="10">
        <f t="shared" si="56"/>
        <v>5880000</v>
      </c>
      <c r="O676" s="25">
        <v>5880000</v>
      </c>
      <c r="P676" s="25">
        <f t="shared" si="57"/>
        <v>0</v>
      </c>
      <c r="Q676" s="37"/>
    </row>
    <row r="677" spans="1:17" x14ac:dyDescent="0.25">
      <c r="A677" s="8">
        <v>670</v>
      </c>
      <c r="B677" s="32">
        <v>441127</v>
      </c>
      <c r="C677" s="9" t="s">
        <v>1881</v>
      </c>
      <c r="D677" s="9" t="s">
        <v>153</v>
      </c>
      <c r="E677" s="9" t="s">
        <v>1868</v>
      </c>
      <c r="F677" s="8" t="s">
        <v>27</v>
      </c>
      <c r="G677" s="10">
        <v>21</v>
      </c>
      <c r="H677" s="10">
        <v>0</v>
      </c>
      <c r="I677" s="10">
        <v>0</v>
      </c>
      <c r="J677" s="10">
        <f t="shared" si="59"/>
        <v>5880000</v>
      </c>
      <c r="K677" s="10">
        <f t="shared" si="59"/>
        <v>0</v>
      </c>
      <c r="L677" s="10">
        <f t="shared" si="59"/>
        <v>0</v>
      </c>
      <c r="M677" s="10">
        <v>0</v>
      </c>
      <c r="N677" s="10">
        <f t="shared" si="56"/>
        <v>5880000</v>
      </c>
      <c r="O677" s="25">
        <v>5880000</v>
      </c>
      <c r="P677" s="25">
        <f t="shared" si="57"/>
        <v>0</v>
      </c>
      <c r="Q677" s="37"/>
    </row>
    <row r="678" spans="1:17" x14ac:dyDescent="0.25">
      <c r="A678" s="8">
        <v>671</v>
      </c>
      <c r="B678" s="32">
        <v>441128</v>
      </c>
      <c r="C678" s="9" t="s">
        <v>1623</v>
      </c>
      <c r="D678" s="9" t="s">
        <v>121</v>
      </c>
      <c r="E678" s="9" t="s">
        <v>1868</v>
      </c>
      <c r="F678" s="8" t="s">
        <v>27</v>
      </c>
      <c r="G678" s="10">
        <v>18</v>
      </c>
      <c r="H678" s="10">
        <v>0</v>
      </c>
      <c r="I678" s="10">
        <v>0</v>
      </c>
      <c r="J678" s="10">
        <f t="shared" si="59"/>
        <v>5040000</v>
      </c>
      <c r="K678" s="10">
        <f t="shared" si="59"/>
        <v>0</v>
      </c>
      <c r="L678" s="10">
        <f t="shared" si="59"/>
        <v>0</v>
      </c>
      <c r="M678" s="10">
        <v>0</v>
      </c>
      <c r="N678" s="10">
        <f t="shared" si="56"/>
        <v>5040000</v>
      </c>
      <c r="O678" s="25">
        <v>5040000</v>
      </c>
      <c r="P678" s="25">
        <f t="shared" si="57"/>
        <v>0</v>
      </c>
      <c r="Q678" s="37"/>
    </row>
    <row r="679" spans="1:17" x14ac:dyDescent="0.25">
      <c r="A679" s="8">
        <v>672</v>
      </c>
      <c r="B679" s="32">
        <v>441129</v>
      </c>
      <c r="C679" s="9" t="s">
        <v>759</v>
      </c>
      <c r="D679" s="9" t="s">
        <v>85</v>
      </c>
      <c r="E679" s="9" t="s">
        <v>1868</v>
      </c>
      <c r="F679" s="8" t="s">
        <v>27</v>
      </c>
      <c r="G679" s="10">
        <v>22</v>
      </c>
      <c r="H679" s="10">
        <v>0</v>
      </c>
      <c r="I679" s="10">
        <v>0</v>
      </c>
      <c r="J679" s="10">
        <f t="shared" si="59"/>
        <v>6160000</v>
      </c>
      <c r="K679" s="10">
        <f t="shared" si="59"/>
        <v>0</v>
      </c>
      <c r="L679" s="10">
        <f t="shared" si="59"/>
        <v>0</v>
      </c>
      <c r="M679" s="10">
        <v>0</v>
      </c>
      <c r="N679" s="10">
        <f t="shared" si="56"/>
        <v>6160000</v>
      </c>
      <c r="O679" s="25">
        <v>6160000</v>
      </c>
      <c r="P679" s="25">
        <f t="shared" si="57"/>
        <v>0</v>
      </c>
      <c r="Q679" s="37"/>
    </row>
    <row r="680" spans="1:17" x14ac:dyDescent="0.25">
      <c r="A680" s="8">
        <v>673</v>
      </c>
      <c r="B680" s="32">
        <v>441130</v>
      </c>
      <c r="C680" s="9" t="s">
        <v>1294</v>
      </c>
      <c r="D680" s="9" t="s">
        <v>75</v>
      </c>
      <c r="E680" s="9" t="s">
        <v>1868</v>
      </c>
      <c r="F680" s="8" t="s">
        <v>27</v>
      </c>
      <c r="G680" s="10">
        <v>15</v>
      </c>
      <c r="H680" s="10">
        <v>3</v>
      </c>
      <c r="I680" s="10">
        <v>0</v>
      </c>
      <c r="J680" s="10">
        <f t="shared" si="59"/>
        <v>4200000</v>
      </c>
      <c r="K680" s="10">
        <f t="shared" si="59"/>
        <v>840000</v>
      </c>
      <c r="L680" s="10">
        <f t="shared" si="59"/>
        <v>0</v>
      </c>
      <c r="M680" s="10">
        <v>0</v>
      </c>
      <c r="N680" s="10">
        <f t="shared" si="56"/>
        <v>5040000</v>
      </c>
      <c r="O680" s="25">
        <v>5040000</v>
      </c>
      <c r="P680" s="25">
        <f t="shared" si="57"/>
        <v>0</v>
      </c>
      <c r="Q680" s="37"/>
    </row>
    <row r="681" spans="1:17" x14ac:dyDescent="0.25">
      <c r="A681" s="8">
        <v>674</v>
      </c>
      <c r="B681" s="32">
        <v>441131</v>
      </c>
      <c r="C681" s="9" t="s">
        <v>1882</v>
      </c>
      <c r="D681" s="9" t="s">
        <v>1883</v>
      </c>
      <c r="E681" s="9" t="s">
        <v>1868</v>
      </c>
      <c r="F681" s="8" t="s">
        <v>368</v>
      </c>
      <c r="G681" s="10">
        <v>13</v>
      </c>
      <c r="H681" s="10">
        <v>0</v>
      </c>
      <c r="I681" s="10">
        <v>0</v>
      </c>
      <c r="J681" s="10">
        <f>G681*280000</f>
        <v>3640000</v>
      </c>
      <c r="K681" s="10">
        <f>H681*280000</f>
        <v>0</v>
      </c>
      <c r="L681" s="10">
        <f>I681*28000</f>
        <v>0</v>
      </c>
      <c r="M681" s="10">
        <f>J681</f>
        <v>3640000</v>
      </c>
      <c r="N681" s="10">
        <f t="shared" si="56"/>
        <v>0</v>
      </c>
      <c r="O681" s="25">
        <v>0</v>
      </c>
      <c r="P681" s="25">
        <f t="shared" si="57"/>
        <v>0</v>
      </c>
      <c r="Q681" s="37"/>
    </row>
    <row r="682" spans="1:17" x14ac:dyDescent="0.25">
      <c r="A682" s="8">
        <v>675</v>
      </c>
      <c r="B682" s="32">
        <v>441132</v>
      </c>
      <c r="C682" s="9" t="s">
        <v>1884</v>
      </c>
      <c r="D682" s="9" t="s">
        <v>61</v>
      </c>
      <c r="E682" s="9" t="s">
        <v>1868</v>
      </c>
      <c r="F682" s="8" t="s">
        <v>27</v>
      </c>
      <c r="G682" s="10">
        <v>22</v>
      </c>
      <c r="H682" s="10">
        <v>0</v>
      </c>
      <c r="I682" s="10">
        <v>0</v>
      </c>
      <c r="J682" s="10">
        <f t="shared" ref="J682:L717" si="60">G682*280000</f>
        <v>6160000</v>
      </c>
      <c r="K682" s="10">
        <f t="shared" si="60"/>
        <v>0</v>
      </c>
      <c r="L682" s="10">
        <f t="shared" si="60"/>
        <v>0</v>
      </c>
      <c r="M682" s="10">
        <v>0</v>
      </c>
      <c r="N682" s="10">
        <f t="shared" si="56"/>
        <v>6160000</v>
      </c>
      <c r="O682" s="25">
        <v>6160000</v>
      </c>
      <c r="P682" s="25">
        <f t="shared" si="57"/>
        <v>0</v>
      </c>
      <c r="Q682" s="37"/>
    </row>
    <row r="683" spans="1:17" x14ac:dyDescent="0.25">
      <c r="A683" s="8">
        <v>676</v>
      </c>
      <c r="B683" s="32">
        <v>441133</v>
      </c>
      <c r="C683" s="9" t="s">
        <v>1138</v>
      </c>
      <c r="D683" s="9" t="s">
        <v>47</v>
      </c>
      <c r="E683" s="9" t="s">
        <v>1868</v>
      </c>
      <c r="F683" s="8" t="s">
        <v>27</v>
      </c>
      <c r="G683" s="10">
        <v>24</v>
      </c>
      <c r="H683" s="10">
        <v>0</v>
      </c>
      <c r="I683" s="10">
        <v>0</v>
      </c>
      <c r="J683" s="10">
        <f t="shared" si="60"/>
        <v>6720000</v>
      </c>
      <c r="K683" s="10">
        <f t="shared" si="60"/>
        <v>0</v>
      </c>
      <c r="L683" s="10">
        <f t="shared" si="60"/>
        <v>0</v>
      </c>
      <c r="M683" s="10">
        <v>0</v>
      </c>
      <c r="N683" s="10">
        <f t="shared" si="56"/>
        <v>6720000</v>
      </c>
      <c r="O683" s="25">
        <v>0</v>
      </c>
      <c r="P683" s="25">
        <f t="shared" si="57"/>
        <v>6720000</v>
      </c>
      <c r="Q683" s="37"/>
    </row>
    <row r="684" spans="1:17" x14ac:dyDescent="0.25">
      <c r="A684" s="8">
        <v>677</v>
      </c>
      <c r="B684" s="32">
        <v>441134</v>
      </c>
      <c r="C684" s="9" t="s">
        <v>239</v>
      </c>
      <c r="D684" s="9" t="s">
        <v>931</v>
      </c>
      <c r="E684" s="9" t="s">
        <v>1868</v>
      </c>
      <c r="F684" s="8" t="s">
        <v>27</v>
      </c>
      <c r="G684" s="10">
        <v>20</v>
      </c>
      <c r="H684" s="10">
        <v>0</v>
      </c>
      <c r="I684" s="10">
        <v>0</v>
      </c>
      <c r="J684" s="10">
        <f t="shared" si="60"/>
        <v>5600000</v>
      </c>
      <c r="K684" s="10">
        <f t="shared" si="60"/>
        <v>0</v>
      </c>
      <c r="L684" s="10">
        <f t="shared" si="60"/>
        <v>0</v>
      </c>
      <c r="M684" s="10">
        <v>0</v>
      </c>
      <c r="N684" s="10">
        <f t="shared" si="56"/>
        <v>5600000</v>
      </c>
      <c r="O684" s="25">
        <v>5600000</v>
      </c>
      <c r="P684" s="25">
        <f t="shared" si="57"/>
        <v>0</v>
      </c>
      <c r="Q684" s="37"/>
    </row>
    <row r="685" spans="1:17" x14ac:dyDescent="0.25">
      <c r="A685" s="8">
        <v>678</v>
      </c>
      <c r="B685" s="32">
        <v>441135</v>
      </c>
      <c r="C685" s="9" t="s">
        <v>1499</v>
      </c>
      <c r="D685" s="9" t="s">
        <v>61</v>
      </c>
      <c r="E685" s="9" t="s">
        <v>1868</v>
      </c>
      <c r="F685" s="8" t="s">
        <v>27</v>
      </c>
      <c r="G685" s="10">
        <v>21</v>
      </c>
      <c r="H685" s="10">
        <v>0</v>
      </c>
      <c r="I685" s="10">
        <v>0</v>
      </c>
      <c r="J685" s="10">
        <f t="shared" si="60"/>
        <v>5880000</v>
      </c>
      <c r="K685" s="10">
        <f t="shared" si="60"/>
        <v>0</v>
      </c>
      <c r="L685" s="10">
        <f t="shared" si="60"/>
        <v>0</v>
      </c>
      <c r="M685" s="10">
        <v>0</v>
      </c>
      <c r="N685" s="10">
        <f t="shared" si="56"/>
        <v>5880000</v>
      </c>
      <c r="O685" s="25">
        <v>0</v>
      </c>
      <c r="P685" s="25">
        <f t="shared" si="57"/>
        <v>5880000</v>
      </c>
      <c r="Q685" s="37"/>
    </row>
    <row r="686" spans="1:17" x14ac:dyDescent="0.25">
      <c r="A686" s="8">
        <v>679</v>
      </c>
      <c r="B686" s="32">
        <v>441136</v>
      </c>
      <c r="C686" s="9" t="s">
        <v>567</v>
      </c>
      <c r="D686" s="9" t="s">
        <v>125</v>
      </c>
      <c r="E686" s="9" t="s">
        <v>1868</v>
      </c>
      <c r="F686" s="8" t="s">
        <v>27</v>
      </c>
      <c r="G686" s="10">
        <v>18</v>
      </c>
      <c r="H686" s="10">
        <v>0</v>
      </c>
      <c r="I686" s="10">
        <v>0</v>
      </c>
      <c r="J686" s="10">
        <f t="shared" si="60"/>
        <v>5040000</v>
      </c>
      <c r="K686" s="10">
        <f t="shared" si="60"/>
        <v>0</v>
      </c>
      <c r="L686" s="10">
        <f t="shared" si="60"/>
        <v>0</v>
      </c>
      <c r="M686" s="10">
        <v>0</v>
      </c>
      <c r="N686" s="10">
        <f t="shared" si="56"/>
        <v>5040000</v>
      </c>
      <c r="O686" s="25">
        <v>5040000</v>
      </c>
      <c r="P686" s="25">
        <f t="shared" si="57"/>
        <v>0</v>
      </c>
      <c r="Q686" s="37"/>
    </row>
    <row r="687" spans="1:17" x14ac:dyDescent="0.25">
      <c r="A687" s="8">
        <v>680</v>
      </c>
      <c r="B687" s="32">
        <v>441137</v>
      </c>
      <c r="C687" s="9" t="s">
        <v>1885</v>
      </c>
      <c r="D687" s="9" t="s">
        <v>65</v>
      </c>
      <c r="E687" s="9" t="s">
        <v>1868</v>
      </c>
      <c r="F687" s="8" t="s">
        <v>27</v>
      </c>
      <c r="G687" s="10">
        <v>22</v>
      </c>
      <c r="H687" s="10">
        <v>0</v>
      </c>
      <c r="I687" s="10">
        <v>0</v>
      </c>
      <c r="J687" s="10">
        <f t="shared" si="60"/>
        <v>6160000</v>
      </c>
      <c r="K687" s="10">
        <f t="shared" si="60"/>
        <v>0</v>
      </c>
      <c r="L687" s="10">
        <f t="shared" si="60"/>
        <v>0</v>
      </c>
      <c r="M687" s="10">
        <v>0</v>
      </c>
      <c r="N687" s="10">
        <f t="shared" si="56"/>
        <v>6160000</v>
      </c>
      <c r="O687" s="25">
        <v>6160000</v>
      </c>
      <c r="P687" s="25">
        <f t="shared" si="57"/>
        <v>0</v>
      </c>
      <c r="Q687" s="37"/>
    </row>
    <row r="688" spans="1:17" x14ac:dyDescent="0.25">
      <c r="A688" s="8">
        <v>681</v>
      </c>
      <c r="B688" s="32">
        <v>441138</v>
      </c>
      <c r="C688" s="9" t="s">
        <v>1886</v>
      </c>
      <c r="D688" s="9" t="s">
        <v>204</v>
      </c>
      <c r="E688" s="9" t="s">
        <v>1868</v>
      </c>
      <c r="F688" s="8" t="s">
        <v>27</v>
      </c>
      <c r="G688" s="10">
        <v>18</v>
      </c>
      <c r="H688" s="10">
        <v>0</v>
      </c>
      <c r="I688" s="10">
        <v>0</v>
      </c>
      <c r="J688" s="10">
        <f t="shared" si="60"/>
        <v>5040000</v>
      </c>
      <c r="K688" s="10">
        <f t="shared" si="60"/>
        <v>0</v>
      </c>
      <c r="L688" s="10">
        <f t="shared" si="60"/>
        <v>0</v>
      </c>
      <c r="M688" s="10">
        <v>0</v>
      </c>
      <c r="N688" s="10">
        <f t="shared" si="56"/>
        <v>5040000</v>
      </c>
      <c r="O688" s="25">
        <v>5040000</v>
      </c>
      <c r="P688" s="25">
        <f t="shared" si="57"/>
        <v>0</v>
      </c>
      <c r="Q688" s="37"/>
    </row>
    <row r="689" spans="1:17" x14ac:dyDescent="0.25">
      <c r="A689" s="8">
        <v>682</v>
      </c>
      <c r="B689" s="32">
        <v>441139</v>
      </c>
      <c r="C689" s="9" t="s">
        <v>1887</v>
      </c>
      <c r="D689" s="9" t="s">
        <v>631</v>
      </c>
      <c r="E689" s="9" t="s">
        <v>1868</v>
      </c>
      <c r="F689" s="8" t="s">
        <v>27</v>
      </c>
      <c r="G689" s="10">
        <v>18</v>
      </c>
      <c r="H689" s="10">
        <v>0</v>
      </c>
      <c r="I689" s="10">
        <v>0</v>
      </c>
      <c r="J689" s="10">
        <f t="shared" si="60"/>
        <v>5040000</v>
      </c>
      <c r="K689" s="10">
        <f t="shared" si="60"/>
        <v>0</v>
      </c>
      <c r="L689" s="10">
        <f t="shared" si="60"/>
        <v>0</v>
      </c>
      <c r="M689" s="10">
        <v>0</v>
      </c>
      <c r="N689" s="10">
        <f t="shared" si="56"/>
        <v>5040000</v>
      </c>
      <c r="O689" s="25">
        <v>5040000</v>
      </c>
      <c r="P689" s="25">
        <f t="shared" si="57"/>
        <v>0</v>
      </c>
      <c r="Q689" s="37"/>
    </row>
    <row r="690" spans="1:17" x14ac:dyDescent="0.25">
      <c r="A690" s="8">
        <v>683</v>
      </c>
      <c r="B690" s="32">
        <v>441140</v>
      </c>
      <c r="C690" s="9" t="s">
        <v>441</v>
      </c>
      <c r="D690" s="9" t="s">
        <v>121</v>
      </c>
      <c r="E690" s="9" t="s">
        <v>1868</v>
      </c>
      <c r="F690" s="8" t="s">
        <v>27</v>
      </c>
      <c r="G690" s="10">
        <v>18</v>
      </c>
      <c r="H690" s="10">
        <v>0</v>
      </c>
      <c r="I690" s="10">
        <v>0</v>
      </c>
      <c r="J690" s="10">
        <f t="shared" si="60"/>
        <v>5040000</v>
      </c>
      <c r="K690" s="10">
        <f t="shared" si="60"/>
        <v>0</v>
      </c>
      <c r="L690" s="10">
        <f t="shared" si="60"/>
        <v>0</v>
      </c>
      <c r="M690" s="10">
        <v>0</v>
      </c>
      <c r="N690" s="10">
        <f t="shared" si="56"/>
        <v>5040000</v>
      </c>
      <c r="O690" s="25">
        <v>5040000</v>
      </c>
      <c r="P690" s="25">
        <f t="shared" si="57"/>
        <v>0</v>
      </c>
      <c r="Q690" s="37"/>
    </row>
    <row r="691" spans="1:17" x14ac:dyDescent="0.25">
      <c r="A691" s="8">
        <v>684</v>
      </c>
      <c r="B691" s="32">
        <v>441141</v>
      </c>
      <c r="C691" s="9" t="s">
        <v>1888</v>
      </c>
      <c r="D691" s="9" t="s">
        <v>262</v>
      </c>
      <c r="E691" s="9" t="s">
        <v>1868</v>
      </c>
      <c r="F691" s="8" t="s">
        <v>27</v>
      </c>
      <c r="G691" s="10">
        <v>18</v>
      </c>
      <c r="H691" s="10">
        <v>0</v>
      </c>
      <c r="I691" s="10">
        <v>0</v>
      </c>
      <c r="J691" s="10">
        <f t="shared" si="60"/>
        <v>5040000</v>
      </c>
      <c r="K691" s="10">
        <f t="shared" si="60"/>
        <v>0</v>
      </c>
      <c r="L691" s="10">
        <f t="shared" si="60"/>
        <v>0</v>
      </c>
      <c r="M691" s="10">
        <v>0</v>
      </c>
      <c r="N691" s="10">
        <f t="shared" si="56"/>
        <v>5040000</v>
      </c>
      <c r="O691" s="25">
        <v>5040000</v>
      </c>
      <c r="P691" s="25">
        <f t="shared" si="57"/>
        <v>0</v>
      </c>
      <c r="Q691" s="37"/>
    </row>
    <row r="692" spans="1:17" x14ac:dyDescent="0.25">
      <c r="A692" s="8">
        <v>685</v>
      </c>
      <c r="B692" s="32">
        <v>441142</v>
      </c>
      <c r="C692" s="9" t="s">
        <v>798</v>
      </c>
      <c r="D692" s="9" t="s">
        <v>125</v>
      </c>
      <c r="E692" s="9" t="s">
        <v>1868</v>
      </c>
      <c r="F692" s="8" t="s">
        <v>27</v>
      </c>
      <c r="G692" s="10">
        <v>22</v>
      </c>
      <c r="H692" s="10">
        <v>0</v>
      </c>
      <c r="I692" s="10">
        <v>0</v>
      </c>
      <c r="J692" s="10">
        <f t="shared" si="60"/>
        <v>6160000</v>
      </c>
      <c r="K692" s="10">
        <f t="shared" si="60"/>
        <v>0</v>
      </c>
      <c r="L692" s="10">
        <f t="shared" si="60"/>
        <v>0</v>
      </c>
      <c r="M692" s="10">
        <v>0</v>
      </c>
      <c r="N692" s="10">
        <f t="shared" si="56"/>
        <v>6160000</v>
      </c>
      <c r="O692" s="25">
        <v>6160000</v>
      </c>
      <c r="P692" s="25">
        <f t="shared" si="57"/>
        <v>0</v>
      </c>
      <c r="Q692" s="37"/>
    </row>
    <row r="693" spans="1:17" x14ac:dyDescent="0.25">
      <c r="A693" s="8">
        <v>686</v>
      </c>
      <c r="B693" s="32">
        <v>441143</v>
      </c>
      <c r="C693" s="9" t="s">
        <v>478</v>
      </c>
      <c r="D693" s="9" t="s">
        <v>75</v>
      </c>
      <c r="E693" s="9" t="s">
        <v>1868</v>
      </c>
      <c r="F693" s="8" t="s">
        <v>27</v>
      </c>
      <c r="G693" s="10">
        <v>18</v>
      </c>
      <c r="H693" s="10">
        <v>0</v>
      </c>
      <c r="I693" s="10">
        <v>0</v>
      </c>
      <c r="J693" s="10">
        <f t="shared" si="60"/>
        <v>5040000</v>
      </c>
      <c r="K693" s="10">
        <f t="shared" si="60"/>
        <v>0</v>
      </c>
      <c r="L693" s="10">
        <f t="shared" si="60"/>
        <v>0</v>
      </c>
      <c r="M693" s="10">
        <v>0</v>
      </c>
      <c r="N693" s="10">
        <f t="shared" si="56"/>
        <v>5040000</v>
      </c>
      <c r="O693" s="25">
        <v>5040000</v>
      </c>
      <c r="P693" s="25">
        <f t="shared" si="57"/>
        <v>0</v>
      </c>
      <c r="Q693" s="37"/>
    </row>
    <row r="694" spans="1:17" x14ac:dyDescent="0.25">
      <c r="A694" s="8">
        <v>687</v>
      </c>
      <c r="B694" s="32">
        <v>441144</v>
      </c>
      <c r="C694" s="9" t="s">
        <v>1363</v>
      </c>
      <c r="D694" s="9" t="s">
        <v>125</v>
      </c>
      <c r="E694" s="9" t="s">
        <v>1868</v>
      </c>
      <c r="F694" s="8" t="s">
        <v>27</v>
      </c>
      <c r="G694" s="10">
        <v>18</v>
      </c>
      <c r="H694" s="10">
        <v>0</v>
      </c>
      <c r="I694" s="10">
        <v>0</v>
      </c>
      <c r="J694" s="10">
        <f t="shared" si="60"/>
        <v>5040000</v>
      </c>
      <c r="K694" s="10">
        <f t="shared" si="60"/>
        <v>0</v>
      </c>
      <c r="L694" s="10">
        <f t="shared" si="60"/>
        <v>0</v>
      </c>
      <c r="M694" s="10">
        <v>0</v>
      </c>
      <c r="N694" s="10">
        <f t="shared" si="56"/>
        <v>5040000</v>
      </c>
      <c r="O694" s="25">
        <v>5040000</v>
      </c>
      <c r="P694" s="25">
        <f t="shared" si="57"/>
        <v>0</v>
      </c>
      <c r="Q694" s="37"/>
    </row>
    <row r="695" spans="1:17" x14ac:dyDescent="0.25">
      <c r="A695" s="8">
        <v>688</v>
      </c>
      <c r="B695" s="32">
        <v>441145</v>
      </c>
      <c r="C695" s="9" t="s">
        <v>1065</v>
      </c>
      <c r="D695" s="9" t="s">
        <v>158</v>
      </c>
      <c r="E695" s="9" t="s">
        <v>1868</v>
      </c>
      <c r="F695" s="8" t="s">
        <v>27</v>
      </c>
      <c r="G695" s="10">
        <v>13</v>
      </c>
      <c r="H695" s="10">
        <v>0</v>
      </c>
      <c r="I695" s="10">
        <v>0</v>
      </c>
      <c r="J695" s="10">
        <f t="shared" si="60"/>
        <v>3640000</v>
      </c>
      <c r="K695" s="10">
        <f t="shared" si="60"/>
        <v>0</v>
      </c>
      <c r="L695" s="10">
        <f t="shared" si="60"/>
        <v>0</v>
      </c>
      <c r="M695" s="10">
        <v>0</v>
      </c>
      <c r="N695" s="10">
        <f t="shared" si="56"/>
        <v>3640000</v>
      </c>
      <c r="O695" s="25">
        <v>0</v>
      </c>
      <c r="P695" s="25">
        <f t="shared" si="57"/>
        <v>3640000</v>
      </c>
      <c r="Q695" s="37"/>
    </row>
    <row r="696" spans="1:17" x14ac:dyDescent="0.25">
      <c r="A696" s="8">
        <v>689</v>
      </c>
      <c r="B696" s="32">
        <v>441146</v>
      </c>
      <c r="C696" s="9" t="s">
        <v>1889</v>
      </c>
      <c r="D696" s="9" t="s">
        <v>258</v>
      </c>
      <c r="E696" s="9" t="s">
        <v>1868</v>
      </c>
      <c r="F696" s="8" t="s">
        <v>27</v>
      </c>
      <c r="G696" s="10">
        <v>18</v>
      </c>
      <c r="H696" s="10">
        <v>0</v>
      </c>
      <c r="I696" s="10">
        <v>0</v>
      </c>
      <c r="J696" s="10">
        <f t="shared" si="60"/>
        <v>5040000</v>
      </c>
      <c r="K696" s="10">
        <f t="shared" si="60"/>
        <v>0</v>
      </c>
      <c r="L696" s="10">
        <f t="shared" si="60"/>
        <v>0</v>
      </c>
      <c r="M696" s="10">
        <v>0</v>
      </c>
      <c r="N696" s="10">
        <f t="shared" si="56"/>
        <v>5040000</v>
      </c>
      <c r="O696" s="25">
        <v>5040000</v>
      </c>
      <c r="P696" s="25">
        <f t="shared" si="57"/>
        <v>0</v>
      </c>
      <c r="Q696" s="37"/>
    </row>
    <row r="697" spans="1:17" x14ac:dyDescent="0.25">
      <c r="A697" s="8">
        <v>690</v>
      </c>
      <c r="B697" s="32">
        <v>441147</v>
      </c>
      <c r="C697" s="9" t="s">
        <v>1890</v>
      </c>
      <c r="D697" s="9" t="s">
        <v>85</v>
      </c>
      <c r="E697" s="9" t="s">
        <v>1868</v>
      </c>
      <c r="F697" s="8" t="s">
        <v>27</v>
      </c>
      <c r="G697" s="10">
        <v>18</v>
      </c>
      <c r="H697" s="10">
        <v>0</v>
      </c>
      <c r="I697" s="10">
        <v>0</v>
      </c>
      <c r="J697" s="10">
        <f t="shared" si="60"/>
        <v>5040000</v>
      </c>
      <c r="K697" s="10">
        <f t="shared" si="60"/>
        <v>0</v>
      </c>
      <c r="L697" s="10">
        <f t="shared" si="60"/>
        <v>0</v>
      </c>
      <c r="M697" s="10">
        <v>0</v>
      </c>
      <c r="N697" s="10">
        <f t="shared" si="56"/>
        <v>5040000</v>
      </c>
      <c r="O697" s="25">
        <v>5040000</v>
      </c>
      <c r="P697" s="25">
        <f t="shared" si="57"/>
        <v>0</v>
      </c>
      <c r="Q697" s="37"/>
    </row>
    <row r="698" spans="1:17" x14ac:dyDescent="0.25">
      <c r="A698" s="8">
        <v>691</v>
      </c>
      <c r="B698" s="32">
        <v>441148</v>
      </c>
      <c r="C698" s="9" t="s">
        <v>1891</v>
      </c>
      <c r="D698" s="9" t="s">
        <v>85</v>
      </c>
      <c r="E698" s="9" t="s">
        <v>1868</v>
      </c>
      <c r="F698" s="8" t="s">
        <v>27</v>
      </c>
      <c r="G698" s="10">
        <v>18</v>
      </c>
      <c r="H698" s="10">
        <v>0</v>
      </c>
      <c r="I698" s="10">
        <v>0</v>
      </c>
      <c r="J698" s="10">
        <f t="shared" si="60"/>
        <v>5040000</v>
      </c>
      <c r="K698" s="10">
        <f t="shared" si="60"/>
        <v>0</v>
      </c>
      <c r="L698" s="10">
        <f t="shared" si="60"/>
        <v>0</v>
      </c>
      <c r="M698" s="10">
        <v>0</v>
      </c>
      <c r="N698" s="10">
        <f t="shared" si="56"/>
        <v>5040000</v>
      </c>
      <c r="O698" s="25">
        <v>5040000</v>
      </c>
      <c r="P698" s="25">
        <f t="shared" si="57"/>
        <v>0</v>
      </c>
      <c r="Q698" s="37"/>
    </row>
    <row r="699" spans="1:17" x14ac:dyDescent="0.25">
      <c r="A699" s="8">
        <v>692</v>
      </c>
      <c r="B699" s="32">
        <v>441149</v>
      </c>
      <c r="C699" s="9" t="s">
        <v>1892</v>
      </c>
      <c r="D699" s="9" t="s">
        <v>472</v>
      </c>
      <c r="E699" s="9" t="s">
        <v>1868</v>
      </c>
      <c r="F699" s="8" t="s">
        <v>27</v>
      </c>
      <c r="G699" s="10">
        <v>15</v>
      </c>
      <c r="H699" s="10">
        <v>5</v>
      </c>
      <c r="I699" s="10">
        <v>0</v>
      </c>
      <c r="J699" s="10">
        <f t="shared" si="60"/>
        <v>4200000</v>
      </c>
      <c r="K699" s="10">
        <f t="shared" si="60"/>
        <v>1400000</v>
      </c>
      <c r="L699" s="10">
        <f t="shared" si="60"/>
        <v>0</v>
      </c>
      <c r="M699" s="10">
        <v>0</v>
      </c>
      <c r="N699" s="10">
        <f t="shared" si="56"/>
        <v>5600000</v>
      </c>
      <c r="O699" s="25">
        <v>5600000</v>
      </c>
      <c r="P699" s="25">
        <f t="shared" si="57"/>
        <v>0</v>
      </c>
      <c r="Q699" s="37"/>
    </row>
    <row r="700" spans="1:17" x14ac:dyDescent="0.25">
      <c r="A700" s="8">
        <v>693</v>
      </c>
      <c r="B700" s="32">
        <v>441150</v>
      </c>
      <c r="C700" s="9" t="s">
        <v>1893</v>
      </c>
      <c r="D700" s="9" t="s">
        <v>210</v>
      </c>
      <c r="E700" s="9" t="s">
        <v>1868</v>
      </c>
      <c r="F700" s="8" t="s">
        <v>27</v>
      </c>
      <c r="G700" s="10">
        <v>20</v>
      </c>
      <c r="H700" s="10">
        <v>0</v>
      </c>
      <c r="I700" s="10">
        <v>0</v>
      </c>
      <c r="J700" s="10">
        <f t="shared" si="60"/>
        <v>5600000</v>
      </c>
      <c r="K700" s="10">
        <f t="shared" si="60"/>
        <v>0</v>
      </c>
      <c r="L700" s="10">
        <f t="shared" si="60"/>
        <v>0</v>
      </c>
      <c r="M700" s="10">
        <v>0</v>
      </c>
      <c r="N700" s="10">
        <f t="shared" si="56"/>
        <v>5600000</v>
      </c>
      <c r="O700" s="25">
        <v>5600000</v>
      </c>
      <c r="P700" s="25">
        <f t="shared" si="57"/>
        <v>0</v>
      </c>
      <c r="Q700" s="37"/>
    </row>
    <row r="701" spans="1:17" x14ac:dyDescent="0.25">
      <c r="A701" s="8">
        <v>694</v>
      </c>
      <c r="B701" s="32">
        <v>441151</v>
      </c>
      <c r="C701" s="9" t="s">
        <v>670</v>
      </c>
      <c r="D701" s="9" t="s">
        <v>85</v>
      </c>
      <c r="E701" s="9" t="s">
        <v>1868</v>
      </c>
      <c r="F701" s="8" t="s">
        <v>27</v>
      </c>
      <c r="G701" s="10">
        <v>18</v>
      </c>
      <c r="H701" s="10">
        <v>0</v>
      </c>
      <c r="I701" s="10">
        <v>0</v>
      </c>
      <c r="J701" s="10">
        <f t="shared" si="60"/>
        <v>5040000</v>
      </c>
      <c r="K701" s="10">
        <f t="shared" si="60"/>
        <v>0</v>
      </c>
      <c r="L701" s="10">
        <f t="shared" si="60"/>
        <v>0</v>
      </c>
      <c r="M701" s="10">
        <v>0</v>
      </c>
      <c r="N701" s="10">
        <f t="shared" si="56"/>
        <v>5040000</v>
      </c>
      <c r="O701" s="25">
        <v>5840000</v>
      </c>
      <c r="P701" s="25">
        <f t="shared" si="57"/>
        <v>-800000</v>
      </c>
      <c r="Q701" s="37"/>
    </row>
    <row r="702" spans="1:17" x14ac:dyDescent="0.25">
      <c r="A702" s="8">
        <v>695</v>
      </c>
      <c r="B702" s="32">
        <v>441152</v>
      </c>
      <c r="C702" s="9" t="s">
        <v>1857</v>
      </c>
      <c r="D702" s="9" t="s">
        <v>61</v>
      </c>
      <c r="E702" s="9" t="s">
        <v>1868</v>
      </c>
      <c r="F702" s="8" t="s">
        <v>27</v>
      </c>
      <c r="G702" s="10">
        <v>18</v>
      </c>
      <c r="H702" s="10">
        <v>0</v>
      </c>
      <c r="I702" s="10">
        <v>0</v>
      </c>
      <c r="J702" s="10">
        <f t="shared" si="60"/>
        <v>5040000</v>
      </c>
      <c r="K702" s="10">
        <f t="shared" si="60"/>
        <v>0</v>
      </c>
      <c r="L702" s="10">
        <f t="shared" si="60"/>
        <v>0</v>
      </c>
      <c r="M702" s="10">
        <v>0</v>
      </c>
      <c r="N702" s="10">
        <f t="shared" si="56"/>
        <v>5040000</v>
      </c>
      <c r="O702" s="25">
        <v>5040000</v>
      </c>
      <c r="P702" s="25">
        <f t="shared" si="57"/>
        <v>0</v>
      </c>
      <c r="Q702" s="37"/>
    </row>
    <row r="703" spans="1:17" x14ac:dyDescent="0.25">
      <c r="A703" s="8">
        <v>696</v>
      </c>
      <c r="B703" s="32">
        <v>441153</v>
      </c>
      <c r="C703" s="9" t="s">
        <v>53</v>
      </c>
      <c r="D703" s="9" t="s">
        <v>488</v>
      </c>
      <c r="E703" s="9" t="s">
        <v>1868</v>
      </c>
      <c r="F703" s="8" t="s">
        <v>27</v>
      </c>
      <c r="G703" s="10">
        <v>15</v>
      </c>
      <c r="H703" s="10">
        <v>0</v>
      </c>
      <c r="I703" s="10">
        <v>0</v>
      </c>
      <c r="J703" s="10">
        <f t="shared" si="60"/>
        <v>4200000</v>
      </c>
      <c r="K703" s="10">
        <f t="shared" si="60"/>
        <v>0</v>
      </c>
      <c r="L703" s="10">
        <f t="shared" si="60"/>
        <v>0</v>
      </c>
      <c r="M703" s="10">
        <v>0</v>
      </c>
      <c r="N703" s="10">
        <f t="shared" si="56"/>
        <v>4200000</v>
      </c>
      <c r="O703" s="25">
        <v>0</v>
      </c>
      <c r="P703" s="25">
        <f t="shared" si="57"/>
        <v>4200000</v>
      </c>
      <c r="Q703" s="37"/>
    </row>
    <row r="704" spans="1:17" x14ac:dyDescent="0.25">
      <c r="A704" s="8">
        <v>697</v>
      </c>
      <c r="B704" s="32">
        <v>441154</v>
      </c>
      <c r="C704" s="9" t="s">
        <v>1894</v>
      </c>
      <c r="D704" s="9" t="s">
        <v>118</v>
      </c>
      <c r="E704" s="9" t="s">
        <v>1868</v>
      </c>
      <c r="F704" s="8" t="s">
        <v>27</v>
      </c>
      <c r="G704" s="10">
        <v>18</v>
      </c>
      <c r="H704" s="10">
        <v>0</v>
      </c>
      <c r="I704" s="10">
        <v>0</v>
      </c>
      <c r="J704" s="10">
        <f t="shared" si="60"/>
        <v>5040000</v>
      </c>
      <c r="K704" s="10">
        <f t="shared" si="60"/>
        <v>0</v>
      </c>
      <c r="L704" s="10">
        <f t="shared" si="60"/>
        <v>0</v>
      </c>
      <c r="M704" s="10">
        <v>0</v>
      </c>
      <c r="N704" s="10">
        <f t="shared" si="56"/>
        <v>5040000</v>
      </c>
      <c r="O704" s="25">
        <v>5040000</v>
      </c>
      <c r="P704" s="25">
        <f t="shared" si="57"/>
        <v>0</v>
      </c>
      <c r="Q704" s="37"/>
    </row>
    <row r="705" spans="1:17" x14ac:dyDescent="0.25">
      <c r="A705" s="8">
        <v>698</v>
      </c>
      <c r="B705" s="32">
        <v>441155</v>
      </c>
      <c r="C705" s="9" t="s">
        <v>1687</v>
      </c>
      <c r="D705" s="9" t="s">
        <v>313</v>
      </c>
      <c r="E705" s="9" t="s">
        <v>1868</v>
      </c>
      <c r="F705" s="8" t="s">
        <v>27</v>
      </c>
      <c r="G705" s="10">
        <v>18</v>
      </c>
      <c r="H705" s="10">
        <v>0</v>
      </c>
      <c r="I705" s="10">
        <v>0</v>
      </c>
      <c r="J705" s="10">
        <f t="shared" si="60"/>
        <v>5040000</v>
      </c>
      <c r="K705" s="10">
        <f t="shared" si="60"/>
        <v>0</v>
      </c>
      <c r="L705" s="10">
        <f t="shared" si="60"/>
        <v>0</v>
      </c>
      <c r="M705" s="10">
        <v>0</v>
      </c>
      <c r="N705" s="10">
        <f t="shared" si="56"/>
        <v>5040000</v>
      </c>
      <c r="O705" s="25">
        <v>0</v>
      </c>
      <c r="P705" s="25">
        <f t="shared" si="57"/>
        <v>5040000</v>
      </c>
      <c r="Q705" s="37"/>
    </row>
    <row r="706" spans="1:17" x14ac:dyDescent="0.25">
      <c r="A706" s="8">
        <v>699</v>
      </c>
      <c r="B706" s="32">
        <v>441156</v>
      </c>
      <c r="C706" s="9" t="s">
        <v>239</v>
      </c>
      <c r="D706" s="9" t="s">
        <v>517</v>
      </c>
      <c r="E706" s="9" t="s">
        <v>1868</v>
      </c>
      <c r="F706" s="8" t="s">
        <v>27</v>
      </c>
      <c r="G706" s="10">
        <v>15</v>
      </c>
      <c r="H706" s="10">
        <v>0</v>
      </c>
      <c r="I706" s="10">
        <v>0</v>
      </c>
      <c r="J706" s="10">
        <f t="shared" si="60"/>
        <v>4200000</v>
      </c>
      <c r="K706" s="10">
        <f t="shared" si="60"/>
        <v>0</v>
      </c>
      <c r="L706" s="10">
        <f t="shared" si="60"/>
        <v>0</v>
      </c>
      <c r="M706" s="10">
        <v>0</v>
      </c>
      <c r="N706" s="10">
        <f t="shared" si="56"/>
        <v>4200000</v>
      </c>
      <c r="O706" s="25">
        <v>4200000</v>
      </c>
      <c r="P706" s="25">
        <f t="shared" si="57"/>
        <v>0</v>
      </c>
      <c r="Q706" s="37"/>
    </row>
    <row r="707" spans="1:17" x14ac:dyDescent="0.25">
      <c r="A707" s="8">
        <v>700</v>
      </c>
      <c r="B707" s="32">
        <v>441157</v>
      </c>
      <c r="C707" s="9" t="s">
        <v>1063</v>
      </c>
      <c r="D707" s="9" t="s">
        <v>448</v>
      </c>
      <c r="E707" s="9" t="s">
        <v>1868</v>
      </c>
      <c r="F707" s="8" t="s">
        <v>27</v>
      </c>
      <c r="G707" s="10">
        <v>18</v>
      </c>
      <c r="H707" s="10">
        <v>0</v>
      </c>
      <c r="I707" s="10">
        <v>0</v>
      </c>
      <c r="J707" s="10">
        <f t="shared" si="60"/>
        <v>5040000</v>
      </c>
      <c r="K707" s="10">
        <f t="shared" si="60"/>
        <v>0</v>
      </c>
      <c r="L707" s="10">
        <f t="shared" si="60"/>
        <v>0</v>
      </c>
      <c r="M707" s="10">
        <v>0</v>
      </c>
      <c r="N707" s="10">
        <f t="shared" si="56"/>
        <v>5040000</v>
      </c>
      <c r="O707" s="25">
        <v>5040000</v>
      </c>
      <c r="P707" s="25">
        <f t="shared" si="57"/>
        <v>0</v>
      </c>
      <c r="Q707" s="37"/>
    </row>
    <row r="708" spans="1:17" x14ac:dyDescent="0.25">
      <c r="A708" s="8">
        <v>701</v>
      </c>
      <c r="B708" s="32">
        <v>441158</v>
      </c>
      <c r="C708" s="9" t="s">
        <v>1660</v>
      </c>
      <c r="D708" s="9" t="s">
        <v>158</v>
      </c>
      <c r="E708" s="9" t="s">
        <v>1868</v>
      </c>
      <c r="F708" s="8" t="s">
        <v>27</v>
      </c>
      <c r="G708" s="10">
        <v>18</v>
      </c>
      <c r="H708" s="10">
        <v>0</v>
      </c>
      <c r="I708" s="10">
        <v>0</v>
      </c>
      <c r="J708" s="10">
        <f t="shared" si="60"/>
        <v>5040000</v>
      </c>
      <c r="K708" s="10">
        <f t="shared" si="60"/>
        <v>0</v>
      </c>
      <c r="L708" s="10">
        <f t="shared" si="60"/>
        <v>0</v>
      </c>
      <c r="M708" s="10">
        <v>0</v>
      </c>
      <c r="N708" s="10">
        <f t="shared" si="56"/>
        <v>5040000</v>
      </c>
      <c r="O708" s="25">
        <v>11974000</v>
      </c>
      <c r="P708" s="25">
        <f t="shared" si="57"/>
        <v>-6934000</v>
      </c>
      <c r="Q708" s="37" t="s">
        <v>4098</v>
      </c>
    </row>
    <row r="709" spans="1:17" x14ac:dyDescent="0.25">
      <c r="A709" s="8">
        <v>702</v>
      </c>
      <c r="B709" s="32">
        <v>441159</v>
      </c>
      <c r="C709" s="9" t="s">
        <v>464</v>
      </c>
      <c r="D709" s="9" t="s">
        <v>251</v>
      </c>
      <c r="E709" s="9" t="s">
        <v>1868</v>
      </c>
      <c r="F709" s="8" t="s">
        <v>27</v>
      </c>
      <c r="G709" s="10">
        <v>18</v>
      </c>
      <c r="H709" s="10">
        <v>0</v>
      </c>
      <c r="I709" s="10">
        <v>0</v>
      </c>
      <c r="J709" s="10">
        <f t="shared" si="60"/>
        <v>5040000</v>
      </c>
      <c r="K709" s="10">
        <f t="shared" si="60"/>
        <v>0</v>
      </c>
      <c r="L709" s="10">
        <f t="shared" si="60"/>
        <v>0</v>
      </c>
      <c r="M709" s="10">
        <v>0</v>
      </c>
      <c r="N709" s="10">
        <f t="shared" si="56"/>
        <v>5040000</v>
      </c>
      <c r="O709" s="25">
        <v>5040000</v>
      </c>
      <c r="P709" s="25">
        <f t="shared" si="57"/>
        <v>0</v>
      </c>
      <c r="Q709" s="37"/>
    </row>
    <row r="710" spans="1:17" x14ac:dyDescent="0.25">
      <c r="A710" s="8">
        <v>703</v>
      </c>
      <c r="B710" s="32">
        <v>441161</v>
      </c>
      <c r="C710" s="9" t="s">
        <v>1347</v>
      </c>
      <c r="D710" s="9" t="s">
        <v>472</v>
      </c>
      <c r="E710" s="9" t="s">
        <v>1868</v>
      </c>
      <c r="F710" s="8" t="s">
        <v>27</v>
      </c>
      <c r="G710" s="10">
        <v>19</v>
      </c>
      <c r="H710" s="10">
        <v>0</v>
      </c>
      <c r="I710" s="10">
        <v>0</v>
      </c>
      <c r="J710" s="10">
        <f t="shared" si="60"/>
        <v>5320000</v>
      </c>
      <c r="K710" s="10">
        <f t="shared" si="60"/>
        <v>0</v>
      </c>
      <c r="L710" s="10">
        <f t="shared" si="60"/>
        <v>0</v>
      </c>
      <c r="M710" s="10">
        <v>0</v>
      </c>
      <c r="N710" s="10">
        <f t="shared" si="56"/>
        <v>5320000</v>
      </c>
      <c r="O710" s="25">
        <v>0</v>
      </c>
      <c r="P710" s="25">
        <f t="shared" si="57"/>
        <v>5320000</v>
      </c>
      <c r="Q710" s="37"/>
    </row>
    <row r="711" spans="1:17" x14ac:dyDescent="0.25">
      <c r="A711" s="8">
        <v>704</v>
      </c>
      <c r="B711" s="32">
        <v>441162</v>
      </c>
      <c r="C711" s="9" t="s">
        <v>1895</v>
      </c>
      <c r="D711" s="9" t="s">
        <v>47</v>
      </c>
      <c r="E711" s="9" t="s">
        <v>1868</v>
      </c>
      <c r="F711" s="8" t="s">
        <v>27</v>
      </c>
      <c r="G711" s="10">
        <v>19</v>
      </c>
      <c r="H711" s="10">
        <v>0</v>
      </c>
      <c r="I711" s="10">
        <v>0</v>
      </c>
      <c r="J711" s="10">
        <f t="shared" si="60"/>
        <v>5320000</v>
      </c>
      <c r="K711" s="10">
        <f t="shared" si="60"/>
        <v>0</v>
      </c>
      <c r="L711" s="10">
        <f t="shared" si="60"/>
        <v>0</v>
      </c>
      <c r="M711" s="10">
        <v>0</v>
      </c>
      <c r="N711" s="10">
        <f t="shared" si="56"/>
        <v>5320000</v>
      </c>
      <c r="O711" s="25">
        <v>5320000</v>
      </c>
      <c r="P711" s="25">
        <f t="shared" si="57"/>
        <v>0</v>
      </c>
      <c r="Q711" s="37"/>
    </row>
    <row r="712" spans="1:17" x14ac:dyDescent="0.25">
      <c r="A712" s="8">
        <v>705</v>
      </c>
      <c r="B712" s="32">
        <v>441163</v>
      </c>
      <c r="C712" s="9" t="s">
        <v>1896</v>
      </c>
      <c r="D712" s="9" t="s">
        <v>262</v>
      </c>
      <c r="E712" s="9" t="s">
        <v>1868</v>
      </c>
      <c r="F712" s="8" t="s">
        <v>27</v>
      </c>
      <c r="G712" s="10">
        <v>22</v>
      </c>
      <c r="H712" s="10">
        <v>0</v>
      </c>
      <c r="I712" s="10">
        <v>0</v>
      </c>
      <c r="J712" s="10">
        <f t="shared" si="60"/>
        <v>6160000</v>
      </c>
      <c r="K712" s="10">
        <f t="shared" si="60"/>
        <v>0</v>
      </c>
      <c r="L712" s="10">
        <f t="shared" si="60"/>
        <v>0</v>
      </c>
      <c r="M712" s="10">
        <v>0</v>
      </c>
      <c r="N712" s="10">
        <f t="shared" si="56"/>
        <v>6160000</v>
      </c>
      <c r="O712" s="25">
        <v>6160000</v>
      </c>
      <c r="P712" s="25">
        <f t="shared" si="57"/>
        <v>0</v>
      </c>
      <c r="Q712" s="37"/>
    </row>
    <row r="713" spans="1:17" x14ac:dyDescent="0.25">
      <c r="A713" s="8">
        <v>706</v>
      </c>
      <c r="B713" s="32">
        <v>441164</v>
      </c>
      <c r="C713" s="9" t="s">
        <v>1897</v>
      </c>
      <c r="D713" s="9" t="s">
        <v>147</v>
      </c>
      <c r="E713" s="9" t="s">
        <v>1868</v>
      </c>
      <c r="F713" s="8" t="s">
        <v>27</v>
      </c>
      <c r="G713" s="10">
        <v>19</v>
      </c>
      <c r="H713" s="10">
        <v>0</v>
      </c>
      <c r="I713" s="10">
        <v>0</v>
      </c>
      <c r="J713" s="10">
        <f t="shared" si="60"/>
        <v>5320000</v>
      </c>
      <c r="K713" s="10">
        <f t="shared" si="60"/>
        <v>0</v>
      </c>
      <c r="L713" s="10">
        <f t="shared" si="60"/>
        <v>0</v>
      </c>
      <c r="M713" s="10">
        <v>0</v>
      </c>
      <c r="N713" s="10">
        <f t="shared" ref="N713:N776" si="61">J713+K713+L713-M713</f>
        <v>5320000</v>
      </c>
      <c r="O713" s="25">
        <v>5320000</v>
      </c>
      <c r="P713" s="25">
        <f t="shared" ref="P713:P776" si="62">N713-O713</f>
        <v>0</v>
      </c>
      <c r="Q713" s="37"/>
    </row>
    <row r="714" spans="1:17" x14ac:dyDescent="0.25">
      <c r="A714" s="8">
        <v>707</v>
      </c>
      <c r="B714" s="32">
        <v>441165</v>
      </c>
      <c r="C714" s="9" t="s">
        <v>603</v>
      </c>
      <c r="D714" s="9" t="s">
        <v>431</v>
      </c>
      <c r="E714" s="9" t="s">
        <v>1868</v>
      </c>
      <c r="F714" s="8" t="s">
        <v>27</v>
      </c>
      <c r="G714" s="10">
        <v>20</v>
      </c>
      <c r="H714" s="10">
        <v>0</v>
      </c>
      <c r="I714" s="10">
        <v>0</v>
      </c>
      <c r="J714" s="10">
        <f t="shared" si="60"/>
        <v>5600000</v>
      </c>
      <c r="K714" s="10">
        <f t="shared" si="60"/>
        <v>0</v>
      </c>
      <c r="L714" s="10">
        <f t="shared" si="60"/>
        <v>0</v>
      </c>
      <c r="M714" s="10">
        <v>0</v>
      </c>
      <c r="N714" s="10">
        <f t="shared" si="61"/>
        <v>5600000</v>
      </c>
      <c r="O714" s="25">
        <v>5600000</v>
      </c>
      <c r="P714" s="25">
        <f t="shared" si="62"/>
        <v>0</v>
      </c>
      <c r="Q714" s="37"/>
    </row>
    <row r="715" spans="1:17" x14ac:dyDescent="0.25">
      <c r="A715" s="8">
        <v>708</v>
      </c>
      <c r="B715" s="32">
        <v>441166</v>
      </c>
      <c r="C715" s="9" t="s">
        <v>1050</v>
      </c>
      <c r="D715" s="9" t="s">
        <v>158</v>
      </c>
      <c r="E715" s="9" t="s">
        <v>1868</v>
      </c>
      <c r="F715" s="8" t="s">
        <v>27</v>
      </c>
      <c r="G715" s="10">
        <v>15</v>
      </c>
      <c r="H715" s="10">
        <v>0</v>
      </c>
      <c r="I715" s="10">
        <v>0</v>
      </c>
      <c r="J715" s="10">
        <f t="shared" si="60"/>
        <v>4200000</v>
      </c>
      <c r="K715" s="10">
        <f t="shared" si="60"/>
        <v>0</v>
      </c>
      <c r="L715" s="10">
        <f t="shared" si="60"/>
        <v>0</v>
      </c>
      <c r="M715" s="10">
        <v>0</v>
      </c>
      <c r="N715" s="10">
        <f t="shared" si="61"/>
        <v>4200000</v>
      </c>
      <c r="O715" s="25">
        <v>9240000</v>
      </c>
      <c r="P715" s="25">
        <f t="shared" si="62"/>
        <v>-5040000</v>
      </c>
      <c r="Q715" s="37" t="s">
        <v>4098</v>
      </c>
    </row>
    <row r="716" spans="1:17" x14ac:dyDescent="0.25">
      <c r="A716" s="8">
        <v>709</v>
      </c>
      <c r="B716" s="32">
        <v>441201</v>
      </c>
      <c r="C716" s="9" t="s">
        <v>986</v>
      </c>
      <c r="D716" s="9" t="s">
        <v>334</v>
      </c>
      <c r="E716" s="9" t="s">
        <v>1898</v>
      </c>
      <c r="F716" s="8" t="s">
        <v>27</v>
      </c>
      <c r="G716" s="10">
        <v>21</v>
      </c>
      <c r="H716" s="10">
        <v>0</v>
      </c>
      <c r="I716" s="10">
        <v>0</v>
      </c>
      <c r="J716" s="10">
        <f t="shared" si="60"/>
        <v>5880000</v>
      </c>
      <c r="K716" s="10">
        <f t="shared" si="60"/>
        <v>0</v>
      </c>
      <c r="L716" s="10">
        <f t="shared" si="60"/>
        <v>0</v>
      </c>
      <c r="M716" s="10">
        <v>0</v>
      </c>
      <c r="N716" s="10">
        <f t="shared" si="61"/>
        <v>5880000</v>
      </c>
      <c r="O716" s="25">
        <v>5880000</v>
      </c>
      <c r="P716" s="25">
        <f t="shared" si="62"/>
        <v>0</v>
      </c>
      <c r="Q716" s="37"/>
    </row>
    <row r="717" spans="1:17" x14ac:dyDescent="0.25">
      <c r="A717" s="8">
        <v>710</v>
      </c>
      <c r="B717" s="32">
        <v>441202</v>
      </c>
      <c r="C717" s="9" t="s">
        <v>80</v>
      </c>
      <c r="D717" s="9" t="s">
        <v>1899</v>
      </c>
      <c r="E717" s="9" t="s">
        <v>1898</v>
      </c>
      <c r="F717" s="8" t="s">
        <v>27</v>
      </c>
      <c r="G717" s="10">
        <v>21</v>
      </c>
      <c r="H717" s="10">
        <v>0</v>
      </c>
      <c r="I717" s="10">
        <v>0</v>
      </c>
      <c r="J717" s="10">
        <f t="shared" si="60"/>
        <v>5880000</v>
      </c>
      <c r="K717" s="10">
        <f t="shared" si="60"/>
        <v>0</v>
      </c>
      <c r="L717" s="10">
        <f t="shared" si="60"/>
        <v>0</v>
      </c>
      <c r="M717" s="10">
        <v>0</v>
      </c>
      <c r="N717" s="10">
        <f t="shared" si="61"/>
        <v>5880000</v>
      </c>
      <c r="O717" s="25">
        <v>5880000</v>
      </c>
      <c r="P717" s="25">
        <f t="shared" si="62"/>
        <v>0</v>
      </c>
      <c r="Q717" s="37"/>
    </row>
    <row r="718" spans="1:17" x14ac:dyDescent="0.25">
      <c r="A718" s="8">
        <v>711</v>
      </c>
      <c r="B718" s="32">
        <v>441203</v>
      </c>
      <c r="C718" s="9" t="s">
        <v>1900</v>
      </c>
      <c r="D718" s="9" t="s">
        <v>1901</v>
      </c>
      <c r="E718" s="9" t="s">
        <v>1898</v>
      </c>
      <c r="F718" s="8" t="s">
        <v>368</v>
      </c>
      <c r="G718" s="10">
        <v>16</v>
      </c>
      <c r="H718" s="10">
        <v>0</v>
      </c>
      <c r="I718" s="10">
        <v>0</v>
      </c>
      <c r="J718" s="10">
        <f>G718*280000</f>
        <v>4480000</v>
      </c>
      <c r="K718" s="10">
        <f>H718*280000</f>
        <v>0</v>
      </c>
      <c r="L718" s="10">
        <f>I718*28000</f>
        <v>0</v>
      </c>
      <c r="M718" s="10">
        <f>J718</f>
        <v>4480000</v>
      </c>
      <c r="N718" s="10">
        <f t="shared" si="61"/>
        <v>0</v>
      </c>
      <c r="O718" s="25">
        <v>0</v>
      </c>
      <c r="P718" s="25">
        <f t="shared" si="62"/>
        <v>0</v>
      </c>
      <c r="Q718" s="37"/>
    </row>
    <row r="719" spans="1:17" x14ac:dyDescent="0.25">
      <c r="A719" s="8">
        <v>712</v>
      </c>
      <c r="B719" s="32">
        <v>441204</v>
      </c>
      <c r="C719" s="9" t="s">
        <v>1395</v>
      </c>
      <c r="D719" s="9" t="s">
        <v>492</v>
      </c>
      <c r="E719" s="9" t="s">
        <v>1898</v>
      </c>
      <c r="F719" s="8" t="s">
        <v>27</v>
      </c>
      <c r="G719" s="10">
        <v>19</v>
      </c>
      <c r="H719" s="10">
        <v>0</v>
      </c>
      <c r="I719" s="10">
        <v>0</v>
      </c>
      <c r="J719" s="10">
        <f t="shared" ref="J719:L734" si="63">G719*280000</f>
        <v>5320000</v>
      </c>
      <c r="K719" s="10">
        <f t="shared" si="63"/>
        <v>0</v>
      </c>
      <c r="L719" s="10">
        <f t="shared" si="63"/>
        <v>0</v>
      </c>
      <c r="M719" s="10">
        <v>0</v>
      </c>
      <c r="N719" s="10">
        <f t="shared" si="61"/>
        <v>5320000</v>
      </c>
      <c r="O719" s="25">
        <v>5320000</v>
      </c>
      <c r="P719" s="25">
        <f t="shared" si="62"/>
        <v>0</v>
      </c>
      <c r="Q719" s="37"/>
    </row>
    <row r="720" spans="1:17" x14ac:dyDescent="0.25">
      <c r="A720" s="8">
        <v>713</v>
      </c>
      <c r="B720" s="32">
        <v>441205</v>
      </c>
      <c r="C720" s="9" t="s">
        <v>1499</v>
      </c>
      <c r="D720" s="9" t="s">
        <v>317</v>
      </c>
      <c r="E720" s="9" t="s">
        <v>1898</v>
      </c>
      <c r="F720" s="8" t="s">
        <v>27</v>
      </c>
      <c r="G720" s="10">
        <v>16</v>
      </c>
      <c r="H720" s="10">
        <v>3</v>
      </c>
      <c r="I720" s="10">
        <v>0</v>
      </c>
      <c r="J720" s="10">
        <f t="shared" si="63"/>
        <v>4480000</v>
      </c>
      <c r="K720" s="10">
        <f t="shared" si="63"/>
        <v>840000</v>
      </c>
      <c r="L720" s="10">
        <f t="shared" si="63"/>
        <v>0</v>
      </c>
      <c r="M720" s="10">
        <v>0</v>
      </c>
      <c r="N720" s="10">
        <f t="shared" si="61"/>
        <v>5320000</v>
      </c>
      <c r="O720" s="25">
        <v>5320000</v>
      </c>
      <c r="P720" s="25">
        <f t="shared" si="62"/>
        <v>0</v>
      </c>
      <c r="Q720" s="37"/>
    </row>
    <row r="721" spans="1:17" x14ac:dyDescent="0.25">
      <c r="A721" s="8">
        <v>714</v>
      </c>
      <c r="B721" s="32">
        <v>441206</v>
      </c>
      <c r="C721" s="9" t="s">
        <v>672</v>
      </c>
      <c r="D721" s="9" t="s">
        <v>65</v>
      </c>
      <c r="E721" s="9" t="s">
        <v>1898</v>
      </c>
      <c r="F721" s="8" t="s">
        <v>27</v>
      </c>
      <c r="G721" s="10">
        <v>23</v>
      </c>
      <c r="H721" s="10">
        <v>0</v>
      </c>
      <c r="I721" s="10">
        <v>0</v>
      </c>
      <c r="J721" s="10">
        <f t="shared" si="63"/>
        <v>6440000</v>
      </c>
      <c r="K721" s="10">
        <f t="shared" si="63"/>
        <v>0</v>
      </c>
      <c r="L721" s="10">
        <f t="shared" si="63"/>
        <v>0</v>
      </c>
      <c r="M721" s="10">
        <v>0</v>
      </c>
      <c r="N721" s="10">
        <f t="shared" si="61"/>
        <v>6440000</v>
      </c>
      <c r="O721" s="25">
        <v>6440000</v>
      </c>
      <c r="P721" s="25">
        <f t="shared" si="62"/>
        <v>0</v>
      </c>
      <c r="Q721" s="37"/>
    </row>
    <row r="722" spans="1:17" x14ac:dyDescent="0.25">
      <c r="A722" s="8">
        <v>715</v>
      </c>
      <c r="B722" s="32">
        <v>441207</v>
      </c>
      <c r="C722" s="9" t="s">
        <v>149</v>
      </c>
      <c r="D722" s="9" t="s">
        <v>1902</v>
      </c>
      <c r="E722" s="9" t="s">
        <v>1898</v>
      </c>
      <c r="F722" s="8" t="s">
        <v>27</v>
      </c>
      <c r="G722" s="10">
        <v>22</v>
      </c>
      <c r="H722" s="10">
        <v>0</v>
      </c>
      <c r="I722" s="10">
        <v>0</v>
      </c>
      <c r="J722" s="10">
        <f t="shared" si="63"/>
        <v>6160000</v>
      </c>
      <c r="K722" s="10">
        <f t="shared" si="63"/>
        <v>0</v>
      </c>
      <c r="L722" s="10">
        <f t="shared" si="63"/>
        <v>0</v>
      </c>
      <c r="M722" s="10">
        <v>0</v>
      </c>
      <c r="N722" s="10">
        <f t="shared" si="61"/>
        <v>6160000</v>
      </c>
      <c r="O722" s="25">
        <v>6160000</v>
      </c>
      <c r="P722" s="25">
        <f t="shared" si="62"/>
        <v>0</v>
      </c>
      <c r="Q722" s="37"/>
    </row>
    <row r="723" spans="1:17" x14ac:dyDescent="0.25">
      <c r="A723" s="8">
        <v>716</v>
      </c>
      <c r="B723" s="32">
        <v>441208</v>
      </c>
      <c r="C723" s="9" t="s">
        <v>1903</v>
      </c>
      <c r="D723" s="9" t="s">
        <v>605</v>
      </c>
      <c r="E723" s="9" t="s">
        <v>1898</v>
      </c>
      <c r="F723" s="8" t="s">
        <v>27</v>
      </c>
      <c r="G723" s="10">
        <v>13</v>
      </c>
      <c r="H723" s="10">
        <v>0</v>
      </c>
      <c r="I723" s="10">
        <v>0</v>
      </c>
      <c r="J723" s="10">
        <f t="shared" si="63"/>
        <v>3640000</v>
      </c>
      <c r="K723" s="10">
        <f t="shared" si="63"/>
        <v>0</v>
      </c>
      <c r="L723" s="10">
        <f t="shared" si="63"/>
        <v>0</v>
      </c>
      <c r="M723" s="10">
        <v>0</v>
      </c>
      <c r="N723" s="10">
        <f t="shared" si="61"/>
        <v>3640000</v>
      </c>
      <c r="O723" s="25">
        <v>3640000</v>
      </c>
      <c r="P723" s="25">
        <f t="shared" si="62"/>
        <v>0</v>
      </c>
      <c r="Q723" s="37"/>
    </row>
    <row r="724" spans="1:17" x14ac:dyDescent="0.25">
      <c r="A724" s="8">
        <v>717</v>
      </c>
      <c r="B724" s="32">
        <v>441209</v>
      </c>
      <c r="C724" s="9" t="s">
        <v>1340</v>
      </c>
      <c r="D724" s="9" t="s">
        <v>85</v>
      </c>
      <c r="E724" s="9" t="s">
        <v>1898</v>
      </c>
      <c r="F724" s="8" t="s">
        <v>27</v>
      </c>
      <c r="G724" s="10">
        <v>19</v>
      </c>
      <c r="H724" s="10">
        <v>0</v>
      </c>
      <c r="I724" s="10">
        <v>0</v>
      </c>
      <c r="J724" s="10">
        <f t="shared" si="63"/>
        <v>5320000</v>
      </c>
      <c r="K724" s="10">
        <f t="shared" si="63"/>
        <v>0</v>
      </c>
      <c r="L724" s="10">
        <f t="shared" si="63"/>
        <v>0</v>
      </c>
      <c r="M724" s="10">
        <v>0</v>
      </c>
      <c r="N724" s="10">
        <f t="shared" si="61"/>
        <v>5320000</v>
      </c>
      <c r="O724" s="25">
        <v>5320000</v>
      </c>
      <c r="P724" s="25">
        <f t="shared" si="62"/>
        <v>0</v>
      </c>
      <c r="Q724" s="37"/>
    </row>
    <row r="725" spans="1:17" x14ac:dyDescent="0.25">
      <c r="A725" s="8">
        <v>718</v>
      </c>
      <c r="B725" s="32">
        <v>441210</v>
      </c>
      <c r="C725" s="9" t="s">
        <v>1904</v>
      </c>
      <c r="D725" s="9" t="s">
        <v>251</v>
      </c>
      <c r="E725" s="9" t="s">
        <v>1898</v>
      </c>
      <c r="F725" s="8" t="s">
        <v>27</v>
      </c>
      <c r="G725" s="10">
        <v>19</v>
      </c>
      <c r="H725" s="10">
        <v>0</v>
      </c>
      <c r="I725" s="10">
        <v>0</v>
      </c>
      <c r="J725" s="10">
        <f t="shared" si="63"/>
        <v>5320000</v>
      </c>
      <c r="K725" s="10">
        <f t="shared" si="63"/>
        <v>0</v>
      </c>
      <c r="L725" s="10">
        <f t="shared" si="63"/>
        <v>0</v>
      </c>
      <c r="M725" s="10">
        <v>0</v>
      </c>
      <c r="N725" s="10">
        <f t="shared" si="61"/>
        <v>5320000</v>
      </c>
      <c r="O725" s="25">
        <v>9456000</v>
      </c>
      <c r="P725" s="25">
        <f t="shared" si="62"/>
        <v>-4136000</v>
      </c>
      <c r="Q725" s="37" t="s">
        <v>4098</v>
      </c>
    </row>
    <row r="726" spans="1:17" x14ac:dyDescent="0.25">
      <c r="A726" s="8">
        <v>719</v>
      </c>
      <c r="B726" s="32">
        <v>441212</v>
      </c>
      <c r="C726" s="9" t="s">
        <v>1128</v>
      </c>
      <c r="D726" s="9" t="s">
        <v>784</v>
      </c>
      <c r="E726" s="9" t="s">
        <v>1898</v>
      </c>
      <c r="F726" s="8" t="s">
        <v>27</v>
      </c>
      <c r="G726" s="10">
        <v>16</v>
      </c>
      <c r="H726" s="10">
        <v>3</v>
      </c>
      <c r="I726" s="10">
        <v>0</v>
      </c>
      <c r="J726" s="10">
        <f t="shared" si="63"/>
        <v>4480000</v>
      </c>
      <c r="K726" s="10">
        <f t="shared" si="63"/>
        <v>840000</v>
      </c>
      <c r="L726" s="10">
        <f t="shared" si="63"/>
        <v>0</v>
      </c>
      <c r="M726" s="10">
        <v>0</v>
      </c>
      <c r="N726" s="10">
        <f t="shared" si="61"/>
        <v>5320000</v>
      </c>
      <c r="O726" s="25">
        <v>0</v>
      </c>
      <c r="P726" s="25">
        <f t="shared" si="62"/>
        <v>5320000</v>
      </c>
      <c r="Q726" s="37"/>
    </row>
    <row r="727" spans="1:17" x14ac:dyDescent="0.25">
      <c r="A727" s="8">
        <v>720</v>
      </c>
      <c r="B727" s="32">
        <v>441213</v>
      </c>
      <c r="C727" s="9" t="s">
        <v>1905</v>
      </c>
      <c r="D727" s="9" t="s">
        <v>637</v>
      </c>
      <c r="E727" s="9" t="s">
        <v>1898</v>
      </c>
      <c r="F727" s="8" t="s">
        <v>27</v>
      </c>
      <c r="G727" s="10">
        <v>20</v>
      </c>
      <c r="H727" s="10">
        <v>0</v>
      </c>
      <c r="I727" s="10">
        <v>0</v>
      </c>
      <c r="J727" s="10">
        <f t="shared" si="63"/>
        <v>5600000</v>
      </c>
      <c r="K727" s="10">
        <f t="shared" si="63"/>
        <v>0</v>
      </c>
      <c r="L727" s="10">
        <f t="shared" si="63"/>
        <v>0</v>
      </c>
      <c r="M727" s="10">
        <v>0</v>
      </c>
      <c r="N727" s="10">
        <f t="shared" si="61"/>
        <v>5600000</v>
      </c>
      <c r="O727" s="25">
        <v>5600000</v>
      </c>
      <c r="P727" s="25">
        <f t="shared" si="62"/>
        <v>0</v>
      </c>
      <c r="Q727" s="37"/>
    </row>
    <row r="728" spans="1:17" x14ac:dyDescent="0.25">
      <c r="A728" s="8">
        <v>721</v>
      </c>
      <c r="B728" s="32">
        <v>441214</v>
      </c>
      <c r="C728" s="9" t="s">
        <v>730</v>
      </c>
      <c r="D728" s="9" t="s">
        <v>61</v>
      </c>
      <c r="E728" s="9" t="s">
        <v>1898</v>
      </c>
      <c r="F728" s="8" t="s">
        <v>27</v>
      </c>
      <c r="G728" s="10">
        <v>20</v>
      </c>
      <c r="H728" s="10">
        <v>4</v>
      </c>
      <c r="I728" s="10">
        <v>0</v>
      </c>
      <c r="J728" s="10">
        <f t="shared" si="63"/>
        <v>5600000</v>
      </c>
      <c r="K728" s="10">
        <f t="shared" si="63"/>
        <v>1120000</v>
      </c>
      <c r="L728" s="10">
        <f t="shared" si="63"/>
        <v>0</v>
      </c>
      <c r="M728" s="10">
        <v>0</v>
      </c>
      <c r="N728" s="10">
        <f t="shared" si="61"/>
        <v>6720000</v>
      </c>
      <c r="O728" s="25">
        <v>6720000</v>
      </c>
      <c r="P728" s="25">
        <f t="shared" si="62"/>
        <v>0</v>
      </c>
      <c r="Q728" s="37"/>
    </row>
    <row r="729" spans="1:17" x14ac:dyDescent="0.25">
      <c r="A729" s="8">
        <v>722</v>
      </c>
      <c r="B729" s="32">
        <v>441215</v>
      </c>
      <c r="C729" s="9" t="s">
        <v>50</v>
      </c>
      <c r="D729" s="9" t="s">
        <v>75</v>
      </c>
      <c r="E729" s="9" t="s">
        <v>1898</v>
      </c>
      <c r="F729" s="8" t="s">
        <v>27</v>
      </c>
      <c r="G729" s="10">
        <v>19</v>
      </c>
      <c r="H729" s="10">
        <v>0</v>
      </c>
      <c r="I729" s="10">
        <v>0</v>
      </c>
      <c r="J729" s="10">
        <f t="shared" si="63"/>
        <v>5320000</v>
      </c>
      <c r="K729" s="10">
        <f t="shared" si="63"/>
        <v>0</v>
      </c>
      <c r="L729" s="10">
        <f t="shared" si="63"/>
        <v>0</v>
      </c>
      <c r="M729" s="10">
        <v>0</v>
      </c>
      <c r="N729" s="10">
        <f t="shared" si="61"/>
        <v>5320000</v>
      </c>
      <c r="O729" s="25">
        <v>5320000</v>
      </c>
      <c r="P729" s="25">
        <f t="shared" si="62"/>
        <v>0</v>
      </c>
      <c r="Q729" s="37"/>
    </row>
    <row r="730" spans="1:17" x14ac:dyDescent="0.25">
      <c r="A730" s="8">
        <v>723</v>
      </c>
      <c r="B730" s="32">
        <v>441216</v>
      </c>
      <c r="C730" s="9" t="s">
        <v>1906</v>
      </c>
      <c r="D730" s="9" t="s">
        <v>1490</v>
      </c>
      <c r="E730" s="9" t="s">
        <v>1898</v>
      </c>
      <c r="F730" s="8" t="s">
        <v>27</v>
      </c>
      <c r="G730" s="10">
        <v>15</v>
      </c>
      <c r="H730" s="10">
        <v>3</v>
      </c>
      <c r="I730" s="10">
        <v>0</v>
      </c>
      <c r="J730" s="10">
        <f t="shared" si="63"/>
        <v>4200000</v>
      </c>
      <c r="K730" s="10">
        <f t="shared" si="63"/>
        <v>840000</v>
      </c>
      <c r="L730" s="10">
        <f t="shared" si="63"/>
        <v>0</v>
      </c>
      <c r="M730" s="10">
        <v>0</v>
      </c>
      <c r="N730" s="10">
        <f t="shared" si="61"/>
        <v>5040000</v>
      </c>
      <c r="O730" s="25">
        <v>5040000</v>
      </c>
      <c r="P730" s="25">
        <f t="shared" si="62"/>
        <v>0</v>
      </c>
      <c r="Q730" s="37"/>
    </row>
    <row r="731" spans="1:17" x14ac:dyDescent="0.25">
      <c r="A731" s="8">
        <v>724</v>
      </c>
      <c r="B731" s="32">
        <v>441217</v>
      </c>
      <c r="C731" s="9" t="s">
        <v>804</v>
      </c>
      <c r="D731" s="9" t="s">
        <v>244</v>
      </c>
      <c r="E731" s="9" t="s">
        <v>1898</v>
      </c>
      <c r="F731" s="8" t="s">
        <v>27</v>
      </c>
      <c r="G731" s="10">
        <v>17</v>
      </c>
      <c r="H731" s="10">
        <v>4</v>
      </c>
      <c r="I731" s="10">
        <v>0</v>
      </c>
      <c r="J731" s="10">
        <f t="shared" si="63"/>
        <v>4760000</v>
      </c>
      <c r="K731" s="10">
        <f t="shared" si="63"/>
        <v>1120000</v>
      </c>
      <c r="L731" s="10">
        <f t="shared" si="63"/>
        <v>0</v>
      </c>
      <c r="M731" s="10">
        <v>0</v>
      </c>
      <c r="N731" s="10">
        <f t="shared" si="61"/>
        <v>5880000</v>
      </c>
      <c r="O731" s="25">
        <v>5880000</v>
      </c>
      <c r="P731" s="25">
        <f t="shared" si="62"/>
        <v>0</v>
      </c>
      <c r="Q731" s="37"/>
    </row>
    <row r="732" spans="1:17" x14ac:dyDescent="0.25">
      <c r="A732" s="8">
        <v>725</v>
      </c>
      <c r="B732" s="32">
        <v>441218</v>
      </c>
      <c r="C732" s="9" t="s">
        <v>1907</v>
      </c>
      <c r="D732" s="9" t="s">
        <v>251</v>
      </c>
      <c r="E732" s="9" t="s">
        <v>1898</v>
      </c>
      <c r="F732" s="8" t="s">
        <v>27</v>
      </c>
      <c r="G732" s="10">
        <v>24</v>
      </c>
      <c r="H732" s="10">
        <v>0</v>
      </c>
      <c r="I732" s="10">
        <v>0</v>
      </c>
      <c r="J732" s="10">
        <f t="shared" si="63"/>
        <v>6720000</v>
      </c>
      <c r="K732" s="10">
        <f t="shared" si="63"/>
        <v>0</v>
      </c>
      <c r="L732" s="10">
        <f t="shared" si="63"/>
        <v>0</v>
      </c>
      <c r="M732" s="10">
        <v>0</v>
      </c>
      <c r="N732" s="10">
        <f t="shared" si="61"/>
        <v>6720000</v>
      </c>
      <c r="O732" s="25">
        <v>6720000</v>
      </c>
      <c r="P732" s="25">
        <f t="shared" si="62"/>
        <v>0</v>
      </c>
      <c r="Q732" s="37"/>
    </row>
    <row r="733" spans="1:17" x14ac:dyDescent="0.25">
      <c r="A733" s="8">
        <v>726</v>
      </c>
      <c r="B733" s="32">
        <v>441219</v>
      </c>
      <c r="C733" s="9" t="s">
        <v>440</v>
      </c>
      <c r="D733" s="9" t="s">
        <v>233</v>
      </c>
      <c r="E733" s="9" t="s">
        <v>1898</v>
      </c>
      <c r="F733" s="8" t="s">
        <v>27</v>
      </c>
      <c r="G733" s="10">
        <v>22</v>
      </c>
      <c r="H733" s="10">
        <v>0</v>
      </c>
      <c r="I733" s="10">
        <v>0</v>
      </c>
      <c r="J733" s="10">
        <f t="shared" si="63"/>
        <v>6160000</v>
      </c>
      <c r="K733" s="10">
        <f t="shared" si="63"/>
        <v>0</v>
      </c>
      <c r="L733" s="10">
        <f t="shared" si="63"/>
        <v>0</v>
      </c>
      <c r="M733" s="10">
        <v>0</v>
      </c>
      <c r="N733" s="10">
        <f t="shared" si="61"/>
        <v>6160000</v>
      </c>
      <c r="O733" s="25">
        <v>6160000</v>
      </c>
      <c r="P733" s="25">
        <f t="shared" si="62"/>
        <v>0</v>
      </c>
      <c r="Q733" s="37"/>
    </row>
    <row r="734" spans="1:17" x14ac:dyDescent="0.25">
      <c r="A734" s="8">
        <v>727</v>
      </c>
      <c r="B734" s="32">
        <v>441220</v>
      </c>
      <c r="C734" s="9" t="s">
        <v>672</v>
      </c>
      <c r="D734" s="9" t="s">
        <v>158</v>
      </c>
      <c r="E734" s="9" t="s">
        <v>1898</v>
      </c>
      <c r="F734" s="8" t="s">
        <v>389</v>
      </c>
      <c r="G734" s="10">
        <v>22</v>
      </c>
      <c r="H734" s="10">
        <v>0</v>
      </c>
      <c r="I734" s="10">
        <v>0</v>
      </c>
      <c r="J734" s="10">
        <f t="shared" si="63"/>
        <v>6160000</v>
      </c>
      <c r="K734" s="10">
        <f t="shared" si="63"/>
        <v>0</v>
      </c>
      <c r="L734" s="10">
        <f>I734*28000</f>
        <v>0</v>
      </c>
      <c r="M734" s="10">
        <f>J734*0.7</f>
        <v>4312000</v>
      </c>
      <c r="N734" s="10">
        <f t="shared" si="61"/>
        <v>1848000</v>
      </c>
      <c r="O734" s="25">
        <v>1848000</v>
      </c>
      <c r="P734" s="25">
        <f t="shared" si="62"/>
        <v>0</v>
      </c>
      <c r="Q734" s="37"/>
    </row>
    <row r="735" spans="1:17" x14ac:dyDescent="0.25">
      <c r="A735" s="8">
        <v>728</v>
      </c>
      <c r="B735" s="32">
        <v>441221</v>
      </c>
      <c r="C735" s="9" t="s">
        <v>1908</v>
      </c>
      <c r="D735" s="9" t="s">
        <v>31</v>
      </c>
      <c r="E735" s="9" t="s">
        <v>1898</v>
      </c>
      <c r="F735" s="8" t="s">
        <v>27</v>
      </c>
      <c r="G735" s="10">
        <v>22</v>
      </c>
      <c r="H735" s="10">
        <v>0</v>
      </c>
      <c r="I735" s="10">
        <v>0</v>
      </c>
      <c r="J735" s="10">
        <f t="shared" ref="J735:L750" si="64">G735*280000</f>
        <v>6160000</v>
      </c>
      <c r="K735" s="10">
        <f t="shared" si="64"/>
        <v>0</v>
      </c>
      <c r="L735" s="10">
        <f>I735*280000</f>
        <v>0</v>
      </c>
      <c r="M735" s="10">
        <v>0</v>
      </c>
      <c r="N735" s="10">
        <f t="shared" si="61"/>
        <v>6160000</v>
      </c>
      <c r="O735" s="25">
        <v>6160000</v>
      </c>
      <c r="P735" s="25">
        <f t="shared" si="62"/>
        <v>0</v>
      </c>
      <c r="Q735" s="37"/>
    </row>
    <row r="736" spans="1:17" x14ac:dyDescent="0.25">
      <c r="A736" s="8">
        <v>729</v>
      </c>
      <c r="B736" s="32">
        <v>441223</v>
      </c>
      <c r="C736" s="9" t="s">
        <v>1909</v>
      </c>
      <c r="D736" s="9" t="s">
        <v>468</v>
      </c>
      <c r="E736" s="9" t="s">
        <v>1898</v>
      </c>
      <c r="F736" s="8" t="s">
        <v>27</v>
      </c>
      <c r="G736" s="10">
        <v>13</v>
      </c>
      <c r="H736" s="10">
        <v>0</v>
      </c>
      <c r="I736" s="10">
        <v>0</v>
      </c>
      <c r="J736" s="10">
        <f t="shared" si="64"/>
        <v>3640000</v>
      </c>
      <c r="K736" s="10">
        <f t="shared" si="64"/>
        <v>0</v>
      </c>
      <c r="L736" s="10">
        <f>I736*280000</f>
        <v>0</v>
      </c>
      <c r="M736" s="10">
        <v>0</v>
      </c>
      <c r="N736" s="10">
        <f t="shared" si="61"/>
        <v>3640000</v>
      </c>
      <c r="O736" s="25">
        <v>0</v>
      </c>
      <c r="P736" s="25">
        <f t="shared" si="62"/>
        <v>3640000</v>
      </c>
      <c r="Q736" s="37"/>
    </row>
    <row r="737" spans="1:17" x14ac:dyDescent="0.25">
      <c r="A737" s="8">
        <v>730</v>
      </c>
      <c r="B737" s="32">
        <v>441224</v>
      </c>
      <c r="C737" s="9" t="s">
        <v>1771</v>
      </c>
      <c r="D737" s="9" t="s">
        <v>85</v>
      </c>
      <c r="E737" s="9" t="s">
        <v>1898</v>
      </c>
      <c r="F737" s="8" t="s">
        <v>389</v>
      </c>
      <c r="G737" s="10">
        <v>18</v>
      </c>
      <c r="H737" s="10">
        <v>0</v>
      </c>
      <c r="I737" s="10">
        <v>0</v>
      </c>
      <c r="J737" s="10">
        <f t="shared" si="64"/>
        <v>5040000</v>
      </c>
      <c r="K737" s="10">
        <f t="shared" si="64"/>
        <v>0</v>
      </c>
      <c r="L737" s="10">
        <f>I737*28000</f>
        <v>0</v>
      </c>
      <c r="M737" s="10">
        <f>J737*0.7</f>
        <v>3528000</v>
      </c>
      <c r="N737" s="10">
        <f t="shared" si="61"/>
        <v>1512000</v>
      </c>
      <c r="O737" s="25">
        <v>3528000</v>
      </c>
      <c r="P737" s="25">
        <f t="shared" si="62"/>
        <v>-2016000</v>
      </c>
      <c r="Q737" s="37" t="s">
        <v>4098</v>
      </c>
    </row>
    <row r="738" spans="1:17" x14ac:dyDescent="0.25">
      <c r="A738" s="8">
        <v>731</v>
      </c>
      <c r="B738" s="32">
        <v>441225</v>
      </c>
      <c r="C738" s="9" t="s">
        <v>1910</v>
      </c>
      <c r="D738" s="9" t="s">
        <v>556</v>
      </c>
      <c r="E738" s="9" t="s">
        <v>1898</v>
      </c>
      <c r="F738" s="8" t="s">
        <v>27</v>
      </c>
      <c r="G738" s="10">
        <v>16</v>
      </c>
      <c r="H738" s="10">
        <v>0</v>
      </c>
      <c r="I738" s="10">
        <v>0</v>
      </c>
      <c r="J738" s="10">
        <f t="shared" si="64"/>
        <v>4480000</v>
      </c>
      <c r="K738" s="10">
        <f t="shared" si="64"/>
        <v>0</v>
      </c>
      <c r="L738" s="10">
        <f t="shared" si="64"/>
        <v>0</v>
      </c>
      <c r="M738" s="10">
        <v>0</v>
      </c>
      <c r="N738" s="10">
        <f t="shared" si="61"/>
        <v>4480000</v>
      </c>
      <c r="O738" s="25">
        <v>4480000</v>
      </c>
      <c r="P738" s="25">
        <f t="shared" si="62"/>
        <v>0</v>
      </c>
      <c r="Q738" s="37"/>
    </row>
    <row r="739" spans="1:17" x14ac:dyDescent="0.25">
      <c r="A739" s="8">
        <v>732</v>
      </c>
      <c r="B739" s="32">
        <v>441226</v>
      </c>
      <c r="C739" s="9" t="s">
        <v>1911</v>
      </c>
      <c r="D739" s="9" t="s">
        <v>61</v>
      </c>
      <c r="E739" s="9" t="s">
        <v>1898</v>
      </c>
      <c r="F739" s="8" t="s">
        <v>27</v>
      </c>
      <c r="G739" s="10">
        <v>19</v>
      </c>
      <c r="H739" s="10">
        <v>0</v>
      </c>
      <c r="I739" s="10">
        <v>0</v>
      </c>
      <c r="J739" s="10">
        <f t="shared" si="64"/>
        <v>5320000</v>
      </c>
      <c r="K739" s="10">
        <f t="shared" si="64"/>
        <v>0</v>
      </c>
      <c r="L739" s="10">
        <f t="shared" si="64"/>
        <v>0</v>
      </c>
      <c r="M739" s="10">
        <v>0</v>
      </c>
      <c r="N739" s="10">
        <f t="shared" si="61"/>
        <v>5320000</v>
      </c>
      <c r="O739" s="25">
        <v>5320000</v>
      </c>
      <c r="P739" s="25">
        <f t="shared" si="62"/>
        <v>0</v>
      </c>
      <c r="Q739" s="37"/>
    </row>
    <row r="740" spans="1:17" x14ac:dyDescent="0.25">
      <c r="A740" s="8">
        <v>733</v>
      </c>
      <c r="B740" s="32">
        <v>441227</v>
      </c>
      <c r="C740" s="9" t="s">
        <v>587</v>
      </c>
      <c r="D740" s="9" t="s">
        <v>265</v>
      </c>
      <c r="E740" s="9" t="s">
        <v>1898</v>
      </c>
      <c r="F740" s="8" t="s">
        <v>27</v>
      </c>
      <c r="G740" s="10">
        <v>13</v>
      </c>
      <c r="H740" s="10">
        <v>0</v>
      </c>
      <c r="I740" s="10">
        <v>0</v>
      </c>
      <c r="J740" s="10">
        <f t="shared" si="64"/>
        <v>3640000</v>
      </c>
      <c r="K740" s="10">
        <f t="shared" si="64"/>
        <v>0</v>
      </c>
      <c r="L740" s="10">
        <f t="shared" si="64"/>
        <v>0</v>
      </c>
      <c r="M740" s="10">
        <v>0</v>
      </c>
      <c r="N740" s="10">
        <f t="shared" si="61"/>
        <v>3640000</v>
      </c>
      <c r="O740" s="25">
        <v>0</v>
      </c>
      <c r="P740" s="25">
        <f t="shared" si="62"/>
        <v>3640000</v>
      </c>
      <c r="Q740" s="37"/>
    </row>
    <row r="741" spans="1:17" x14ac:dyDescent="0.25">
      <c r="A741" s="8">
        <v>734</v>
      </c>
      <c r="B741" s="32">
        <v>441228</v>
      </c>
      <c r="C741" s="9" t="s">
        <v>361</v>
      </c>
      <c r="D741" s="9" t="s">
        <v>75</v>
      </c>
      <c r="E741" s="9" t="s">
        <v>1898</v>
      </c>
      <c r="F741" s="8" t="s">
        <v>27</v>
      </c>
      <c r="G741" s="10">
        <v>21</v>
      </c>
      <c r="H741" s="10">
        <v>0</v>
      </c>
      <c r="I741" s="10">
        <v>0</v>
      </c>
      <c r="J741" s="10">
        <f t="shared" si="64"/>
        <v>5880000</v>
      </c>
      <c r="K741" s="10">
        <f t="shared" si="64"/>
        <v>0</v>
      </c>
      <c r="L741" s="10">
        <f t="shared" si="64"/>
        <v>0</v>
      </c>
      <c r="M741" s="10">
        <v>0</v>
      </c>
      <c r="N741" s="10">
        <f t="shared" si="61"/>
        <v>5880000</v>
      </c>
      <c r="O741" s="25">
        <v>5880000</v>
      </c>
      <c r="P741" s="25">
        <f t="shared" si="62"/>
        <v>0</v>
      </c>
      <c r="Q741" s="37"/>
    </row>
    <row r="742" spans="1:17" x14ac:dyDescent="0.25">
      <c r="A742" s="8">
        <v>735</v>
      </c>
      <c r="B742" s="32">
        <v>441229</v>
      </c>
      <c r="C742" s="9" t="s">
        <v>239</v>
      </c>
      <c r="D742" s="9" t="s">
        <v>925</v>
      </c>
      <c r="E742" s="9" t="s">
        <v>1898</v>
      </c>
      <c r="F742" s="8" t="s">
        <v>27</v>
      </c>
      <c r="G742" s="10">
        <v>22</v>
      </c>
      <c r="H742" s="10">
        <v>0</v>
      </c>
      <c r="I742" s="10">
        <v>0</v>
      </c>
      <c r="J742" s="10">
        <f t="shared" si="64"/>
        <v>6160000</v>
      </c>
      <c r="K742" s="10">
        <f t="shared" si="64"/>
        <v>0</v>
      </c>
      <c r="L742" s="10">
        <f t="shared" si="64"/>
        <v>0</v>
      </c>
      <c r="M742" s="10">
        <v>0</v>
      </c>
      <c r="N742" s="10">
        <f t="shared" si="61"/>
        <v>6160000</v>
      </c>
      <c r="O742" s="25">
        <v>0</v>
      </c>
      <c r="P742" s="25">
        <f t="shared" si="62"/>
        <v>6160000</v>
      </c>
      <c r="Q742" s="37"/>
    </row>
    <row r="743" spans="1:17" x14ac:dyDescent="0.25">
      <c r="A743" s="8">
        <v>736</v>
      </c>
      <c r="B743" s="32">
        <v>441231</v>
      </c>
      <c r="C743" s="9" t="s">
        <v>579</v>
      </c>
      <c r="D743" s="9" t="s">
        <v>204</v>
      </c>
      <c r="E743" s="9" t="s">
        <v>1898</v>
      </c>
      <c r="F743" s="8" t="s">
        <v>27</v>
      </c>
      <c r="G743" s="10">
        <v>21</v>
      </c>
      <c r="H743" s="10">
        <v>0</v>
      </c>
      <c r="I743" s="10">
        <v>0</v>
      </c>
      <c r="J743" s="10">
        <f t="shared" si="64"/>
        <v>5880000</v>
      </c>
      <c r="K743" s="10">
        <f t="shared" si="64"/>
        <v>0</v>
      </c>
      <c r="L743" s="10">
        <f t="shared" si="64"/>
        <v>0</v>
      </c>
      <c r="M743" s="10">
        <v>0</v>
      </c>
      <c r="N743" s="10">
        <f t="shared" si="61"/>
        <v>5880000</v>
      </c>
      <c r="O743" s="25">
        <v>5880000</v>
      </c>
      <c r="P743" s="25">
        <f t="shared" si="62"/>
        <v>0</v>
      </c>
      <c r="Q743" s="37"/>
    </row>
    <row r="744" spans="1:17" x14ac:dyDescent="0.25">
      <c r="A744" s="8">
        <v>737</v>
      </c>
      <c r="B744" s="32">
        <v>441232</v>
      </c>
      <c r="C744" s="9" t="s">
        <v>1912</v>
      </c>
      <c r="D744" s="9" t="s">
        <v>47</v>
      </c>
      <c r="E744" s="9" t="s">
        <v>1898</v>
      </c>
      <c r="F744" s="8" t="s">
        <v>27</v>
      </c>
      <c r="G744" s="10">
        <v>16</v>
      </c>
      <c r="H744" s="10">
        <v>0</v>
      </c>
      <c r="I744" s="10">
        <v>0</v>
      </c>
      <c r="J744" s="10">
        <f t="shared" si="64"/>
        <v>4480000</v>
      </c>
      <c r="K744" s="10">
        <f t="shared" si="64"/>
        <v>0</v>
      </c>
      <c r="L744" s="10">
        <f t="shared" si="64"/>
        <v>0</v>
      </c>
      <c r="M744" s="10">
        <v>0</v>
      </c>
      <c r="N744" s="10">
        <f t="shared" si="61"/>
        <v>4480000</v>
      </c>
      <c r="O744" s="25">
        <v>4480000</v>
      </c>
      <c r="P744" s="25">
        <f t="shared" si="62"/>
        <v>0</v>
      </c>
      <c r="Q744" s="37"/>
    </row>
    <row r="745" spans="1:17" x14ac:dyDescent="0.25">
      <c r="A745" s="8">
        <v>738</v>
      </c>
      <c r="B745" s="32">
        <v>441233</v>
      </c>
      <c r="C745" s="9" t="s">
        <v>599</v>
      </c>
      <c r="D745" s="9" t="s">
        <v>431</v>
      </c>
      <c r="E745" s="9" t="s">
        <v>1898</v>
      </c>
      <c r="F745" s="8" t="s">
        <v>27</v>
      </c>
      <c r="G745" s="10">
        <v>22</v>
      </c>
      <c r="H745" s="10">
        <v>0</v>
      </c>
      <c r="I745" s="10">
        <v>0</v>
      </c>
      <c r="J745" s="10">
        <f t="shared" si="64"/>
        <v>6160000</v>
      </c>
      <c r="K745" s="10">
        <f t="shared" si="64"/>
        <v>0</v>
      </c>
      <c r="L745" s="10">
        <f t="shared" si="64"/>
        <v>0</v>
      </c>
      <c r="M745" s="10">
        <v>0</v>
      </c>
      <c r="N745" s="10">
        <f t="shared" si="61"/>
        <v>6160000</v>
      </c>
      <c r="O745" s="25">
        <v>6160000</v>
      </c>
      <c r="P745" s="25">
        <f t="shared" si="62"/>
        <v>0</v>
      </c>
      <c r="Q745" s="37"/>
    </row>
    <row r="746" spans="1:17" x14ac:dyDescent="0.25">
      <c r="A746" s="8">
        <v>739</v>
      </c>
      <c r="B746" s="32">
        <v>441234</v>
      </c>
      <c r="C746" s="9" t="s">
        <v>720</v>
      </c>
      <c r="D746" s="9" t="s">
        <v>488</v>
      </c>
      <c r="E746" s="9" t="s">
        <v>1898</v>
      </c>
      <c r="F746" s="8" t="s">
        <v>27</v>
      </c>
      <c r="G746" s="10">
        <v>19</v>
      </c>
      <c r="H746" s="10">
        <v>0</v>
      </c>
      <c r="I746" s="10">
        <v>0</v>
      </c>
      <c r="J746" s="10">
        <f t="shared" si="64"/>
        <v>5320000</v>
      </c>
      <c r="K746" s="10">
        <f t="shared" si="64"/>
        <v>0</v>
      </c>
      <c r="L746" s="10">
        <f t="shared" si="64"/>
        <v>0</v>
      </c>
      <c r="M746" s="10">
        <v>0</v>
      </c>
      <c r="N746" s="10">
        <f t="shared" si="61"/>
        <v>5320000</v>
      </c>
      <c r="O746" s="25">
        <v>5320000</v>
      </c>
      <c r="P746" s="25">
        <f t="shared" si="62"/>
        <v>0</v>
      </c>
      <c r="Q746" s="37"/>
    </row>
    <row r="747" spans="1:17" x14ac:dyDescent="0.25">
      <c r="A747" s="8">
        <v>740</v>
      </c>
      <c r="B747" s="32">
        <v>441235</v>
      </c>
      <c r="C747" s="9" t="s">
        <v>1913</v>
      </c>
      <c r="D747" s="9" t="s">
        <v>654</v>
      </c>
      <c r="E747" s="9" t="s">
        <v>1898</v>
      </c>
      <c r="F747" s="8" t="s">
        <v>27</v>
      </c>
      <c r="G747" s="10">
        <v>19</v>
      </c>
      <c r="H747" s="10">
        <v>0</v>
      </c>
      <c r="I747" s="10">
        <v>0</v>
      </c>
      <c r="J747" s="10">
        <f t="shared" si="64"/>
        <v>5320000</v>
      </c>
      <c r="K747" s="10">
        <f t="shared" si="64"/>
        <v>0</v>
      </c>
      <c r="L747" s="10">
        <f t="shared" si="64"/>
        <v>0</v>
      </c>
      <c r="M747" s="10">
        <v>0</v>
      </c>
      <c r="N747" s="10">
        <f t="shared" si="61"/>
        <v>5320000</v>
      </c>
      <c r="O747" s="25">
        <v>5320000</v>
      </c>
      <c r="P747" s="25">
        <f t="shared" si="62"/>
        <v>0</v>
      </c>
      <c r="Q747" s="37"/>
    </row>
    <row r="748" spans="1:17" x14ac:dyDescent="0.25">
      <c r="A748" s="8">
        <v>741</v>
      </c>
      <c r="B748" s="32">
        <v>441236</v>
      </c>
      <c r="C748" s="9" t="s">
        <v>1914</v>
      </c>
      <c r="D748" s="9" t="s">
        <v>125</v>
      </c>
      <c r="E748" s="9" t="s">
        <v>1898</v>
      </c>
      <c r="F748" s="8" t="s">
        <v>27</v>
      </c>
      <c r="G748" s="10">
        <v>18</v>
      </c>
      <c r="H748" s="10">
        <v>0</v>
      </c>
      <c r="I748" s="10">
        <v>0</v>
      </c>
      <c r="J748" s="10">
        <f t="shared" si="64"/>
        <v>5040000</v>
      </c>
      <c r="K748" s="10">
        <f t="shared" si="64"/>
        <v>0</v>
      </c>
      <c r="L748" s="10">
        <f t="shared" si="64"/>
        <v>0</v>
      </c>
      <c r="M748" s="10">
        <v>0</v>
      </c>
      <c r="N748" s="10">
        <f t="shared" si="61"/>
        <v>5040000</v>
      </c>
      <c r="O748" s="25">
        <v>5040000</v>
      </c>
      <c r="P748" s="25">
        <f t="shared" si="62"/>
        <v>0</v>
      </c>
      <c r="Q748" s="37"/>
    </row>
    <row r="749" spans="1:17" x14ac:dyDescent="0.25">
      <c r="A749" s="8">
        <v>742</v>
      </c>
      <c r="B749" s="32">
        <v>441237</v>
      </c>
      <c r="C749" s="9" t="s">
        <v>1915</v>
      </c>
      <c r="D749" s="9" t="s">
        <v>51</v>
      </c>
      <c r="E749" s="9" t="s">
        <v>1898</v>
      </c>
      <c r="F749" s="8" t="s">
        <v>27</v>
      </c>
      <c r="G749" s="10">
        <v>19</v>
      </c>
      <c r="H749" s="10">
        <v>0</v>
      </c>
      <c r="I749" s="10">
        <v>0</v>
      </c>
      <c r="J749" s="10">
        <f t="shared" si="64"/>
        <v>5320000</v>
      </c>
      <c r="K749" s="10">
        <f t="shared" si="64"/>
        <v>0</v>
      </c>
      <c r="L749" s="10">
        <f t="shared" si="64"/>
        <v>0</v>
      </c>
      <c r="M749" s="10">
        <v>0</v>
      </c>
      <c r="N749" s="10">
        <f t="shared" si="61"/>
        <v>5320000</v>
      </c>
      <c r="O749" s="25">
        <v>5320000</v>
      </c>
      <c r="P749" s="25">
        <f t="shared" si="62"/>
        <v>0</v>
      </c>
      <c r="Q749" s="37"/>
    </row>
    <row r="750" spans="1:17" x14ac:dyDescent="0.25">
      <c r="A750" s="8">
        <v>743</v>
      </c>
      <c r="B750" s="32">
        <v>441238</v>
      </c>
      <c r="C750" s="9" t="s">
        <v>152</v>
      </c>
      <c r="D750" s="9" t="s">
        <v>153</v>
      </c>
      <c r="E750" s="9" t="s">
        <v>1898</v>
      </c>
      <c r="F750" s="8" t="s">
        <v>27</v>
      </c>
      <c r="G750" s="10">
        <v>16</v>
      </c>
      <c r="H750" s="10">
        <v>3</v>
      </c>
      <c r="I750" s="10">
        <v>0</v>
      </c>
      <c r="J750" s="10">
        <f t="shared" si="64"/>
        <v>4480000</v>
      </c>
      <c r="K750" s="10">
        <f t="shared" si="64"/>
        <v>840000</v>
      </c>
      <c r="L750" s="10">
        <f t="shared" si="64"/>
        <v>0</v>
      </c>
      <c r="M750" s="10">
        <v>0</v>
      </c>
      <c r="N750" s="10">
        <f t="shared" si="61"/>
        <v>5320000</v>
      </c>
      <c r="O750" s="25">
        <v>5320000</v>
      </c>
      <c r="P750" s="25">
        <f t="shared" si="62"/>
        <v>0</v>
      </c>
      <c r="Q750" s="37"/>
    </row>
    <row r="751" spans="1:17" x14ac:dyDescent="0.25">
      <c r="A751" s="8">
        <v>744</v>
      </c>
      <c r="B751" s="32">
        <v>441239</v>
      </c>
      <c r="C751" s="9" t="s">
        <v>1916</v>
      </c>
      <c r="D751" s="9" t="s">
        <v>223</v>
      </c>
      <c r="E751" s="9" t="s">
        <v>1898</v>
      </c>
      <c r="F751" s="8" t="s">
        <v>27</v>
      </c>
      <c r="G751" s="10">
        <v>16</v>
      </c>
      <c r="H751" s="10">
        <v>0</v>
      </c>
      <c r="I751" s="10">
        <v>0</v>
      </c>
      <c r="J751" s="10">
        <f t="shared" ref="J751:L764" si="65">G751*280000</f>
        <v>4480000</v>
      </c>
      <c r="K751" s="10">
        <f t="shared" si="65"/>
        <v>0</v>
      </c>
      <c r="L751" s="10">
        <f t="shared" si="65"/>
        <v>0</v>
      </c>
      <c r="M751" s="10">
        <v>0</v>
      </c>
      <c r="N751" s="10">
        <f t="shared" si="61"/>
        <v>4480000</v>
      </c>
      <c r="O751" s="25">
        <v>0</v>
      </c>
      <c r="P751" s="25">
        <f t="shared" si="62"/>
        <v>4480000</v>
      </c>
      <c r="Q751" s="37"/>
    </row>
    <row r="752" spans="1:17" x14ac:dyDescent="0.25">
      <c r="A752" s="8">
        <v>745</v>
      </c>
      <c r="B752" s="32">
        <v>441240</v>
      </c>
      <c r="C752" s="9" t="s">
        <v>586</v>
      </c>
      <c r="D752" s="9" t="s">
        <v>433</v>
      </c>
      <c r="E752" s="9" t="s">
        <v>1898</v>
      </c>
      <c r="F752" s="8" t="s">
        <v>27</v>
      </c>
      <c r="G752" s="10">
        <v>19</v>
      </c>
      <c r="H752" s="10">
        <v>0</v>
      </c>
      <c r="I752" s="10">
        <v>0</v>
      </c>
      <c r="J752" s="10">
        <f t="shared" si="65"/>
        <v>5320000</v>
      </c>
      <c r="K752" s="10">
        <f t="shared" si="65"/>
        <v>0</v>
      </c>
      <c r="L752" s="10">
        <f t="shared" si="65"/>
        <v>0</v>
      </c>
      <c r="M752" s="10">
        <v>0</v>
      </c>
      <c r="N752" s="10">
        <f t="shared" si="61"/>
        <v>5320000</v>
      </c>
      <c r="O752" s="25">
        <v>5320000</v>
      </c>
      <c r="P752" s="25">
        <f t="shared" si="62"/>
        <v>0</v>
      </c>
      <c r="Q752" s="37"/>
    </row>
    <row r="753" spans="1:17" x14ac:dyDescent="0.25">
      <c r="A753" s="8">
        <v>746</v>
      </c>
      <c r="B753" s="32">
        <v>441241</v>
      </c>
      <c r="C753" s="9" t="s">
        <v>1138</v>
      </c>
      <c r="D753" s="9" t="s">
        <v>75</v>
      </c>
      <c r="E753" s="9" t="s">
        <v>1898</v>
      </c>
      <c r="F753" s="8" t="s">
        <v>27</v>
      </c>
      <c r="G753" s="10">
        <v>16</v>
      </c>
      <c r="H753" s="10">
        <v>0</v>
      </c>
      <c r="I753" s="10">
        <v>0</v>
      </c>
      <c r="J753" s="10">
        <f t="shared" si="65"/>
        <v>4480000</v>
      </c>
      <c r="K753" s="10">
        <f t="shared" si="65"/>
        <v>0</v>
      </c>
      <c r="L753" s="10">
        <f t="shared" si="65"/>
        <v>0</v>
      </c>
      <c r="M753" s="10">
        <v>0</v>
      </c>
      <c r="N753" s="10">
        <f t="shared" si="61"/>
        <v>4480000</v>
      </c>
      <c r="O753" s="25">
        <v>4480000</v>
      </c>
      <c r="P753" s="25">
        <f t="shared" si="62"/>
        <v>0</v>
      </c>
      <c r="Q753" s="37"/>
    </row>
    <row r="754" spans="1:17" x14ac:dyDescent="0.25">
      <c r="A754" s="8">
        <v>747</v>
      </c>
      <c r="B754" s="32">
        <v>441242</v>
      </c>
      <c r="C754" s="9" t="s">
        <v>1917</v>
      </c>
      <c r="D754" s="9" t="s">
        <v>488</v>
      </c>
      <c r="E754" s="9" t="s">
        <v>1898</v>
      </c>
      <c r="F754" s="8" t="s">
        <v>27</v>
      </c>
      <c r="G754" s="10">
        <v>18</v>
      </c>
      <c r="H754" s="10">
        <v>0</v>
      </c>
      <c r="I754" s="10">
        <v>0</v>
      </c>
      <c r="J754" s="10">
        <f t="shared" si="65"/>
        <v>5040000</v>
      </c>
      <c r="K754" s="10">
        <f t="shared" si="65"/>
        <v>0</v>
      </c>
      <c r="L754" s="10">
        <f t="shared" si="65"/>
        <v>0</v>
      </c>
      <c r="M754" s="10">
        <v>0</v>
      </c>
      <c r="N754" s="10">
        <f t="shared" si="61"/>
        <v>5040000</v>
      </c>
      <c r="O754" s="25">
        <v>5040000</v>
      </c>
      <c r="P754" s="25">
        <f t="shared" si="62"/>
        <v>0</v>
      </c>
      <c r="Q754" s="37"/>
    </row>
    <row r="755" spans="1:17" x14ac:dyDescent="0.25">
      <c r="A755" s="8">
        <v>748</v>
      </c>
      <c r="B755" s="32">
        <v>441243</v>
      </c>
      <c r="C755" s="9" t="s">
        <v>1269</v>
      </c>
      <c r="D755" s="9" t="s">
        <v>153</v>
      </c>
      <c r="E755" s="9" t="s">
        <v>1898</v>
      </c>
      <c r="F755" s="8" t="s">
        <v>27</v>
      </c>
      <c r="G755" s="10">
        <v>22</v>
      </c>
      <c r="H755" s="10">
        <v>0</v>
      </c>
      <c r="I755" s="10">
        <v>0</v>
      </c>
      <c r="J755" s="10">
        <f t="shared" si="65"/>
        <v>6160000</v>
      </c>
      <c r="K755" s="10">
        <f t="shared" si="65"/>
        <v>0</v>
      </c>
      <c r="L755" s="10">
        <f t="shared" si="65"/>
        <v>0</v>
      </c>
      <c r="M755" s="10">
        <v>0</v>
      </c>
      <c r="N755" s="10">
        <f t="shared" si="61"/>
        <v>6160000</v>
      </c>
      <c r="O755" s="25">
        <v>6160000</v>
      </c>
      <c r="P755" s="25">
        <f t="shared" si="62"/>
        <v>0</v>
      </c>
      <c r="Q755" s="37"/>
    </row>
    <row r="756" spans="1:17" x14ac:dyDescent="0.25">
      <c r="A756" s="8">
        <v>749</v>
      </c>
      <c r="B756" s="32">
        <v>441244</v>
      </c>
      <c r="C756" s="9" t="s">
        <v>643</v>
      </c>
      <c r="D756" s="9" t="s">
        <v>61</v>
      </c>
      <c r="E756" s="9" t="s">
        <v>1898</v>
      </c>
      <c r="F756" s="8" t="s">
        <v>27</v>
      </c>
      <c r="G756" s="10">
        <v>15</v>
      </c>
      <c r="H756" s="10">
        <v>0</v>
      </c>
      <c r="I756" s="10">
        <v>0</v>
      </c>
      <c r="J756" s="10">
        <f t="shared" si="65"/>
        <v>4200000</v>
      </c>
      <c r="K756" s="10">
        <f t="shared" si="65"/>
        <v>0</v>
      </c>
      <c r="L756" s="10">
        <f t="shared" si="65"/>
        <v>0</v>
      </c>
      <c r="M756" s="10">
        <v>0</v>
      </c>
      <c r="N756" s="10">
        <f t="shared" si="61"/>
        <v>4200000</v>
      </c>
      <c r="O756" s="25">
        <v>4200000</v>
      </c>
      <c r="P756" s="25">
        <f t="shared" si="62"/>
        <v>0</v>
      </c>
      <c r="Q756" s="37"/>
    </row>
    <row r="757" spans="1:17" x14ac:dyDescent="0.25">
      <c r="A757" s="8">
        <v>750</v>
      </c>
      <c r="B757" s="32">
        <v>441245</v>
      </c>
      <c r="C757" s="9" t="s">
        <v>357</v>
      </c>
      <c r="D757" s="9" t="s">
        <v>490</v>
      </c>
      <c r="E757" s="9" t="s">
        <v>1898</v>
      </c>
      <c r="F757" s="8" t="s">
        <v>27</v>
      </c>
      <c r="G757" s="10">
        <v>22</v>
      </c>
      <c r="H757" s="10">
        <v>0</v>
      </c>
      <c r="I757" s="10">
        <v>0</v>
      </c>
      <c r="J757" s="10">
        <f t="shared" si="65"/>
        <v>6160000</v>
      </c>
      <c r="K757" s="10">
        <f t="shared" si="65"/>
        <v>0</v>
      </c>
      <c r="L757" s="10">
        <f t="shared" si="65"/>
        <v>0</v>
      </c>
      <c r="M757" s="10">
        <v>0</v>
      </c>
      <c r="N757" s="10">
        <f t="shared" si="61"/>
        <v>6160000</v>
      </c>
      <c r="O757" s="25">
        <v>6160000</v>
      </c>
      <c r="P757" s="25">
        <f t="shared" si="62"/>
        <v>0</v>
      </c>
      <c r="Q757" s="37"/>
    </row>
    <row r="758" spans="1:17" x14ac:dyDescent="0.25">
      <c r="A758" s="8">
        <v>751</v>
      </c>
      <c r="B758" s="32">
        <v>441246</v>
      </c>
      <c r="C758" s="9" t="s">
        <v>1918</v>
      </c>
      <c r="D758" s="9" t="s">
        <v>413</v>
      </c>
      <c r="E758" s="9" t="s">
        <v>1898</v>
      </c>
      <c r="F758" s="8" t="s">
        <v>27</v>
      </c>
      <c r="G758" s="10">
        <v>20</v>
      </c>
      <c r="H758" s="10">
        <v>0</v>
      </c>
      <c r="I758" s="10">
        <v>0</v>
      </c>
      <c r="J758" s="10">
        <f t="shared" si="65"/>
        <v>5600000</v>
      </c>
      <c r="K758" s="10">
        <f t="shared" si="65"/>
        <v>0</v>
      </c>
      <c r="L758" s="10">
        <f t="shared" si="65"/>
        <v>0</v>
      </c>
      <c r="M758" s="10">
        <v>0</v>
      </c>
      <c r="N758" s="10">
        <f t="shared" si="61"/>
        <v>5600000</v>
      </c>
      <c r="O758" s="25">
        <v>5600000</v>
      </c>
      <c r="P758" s="25">
        <f t="shared" si="62"/>
        <v>0</v>
      </c>
      <c r="Q758" s="37"/>
    </row>
    <row r="759" spans="1:17" x14ac:dyDescent="0.25">
      <c r="A759" s="8">
        <v>752</v>
      </c>
      <c r="B759" s="32">
        <v>441247</v>
      </c>
      <c r="C759" s="9" t="s">
        <v>219</v>
      </c>
      <c r="D759" s="9" t="s">
        <v>528</v>
      </c>
      <c r="E759" s="9" t="s">
        <v>1898</v>
      </c>
      <c r="F759" s="8" t="s">
        <v>27</v>
      </c>
      <c r="G759" s="10">
        <v>18</v>
      </c>
      <c r="H759" s="10">
        <v>0</v>
      </c>
      <c r="I759" s="10">
        <v>0</v>
      </c>
      <c r="J759" s="10">
        <f t="shared" si="65"/>
        <v>5040000</v>
      </c>
      <c r="K759" s="10">
        <f t="shared" si="65"/>
        <v>0</v>
      </c>
      <c r="L759" s="10">
        <f t="shared" si="65"/>
        <v>0</v>
      </c>
      <c r="M759" s="10">
        <v>0</v>
      </c>
      <c r="N759" s="10">
        <f t="shared" si="61"/>
        <v>5040000</v>
      </c>
      <c r="O759" s="25">
        <v>5040000</v>
      </c>
      <c r="P759" s="25">
        <f t="shared" si="62"/>
        <v>0</v>
      </c>
      <c r="Q759" s="37"/>
    </row>
    <row r="760" spans="1:17" x14ac:dyDescent="0.25">
      <c r="A760" s="8">
        <v>753</v>
      </c>
      <c r="B760" s="32">
        <v>441248</v>
      </c>
      <c r="C760" s="9" t="s">
        <v>1620</v>
      </c>
      <c r="D760" s="9" t="s">
        <v>61</v>
      </c>
      <c r="E760" s="9" t="s">
        <v>1898</v>
      </c>
      <c r="F760" s="8" t="s">
        <v>27</v>
      </c>
      <c r="G760" s="10">
        <v>22</v>
      </c>
      <c r="H760" s="10">
        <v>0</v>
      </c>
      <c r="I760" s="10">
        <v>0</v>
      </c>
      <c r="J760" s="10">
        <f t="shared" si="65"/>
        <v>6160000</v>
      </c>
      <c r="K760" s="10">
        <f t="shared" si="65"/>
        <v>0</v>
      </c>
      <c r="L760" s="10">
        <f t="shared" si="65"/>
        <v>0</v>
      </c>
      <c r="M760" s="10">
        <v>0</v>
      </c>
      <c r="N760" s="10">
        <f t="shared" si="61"/>
        <v>6160000</v>
      </c>
      <c r="O760" s="25">
        <v>6160000</v>
      </c>
      <c r="P760" s="25">
        <f t="shared" si="62"/>
        <v>0</v>
      </c>
      <c r="Q760" s="37"/>
    </row>
    <row r="761" spans="1:17" x14ac:dyDescent="0.25">
      <c r="A761" s="8">
        <v>754</v>
      </c>
      <c r="B761" s="32">
        <v>441249</v>
      </c>
      <c r="C761" s="9" t="s">
        <v>604</v>
      </c>
      <c r="D761" s="9" t="s">
        <v>547</v>
      </c>
      <c r="E761" s="9" t="s">
        <v>1898</v>
      </c>
      <c r="F761" s="8" t="s">
        <v>27</v>
      </c>
      <c r="G761" s="10">
        <v>21</v>
      </c>
      <c r="H761" s="10">
        <v>0</v>
      </c>
      <c r="I761" s="10">
        <v>0</v>
      </c>
      <c r="J761" s="10">
        <f t="shared" si="65"/>
        <v>5880000</v>
      </c>
      <c r="K761" s="10">
        <f t="shared" si="65"/>
        <v>0</v>
      </c>
      <c r="L761" s="10">
        <f t="shared" si="65"/>
        <v>0</v>
      </c>
      <c r="M761" s="10">
        <v>0</v>
      </c>
      <c r="N761" s="10">
        <f t="shared" si="61"/>
        <v>5880000</v>
      </c>
      <c r="O761" s="25">
        <v>5880000</v>
      </c>
      <c r="P761" s="25">
        <f t="shared" si="62"/>
        <v>0</v>
      </c>
      <c r="Q761" s="37"/>
    </row>
    <row r="762" spans="1:17" x14ac:dyDescent="0.25">
      <c r="A762" s="8">
        <v>755</v>
      </c>
      <c r="B762" s="32">
        <v>441250</v>
      </c>
      <c r="C762" s="9" t="s">
        <v>632</v>
      </c>
      <c r="D762" s="9" t="s">
        <v>61</v>
      </c>
      <c r="E762" s="9" t="s">
        <v>1898</v>
      </c>
      <c r="F762" s="8" t="s">
        <v>27</v>
      </c>
      <c r="G762" s="10">
        <v>18</v>
      </c>
      <c r="H762" s="10">
        <v>0</v>
      </c>
      <c r="I762" s="10">
        <v>0</v>
      </c>
      <c r="J762" s="10">
        <f t="shared" si="65"/>
        <v>5040000</v>
      </c>
      <c r="K762" s="10">
        <f t="shared" si="65"/>
        <v>0</v>
      </c>
      <c r="L762" s="10">
        <f t="shared" si="65"/>
        <v>0</v>
      </c>
      <c r="M762" s="10">
        <v>0</v>
      </c>
      <c r="N762" s="10">
        <f t="shared" si="61"/>
        <v>5040000</v>
      </c>
      <c r="O762" s="25">
        <v>5040000</v>
      </c>
      <c r="P762" s="25">
        <f t="shared" si="62"/>
        <v>0</v>
      </c>
      <c r="Q762" s="37"/>
    </row>
    <row r="763" spans="1:17" x14ac:dyDescent="0.25">
      <c r="A763" s="8">
        <v>756</v>
      </c>
      <c r="B763" s="32">
        <v>441252</v>
      </c>
      <c r="C763" s="9" t="s">
        <v>531</v>
      </c>
      <c r="D763" s="9" t="s">
        <v>61</v>
      </c>
      <c r="E763" s="9" t="s">
        <v>1898</v>
      </c>
      <c r="F763" s="8" t="s">
        <v>27</v>
      </c>
      <c r="G763" s="10">
        <v>21</v>
      </c>
      <c r="H763" s="10">
        <v>0</v>
      </c>
      <c r="I763" s="10">
        <v>0</v>
      </c>
      <c r="J763" s="10">
        <f t="shared" si="65"/>
        <v>5880000</v>
      </c>
      <c r="K763" s="10">
        <f t="shared" si="65"/>
        <v>0</v>
      </c>
      <c r="L763" s="10">
        <f t="shared" si="65"/>
        <v>0</v>
      </c>
      <c r="M763" s="10">
        <v>0</v>
      </c>
      <c r="N763" s="10">
        <f t="shared" si="61"/>
        <v>5880000</v>
      </c>
      <c r="O763" s="25">
        <v>5880000</v>
      </c>
      <c r="P763" s="25">
        <f t="shared" si="62"/>
        <v>0</v>
      </c>
      <c r="Q763" s="37"/>
    </row>
    <row r="764" spans="1:17" x14ac:dyDescent="0.25">
      <c r="A764" s="8">
        <v>757</v>
      </c>
      <c r="B764" s="32">
        <v>441253</v>
      </c>
      <c r="C764" s="9" t="s">
        <v>1919</v>
      </c>
      <c r="D764" s="9" t="s">
        <v>334</v>
      </c>
      <c r="E764" s="9" t="s">
        <v>1898</v>
      </c>
      <c r="F764" s="8" t="s">
        <v>27</v>
      </c>
      <c r="G764" s="10">
        <v>20</v>
      </c>
      <c r="H764" s="10">
        <v>0</v>
      </c>
      <c r="I764" s="10">
        <v>0</v>
      </c>
      <c r="J764" s="10">
        <f t="shared" si="65"/>
        <v>5600000</v>
      </c>
      <c r="K764" s="10">
        <f t="shared" si="65"/>
        <v>0</v>
      </c>
      <c r="L764" s="10">
        <f t="shared" si="65"/>
        <v>0</v>
      </c>
      <c r="M764" s="10">
        <v>0</v>
      </c>
      <c r="N764" s="10">
        <f t="shared" si="61"/>
        <v>5600000</v>
      </c>
      <c r="O764" s="25">
        <v>5600000</v>
      </c>
      <c r="P764" s="25">
        <f t="shared" si="62"/>
        <v>0</v>
      </c>
      <c r="Q764" s="37"/>
    </row>
    <row r="765" spans="1:17" x14ac:dyDescent="0.25">
      <c r="A765" s="8">
        <v>758</v>
      </c>
      <c r="B765" s="32">
        <v>441254</v>
      </c>
      <c r="C765" s="9" t="s">
        <v>1920</v>
      </c>
      <c r="D765" s="9" t="s">
        <v>61</v>
      </c>
      <c r="E765" s="9" t="s">
        <v>1898</v>
      </c>
      <c r="F765" s="8" t="s">
        <v>368</v>
      </c>
      <c r="G765" s="10">
        <v>19</v>
      </c>
      <c r="H765" s="10">
        <v>0</v>
      </c>
      <c r="I765" s="10">
        <v>0</v>
      </c>
      <c r="J765" s="10">
        <f>G765*280000</f>
        <v>5320000</v>
      </c>
      <c r="K765" s="10">
        <f>H765*280000</f>
        <v>0</v>
      </c>
      <c r="L765" s="10">
        <f>I765*28000</f>
        <v>0</v>
      </c>
      <c r="M765" s="10">
        <f>J765</f>
        <v>5320000</v>
      </c>
      <c r="N765" s="10">
        <f t="shared" si="61"/>
        <v>0</v>
      </c>
      <c r="O765" s="25">
        <v>0</v>
      </c>
      <c r="P765" s="25">
        <f t="shared" si="62"/>
        <v>0</v>
      </c>
      <c r="Q765" s="37"/>
    </row>
    <row r="766" spans="1:17" x14ac:dyDescent="0.25">
      <c r="A766" s="8">
        <v>759</v>
      </c>
      <c r="B766" s="32">
        <v>441255</v>
      </c>
      <c r="C766" s="9" t="s">
        <v>562</v>
      </c>
      <c r="D766" s="9" t="s">
        <v>490</v>
      </c>
      <c r="E766" s="9" t="s">
        <v>1898</v>
      </c>
      <c r="F766" s="8" t="s">
        <v>27</v>
      </c>
      <c r="G766" s="10">
        <v>22</v>
      </c>
      <c r="H766" s="10">
        <v>0</v>
      </c>
      <c r="I766" s="10">
        <v>0</v>
      </c>
      <c r="J766" s="10">
        <f t="shared" ref="J766:L773" si="66">G766*280000</f>
        <v>6160000</v>
      </c>
      <c r="K766" s="10">
        <f t="shared" si="66"/>
        <v>0</v>
      </c>
      <c r="L766" s="10">
        <f t="shared" si="66"/>
        <v>0</v>
      </c>
      <c r="M766" s="10">
        <v>0</v>
      </c>
      <c r="N766" s="10">
        <f t="shared" si="61"/>
        <v>6160000</v>
      </c>
      <c r="O766" s="25">
        <v>6160000</v>
      </c>
      <c r="P766" s="25">
        <f t="shared" si="62"/>
        <v>0</v>
      </c>
      <c r="Q766" s="37"/>
    </row>
    <row r="767" spans="1:17" x14ac:dyDescent="0.25">
      <c r="A767" s="8">
        <v>760</v>
      </c>
      <c r="B767" s="32">
        <v>441256</v>
      </c>
      <c r="C767" s="9" t="s">
        <v>717</v>
      </c>
      <c r="D767" s="9" t="s">
        <v>75</v>
      </c>
      <c r="E767" s="9" t="s">
        <v>1898</v>
      </c>
      <c r="F767" s="8" t="s">
        <v>27</v>
      </c>
      <c r="G767" s="10">
        <v>21</v>
      </c>
      <c r="H767" s="10">
        <v>0</v>
      </c>
      <c r="I767" s="10">
        <v>0</v>
      </c>
      <c r="J767" s="10">
        <f t="shared" si="66"/>
        <v>5880000</v>
      </c>
      <c r="K767" s="10">
        <f t="shared" si="66"/>
        <v>0</v>
      </c>
      <c r="L767" s="10">
        <f t="shared" si="66"/>
        <v>0</v>
      </c>
      <c r="M767" s="10">
        <v>0</v>
      </c>
      <c r="N767" s="10">
        <f t="shared" si="61"/>
        <v>5880000</v>
      </c>
      <c r="O767" s="25">
        <v>5880000</v>
      </c>
      <c r="P767" s="25">
        <f t="shared" si="62"/>
        <v>0</v>
      </c>
      <c r="Q767" s="37"/>
    </row>
    <row r="768" spans="1:17" x14ac:dyDescent="0.25">
      <c r="A768" s="8">
        <v>761</v>
      </c>
      <c r="B768" s="32">
        <v>441257</v>
      </c>
      <c r="C768" s="9" t="s">
        <v>748</v>
      </c>
      <c r="D768" s="9" t="s">
        <v>85</v>
      </c>
      <c r="E768" s="9" t="s">
        <v>1898</v>
      </c>
      <c r="F768" s="8" t="s">
        <v>27</v>
      </c>
      <c r="G768" s="10">
        <v>23</v>
      </c>
      <c r="H768" s="10">
        <v>0</v>
      </c>
      <c r="I768" s="10">
        <v>0</v>
      </c>
      <c r="J768" s="10">
        <f t="shared" si="66"/>
        <v>6440000</v>
      </c>
      <c r="K768" s="10">
        <f t="shared" si="66"/>
        <v>0</v>
      </c>
      <c r="L768" s="10">
        <f t="shared" si="66"/>
        <v>0</v>
      </c>
      <c r="M768" s="10">
        <v>0</v>
      </c>
      <c r="N768" s="10">
        <f t="shared" si="61"/>
        <v>6440000</v>
      </c>
      <c r="O768" s="25">
        <v>6440000</v>
      </c>
      <c r="P768" s="25">
        <f t="shared" si="62"/>
        <v>0</v>
      </c>
      <c r="Q768" s="37"/>
    </row>
    <row r="769" spans="1:17" x14ac:dyDescent="0.25">
      <c r="A769" s="8">
        <v>762</v>
      </c>
      <c r="B769" s="32">
        <v>441258</v>
      </c>
      <c r="C769" s="9" t="s">
        <v>868</v>
      </c>
      <c r="D769" s="9" t="s">
        <v>517</v>
      </c>
      <c r="E769" s="9" t="s">
        <v>1898</v>
      </c>
      <c r="F769" s="8" t="s">
        <v>27</v>
      </c>
      <c r="G769" s="10">
        <v>23</v>
      </c>
      <c r="H769" s="10">
        <v>0</v>
      </c>
      <c r="I769" s="10">
        <v>0</v>
      </c>
      <c r="J769" s="10">
        <f t="shared" si="66"/>
        <v>6440000</v>
      </c>
      <c r="K769" s="10">
        <f t="shared" si="66"/>
        <v>0</v>
      </c>
      <c r="L769" s="10">
        <f t="shared" si="66"/>
        <v>0</v>
      </c>
      <c r="M769" s="10">
        <v>0</v>
      </c>
      <c r="N769" s="10">
        <f t="shared" si="61"/>
        <v>6440000</v>
      </c>
      <c r="O769" s="25">
        <v>6440000</v>
      </c>
      <c r="P769" s="25">
        <f t="shared" si="62"/>
        <v>0</v>
      </c>
      <c r="Q769" s="37"/>
    </row>
    <row r="770" spans="1:17" x14ac:dyDescent="0.25">
      <c r="A770" s="8">
        <v>763</v>
      </c>
      <c r="B770" s="32">
        <v>441259</v>
      </c>
      <c r="C770" s="9" t="s">
        <v>1921</v>
      </c>
      <c r="D770" s="9" t="s">
        <v>244</v>
      </c>
      <c r="E770" s="9" t="s">
        <v>1898</v>
      </c>
      <c r="F770" s="8" t="s">
        <v>27</v>
      </c>
      <c r="G770" s="10">
        <v>24</v>
      </c>
      <c r="H770" s="10">
        <v>0</v>
      </c>
      <c r="I770" s="10">
        <v>0</v>
      </c>
      <c r="J770" s="10">
        <f t="shared" si="66"/>
        <v>6720000</v>
      </c>
      <c r="K770" s="10">
        <f t="shared" si="66"/>
        <v>0</v>
      </c>
      <c r="L770" s="10">
        <f t="shared" si="66"/>
        <v>0</v>
      </c>
      <c r="M770" s="10">
        <v>0</v>
      </c>
      <c r="N770" s="10">
        <f t="shared" si="61"/>
        <v>6720000</v>
      </c>
      <c r="O770" s="25">
        <v>6720000</v>
      </c>
      <c r="P770" s="25">
        <f t="shared" si="62"/>
        <v>0</v>
      </c>
      <c r="Q770" s="37"/>
    </row>
    <row r="771" spans="1:17" x14ac:dyDescent="0.25">
      <c r="A771" s="8">
        <v>764</v>
      </c>
      <c r="B771" s="32">
        <v>441260</v>
      </c>
      <c r="C771" s="9" t="s">
        <v>955</v>
      </c>
      <c r="D771" s="9" t="s">
        <v>125</v>
      </c>
      <c r="E771" s="9" t="s">
        <v>1898</v>
      </c>
      <c r="F771" s="8" t="s">
        <v>27</v>
      </c>
      <c r="G771" s="10">
        <v>20</v>
      </c>
      <c r="H771" s="10">
        <v>0</v>
      </c>
      <c r="I771" s="10">
        <v>0</v>
      </c>
      <c r="J771" s="10">
        <f t="shared" si="66"/>
        <v>5600000</v>
      </c>
      <c r="K771" s="10">
        <f t="shared" si="66"/>
        <v>0</v>
      </c>
      <c r="L771" s="10">
        <f t="shared" si="66"/>
        <v>0</v>
      </c>
      <c r="M771" s="10">
        <v>0</v>
      </c>
      <c r="N771" s="10">
        <f t="shared" si="61"/>
        <v>5600000</v>
      </c>
      <c r="O771" s="25">
        <v>5600000</v>
      </c>
      <c r="P771" s="25">
        <f t="shared" si="62"/>
        <v>0</v>
      </c>
      <c r="Q771" s="37"/>
    </row>
    <row r="772" spans="1:17" x14ac:dyDescent="0.25">
      <c r="A772" s="8">
        <v>765</v>
      </c>
      <c r="B772" s="32">
        <v>441261</v>
      </c>
      <c r="C772" s="9" t="s">
        <v>1361</v>
      </c>
      <c r="D772" s="9" t="s">
        <v>229</v>
      </c>
      <c r="E772" s="9" t="s">
        <v>1898</v>
      </c>
      <c r="F772" s="8" t="s">
        <v>27</v>
      </c>
      <c r="G772" s="10">
        <v>20</v>
      </c>
      <c r="H772" s="10">
        <v>0</v>
      </c>
      <c r="I772" s="10">
        <v>0</v>
      </c>
      <c r="J772" s="10">
        <f t="shared" si="66"/>
        <v>5600000</v>
      </c>
      <c r="K772" s="10">
        <f t="shared" si="66"/>
        <v>0</v>
      </c>
      <c r="L772" s="10">
        <f t="shared" si="66"/>
        <v>0</v>
      </c>
      <c r="M772" s="10">
        <v>0</v>
      </c>
      <c r="N772" s="10">
        <f t="shared" si="61"/>
        <v>5600000</v>
      </c>
      <c r="O772" s="25">
        <v>5600000</v>
      </c>
      <c r="P772" s="25">
        <f t="shared" si="62"/>
        <v>0</v>
      </c>
      <c r="Q772" s="37"/>
    </row>
    <row r="773" spans="1:17" x14ac:dyDescent="0.25">
      <c r="A773" s="8">
        <v>766</v>
      </c>
      <c r="B773" s="32">
        <v>441262</v>
      </c>
      <c r="C773" s="9" t="s">
        <v>417</v>
      </c>
      <c r="D773" s="9" t="s">
        <v>448</v>
      </c>
      <c r="E773" s="9" t="s">
        <v>1898</v>
      </c>
      <c r="F773" s="8" t="s">
        <v>27</v>
      </c>
      <c r="G773" s="10">
        <v>18</v>
      </c>
      <c r="H773" s="10">
        <v>0</v>
      </c>
      <c r="I773" s="10">
        <v>0</v>
      </c>
      <c r="J773" s="10">
        <f t="shared" si="66"/>
        <v>5040000</v>
      </c>
      <c r="K773" s="10">
        <f t="shared" si="66"/>
        <v>0</v>
      </c>
      <c r="L773" s="10">
        <f t="shared" si="66"/>
        <v>0</v>
      </c>
      <c r="M773" s="10">
        <v>0</v>
      </c>
      <c r="N773" s="10">
        <f t="shared" si="61"/>
        <v>5040000</v>
      </c>
      <c r="O773" s="25">
        <v>5040000</v>
      </c>
      <c r="P773" s="25">
        <f t="shared" si="62"/>
        <v>0</v>
      </c>
      <c r="Q773" s="37"/>
    </row>
    <row r="774" spans="1:17" x14ac:dyDescent="0.25">
      <c r="A774" s="8">
        <v>767</v>
      </c>
      <c r="B774" s="32">
        <v>441263</v>
      </c>
      <c r="C774" s="9" t="s">
        <v>1922</v>
      </c>
      <c r="D774" s="9" t="s">
        <v>109</v>
      </c>
      <c r="E774" s="9" t="s">
        <v>1898</v>
      </c>
      <c r="F774" s="8" t="s">
        <v>368</v>
      </c>
      <c r="G774" s="10">
        <v>19</v>
      </c>
      <c r="H774" s="10">
        <v>0</v>
      </c>
      <c r="I774" s="10">
        <v>0</v>
      </c>
      <c r="J774" s="10">
        <f>G774*280000</f>
        <v>5320000</v>
      </c>
      <c r="K774" s="10">
        <f>H774*280000</f>
        <v>0</v>
      </c>
      <c r="L774" s="10">
        <f>I774*28000</f>
        <v>0</v>
      </c>
      <c r="M774" s="10">
        <f>J774</f>
        <v>5320000</v>
      </c>
      <c r="N774" s="10">
        <f t="shared" si="61"/>
        <v>0</v>
      </c>
      <c r="O774" s="25">
        <v>0</v>
      </c>
      <c r="P774" s="25">
        <f t="shared" si="62"/>
        <v>0</v>
      </c>
      <c r="Q774" s="37"/>
    </row>
    <row r="775" spans="1:17" x14ac:dyDescent="0.25">
      <c r="A775" s="8">
        <v>768</v>
      </c>
      <c r="B775" s="32">
        <v>441264</v>
      </c>
      <c r="C775" s="9" t="s">
        <v>378</v>
      </c>
      <c r="D775" s="9" t="s">
        <v>270</v>
      </c>
      <c r="E775" s="9" t="s">
        <v>1898</v>
      </c>
      <c r="F775" s="8" t="s">
        <v>27</v>
      </c>
      <c r="G775" s="10">
        <v>21</v>
      </c>
      <c r="H775" s="10">
        <v>0</v>
      </c>
      <c r="I775" s="10">
        <v>0</v>
      </c>
      <c r="J775" s="10">
        <f t="shared" ref="J775:L803" si="67">G775*280000</f>
        <v>5880000</v>
      </c>
      <c r="K775" s="10">
        <f t="shared" si="67"/>
        <v>0</v>
      </c>
      <c r="L775" s="10">
        <f t="shared" si="67"/>
        <v>0</v>
      </c>
      <c r="M775" s="10">
        <v>0</v>
      </c>
      <c r="N775" s="10">
        <f t="shared" si="61"/>
        <v>5880000</v>
      </c>
      <c r="O775" s="25">
        <v>5880000</v>
      </c>
      <c r="P775" s="25">
        <f t="shared" si="62"/>
        <v>0</v>
      </c>
      <c r="Q775" s="37"/>
    </row>
    <row r="776" spans="1:17" x14ac:dyDescent="0.25">
      <c r="A776" s="8">
        <v>769</v>
      </c>
      <c r="B776" s="32">
        <v>441265</v>
      </c>
      <c r="C776" s="9" t="s">
        <v>1923</v>
      </c>
      <c r="D776" s="9" t="s">
        <v>594</v>
      </c>
      <c r="E776" s="9" t="s">
        <v>1898</v>
      </c>
      <c r="F776" s="8" t="s">
        <v>27</v>
      </c>
      <c r="G776" s="10">
        <v>18</v>
      </c>
      <c r="H776" s="10">
        <v>4</v>
      </c>
      <c r="I776" s="10">
        <v>0</v>
      </c>
      <c r="J776" s="10">
        <f t="shared" si="67"/>
        <v>5040000</v>
      </c>
      <c r="K776" s="10">
        <f t="shared" si="67"/>
        <v>1120000</v>
      </c>
      <c r="L776" s="10">
        <f t="shared" si="67"/>
        <v>0</v>
      </c>
      <c r="M776" s="10">
        <v>0</v>
      </c>
      <c r="N776" s="10">
        <f t="shared" si="61"/>
        <v>6160000</v>
      </c>
      <c r="O776" s="25">
        <v>6160000</v>
      </c>
      <c r="P776" s="25">
        <f t="shared" si="62"/>
        <v>0</v>
      </c>
      <c r="Q776" s="37"/>
    </row>
    <row r="777" spans="1:17" x14ac:dyDescent="0.25">
      <c r="A777" s="8">
        <v>770</v>
      </c>
      <c r="B777" s="32">
        <v>441301</v>
      </c>
      <c r="C777" s="9" t="s">
        <v>510</v>
      </c>
      <c r="D777" s="9" t="s">
        <v>413</v>
      </c>
      <c r="E777" s="9" t="s">
        <v>1924</v>
      </c>
      <c r="F777" s="8" t="s">
        <v>27</v>
      </c>
      <c r="G777" s="10">
        <v>18</v>
      </c>
      <c r="H777" s="10">
        <v>0</v>
      </c>
      <c r="I777" s="10">
        <v>0</v>
      </c>
      <c r="J777" s="10">
        <f t="shared" si="67"/>
        <v>5040000</v>
      </c>
      <c r="K777" s="10">
        <f t="shared" si="67"/>
        <v>0</v>
      </c>
      <c r="L777" s="10">
        <f t="shared" si="67"/>
        <v>0</v>
      </c>
      <c r="M777" s="10">
        <v>0</v>
      </c>
      <c r="N777" s="10">
        <f t="shared" ref="N777:N840" si="68">J777+K777+L777-M777</f>
        <v>5040000</v>
      </c>
      <c r="O777" s="25">
        <v>5040000</v>
      </c>
      <c r="P777" s="25">
        <f t="shared" ref="P777:P840" si="69">N777-O777</f>
        <v>0</v>
      </c>
      <c r="Q777" s="37"/>
    </row>
    <row r="778" spans="1:17" x14ac:dyDescent="0.25">
      <c r="A778" s="8">
        <v>771</v>
      </c>
      <c r="B778" s="32">
        <v>441302</v>
      </c>
      <c r="C778" s="9" t="s">
        <v>358</v>
      </c>
      <c r="D778" s="9" t="s">
        <v>214</v>
      </c>
      <c r="E778" s="9" t="s">
        <v>1924</v>
      </c>
      <c r="F778" s="8" t="s">
        <v>27</v>
      </c>
      <c r="G778" s="10">
        <v>23</v>
      </c>
      <c r="H778" s="10">
        <v>0</v>
      </c>
      <c r="I778" s="10">
        <v>0</v>
      </c>
      <c r="J778" s="10">
        <f t="shared" si="67"/>
        <v>6440000</v>
      </c>
      <c r="K778" s="10">
        <f t="shared" si="67"/>
        <v>0</v>
      </c>
      <c r="L778" s="10">
        <f t="shared" si="67"/>
        <v>0</v>
      </c>
      <c r="M778" s="10">
        <v>0</v>
      </c>
      <c r="N778" s="10">
        <f t="shared" si="68"/>
        <v>6440000</v>
      </c>
      <c r="O778" s="25">
        <v>6440000</v>
      </c>
      <c r="P778" s="25">
        <f t="shared" si="69"/>
        <v>0</v>
      </c>
      <c r="Q778" s="37"/>
    </row>
    <row r="779" spans="1:17" x14ac:dyDescent="0.25">
      <c r="A779" s="8">
        <v>772</v>
      </c>
      <c r="B779" s="32">
        <v>441303</v>
      </c>
      <c r="C779" s="9" t="s">
        <v>1925</v>
      </c>
      <c r="D779" s="9" t="s">
        <v>265</v>
      </c>
      <c r="E779" s="9" t="s">
        <v>1924</v>
      </c>
      <c r="F779" s="8" t="s">
        <v>27</v>
      </c>
      <c r="G779" s="10">
        <v>23</v>
      </c>
      <c r="H779" s="10">
        <v>5</v>
      </c>
      <c r="I779" s="10">
        <v>0</v>
      </c>
      <c r="J779" s="10">
        <f t="shared" si="67"/>
        <v>6440000</v>
      </c>
      <c r="K779" s="10">
        <f t="shared" si="67"/>
        <v>1400000</v>
      </c>
      <c r="L779" s="10">
        <f t="shared" si="67"/>
        <v>0</v>
      </c>
      <c r="M779" s="10">
        <v>0</v>
      </c>
      <c r="N779" s="10">
        <f t="shared" si="68"/>
        <v>7840000</v>
      </c>
      <c r="O779" s="25">
        <v>7840000</v>
      </c>
      <c r="P779" s="25">
        <f t="shared" si="69"/>
        <v>0</v>
      </c>
      <c r="Q779" s="37"/>
    </row>
    <row r="780" spans="1:17" x14ac:dyDescent="0.25">
      <c r="A780" s="8">
        <v>773</v>
      </c>
      <c r="B780" s="32">
        <v>441304</v>
      </c>
      <c r="C780" s="9" t="s">
        <v>1032</v>
      </c>
      <c r="D780" s="9" t="s">
        <v>75</v>
      </c>
      <c r="E780" s="9" t="s">
        <v>1924</v>
      </c>
      <c r="F780" s="8" t="s">
        <v>27</v>
      </c>
      <c r="G780" s="10">
        <v>22</v>
      </c>
      <c r="H780" s="10">
        <v>0</v>
      </c>
      <c r="I780" s="10">
        <v>0</v>
      </c>
      <c r="J780" s="10">
        <f t="shared" si="67"/>
        <v>6160000</v>
      </c>
      <c r="K780" s="10">
        <f t="shared" si="67"/>
        <v>0</v>
      </c>
      <c r="L780" s="10">
        <f t="shared" si="67"/>
        <v>0</v>
      </c>
      <c r="M780" s="10">
        <v>0</v>
      </c>
      <c r="N780" s="10">
        <f t="shared" si="68"/>
        <v>6160000</v>
      </c>
      <c r="O780" s="25">
        <v>6160000</v>
      </c>
      <c r="P780" s="25">
        <f t="shared" si="69"/>
        <v>0</v>
      </c>
      <c r="Q780" s="37"/>
    </row>
    <row r="781" spans="1:17" x14ac:dyDescent="0.25">
      <c r="A781" s="8">
        <v>774</v>
      </c>
      <c r="B781" s="32">
        <v>441306</v>
      </c>
      <c r="C781" s="9" t="s">
        <v>1703</v>
      </c>
      <c r="D781" s="9" t="s">
        <v>71</v>
      </c>
      <c r="E781" s="9" t="s">
        <v>1924</v>
      </c>
      <c r="F781" s="8" t="s">
        <v>27</v>
      </c>
      <c r="G781" s="10">
        <v>18</v>
      </c>
      <c r="H781" s="10">
        <v>0</v>
      </c>
      <c r="I781" s="10">
        <v>0</v>
      </c>
      <c r="J781" s="10">
        <f t="shared" si="67"/>
        <v>5040000</v>
      </c>
      <c r="K781" s="10">
        <f t="shared" si="67"/>
        <v>0</v>
      </c>
      <c r="L781" s="10">
        <f t="shared" si="67"/>
        <v>0</v>
      </c>
      <c r="M781" s="10">
        <v>0</v>
      </c>
      <c r="N781" s="10">
        <f t="shared" si="68"/>
        <v>5040000</v>
      </c>
      <c r="O781" s="25">
        <v>5040000</v>
      </c>
      <c r="P781" s="25">
        <f t="shared" si="69"/>
        <v>0</v>
      </c>
      <c r="Q781" s="37"/>
    </row>
    <row r="782" spans="1:17" x14ac:dyDescent="0.25">
      <c r="A782" s="8">
        <v>775</v>
      </c>
      <c r="B782" s="32">
        <v>441307</v>
      </c>
      <c r="C782" s="9" t="s">
        <v>416</v>
      </c>
      <c r="D782" s="9" t="s">
        <v>158</v>
      </c>
      <c r="E782" s="9" t="s">
        <v>1924</v>
      </c>
      <c r="F782" s="8" t="s">
        <v>27</v>
      </c>
      <c r="G782" s="10">
        <v>19</v>
      </c>
      <c r="H782" s="10">
        <v>0</v>
      </c>
      <c r="I782" s="10">
        <v>0</v>
      </c>
      <c r="J782" s="10">
        <f t="shared" si="67"/>
        <v>5320000</v>
      </c>
      <c r="K782" s="10">
        <f t="shared" si="67"/>
        <v>0</v>
      </c>
      <c r="L782" s="10">
        <f t="shared" si="67"/>
        <v>0</v>
      </c>
      <c r="M782" s="10">
        <v>0</v>
      </c>
      <c r="N782" s="10">
        <f t="shared" si="68"/>
        <v>5320000</v>
      </c>
      <c r="O782" s="25">
        <v>5320000</v>
      </c>
      <c r="P782" s="25">
        <f t="shared" si="69"/>
        <v>0</v>
      </c>
      <c r="Q782" s="37"/>
    </row>
    <row r="783" spans="1:17" x14ac:dyDescent="0.25">
      <c r="A783" s="8">
        <v>776</v>
      </c>
      <c r="B783" s="32">
        <v>441308</v>
      </c>
      <c r="C783" s="9" t="s">
        <v>1926</v>
      </c>
      <c r="D783" s="9" t="s">
        <v>367</v>
      </c>
      <c r="E783" s="9" t="s">
        <v>1924</v>
      </c>
      <c r="F783" s="8" t="s">
        <v>27</v>
      </c>
      <c r="G783" s="10">
        <v>21</v>
      </c>
      <c r="H783" s="10">
        <v>0</v>
      </c>
      <c r="I783" s="10">
        <v>0</v>
      </c>
      <c r="J783" s="10">
        <f t="shared" si="67"/>
        <v>5880000</v>
      </c>
      <c r="K783" s="10">
        <f t="shared" si="67"/>
        <v>0</v>
      </c>
      <c r="L783" s="10">
        <f t="shared" si="67"/>
        <v>0</v>
      </c>
      <c r="M783" s="10">
        <v>0</v>
      </c>
      <c r="N783" s="10">
        <f t="shared" si="68"/>
        <v>5880000</v>
      </c>
      <c r="O783" s="25">
        <v>5880000</v>
      </c>
      <c r="P783" s="25">
        <f t="shared" si="69"/>
        <v>0</v>
      </c>
      <c r="Q783" s="37"/>
    </row>
    <row r="784" spans="1:17" x14ac:dyDescent="0.25">
      <c r="A784" s="8">
        <v>777</v>
      </c>
      <c r="B784" s="32">
        <v>441309</v>
      </c>
      <c r="C784" s="9" t="s">
        <v>1927</v>
      </c>
      <c r="D784" s="9" t="s">
        <v>61</v>
      </c>
      <c r="E784" s="9" t="s">
        <v>1924</v>
      </c>
      <c r="F784" s="8" t="s">
        <v>27</v>
      </c>
      <c r="G784" s="10">
        <v>23</v>
      </c>
      <c r="H784" s="10">
        <v>0</v>
      </c>
      <c r="I784" s="10">
        <v>0</v>
      </c>
      <c r="J784" s="10">
        <f t="shared" si="67"/>
        <v>6440000</v>
      </c>
      <c r="K784" s="10">
        <f t="shared" si="67"/>
        <v>0</v>
      </c>
      <c r="L784" s="10">
        <f t="shared" si="67"/>
        <v>0</v>
      </c>
      <c r="M784" s="10">
        <v>0</v>
      </c>
      <c r="N784" s="10">
        <f t="shared" si="68"/>
        <v>6440000</v>
      </c>
      <c r="O784" s="25">
        <v>6440000</v>
      </c>
      <c r="P784" s="25">
        <f t="shared" si="69"/>
        <v>0</v>
      </c>
      <c r="Q784" s="37"/>
    </row>
    <row r="785" spans="1:17" x14ac:dyDescent="0.25">
      <c r="A785" s="8">
        <v>778</v>
      </c>
      <c r="B785" s="32">
        <v>441310</v>
      </c>
      <c r="C785" s="9" t="s">
        <v>149</v>
      </c>
      <c r="D785" s="9" t="s">
        <v>153</v>
      </c>
      <c r="E785" s="9" t="s">
        <v>1924</v>
      </c>
      <c r="F785" s="8" t="s">
        <v>27</v>
      </c>
      <c r="G785" s="10">
        <v>20</v>
      </c>
      <c r="H785" s="10">
        <v>0</v>
      </c>
      <c r="I785" s="10">
        <v>0</v>
      </c>
      <c r="J785" s="10">
        <f t="shared" si="67"/>
        <v>5600000</v>
      </c>
      <c r="K785" s="10">
        <f t="shared" si="67"/>
        <v>0</v>
      </c>
      <c r="L785" s="10">
        <f t="shared" si="67"/>
        <v>0</v>
      </c>
      <c r="M785" s="10">
        <v>0</v>
      </c>
      <c r="N785" s="10">
        <f t="shared" si="68"/>
        <v>5600000</v>
      </c>
      <c r="O785" s="25">
        <v>5600000</v>
      </c>
      <c r="P785" s="25">
        <f t="shared" si="69"/>
        <v>0</v>
      </c>
      <c r="Q785" s="37"/>
    </row>
    <row r="786" spans="1:17" x14ac:dyDescent="0.25">
      <c r="A786" s="8">
        <v>779</v>
      </c>
      <c r="B786" s="32">
        <v>441311</v>
      </c>
      <c r="C786" s="9" t="s">
        <v>1241</v>
      </c>
      <c r="D786" s="9" t="s">
        <v>431</v>
      </c>
      <c r="E786" s="9" t="s">
        <v>1924</v>
      </c>
      <c r="F786" s="8" t="s">
        <v>27</v>
      </c>
      <c r="G786" s="10">
        <v>13</v>
      </c>
      <c r="H786" s="10">
        <v>0</v>
      </c>
      <c r="I786" s="10">
        <v>0</v>
      </c>
      <c r="J786" s="10">
        <f t="shared" si="67"/>
        <v>3640000</v>
      </c>
      <c r="K786" s="10">
        <f t="shared" si="67"/>
        <v>0</v>
      </c>
      <c r="L786" s="10">
        <f t="shared" si="67"/>
        <v>0</v>
      </c>
      <c r="M786" s="10">
        <v>0</v>
      </c>
      <c r="N786" s="10">
        <f t="shared" si="68"/>
        <v>3640000</v>
      </c>
      <c r="O786" s="25">
        <v>0</v>
      </c>
      <c r="P786" s="25">
        <f t="shared" si="69"/>
        <v>3640000</v>
      </c>
      <c r="Q786" s="37"/>
    </row>
    <row r="787" spans="1:17" x14ac:dyDescent="0.25">
      <c r="A787" s="8">
        <v>780</v>
      </c>
      <c r="B787" s="32">
        <v>441312</v>
      </c>
      <c r="C787" s="9" t="s">
        <v>567</v>
      </c>
      <c r="D787" s="9" t="s">
        <v>65</v>
      </c>
      <c r="E787" s="9" t="s">
        <v>1924</v>
      </c>
      <c r="F787" s="8" t="s">
        <v>27</v>
      </c>
      <c r="G787" s="10">
        <v>19</v>
      </c>
      <c r="H787" s="10">
        <v>0</v>
      </c>
      <c r="I787" s="10">
        <v>0</v>
      </c>
      <c r="J787" s="10">
        <f t="shared" si="67"/>
        <v>5320000</v>
      </c>
      <c r="K787" s="10">
        <f t="shared" si="67"/>
        <v>0</v>
      </c>
      <c r="L787" s="10">
        <f t="shared" si="67"/>
        <v>0</v>
      </c>
      <c r="M787" s="10">
        <v>0</v>
      </c>
      <c r="N787" s="10">
        <f t="shared" si="68"/>
        <v>5320000</v>
      </c>
      <c r="O787" s="25">
        <v>5320000</v>
      </c>
      <c r="P787" s="25">
        <f t="shared" si="69"/>
        <v>0</v>
      </c>
      <c r="Q787" s="37"/>
    </row>
    <row r="788" spans="1:17" x14ac:dyDescent="0.25">
      <c r="A788" s="8">
        <v>781</v>
      </c>
      <c r="B788" s="32">
        <v>441313</v>
      </c>
      <c r="C788" s="9" t="s">
        <v>1928</v>
      </c>
      <c r="D788" s="9" t="s">
        <v>1929</v>
      </c>
      <c r="E788" s="9" t="s">
        <v>1924</v>
      </c>
      <c r="F788" s="8" t="s">
        <v>27</v>
      </c>
      <c r="G788" s="10">
        <v>22</v>
      </c>
      <c r="H788" s="10">
        <v>0</v>
      </c>
      <c r="I788" s="10">
        <v>0</v>
      </c>
      <c r="J788" s="10">
        <f t="shared" si="67"/>
        <v>6160000</v>
      </c>
      <c r="K788" s="10">
        <f t="shared" si="67"/>
        <v>0</v>
      </c>
      <c r="L788" s="10">
        <f t="shared" si="67"/>
        <v>0</v>
      </c>
      <c r="M788" s="10">
        <v>0</v>
      </c>
      <c r="N788" s="10">
        <f t="shared" si="68"/>
        <v>6160000</v>
      </c>
      <c r="O788" s="25">
        <v>6160000</v>
      </c>
      <c r="P788" s="25">
        <f t="shared" si="69"/>
        <v>0</v>
      </c>
      <c r="Q788" s="37"/>
    </row>
    <row r="789" spans="1:17" x14ac:dyDescent="0.25">
      <c r="A789" s="8">
        <v>782</v>
      </c>
      <c r="B789" s="32">
        <v>441314</v>
      </c>
      <c r="C789" s="9" t="s">
        <v>149</v>
      </c>
      <c r="D789" s="9" t="s">
        <v>365</v>
      </c>
      <c r="E789" s="9" t="s">
        <v>1924</v>
      </c>
      <c r="F789" s="8" t="s">
        <v>27</v>
      </c>
      <c r="G789" s="10">
        <v>21</v>
      </c>
      <c r="H789" s="10">
        <v>0</v>
      </c>
      <c r="I789" s="10">
        <v>0</v>
      </c>
      <c r="J789" s="10">
        <f t="shared" si="67"/>
        <v>5880000</v>
      </c>
      <c r="K789" s="10">
        <f t="shared" si="67"/>
        <v>0</v>
      </c>
      <c r="L789" s="10">
        <f t="shared" si="67"/>
        <v>0</v>
      </c>
      <c r="M789" s="10">
        <v>0</v>
      </c>
      <c r="N789" s="10">
        <f t="shared" si="68"/>
        <v>5880000</v>
      </c>
      <c r="O789" s="25">
        <v>5880000</v>
      </c>
      <c r="P789" s="25">
        <f t="shared" si="69"/>
        <v>0</v>
      </c>
      <c r="Q789" s="37"/>
    </row>
    <row r="790" spans="1:17" x14ac:dyDescent="0.25">
      <c r="A790" s="8">
        <v>783</v>
      </c>
      <c r="B790" s="32">
        <v>441315</v>
      </c>
      <c r="C790" s="9" t="s">
        <v>1930</v>
      </c>
      <c r="D790" s="9" t="s">
        <v>375</v>
      </c>
      <c r="E790" s="9" t="s">
        <v>1924</v>
      </c>
      <c r="F790" s="8" t="s">
        <v>27</v>
      </c>
      <c r="G790" s="10">
        <v>21</v>
      </c>
      <c r="H790" s="10">
        <v>0</v>
      </c>
      <c r="I790" s="10">
        <v>0</v>
      </c>
      <c r="J790" s="10">
        <f t="shared" si="67"/>
        <v>5880000</v>
      </c>
      <c r="K790" s="10">
        <f t="shared" si="67"/>
        <v>0</v>
      </c>
      <c r="L790" s="10">
        <f t="shared" si="67"/>
        <v>0</v>
      </c>
      <c r="M790" s="10">
        <v>0</v>
      </c>
      <c r="N790" s="10">
        <f t="shared" si="68"/>
        <v>5880000</v>
      </c>
      <c r="O790" s="25">
        <v>5880000</v>
      </c>
      <c r="P790" s="25">
        <f t="shared" si="69"/>
        <v>0</v>
      </c>
      <c r="Q790" s="37"/>
    </row>
    <row r="791" spans="1:17" x14ac:dyDescent="0.25">
      <c r="A791" s="8">
        <v>784</v>
      </c>
      <c r="B791" s="32">
        <v>441316</v>
      </c>
      <c r="C791" s="9" t="s">
        <v>1931</v>
      </c>
      <c r="D791" s="9" t="s">
        <v>223</v>
      </c>
      <c r="E791" s="9" t="s">
        <v>1924</v>
      </c>
      <c r="F791" s="8" t="s">
        <v>27</v>
      </c>
      <c r="G791" s="10">
        <v>20</v>
      </c>
      <c r="H791" s="10">
        <v>0</v>
      </c>
      <c r="I791" s="10">
        <v>0</v>
      </c>
      <c r="J791" s="10">
        <f t="shared" si="67"/>
        <v>5600000</v>
      </c>
      <c r="K791" s="10">
        <f t="shared" si="67"/>
        <v>0</v>
      </c>
      <c r="L791" s="10">
        <f t="shared" si="67"/>
        <v>0</v>
      </c>
      <c r="M791" s="10">
        <v>0</v>
      </c>
      <c r="N791" s="10">
        <f t="shared" si="68"/>
        <v>5600000</v>
      </c>
      <c r="O791" s="25">
        <v>5600000</v>
      </c>
      <c r="P791" s="25">
        <f t="shared" si="69"/>
        <v>0</v>
      </c>
      <c r="Q791" s="37"/>
    </row>
    <row r="792" spans="1:17" x14ac:dyDescent="0.25">
      <c r="A792" s="8">
        <v>785</v>
      </c>
      <c r="B792" s="32">
        <v>441317</v>
      </c>
      <c r="C792" s="9" t="s">
        <v>1932</v>
      </c>
      <c r="D792" s="9" t="s">
        <v>61</v>
      </c>
      <c r="E792" s="9" t="s">
        <v>1924</v>
      </c>
      <c r="F792" s="8" t="s">
        <v>27</v>
      </c>
      <c r="G792" s="10">
        <v>19</v>
      </c>
      <c r="H792" s="10">
        <v>0</v>
      </c>
      <c r="I792" s="10">
        <v>0</v>
      </c>
      <c r="J792" s="10">
        <f t="shared" si="67"/>
        <v>5320000</v>
      </c>
      <c r="K792" s="10">
        <f t="shared" si="67"/>
        <v>0</v>
      </c>
      <c r="L792" s="10">
        <f t="shared" si="67"/>
        <v>0</v>
      </c>
      <c r="M792" s="10">
        <v>0</v>
      </c>
      <c r="N792" s="10">
        <f t="shared" si="68"/>
        <v>5320000</v>
      </c>
      <c r="O792" s="25">
        <v>0</v>
      </c>
      <c r="P792" s="25">
        <f t="shared" si="69"/>
        <v>5320000</v>
      </c>
      <c r="Q792" s="37"/>
    </row>
    <row r="793" spans="1:17" x14ac:dyDescent="0.25">
      <c r="A793" s="8">
        <v>786</v>
      </c>
      <c r="B793" s="32">
        <v>441318</v>
      </c>
      <c r="C793" s="9" t="s">
        <v>291</v>
      </c>
      <c r="D793" s="9" t="s">
        <v>303</v>
      </c>
      <c r="E793" s="9" t="s">
        <v>1924</v>
      </c>
      <c r="F793" s="8" t="s">
        <v>27</v>
      </c>
      <c r="G793" s="10">
        <v>23</v>
      </c>
      <c r="H793" s="10">
        <v>0</v>
      </c>
      <c r="I793" s="10">
        <v>0</v>
      </c>
      <c r="J793" s="10">
        <f t="shared" si="67"/>
        <v>6440000</v>
      </c>
      <c r="K793" s="10">
        <f t="shared" si="67"/>
        <v>0</v>
      </c>
      <c r="L793" s="10">
        <f t="shared" si="67"/>
        <v>0</v>
      </c>
      <c r="M793" s="10">
        <v>0</v>
      </c>
      <c r="N793" s="10">
        <f t="shared" si="68"/>
        <v>6440000</v>
      </c>
      <c r="O793" s="25">
        <v>6440000</v>
      </c>
      <c r="P793" s="25">
        <f t="shared" si="69"/>
        <v>0</v>
      </c>
      <c r="Q793" s="37"/>
    </row>
    <row r="794" spans="1:17" x14ac:dyDescent="0.25">
      <c r="A794" s="8">
        <v>787</v>
      </c>
      <c r="B794" s="32">
        <v>441319</v>
      </c>
      <c r="C794" s="9" t="s">
        <v>149</v>
      </c>
      <c r="D794" s="9" t="s">
        <v>492</v>
      </c>
      <c r="E794" s="9" t="s">
        <v>1924</v>
      </c>
      <c r="F794" s="8" t="s">
        <v>27</v>
      </c>
      <c r="G794" s="10">
        <v>21</v>
      </c>
      <c r="H794" s="10">
        <v>0</v>
      </c>
      <c r="I794" s="10">
        <v>0</v>
      </c>
      <c r="J794" s="10">
        <f t="shared" si="67"/>
        <v>5880000</v>
      </c>
      <c r="K794" s="10">
        <f t="shared" si="67"/>
        <v>0</v>
      </c>
      <c r="L794" s="10">
        <f t="shared" si="67"/>
        <v>0</v>
      </c>
      <c r="M794" s="10">
        <v>0</v>
      </c>
      <c r="N794" s="10">
        <f t="shared" si="68"/>
        <v>5880000</v>
      </c>
      <c r="O794" s="25">
        <v>5880000</v>
      </c>
      <c r="P794" s="25">
        <f t="shared" si="69"/>
        <v>0</v>
      </c>
      <c r="Q794" s="37"/>
    </row>
    <row r="795" spans="1:17" x14ac:dyDescent="0.25">
      <c r="A795" s="8">
        <v>788</v>
      </c>
      <c r="B795" s="32">
        <v>441320</v>
      </c>
      <c r="C795" s="9" t="s">
        <v>1933</v>
      </c>
      <c r="D795" s="9" t="s">
        <v>106</v>
      </c>
      <c r="E795" s="9" t="s">
        <v>1924</v>
      </c>
      <c r="F795" s="8" t="s">
        <v>27</v>
      </c>
      <c r="G795" s="10">
        <v>21</v>
      </c>
      <c r="H795" s="10">
        <v>0</v>
      </c>
      <c r="I795" s="10">
        <v>0</v>
      </c>
      <c r="J795" s="10">
        <f t="shared" si="67"/>
        <v>5880000</v>
      </c>
      <c r="K795" s="10">
        <f t="shared" si="67"/>
        <v>0</v>
      </c>
      <c r="L795" s="10">
        <f t="shared" si="67"/>
        <v>0</v>
      </c>
      <c r="M795" s="10">
        <v>0</v>
      </c>
      <c r="N795" s="10">
        <f t="shared" si="68"/>
        <v>5880000</v>
      </c>
      <c r="O795" s="25">
        <v>5880000</v>
      </c>
      <c r="P795" s="25">
        <f t="shared" si="69"/>
        <v>0</v>
      </c>
      <c r="Q795" s="37"/>
    </row>
    <row r="796" spans="1:17" x14ac:dyDescent="0.25">
      <c r="A796" s="8">
        <v>789</v>
      </c>
      <c r="B796" s="32">
        <v>441321</v>
      </c>
      <c r="C796" s="9" t="s">
        <v>1072</v>
      </c>
      <c r="D796" s="9" t="s">
        <v>147</v>
      </c>
      <c r="E796" s="9" t="s">
        <v>1924</v>
      </c>
      <c r="F796" s="8" t="s">
        <v>27</v>
      </c>
      <c r="G796" s="10">
        <v>21</v>
      </c>
      <c r="H796" s="10">
        <v>0</v>
      </c>
      <c r="I796" s="10">
        <v>0</v>
      </c>
      <c r="J796" s="10">
        <f t="shared" si="67"/>
        <v>5880000</v>
      </c>
      <c r="K796" s="10">
        <f t="shared" si="67"/>
        <v>0</v>
      </c>
      <c r="L796" s="10">
        <f t="shared" si="67"/>
        <v>0</v>
      </c>
      <c r="M796" s="10">
        <v>0</v>
      </c>
      <c r="N796" s="10">
        <f t="shared" si="68"/>
        <v>5880000</v>
      </c>
      <c r="O796" s="25">
        <v>5880000</v>
      </c>
      <c r="P796" s="25">
        <f t="shared" si="69"/>
        <v>0</v>
      </c>
      <c r="Q796" s="37"/>
    </row>
    <row r="797" spans="1:17" x14ac:dyDescent="0.25">
      <c r="A797" s="8">
        <v>790</v>
      </c>
      <c r="B797" s="32">
        <v>441322</v>
      </c>
      <c r="C797" s="9" t="s">
        <v>766</v>
      </c>
      <c r="D797" s="9" t="s">
        <v>51</v>
      </c>
      <c r="E797" s="9" t="s">
        <v>1924</v>
      </c>
      <c r="F797" s="8" t="s">
        <v>27</v>
      </c>
      <c r="G797" s="10">
        <v>20</v>
      </c>
      <c r="H797" s="10">
        <v>0</v>
      </c>
      <c r="I797" s="10">
        <v>0</v>
      </c>
      <c r="J797" s="10">
        <f t="shared" si="67"/>
        <v>5600000</v>
      </c>
      <c r="K797" s="10">
        <f t="shared" si="67"/>
        <v>0</v>
      </c>
      <c r="L797" s="10">
        <f t="shared" si="67"/>
        <v>0</v>
      </c>
      <c r="M797" s="10">
        <v>0</v>
      </c>
      <c r="N797" s="10">
        <f t="shared" si="68"/>
        <v>5600000</v>
      </c>
      <c r="O797" s="25">
        <v>5600000</v>
      </c>
      <c r="P797" s="25">
        <f t="shared" si="69"/>
        <v>0</v>
      </c>
      <c r="Q797" s="37"/>
    </row>
    <row r="798" spans="1:17" x14ac:dyDescent="0.25">
      <c r="A798" s="8">
        <v>791</v>
      </c>
      <c r="B798" s="32">
        <v>441323</v>
      </c>
      <c r="C798" s="9" t="s">
        <v>1264</v>
      </c>
      <c r="D798" s="9" t="s">
        <v>75</v>
      </c>
      <c r="E798" s="9" t="s">
        <v>1924</v>
      </c>
      <c r="F798" s="8" t="s">
        <v>27</v>
      </c>
      <c r="G798" s="10">
        <v>21</v>
      </c>
      <c r="H798" s="10">
        <v>0</v>
      </c>
      <c r="I798" s="10">
        <v>0</v>
      </c>
      <c r="J798" s="10">
        <f t="shared" si="67"/>
        <v>5880000</v>
      </c>
      <c r="K798" s="10">
        <f t="shared" si="67"/>
        <v>0</v>
      </c>
      <c r="L798" s="10">
        <f t="shared" si="67"/>
        <v>0</v>
      </c>
      <c r="M798" s="10">
        <v>0</v>
      </c>
      <c r="N798" s="10">
        <f t="shared" si="68"/>
        <v>5880000</v>
      </c>
      <c r="O798" s="25">
        <v>5880000</v>
      </c>
      <c r="P798" s="25">
        <f t="shared" si="69"/>
        <v>0</v>
      </c>
      <c r="Q798" s="37"/>
    </row>
    <row r="799" spans="1:17" x14ac:dyDescent="0.25">
      <c r="A799" s="8">
        <v>792</v>
      </c>
      <c r="B799" s="32">
        <v>441324</v>
      </c>
      <c r="C799" s="9" t="s">
        <v>366</v>
      </c>
      <c r="D799" s="9" t="s">
        <v>931</v>
      </c>
      <c r="E799" s="9" t="s">
        <v>1924</v>
      </c>
      <c r="F799" s="8" t="s">
        <v>27</v>
      </c>
      <c r="G799" s="10">
        <v>15</v>
      </c>
      <c r="H799" s="10">
        <v>0</v>
      </c>
      <c r="I799" s="10">
        <v>0</v>
      </c>
      <c r="J799" s="10">
        <f t="shared" si="67"/>
        <v>4200000</v>
      </c>
      <c r="K799" s="10">
        <f t="shared" si="67"/>
        <v>0</v>
      </c>
      <c r="L799" s="10">
        <f t="shared" si="67"/>
        <v>0</v>
      </c>
      <c r="M799" s="10">
        <v>0</v>
      </c>
      <c r="N799" s="10">
        <f t="shared" si="68"/>
        <v>4200000</v>
      </c>
      <c r="O799" s="25">
        <v>4200000</v>
      </c>
      <c r="P799" s="25">
        <f t="shared" si="69"/>
        <v>0</v>
      </c>
      <c r="Q799" s="37"/>
    </row>
    <row r="800" spans="1:17" x14ac:dyDescent="0.25">
      <c r="A800" s="8">
        <v>793</v>
      </c>
      <c r="B800" s="32">
        <v>441325</v>
      </c>
      <c r="C800" s="9" t="s">
        <v>149</v>
      </c>
      <c r="D800" s="9" t="s">
        <v>61</v>
      </c>
      <c r="E800" s="9" t="s">
        <v>1924</v>
      </c>
      <c r="F800" s="8" t="s">
        <v>27</v>
      </c>
      <c r="G800" s="10">
        <v>13</v>
      </c>
      <c r="H800" s="10">
        <v>0</v>
      </c>
      <c r="I800" s="10">
        <v>0</v>
      </c>
      <c r="J800" s="10">
        <f t="shared" si="67"/>
        <v>3640000</v>
      </c>
      <c r="K800" s="10">
        <f t="shared" si="67"/>
        <v>0</v>
      </c>
      <c r="L800" s="10">
        <f t="shared" si="67"/>
        <v>0</v>
      </c>
      <c r="M800" s="10">
        <v>0</v>
      </c>
      <c r="N800" s="10">
        <f t="shared" si="68"/>
        <v>3640000</v>
      </c>
      <c r="O800" s="25">
        <v>0</v>
      </c>
      <c r="P800" s="25">
        <f t="shared" si="69"/>
        <v>3640000</v>
      </c>
      <c r="Q800" s="37"/>
    </row>
    <row r="801" spans="1:17" x14ac:dyDescent="0.25">
      <c r="A801" s="8">
        <v>794</v>
      </c>
      <c r="B801" s="32">
        <v>441326</v>
      </c>
      <c r="C801" s="9" t="s">
        <v>945</v>
      </c>
      <c r="D801" s="9" t="s">
        <v>61</v>
      </c>
      <c r="E801" s="9" t="s">
        <v>1924</v>
      </c>
      <c r="F801" s="8" t="s">
        <v>27</v>
      </c>
      <c r="G801" s="10">
        <v>13</v>
      </c>
      <c r="H801" s="10">
        <v>0</v>
      </c>
      <c r="I801" s="10">
        <v>0</v>
      </c>
      <c r="J801" s="10">
        <f t="shared" si="67"/>
        <v>3640000</v>
      </c>
      <c r="K801" s="10">
        <f t="shared" si="67"/>
        <v>0</v>
      </c>
      <c r="L801" s="10">
        <f t="shared" si="67"/>
        <v>0</v>
      </c>
      <c r="M801" s="10">
        <v>0</v>
      </c>
      <c r="N801" s="10">
        <f t="shared" si="68"/>
        <v>3640000</v>
      </c>
      <c r="O801" s="25">
        <v>0</v>
      </c>
      <c r="P801" s="25">
        <f t="shared" si="69"/>
        <v>3640000</v>
      </c>
      <c r="Q801" s="37"/>
    </row>
    <row r="802" spans="1:17" x14ac:dyDescent="0.25">
      <c r="A802" s="8">
        <v>795</v>
      </c>
      <c r="B802" s="32">
        <v>441328</v>
      </c>
      <c r="C802" s="9" t="s">
        <v>464</v>
      </c>
      <c r="D802" s="9" t="s">
        <v>251</v>
      </c>
      <c r="E802" s="9" t="s">
        <v>1924</v>
      </c>
      <c r="F802" s="8" t="s">
        <v>27</v>
      </c>
      <c r="G802" s="10">
        <v>23</v>
      </c>
      <c r="H802" s="10">
        <v>0</v>
      </c>
      <c r="I802" s="10">
        <v>0</v>
      </c>
      <c r="J802" s="10">
        <f t="shared" si="67"/>
        <v>6440000</v>
      </c>
      <c r="K802" s="10">
        <f t="shared" si="67"/>
        <v>0</v>
      </c>
      <c r="L802" s="10">
        <f t="shared" si="67"/>
        <v>0</v>
      </c>
      <c r="M802" s="10">
        <v>0</v>
      </c>
      <c r="N802" s="10">
        <f t="shared" si="68"/>
        <v>6440000</v>
      </c>
      <c r="O802" s="25">
        <v>0</v>
      </c>
      <c r="P802" s="25">
        <f t="shared" si="69"/>
        <v>6440000</v>
      </c>
      <c r="Q802" s="37"/>
    </row>
    <row r="803" spans="1:17" x14ac:dyDescent="0.25">
      <c r="A803" s="8">
        <v>796</v>
      </c>
      <c r="B803" s="32">
        <v>441329</v>
      </c>
      <c r="C803" s="9" t="s">
        <v>1358</v>
      </c>
      <c r="D803" s="9" t="s">
        <v>210</v>
      </c>
      <c r="E803" s="9" t="s">
        <v>1924</v>
      </c>
      <c r="F803" s="8" t="s">
        <v>27</v>
      </c>
      <c r="G803" s="10">
        <v>22</v>
      </c>
      <c r="H803" s="10">
        <v>0</v>
      </c>
      <c r="I803" s="10">
        <v>0</v>
      </c>
      <c r="J803" s="10">
        <f t="shared" si="67"/>
        <v>6160000</v>
      </c>
      <c r="K803" s="10">
        <f t="shared" si="67"/>
        <v>0</v>
      </c>
      <c r="L803" s="10">
        <f t="shared" si="67"/>
        <v>0</v>
      </c>
      <c r="M803" s="10">
        <v>0</v>
      </c>
      <c r="N803" s="10">
        <f t="shared" si="68"/>
        <v>6160000</v>
      </c>
      <c r="O803" s="25">
        <v>6160000</v>
      </c>
      <c r="P803" s="25">
        <f t="shared" si="69"/>
        <v>0</v>
      </c>
      <c r="Q803" s="37"/>
    </row>
    <row r="804" spans="1:17" x14ac:dyDescent="0.25">
      <c r="A804" s="8">
        <v>797</v>
      </c>
      <c r="B804" s="32">
        <v>441330</v>
      </c>
      <c r="C804" s="9" t="s">
        <v>606</v>
      </c>
      <c r="D804" s="9" t="s">
        <v>61</v>
      </c>
      <c r="E804" s="9" t="s">
        <v>1924</v>
      </c>
      <c r="F804" s="8" t="s">
        <v>368</v>
      </c>
      <c r="G804" s="10">
        <v>23</v>
      </c>
      <c r="H804" s="10">
        <v>0</v>
      </c>
      <c r="I804" s="10">
        <v>0</v>
      </c>
      <c r="J804" s="10">
        <f t="shared" ref="J804:L819" si="70">G804*280000</f>
        <v>6440000</v>
      </c>
      <c r="K804" s="10">
        <f t="shared" si="70"/>
        <v>0</v>
      </c>
      <c r="L804" s="10">
        <f>I804*28000</f>
        <v>0</v>
      </c>
      <c r="M804" s="10">
        <f>J804</f>
        <v>6440000</v>
      </c>
      <c r="N804" s="10">
        <f t="shared" si="68"/>
        <v>0</v>
      </c>
      <c r="O804" s="25">
        <v>0</v>
      </c>
      <c r="P804" s="25">
        <f t="shared" si="69"/>
        <v>0</v>
      </c>
      <c r="Q804" s="37"/>
    </row>
    <row r="805" spans="1:17" x14ac:dyDescent="0.25">
      <c r="A805" s="8">
        <v>798</v>
      </c>
      <c r="B805" s="32">
        <v>441331</v>
      </c>
      <c r="C805" s="9" t="s">
        <v>1934</v>
      </c>
      <c r="D805" s="9" t="s">
        <v>262</v>
      </c>
      <c r="E805" s="9" t="s">
        <v>1924</v>
      </c>
      <c r="F805" s="8" t="s">
        <v>27</v>
      </c>
      <c r="G805" s="10">
        <v>20</v>
      </c>
      <c r="H805" s="10">
        <v>0</v>
      </c>
      <c r="I805" s="10">
        <v>0</v>
      </c>
      <c r="J805" s="10">
        <f t="shared" si="70"/>
        <v>5600000</v>
      </c>
      <c r="K805" s="10">
        <f t="shared" si="70"/>
        <v>0</v>
      </c>
      <c r="L805" s="10">
        <f>I805*280000</f>
        <v>0</v>
      </c>
      <c r="M805" s="10">
        <v>0</v>
      </c>
      <c r="N805" s="10">
        <f t="shared" si="68"/>
        <v>5600000</v>
      </c>
      <c r="O805" s="25">
        <v>5600000</v>
      </c>
      <c r="P805" s="25">
        <f t="shared" si="69"/>
        <v>0</v>
      </c>
      <c r="Q805" s="37"/>
    </row>
    <row r="806" spans="1:17" x14ac:dyDescent="0.25">
      <c r="A806" s="8">
        <v>799</v>
      </c>
      <c r="B806" s="32">
        <v>441332</v>
      </c>
      <c r="C806" s="9" t="s">
        <v>1935</v>
      </c>
      <c r="D806" s="9" t="s">
        <v>125</v>
      </c>
      <c r="E806" s="9" t="s">
        <v>1924</v>
      </c>
      <c r="F806" s="8" t="s">
        <v>27</v>
      </c>
      <c r="G806" s="10">
        <v>19</v>
      </c>
      <c r="H806" s="10">
        <v>0</v>
      </c>
      <c r="I806" s="10">
        <v>0</v>
      </c>
      <c r="J806" s="10">
        <f t="shared" si="70"/>
        <v>5320000</v>
      </c>
      <c r="K806" s="10">
        <f t="shared" si="70"/>
        <v>0</v>
      </c>
      <c r="L806" s="10">
        <f>I806*280000</f>
        <v>0</v>
      </c>
      <c r="M806" s="10">
        <v>0</v>
      </c>
      <c r="N806" s="10">
        <f t="shared" si="68"/>
        <v>5320000</v>
      </c>
      <c r="O806" s="25">
        <v>5320000</v>
      </c>
      <c r="P806" s="25">
        <f t="shared" si="69"/>
        <v>0</v>
      </c>
      <c r="Q806" s="37"/>
    </row>
    <row r="807" spans="1:17" x14ac:dyDescent="0.25">
      <c r="A807" s="8">
        <v>800</v>
      </c>
      <c r="B807" s="32">
        <v>441333</v>
      </c>
      <c r="C807" s="9" t="s">
        <v>1936</v>
      </c>
      <c r="D807" s="9" t="s">
        <v>421</v>
      </c>
      <c r="E807" s="9" t="s">
        <v>1924</v>
      </c>
      <c r="F807" s="8" t="s">
        <v>27</v>
      </c>
      <c r="G807" s="10">
        <v>21</v>
      </c>
      <c r="H807" s="10">
        <v>0</v>
      </c>
      <c r="I807" s="10">
        <v>0</v>
      </c>
      <c r="J807" s="10">
        <f t="shared" si="70"/>
        <v>5880000</v>
      </c>
      <c r="K807" s="10">
        <f t="shared" si="70"/>
        <v>0</v>
      </c>
      <c r="L807" s="10">
        <f>I807*280000</f>
        <v>0</v>
      </c>
      <c r="M807" s="10">
        <v>0</v>
      </c>
      <c r="N807" s="10">
        <f t="shared" si="68"/>
        <v>5880000</v>
      </c>
      <c r="O807" s="25">
        <v>5880000</v>
      </c>
      <c r="P807" s="25">
        <f t="shared" si="69"/>
        <v>0</v>
      </c>
      <c r="Q807" s="37"/>
    </row>
    <row r="808" spans="1:17" x14ac:dyDescent="0.25">
      <c r="A808" s="8">
        <v>801</v>
      </c>
      <c r="B808" s="32">
        <v>441334</v>
      </c>
      <c r="C808" s="9" t="s">
        <v>1937</v>
      </c>
      <c r="D808" s="9" t="s">
        <v>75</v>
      </c>
      <c r="E808" s="9" t="s">
        <v>1924</v>
      </c>
      <c r="F808" s="8" t="s">
        <v>389</v>
      </c>
      <c r="G808" s="10">
        <v>20</v>
      </c>
      <c r="H808" s="10">
        <v>0</v>
      </c>
      <c r="I808" s="10">
        <v>0</v>
      </c>
      <c r="J808" s="10">
        <f t="shared" si="70"/>
        <v>5600000</v>
      </c>
      <c r="K808" s="10">
        <f t="shared" si="70"/>
        <v>0</v>
      </c>
      <c r="L808" s="10">
        <f>I808*28000</f>
        <v>0</v>
      </c>
      <c r="M808" s="10">
        <f>J808*0.7</f>
        <v>3919999.9999999995</v>
      </c>
      <c r="N808" s="10">
        <f t="shared" si="68"/>
        <v>1680000.0000000005</v>
      </c>
      <c r="O808" s="25">
        <v>1680000</v>
      </c>
      <c r="P808" s="25">
        <f t="shared" si="69"/>
        <v>0</v>
      </c>
      <c r="Q808" s="37"/>
    </row>
    <row r="809" spans="1:17" x14ac:dyDescent="0.25">
      <c r="A809" s="8">
        <v>802</v>
      </c>
      <c r="B809" s="32">
        <v>441335</v>
      </c>
      <c r="C809" s="9" t="s">
        <v>532</v>
      </c>
      <c r="D809" s="9" t="s">
        <v>344</v>
      </c>
      <c r="E809" s="9" t="s">
        <v>1924</v>
      </c>
      <c r="F809" s="8" t="s">
        <v>27</v>
      </c>
      <c r="G809" s="10">
        <v>23</v>
      </c>
      <c r="H809" s="10">
        <v>0</v>
      </c>
      <c r="I809" s="10">
        <v>0</v>
      </c>
      <c r="J809" s="10">
        <f t="shared" si="70"/>
        <v>6440000</v>
      </c>
      <c r="K809" s="10">
        <f t="shared" si="70"/>
        <v>0</v>
      </c>
      <c r="L809" s="10">
        <f t="shared" si="70"/>
        <v>0</v>
      </c>
      <c r="M809" s="10">
        <v>0</v>
      </c>
      <c r="N809" s="10">
        <f t="shared" si="68"/>
        <v>6440000</v>
      </c>
      <c r="O809" s="25">
        <v>6440000</v>
      </c>
      <c r="P809" s="25">
        <f t="shared" si="69"/>
        <v>0</v>
      </c>
      <c r="Q809" s="37"/>
    </row>
    <row r="810" spans="1:17" x14ac:dyDescent="0.25">
      <c r="A810" s="8">
        <v>803</v>
      </c>
      <c r="B810" s="32">
        <v>441336</v>
      </c>
      <c r="C810" s="9" t="s">
        <v>523</v>
      </c>
      <c r="D810" s="9" t="s">
        <v>68</v>
      </c>
      <c r="E810" s="9" t="s">
        <v>1924</v>
      </c>
      <c r="F810" s="8" t="s">
        <v>27</v>
      </c>
      <c r="G810" s="10">
        <v>21</v>
      </c>
      <c r="H810" s="10">
        <v>0</v>
      </c>
      <c r="I810" s="10">
        <v>0</v>
      </c>
      <c r="J810" s="10">
        <f t="shared" si="70"/>
        <v>5880000</v>
      </c>
      <c r="K810" s="10">
        <f t="shared" si="70"/>
        <v>0</v>
      </c>
      <c r="L810" s="10">
        <f t="shared" si="70"/>
        <v>0</v>
      </c>
      <c r="M810" s="10">
        <v>0</v>
      </c>
      <c r="N810" s="10">
        <f t="shared" si="68"/>
        <v>5880000</v>
      </c>
      <c r="O810" s="25">
        <v>0</v>
      </c>
      <c r="P810" s="25">
        <f t="shared" si="69"/>
        <v>5880000</v>
      </c>
      <c r="Q810" s="37"/>
    </row>
    <row r="811" spans="1:17" x14ac:dyDescent="0.25">
      <c r="A811" s="8">
        <v>804</v>
      </c>
      <c r="B811" s="32">
        <v>441337</v>
      </c>
      <c r="C811" s="9" t="s">
        <v>857</v>
      </c>
      <c r="D811" s="9" t="s">
        <v>61</v>
      </c>
      <c r="E811" s="9" t="s">
        <v>1924</v>
      </c>
      <c r="F811" s="8" t="s">
        <v>27</v>
      </c>
      <c r="G811" s="10">
        <v>20</v>
      </c>
      <c r="H811" s="10">
        <v>4</v>
      </c>
      <c r="I811" s="10">
        <v>0</v>
      </c>
      <c r="J811" s="10">
        <f t="shared" si="70"/>
        <v>5600000</v>
      </c>
      <c r="K811" s="10">
        <f t="shared" si="70"/>
        <v>1120000</v>
      </c>
      <c r="L811" s="10">
        <f t="shared" si="70"/>
        <v>0</v>
      </c>
      <c r="M811" s="10">
        <v>0</v>
      </c>
      <c r="N811" s="10">
        <f t="shared" si="68"/>
        <v>6720000</v>
      </c>
      <c r="O811" s="25">
        <v>6720000</v>
      </c>
      <c r="P811" s="25">
        <f t="shared" si="69"/>
        <v>0</v>
      </c>
      <c r="Q811" s="37"/>
    </row>
    <row r="812" spans="1:17" x14ac:dyDescent="0.25">
      <c r="A812" s="8">
        <v>805</v>
      </c>
      <c r="B812" s="32">
        <v>441338</v>
      </c>
      <c r="C812" s="9" t="s">
        <v>1862</v>
      </c>
      <c r="D812" s="9" t="s">
        <v>372</v>
      </c>
      <c r="E812" s="9" t="s">
        <v>1924</v>
      </c>
      <c r="F812" s="8" t="s">
        <v>27</v>
      </c>
      <c r="G812" s="10">
        <v>21</v>
      </c>
      <c r="H812" s="10">
        <v>0</v>
      </c>
      <c r="I812" s="10">
        <v>0</v>
      </c>
      <c r="J812" s="10">
        <f t="shared" si="70"/>
        <v>5880000</v>
      </c>
      <c r="K812" s="10">
        <f t="shared" si="70"/>
        <v>0</v>
      </c>
      <c r="L812" s="10">
        <f t="shared" si="70"/>
        <v>0</v>
      </c>
      <c r="M812" s="10">
        <v>0</v>
      </c>
      <c r="N812" s="10">
        <f t="shared" si="68"/>
        <v>5880000</v>
      </c>
      <c r="O812" s="25">
        <v>5880000</v>
      </c>
      <c r="P812" s="25">
        <f t="shared" si="69"/>
        <v>0</v>
      </c>
      <c r="Q812" s="37"/>
    </row>
    <row r="813" spans="1:17" x14ac:dyDescent="0.25">
      <c r="A813" s="8">
        <v>806</v>
      </c>
      <c r="B813" s="32">
        <v>441339</v>
      </c>
      <c r="C813" s="9" t="s">
        <v>961</v>
      </c>
      <c r="D813" s="9" t="s">
        <v>61</v>
      </c>
      <c r="E813" s="9" t="s">
        <v>1924</v>
      </c>
      <c r="F813" s="8" t="s">
        <v>27</v>
      </c>
      <c r="G813" s="10">
        <v>21</v>
      </c>
      <c r="H813" s="10">
        <v>0</v>
      </c>
      <c r="I813" s="10">
        <v>0</v>
      </c>
      <c r="J813" s="10">
        <f t="shared" si="70"/>
        <v>5880000</v>
      </c>
      <c r="K813" s="10">
        <f t="shared" si="70"/>
        <v>0</v>
      </c>
      <c r="L813" s="10">
        <f t="shared" si="70"/>
        <v>0</v>
      </c>
      <c r="M813" s="10">
        <v>0</v>
      </c>
      <c r="N813" s="10">
        <f t="shared" si="68"/>
        <v>5880000</v>
      </c>
      <c r="O813" s="25">
        <v>5880000</v>
      </c>
      <c r="P813" s="25">
        <f t="shared" si="69"/>
        <v>0</v>
      </c>
      <c r="Q813" s="37"/>
    </row>
    <row r="814" spans="1:17" x14ac:dyDescent="0.25">
      <c r="A814" s="8">
        <v>807</v>
      </c>
      <c r="B814" s="32">
        <v>441340</v>
      </c>
      <c r="C814" s="9" t="s">
        <v>1938</v>
      </c>
      <c r="D814" s="9" t="s">
        <v>251</v>
      </c>
      <c r="E814" s="9" t="s">
        <v>1924</v>
      </c>
      <c r="F814" s="8" t="s">
        <v>27</v>
      </c>
      <c r="G814" s="10">
        <v>22</v>
      </c>
      <c r="H814" s="10">
        <v>0</v>
      </c>
      <c r="I814" s="10">
        <v>0</v>
      </c>
      <c r="J814" s="10">
        <f t="shared" si="70"/>
        <v>6160000</v>
      </c>
      <c r="K814" s="10">
        <f t="shared" si="70"/>
        <v>0</v>
      </c>
      <c r="L814" s="10">
        <f t="shared" si="70"/>
        <v>0</v>
      </c>
      <c r="M814" s="10">
        <v>0</v>
      </c>
      <c r="N814" s="10">
        <f t="shared" si="68"/>
        <v>6160000</v>
      </c>
      <c r="O814" s="25">
        <v>6160000</v>
      </c>
      <c r="P814" s="25">
        <f t="shared" si="69"/>
        <v>0</v>
      </c>
      <c r="Q814" s="37"/>
    </row>
    <row r="815" spans="1:17" x14ac:dyDescent="0.25">
      <c r="A815" s="8">
        <v>808</v>
      </c>
      <c r="B815" s="32">
        <v>441341</v>
      </c>
      <c r="C815" s="9" t="s">
        <v>1939</v>
      </c>
      <c r="D815" s="9" t="s">
        <v>448</v>
      </c>
      <c r="E815" s="9" t="s">
        <v>1924</v>
      </c>
      <c r="F815" s="8" t="s">
        <v>27</v>
      </c>
      <c r="G815" s="10">
        <v>20</v>
      </c>
      <c r="H815" s="10">
        <v>0</v>
      </c>
      <c r="I815" s="10">
        <v>0</v>
      </c>
      <c r="J815" s="10">
        <f t="shared" si="70"/>
        <v>5600000</v>
      </c>
      <c r="K815" s="10">
        <f t="shared" si="70"/>
        <v>0</v>
      </c>
      <c r="L815" s="10">
        <f t="shared" si="70"/>
        <v>0</v>
      </c>
      <c r="M815" s="10">
        <v>0</v>
      </c>
      <c r="N815" s="10">
        <f t="shared" si="68"/>
        <v>5600000</v>
      </c>
      <c r="O815" s="25">
        <v>5600000</v>
      </c>
      <c r="P815" s="25">
        <f t="shared" si="69"/>
        <v>0</v>
      </c>
      <c r="Q815" s="37"/>
    </row>
    <row r="816" spans="1:17" x14ac:dyDescent="0.25">
      <c r="A816" s="8">
        <v>809</v>
      </c>
      <c r="B816" s="32">
        <v>441342</v>
      </c>
      <c r="C816" s="9" t="s">
        <v>1940</v>
      </c>
      <c r="D816" s="9" t="s">
        <v>85</v>
      </c>
      <c r="E816" s="9" t="s">
        <v>1924</v>
      </c>
      <c r="F816" s="8" t="s">
        <v>27</v>
      </c>
      <c r="G816" s="10">
        <v>18</v>
      </c>
      <c r="H816" s="10">
        <v>0</v>
      </c>
      <c r="I816" s="10">
        <v>0</v>
      </c>
      <c r="J816" s="10">
        <f t="shared" si="70"/>
        <v>5040000</v>
      </c>
      <c r="K816" s="10">
        <f t="shared" si="70"/>
        <v>0</v>
      </c>
      <c r="L816" s="10">
        <f t="shared" si="70"/>
        <v>0</v>
      </c>
      <c r="M816" s="10">
        <v>0</v>
      </c>
      <c r="N816" s="10">
        <f t="shared" si="68"/>
        <v>5040000</v>
      </c>
      <c r="O816" s="25">
        <v>5040000</v>
      </c>
      <c r="P816" s="25">
        <f t="shared" si="69"/>
        <v>0</v>
      </c>
      <c r="Q816" s="37"/>
    </row>
    <row r="817" spans="1:17" x14ac:dyDescent="0.25">
      <c r="A817" s="8">
        <v>810</v>
      </c>
      <c r="B817" s="32">
        <v>441343</v>
      </c>
      <c r="C817" s="9" t="s">
        <v>1136</v>
      </c>
      <c r="D817" s="9" t="s">
        <v>492</v>
      </c>
      <c r="E817" s="9" t="s">
        <v>1924</v>
      </c>
      <c r="F817" s="8" t="s">
        <v>27</v>
      </c>
      <c r="G817" s="10">
        <v>20</v>
      </c>
      <c r="H817" s="10">
        <v>0</v>
      </c>
      <c r="I817" s="10">
        <v>0</v>
      </c>
      <c r="J817" s="10">
        <f t="shared" si="70"/>
        <v>5600000</v>
      </c>
      <c r="K817" s="10">
        <f t="shared" si="70"/>
        <v>0</v>
      </c>
      <c r="L817" s="10">
        <f t="shared" si="70"/>
        <v>0</v>
      </c>
      <c r="M817" s="10">
        <v>0</v>
      </c>
      <c r="N817" s="10">
        <f t="shared" si="68"/>
        <v>5600000</v>
      </c>
      <c r="O817" s="25">
        <v>5600000</v>
      </c>
      <c r="P817" s="25">
        <f t="shared" si="69"/>
        <v>0</v>
      </c>
      <c r="Q817" s="37"/>
    </row>
    <row r="818" spans="1:17" x14ac:dyDescent="0.25">
      <c r="A818" s="8">
        <v>811</v>
      </c>
      <c r="B818" s="32">
        <v>441344</v>
      </c>
      <c r="C818" s="9" t="s">
        <v>1809</v>
      </c>
      <c r="D818" s="9" t="s">
        <v>1941</v>
      </c>
      <c r="E818" s="9" t="s">
        <v>1924</v>
      </c>
      <c r="F818" s="8" t="s">
        <v>27</v>
      </c>
      <c r="G818" s="10">
        <v>21</v>
      </c>
      <c r="H818" s="10">
        <v>0</v>
      </c>
      <c r="I818" s="10">
        <v>0</v>
      </c>
      <c r="J818" s="10">
        <f t="shared" si="70"/>
        <v>5880000</v>
      </c>
      <c r="K818" s="10">
        <f t="shared" si="70"/>
        <v>0</v>
      </c>
      <c r="L818" s="10">
        <f t="shared" si="70"/>
        <v>0</v>
      </c>
      <c r="M818" s="10">
        <v>0</v>
      </c>
      <c r="N818" s="10">
        <f t="shared" si="68"/>
        <v>5880000</v>
      </c>
      <c r="O818" s="25">
        <v>0</v>
      </c>
      <c r="P818" s="25">
        <f t="shared" si="69"/>
        <v>5880000</v>
      </c>
      <c r="Q818" s="37"/>
    </row>
    <row r="819" spans="1:17" x14ac:dyDescent="0.25">
      <c r="A819" s="8">
        <v>812</v>
      </c>
      <c r="B819" s="32">
        <v>441345</v>
      </c>
      <c r="C819" s="9" t="s">
        <v>510</v>
      </c>
      <c r="D819" s="9" t="s">
        <v>413</v>
      </c>
      <c r="E819" s="9" t="s">
        <v>1924</v>
      </c>
      <c r="F819" s="8" t="s">
        <v>27</v>
      </c>
      <c r="G819" s="10">
        <v>22</v>
      </c>
      <c r="H819" s="10">
        <v>0</v>
      </c>
      <c r="I819" s="10">
        <v>0</v>
      </c>
      <c r="J819" s="10">
        <f t="shared" si="70"/>
        <v>6160000</v>
      </c>
      <c r="K819" s="10">
        <f t="shared" si="70"/>
        <v>0</v>
      </c>
      <c r="L819" s="10">
        <f t="shared" si="70"/>
        <v>0</v>
      </c>
      <c r="M819" s="10">
        <v>0</v>
      </c>
      <c r="N819" s="10">
        <f t="shared" si="68"/>
        <v>6160000</v>
      </c>
      <c r="O819" s="25">
        <v>6160000</v>
      </c>
      <c r="P819" s="25">
        <f t="shared" si="69"/>
        <v>0</v>
      </c>
      <c r="Q819" s="37"/>
    </row>
    <row r="820" spans="1:17" x14ac:dyDescent="0.25">
      <c r="A820" s="8">
        <v>813</v>
      </c>
      <c r="B820" s="32">
        <v>441346</v>
      </c>
      <c r="C820" s="9" t="s">
        <v>1942</v>
      </c>
      <c r="D820" s="9" t="s">
        <v>85</v>
      </c>
      <c r="E820" s="9" t="s">
        <v>1924</v>
      </c>
      <c r="F820" s="8" t="s">
        <v>27</v>
      </c>
      <c r="G820" s="10">
        <v>20</v>
      </c>
      <c r="H820" s="10">
        <v>0</v>
      </c>
      <c r="I820" s="10">
        <v>0</v>
      </c>
      <c r="J820" s="10">
        <f t="shared" ref="J820:L838" si="71">G820*280000</f>
        <v>5600000</v>
      </c>
      <c r="K820" s="10">
        <f t="shared" si="71"/>
        <v>0</v>
      </c>
      <c r="L820" s="10">
        <f t="shared" si="71"/>
        <v>0</v>
      </c>
      <c r="M820" s="10">
        <v>0</v>
      </c>
      <c r="N820" s="10">
        <f t="shared" si="68"/>
        <v>5600000</v>
      </c>
      <c r="O820" s="25">
        <v>5600000</v>
      </c>
      <c r="P820" s="25">
        <f t="shared" si="69"/>
        <v>0</v>
      </c>
      <c r="Q820" s="37"/>
    </row>
    <row r="821" spans="1:17" x14ac:dyDescent="0.25">
      <c r="A821" s="8">
        <v>814</v>
      </c>
      <c r="B821" s="32">
        <v>441347</v>
      </c>
      <c r="C821" s="9" t="s">
        <v>1943</v>
      </c>
      <c r="D821" s="9" t="s">
        <v>75</v>
      </c>
      <c r="E821" s="9" t="s">
        <v>1924</v>
      </c>
      <c r="F821" s="8" t="s">
        <v>27</v>
      </c>
      <c r="G821" s="10">
        <v>20</v>
      </c>
      <c r="H821" s="10">
        <v>0</v>
      </c>
      <c r="I821" s="10">
        <v>0</v>
      </c>
      <c r="J821" s="10">
        <f t="shared" si="71"/>
        <v>5600000</v>
      </c>
      <c r="K821" s="10">
        <f t="shared" si="71"/>
        <v>0</v>
      </c>
      <c r="L821" s="10">
        <f t="shared" si="71"/>
        <v>0</v>
      </c>
      <c r="M821" s="10">
        <v>0</v>
      </c>
      <c r="N821" s="10">
        <f t="shared" si="68"/>
        <v>5600000</v>
      </c>
      <c r="O821" s="25">
        <v>5600000</v>
      </c>
      <c r="P821" s="25">
        <f t="shared" si="69"/>
        <v>0</v>
      </c>
      <c r="Q821" s="37"/>
    </row>
    <row r="822" spans="1:17" x14ac:dyDescent="0.25">
      <c r="A822" s="8">
        <v>815</v>
      </c>
      <c r="B822" s="32">
        <v>441348</v>
      </c>
      <c r="C822" s="9" t="s">
        <v>1944</v>
      </c>
      <c r="D822" s="9" t="s">
        <v>85</v>
      </c>
      <c r="E822" s="9" t="s">
        <v>1924</v>
      </c>
      <c r="F822" s="8" t="s">
        <v>27</v>
      </c>
      <c r="G822" s="10">
        <v>19</v>
      </c>
      <c r="H822" s="10">
        <v>0</v>
      </c>
      <c r="I822" s="10">
        <v>0</v>
      </c>
      <c r="J822" s="10">
        <f t="shared" si="71"/>
        <v>5320000</v>
      </c>
      <c r="K822" s="10">
        <f t="shared" si="71"/>
        <v>0</v>
      </c>
      <c r="L822" s="10">
        <f t="shared" si="71"/>
        <v>0</v>
      </c>
      <c r="M822" s="10">
        <v>0</v>
      </c>
      <c r="N822" s="10">
        <f t="shared" si="68"/>
        <v>5320000</v>
      </c>
      <c r="O822" s="25">
        <v>0</v>
      </c>
      <c r="P822" s="25">
        <f t="shared" si="69"/>
        <v>5320000</v>
      </c>
      <c r="Q822" s="37"/>
    </row>
    <row r="823" spans="1:17" x14ac:dyDescent="0.25">
      <c r="A823" s="8">
        <v>816</v>
      </c>
      <c r="B823" s="32">
        <v>441349</v>
      </c>
      <c r="C823" s="9" t="s">
        <v>157</v>
      </c>
      <c r="D823" s="9" t="s">
        <v>75</v>
      </c>
      <c r="E823" s="9" t="s">
        <v>1924</v>
      </c>
      <c r="F823" s="8" t="s">
        <v>27</v>
      </c>
      <c r="G823" s="10">
        <v>21</v>
      </c>
      <c r="H823" s="10">
        <v>0</v>
      </c>
      <c r="I823" s="10">
        <v>0</v>
      </c>
      <c r="J823" s="10">
        <f t="shared" si="71"/>
        <v>5880000</v>
      </c>
      <c r="K823" s="10">
        <f t="shared" si="71"/>
        <v>0</v>
      </c>
      <c r="L823" s="10">
        <f t="shared" si="71"/>
        <v>0</v>
      </c>
      <c r="M823" s="10">
        <v>0</v>
      </c>
      <c r="N823" s="10">
        <f t="shared" si="68"/>
        <v>5880000</v>
      </c>
      <c r="O823" s="25">
        <v>5880000</v>
      </c>
      <c r="P823" s="25">
        <f t="shared" si="69"/>
        <v>0</v>
      </c>
      <c r="Q823" s="37"/>
    </row>
    <row r="824" spans="1:17" x14ac:dyDescent="0.25">
      <c r="A824" s="8">
        <v>817</v>
      </c>
      <c r="B824" s="32">
        <v>441350</v>
      </c>
      <c r="C824" s="9" t="s">
        <v>1090</v>
      </c>
      <c r="D824" s="9" t="s">
        <v>121</v>
      </c>
      <c r="E824" s="9" t="s">
        <v>1924</v>
      </c>
      <c r="F824" s="8" t="s">
        <v>27</v>
      </c>
      <c r="G824" s="10">
        <v>21</v>
      </c>
      <c r="H824" s="10">
        <v>0</v>
      </c>
      <c r="I824" s="10">
        <v>0</v>
      </c>
      <c r="J824" s="10">
        <f t="shared" si="71"/>
        <v>5880000</v>
      </c>
      <c r="K824" s="10">
        <f t="shared" si="71"/>
        <v>0</v>
      </c>
      <c r="L824" s="10">
        <f t="shared" si="71"/>
        <v>0</v>
      </c>
      <c r="M824" s="10">
        <v>0</v>
      </c>
      <c r="N824" s="10">
        <f t="shared" si="68"/>
        <v>5880000</v>
      </c>
      <c r="O824" s="25">
        <v>0</v>
      </c>
      <c r="P824" s="25">
        <f t="shared" si="69"/>
        <v>5880000</v>
      </c>
      <c r="Q824" s="37"/>
    </row>
    <row r="825" spans="1:17" x14ac:dyDescent="0.25">
      <c r="A825" s="8">
        <v>818</v>
      </c>
      <c r="B825" s="32">
        <v>441351</v>
      </c>
      <c r="C825" s="9" t="s">
        <v>114</v>
      </c>
      <c r="D825" s="9" t="s">
        <v>229</v>
      </c>
      <c r="E825" s="9" t="s">
        <v>1924</v>
      </c>
      <c r="F825" s="8" t="s">
        <v>27</v>
      </c>
      <c r="G825" s="10">
        <v>18</v>
      </c>
      <c r="H825" s="10">
        <v>0</v>
      </c>
      <c r="I825" s="10">
        <v>0</v>
      </c>
      <c r="J825" s="10">
        <f t="shared" si="71"/>
        <v>5040000</v>
      </c>
      <c r="K825" s="10">
        <f t="shared" si="71"/>
        <v>0</v>
      </c>
      <c r="L825" s="10">
        <f t="shared" si="71"/>
        <v>0</v>
      </c>
      <c r="M825" s="10">
        <v>0</v>
      </c>
      <c r="N825" s="10">
        <f t="shared" si="68"/>
        <v>5040000</v>
      </c>
      <c r="O825" s="25">
        <v>5040000</v>
      </c>
      <c r="P825" s="25">
        <f t="shared" si="69"/>
        <v>0</v>
      </c>
      <c r="Q825" s="37"/>
    </row>
    <row r="826" spans="1:17" x14ac:dyDescent="0.25">
      <c r="A826" s="8">
        <v>819</v>
      </c>
      <c r="B826" s="32">
        <v>441352</v>
      </c>
      <c r="C826" s="9" t="s">
        <v>810</v>
      </c>
      <c r="D826" s="9" t="s">
        <v>65</v>
      </c>
      <c r="E826" s="9" t="s">
        <v>1924</v>
      </c>
      <c r="F826" s="8" t="s">
        <v>27</v>
      </c>
      <c r="G826" s="10">
        <v>20</v>
      </c>
      <c r="H826" s="10">
        <v>0</v>
      </c>
      <c r="I826" s="10">
        <v>0</v>
      </c>
      <c r="J826" s="10">
        <f t="shared" si="71"/>
        <v>5600000</v>
      </c>
      <c r="K826" s="10">
        <f t="shared" si="71"/>
        <v>0</v>
      </c>
      <c r="L826" s="10">
        <f t="shared" si="71"/>
        <v>0</v>
      </c>
      <c r="M826" s="10">
        <v>0</v>
      </c>
      <c r="N826" s="10">
        <f t="shared" si="68"/>
        <v>5600000</v>
      </c>
      <c r="O826" s="25">
        <v>5600000</v>
      </c>
      <c r="P826" s="25">
        <f t="shared" si="69"/>
        <v>0</v>
      </c>
      <c r="Q826" s="37"/>
    </row>
    <row r="827" spans="1:17" x14ac:dyDescent="0.25">
      <c r="A827" s="8">
        <v>820</v>
      </c>
      <c r="B827" s="32">
        <v>441353</v>
      </c>
      <c r="C827" s="9" t="s">
        <v>1945</v>
      </c>
      <c r="D827" s="9" t="s">
        <v>558</v>
      </c>
      <c r="E827" s="9" t="s">
        <v>1924</v>
      </c>
      <c r="F827" s="8" t="s">
        <v>27</v>
      </c>
      <c r="G827" s="10">
        <v>21</v>
      </c>
      <c r="H827" s="10">
        <v>0</v>
      </c>
      <c r="I827" s="10">
        <v>0</v>
      </c>
      <c r="J827" s="10">
        <f t="shared" si="71"/>
        <v>5880000</v>
      </c>
      <c r="K827" s="10">
        <f t="shared" si="71"/>
        <v>0</v>
      </c>
      <c r="L827" s="10">
        <f t="shared" si="71"/>
        <v>0</v>
      </c>
      <c r="M827" s="10">
        <v>0</v>
      </c>
      <c r="N827" s="10">
        <f t="shared" si="68"/>
        <v>5880000</v>
      </c>
      <c r="O827" s="25">
        <v>5880000</v>
      </c>
      <c r="P827" s="25">
        <f t="shared" si="69"/>
        <v>0</v>
      </c>
      <c r="Q827" s="37"/>
    </row>
    <row r="828" spans="1:17" x14ac:dyDescent="0.25">
      <c r="A828" s="8">
        <v>821</v>
      </c>
      <c r="B828" s="32">
        <v>441354</v>
      </c>
      <c r="C828" s="9" t="s">
        <v>1271</v>
      </c>
      <c r="D828" s="9" t="s">
        <v>556</v>
      </c>
      <c r="E828" s="9" t="s">
        <v>1924</v>
      </c>
      <c r="F828" s="8" t="s">
        <v>389</v>
      </c>
      <c r="G828" s="10">
        <v>24</v>
      </c>
      <c r="H828" s="10">
        <v>0</v>
      </c>
      <c r="I828" s="10">
        <v>0</v>
      </c>
      <c r="J828" s="10">
        <f t="shared" si="71"/>
        <v>6720000</v>
      </c>
      <c r="K828" s="10">
        <f t="shared" si="71"/>
        <v>0</v>
      </c>
      <c r="L828" s="10">
        <f>I828*28000</f>
        <v>0</v>
      </c>
      <c r="M828" s="10">
        <f>J828*0.7</f>
        <v>4704000</v>
      </c>
      <c r="N828" s="10">
        <f t="shared" si="68"/>
        <v>2016000</v>
      </c>
      <c r="O828" s="25">
        <v>2016000</v>
      </c>
      <c r="P828" s="25">
        <f t="shared" si="69"/>
        <v>0</v>
      </c>
      <c r="Q828" s="37"/>
    </row>
    <row r="829" spans="1:17" x14ac:dyDescent="0.25">
      <c r="A829" s="8">
        <v>822</v>
      </c>
      <c r="B829" s="32">
        <v>441355</v>
      </c>
      <c r="C829" s="9" t="s">
        <v>1946</v>
      </c>
      <c r="D829" s="9" t="s">
        <v>75</v>
      </c>
      <c r="E829" s="9" t="s">
        <v>1924</v>
      </c>
      <c r="F829" s="8" t="s">
        <v>27</v>
      </c>
      <c r="G829" s="10">
        <v>17</v>
      </c>
      <c r="H829" s="10">
        <v>0</v>
      </c>
      <c r="I829" s="10">
        <v>0</v>
      </c>
      <c r="J829" s="10">
        <f t="shared" si="71"/>
        <v>4760000</v>
      </c>
      <c r="K829" s="10">
        <f t="shared" si="71"/>
        <v>0</v>
      </c>
      <c r="L829" s="10">
        <f>I829*280000</f>
        <v>0</v>
      </c>
      <c r="M829" s="10">
        <v>0</v>
      </c>
      <c r="N829" s="10">
        <f t="shared" si="68"/>
        <v>4760000</v>
      </c>
      <c r="O829" s="25">
        <v>0</v>
      </c>
      <c r="P829" s="25">
        <f t="shared" si="69"/>
        <v>4760000</v>
      </c>
      <c r="Q829" s="37"/>
    </row>
    <row r="830" spans="1:17" x14ac:dyDescent="0.25">
      <c r="A830" s="8">
        <v>823</v>
      </c>
      <c r="B830" s="32">
        <v>441356</v>
      </c>
      <c r="C830" s="9" t="s">
        <v>278</v>
      </c>
      <c r="D830" s="9" t="s">
        <v>1947</v>
      </c>
      <c r="E830" s="9" t="s">
        <v>1924</v>
      </c>
      <c r="F830" s="8" t="s">
        <v>389</v>
      </c>
      <c r="G830" s="10">
        <v>22</v>
      </c>
      <c r="H830" s="10">
        <v>5</v>
      </c>
      <c r="I830" s="10">
        <v>0</v>
      </c>
      <c r="J830" s="10">
        <f t="shared" si="71"/>
        <v>6160000</v>
      </c>
      <c r="K830" s="10">
        <f t="shared" si="71"/>
        <v>1400000</v>
      </c>
      <c r="L830" s="10">
        <f>I830*28000</f>
        <v>0</v>
      </c>
      <c r="M830" s="10">
        <f>J830*0.7</f>
        <v>4312000</v>
      </c>
      <c r="N830" s="10">
        <f t="shared" si="68"/>
        <v>3248000</v>
      </c>
      <c r="O830" s="25">
        <v>3248000</v>
      </c>
      <c r="P830" s="25">
        <f t="shared" si="69"/>
        <v>0</v>
      </c>
      <c r="Q830" s="37"/>
    </row>
    <row r="831" spans="1:17" x14ac:dyDescent="0.25">
      <c r="A831" s="8">
        <v>824</v>
      </c>
      <c r="B831" s="32">
        <v>441357</v>
      </c>
      <c r="C831" s="9" t="s">
        <v>550</v>
      </c>
      <c r="D831" s="9" t="s">
        <v>1217</v>
      </c>
      <c r="E831" s="9" t="s">
        <v>1924</v>
      </c>
      <c r="F831" s="8" t="s">
        <v>27</v>
      </c>
      <c r="G831" s="10">
        <v>18</v>
      </c>
      <c r="H831" s="10">
        <v>0</v>
      </c>
      <c r="I831" s="10">
        <v>0</v>
      </c>
      <c r="J831" s="10">
        <f t="shared" si="71"/>
        <v>5040000</v>
      </c>
      <c r="K831" s="10">
        <f t="shared" si="71"/>
        <v>0</v>
      </c>
      <c r="L831" s="10">
        <f t="shared" si="71"/>
        <v>0</v>
      </c>
      <c r="M831" s="10">
        <v>0</v>
      </c>
      <c r="N831" s="10">
        <f t="shared" si="68"/>
        <v>5040000</v>
      </c>
      <c r="O831" s="25">
        <v>5040000</v>
      </c>
      <c r="P831" s="25">
        <f t="shared" si="69"/>
        <v>0</v>
      </c>
      <c r="Q831" s="37"/>
    </row>
    <row r="832" spans="1:17" x14ac:dyDescent="0.25">
      <c r="A832" s="8">
        <v>825</v>
      </c>
      <c r="B832" s="32">
        <v>441358</v>
      </c>
      <c r="C832" s="9" t="s">
        <v>1948</v>
      </c>
      <c r="D832" s="9" t="s">
        <v>969</v>
      </c>
      <c r="E832" s="9" t="s">
        <v>1924</v>
      </c>
      <c r="F832" s="8" t="s">
        <v>27</v>
      </c>
      <c r="G832" s="10">
        <v>21</v>
      </c>
      <c r="H832" s="10">
        <v>0</v>
      </c>
      <c r="I832" s="10">
        <v>0</v>
      </c>
      <c r="J832" s="10">
        <f t="shared" si="71"/>
        <v>5880000</v>
      </c>
      <c r="K832" s="10">
        <f t="shared" si="71"/>
        <v>0</v>
      </c>
      <c r="L832" s="10">
        <f t="shared" si="71"/>
        <v>0</v>
      </c>
      <c r="M832" s="10">
        <v>0</v>
      </c>
      <c r="N832" s="10">
        <f t="shared" si="68"/>
        <v>5880000</v>
      </c>
      <c r="O832" s="25">
        <v>5880000</v>
      </c>
      <c r="P832" s="25">
        <f t="shared" si="69"/>
        <v>0</v>
      </c>
      <c r="Q832" s="37"/>
    </row>
    <row r="833" spans="1:17" x14ac:dyDescent="0.25">
      <c r="A833" s="8">
        <v>826</v>
      </c>
      <c r="B833" s="32">
        <v>441359</v>
      </c>
      <c r="C833" s="9" t="s">
        <v>587</v>
      </c>
      <c r="D833" s="9" t="s">
        <v>1104</v>
      </c>
      <c r="E833" s="9" t="s">
        <v>1924</v>
      </c>
      <c r="F833" s="8" t="s">
        <v>27</v>
      </c>
      <c r="G833" s="10">
        <v>19</v>
      </c>
      <c r="H833" s="10">
        <v>0</v>
      </c>
      <c r="I833" s="10">
        <v>0</v>
      </c>
      <c r="J833" s="10">
        <f t="shared" si="71"/>
        <v>5320000</v>
      </c>
      <c r="K833" s="10">
        <f t="shared" si="71"/>
        <v>0</v>
      </c>
      <c r="L833" s="10">
        <f t="shared" si="71"/>
        <v>0</v>
      </c>
      <c r="M833" s="10">
        <v>0</v>
      </c>
      <c r="N833" s="10">
        <f t="shared" si="68"/>
        <v>5320000</v>
      </c>
      <c r="O833" s="25">
        <v>5320000</v>
      </c>
      <c r="P833" s="25">
        <f t="shared" si="69"/>
        <v>0</v>
      </c>
      <c r="Q833" s="37"/>
    </row>
    <row r="834" spans="1:17" x14ac:dyDescent="0.25">
      <c r="A834" s="8">
        <v>827</v>
      </c>
      <c r="B834" s="32">
        <v>441360</v>
      </c>
      <c r="C834" s="9" t="s">
        <v>401</v>
      </c>
      <c r="D834" s="9" t="s">
        <v>226</v>
      </c>
      <c r="E834" s="9" t="s">
        <v>1924</v>
      </c>
      <c r="F834" s="8" t="s">
        <v>27</v>
      </c>
      <c r="G834" s="10">
        <v>19</v>
      </c>
      <c r="H834" s="10">
        <v>0</v>
      </c>
      <c r="I834" s="10">
        <v>0</v>
      </c>
      <c r="J834" s="10">
        <f t="shared" si="71"/>
        <v>5320000</v>
      </c>
      <c r="K834" s="10">
        <f t="shared" si="71"/>
        <v>0</v>
      </c>
      <c r="L834" s="10">
        <f t="shared" si="71"/>
        <v>0</v>
      </c>
      <c r="M834" s="10">
        <v>0</v>
      </c>
      <c r="N834" s="10">
        <f t="shared" si="68"/>
        <v>5320000</v>
      </c>
      <c r="O834" s="25">
        <v>0</v>
      </c>
      <c r="P834" s="25">
        <f t="shared" si="69"/>
        <v>5320000</v>
      </c>
      <c r="Q834" s="37"/>
    </row>
    <row r="835" spans="1:17" x14ac:dyDescent="0.25">
      <c r="A835" s="8">
        <v>828</v>
      </c>
      <c r="B835" s="32">
        <v>441361</v>
      </c>
      <c r="C835" s="9" t="s">
        <v>604</v>
      </c>
      <c r="D835" s="9" t="s">
        <v>229</v>
      </c>
      <c r="E835" s="9" t="s">
        <v>1924</v>
      </c>
      <c r="F835" s="8" t="s">
        <v>27</v>
      </c>
      <c r="G835" s="10">
        <v>19</v>
      </c>
      <c r="H835" s="10">
        <v>0</v>
      </c>
      <c r="I835" s="10">
        <v>0</v>
      </c>
      <c r="J835" s="10">
        <f t="shared" si="71"/>
        <v>5320000</v>
      </c>
      <c r="K835" s="10">
        <f t="shared" si="71"/>
        <v>0</v>
      </c>
      <c r="L835" s="10">
        <f t="shared" si="71"/>
        <v>0</v>
      </c>
      <c r="M835" s="10">
        <v>0</v>
      </c>
      <c r="N835" s="10">
        <f t="shared" si="68"/>
        <v>5320000</v>
      </c>
      <c r="O835" s="25">
        <v>5320000</v>
      </c>
      <c r="P835" s="25">
        <f t="shared" si="69"/>
        <v>0</v>
      </c>
      <c r="Q835" s="37"/>
    </row>
    <row r="836" spans="1:17" x14ac:dyDescent="0.25">
      <c r="A836" s="8">
        <v>829</v>
      </c>
      <c r="B836" s="32">
        <v>441362</v>
      </c>
      <c r="C836" s="9" t="s">
        <v>1949</v>
      </c>
      <c r="D836" s="9" t="s">
        <v>244</v>
      </c>
      <c r="E836" s="9" t="s">
        <v>1924</v>
      </c>
      <c r="F836" s="8" t="s">
        <v>27</v>
      </c>
      <c r="G836" s="10">
        <v>16</v>
      </c>
      <c r="H836" s="10">
        <v>0</v>
      </c>
      <c r="I836" s="10">
        <v>0</v>
      </c>
      <c r="J836" s="10">
        <f t="shared" si="71"/>
        <v>4480000</v>
      </c>
      <c r="K836" s="10">
        <f t="shared" si="71"/>
        <v>0</v>
      </c>
      <c r="L836" s="10">
        <f t="shared" si="71"/>
        <v>0</v>
      </c>
      <c r="M836" s="10">
        <v>0</v>
      </c>
      <c r="N836" s="10">
        <f t="shared" si="68"/>
        <v>4480000</v>
      </c>
      <c r="O836" s="25">
        <v>4480000</v>
      </c>
      <c r="P836" s="25">
        <f t="shared" si="69"/>
        <v>0</v>
      </c>
      <c r="Q836" s="37"/>
    </row>
    <row r="837" spans="1:17" x14ac:dyDescent="0.25">
      <c r="A837" s="8">
        <v>830</v>
      </c>
      <c r="B837" s="32">
        <v>441363</v>
      </c>
      <c r="C837" s="9" t="s">
        <v>1950</v>
      </c>
      <c r="D837" s="9" t="s">
        <v>1186</v>
      </c>
      <c r="E837" s="9" t="s">
        <v>1924</v>
      </c>
      <c r="F837" s="8" t="s">
        <v>27</v>
      </c>
      <c r="G837" s="10">
        <v>19</v>
      </c>
      <c r="H837" s="10">
        <v>0</v>
      </c>
      <c r="I837" s="10">
        <v>0</v>
      </c>
      <c r="J837" s="10">
        <f t="shared" si="71"/>
        <v>5320000</v>
      </c>
      <c r="K837" s="10">
        <f t="shared" si="71"/>
        <v>0</v>
      </c>
      <c r="L837" s="10">
        <f t="shared" si="71"/>
        <v>0</v>
      </c>
      <c r="M837" s="10">
        <v>0</v>
      </c>
      <c r="N837" s="10">
        <f t="shared" si="68"/>
        <v>5320000</v>
      </c>
      <c r="O837" s="25">
        <v>5320000</v>
      </c>
      <c r="P837" s="25">
        <f t="shared" si="69"/>
        <v>0</v>
      </c>
      <c r="Q837" s="37"/>
    </row>
    <row r="838" spans="1:17" x14ac:dyDescent="0.25">
      <c r="A838" s="8">
        <v>831</v>
      </c>
      <c r="B838" s="32">
        <v>441364</v>
      </c>
      <c r="C838" s="9" t="s">
        <v>1753</v>
      </c>
      <c r="D838" s="9" t="s">
        <v>535</v>
      </c>
      <c r="E838" s="9" t="s">
        <v>1924</v>
      </c>
      <c r="F838" s="8" t="s">
        <v>368</v>
      </c>
      <c r="G838" s="10">
        <v>21</v>
      </c>
      <c r="H838" s="10">
        <v>0</v>
      </c>
      <c r="I838" s="10">
        <v>0</v>
      </c>
      <c r="J838" s="10">
        <f t="shared" si="71"/>
        <v>5880000</v>
      </c>
      <c r="K838" s="10">
        <f t="shared" si="71"/>
        <v>0</v>
      </c>
      <c r="L838" s="10">
        <f>I838*28000</f>
        <v>0</v>
      </c>
      <c r="M838" s="10">
        <f>J838</f>
        <v>5880000</v>
      </c>
      <c r="N838" s="10">
        <f t="shared" si="68"/>
        <v>0</v>
      </c>
      <c r="O838" s="25">
        <v>0</v>
      </c>
      <c r="P838" s="25">
        <f t="shared" si="69"/>
        <v>0</v>
      </c>
      <c r="Q838" s="37"/>
    </row>
    <row r="839" spans="1:17" x14ac:dyDescent="0.25">
      <c r="A839" s="8">
        <v>832</v>
      </c>
      <c r="B839" s="32">
        <v>441365</v>
      </c>
      <c r="C839" s="9" t="s">
        <v>1951</v>
      </c>
      <c r="D839" s="9" t="s">
        <v>445</v>
      </c>
      <c r="E839" s="9" t="s">
        <v>1924</v>
      </c>
      <c r="F839" s="8" t="s">
        <v>389</v>
      </c>
      <c r="G839" s="10">
        <v>16</v>
      </c>
      <c r="H839" s="10">
        <v>0</v>
      </c>
      <c r="I839" s="10">
        <v>0</v>
      </c>
      <c r="J839" s="10">
        <f t="shared" ref="J839:K839" si="72">G839*280000</f>
        <v>4480000</v>
      </c>
      <c r="K839" s="10">
        <f t="shared" si="72"/>
        <v>0</v>
      </c>
      <c r="L839" s="10">
        <f>I839*28000</f>
        <v>0</v>
      </c>
      <c r="M839" s="10">
        <f>J839*0.7</f>
        <v>3136000</v>
      </c>
      <c r="N839" s="10">
        <f t="shared" si="68"/>
        <v>1344000</v>
      </c>
      <c r="O839" s="25">
        <v>0</v>
      </c>
      <c r="P839" s="25">
        <f t="shared" si="69"/>
        <v>1344000</v>
      </c>
      <c r="Q839" s="37"/>
    </row>
    <row r="840" spans="1:17" x14ac:dyDescent="0.25">
      <c r="A840" s="8">
        <v>833</v>
      </c>
      <c r="B840" s="32">
        <v>441366</v>
      </c>
      <c r="C840" s="9" t="s">
        <v>282</v>
      </c>
      <c r="D840" s="9" t="s">
        <v>1196</v>
      </c>
      <c r="E840" s="9" t="s">
        <v>1924</v>
      </c>
      <c r="F840" s="8" t="s">
        <v>27</v>
      </c>
      <c r="G840" s="10">
        <v>19</v>
      </c>
      <c r="H840" s="10">
        <v>0</v>
      </c>
      <c r="I840" s="10">
        <v>0</v>
      </c>
      <c r="J840" s="10">
        <f>G840*280000</f>
        <v>5320000</v>
      </c>
      <c r="K840" s="10">
        <f>H840*280000</f>
        <v>0</v>
      </c>
      <c r="L840" s="10">
        <f>I840*280000</f>
        <v>0</v>
      </c>
      <c r="M840" s="10">
        <v>0</v>
      </c>
      <c r="N840" s="10">
        <f t="shared" si="68"/>
        <v>5320000</v>
      </c>
      <c r="O840" s="25">
        <v>17500000</v>
      </c>
      <c r="P840" s="25">
        <f t="shared" si="69"/>
        <v>-12180000</v>
      </c>
      <c r="Q840" s="37" t="s">
        <v>4098</v>
      </c>
    </row>
    <row r="841" spans="1:17" x14ac:dyDescent="0.25">
      <c r="A841" s="8">
        <v>834</v>
      </c>
      <c r="B841" s="32">
        <v>441401</v>
      </c>
      <c r="C841" s="9" t="s">
        <v>1248</v>
      </c>
      <c r="D841" s="9" t="s">
        <v>161</v>
      </c>
      <c r="E841" s="9" t="s">
        <v>1952</v>
      </c>
      <c r="F841" s="8" t="s">
        <v>389</v>
      </c>
      <c r="G841" s="10">
        <v>15</v>
      </c>
      <c r="H841" s="10">
        <v>0</v>
      </c>
      <c r="I841" s="10">
        <v>0</v>
      </c>
      <c r="J841" s="10">
        <f>G841*280000</f>
        <v>4200000</v>
      </c>
      <c r="K841" s="10">
        <f>H841*280000</f>
        <v>0</v>
      </c>
      <c r="L841" s="10">
        <f>I841*28000</f>
        <v>0</v>
      </c>
      <c r="M841" s="10">
        <f>J841*0.7</f>
        <v>2940000</v>
      </c>
      <c r="N841" s="10">
        <f t="shared" ref="N841:N904" si="73">J841+K841+L841-M841</f>
        <v>1260000</v>
      </c>
      <c r="O841" s="25">
        <v>1260000</v>
      </c>
      <c r="P841" s="25">
        <f t="shared" ref="P841:P904" si="74">N841-O841</f>
        <v>0</v>
      </c>
      <c r="Q841" s="37"/>
    </row>
    <row r="842" spans="1:17" x14ac:dyDescent="0.25">
      <c r="A842" s="8">
        <v>835</v>
      </c>
      <c r="B842" s="32">
        <v>441402</v>
      </c>
      <c r="C842" s="9" t="s">
        <v>452</v>
      </c>
      <c r="D842" s="9" t="s">
        <v>57</v>
      </c>
      <c r="E842" s="9" t="s">
        <v>1952</v>
      </c>
      <c r="F842" s="8" t="s">
        <v>27</v>
      </c>
      <c r="G842" s="10">
        <v>21</v>
      </c>
      <c r="H842" s="10">
        <v>0</v>
      </c>
      <c r="I842" s="10">
        <v>0</v>
      </c>
      <c r="J842" s="10">
        <f t="shared" ref="J842:L849" si="75">G842*280000</f>
        <v>5880000</v>
      </c>
      <c r="K842" s="10">
        <f t="shared" si="75"/>
        <v>0</v>
      </c>
      <c r="L842" s="10">
        <f t="shared" si="75"/>
        <v>0</v>
      </c>
      <c r="M842" s="10">
        <v>0</v>
      </c>
      <c r="N842" s="10">
        <f t="shared" si="73"/>
        <v>5880000</v>
      </c>
      <c r="O842" s="25">
        <v>5880000</v>
      </c>
      <c r="P842" s="25">
        <f t="shared" si="74"/>
        <v>0</v>
      </c>
      <c r="Q842" s="37"/>
    </row>
    <row r="843" spans="1:17" x14ac:dyDescent="0.25">
      <c r="A843" s="8">
        <v>836</v>
      </c>
      <c r="B843" s="32">
        <v>441403</v>
      </c>
      <c r="C843" s="9" t="s">
        <v>920</v>
      </c>
      <c r="D843" s="9" t="s">
        <v>258</v>
      </c>
      <c r="E843" s="9" t="s">
        <v>1952</v>
      </c>
      <c r="F843" s="8" t="s">
        <v>27</v>
      </c>
      <c r="G843" s="10">
        <v>20</v>
      </c>
      <c r="H843" s="10">
        <v>0</v>
      </c>
      <c r="I843" s="10">
        <v>0</v>
      </c>
      <c r="J843" s="10">
        <f t="shared" si="75"/>
        <v>5600000</v>
      </c>
      <c r="K843" s="10">
        <f t="shared" si="75"/>
        <v>0</v>
      </c>
      <c r="L843" s="10">
        <f t="shared" si="75"/>
        <v>0</v>
      </c>
      <c r="M843" s="10">
        <v>0</v>
      </c>
      <c r="N843" s="10">
        <f t="shared" si="73"/>
        <v>5600000</v>
      </c>
      <c r="O843" s="25">
        <v>5600000</v>
      </c>
      <c r="P843" s="25">
        <f t="shared" si="74"/>
        <v>0</v>
      </c>
      <c r="Q843" s="37"/>
    </row>
    <row r="844" spans="1:17" x14ac:dyDescent="0.25">
      <c r="A844" s="8">
        <v>837</v>
      </c>
      <c r="B844" s="32">
        <v>441404</v>
      </c>
      <c r="C844" s="9" t="s">
        <v>397</v>
      </c>
      <c r="D844" s="9" t="s">
        <v>784</v>
      </c>
      <c r="E844" s="9" t="s">
        <v>1952</v>
      </c>
      <c r="F844" s="8" t="s">
        <v>27</v>
      </c>
      <c r="G844" s="10">
        <v>17</v>
      </c>
      <c r="H844" s="10">
        <v>0</v>
      </c>
      <c r="I844" s="10">
        <v>0</v>
      </c>
      <c r="J844" s="10">
        <f t="shared" si="75"/>
        <v>4760000</v>
      </c>
      <c r="K844" s="10">
        <f t="shared" si="75"/>
        <v>0</v>
      </c>
      <c r="L844" s="10">
        <f t="shared" si="75"/>
        <v>0</v>
      </c>
      <c r="M844" s="10">
        <v>0</v>
      </c>
      <c r="N844" s="10">
        <f t="shared" si="73"/>
        <v>4760000</v>
      </c>
      <c r="O844" s="25">
        <v>4760000</v>
      </c>
      <c r="P844" s="25">
        <f t="shared" si="74"/>
        <v>0</v>
      </c>
      <c r="Q844" s="37"/>
    </row>
    <row r="845" spans="1:17" x14ac:dyDescent="0.25">
      <c r="A845" s="8">
        <v>838</v>
      </c>
      <c r="B845" s="32">
        <v>441405</v>
      </c>
      <c r="C845" s="9" t="s">
        <v>581</v>
      </c>
      <c r="D845" s="9" t="s">
        <v>210</v>
      </c>
      <c r="E845" s="9" t="s">
        <v>1952</v>
      </c>
      <c r="F845" s="8" t="s">
        <v>27</v>
      </c>
      <c r="G845" s="10">
        <v>20</v>
      </c>
      <c r="H845" s="10">
        <v>0</v>
      </c>
      <c r="I845" s="10">
        <v>0</v>
      </c>
      <c r="J845" s="10">
        <f t="shared" si="75"/>
        <v>5600000</v>
      </c>
      <c r="K845" s="10">
        <f t="shared" si="75"/>
        <v>0</v>
      </c>
      <c r="L845" s="10">
        <f t="shared" si="75"/>
        <v>0</v>
      </c>
      <c r="M845" s="10">
        <v>0</v>
      </c>
      <c r="N845" s="10">
        <f t="shared" si="73"/>
        <v>5600000</v>
      </c>
      <c r="O845" s="25">
        <v>5600000</v>
      </c>
      <c r="P845" s="25">
        <f t="shared" si="74"/>
        <v>0</v>
      </c>
      <c r="Q845" s="37"/>
    </row>
    <row r="846" spans="1:17" x14ac:dyDescent="0.25">
      <c r="A846" s="8">
        <v>839</v>
      </c>
      <c r="B846" s="32">
        <v>441406</v>
      </c>
      <c r="C846" s="9" t="s">
        <v>1953</v>
      </c>
      <c r="D846" s="9" t="s">
        <v>244</v>
      </c>
      <c r="E846" s="9" t="s">
        <v>1952</v>
      </c>
      <c r="F846" s="8" t="s">
        <v>27</v>
      </c>
      <c r="G846" s="10">
        <v>24</v>
      </c>
      <c r="H846" s="10">
        <v>0</v>
      </c>
      <c r="I846" s="10">
        <v>0</v>
      </c>
      <c r="J846" s="10">
        <f t="shared" si="75"/>
        <v>6720000</v>
      </c>
      <c r="K846" s="10">
        <f t="shared" si="75"/>
        <v>0</v>
      </c>
      <c r="L846" s="10">
        <f t="shared" si="75"/>
        <v>0</v>
      </c>
      <c r="M846" s="10">
        <v>0</v>
      </c>
      <c r="N846" s="10">
        <f t="shared" si="73"/>
        <v>6720000</v>
      </c>
      <c r="O846" s="25">
        <v>0</v>
      </c>
      <c r="P846" s="25">
        <f t="shared" si="74"/>
        <v>6720000</v>
      </c>
      <c r="Q846" s="37"/>
    </row>
    <row r="847" spans="1:17" x14ac:dyDescent="0.25">
      <c r="A847" s="8">
        <v>840</v>
      </c>
      <c r="B847" s="32">
        <v>441407</v>
      </c>
      <c r="C847" s="9" t="s">
        <v>417</v>
      </c>
      <c r="D847" s="9" t="s">
        <v>529</v>
      </c>
      <c r="E847" s="9" t="s">
        <v>1952</v>
      </c>
      <c r="F847" s="8" t="s">
        <v>27</v>
      </c>
      <c r="G847" s="10">
        <v>19</v>
      </c>
      <c r="H847" s="10">
        <v>0</v>
      </c>
      <c r="I847" s="10">
        <v>0</v>
      </c>
      <c r="J847" s="10">
        <f t="shared" si="75"/>
        <v>5320000</v>
      </c>
      <c r="K847" s="10">
        <f t="shared" si="75"/>
        <v>0</v>
      </c>
      <c r="L847" s="10">
        <f t="shared" si="75"/>
        <v>0</v>
      </c>
      <c r="M847" s="10">
        <v>0</v>
      </c>
      <c r="N847" s="10">
        <f t="shared" si="73"/>
        <v>5320000</v>
      </c>
      <c r="O847" s="25">
        <v>11480000</v>
      </c>
      <c r="P847" s="25">
        <f t="shared" si="74"/>
        <v>-6160000</v>
      </c>
      <c r="Q847" s="37" t="s">
        <v>4098</v>
      </c>
    </row>
    <row r="848" spans="1:17" x14ac:dyDescent="0.25">
      <c r="A848" s="8">
        <v>841</v>
      </c>
      <c r="B848" s="32">
        <v>441408</v>
      </c>
      <c r="C848" s="9" t="s">
        <v>1954</v>
      </c>
      <c r="D848" s="9" t="s">
        <v>526</v>
      </c>
      <c r="E848" s="9" t="s">
        <v>1952</v>
      </c>
      <c r="F848" s="8" t="s">
        <v>27</v>
      </c>
      <c r="G848" s="10">
        <v>20</v>
      </c>
      <c r="H848" s="10">
        <v>0</v>
      </c>
      <c r="I848" s="10">
        <v>0</v>
      </c>
      <c r="J848" s="10">
        <f t="shared" si="75"/>
        <v>5600000</v>
      </c>
      <c r="K848" s="10">
        <f t="shared" si="75"/>
        <v>0</v>
      </c>
      <c r="L848" s="10">
        <f t="shared" si="75"/>
        <v>0</v>
      </c>
      <c r="M848" s="10">
        <v>0</v>
      </c>
      <c r="N848" s="10">
        <f t="shared" si="73"/>
        <v>5600000</v>
      </c>
      <c r="O848" s="25">
        <v>5600000</v>
      </c>
      <c r="P848" s="25">
        <f t="shared" si="74"/>
        <v>0</v>
      </c>
      <c r="Q848" s="37"/>
    </row>
    <row r="849" spans="1:17" x14ac:dyDescent="0.25">
      <c r="A849" s="8">
        <v>842</v>
      </c>
      <c r="B849" s="32">
        <v>441409</v>
      </c>
      <c r="C849" s="9" t="s">
        <v>1955</v>
      </c>
      <c r="D849" s="9" t="s">
        <v>431</v>
      </c>
      <c r="E849" s="9" t="s">
        <v>1952</v>
      </c>
      <c r="F849" s="8" t="s">
        <v>27</v>
      </c>
      <c r="G849" s="10">
        <v>20</v>
      </c>
      <c r="H849" s="10">
        <v>0</v>
      </c>
      <c r="I849" s="10">
        <v>0</v>
      </c>
      <c r="J849" s="10">
        <f t="shared" si="75"/>
        <v>5600000</v>
      </c>
      <c r="K849" s="10">
        <f t="shared" si="75"/>
        <v>0</v>
      </c>
      <c r="L849" s="10">
        <f t="shared" si="75"/>
        <v>0</v>
      </c>
      <c r="M849" s="10">
        <v>0</v>
      </c>
      <c r="N849" s="10">
        <f t="shared" si="73"/>
        <v>5600000</v>
      </c>
      <c r="O849" s="25">
        <v>5600000</v>
      </c>
      <c r="P849" s="25">
        <f t="shared" si="74"/>
        <v>0</v>
      </c>
      <c r="Q849" s="37"/>
    </row>
    <row r="850" spans="1:17" x14ac:dyDescent="0.25">
      <c r="A850" s="8">
        <v>843</v>
      </c>
      <c r="B850" s="32">
        <v>441410</v>
      </c>
      <c r="C850" s="9" t="s">
        <v>1956</v>
      </c>
      <c r="D850" s="9" t="s">
        <v>61</v>
      </c>
      <c r="E850" s="9" t="s">
        <v>1952</v>
      </c>
      <c r="F850" s="8" t="s">
        <v>389</v>
      </c>
      <c r="G850" s="10">
        <v>17</v>
      </c>
      <c r="H850" s="10">
        <v>0</v>
      </c>
      <c r="I850" s="10">
        <v>0</v>
      </c>
      <c r="J850" s="10">
        <f>G850*280000</f>
        <v>4760000</v>
      </c>
      <c r="K850" s="10">
        <f>H850*280000</f>
        <v>0</v>
      </c>
      <c r="L850" s="10">
        <f>I850*28000</f>
        <v>0</v>
      </c>
      <c r="M850" s="10">
        <f>J850*0.7</f>
        <v>3332000</v>
      </c>
      <c r="N850" s="10">
        <f t="shared" si="73"/>
        <v>1428000</v>
      </c>
      <c r="O850" s="25">
        <v>1428000</v>
      </c>
      <c r="P850" s="25">
        <f t="shared" si="74"/>
        <v>0</v>
      </c>
      <c r="Q850" s="37"/>
    </row>
    <row r="851" spans="1:17" x14ac:dyDescent="0.25">
      <c r="A851" s="8">
        <v>844</v>
      </c>
      <c r="B851" s="32">
        <v>441411</v>
      </c>
      <c r="C851" s="9" t="s">
        <v>1957</v>
      </c>
      <c r="D851" s="9" t="s">
        <v>118</v>
      </c>
      <c r="E851" s="9" t="s">
        <v>1952</v>
      </c>
      <c r="F851" s="8" t="s">
        <v>27</v>
      </c>
      <c r="G851" s="10">
        <v>20</v>
      </c>
      <c r="H851" s="10">
        <v>0</v>
      </c>
      <c r="I851" s="10">
        <v>0</v>
      </c>
      <c r="J851" s="10">
        <f t="shared" ref="J851:L866" si="76">G851*280000</f>
        <v>5600000</v>
      </c>
      <c r="K851" s="10">
        <f t="shared" si="76"/>
        <v>0</v>
      </c>
      <c r="L851" s="10">
        <f t="shared" si="76"/>
        <v>0</v>
      </c>
      <c r="M851" s="10">
        <v>0</v>
      </c>
      <c r="N851" s="10">
        <f t="shared" si="73"/>
        <v>5600000</v>
      </c>
      <c r="O851" s="25">
        <v>5600000</v>
      </c>
      <c r="P851" s="25">
        <f t="shared" si="74"/>
        <v>0</v>
      </c>
      <c r="Q851" s="37"/>
    </row>
    <row r="852" spans="1:17" x14ac:dyDescent="0.25">
      <c r="A852" s="8">
        <v>845</v>
      </c>
      <c r="B852" s="32">
        <v>441413</v>
      </c>
      <c r="C852" s="9" t="s">
        <v>979</v>
      </c>
      <c r="D852" s="9" t="s">
        <v>1162</v>
      </c>
      <c r="E852" s="9" t="s">
        <v>1952</v>
      </c>
      <c r="F852" s="8" t="s">
        <v>27</v>
      </c>
      <c r="G852" s="10">
        <v>17</v>
      </c>
      <c r="H852" s="10">
        <v>0</v>
      </c>
      <c r="I852" s="10">
        <v>0</v>
      </c>
      <c r="J852" s="10">
        <f t="shared" si="76"/>
        <v>4760000</v>
      </c>
      <c r="K852" s="10">
        <f t="shared" si="76"/>
        <v>0</v>
      </c>
      <c r="L852" s="10">
        <f t="shared" si="76"/>
        <v>0</v>
      </c>
      <c r="M852" s="10">
        <v>0</v>
      </c>
      <c r="N852" s="10">
        <f t="shared" si="73"/>
        <v>4760000</v>
      </c>
      <c r="O852" s="25">
        <v>0</v>
      </c>
      <c r="P852" s="25">
        <f t="shared" si="74"/>
        <v>4760000</v>
      </c>
      <c r="Q852" s="37"/>
    </row>
    <row r="853" spans="1:17" x14ac:dyDescent="0.25">
      <c r="A853" s="8">
        <v>846</v>
      </c>
      <c r="B853" s="32">
        <v>441414</v>
      </c>
      <c r="C853" s="9" t="s">
        <v>460</v>
      </c>
      <c r="D853" s="9" t="s">
        <v>198</v>
      </c>
      <c r="E853" s="9" t="s">
        <v>1952</v>
      </c>
      <c r="F853" s="8" t="s">
        <v>27</v>
      </c>
      <c r="G853" s="10">
        <v>23</v>
      </c>
      <c r="H853" s="10">
        <v>0</v>
      </c>
      <c r="I853" s="10">
        <v>0</v>
      </c>
      <c r="J853" s="10">
        <f t="shared" si="76"/>
        <v>6440000</v>
      </c>
      <c r="K853" s="10">
        <f t="shared" si="76"/>
        <v>0</v>
      </c>
      <c r="L853" s="10">
        <f t="shared" si="76"/>
        <v>0</v>
      </c>
      <c r="M853" s="10">
        <v>0</v>
      </c>
      <c r="N853" s="10">
        <f t="shared" si="73"/>
        <v>6440000</v>
      </c>
      <c r="O853" s="25">
        <v>0</v>
      </c>
      <c r="P853" s="25">
        <f t="shared" si="74"/>
        <v>6440000</v>
      </c>
      <c r="Q853" s="37"/>
    </row>
    <row r="854" spans="1:17" x14ac:dyDescent="0.25">
      <c r="A854" s="8">
        <v>847</v>
      </c>
      <c r="B854" s="32">
        <v>441415</v>
      </c>
      <c r="C854" s="9" t="s">
        <v>1084</v>
      </c>
      <c r="D854" s="9" t="s">
        <v>421</v>
      </c>
      <c r="E854" s="9" t="s">
        <v>1952</v>
      </c>
      <c r="F854" s="8" t="s">
        <v>27</v>
      </c>
      <c r="G854" s="10">
        <v>18</v>
      </c>
      <c r="H854" s="10">
        <v>0</v>
      </c>
      <c r="I854" s="10">
        <v>0</v>
      </c>
      <c r="J854" s="10">
        <f t="shared" si="76"/>
        <v>5040000</v>
      </c>
      <c r="K854" s="10">
        <f t="shared" si="76"/>
        <v>0</v>
      </c>
      <c r="L854" s="10">
        <f t="shared" si="76"/>
        <v>0</v>
      </c>
      <c r="M854" s="10">
        <v>0</v>
      </c>
      <c r="N854" s="10">
        <f t="shared" si="73"/>
        <v>5040000</v>
      </c>
      <c r="O854" s="25">
        <v>5040000</v>
      </c>
      <c r="P854" s="25">
        <f t="shared" si="74"/>
        <v>0</v>
      </c>
      <c r="Q854" s="37"/>
    </row>
    <row r="855" spans="1:17" x14ac:dyDescent="0.25">
      <c r="A855" s="8">
        <v>848</v>
      </c>
      <c r="B855" s="32">
        <v>441416</v>
      </c>
      <c r="C855" s="9" t="s">
        <v>1958</v>
      </c>
      <c r="D855" s="9" t="s">
        <v>121</v>
      </c>
      <c r="E855" s="9" t="s">
        <v>1952</v>
      </c>
      <c r="F855" s="8" t="s">
        <v>27</v>
      </c>
      <c r="G855" s="10">
        <v>17</v>
      </c>
      <c r="H855" s="10">
        <v>0</v>
      </c>
      <c r="I855" s="10">
        <v>0</v>
      </c>
      <c r="J855" s="10">
        <f t="shared" si="76"/>
        <v>4760000</v>
      </c>
      <c r="K855" s="10">
        <f t="shared" si="76"/>
        <v>0</v>
      </c>
      <c r="L855" s="10">
        <f t="shared" si="76"/>
        <v>0</v>
      </c>
      <c r="M855" s="10">
        <v>0</v>
      </c>
      <c r="N855" s="10">
        <f t="shared" si="73"/>
        <v>4760000</v>
      </c>
      <c r="O855" s="25">
        <v>4760000</v>
      </c>
      <c r="P855" s="25">
        <f t="shared" si="74"/>
        <v>0</v>
      </c>
      <c r="Q855" s="37"/>
    </row>
    <row r="856" spans="1:17" x14ac:dyDescent="0.25">
      <c r="A856" s="8">
        <v>849</v>
      </c>
      <c r="B856" s="32">
        <v>441417</v>
      </c>
      <c r="C856" s="9" t="s">
        <v>1846</v>
      </c>
      <c r="D856" s="9" t="s">
        <v>488</v>
      </c>
      <c r="E856" s="9" t="s">
        <v>1952</v>
      </c>
      <c r="F856" s="8" t="s">
        <v>27</v>
      </c>
      <c r="G856" s="10">
        <v>18</v>
      </c>
      <c r="H856" s="10">
        <v>0</v>
      </c>
      <c r="I856" s="10">
        <v>5</v>
      </c>
      <c r="J856" s="10">
        <f t="shared" si="76"/>
        <v>5040000</v>
      </c>
      <c r="K856" s="10">
        <f t="shared" si="76"/>
        <v>0</v>
      </c>
      <c r="L856" s="10">
        <f t="shared" si="76"/>
        <v>1400000</v>
      </c>
      <c r="M856" s="10">
        <v>0</v>
      </c>
      <c r="N856" s="10">
        <f t="shared" si="73"/>
        <v>6440000</v>
      </c>
      <c r="O856" s="25">
        <v>6440000</v>
      </c>
      <c r="P856" s="25">
        <f t="shared" si="74"/>
        <v>0</v>
      </c>
      <c r="Q856" s="37"/>
    </row>
    <row r="857" spans="1:17" x14ac:dyDescent="0.25">
      <c r="A857" s="8">
        <v>850</v>
      </c>
      <c r="B857" s="32">
        <v>441419</v>
      </c>
      <c r="C857" s="9" t="s">
        <v>1959</v>
      </c>
      <c r="D857" s="9" t="s">
        <v>254</v>
      </c>
      <c r="E857" s="9" t="s">
        <v>1952</v>
      </c>
      <c r="F857" s="8" t="s">
        <v>27</v>
      </c>
      <c r="G857" s="10">
        <v>18</v>
      </c>
      <c r="H857" s="10">
        <v>0</v>
      </c>
      <c r="I857" s="10">
        <v>0</v>
      </c>
      <c r="J857" s="10">
        <f t="shared" si="76"/>
        <v>5040000</v>
      </c>
      <c r="K857" s="10">
        <f t="shared" si="76"/>
        <v>0</v>
      </c>
      <c r="L857" s="10">
        <f t="shared" si="76"/>
        <v>0</v>
      </c>
      <c r="M857" s="10">
        <v>0</v>
      </c>
      <c r="N857" s="10">
        <f t="shared" si="73"/>
        <v>5040000</v>
      </c>
      <c r="O857" s="25">
        <v>5040000</v>
      </c>
      <c r="P857" s="25">
        <f t="shared" si="74"/>
        <v>0</v>
      </c>
      <c r="Q857" s="37"/>
    </row>
    <row r="858" spans="1:17" x14ac:dyDescent="0.25">
      <c r="A858" s="8">
        <v>851</v>
      </c>
      <c r="B858" s="32">
        <v>441420</v>
      </c>
      <c r="C858" s="9" t="s">
        <v>849</v>
      </c>
      <c r="D858" s="9" t="s">
        <v>517</v>
      </c>
      <c r="E858" s="9" t="s">
        <v>1952</v>
      </c>
      <c r="F858" s="8" t="s">
        <v>27</v>
      </c>
      <c r="G858" s="10">
        <v>22</v>
      </c>
      <c r="H858" s="10">
        <v>0</v>
      </c>
      <c r="I858" s="10">
        <v>5</v>
      </c>
      <c r="J858" s="10">
        <f t="shared" si="76"/>
        <v>6160000</v>
      </c>
      <c r="K858" s="10">
        <f t="shared" si="76"/>
        <v>0</v>
      </c>
      <c r="L858" s="10">
        <f t="shared" si="76"/>
        <v>1400000</v>
      </c>
      <c r="M858" s="10">
        <v>0</v>
      </c>
      <c r="N858" s="10">
        <f t="shared" si="73"/>
        <v>7560000</v>
      </c>
      <c r="O858" s="25">
        <v>7560000</v>
      </c>
      <c r="P858" s="25">
        <f t="shared" si="74"/>
        <v>0</v>
      </c>
      <c r="Q858" s="37"/>
    </row>
    <row r="859" spans="1:17" x14ac:dyDescent="0.25">
      <c r="A859" s="8">
        <v>852</v>
      </c>
      <c r="B859" s="32">
        <v>441421</v>
      </c>
      <c r="C859" s="9" t="s">
        <v>1960</v>
      </c>
      <c r="D859" s="9" t="s">
        <v>598</v>
      </c>
      <c r="E859" s="9" t="s">
        <v>1952</v>
      </c>
      <c r="F859" s="8" t="s">
        <v>389</v>
      </c>
      <c r="G859" s="10">
        <v>20</v>
      </c>
      <c r="H859" s="10">
        <v>0</v>
      </c>
      <c r="I859" s="10">
        <v>0</v>
      </c>
      <c r="J859" s="10">
        <f t="shared" si="76"/>
        <v>5600000</v>
      </c>
      <c r="K859" s="10">
        <f t="shared" si="76"/>
        <v>0</v>
      </c>
      <c r="L859" s="10">
        <f>I859*28000</f>
        <v>0</v>
      </c>
      <c r="M859" s="10">
        <f>J859*0.7</f>
        <v>3919999.9999999995</v>
      </c>
      <c r="N859" s="10">
        <f t="shared" si="73"/>
        <v>1680000.0000000005</v>
      </c>
      <c r="O859" s="25">
        <v>1680000</v>
      </c>
      <c r="P859" s="25">
        <f t="shared" si="74"/>
        <v>0</v>
      </c>
      <c r="Q859" s="37"/>
    </row>
    <row r="860" spans="1:17" x14ac:dyDescent="0.25">
      <c r="A860" s="8">
        <v>853</v>
      </c>
      <c r="B860" s="32">
        <v>441422</v>
      </c>
      <c r="C860" s="9" t="s">
        <v>651</v>
      </c>
      <c r="D860" s="9" t="s">
        <v>251</v>
      </c>
      <c r="E860" s="9" t="s">
        <v>1952</v>
      </c>
      <c r="F860" s="8" t="s">
        <v>27</v>
      </c>
      <c r="G860" s="10">
        <v>21</v>
      </c>
      <c r="H860" s="10">
        <v>0</v>
      </c>
      <c r="I860" s="10">
        <v>0</v>
      </c>
      <c r="J860" s="10">
        <f t="shared" si="76"/>
        <v>5880000</v>
      </c>
      <c r="K860" s="10">
        <f t="shared" si="76"/>
        <v>0</v>
      </c>
      <c r="L860" s="10">
        <f>I860*280000</f>
        <v>0</v>
      </c>
      <c r="M860" s="10">
        <v>0</v>
      </c>
      <c r="N860" s="10">
        <f t="shared" si="73"/>
        <v>5880000</v>
      </c>
      <c r="O860" s="25">
        <v>5880000</v>
      </c>
      <c r="P860" s="25">
        <f t="shared" si="74"/>
        <v>0</v>
      </c>
      <c r="Q860" s="37"/>
    </row>
    <row r="861" spans="1:17" x14ac:dyDescent="0.25">
      <c r="A861" s="8">
        <v>854</v>
      </c>
      <c r="B861" s="32">
        <v>441423</v>
      </c>
      <c r="C861" s="9" t="s">
        <v>1109</v>
      </c>
      <c r="D861" s="9" t="s">
        <v>640</v>
      </c>
      <c r="E861" s="9" t="s">
        <v>1952</v>
      </c>
      <c r="F861" s="8" t="s">
        <v>27</v>
      </c>
      <c r="G861" s="10">
        <v>19</v>
      </c>
      <c r="H861" s="10">
        <v>0</v>
      </c>
      <c r="I861" s="10">
        <v>0</v>
      </c>
      <c r="J861" s="10">
        <f t="shared" si="76"/>
        <v>5320000</v>
      </c>
      <c r="K861" s="10">
        <f t="shared" si="76"/>
        <v>0</v>
      </c>
      <c r="L861" s="10">
        <f>I861*280000</f>
        <v>0</v>
      </c>
      <c r="M861" s="10">
        <v>0</v>
      </c>
      <c r="N861" s="10">
        <f t="shared" si="73"/>
        <v>5320000</v>
      </c>
      <c r="O861" s="25">
        <v>5320000</v>
      </c>
      <c r="P861" s="25">
        <f t="shared" si="74"/>
        <v>0</v>
      </c>
      <c r="Q861" s="37"/>
    </row>
    <row r="862" spans="1:17" x14ac:dyDescent="0.25">
      <c r="A862" s="8">
        <v>855</v>
      </c>
      <c r="B862" s="32">
        <v>441425</v>
      </c>
      <c r="C862" s="9" t="s">
        <v>1961</v>
      </c>
      <c r="D862" s="9" t="s">
        <v>61</v>
      </c>
      <c r="E862" s="9" t="s">
        <v>1952</v>
      </c>
      <c r="F862" s="8" t="s">
        <v>27</v>
      </c>
      <c r="G862" s="10">
        <v>23</v>
      </c>
      <c r="H862" s="10">
        <v>0</v>
      </c>
      <c r="I862" s="10">
        <v>0</v>
      </c>
      <c r="J862" s="10">
        <f t="shared" si="76"/>
        <v>6440000</v>
      </c>
      <c r="K862" s="10">
        <f t="shared" si="76"/>
        <v>0</v>
      </c>
      <c r="L862" s="10">
        <f>I862*280000</f>
        <v>0</v>
      </c>
      <c r="M862" s="10">
        <v>0</v>
      </c>
      <c r="N862" s="10">
        <f t="shared" si="73"/>
        <v>6440000</v>
      </c>
      <c r="O862" s="25">
        <v>6440000</v>
      </c>
      <c r="P862" s="25">
        <f t="shared" si="74"/>
        <v>0</v>
      </c>
      <c r="Q862" s="37"/>
    </row>
    <row r="863" spans="1:17" x14ac:dyDescent="0.25">
      <c r="A863" s="8">
        <v>856</v>
      </c>
      <c r="B863" s="32">
        <v>441426</v>
      </c>
      <c r="C863" s="9" t="s">
        <v>1962</v>
      </c>
      <c r="D863" s="9" t="s">
        <v>303</v>
      </c>
      <c r="E863" s="9" t="s">
        <v>1952</v>
      </c>
      <c r="F863" s="8" t="s">
        <v>389</v>
      </c>
      <c r="G863" s="10">
        <v>22</v>
      </c>
      <c r="H863" s="10">
        <v>0</v>
      </c>
      <c r="I863" s="10">
        <v>0</v>
      </c>
      <c r="J863" s="10">
        <f t="shared" si="76"/>
        <v>6160000</v>
      </c>
      <c r="K863" s="10">
        <f t="shared" si="76"/>
        <v>0</v>
      </c>
      <c r="L863" s="10">
        <f>I863*28000</f>
        <v>0</v>
      </c>
      <c r="M863" s="10">
        <f>J863*0.7</f>
        <v>4312000</v>
      </c>
      <c r="N863" s="10">
        <f t="shared" si="73"/>
        <v>1848000</v>
      </c>
      <c r="O863" s="25">
        <v>1848000</v>
      </c>
      <c r="P863" s="25">
        <f t="shared" si="74"/>
        <v>0</v>
      </c>
      <c r="Q863" s="37"/>
    </row>
    <row r="864" spans="1:17" x14ac:dyDescent="0.25">
      <c r="A864" s="8">
        <v>857</v>
      </c>
      <c r="B864" s="32">
        <v>441427</v>
      </c>
      <c r="C864" s="9" t="s">
        <v>1963</v>
      </c>
      <c r="D864" s="9" t="s">
        <v>226</v>
      </c>
      <c r="E864" s="9" t="s">
        <v>1952</v>
      </c>
      <c r="F864" s="8" t="s">
        <v>27</v>
      </c>
      <c r="G864" s="10">
        <v>17</v>
      </c>
      <c r="H864" s="10">
        <v>0</v>
      </c>
      <c r="I864" s="10">
        <v>0</v>
      </c>
      <c r="J864" s="10">
        <f t="shared" si="76"/>
        <v>4760000</v>
      </c>
      <c r="K864" s="10">
        <f t="shared" si="76"/>
        <v>0</v>
      </c>
      <c r="L864" s="10">
        <f>I864*280000</f>
        <v>0</v>
      </c>
      <c r="M864" s="10">
        <v>0</v>
      </c>
      <c r="N864" s="10">
        <f t="shared" si="73"/>
        <v>4760000</v>
      </c>
      <c r="O864" s="25">
        <v>4760000</v>
      </c>
      <c r="P864" s="25">
        <f t="shared" si="74"/>
        <v>0</v>
      </c>
      <c r="Q864" s="37"/>
    </row>
    <row r="865" spans="1:17" x14ac:dyDescent="0.25">
      <c r="A865" s="8">
        <v>858</v>
      </c>
      <c r="B865" s="32">
        <v>441428</v>
      </c>
      <c r="C865" s="9" t="s">
        <v>1964</v>
      </c>
      <c r="D865" s="9" t="s">
        <v>408</v>
      </c>
      <c r="E865" s="9" t="s">
        <v>1952</v>
      </c>
      <c r="F865" s="8" t="s">
        <v>27</v>
      </c>
      <c r="G865" s="10">
        <v>17</v>
      </c>
      <c r="H865" s="10">
        <v>3</v>
      </c>
      <c r="I865" s="10">
        <v>0</v>
      </c>
      <c r="J865" s="10">
        <f t="shared" si="76"/>
        <v>4760000</v>
      </c>
      <c r="K865" s="10">
        <f t="shared" si="76"/>
        <v>840000</v>
      </c>
      <c r="L865" s="10">
        <f>I865*280000</f>
        <v>0</v>
      </c>
      <c r="M865" s="10">
        <v>0</v>
      </c>
      <c r="N865" s="10">
        <f t="shared" si="73"/>
        <v>5600000</v>
      </c>
      <c r="O865" s="25">
        <v>5600000</v>
      </c>
      <c r="P865" s="25">
        <f t="shared" si="74"/>
        <v>0</v>
      </c>
      <c r="Q865" s="37"/>
    </row>
    <row r="866" spans="1:17" x14ac:dyDescent="0.25">
      <c r="A866" s="8">
        <v>859</v>
      </c>
      <c r="B866" s="32">
        <v>441429</v>
      </c>
      <c r="C866" s="9" t="s">
        <v>1965</v>
      </c>
      <c r="D866" s="9" t="s">
        <v>433</v>
      </c>
      <c r="E866" s="9" t="s">
        <v>1952</v>
      </c>
      <c r="F866" s="8" t="s">
        <v>27</v>
      </c>
      <c r="G866" s="10">
        <v>17</v>
      </c>
      <c r="H866" s="10">
        <v>3</v>
      </c>
      <c r="I866" s="10">
        <v>0</v>
      </c>
      <c r="J866" s="10">
        <f t="shared" si="76"/>
        <v>4760000</v>
      </c>
      <c r="K866" s="10">
        <f t="shared" si="76"/>
        <v>840000</v>
      </c>
      <c r="L866" s="10">
        <f>I866*280000</f>
        <v>0</v>
      </c>
      <c r="M866" s="10">
        <v>0</v>
      </c>
      <c r="N866" s="10">
        <f t="shared" si="73"/>
        <v>5600000</v>
      </c>
      <c r="O866" s="25">
        <v>5600000</v>
      </c>
      <c r="P866" s="25">
        <f t="shared" si="74"/>
        <v>0</v>
      </c>
      <c r="Q866" s="37"/>
    </row>
    <row r="867" spans="1:17" x14ac:dyDescent="0.25">
      <c r="A867" s="8">
        <v>860</v>
      </c>
      <c r="B867" s="32">
        <v>441430</v>
      </c>
      <c r="C867" s="9" t="s">
        <v>206</v>
      </c>
      <c r="D867" s="9" t="s">
        <v>408</v>
      </c>
      <c r="E867" s="9" t="s">
        <v>1952</v>
      </c>
      <c r="F867" s="8" t="s">
        <v>389</v>
      </c>
      <c r="G867" s="10">
        <v>20</v>
      </c>
      <c r="H867" s="10">
        <v>0</v>
      </c>
      <c r="I867" s="10">
        <v>0</v>
      </c>
      <c r="J867" s="10">
        <f t="shared" ref="J867:L882" si="77">G867*280000</f>
        <v>5600000</v>
      </c>
      <c r="K867" s="10">
        <f t="shared" si="77"/>
        <v>0</v>
      </c>
      <c r="L867" s="10">
        <f>I867*28000</f>
        <v>0</v>
      </c>
      <c r="M867" s="10">
        <f>J867*0.7</f>
        <v>3919999.9999999995</v>
      </c>
      <c r="N867" s="10">
        <f t="shared" si="73"/>
        <v>1680000.0000000005</v>
      </c>
      <c r="O867" s="25">
        <v>1680000</v>
      </c>
      <c r="P867" s="25">
        <f t="shared" si="74"/>
        <v>0</v>
      </c>
      <c r="Q867" s="37"/>
    </row>
    <row r="868" spans="1:17" x14ac:dyDescent="0.25">
      <c r="A868" s="8">
        <v>861</v>
      </c>
      <c r="B868" s="32">
        <v>441431</v>
      </c>
      <c r="C868" s="9" t="s">
        <v>1966</v>
      </c>
      <c r="D868" s="9" t="s">
        <v>396</v>
      </c>
      <c r="E868" s="9" t="s">
        <v>1952</v>
      </c>
      <c r="F868" s="8" t="s">
        <v>27</v>
      </c>
      <c r="G868" s="10">
        <v>20</v>
      </c>
      <c r="H868" s="10">
        <v>0</v>
      </c>
      <c r="I868" s="10">
        <v>0</v>
      </c>
      <c r="J868" s="10">
        <f t="shared" si="77"/>
        <v>5600000</v>
      </c>
      <c r="K868" s="10">
        <f t="shared" si="77"/>
        <v>0</v>
      </c>
      <c r="L868" s="10">
        <f>I868*280000</f>
        <v>0</v>
      </c>
      <c r="M868" s="10">
        <v>0</v>
      </c>
      <c r="N868" s="10">
        <f t="shared" si="73"/>
        <v>5600000</v>
      </c>
      <c r="O868" s="25">
        <v>5600000</v>
      </c>
      <c r="P868" s="25">
        <f t="shared" si="74"/>
        <v>0</v>
      </c>
      <c r="Q868" s="37"/>
    </row>
    <row r="869" spans="1:17" x14ac:dyDescent="0.25">
      <c r="A869" s="8">
        <v>862</v>
      </c>
      <c r="B869" s="32">
        <v>441432</v>
      </c>
      <c r="C869" s="9" t="s">
        <v>1703</v>
      </c>
      <c r="D869" s="9" t="s">
        <v>481</v>
      </c>
      <c r="E869" s="9" t="s">
        <v>1952</v>
      </c>
      <c r="F869" s="8" t="s">
        <v>27</v>
      </c>
      <c r="G869" s="10">
        <v>21</v>
      </c>
      <c r="H869" s="10">
        <v>0</v>
      </c>
      <c r="I869" s="10">
        <v>0</v>
      </c>
      <c r="J869" s="10">
        <f t="shared" si="77"/>
        <v>5880000</v>
      </c>
      <c r="K869" s="10">
        <f t="shared" si="77"/>
        <v>0</v>
      </c>
      <c r="L869" s="10">
        <f>I869*280000</f>
        <v>0</v>
      </c>
      <c r="M869" s="10">
        <v>0</v>
      </c>
      <c r="N869" s="10">
        <f t="shared" si="73"/>
        <v>5880000</v>
      </c>
      <c r="O869" s="25">
        <v>5880000</v>
      </c>
      <c r="P869" s="25">
        <f t="shared" si="74"/>
        <v>0</v>
      </c>
      <c r="Q869" s="37"/>
    </row>
    <row r="870" spans="1:17" x14ac:dyDescent="0.25">
      <c r="A870" s="8">
        <v>863</v>
      </c>
      <c r="B870" s="32">
        <v>441433</v>
      </c>
      <c r="C870" s="9" t="s">
        <v>1967</v>
      </c>
      <c r="D870" s="9" t="s">
        <v>75</v>
      </c>
      <c r="E870" s="9" t="s">
        <v>1952</v>
      </c>
      <c r="F870" s="8" t="s">
        <v>27</v>
      </c>
      <c r="G870" s="10">
        <v>22</v>
      </c>
      <c r="H870" s="10">
        <v>0</v>
      </c>
      <c r="I870" s="10">
        <v>0</v>
      </c>
      <c r="J870" s="10">
        <f t="shared" si="77"/>
        <v>6160000</v>
      </c>
      <c r="K870" s="10">
        <f t="shared" si="77"/>
        <v>0</v>
      </c>
      <c r="L870" s="10">
        <f>I870*280000</f>
        <v>0</v>
      </c>
      <c r="M870" s="10">
        <v>0</v>
      </c>
      <c r="N870" s="10">
        <f t="shared" si="73"/>
        <v>6160000</v>
      </c>
      <c r="O870" s="25">
        <v>6160000</v>
      </c>
      <c r="P870" s="25">
        <f t="shared" si="74"/>
        <v>0</v>
      </c>
      <c r="Q870" s="37"/>
    </row>
    <row r="871" spans="1:17" x14ac:dyDescent="0.25">
      <c r="A871" s="8">
        <v>864</v>
      </c>
      <c r="B871" s="32">
        <v>441434</v>
      </c>
      <c r="C871" s="9" t="s">
        <v>124</v>
      </c>
      <c r="D871" s="9" t="s">
        <v>125</v>
      </c>
      <c r="E871" s="9" t="s">
        <v>1952</v>
      </c>
      <c r="F871" s="8" t="s">
        <v>27</v>
      </c>
      <c r="G871" s="10">
        <v>20</v>
      </c>
      <c r="H871" s="10">
        <v>0</v>
      </c>
      <c r="I871" s="10">
        <v>0</v>
      </c>
      <c r="J871" s="10">
        <f t="shared" si="77"/>
        <v>5600000</v>
      </c>
      <c r="K871" s="10">
        <f t="shared" si="77"/>
        <v>0</v>
      </c>
      <c r="L871" s="10">
        <f>I871*280000</f>
        <v>0</v>
      </c>
      <c r="M871" s="10">
        <v>0</v>
      </c>
      <c r="N871" s="10">
        <f t="shared" si="73"/>
        <v>5600000</v>
      </c>
      <c r="O871" s="25">
        <v>5600000</v>
      </c>
      <c r="P871" s="25">
        <f t="shared" si="74"/>
        <v>0</v>
      </c>
      <c r="Q871" s="37"/>
    </row>
    <row r="872" spans="1:17" x14ac:dyDescent="0.25">
      <c r="A872" s="8">
        <v>865</v>
      </c>
      <c r="B872" s="32">
        <v>441435</v>
      </c>
      <c r="C872" s="9" t="s">
        <v>364</v>
      </c>
      <c r="D872" s="9" t="s">
        <v>75</v>
      </c>
      <c r="E872" s="9" t="s">
        <v>1952</v>
      </c>
      <c r="F872" s="8" t="s">
        <v>27</v>
      </c>
      <c r="G872" s="10">
        <v>18</v>
      </c>
      <c r="H872" s="10">
        <v>0</v>
      </c>
      <c r="I872" s="10">
        <v>0</v>
      </c>
      <c r="J872" s="10">
        <f t="shared" si="77"/>
        <v>5040000</v>
      </c>
      <c r="K872" s="10">
        <f t="shared" si="77"/>
        <v>0</v>
      </c>
      <c r="L872" s="10">
        <f>I872*280000</f>
        <v>0</v>
      </c>
      <c r="M872" s="10">
        <v>0</v>
      </c>
      <c r="N872" s="10">
        <f t="shared" si="73"/>
        <v>5040000</v>
      </c>
      <c r="O872" s="25">
        <v>5040000</v>
      </c>
      <c r="P872" s="25">
        <f t="shared" si="74"/>
        <v>0</v>
      </c>
      <c r="Q872" s="37"/>
    </row>
    <row r="873" spans="1:17" x14ac:dyDescent="0.25">
      <c r="A873" s="8">
        <v>866</v>
      </c>
      <c r="B873" s="32">
        <v>441436</v>
      </c>
      <c r="C873" s="9" t="s">
        <v>243</v>
      </c>
      <c r="D873" s="9" t="s">
        <v>61</v>
      </c>
      <c r="E873" s="9" t="s">
        <v>1952</v>
      </c>
      <c r="F873" s="8" t="s">
        <v>389</v>
      </c>
      <c r="G873" s="10">
        <v>18</v>
      </c>
      <c r="H873" s="10">
        <v>0</v>
      </c>
      <c r="I873" s="10">
        <v>0</v>
      </c>
      <c r="J873" s="10">
        <f t="shared" si="77"/>
        <v>5040000</v>
      </c>
      <c r="K873" s="10">
        <f t="shared" si="77"/>
        <v>0</v>
      </c>
      <c r="L873" s="10">
        <f>I873*28000</f>
        <v>0</v>
      </c>
      <c r="M873" s="10">
        <f>J873*0.7</f>
        <v>3528000</v>
      </c>
      <c r="N873" s="10">
        <f t="shared" si="73"/>
        <v>1512000</v>
      </c>
      <c r="O873" s="25">
        <v>1512000</v>
      </c>
      <c r="P873" s="25">
        <f t="shared" si="74"/>
        <v>0</v>
      </c>
      <c r="Q873" s="37"/>
    </row>
    <row r="874" spans="1:17" x14ac:dyDescent="0.25">
      <c r="A874" s="8">
        <v>867</v>
      </c>
      <c r="B874" s="32">
        <v>441437</v>
      </c>
      <c r="C874" s="9" t="s">
        <v>1968</v>
      </c>
      <c r="D874" s="9" t="s">
        <v>51</v>
      </c>
      <c r="E874" s="9" t="s">
        <v>1952</v>
      </c>
      <c r="F874" s="8" t="s">
        <v>27</v>
      </c>
      <c r="G874" s="10">
        <v>17</v>
      </c>
      <c r="H874" s="10">
        <v>0</v>
      </c>
      <c r="I874" s="10">
        <v>0</v>
      </c>
      <c r="J874" s="10">
        <f t="shared" si="77"/>
        <v>4760000</v>
      </c>
      <c r="K874" s="10">
        <f t="shared" si="77"/>
        <v>0</v>
      </c>
      <c r="L874" s="10">
        <f t="shared" si="77"/>
        <v>0</v>
      </c>
      <c r="M874" s="10">
        <v>0</v>
      </c>
      <c r="N874" s="10">
        <f t="shared" si="73"/>
        <v>4760000</v>
      </c>
      <c r="O874" s="25">
        <v>4760000</v>
      </c>
      <c r="P874" s="25">
        <f t="shared" si="74"/>
        <v>0</v>
      </c>
      <c r="Q874" s="37"/>
    </row>
    <row r="875" spans="1:17" x14ac:dyDescent="0.25">
      <c r="A875" s="8">
        <v>868</v>
      </c>
      <c r="B875" s="32">
        <v>441438</v>
      </c>
      <c r="C875" s="9" t="s">
        <v>1969</v>
      </c>
      <c r="D875" s="9" t="s">
        <v>85</v>
      </c>
      <c r="E875" s="9" t="s">
        <v>1952</v>
      </c>
      <c r="F875" s="8" t="s">
        <v>27</v>
      </c>
      <c r="G875" s="10">
        <v>21</v>
      </c>
      <c r="H875" s="10">
        <v>0</v>
      </c>
      <c r="I875" s="10">
        <v>0</v>
      </c>
      <c r="J875" s="10">
        <f t="shared" si="77"/>
        <v>5880000</v>
      </c>
      <c r="K875" s="10">
        <f t="shared" si="77"/>
        <v>0</v>
      </c>
      <c r="L875" s="10">
        <f t="shared" si="77"/>
        <v>0</v>
      </c>
      <c r="M875" s="10">
        <v>0</v>
      </c>
      <c r="N875" s="10">
        <f t="shared" si="73"/>
        <v>5880000</v>
      </c>
      <c r="O875" s="25">
        <v>5880000</v>
      </c>
      <c r="P875" s="25">
        <f t="shared" si="74"/>
        <v>0</v>
      </c>
      <c r="Q875" s="37"/>
    </row>
    <row r="876" spans="1:17" x14ac:dyDescent="0.25">
      <c r="A876" s="8">
        <v>869</v>
      </c>
      <c r="B876" s="32">
        <v>441439</v>
      </c>
      <c r="C876" s="9" t="s">
        <v>124</v>
      </c>
      <c r="D876" s="9" t="s">
        <v>75</v>
      </c>
      <c r="E876" s="9" t="s">
        <v>1952</v>
      </c>
      <c r="F876" s="8" t="s">
        <v>27</v>
      </c>
      <c r="G876" s="10">
        <v>23</v>
      </c>
      <c r="H876" s="10">
        <v>0</v>
      </c>
      <c r="I876" s="10">
        <v>0</v>
      </c>
      <c r="J876" s="10">
        <f t="shared" si="77"/>
        <v>6440000</v>
      </c>
      <c r="K876" s="10">
        <f t="shared" si="77"/>
        <v>0</v>
      </c>
      <c r="L876" s="10">
        <f t="shared" si="77"/>
        <v>0</v>
      </c>
      <c r="M876" s="10">
        <v>0</v>
      </c>
      <c r="N876" s="10">
        <f t="shared" si="73"/>
        <v>6440000</v>
      </c>
      <c r="O876" s="25">
        <v>6440000</v>
      </c>
      <c r="P876" s="25">
        <f t="shared" si="74"/>
        <v>0</v>
      </c>
      <c r="Q876" s="37"/>
    </row>
    <row r="877" spans="1:17" x14ac:dyDescent="0.25">
      <c r="A877" s="8">
        <v>870</v>
      </c>
      <c r="B877" s="32">
        <v>441440</v>
      </c>
      <c r="C877" s="9" t="s">
        <v>1970</v>
      </c>
      <c r="D877" s="9" t="s">
        <v>448</v>
      </c>
      <c r="E877" s="9" t="s">
        <v>1952</v>
      </c>
      <c r="F877" s="8" t="s">
        <v>27</v>
      </c>
      <c r="G877" s="10">
        <v>22</v>
      </c>
      <c r="H877" s="10">
        <v>0</v>
      </c>
      <c r="I877" s="10">
        <v>0</v>
      </c>
      <c r="J877" s="10">
        <f t="shared" si="77"/>
        <v>6160000</v>
      </c>
      <c r="K877" s="10">
        <f t="shared" si="77"/>
        <v>0</v>
      </c>
      <c r="L877" s="10">
        <f t="shared" si="77"/>
        <v>0</v>
      </c>
      <c r="M877" s="10">
        <v>0</v>
      </c>
      <c r="N877" s="10">
        <f t="shared" si="73"/>
        <v>6160000</v>
      </c>
      <c r="O877" s="25">
        <v>6160000</v>
      </c>
      <c r="P877" s="25">
        <f t="shared" si="74"/>
        <v>0</v>
      </c>
      <c r="Q877" s="37"/>
    </row>
    <row r="878" spans="1:17" x14ac:dyDescent="0.25">
      <c r="A878" s="8">
        <v>871</v>
      </c>
      <c r="B878" s="32">
        <v>441441</v>
      </c>
      <c r="C878" s="9" t="s">
        <v>412</v>
      </c>
      <c r="D878" s="9" t="s">
        <v>413</v>
      </c>
      <c r="E878" s="9" t="s">
        <v>1952</v>
      </c>
      <c r="F878" s="8" t="s">
        <v>27</v>
      </c>
      <c r="G878" s="10">
        <v>21</v>
      </c>
      <c r="H878" s="10">
        <v>0</v>
      </c>
      <c r="I878" s="10">
        <v>0</v>
      </c>
      <c r="J878" s="10">
        <f t="shared" si="77"/>
        <v>5880000</v>
      </c>
      <c r="K878" s="10">
        <f t="shared" si="77"/>
        <v>0</v>
      </c>
      <c r="L878" s="10">
        <f t="shared" si="77"/>
        <v>0</v>
      </c>
      <c r="M878" s="10">
        <v>0</v>
      </c>
      <c r="N878" s="10">
        <f t="shared" si="73"/>
        <v>5880000</v>
      </c>
      <c r="O878" s="25">
        <v>5880000</v>
      </c>
      <c r="P878" s="25">
        <f t="shared" si="74"/>
        <v>0</v>
      </c>
      <c r="Q878" s="37"/>
    </row>
    <row r="879" spans="1:17" x14ac:dyDescent="0.25">
      <c r="A879" s="8">
        <v>872</v>
      </c>
      <c r="B879" s="32">
        <v>441442</v>
      </c>
      <c r="C879" s="9" t="s">
        <v>50</v>
      </c>
      <c r="D879" s="9" t="s">
        <v>258</v>
      </c>
      <c r="E879" s="9" t="s">
        <v>1952</v>
      </c>
      <c r="F879" s="8" t="s">
        <v>27</v>
      </c>
      <c r="G879" s="10">
        <v>18</v>
      </c>
      <c r="H879" s="10">
        <v>0</v>
      </c>
      <c r="I879" s="10">
        <v>0</v>
      </c>
      <c r="J879" s="10">
        <f t="shared" si="77"/>
        <v>5040000</v>
      </c>
      <c r="K879" s="10">
        <f t="shared" si="77"/>
        <v>0</v>
      </c>
      <c r="L879" s="10">
        <f t="shared" si="77"/>
        <v>0</v>
      </c>
      <c r="M879" s="10">
        <v>0</v>
      </c>
      <c r="N879" s="10">
        <f t="shared" si="73"/>
        <v>5040000</v>
      </c>
      <c r="O879" s="25">
        <v>5040000</v>
      </c>
      <c r="P879" s="25">
        <f t="shared" si="74"/>
        <v>0</v>
      </c>
      <c r="Q879" s="37"/>
    </row>
    <row r="880" spans="1:17" x14ac:dyDescent="0.25">
      <c r="A880" s="8">
        <v>873</v>
      </c>
      <c r="B880" s="32">
        <v>441443</v>
      </c>
      <c r="C880" s="9" t="s">
        <v>53</v>
      </c>
      <c r="D880" s="9" t="s">
        <v>548</v>
      </c>
      <c r="E880" s="9" t="s">
        <v>1952</v>
      </c>
      <c r="F880" s="8" t="s">
        <v>27</v>
      </c>
      <c r="G880" s="10">
        <v>24</v>
      </c>
      <c r="H880" s="10">
        <v>0</v>
      </c>
      <c r="I880" s="10">
        <v>0</v>
      </c>
      <c r="J880" s="10">
        <f t="shared" si="77"/>
        <v>6720000</v>
      </c>
      <c r="K880" s="10">
        <f t="shared" si="77"/>
        <v>0</v>
      </c>
      <c r="L880" s="10">
        <f t="shared" si="77"/>
        <v>0</v>
      </c>
      <c r="M880" s="10">
        <v>0</v>
      </c>
      <c r="N880" s="10">
        <f t="shared" si="73"/>
        <v>6720000</v>
      </c>
      <c r="O880" s="25">
        <v>6720000</v>
      </c>
      <c r="P880" s="25">
        <f t="shared" si="74"/>
        <v>0</v>
      </c>
      <c r="Q880" s="37"/>
    </row>
    <row r="881" spans="1:17" x14ac:dyDescent="0.25">
      <c r="A881" s="8">
        <v>874</v>
      </c>
      <c r="B881" s="32">
        <v>441444</v>
      </c>
      <c r="C881" s="9" t="s">
        <v>348</v>
      </c>
      <c r="D881" s="9" t="s">
        <v>125</v>
      </c>
      <c r="E881" s="9" t="s">
        <v>1952</v>
      </c>
      <c r="F881" s="8" t="s">
        <v>27</v>
      </c>
      <c r="G881" s="10">
        <v>21</v>
      </c>
      <c r="H881" s="10">
        <v>0</v>
      </c>
      <c r="I881" s="10">
        <v>0</v>
      </c>
      <c r="J881" s="10">
        <f t="shared" si="77"/>
        <v>5880000</v>
      </c>
      <c r="K881" s="10">
        <f t="shared" si="77"/>
        <v>0</v>
      </c>
      <c r="L881" s="10">
        <f t="shared" si="77"/>
        <v>0</v>
      </c>
      <c r="M881" s="10">
        <v>0</v>
      </c>
      <c r="N881" s="10">
        <f t="shared" si="73"/>
        <v>5880000</v>
      </c>
      <c r="O881" s="25">
        <v>5880000</v>
      </c>
      <c r="P881" s="25">
        <f t="shared" si="74"/>
        <v>0</v>
      </c>
      <c r="Q881" s="37"/>
    </row>
    <row r="882" spans="1:17" x14ac:dyDescent="0.25">
      <c r="A882" s="8">
        <v>875</v>
      </c>
      <c r="B882" s="32">
        <v>441445</v>
      </c>
      <c r="C882" s="9" t="s">
        <v>1971</v>
      </c>
      <c r="D882" s="9" t="s">
        <v>61</v>
      </c>
      <c r="E882" s="9" t="s">
        <v>1952</v>
      </c>
      <c r="F882" s="8" t="s">
        <v>27</v>
      </c>
      <c r="G882" s="10">
        <v>17</v>
      </c>
      <c r="H882" s="10">
        <v>0</v>
      </c>
      <c r="I882" s="10">
        <v>0</v>
      </c>
      <c r="J882" s="10">
        <f t="shared" si="77"/>
        <v>4760000</v>
      </c>
      <c r="K882" s="10">
        <f t="shared" si="77"/>
        <v>0</v>
      </c>
      <c r="L882" s="10">
        <f t="shared" si="77"/>
        <v>0</v>
      </c>
      <c r="M882" s="10">
        <v>0</v>
      </c>
      <c r="N882" s="10">
        <f t="shared" si="73"/>
        <v>4760000</v>
      </c>
      <c r="O882" s="25">
        <v>7000000</v>
      </c>
      <c r="P882" s="25">
        <f t="shared" si="74"/>
        <v>-2240000</v>
      </c>
      <c r="Q882" s="37" t="s">
        <v>4098</v>
      </c>
    </row>
    <row r="883" spans="1:17" x14ac:dyDescent="0.25">
      <c r="A883" s="8">
        <v>876</v>
      </c>
      <c r="B883" s="32">
        <v>441446</v>
      </c>
      <c r="C883" s="9" t="s">
        <v>789</v>
      </c>
      <c r="D883" s="9" t="s">
        <v>61</v>
      </c>
      <c r="E883" s="9" t="s">
        <v>1952</v>
      </c>
      <c r="F883" s="8" t="s">
        <v>27</v>
      </c>
      <c r="G883" s="10">
        <v>20</v>
      </c>
      <c r="H883" s="10">
        <v>0</v>
      </c>
      <c r="I883" s="10">
        <v>0</v>
      </c>
      <c r="J883" s="10">
        <f t="shared" ref="J883:L899" si="78">G883*280000</f>
        <v>5600000</v>
      </c>
      <c r="K883" s="10">
        <f t="shared" si="78"/>
        <v>0</v>
      </c>
      <c r="L883" s="10">
        <f t="shared" si="78"/>
        <v>0</v>
      </c>
      <c r="M883" s="10">
        <v>0</v>
      </c>
      <c r="N883" s="10">
        <f t="shared" si="73"/>
        <v>5600000</v>
      </c>
      <c r="O883" s="25">
        <v>5600000</v>
      </c>
      <c r="P883" s="25">
        <f t="shared" si="74"/>
        <v>0</v>
      </c>
      <c r="Q883" s="37"/>
    </row>
    <row r="884" spans="1:17" x14ac:dyDescent="0.25">
      <c r="A884" s="8">
        <v>877</v>
      </c>
      <c r="B884" s="32">
        <v>441447</v>
      </c>
      <c r="C884" s="9" t="s">
        <v>1972</v>
      </c>
      <c r="D884" s="9" t="s">
        <v>71</v>
      </c>
      <c r="E884" s="9" t="s">
        <v>1952</v>
      </c>
      <c r="F884" s="8" t="s">
        <v>27</v>
      </c>
      <c r="G884" s="10">
        <v>20</v>
      </c>
      <c r="H884" s="10">
        <v>0</v>
      </c>
      <c r="I884" s="10">
        <v>0</v>
      </c>
      <c r="J884" s="10">
        <f t="shared" si="78"/>
        <v>5600000</v>
      </c>
      <c r="K884" s="10">
        <f t="shared" si="78"/>
        <v>0</v>
      </c>
      <c r="L884" s="10">
        <f t="shared" si="78"/>
        <v>0</v>
      </c>
      <c r="M884" s="10">
        <v>0</v>
      </c>
      <c r="N884" s="10">
        <f t="shared" si="73"/>
        <v>5600000</v>
      </c>
      <c r="O884" s="25">
        <v>5600000</v>
      </c>
      <c r="P884" s="25">
        <f t="shared" si="74"/>
        <v>0</v>
      </c>
      <c r="Q884" s="37"/>
    </row>
    <row r="885" spans="1:17" x14ac:dyDescent="0.25">
      <c r="A885" s="8">
        <v>878</v>
      </c>
      <c r="B885" s="32">
        <v>441448</v>
      </c>
      <c r="C885" s="9" t="s">
        <v>1973</v>
      </c>
      <c r="D885" s="9" t="s">
        <v>57</v>
      </c>
      <c r="E885" s="9" t="s">
        <v>1952</v>
      </c>
      <c r="F885" s="8" t="s">
        <v>27</v>
      </c>
      <c r="G885" s="10">
        <v>23</v>
      </c>
      <c r="H885" s="10">
        <v>0</v>
      </c>
      <c r="I885" s="10">
        <v>0</v>
      </c>
      <c r="J885" s="10">
        <f t="shared" si="78"/>
        <v>6440000</v>
      </c>
      <c r="K885" s="10">
        <f t="shared" si="78"/>
        <v>0</v>
      </c>
      <c r="L885" s="10">
        <f t="shared" si="78"/>
        <v>0</v>
      </c>
      <c r="M885" s="10">
        <v>0</v>
      </c>
      <c r="N885" s="10">
        <f t="shared" si="73"/>
        <v>6440000</v>
      </c>
      <c r="O885" s="25">
        <v>6440000</v>
      </c>
      <c r="P885" s="25">
        <f t="shared" si="74"/>
        <v>0</v>
      </c>
      <c r="Q885" s="37"/>
    </row>
    <row r="886" spans="1:17" x14ac:dyDescent="0.25">
      <c r="A886" s="8">
        <v>879</v>
      </c>
      <c r="B886" s="32">
        <v>441449</v>
      </c>
      <c r="C886" s="9" t="s">
        <v>1974</v>
      </c>
      <c r="D886" s="9" t="s">
        <v>262</v>
      </c>
      <c r="E886" s="9" t="s">
        <v>1952</v>
      </c>
      <c r="F886" s="8" t="s">
        <v>27</v>
      </c>
      <c r="G886" s="10">
        <v>20</v>
      </c>
      <c r="H886" s="10">
        <v>0</v>
      </c>
      <c r="I886" s="10">
        <v>0</v>
      </c>
      <c r="J886" s="10">
        <f t="shared" si="78"/>
        <v>5600000</v>
      </c>
      <c r="K886" s="10">
        <f t="shared" si="78"/>
        <v>0</v>
      </c>
      <c r="L886" s="10">
        <f t="shared" si="78"/>
        <v>0</v>
      </c>
      <c r="M886" s="10">
        <v>0</v>
      </c>
      <c r="N886" s="10">
        <f t="shared" si="73"/>
        <v>5600000</v>
      </c>
      <c r="O886" s="25">
        <v>5600000</v>
      </c>
      <c r="P886" s="25">
        <f t="shared" si="74"/>
        <v>0</v>
      </c>
      <c r="Q886" s="37"/>
    </row>
    <row r="887" spans="1:17" x14ac:dyDescent="0.25">
      <c r="A887" s="8">
        <v>880</v>
      </c>
      <c r="B887" s="32">
        <v>441450</v>
      </c>
      <c r="C887" s="9" t="s">
        <v>1975</v>
      </c>
      <c r="D887" s="9" t="s">
        <v>517</v>
      </c>
      <c r="E887" s="9" t="s">
        <v>1952</v>
      </c>
      <c r="F887" s="8" t="s">
        <v>27</v>
      </c>
      <c r="G887" s="10">
        <v>18</v>
      </c>
      <c r="H887" s="10">
        <v>0</v>
      </c>
      <c r="I887" s="10">
        <v>0</v>
      </c>
      <c r="J887" s="10">
        <f t="shared" si="78"/>
        <v>5040000</v>
      </c>
      <c r="K887" s="10">
        <f t="shared" si="78"/>
        <v>0</v>
      </c>
      <c r="L887" s="10">
        <f t="shared" si="78"/>
        <v>0</v>
      </c>
      <c r="M887" s="10">
        <v>0</v>
      </c>
      <c r="N887" s="10">
        <f t="shared" si="73"/>
        <v>5040000</v>
      </c>
      <c r="O887" s="25">
        <v>5040000</v>
      </c>
      <c r="P887" s="25">
        <f t="shared" si="74"/>
        <v>0</v>
      </c>
      <c r="Q887" s="37"/>
    </row>
    <row r="888" spans="1:17" x14ac:dyDescent="0.25">
      <c r="A888" s="8">
        <v>881</v>
      </c>
      <c r="B888" s="32">
        <v>441451</v>
      </c>
      <c r="C888" s="9" t="s">
        <v>1976</v>
      </c>
      <c r="D888" s="9" t="s">
        <v>85</v>
      </c>
      <c r="E888" s="9" t="s">
        <v>1952</v>
      </c>
      <c r="F888" s="8" t="s">
        <v>27</v>
      </c>
      <c r="G888" s="10">
        <v>15</v>
      </c>
      <c r="H888" s="10">
        <v>0</v>
      </c>
      <c r="I888" s="10">
        <v>0</v>
      </c>
      <c r="J888" s="10">
        <f t="shared" si="78"/>
        <v>4200000</v>
      </c>
      <c r="K888" s="10">
        <f t="shared" si="78"/>
        <v>0</v>
      </c>
      <c r="L888" s="10">
        <f t="shared" si="78"/>
        <v>0</v>
      </c>
      <c r="M888" s="10">
        <v>0</v>
      </c>
      <c r="N888" s="10">
        <f t="shared" si="73"/>
        <v>4200000</v>
      </c>
      <c r="O888" s="25">
        <v>4200000</v>
      </c>
      <c r="P888" s="25">
        <f t="shared" si="74"/>
        <v>0</v>
      </c>
      <c r="Q888" s="37"/>
    </row>
    <row r="889" spans="1:17" x14ac:dyDescent="0.25">
      <c r="A889" s="8">
        <v>882</v>
      </c>
      <c r="B889" s="32">
        <v>441452</v>
      </c>
      <c r="C889" s="9" t="s">
        <v>563</v>
      </c>
      <c r="D889" s="9" t="s">
        <v>85</v>
      </c>
      <c r="E889" s="9" t="s">
        <v>1952</v>
      </c>
      <c r="F889" s="8" t="s">
        <v>27</v>
      </c>
      <c r="G889" s="10">
        <v>19</v>
      </c>
      <c r="H889" s="10">
        <v>0</v>
      </c>
      <c r="I889" s="10">
        <v>0</v>
      </c>
      <c r="J889" s="10">
        <f t="shared" si="78"/>
        <v>5320000</v>
      </c>
      <c r="K889" s="10">
        <f t="shared" si="78"/>
        <v>0</v>
      </c>
      <c r="L889" s="10">
        <f t="shared" si="78"/>
        <v>0</v>
      </c>
      <c r="M889" s="10">
        <v>0</v>
      </c>
      <c r="N889" s="10">
        <f t="shared" si="73"/>
        <v>5320000</v>
      </c>
      <c r="O889" s="25">
        <v>5320000</v>
      </c>
      <c r="P889" s="25">
        <f t="shared" si="74"/>
        <v>0</v>
      </c>
      <c r="Q889" s="37"/>
    </row>
    <row r="890" spans="1:17" x14ac:dyDescent="0.25">
      <c r="A890" s="8">
        <v>883</v>
      </c>
      <c r="B890" s="32">
        <v>441453</v>
      </c>
      <c r="C890" s="9" t="s">
        <v>575</v>
      </c>
      <c r="D890" s="9" t="s">
        <v>576</v>
      </c>
      <c r="E890" s="9" t="s">
        <v>1952</v>
      </c>
      <c r="F890" s="8" t="s">
        <v>27</v>
      </c>
      <c r="G890" s="10">
        <v>23</v>
      </c>
      <c r="H890" s="10">
        <v>0</v>
      </c>
      <c r="I890" s="10">
        <v>0</v>
      </c>
      <c r="J890" s="10">
        <f t="shared" si="78"/>
        <v>6440000</v>
      </c>
      <c r="K890" s="10">
        <f t="shared" si="78"/>
        <v>0</v>
      </c>
      <c r="L890" s="10">
        <f t="shared" si="78"/>
        <v>0</v>
      </c>
      <c r="M890" s="10">
        <v>0</v>
      </c>
      <c r="N890" s="10">
        <f t="shared" si="73"/>
        <v>6440000</v>
      </c>
      <c r="O890" s="25">
        <v>6160000</v>
      </c>
      <c r="P890" s="25">
        <f t="shared" si="74"/>
        <v>280000</v>
      </c>
      <c r="Q890" s="37"/>
    </row>
    <row r="891" spans="1:17" x14ac:dyDescent="0.25">
      <c r="A891" s="8">
        <v>884</v>
      </c>
      <c r="B891" s="32">
        <v>441454</v>
      </c>
      <c r="C891" s="9" t="s">
        <v>1977</v>
      </c>
      <c r="D891" s="9" t="s">
        <v>1351</v>
      </c>
      <c r="E891" s="9" t="s">
        <v>1952</v>
      </c>
      <c r="F891" s="8" t="s">
        <v>389</v>
      </c>
      <c r="G891" s="10">
        <v>22</v>
      </c>
      <c r="H891" s="10">
        <v>0</v>
      </c>
      <c r="I891" s="10">
        <v>0</v>
      </c>
      <c r="J891" s="10">
        <f t="shared" si="78"/>
        <v>6160000</v>
      </c>
      <c r="K891" s="10">
        <f t="shared" si="78"/>
        <v>0</v>
      </c>
      <c r="L891" s="10">
        <f>I891*28000</f>
        <v>0</v>
      </c>
      <c r="M891" s="10">
        <f>J891*0.7</f>
        <v>4312000</v>
      </c>
      <c r="N891" s="10">
        <f t="shared" si="73"/>
        <v>1848000</v>
      </c>
      <c r="O891" s="25">
        <v>1848000</v>
      </c>
      <c r="P891" s="25">
        <f t="shared" si="74"/>
        <v>0</v>
      </c>
      <c r="Q891" s="37"/>
    </row>
    <row r="892" spans="1:17" x14ac:dyDescent="0.25">
      <c r="A892" s="8">
        <v>885</v>
      </c>
      <c r="B892" s="32">
        <v>441455</v>
      </c>
      <c r="C892" s="9" t="s">
        <v>1978</v>
      </c>
      <c r="D892" s="9" t="s">
        <v>51</v>
      </c>
      <c r="E892" s="9" t="s">
        <v>1952</v>
      </c>
      <c r="F892" s="8" t="s">
        <v>27</v>
      </c>
      <c r="G892" s="10">
        <v>19</v>
      </c>
      <c r="H892" s="10">
        <v>0</v>
      </c>
      <c r="I892" s="10">
        <v>0</v>
      </c>
      <c r="J892" s="10">
        <f t="shared" si="78"/>
        <v>5320000</v>
      </c>
      <c r="K892" s="10">
        <f t="shared" si="78"/>
        <v>0</v>
      </c>
      <c r="L892" s="10">
        <f>I892*280000</f>
        <v>0</v>
      </c>
      <c r="M892" s="10">
        <v>0</v>
      </c>
      <c r="N892" s="10">
        <f t="shared" si="73"/>
        <v>5320000</v>
      </c>
      <c r="O892" s="25">
        <v>5320000</v>
      </c>
      <c r="P892" s="25">
        <f t="shared" si="74"/>
        <v>0</v>
      </c>
      <c r="Q892" s="37"/>
    </row>
    <row r="893" spans="1:17" x14ac:dyDescent="0.25">
      <c r="A893" s="8">
        <v>886</v>
      </c>
      <c r="B893" s="32">
        <v>441456</v>
      </c>
      <c r="C893" s="9" t="s">
        <v>1612</v>
      </c>
      <c r="D893" s="9" t="s">
        <v>68</v>
      </c>
      <c r="E893" s="9" t="s">
        <v>1952</v>
      </c>
      <c r="F893" s="8" t="s">
        <v>389</v>
      </c>
      <c r="G893" s="10">
        <v>21</v>
      </c>
      <c r="H893" s="10">
        <v>0</v>
      </c>
      <c r="I893" s="10">
        <v>0</v>
      </c>
      <c r="J893" s="10">
        <f t="shared" si="78"/>
        <v>5880000</v>
      </c>
      <c r="K893" s="10">
        <f t="shared" si="78"/>
        <v>0</v>
      </c>
      <c r="L893" s="10">
        <f>I893*28000</f>
        <v>0</v>
      </c>
      <c r="M893" s="10">
        <f>J893*0.7</f>
        <v>4115999.9999999995</v>
      </c>
      <c r="N893" s="10">
        <f t="shared" si="73"/>
        <v>1764000.0000000005</v>
      </c>
      <c r="O893" s="25">
        <v>1764000</v>
      </c>
      <c r="P893" s="25">
        <f t="shared" si="74"/>
        <v>0</v>
      </c>
      <c r="Q893" s="37"/>
    </row>
    <row r="894" spans="1:17" x14ac:dyDescent="0.25">
      <c r="A894" s="8">
        <v>887</v>
      </c>
      <c r="B894" s="32">
        <v>441457</v>
      </c>
      <c r="C894" s="9" t="s">
        <v>149</v>
      </c>
      <c r="D894" s="9" t="s">
        <v>372</v>
      </c>
      <c r="E894" s="9" t="s">
        <v>1952</v>
      </c>
      <c r="F894" s="8" t="s">
        <v>27</v>
      </c>
      <c r="G894" s="10">
        <v>21</v>
      </c>
      <c r="H894" s="10">
        <v>3</v>
      </c>
      <c r="I894" s="10">
        <v>0</v>
      </c>
      <c r="J894" s="10">
        <f t="shared" si="78"/>
        <v>5880000</v>
      </c>
      <c r="K894" s="10">
        <f t="shared" si="78"/>
        <v>840000</v>
      </c>
      <c r="L894" s="10">
        <f t="shared" si="78"/>
        <v>0</v>
      </c>
      <c r="M894" s="10">
        <v>0</v>
      </c>
      <c r="N894" s="10">
        <f t="shared" si="73"/>
        <v>6720000</v>
      </c>
      <c r="O894" s="25">
        <v>6720000</v>
      </c>
      <c r="P894" s="25">
        <f t="shared" si="74"/>
        <v>0</v>
      </c>
      <c r="Q894" s="37"/>
    </row>
    <row r="895" spans="1:17" x14ac:dyDescent="0.25">
      <c r="A895" s="8">
        <v>888</v>
      </c>
      <c r="B895" s="32">
        <v>441458</v>
      </c>
      <c r="C895" s="9" t="s">
        <v>1827</v>
      </c>
      <c r="D895" s="9" t="s">
        <v>270</v>
      </c>
      <c r="E895" s="9" t="s">
        <v>1952</v>
      </c>
      <c r="F895" s="8" t="s">
        <v>27</v>
      </c>
      <c r="G895" s="10">
        <v>21</v>
      </c>
      <c r="H895" s="10">
        <v>0</v>
      </c>
      <c r="I895" s="10">
        <v>0</v>
      </c>
      <c r="J895" s="10">
        <f t="shared" si="78"/>
        <v>5880000</v>
      </c>
      <c r="K895" s="10">
        <f t="shared" si="78"/>
        <v>0</v>
      </c>
      <c r="L895" s="10">
        <f t="shared" si="78"/>
        <v>0</v>
      </c>
      <c r="M895" s="10">
        <v>0</v>
      </c>
      <c r="N895" s="10">
        <f t="shared" si="73"/>
        <v>5880000</v>
      </c>
      <c r="O895" s="25">
        <v>5880000</v>
      </c>
      <c r="P895" s="25">
        <f t="shared" si="74"/>
        <v>0</v>
      </c>
      <c r="Q895" s="37"/>
    </row>
    <row r="896" spans="1:17" x14ac:dyDescent="0.25">
      <c r="A896" s="8">
        <v>889</v>
      </c>
      <c r="B896" s="32">
        <v>441459</v>
      </c>
      <c r="C896" s="9" t="s">
        <v>376</v>
      </c>
      <c r="D896" s="9" t="s">
        <v>106</v>
      </c>
      <c r="E896" s="9" t="s">
        <v>1952</v>
      </c>
      <c r="F896" s="8" t="s">
        <v>27</v>
      </c>
      <c r="G896" s="10">
        <v>24</v>
      </c>
      <c r="H896" s="10">
        <v>0</v>
      </c>
      <c r="I896" s="10">
        <v>0</v>
      </c>
      <c r="J896" s="10">
        <f t="shared" si="78"/>
        <v>6720000</v>
      </c>
      <c r="K896" s="10">
        <f t="shared" si="78"/>
        <v>0</v>
      </c>
      <c r="L896" s="10">
        <f t="shared" si="78"/>
        <v>0</v>
      </c>
      <c r="M896" s="10">
        <v>0</v>
      </c>
      <c r="N896" s="10">
        <f t="shared" si="73"/>
        <v>6720000</v>
      </c>
      <c r="O896" s="25">
        <v>6720000</v>
      </c>
      <c r="P896" s="25">
        <f t="shared" si="74"/>
        <v>0</v>
      </c>
      <c r="Q896" s="37"/>
    </row>
    <row r="897" spans="1:17" x14ac:dyDescent="0.25">
      <c r="A897" s="8">
        <v>890</v>
      </c>
      <c r="B897" s="32">
        <v>441461</v>
      </c>
      <c r="C897" s="9" t="s">
        <v>1979</v>
      </c>
      <c r="D897" s="9" t="s">
        <v>777</v>
      </c>
      <c r="E897" s="9" t="s">
        <v>1952</v>
      </c>
      <c r="F897" s="8" t="s">
        <v>27</v>
      </c>
      <c r="G897" s="10">
        <v>19</v>
      </c>
      <c r="H897" s="10">
        <v>0</v>
      </c>
      <c r="I897" s="10">
        <v>0</v>
      </c>
      <c r="J897" s="10">
        <f t="shared" si="78"/>
        <v>5320000</v>
      </c>
      <c r="K897" s="10">
        <f t="shared" si="78"/>
        <v>0</v>
      </c>
      <c r="L897" s="10">
        <f t="shared" si="78"/>
        <v>0</v>
      </c>
      <c r="M897" s="10">
        <v>0</v>
      </c>
      <c r="N897" s="10">
        <f t="shared" si="73"/>
        <v>5320000</v>
      </c>
      <c r="O897" s="25">
        <v>5320000</v>
      </c>
      <c r="P897" s="25">
        <f t="shared" si="74"/>
        <v>0</v>
      </c>
      <c r="Q897" s="37"/>
    </row>
    <row r="898" spans="1:17" x14ac:dyDescent="0.25">
      <c r="A898" s="8">
        <v>891</v>
      </c>
      <c r="B898" s="32">
        <v>441462</v>
      </c>
      <c r="C898" s="9" t="s">
        <v>645</v>
      </c>
      <c r="D898" s="9" t="s">
        <v>75</v>
      </c>
      <c r="E898" s="9" t="s">
        <v>1952</v>
      </c>
      <c r="F898" s="8" t="s">
        <v>27</v>
      </c>
      <c r="G898" s="10">
        <v>21</v>
      </c>
      <c r="H898" s="10">
        <v>0</v>
      </c>
      <c r="I898" s="10">
        <v>0</v>
      </c>
      <c r="J898" s="10">
        <f t="shared" si="78"/>
        <v>5880000</v>
      </c>
      <c r="K898" s="10">
        <f t="shared" si="78"/>
        <v>0</v>
      </c>
      <c r="L898" s="10">
        <f t="shared" si="78"/>
        <v>0</v>
      </c>
      <c r="M898" s="10">
        <v>0</v>
      </c>
      <c r="N898" s="10">
        <f t="shared" si="73"/>
        <v>5880000</v>
      </c>
      <c r="O898" s="25">
        <v>5880000</v>
      </c>
      <c r="P898" s="25">
        <f t="shared" si="74"/>
        <v>0</v>
      </c>
      <c r="Q898" s="37"/>
    </row>
    <row r="899" spans="1:17" x14ac:dyDescent="0.25">
      <c r="A899" s="8">
        <v>892</v>
      </c>
      <c r="B899" s="32">
        <v>441463</v>
      </c>
      <c r="C899" s="9" t="s">
        <v>1980</v>
      </c>
      <c r="D899" s="9" t="s">
        <v>488</v>
      </c>
      <c r="E899" s="9" t="s">
        <v>1952</v>
      </c>
      <c r="F899" s="8" t="s">
        <v>27</v>
      </c>
      <c r="G899" s="10">
        <v>20</v>
      </c>
      <c r="H899" s="10">
        <v>0</v>
      </c>
      <c r="I899" s="10">
        <v>0</v>
      </c>
      <c r="J899" s="10">
        <f t="shared" si="78"/>
        <v>5600000</v>
      </c>
      <c r="K899" s="10">
        <f t="shared" si="78"/>
        <v>0</v>
      </c>
      <c r="L899" s="10">
        <f t="shared" si="78"/>
        <v>0</v>
      </c>
      <c r="M899" s="10">
        <v>0</v>
      </c>
      <c r="N899" s="10">
        <f t="shared" si="73"/>
        <v>5600000</v>
      </c>
      <c r="O899" s="25">
        <v>11760000</v>
      </c>
      <c r="P899" s="25">
        <f t="shared" si="74"/>
        <v>-6160000</v>
      </c>
      <c r="Q899" s="37" t="s">
        <v>4098</v>
      </c>
    </row>
    <row r="900" spans="1:17" x14ac:dyDescent="0.25">
      <c r="A900" s="8">
        <v>893</v>
      </c>
      <c r="B900" s="32">
        <v>441464</v>
      </c>
      <c r="C900" s="9" t="s">
        <v>1494</v>
      </c>
      <c r="D900" s="9" t="s">
        <v>517</v>
      </c>
      <c r="E900" s="9" t="s">
        <v>1952</v>
      </c>
      <c r="F900" s="8" t="s">
        <v>27</v>
      </c>
      <c r="G900" s="10">
        <v>24</v>
      </c>
      <c r="H900" s="10">
        <v>0</v>
      </c>
      <c r="I900" s="10">
        <v>0</v>
      </c>
      <c r="J900" s="10">
        <f t="shared" ref="J900:L900" si="79">G900*280000</f>
        <v>6720000</v>
      </c>
      <c r="K900" s="10">
        <f t="shared" si="79"/>
        <v>0</v>
      </c>
      <c r="L900" s="10">
        <f t="shared" si="79"/>
        <v>0</v>
      </c>
      <c r="M900" s="10">
        <v>0</v>
      </c>
      <c r="N900" s="10">
        <f t="shared" si="73"/>
        <v>6720000</v>
      </c>
      <c r="O900" s="25">
        <v>0</v>
      </c>
      <c r="P900" s="25">
        <f t="shared" si="74"/>
        <v>6720000</v>
      </c>
      <c r="Q900" s="37"/>
    </row>
    <row r="901" spans="1:17" x14ac:dyDescent="0.25">
      <c r="A901" s="8">
        <v>894</v>
      </c>
      <c r="B901" s="32">
        <v>441465</v>
      </c>
      <c r="C901" s="9" t="s">
        <v>1981</v>
      </c>
      <c r="D901" s="9" t="s">
        <v>158</v>
      </c>
      <c r="E901" s="9" t="s">
        <v>1952</v>
      </c>
      <c r="F901" s="8" t="s">
        <v>389</v>
      </c>
      <c r="G901" s="10">
        <v>20</v>
      </c>
      <c r="H901" s="10">
        <v>0</v>
      </c>
      <c r="I901" s="10">
        <v>0</v>
      </c>
      <c r="J901" s="10">
        <f>G901*280000</f>
        <v>5600000</v>
      </c>
      <c r="K901" s="10">
        <f>H901*280000</f>
        <v>0</v>
      </c>
      <c r="L901" s="10">
        <f>I901*28000</f>
        <v>0</v>
      </c>
      <c r="M901" s="10">
        <f>J901*0.7</f>
        <v>3919999.9999999995</v>
      </c>
      <c r="N901" s="10">
        <f t="shared" si="73"/>
        <v>1680000.0000000005</v>
      </c>
      <c r="O901" s="25">
        <v>1680000</v>
      </c>
      <c r="P901" s="25">
        <f t="shared" si="74"/>
        <v>0</v>
      </c>
      <c r="Q901" s="37"/>
    </row>
    <row r="902" spans="1:17" x14ac:dyDescent="0.25">
      <c r="A902" s="8">
        <v>895</v>
      </c>
      <c r="B902" s="32">
        <v>441466</v>
      </c>
      <c r="C902" s="9" t="s">
        <v>1982</v>
      </c>
      <c r="D902" s="9" t="s">
        <v>75</v>
      </c>
      <c r="E902" s="9" t="s">
        <v>1952</v>
      </c>
      <c r="F902" s="8" t="s">
        <v>27</v>
      </c>
      <c r="G902" s="10">
        <v>13</v>
      </c>
      <c r="H902" s="10">
        <v>0</v>
      </c>
      <c r="I902" s="10">
        <v>0</v>
      </c>
      <c r="J902" s="10">
        <f t="shared" ref="J902:L914" si="80">G902*280000</f>
        <v>3640000</v>
      </c>
      <c r="K902" s="10">
        <f t="shared" si="80"/>
        <v>0</v>
      </c>
      <c r="L902" s="10">
        <f t="shared" si="80"/>
        <v>0</v>
      </c>
      <c r="M902" s="10">
        <v>0</v>
      </c>
      <c r="N902" s="10">
        <f t="shared" si="73"/>
        <v>3640000</v>
      </c>
      <c r="O902" s="25">
        <v>0</v>
      </c>
      <c r="P902" s="25">
        <f t="shared" si="74"/>
        <v>3640000</v>
      </c>
      <c r="Q902" s="37"/>
    </row>
    <row r="903" spans="1:17" x14ac:dyDescent="0.25">
      <c r="A903" s="8">
        <v>896</v>
      </c>
      <c r="B903" s="32">
        <v>441501</v>
      </c>
      <c r="C903" s="9" t="s">
        <v>1687</v>
      </c>
      <c r="D903" s="9" t="s">
        <v>560</v>
      </c>
      <c r="E903" s="9" t="s">
        <v>1983</v>
      </c>
      <c r="F903" s="8" t="s">
        <v>27</v>
      </c>
      <c r="G903" s="10">
        <v>15</v>
      </c>
      <c r="H903" s="10">
        <v>0</v>
      </c>
      <c r="I903" s="10">
        <v>0</v>
      </c>
      <c r="J903" s="10">
        <f t="shared" si="80"/>
        <v>4200000</v>
      </c>
      <c r="K903" s="10">
        <f t="shared" si="80"/>
        <v>0</v>
      </c>
      <c r="L903" s="10">
        <f t="shared" si="80"/>
        <v>0</v>
      </c>
      <c r="M903" s="10">
        <v>0</v>
      </c>
      <c r="N903" s="10">
        <f t="shared" si="73"/>
        <v>4200000</v>
      </c>
      <c r="O903" s="25">
        <v>4200000</v>
      </c>
      <c r="P903" s="25">
        <f t="shared" si="74"/>
        <v>0</v>
      </c>
      <c r="Q903" s="37"/>
    </row>
    <row r="904" spans="1:17" x14ac:dyDescent="0.25">
      <c r="A904" s="8">
        <v>897</v>
      </c>
      <c r="B904" s="32">
        <v>441502</v>
      </c>
      <c r="C904" s="9" t="s">
        <v>1156</v>
      </c>
      <c r="D904" s="9" t="s">
        <v>488</v>
      </c>
      <c r="E904" s="9" t="s">
        <v>1983</v>
      </c>
      <c r="F904" s="8" t="s">
        <v>27</v>
      </c>
      <c r="G904" s="10">
        <v>20</v>
      </c>
      <c r="H904" s="10">
        <v>0</v>
      </c>
      <c r="I904" s="10">
        <v>0</v>
      </c>
      <c r="J904" s="10">
        <f t="shared" si="80"/>
        <v>5600000</v>
      </c>
      <c r="K904" s="10">
        <f t="shared" si="80"/>
        <v>0</v>
      </c>
      <c r="L904" s="10">
        <f t="shared" si="80"/>
        <v>0</v>
      </c>
      <c r="M904" s="10">
        <v>0</v>
      </c>
      <c r="N904" s="10">
        <f t="shared" si="73"/>
        <v>5600000</v>
      </c>
      <c r="O904" s="25">
        <v>5600000</v>
      </c>
      <c r="P904" s="25">
        <f t="shared" si="74"/>
        <v>0</v>
      </c>
      <c r="Q904" s="37"/>
    </row>
    <row r="905" spans="1:17" x14ac:dyDescent="0.25">
      <c r="A905" s="8">
        <v>898</v>
      </c>
      <c r="B905" s="32">
        <v>441503</v>
      </c>
      <c r="C905" s="9" t="s">
        <v>440</v>
      </c>
      <c r="D905" s="9" t="s">
        <v>1984</v>
      </c>
      <c r="E905" s="9" t="s">
        <v>1983</v>
      </c>
      <c r="F905" s="8" t="s">
        <v>27</v>
      </c>
      <c r="G905" s="10">
        <v>19</v>
      </c>
      <c r="H905" s="10">
        <v>0</v>
      </c>
      <c r="I905" s="10">
        <v>0</v>
      </c>
      <c r="J905" s="10">
        <f t="shared" si="80"/>
        <v>5320000</v>
      </c>
      <c r="K905" s="10">
        <f t="shared" si="80"/>
        <v>0</v>
      </c>
      <c r="L905" s="10">
        <f t="shared" si="80"/>
        <v>0</v>
      </c>
      <c r="M905" s="10">
        <v>0</v>
      </c>
      <c r="N905" s="10">
        <f t="shared" ref="N905:N968" si="81">J905+K905+L905-M905</f>
        <v>5320000</v>
      </c>
      <c r="O905" s="25">
        <v>5320000</v>
      </c>
      <c r="P905" s="25">
        <f t="shared" ref="P905:P968" si="82">N905-O905</f>
        <v>0</v>
      </c>
      <c r="Q905" s="37"/>
    </row>
    <row r="906" spans="1:17" x14ac:dyDescent="0.25">
      <c r="A906" s="8">
        <v>899</v>
      </c>
      <c r="B906" s="32">
        <v>441504</v>
      </c>
      <c r="C906" s="9" t="s">
        <v>1985</v>
      </c>
      <c r="D906" s="9" t="s">
        <v>106</v>
      </c>
      <c r="E906" s="9" t="s">
        <v>1983</v>
      </c>
      <c r="F906" s="8" t="s">
        <v>27</v>
      </c>
      <c r="G906" s="10">
        <v>20</v>
      </c>
      <c r="H906" s="10">
        <v>0</v>
      </c>
      <c r="I906" s="10">
        <v>0</v>
      </c>
      <c r="J906" s="10">
        <f t="shared" si="80"/>
        <v>5600000</v>
      </c>
      <c r="K906" s="10">
        <f t="shared" si="80"/>
        <v>0</v>
      </c>
      <c r="L906" s="10">
        <f t="shared" si="80"/>
        <v>0</v>
      </c>
      <c r="M906" s="10">
        <v>0</v>
      </c>
      <c r="N906" s="10">
        <f t="shared" si="81"/>
        <v>5600000</v>
      </c>
      <c r="O906" s="25">
        <v>0</v>
      </c>
      <c r="P906" s="25">
        <f t="shared" si="82"/>
        <v>5600000</v>
      </c>
      <c r="Q906" s="37"/>
    </row>
    <row r="907" spans="1:17" x14ac:dyDescent="0.25">
      <c r="A907" s="8">
        <v>900</v>
      </c>
      <c r="B907" s="32">
        <v>441505</v>
      </c>
      <c r="C907" s="9" t="s">
        <v>1619</v>
      </c>
      <c r="D907" s="9" t="s">
        <v>121</v>
      </c>
      <c r="E907" s="9" t="s">
        <v>1983</v>
      </c>
      <c r="F907" s="8" t="s">
        <v>27</v>
      </c>
      <c r="G907" s="10">
        <v>24</v>
      </c>
      <c r="H907" s="10">
        <v>0</v>
      </c>
      <c r="I907" s="10">
        <v>0</v>
      </c>
      <c r="J907" s="10">
        <f t="shared" si="80"/>
        <v>6720000</v>
      </c>
      <c r="K907" s="10">
        <f t="shared" si="80"/>
        <v>0</v>
      </c>
      <c r="L907" s="10">
        <f t="shared" si="80"/>
        <v>0</v>
      </c>
      <c r="M907" s="10">
        <v>0</v>
      </c>
      <c r="N907" s="10">
        <f t="shared" si="81"/>
        <v>6720000</v>
      </c>
      <c r="O907" s="25">
        <v>6720000</v>
      </c>
      <c r="P907" s="25">
        <f t="shared" si="82"/>
        <v>0</v>
      </c>
      <c r="Q907" s="37"/>
    </row>
    <row r="908" spans="1:17" x14ac:dyDescent="0.25">
      <c r="A908" s="8">
        <v>901</v>
      </c>
      <c r="B908" s="32">
        <v>441506</v>
      </c>
      <c r="C908" s="9" t="s">
        <v>412</v>
      </c>
      <c r="D908" s="9" t="s">
        <v>413</v>
      </c>
      <c r="E908" s="9" t="s">
        <v>1983</v>
      </c>
      <c r="F908" s="8" t="s">
        <v>27</v>
      </c>
      <c r="G908" s="10">
        <v>21</v>
      </c>
      <c r="H908" s="10">
        <v>0</v>
      </c>
      <c r="I908" s="10">
        <v>0</v>
      </c>
      <c r="J908" s="10">
        <f t="shared" si="80"/>
        <v>5880000</v>
      </c>
      <c r="K908" s="10">
        <f t="shared" si="80"/>
        <v>0</v>
      </c>
      <c r="L908" s="10">
        <f t="shared" si="80"/>
        <v>0</v>
      </c>
      <c r="M908" s="10">
        <v>0</v>
      </c>
      <c r="N908" s="10">
        <f t="shared" si="81"/>
        <v>5880000</v>
      </c>
      <c r="O908" s="25">
        <v>5880000</v>
      </c>
      <c r="P908" s="25">
        <f t="shared" si="82"/>
        <v>0</v>
      </c>
      <c r="Q908" s="37"/>
    </row>
    <row r="909" spans="1:17" x14ac:dyDescent="0.25">
      <c r="A909" s="8">
        <v>902</v>
      </c>
      <c r="B909" s="32">
        <v>441507</v>
      </c>
      <c r="C909" s="9" t="s">
        <v>152</v>
      </c>
      <c r="D909" s="9" t="s">
        <v>61</v>
      </c>
      <c r="E909" s="9" t="s">
        <v>1983</v>
      </c>
      <c r="F909" s="8" t="s">
        <v>27</v>
      </c>
      <c r="G909" s="10">
        <v>20</v>
      </c>
      <c r="H909" s="10">
        <v>0</v>
      </c>
      <c r="I909" s="10">
        <v>5</v>
      </c>
      <c r="J909" s="10">
        <f t="shared" si="80"/>
        <v>5600000</v>
      </c>
      <c r="K909" s="10">
        <f t="shared" si="80"/>
        <v>0</v>
      </c>
      <c r="L909" s="10">
        <f t="shared" si="80"/>
        <v>1400000</v>
      </c>
      <c r="M909" s="10">
        <v>0</v>
      </c>
      <c r="N909" s="10">
        <f t="shared" si="81"/>
        <v>7000000</v>
      </c>
      <c r="O909" s="25">
        <v>7000000</v>
      </c>
      <c r="P909" s="25">
        <f t="shared" si="82"/>
        <v>0</v>
      </c>
      <c r="Q909" s="37"/>
    </row>
    <row r="910" spans="1:17" x14ac:dyDescent="0.25">
      <c r="A910" s="8">
        <v>903</v>
      </c>
      <c r="B910" s="32">
        <v>441508</v>
      </c>
      <c r="C910" s="9" t="s">
        <v>1986</v>
      </c>
      <c r="D910" s="9" t="s">
        <v>251</v>
      </c>
      <c r="E910" s="9" t="s">
        <v>1983</v>
      </c>
      <c r="F910" s="8" t="s">
        <v>27</v>
      </c>
      <c r="G910" s="10">
        <v>22</v>
      </c>
      <c r="H910" s="10">
        <v>0</v>
      </c>
      <c r="I910" s="10">
        <v>0</v>
      </c>
      <c r="J910" s="10">
        <f t="shared" si="80"/>
        <v>6160000</v>
      </c>
      <c r="K910" s="10">
        <f t="shared" si="80"/>
        <v>0</v>
      </c>
      <c r="L910" s="10">
        <f t="shared" si="80"/>
        <v>0</v>
      </c>
      <c r="M910" s="10">
        <v>0</v>
      </c>
      <c r="N910" s="10">
        <f t="shared" si="81"/>
        <v>6160000</v>
      </c>
      <c r="O910" s="25">
        <v>6160000</v>
      </c>
      <c r="P910" s="25">
        <f t="shared" si="82"/>
        <v>0</v>
      </c>
      <c r="Q910" s="37"/>
    </row>
    <row r="911" spans="1:17" x14ac:dyDescent="0.25">
      <c r="A911" s="8">
        <v>904</v>
      </c>
      <c r="B911" s="32">
        <v>441509</v>
      </c>
      <c r="C911" s="9" t="s">
        <v>1987</v>
      </c>
      <c r="D911" s="9" t="s">
        <v>71</v>
      </c>
      <c r="E911" s="9" t="s">
        <v>1983</v>
      </c>
      <c r="F911" s="8" t="s">
        <v>27</v>
      </c>
      <c r="G911" s="10">
        <v>21</v>
      </c>
      <c r="H911" s="10">
        <v>0</v>
      </c>
      <c r="I911" s="10">
        <v>0</v>
      </c>
      <c r="J911" s="10">
        <f t="shared" si="80"/>
        <v>5880000</v>
      </c>
      <c r="K911" s="10">
        <f t="shared" si="80"/>
        <v>0</v>
      </c>
      <c r="L911" s="10">
        <f t="shared" si="80"/>
        <v>0</v>
      </c>
      <c r="M911" s="10">
        <v>0</v>
      </c>
      <c r="N911" s="10">
        <f t="shared" si="81"/>
        <v>5880000</v>
      </c>
      <c r="O911" s="25">
        <v>5880000</v>
      </c>
      <c r="P911" s="25">
        <f t="shared" si="82"/>
        <v>0</v>
      </c>
      <c r="Q911" s="37"/>
    </row>
    <row r="912" spans="1:17" x14ac:dyDescent="0.25">
      <c r="A912" s="8">
        <v>905</v>
      </c>
      <c r="B912" s="32">
        <v>441510</v>
      </c>
      <c r="C912" s="9" t="s">
        <v>1988</v>
      </c>
      <c r="D912" s="9" t="s">
        <v>71</v>
      </c>
      <c r="E912" s="9" t="s">
        <v>1983</v>
      </c>
      <c r="F912" s="8" t="s">
        <v>27</v>
      </c>
      <c r="G912" s="10">
        <v>19</v>
      </c>
      <c r="H912" s="10">
        <v>0</v>
      </c>
      <c r="I912" s="10">
        <v>0</v>
      </c>
      <c r="J912" s="10">
        <f t="shared" si="80"/>
        <v>5320000</v>
      </c>
      <c r="K912" s="10">
        <f t="shared" si="80"/>
        <v>0</v>
      </c>
      <c r="L912" s="10">
        <f t="shared" si="80"/>
        <v>0</v>
      </c>
      <c r="M912" s="10">
        <v>0</v>
      </c>
      <c r="N912" s="10">
        <f t="shared" si="81"/>
        <v>5320000</v>
      </c>
      <c r="O912" s="25">
        <v>5320000</v>
      </c>
      <c r="P912" s="25">
        <f t="shared" si="82"/>
        <v>0</v>
      </c>
      <c r="Q912" s="37"/>
    </row>
    <row r="913" spans="1:17" x14ac:dyDescent="0.25">
      <c r="A913" s="8">
        <v>906</v>
      </c>
      <c r="B913" s="32">
        <v>441511</v>
      </c>
      <c r="C913" s="9" t="s">
        <v>1989</v>
      </c>
      <c r="D913" s="9" t="s">
        <v>637</v>
      </c>
      <c r="E913" s="9" t="s">
        <v>1983</v>
      </c>
      <c r="F913" s="8" t="s">
        <v>27</v>
      </c>
      <c r="G913" s="10">
        <v>19</v>
      </c>
      <c r="H913" s="10">
        <v>0</v>
      </c>
      <c r="I913" s="10">
        <v>0</v>
      </c>
      <c r="J913" s="10">
        <f t="shared" si="80"/>
        <v>5320000</v>
      </c>
      <c r="K913" s="10">
        <f t="shared" si="80"/>
        <v>0</v>
      </c>
      <c r="L913" s="10">
        <f t="shared" si="80"/>
        <v>0</v>
      </c>
      <c r="M913" s="10">
        <v>0</v>
      </c>
      <c r="N913" s="10">
        <f t="shared" si="81"/>
        <v>5320000</v>
      </c>
      <c r="O913" s="25">
        <v>5320000</v>
      </c>
      <c r="P913" s="25">
        <f t="shared" si="82"/>
        <v>0</v>
      </c>
      <c r="Q913" s="37"/>
    </row>
    <row r="914" spans="1:17" x14ac:dyDescent="0.25">
      <c r="A914" s="8">
        <v>907</v>
      </c>
      <c r="B914" s="32">
        <v>441512</v>
      </c>
      <c r="C914" s="9" t="s">
        <v>724</v>
      </c>
      <c r="D914" s="9" t="s">
        <v>65</v>
      </c>
      <c r="E914" s="9" t="s">
        <v>1983</v>
      </c>
      <c r="F914" s="8" t="s">
        <v>27</v>
      </c>
      <c r="G914" s="10">
        <v>19</v>
      </c>
      <c r="H914" s="10">
        <v>0</v>
      </c>
      <c r="I914" s="10">
        <v>0</v>
      </c>
      <c r="J914" s="10">
        <f t="shared" si="80"/>
        <v>5320000</v>
      </c>
      <c r="K914" s="10">
        <f t="shared" si="80"/>
        <v>0</v>
      </c>
      <c r="L914" s="10">
        <f t="shared" si="80"/>
        <v>0</v>
      </c>
      <c r="M914" s="10">
        <v>0</v>
      </c>
      <c r="N914" s="10">
        <f t="shared" si="81"/>
        <v>5320000</v>
      </c>
      <c r="O914" s="25">
        <v>0</v>
      </c>
      <c r="P914" s="25">
        <f t="shared" si="82"/>
        <v>5320000</v>
      </c>
      <c r="Q914" s="37"/>
    </row>
    <row r="915" spans="1:17" x14ac:dyDescent="0.25">
      <c r="A915" s="8">
        <v>908</v>
      </c>
      <c r="B915" s="32">
        <v>441513</v>
      </c>
      <c r="C915" s="9" t="s">
        <v>1145</v>
      </c>
      <c r="D915" s="9" t="s">
        <v>375</v>
      </c>
      <c r="E915" s="9" t="s">
        <v>1983</v>
      </c>
      <c r="F915" s="8" t="s">
        <v>389</v>
      </c>
      <c r="G915" s="10">
        <v>19</v>
      </c>
      <c r="H915" s="10">
        <v>0</v>
      </c>
      <c r="I915" s="10">
        <v>0</v>
      </c>
      <c r="J915" s="10">
        <f>G915*280000</f>
        <v>5320000</v>
      </c>
      <c r="K915" s="10">
        <f>H915*280000</f>
        <v>0</v>
      </c>
      <c r="L915" s="10">
        <f>I915*28000</f>
        <v>0</v>
      </c>
      <c r="M915" s="10">
        <f>J915*0.7</f>
        <v>3723999.9999999995</v>
      </c>
      <c r="N915" s="10">
        <f t="shared" si="81"/>
        <v>1596000.0000000005</v>
      </c>
      <c r="O915" s="25">
        <v>1596000</v>
      </c>
      <c r="P915" s="25">
        <f t="shared" si="82"/>
        <v>0</v>
      </c>
      <c r="Q915" s="37"/>
    </row>
    <row r="916" spans="1:17" x14ac:dyDescent="0.25">
      <c r="A916" s="8">
        <v>909</v>
      </c>
      <c r="B916" s="32">
        <v>441514</v>
      </c>
      <c r="C916" s="9" t="s">
        <v>1990</v>
      </c>
      <c r="D916" s="9" t="s">
        <v>65</v>
      </c>
      <c r="E916" s="9" t="s">
        <v>1983</v>
      </c>
      <c r="F916" s="8" t="s">
        <v>27</v>
      </c>
      <c r="G916" s="10">
        <v>18</v>
      </c>
      <c r="H916" s="10">
        <v>0</v>
      </c>
      <c r="I916" s="10">
        <v>0</v>
      </c>
      <c r="J916" s="10">
        <f t="shared" ref="J916:L921" si="83">G916*280000</f>
        <v>5040000</v>
      </c>
      <c r="K916" s="10">
        <f t="shared" si="83"/>
        <v>0</v>
      </c>
      <c r="L916" s="10">
        <f t="shared" si="83"/>
        <v>0</v>
      </c>
      <c r="M916" s="10">
        <v>0</v>
      </c>
      <c r="N916" s="10">
        <f t="shared" si="81"/>
        <v>5040000</v>
      </c>
      <c r="O916" s="25">
        <v>5040000</v>
      </c>
      <c r="P916" s="25">
        <f t="shared" si="82"/>
        <v>0</v>
      </c>
      <c r="Q916" s="37"/>
    </row>
    <row r="917" spans="1:17" x14ac:dyDescent="0.25">
      <c r="A917" s="8">
        <v>910</v>
      </c>
      <c r="B917" s="32">
        <v>441516</v>
      </c>
      <c r="C917" s="9" t="s">
        <v>1913</v>
      </c>
      <c r="D917" s="9" t="s">
        <v>654</v>
      </c>
      <c r="E917" s="9" t="s">
        <v>1983</v>
      </c>
      <c r="F917" s="8" t="s">
        <v>27</v>
      </c>
      <c r="G917" s="10">
        <v>17</v>
      </c>
      <c r="H917" s="10">
        <v>0</v>
      </c>
      <c r="I917" s="10">
        <v>0</v>
      </c>
      <c r="J917" s="10">
        <f t="shared" si="83"/>
        <v>4760000</v>
      </c>
      <c r="K917" s="10">
        <f t="shared" si="83"/>
        <v>0</v>
      </c>
      <c r="L917" s="10">
        <f t="shared" si="83"/>
        <v>0</v>
      </c>
      <c r="M917" s="10">
        <v>0</v>
      </c>
      <c r="N917" s="10">
        <f t="shared" si="81"/>
        <v>4760000</v>
      </c>
      <c r="O917" s="25">
        <v>4760000</v>
      </c>
      <c r="P917" s="25">
        <f t="shared" si="82"/>
        <v>0</v>
      </c>
      <c r="Q917" s="37"/>
    </row>
    <row r="918" spans="1:17" x14ac:dyDescent="0.25">
      <c r="A918" s="8">
        <v>911</v>
      </c>
      <c r="B918" s="32">
        <v>441517</v>
      </c>
      <c r="C918" s="9" t="s">
        <v>474</v>
      </c>
      <c r="D918" s="9" t="s">
        <v>262</v>
      </c>
      <c r="E918" s="9" t="s">
        <v>1983</v>
      </c>
      <c r="F918" s="8" t="s">
        <v>27</v>
      </c>
      <c r="G918" s="10">
        <v>22</v>
      </c>
      <c r="H918" s="10">
        <v>0</v>
      </c>
      <c r="I918" s="10">
        <v>0</v>
      </c>
      <c r="J918" s="10">
        <f t="shared" si="83"/>
        <v>6160000</v>
      </c>
      <c r="K918" s="10">
        <f t="shared" si="83"/>
        <v>0</v>
      </c>
      <c r="L918" s="10">
        <f t="shared" si="83"/>
        <v>0</v>
      </c>
      <c r="M918" s="10">
        <v>0</v>
      </c>
      <c r="N918" s="10">
        <f t="shared" si="81"/>
        <v>6160000</v>
      </c>
      <c r="O918" s="25">
        <v>6160000</v>
      </c>
      <c r="P918" s="25">
        <f t="shared" si="82"/>
        <v>0</v>
      </c>
      <c r="Q918" s="37"/>
    </row>
    <row r="919" spans="1:17" x14ac:dyDescent="0.25">
      <c r="A919" s="8">
        <v>912</v>
      </c>
      <c r="B919" s="32">
        <v>441518</v>
      </c>
      <c r="C919" s="9" t="s">
        <v>460</v>
      </c>
      <c r="D919" s="9" t="s">
        <v>1132</v>
      </c>
      <c r="E919" s="9" t="s">
        <v>1983</v>
      </c>
      <c r="F919" s="8" t="s">
        <v>27</v>
      </c>
      <c r="G919" s="10">
        <v>20</v>
      </c>
      <c r="H919" s="10">
        <v>0</v>
      </c>
      <c r="I919" s="10">
        <v>0</v>
      </c>
      <c r="J919" s="10">
        <f t="shared" si="83"/>
        <v>5600000</v>
      </c>
      <c r="K919" s="10">
        <f t="shared" si="83"/>
        <v>0</v>
      </c>
      <c r="L919" s="10">
        <f t="shared" si="83"/>
        <v>0</v>
      </c>
      <c r="M919" s="10">
        <v>0</v>
      </c>
      <c r="N919" s="10">
        <f t="shared" si="81"/>
        <v>5600000</v>
      </c>
      <c r="O919" s="25">
        <v>5600000</v>
      </c>
      <c r="P919" s="25">
        <f t="shared" si="82"/>
        <v>0</v>
      </c>
      <c r="Q919" s="37"/>
    </row>
    <row r="920" spans="1:17" x14ac:dyDescent="0.25">
      <c r="A920" s="8">
        <v>913</v>
      </c>
      <c r="B920" s="32">
        <v>441519</v>
      </c>
      <c r="C920" s="9" t="s">
        <v>1991</v>
      </c>
      <c r="D920" s="9" t="s">
        <v>85</v>
      </c>
      <c r="E920" s="9" t="s">
        <v>1983</v>
      </c>
      <c r="F920" s="8" t="s">
        <v>27</v>
      </c>
      <c r="G920" s="10">
        <v>15</v>
      </c>
      <c r="H920" s="10">
        <v>0</v>
      </c>
      <c r="I920" s="10">
        <v>0</v>
      </c>
      <c r="J920" s="10">
        <f t="shared" si="83"/>
        <v>4200000</v>
      </c>
      <c r="K920" s="10">
        <f t="shared" si="83"/>
        <v>0</v>
      </c>
      <c r="L920" s="10">
        <f t="shared" si="83"/>
        <v>0</v>
      </c>
      <c r="M920" s="10">
        <v>0</v>
      </c>
      <c r="N920" s="10">
        <f t="shared" si="81"/>
        <v>4200000</v>
      </c>
      <c r="O920" s="25">
        <v>4200000</v>
      </c>
      <c r="P920" s="25">
        <f t="shared" si="82"/>
        <v>0</v>
      </c>
      <c r="Q920" s="37"/>
    </row>
    <row r="921" spans="1:17" x14ac:dyDescent="0.25">
      <c r="A921" s="8">
        <v>914</v>
      </c>
      <c r="B921" s="32">
        <v>441520</v>
      </c>
      <c r="C921" s="9" t="s">
        <v>418</v>
      </c>
      <c r="D921" s="9" t="s">
        <v>535</v>
      </c>
      <c r="E921" s="9" t="s">
        <v>1983</v>
      </c>
      <c r="F921" s="8" t="s">
        <v>27</v>
      </c>
      <c r="G921" s="10">
        <v>15</v>
      </c>
      <c r="H921" s="10">
        <v>0</v>
      </c>
      <c r="I921" s="10">
        <v>0</v>
      </c>
      <c r="J921" s="10">
        <f t="shared" si="83"/>
        <v>4200000</v>
      </c>
      <c r="K921" s="10">
        <f t="shared" si="83"/>
        <v>0</v>
      </c>
      <c r="L921" s="10">
        <f t="shared" si="83"/>
        <v>0</v>
      </c>
      <c r="M921" s="10">
        <v>0</v>
      </c>
      <c r="N921" s="10">
        <f t="shared" si="81"/>
        <v>4200000</v>
      </c>
      <c r="O921" s="25">
        <v>4200000</v>
      </c>
      <c r="P921" s="25">
        <f t="shared" si="82"/>
        <v>0</v>
      </c>
      <c r="Q921" s="37"/>
    </row>
    <row r="922" spans="1:17" x14ac:dyDescent="0.25">
      <c r="A922" s="8">
        <v>915</v>
      </c>
      <c r="B922" s="32">
        <v>441521</v>
      </c>
      <c r="C922" s="9" t="s">
        <v>1992</v>
      </c>
      <c r="D922" s="9" t="s">
        <v>399</v>
      </c>
      <c r="E922" s="9" t="s">
        <v>1983</v>
      </c>
      <c r="F922" s="8" t="s">
        <v>389</v>
      </c>
      <c r="G922" s="10">
        <v>20</v>
      </c>
      <c r="H922" s="10">
        <v>0</v>
      </c>
      <c r="I922" s="10">
        <v>0</v>
      </c>
      <c r="J922" s="10">
        <f>G922*280000</f>
        <v>5600000</v>
      </c>
      <c r="K922" s="10">
        <f>H922*280000</f>
        <v>0</v>
      </c>
      <c r="L922" s="10">
        <f>I922*28000</f>
        <v>0</v>
      </c>
      <c r="M922" s="10">
        <f>J922*0.7</f>
        <v>3919999.9999999995</v>
      </c>
      <c r="N922" s="10">
        <f t="shared" si="81"/>
        <v>1680000.0000000005</v>
      </c>
      <c r="O922" s="25">
        <v>1680000</v>
      </c>
      <c r="P922" s="25">
        <f t="shared" si="82"/>
        <v>0</v>
      </c>
      <c r="Q922" s="37"/>
    </row>
    <row r="923" spans="1:17" x14ac:dyDescent="0.25">
      <c r="A923" s="8">
        <v>916</v>
      </c>
      <c r="B923" s="32">
        <v>441522</v>
      </c>
      <c r="C923" s="9" t="s">
        <v>644</v>
      </c>
      <c r="D923" s="9" t="s">
        <v>47</v>
      </c>
      <c r="E923" s="9" t="s">
        <v>1983</v>
      </c>
      <c r="F923" s="8" t="s">
        <v>27</v>
      </c>
      <c r="G923" s="10">
        <v>20</v>
      </c>
      <c r="H923" s="10">
        <v>0</v>
      </c>
      <c r="I923" s="10">
        <v>0</v>
      </c>
      <c r="J923" s="10">
        <f t="shared" ref="J923:L929" si="84">G923*280000</f>
        <v>5600000</v>
      </c>
      <c r="K923" s="10">
        <f t="shared" si="84"/>
        <v>0</v>
      </c>
      <c r="L923" s="10">
        <f t="shared" si="84"/>
        <v>0</v>
      </c>
      <c r="M923" s="10">
        <v>0</v>
      </c>
      <c r="N923" s="10">
        <f t="shared" si="81"/>
        <v>5600000</v>
      </c>
      <c r="O923" s="25">
        <v>5600000</v>
      </c>
      <c r="P923" s="25">
        <f t="shared" si="82"/>
        <v>0</v>
      </c>
      <c r="Q923" s="37"/>
    </row>
    <row r="924" spans="1:17" x14ac:dyDescent="0.25">
      <c r="A924" s="8">
        <v>917</v>
      </c>
      <c r="B924" s="32">
        <v>441523</v>
      </c>
      <c r="C924" s="9" t="s">
        <v>575</v>
      </c>
      <c r="D924" s="9" t="s">
        <v>431</v>
      </c>
      <c r="E924" s="9" t="s">
        <v>1983</v>
      </c>
      <c r="F924" s="8" t="s">
        <v>27</v>
      </c>
      <c r="G924" s="10">
        <v>17</v>
      </c>
      <c r="H924" s="10">
        <v>0</v>
      </c>
      <c r="I924" s="10">
        <v>0</v>
      </c>
      <c r="J924" s="10">
        <f t="shared" si="84"/>
        <v>4760000</v>
      </c>
      <c r="K924" s="10">
        <f t="shared" si="84"/>
        <v>0</v>
      </c>
      <c r="L924" s="10">
        <f t="shared" si="84"/>
        <v>0</v>
      </c>
      <c r="M924" s="10">
        <v>0</v>
      </c>
      <c r="N924" s="10">
        <f t="shared" si="81"/>
        <v>4760000</v>
      </c>
      <c r="O924" s="25">
        <v>4760000</v>
      </c>
      <c r="P924" s="25">
        <f t="shared" si="82"/>
        <v>0</v>
      </c>
      <c r="Q924" s="37"/>
    </row>
    <row r="925" spans="1:17" x14ac:dyDescent="0.25">
      <c r="A925" s="8">
        <v>918</v>
      </c>
      <c r="B925" s="32">
        <v>441524</v>
      </c>
      <c r="C925" s="9" t="s">
        <v>348</v>
      </c>
      <c r="D925" s="9" t="s">
        <v>251</v>
      </c>
      <c r="E925" s="9" t="s">
        <v>1983</v>
      </c>
      <c r="F925" s="8" t="s">
        <v>27</v>
      </c>
      <c r="G925" s="10">
        <v>20</v>
      </c>
      <c r="H925" s="10">
        <v>0</v>
      </c>
      <c r="I925" s="10">
        <v>0</v>
      </c>
      <c r="J925" s="10">
        <f t="shared" si="84"/>
        <v>5600000</v>
      </c>
      <c r="K925" s="10">
        <f t="shared" si="84"/>
        <v>0</v>
      </c>
      <c r="L925" s="10">
        <f t="shared" si="84"/>
        <v>0</v>
      </c>
      <c r="M925" s="10">
        <v>0</v>
      </c>
      <c r="N925" s="10">
        <f t="shared" si="81"/>
        <v>5600000</v>
      </c>
      <c r="O925" s="25">
        <v>12040000</v>
      </c>
      <c r="P925" s="25">
        <f t="shared" si="82"/>
        <v>-6440000</v>
      </c>
      <c r="Q925" s="37" t="s">
        <v>4098</v>
      </c>
    </row>
    <row r="926" spans="1:17" x14ac:dyDescent="0.25">
      <c r="A926" s="8">
        <v>919</v>
      </c>
      <c r="B926" s="32">
        <v>441525</v>
      </c>
      <c r="C926" s="9" t="s">
        <v>1151</v>
      </c>
      <c r="D926" s="9" t="s">
        <v>121</v>
      </c>
      <c r="E926" s="9" t="s">
        <v>1983</v>
      </c>
      <c r="F926" s="8" t="s">
        <v>27</v>
      </c>
      <c r="G926" s="10">
        <v>15</v>
      </c>
      <c r="H926" s="10">
        <v>0</v>
      </c>
      <c r="I926" s="10">
        <v>0</v>
      </c>
      <c r="J926" s="10">
        <f t="shared" si="84"/>
        <v>4200000</v>
      </c>
      <c r="K926" s="10">
        <f t="shared" si="84"/>
        <v>0</v>
      </c>
      <c r="L926" s="10">
        <f t="shared" si="84"/>
        <v>0</v>
      </c>
      <c r="M926" s="10">
        <v>0</v>
      </c>
      <c r="N926" s="10">
        <f t="shared" si="81"/>
        <v>4200000</v>
      </c>
      <c r="O926" s="25">
        <v>4200000</v>
      </c>
      <c r="P926" s="25">
        <f t="shared" si="82"/>
        <v>0</v>
      </c>
      <c r="Q926" s="37"/>
    </row>
    <row r="927" spans="1:17" x14ac:dyDescent="0.25">
      <c r="A927" s="8">
        <v>920</v>
      </c>
      <c r="B927" s="32">
        <v>441526</v>
      </c>
      <c r="C927" s="9" t="s">
        <v>919</v>
      </c>
      <c r="D927" s="9" t="s">
        <v>75</v>
      </c>
      <c r="E927" s="9" t="s">
        <v>1983</v>
      </c>
      <c r="F927" s="8" t="s">
        <v>27</v>
      </c>
      <c r="G927" s="10">
        <v>17</v>
      </c>
      <c r="H927" s="10">
        <v>0</v>
      </c>
      <c r="I927" s="10">
        <v>0</v>
      </c>
      <c r="J927" s="10">
        <f t="shared" si="84"/>
        <v>4760000</v>
      </c>
      <c r="K927" s="10">
        <f t="shared" si="84"/>
        <v>0</v>
      </c>
      <c r="L927" s="10">
        <f t="shared" si="84"/>
        <v>0</v>
      </c>
      <c r="M927" s="10">
        <v>0</v>
      </c>
      <c r="N927" s="10">
        <f t="shared" si="81"/>
        <v>4760000</v>
      </c>
      <c r="O927" s="25">
        <v>4760000</v>
      </c>
      <c r="P927" s="25">
        <f t="shared" si="82"/>
        <v>0</v>
      </c>
      <c r="Q927" s="37"/>
    </row>
    <row r="928" spans="1:17" x14ac:dyDescent="0.25">
      <c r="A928" s="8">
        <v>921</v>
      </c>
      <c r="B928" s="32">
        <v>441527</v>
      </c>
      <c r="C928" s="9" t="s">
        <v>586</v>
      </c>
      <c r="D928" s="9" t="s">
        <v>344</v>
      </c>
      <c r="E928" s="9" t="s">
        <v>1983</v>
      </c>
      <c r="F928" s="8" t="s">
        <v>27</v>
      </c>
      <c r="G928" s="10">
        <v>15</v>
      </c>
      <c r="H928" s="10">
        <v>0</v>
      </c>
      <c r="I928" s="10">
        <v>0</v>
      </c>
      <c r="J928" s="10">
        <f t="shared" si="84"/>
        <v>4200000</v>
      </c>
      <c r="K928" s="10">
        <f t="shared" si="84"/>
        <v>0</v>
      </c>
      <c r="L928" s="10">
        <f t="shared" si="84"/>
        <v>0</v>
      </c>
      <c r="M928" s="10">
        <v>0</v>
      </c>
      <c r="N928" s="10">
        <f t="shared" si="81"/>
        <v>4200000</v>
      </c>
      <c r="O928" s="25">
        <v>4200000</v>
      </c>
      <c r="P928" s="25">
        <f t="shared" si="82"/>
        <v>0</v>
      </c>
      <c r="Q928" s="37"/>
    </row>
    <row r="929" spans="1:17" x14ac:dyDescent="0.25">
      <c r="A929" s="8">
        <v>922</v>
      </c>
      <c r="B929" s="32">
        <v>441528</v>
      </c>
      <c r="C929" s="9" t="s">
        <v>1993</v>
      </c>
      <c r="D929" s="9" t="s">
        <v>405</v>
      </c>
      <c r="E929" s="9" t="s">
        <v>1983</v>
      </c>
      <c r="F929" s="8" t="s">
        <v>27</v>
      </c>
      <c r="G929" s="10">
        <v>15</v>
      </c>
      <c r="H929" s="10">
        <v>0</v>
      </c>
      <c r="I929" s="10">
        <v>0</v>
      </c>
      <c r="J929" s="10">
        <f t="shared" si="84"/>
        <v>4200000</v>
      </c>
      <c r="K929" s="10">
        <f t="shared" si="84"/>
        <v>0</v>
      </c>
      <c r="L929" s="10">
        <f t="shared" si="84"/>
        <v>0</v>
      </c>
      <c r="M929" s="10">
        <v>0</v>
      </c>
      <c r="N929" s="10">
        <f t="shared" si="81"/>
        <v>4200000</v>
      </c>
      <c r="O929" s="25">
        <v>4200000</v>
      </c>
      <c r="P929" s="25">
        <f t="shared" si="82"/>
        <v>0</v>
      </c>
      <c r="Q929" s="37"/>
    </row>
    <row r="930" spans="1:17" x14ac:dyDescent="0.25">
      <c r="A930" s="8">
        <v>923</v>
      </c>
      <c r="B930" s="32">
        <v>441529</v>
      </c>
      <c r="C930" s="9" t="s">
        <v>1229</v>
      </c>
      <c r="D930" s="9" t="s">
        <v>61</v>
      </c>
      <c r="E930" s="9" t="s">
        <v>1983</v>
      </c>
      <c r="F930" s="8" t="s">
        <v>389</v>
      </c>
      <c r="G930" s="10">
        <v>18</v>
      </c>
      <c r="H930" s="10">
        <v>0</v>
      </c>
      <c r="I930" s="10">
        <v>0</v>
      </c>
      <c r="J930" s="10">
        <f>G930*280000</f>
        <v>5040000</v>
      </c>
      <c r="K930" s="10">
        <f>H930*280000</f>
        <v>0</v>
      </c>
      <c r="L930" s="10">
        <f>I930*28000</f>
        <v>0</v>
      </c>
      <c r="M930" s="10">
        <f>J930*0.7</f>
        <v>3528000</v>
      </c>
      <c r="N930" s="10">
        <f t="shared" si="81"/>
        <v>1512000</v>
      </c>
      <c r="O930" s="25">
        <v>1512000</v>
      </c>
      <c r="P930" s="25">
        <f t="shared" si="82"/>
        <v>0</v>
      </c>
      <c r="Q930" s="37"/>
    </row>
    <row r="931" spans="1:17" x14ac:dyDescent="0.25">
      <c r="A931" s="8">
        <v>924</v>
      </c>
      <c r="B931" s="32">
        <v>441530</v>
      </c>
      <c r="C931" s="9" t="s">
        <v>53</v>
      </c>
      <c r="D931" s="9" t="s">
        <v>629</v>
      </c>
      <c r="E931" s="9" t="s">
        <v>1983</v>
      </c>
      <c r="F931" s="8" t="s">
        <v>27</v>
      </c>
      <c r="G931" s="10">
        <v>18</v>
      </c>
      <c r="H931" s="10">
        <v>0</v>
      </c>
      <c r="I931" s="10">
        <v>0</v>
      </c>
      <c r="J931" s="10">
        <f t="shared" ref="J931:L956" si="85">G931*280000</f>
        <v>5040000</v>
      </c>
      <c r="K931" s="10">
        <f t="shared" si="85"/>
        <v>0</v>
      </c>
      <c r="L931" s="10">
        <f t="shared" si="85"/>
        <v>0</v>
      </c>
      <c r="M931" s="10">
        <v>0</v>
      </c>
      <c r="N931" s="10">
        <f t="shared" si="81"/>
        <v>5040000</v>
      </c>
      <c r="O931" s="25">
        <v>5040000</v>
      </c>
      <c r="P931" s="25">
        <f t="shared" si="82"/>
        <v>0</v>
      </c>
      <c r="Q931" s="37"/>
    </row>
    <row r="932" spans="1:17" x14ac:dyDescent="0.25">
      <c r="A932" s="8">
        <v>925</v>
      </c>
      <c r="B932" s="32">
        <v>441531</v>
      </c>
      <c r="C932" s="9" t="s">
        <v>1994</v>
      </c>
      <c r="D932" s="9" t="s">
        <v>75</v>
      </c>
      <c r="E932" s="9" t="s">
        <v>1983</v>
      </c>
      <c r="F932" s="8" t="s">
        <v>27</v>
      </c>
      <c r="G932" s="10">
        <v>17</v>
      </c>
      <c r="H932" s="10">
        <v>0</v>
      </c>
      <c r="I932" s="10">
        <v>0</v>
      </c>
      <c r="J932" s="10">
        <f t="shared" si="85"/>
        <v>4760000</v>
      </c>
      <c r="K932" s="10">
        <f t="shared" si="85"/>
        <v>0</v>
      </c>
      <c r="L932" s="10">
        <f t="shared" si="85"/>
        <v>0</v>
      </c>
      <c r="M932" s="10">
        <v>0</v>
      </c>
      <c r="N932" s="10">
        <f t="shared" si="81"/>
        <v>4760000</v>
      </c>
      <c r="O932" s="25">
        <v>4760000</v>
      </c>
      <c r="P932" s="25">
        <f t="shared" si="82"/>
        <v>0</v>
      </c>
      <c r="Q932" s="37"/>
    </row>
    <row r="933" spans="1:17" x14ac:dyDescent="0.25">
      <c r="A933" s="8">
        <v>926</v>
      </c>
      <c r="B933" s="32">
        <v>441532</v>
      </c>
      <c r="C933" s="9" t="s">
        <v>1995</v>
      </c>
      <c r="D933" s="9" t="s">
        <v>258</v>
      </c>
      <c r="E933" s="9" t="s">
        <v>1983</v>
      </c>
      <c r="F933" s="8" t="s">
        <v>27</v>
      </c>
      <c r="G933" s="10">
        <v>20</v>
      </c>
      <c r="H933" s="10">
        <v>10</v>
      </c>
      <c r="I933" s="10">
        <v>0</v>
      </c>
      <c r="J933" s="10">
        <f t="shared" si="85"/>
        <v>5600000</v>
      </c>
      <c r="K933" s="10">
        <f t="shared" si="85"/>
        <v>2800000</v>
      </c>
      <c r="L933" s="10">
        <f t="shared" si="85"/>
        <v>0</v>
      </c>
      <c r="M933" s="10">
        <v>0</v>
      </c>
      <c r="N933" s="10">
        <f t="shared" si="81"/>
        <v>8400000</v>
      </c>
      <c r="O933" s="25">
        <v>8400000</v>
      </c>
      <c r="P933" s="25">
        <f t="shared" si="82"/>
        <v>0</v>
      </c>
      <c r="Q933" s="37"/>
    </row>
    <row r="934" spans="1:17" x14ac:dyDescent="0.25">
      <c r="A934" s="8">
        <v>927</v>
      </c>
      <c r="B934" s="32">
        <v>441533</v>
      </c>
      <c r="C934" s="9" t="s">
        <v>1996</v>
      </c>
      <c r="D934" s="9" t="s">
        <v>61</v>
      </c>
      <c r="E934" s="9" t="s">
        <v>1983</v>
      </c>
      <c r="F934" s="8" t="s">
        <v>27</v>
      </c>
      <c r="G934" s="10">
        <v>21</v>
      </c>
      <c r="H934" s="10">
        <v>0</v>
      </c>
      <c r="I934" s="10">
        <v>0</v>
      </c>
      <c r="J934" s="10">
        <f t="shared" si="85"/>
        <v>5880000</v>
      </c>
      <c r="K934" s="10">
        <f t="shared" si="85"/>
        <v>0</v>
      </c>
      <c r="L934" s="10">
        <f t="shared" si="85"/>
        <v>0</v>
      </c>
      <c r="M934" s="10">
        <v>0</v>
      </c>
      <c r="N934" s="10">
        <f t="shared" si="81"/>
        <v>5880000</v>
      </c>
      <c r="O934" s="25">
        <v>5880000</v>
      </c>
      <c r="P934" s="25">
        <f t="shared" si="82"/>
        <v>0</v>
      </c>
      <c r="Q934" s="37"/>
    </row>
    <row r="935" spans="1:17" x14ac:dyDescent="0.25">
      <c r="A935" s="8">
        <v>928</v>
      </c>
      <c r="B935" s="32">
        <v>441534</v>
      </c>
      <c r="C935" s="9" t="s">
        <v>600</v>
      </c>
      <c r="D935" s="9" t="s">
        <v>365</v>
      </c>
      <c r="E935" s="9" t="s">
        <v>1983</v>
      </c>
      <c r="F935" s="8" t="s">
        <v>27</v>
      </c>
      <c r="G935" s="10">
        <v>20</v>
      </c>
      <c r="H935" s="10">
        <v>0</v>
      </c>
      <c r="I935" s="10">
        <v>0</v>
      </c>
      <c r="J935" s="10">
        <f t="shared" si="85"/>
        <v>5600000</v>
      </c>
      <c r="K935" s="10">
        <f t="shared" si="85"/>
        <v>0</v>
      </c>
      <c r="L935" s="10">
        <f t="shared" si="85"/>
        <v>0</v>
      </c>
      <c r="M935" s="10">
        <v>0</v>
      </c>
      <c r="N935" s="10">
        <f t="shared" si="81"/>
        <v>5600000</v>
      </c>
      <c r="O935" s="25">
        <v>5600000</v>
      </c>
      <c r="P935" s="25">
        <f t="shared" si="82"/>
        <v>0</v>
      </c>
      <c r="Q935" s="37"/>
    </row>
    <row r="936" spans="1:17" x14ac:dyDescent="0.25">
      <c r="A936" s="8">
        <v>929</v>
      </c>
      <c r="B936" s="32">
        <v>441535</v>
      </c>
      <c r="C936" s="9" t="s">
        <v>1703</v>
      </c>
      <c r="D936" s="9" t="s">
        <v>158</v>
      </c>
      <c r="E936" s="9" t="s">
        <v>1983</v>
      </c>
      <c r="F936" s="8" t="s">
        <v>27</v>
      </c>
      <c r="G936" s="10">
        <v>21</v>
      </c>
      <c r="H936" s="10">
        <v>0</v>
      </c>
      <c r="I936" s="10">
        <v>0</v>
      </c>
      <c r="J936" s="10">
        <f t="shared" si="85"/>
        <v>5880000</v>
      </c>
      <c r="K936" s="10">
        <f t="shared" si="85"/>
        <v>0</v>
      </c>
      <c r="L936" s="10">
        <f t="shared" si="85"/>
        <v>0</v>
      </c>
      <c r="M936" s="10">
        <v>0</v>
      </c>
      <c r="N936" s="10">
        <f t="shared" si="81"/>
        <v>5880000</v>
      </c>
      <c r="O936" s="25">
        <v>5880000</v>
      </c>
      <c r="P936" s="25">
        <f t="shared" si="82"/>
        <v>0</v>
      </c>
      <c r="Q936" s="37"/>
    </row>
    <row r="937" spans="1:17" x14ac:dyDescent="0.25">
      <c r="A937" s="8">
        <v>930</v>
      </c>
      <c r="B937" s="32">
        <v>441536</v>
      </c>
      <c r="C937" s="9" t="s">
        <v>1604</v>
      </c>
      <c r="D937" s="9" t="s">
        <v>980</v>
      </c>
      <c r="E937" s="9" t="s">
        <v>1983</v>
      </c>
      <c r="F937" s="8" t="s">
        <v>27</v>
      </c>
      <c r="G937" s="10">
        <v>21</v>
      </c>
      <c r="H937" s="10">
        <v>0</v>
      </c>
      <c r="I937" s="10">
        <v>0</v>
      </c>
      <c r="J937" s="10">
        <f t="shared" si="85"/>
        <v>5880000</v>
      </c>
      <c r="K937" s="10">
        <f t="shared" si="85"/>
        <v>0</v>
      </c>
      <c r="L937" s="10">
        <f t="shared" si="85"/>
        <v>0</v>
      </c>
      <c r="M937" s="10">
        <v>0</v>
      </c>
      <c r="N937" s="10">
        <f t="shared" si="81"/>
        <v>5880000</v>
      </c>
      <c r="O937" s="25">
        <v>5880000</v>
      </c>
      <c r="P937" s="25">
        <f t="shared" si="82"/>
        <v>0</v>
      </c>
      <c r="Q937" s="37"/>
    </row>
    <row r="938" spans="1:17" x14ac:dyDescent="0.25">
      <c r="A938" s="8">
        <v>931</v>
      </c>
      <c r="B938" s="32">
        <v>441537</v>
      </c>
      <c r="C938" s="9" t="s">
        <v>1997</v>
      </c>
      <c r="D938" s="9" t="s">
        <v>198</v>
      </c>
      <c r="E938" s="9" t="s">
        <v>1983</v>
      </c>
      <c r="F938" s="8" t="s">
        <v>27</v>
      </c>
      <c r="G938" s="10">
        <v>15</v>
      </c>
      <c r="H938" s="10">
        <v>0</v>
      </c>
      <c r="I938" s="10">
        <v>0</v>
      </c>
      <c r="J938" s="10">
        <f t="shared" si="85"/>
        <v>4200000</v>
      </c>
      <c r="K938" s="10">
        <f t="shared" si="85"/>
        <v>0</v>
      </c>
      <c r="L938" s="10">
        <f t="shared" si="85"/>
        <v>0</v>
      </c>
      <c r="M938" s="10">
        <v>0</v>
      </c>
      <c r="N938" s="10">
        <f t="shared" si="81"/>
        <v>4200000</v>
      </c>
      <c r="O938" s="25">
        <v>4200000</v>
      </c>
      <c r="P938" s="25">
        <f t="shared" si="82"/>
        <v>0</v>
      </c>
      <c r="Q938" s="37"/>
    </row>
    <row r="939" spans="1:17" x14ac:dyDescent="0.25">
      <c r="A939" s="8">
        <v>932</v>
      </c>
      <c r="B939" s="32">
        <v>441538</v>
      </c>
      <c r="C939" s="9" t="s">
        <v>149</v>
      </c>
      <c r="D939" s="9" t="s">
        <v>81</v>
      </c>
      <c r="E939" s="9" t="s">
        <v>1983</v>
      </c>
      <c r="F939" s="8" t="s">
        <v>27</v>
      </c>
      <c r="G939" s="10">
        <v>18</v>
      </c>
      <c r="H939" s="10">
        <v>0</v>
      </c>
      <c r="I939" s="10">
        <v>0</v>
      </c>
      <c r="J939" s="10">
        <f t="shared" si="85"/>
        <v>5040000</v>
      </c>
      <c r="K939" s="10">
        <f t="shared" si="85"/>
        <v>0</v>
      </c>
      <c r="L939" s="10">
        <f t="shared" si="85"/>
        <v>0</v>
      </c>
      <c r="M939" s="10">
        <v>0</v>
      </c>
      <c r="N939" s="10">
        <f t="shared" si="81"/>
        <v>5040000</v>
      </c>
      <c r="O939" s="25">
        <v>0</v>
      </c>
      <c r="P939" s="25">
        <f t="shared" si="82"/>
        <v>5040000</v>
      </c>
      <c r="Q939" s="37"/>
    </row>
    <row r="940" spans="1:17" x14ac:dyDescent="0.25">
      <c r="A940" s="8">
        <v>933</v>
      </c>
      <c r="B940" s="32">
        <v>441539</v>
      </c>
      <c r="C940" s="9" t="s">
        <v>309</v>
      </c>
      <c r="D940" s="9" t="s">
        <v>61</v>
      </c>
      <c r="E940" s="9" t="s">
        <v>1983</v>
      </c>
      <c r="F940" s="8" t="s">
        <v>27</v>
      </c>
      <c r="G940" s="10">
        <v>22</v>
      </c>
      <c r="H940" s="10">
        <v>0</v>
      </c>
      <c r="I940" s="10">
        <v>0</v>
      </c>
      <c r="J940" s="10">
        <f t="shared" si="85"/>
        <v>6160000</v>
      </c>
      <c r="K940" s="10">
        <f t="shared" si="85"/>
        <v>0</v>
      </c>
      <c r="L940" s="10">
        <f t="shared" si="85"/>
        <v>0</v>
      </c>
      <c r="M940" s="10">
        <v>0</v>
      </c>
      <c r="N940" s="10">
        <f t="shared" si="81"/>
        <v>6160000</v>
      </c>
      <c r="O940" s="25">
        <v>6160000</v>
      </c>
      <c r="P940" s="25">
        <f t="shared" si="82"/>
        <v>0</v>
      </c>
      <c r="Q940" s="37"/>
    </row>
    <row r="941" spans="1:17" x14ac:dyDescent="0.25">
      <c r="A941" s="8">
        <v>934</v>
      </c>
      <c r="B941" s="32">
        <v>441540</v>
      </c>
      <c r="C941" s="9" t="s">
        <v>1998</v>
      </c>
      <c r="D941" s="9" t="s">
        <v>61</v>
      </c>
      <c r="E941" s="9" t="s">
        <v>1983</v>
      </c>
      <c r="F941" s="8" t="s">
        <v>27</v>
      </c>
      <c r="G941" s="10">
        <v>22</v>
      </c>
      <c r="H941" s="10">
        <v>0</v>
      </c>
      <c r="I941" s="10">
        <v>0</v>
      </c>
      <c r="J941" s="10">
        <f t="shared" si="85"/>
        <v>6160000</v>
      </c>
      <c r="K941" s="10">
        <f t="shared" si="85"/>
        <v>0</v>
      </c>
      <c r="L941" s="10">
        <f t="shared" si="85"/>
        <v>0</v>
      </c>
      <c r="M941" s="10">
        <v>0</v>
      </c>
      <c r="N941" s="10">
        <f t="shared" si="81"/>
        <v>6160000</v>
      </c>
      <c r="O941" s="25">
        <v>6160000</v>
      </c>
      <c r="P941" s="25">
        <f t="shared" si="82"/>
        <v>0</v>
      </c>
      <c r="Q941" s="37"/>
    </row>
    <row r="942" spans="1:17" x14ac:dyDescent="0.25">
      <c r="A942" s="8">
        <v>935</v>
      </c>
      <c r="B942" s="32">
        <v>441541</v>
      </c>
      <c r="C942" s="9" t="s">
        <v>1999</v>
      </c>
      <c r="D942" s="9" t="s">
        <v>560</v>
      </c>
      <c r="E942" s="9" t="s">
        <v>1983</v>
      </c>
      <c r="F942" s="8" t="s">
        <v>27</v>
      </c>
      <c r="G942" s="10">
        <v>19</v>
      </c>
      <c r="H942" s="10">
        <v>0</v>
      </c>
      <c r="I942" s="10">
        <v>0</v>
      </c>
      <c r="J942" s="10">
        <f t="shared" si="85"/>
        <v>5320000</v>
      </c>
      <c r="K942" s="10">
        <f t="shared" si="85"/>
        <v>0</v>
      </c>
      <c r="L942" s="10">
        <f t="shared" si="85"/>
        <v>0</v>
      </c>
      <c r="M942" s="10">
        <v>0</v>
      </c>
      <c r="N942" s="10">
        <f t="shared" si="81"/>
        <v>5320000</v>
      </c>
      <c r="O942" s="25">
        <v>5320000</v>
      </c>
      <c r="P942" s="25">
        <f t="shared" si="82"/>
        <v>0</v>
      </c>
      <c r="Q942" s="37"/>
    </row>
    <row r="943" spans="1:17" x14ac:dyDescent="0.25">
      <c r="A943" s="8">
        <v>936</v>
      </c>
      <c r="B943" s="32">
        <v>441542</v>
      </c>
      <c r="C943" s="9" t="s">
        <v>152</v>
      </c>
      <c r="D943" s="9" t="s">
        <v>153</v>
      </c>
      <c r="E943" s="9" t="s">
        <v>1983</v>
      </c>
      <c r="F943" s="8" t="s">
        <v>27</v>
      </c>
      <c r="G943" s="10">
        <v>13</v>
      </c>
      <c r="H943" s="10">
        <v>0</v>
      </c>
      <c r="I943" s="10">
        <v>0</v>
      </c>
      <c r="J943" s="10">
        <f t="shared" si="85"/>
        <v>3640000</v>
      </c>
      <c r="K943" s="10">
        <f t="shared" si="85"/>
        <v>0</v>
      </c>
      <c r="L943" s="10">
        <f t="shared" si="85"/>
        <v>0</v>
      </c>
      <c r="M943" s="10">
        <v>0</v>
      </c>
      <c r="N943" s="10">
        <f t="shared" si="81"/>
        <v>3640000</v>
      </c>
      <c r="O943" s="25">
        <v>0</v>
      </c>
      <c r="P943" s="25">
        <f t="shared" si="82"/>
        <v>3640000</v>
      </c>
      <c r="Q943" s="37"/>
    </row>
    <row r="944" spans="1:17" x14ac:dyDescent="0.25">
      <c r="A944" s="8">
        <v>937</v>
      </c>
      <c r="B944" s="32">
        <v>441543</v>
      </c>
      <c r="C944" s="9" t="s">
        <v>586</v>
      </c>
      <c r="D944" s="9" t="s">
        <v>223</v>
      </c>
      <c r="E944" s="9" t="s">
        <v>1983</v>
      </c>
      <c r="F944" s="8" t="s">
        <v>27</v>
      </c>
      <c r="G944" s="10">
        <v>19</v>
      </c>
      <c r="H944" s="10">
        <v>3</v>
      </c>
      <c r="I944" s="10">
        <v>0</v>
      </c>
      <c r="J944" s="10">
        <f t="shared" si="85"/>
        <v>5320000</v>
      </c>
      <c r="K944" s="10">
        <f t="shared" si="85"/>
        <v>840000</v>
      </c>
      <c r="L944" s="10">
        <f t="shared" si="85"/>
        <v>0</v>
      </c>
      <c r="M944" s="10">
        <v>0</v>
      </c>
      <c r="N944" s="10">
        <f t="shared" si="81"/>
        <v>6160000</v>
      </c>
      <c r="O944" s="25">
        <v>6000000</v>
      </c>
      <c r="P944" s="25">
        <f t="shared" si="82"/>
        <v>160000</v>
      </c>
      <c r="Q944" s="37"/>
    </row>
    <row r="945" spans="1:17" x14ac:dyDescent="0.25">
      <c r="A945" s="8">
        <v>938</v>
      </c>
      <c r="B945" s="32">
        <v>441545</v>
      </c>
      <c r="C945" s="9" t="s">
        <v>385</v>
      </c>
      <c r="D945" s="9" t="s">
        <v>75</v>
      </c>
      <c r="E945" s="9" t="s">
        <v>1983</v>
      </c>
      <c r="F945" s="8" t="s">
        <v>27</v>
      </c>
      <c r="G945" s="10">
        <v>18</v>
      </c>
      <c r="H945" s="10">
        <v>0</v>
      </c>
      <c r="I945" s="10">
        <v>0</v>
      </c>
      <c r="J945" s="10">
        <f t="shared" si="85"/>
        <v>5040000</v>
      </c>
      <c r="K945" s="10">
        <f t="shared" si="85"/>
        <v>0</v>
      </c>
      <c r="L945" s="10">
        <f t="shared" si="85"/>
        <v>0</v>
      </c>
      <c r="M945" s="10">
        <v>0</v>
      </c>
      <c r="N945" s="10">
        <f t="shared" si="81"/>
        <v>5040000</v>
      </c>
      <c r="O945" s="25">
        <v>5040000</v>
      </c>
      <c r="P945" s="25">
        <f t="shared" si="82"/>
        <v>0</v>
      </c>
      <c r="Q945" s="37"/>
    </row>
    <row r="946" spans="1:17" x14ac:dyDescent="0.25">
      <c r="A946" s="8">
        <v>939</v>
      </c>
      <c r="B946" s="32">
        <v>441546</v>
      </c>
      <c r="C946" s="9" t="s">
        <v>1645</v>
      </c>
      <c r="D946" s="9" t="s">
        <v>204</v>
      </c>
      <c r="E946" s="9" t="s">
        <v>1983</v>
      </c>
      <c r="F946" s="8" t="s">
        <v>27</v>
      </c>
      <c r="G946" s="10">
        <v>19</v>
      </c>
      <c r="H946" s="10">
        <v>0</v>
      </c>
      <c r="I946" s="10">
        <v>0</v>
      </c>
      <c r="J946" s="10">
        <f t="shared" si="85"/>
        <v>5320000</v>
      </c>
      <c r="K946" s="10">
        <f t="shared" si="85"/>
        <v>0</v>
      </c>
      <c r="L946" s="10">
        <f t="shared" si="85"/>
        <v>0</v>
      </c>
      <c r="M946" s="10">
        <v>0</v>
      </c>
      <c r="N946" s="10">
        <f t="shared" si="81"/>
        <v>5320000</v>
      </c>
      <c r="O946" s="25">
        <v>5320000</v>
      </c>
      <c r="P946" s="25">
        <f t="shared" si="82"/>
        <v>0</v>
      </c>
      <c r="Q946" s="37"/>
    </row>
    <row r="947" spans="1:17" x14ac:dyDescent="0.25">
      <c r="A947" s="8">
        <v>940</v>
      </c>
      <c r="B947" s="32">
        <v>441547</v>
      </c>
      <c r="C947" s="9" t="s">
        <v>2000</v>
      </c>
      <c r="D947" s="9" t="s">
        <v>65</v>
      </c>
      <c r="E947" s="9" t="s">
        <v>1983</v>
      </c>
      <c r="F947" s="8" t="s">
        <v>27</v>
      </c>
      <c r="G947" s="10">
        <v>13</v>
      </c>
      <c r="H947" s="10">
        <v>0</v>
      </c>
      <c r="I947" s="10">
        <v>0</v>
      </c>
      <c r="J947" s="10">
        <f t="shared" si="85"/>
        <v>3640000</v>
      </c>
      <c r="K947" s="10">
        <f t="shared" si="85"/>
        <v>0</v>
      </c>
      <c r="L947" s="10">
        <f t="shared" si="85"/>
        <v>0</v>
      </c>
      <c r="M947" s="10">
        <v>0</v>
      </c>
      <c r="N947" s="10">
        <f t="shared" si="81"/>
        <v>3640000</v>
      </c>
      <c r="O947" s="25">
        <v>0</v>
      </c>
      <c r="P947" s="25">
        <f t="shared" si="82"/>
        <v>3640000</v>
      </c>
      <c r="Q947" s="37"/>
    </row>
    <row r="948" spans="1:17" x14ac:dyDescent="0.25">
      <c r="A948" s="8">
        <v>941</v>
      </c>
      <c r="B948" s="32">
        <v>441548</v>
      </c>
      <c r="C948" s="9" t="s">
        <v>2001</v>
      </c>
      <c r="D948" s="9" t="s">
        <v>65</v>
      </c>
      <c r="E948" s="9" t="s">
        <v>1983</v>
      </c>
      <c r="F948" s="8" t="s">
        <v>27</v>
      </c>
      <c r="G948" s="10">
        <v>17</v>
      </c>
      <c r="H948" s="10">
        <v>0</v>
      </c>
      <c r="I948" s="10">
        <v>0</v>
      </c>
      <c r="J948" s="10">
        <f t="shared" si="85"/>
        <v>4760000</v>
      </c>
      <c r="K948" s="10">
        <f t="shared" si="85"/>
        <v>0</v>
      </c>
      <c r="L948" s="10">
        <f t="shared" si="85"/>
        <v>0</v>
      </c>
      <c r="M948" s="10">
        <v>0</v>
      </c>
      <c r="N948" s="10">
        <f t="shared" si="81"/>
        <v>4760000</v>
      </c>
      <c r="O948" s="25">
        <v>4760000</v>
      </c>
      <c r="P948" s="25">
        <f t="shared" si="82"/>
        <v>0</v>
      </c>
      <c r="Q948" s="37"/>
    </row>
    <row r="949" spans="1:17" x14ac:dyDescent="0.25">
      <c r="A949" s="8">
        <v>942</v>
      </c>
      <c r="B949" s="32">
        <v>441549</v>
      </c>
      <c r="C949" s="9" t="s">
        <v>291</v>
      </c>
      <c r="D949" s="9" t="s">
        <v>875</v>
      </c>
      <c r="E949" s="9" t="s">
        <v>1983</v>
      </c>
      <c r="F949" s="8" t="s">
        <v>27</v>
      </c>
      <c r="G949" s="10">
        <v>22</v>
      </c>
      <c r="H949" s="10">
        <v>0</v>
      </c>
      <c r="I949" s="10">
        <v>0</v>
      </c>
      <c r="J949" s="10">
        <f t="shared" si="85"/>
        <v>6160000</v>
      </c>
      <c r="K949" s="10">
        <f t="shared" si="85"/>
        <v>0</v>
      </c>
      <c r="L949" s="10">
        <f t="shared" si="85"/>
        <v>0</v>
      </c>
      <c r="M949" s="10">
        <v>0</v>
      </c>
      <c r="N949" s="10">
        <f t="shared" si="81"/>
        <v>6160000</v>
      </c>
      <c r="O949" s="25">
        <v>6160000</v>
      </c>
      <c r="P949" s="25">
        <f t="shared" si="82"/>
        <v>0</v>
      </c>
      <c r="Q949" s="37"/>
    </row>
    <row r="950" spans="1:17" x14ac:dyDescent="0.25">
      <c r="A950" s="8">
        <v>943</v>
      </c>
      <c r="B950" s="32">
        <v>441550</v>
      </c>
      <c r="C950" s="9" t="s">
        <v>348</v>
      </c>
      <c r="D950" s="9" t="s">
        <v>75</v>
      </c>
      <c r="E950" s="9" t="s">
        <v>1983</v>
      </c>
      <c r="F950" s="8" t="s">
        <v>27</v>
      </c>
      <c r="G950" s="10">
        <v>20</v>
      </c>
      <c r="H950" s="10">
        <v>0</v>
      </c>
      <c r="I950" s="10">
        <v>0</v>
      </c>
      <c r="J950" s="10">
        <f t="shared" si="85"/>
        <v>5600000</v>
      </c>
      <c r="K950" s="10">
        <f t="shared" si="85"/>
        <v>0</v>
      </c>
      <c r="L950" s="10">
        <f t="shared" si="85"/>
        <v>0</v>
      </c>
      <c r="M950" s="10">
        <v>0</v>
      </c>
      <c r="N950" s="10">
        <f t="shared" si="81"/>
        <v>5600000</v>
      </c>
      <c r="O950" s="25">
        <v>5640000</v>
      </c>
      <c r="P950" s="25">
        <f t="shared" si="82"/>
        <v>-40000</v>
      </c>
      <c r="Q950" s="37"/>
    </row>
    <row r="951" spans="1:17" x14ac:dyDescent="0.25">
      <c r="A951" s="8">
        <v>944</v>
      </c>
      <c r="B951" s="32">
        <v>441551</v>
      </c>
      <c r="C951" s="9" t="s">
        <v>1145</v>
      </c>
      <c r="D951" s="9" t="s">
        <v>777</v>
      </c>
      <c r="E951" s="9" t="s">
        <v>1983</v>
      </c>
      <c r="F951" s="8" t="s">
        <v>27</v>
      </c>
      <c r="G951" s="10">
        <v>21</v>
      </c>
      <c r="H951" s="10">
        <v>0</v>
      </c>
      <c r="I951" s="10">
        <v>0</v>
      </c>
      <c r="J951" s="10">
        <f t="shared" si="85"/>
        <v>5880000</v>
      </c>
      <c r="K951" s="10">
        <f t="shared" si="85"/>
        <v>0</v>
      </c>
      <c r="L951" s="10">
        <f t="shared" si="85"/>
        <v>0</v>
      </c>
      <c r="M951" s="10">
        <v>0</v>
      </c>
      <c r="N951" s="10">
        <f t="shared" si="81"/>
        <v>5880000</v>
      </c>
      <c r="O951" s="25">
        <v>5880000</v>
      </c>
      <c r="P951" s="25">
        <f t="shared" si="82"/>
        <v>0</v>
      </c>
      <c r="Q951" s="37"/>
    </row>
    <row r="952" spans="1:17" x14ac:dyDescent="0.25">
      <c r="A952" s="8">
        <v>945</v>
      </c>
      <c r="B952" s="32">
        <v>441552</v>
      </c>
      <c r="C952" s="9" t="s">
        <v>2002</v>
      </c>
      <c r="D952" s="9" t="s">
        <v>61</v>
      </c>
      <c r="E952" s="9" t="s">
        <v>1983</v>
      </c>
      <c r="F952" s="8" t="s">
        <v>27</v>
      </c>
      <c r="G952" s="10">
        <v>18</v>
      </c>
      <c r="H952" s="10">
        <v>0</v>
      </c>
      <c r="I952" s="10">
        <v>0</v>
      </c>
      <c r="J952" s="10">
        <f t="shared" si="85"/>
        <v>5040000</v>
      </c>
      <c r="K952" s="10">
        <f t="shared" si="85"/>
        <v>0</v>
      </c>
      <c r="L952" s="10">
        <f t="shared" si="85"/>
        <v>0</v>
      </c>
      <c r="M952" s="10">
        <v>0</v>
      </c>
      <c r="N952" s="10">
        <f t="shared" si="81"/>
        <v>5040000</v>
      </c>
      <c r="O952" s="25">
        <v>5040000</v>
      </c>
      <c r="P952" s="25">
        <f t="shared" si="82"/>
        <v>0</v>
      </c>
      <c r="Q952" s="37"/>
    </row>
    <row r="953" spans="1:17" x14ac:dyDescent="0.25">
      <c r="A953" s="8">
        <v>946</v>
      </c>
      <c r="B953" s="32">
        <v>441553</v>
      </c>
      <c r="C953" s="9" t="s">
        <v>2003</v>
      </c>
      <c r="D953" s="9" t="s">
        <v>65</v>
      </c>
      <c r="E953" s="9" t="s">
        <v>1983</v>
      </c>
      <c r="F953" s="8" t="s">
        <v>27</v>
      </c>
      <c r="G953" s="10">
        <v>20</v>
      </c>
      <c r="H953" s="10">
        <v>0</v>
      </c>
      <c r="I953" s="10">
        <v>0</v>
      </c>
      <c r="J953" s="10">
        <f t="shared" si="85"/>
        <v>5600000</v>
      </c>
      <c r="K953" s="10">
        <f t="shared" si="85"/>
        <v>0</v>
      </c>
      <c r="L953" s="10">
        <f t="shared" si="85"/>
        <v>0</v>
      </c>
      <c r="M953" s="10">
        <v>0</v>
      </c>
      <c r="N953" s="10">
        <f t="shared" si="81"/>
        <v>5600000</v>
      </c>
      <c r="O953" s="25">
        <v>5600000</v>
      </c>
      <c r="P953" s="25">
        <f t="shared" si="82"/>
        <v>0</v>
      </c>
      <c r="Q953" s="37"/>
    </row>
    <row r="954" spans="1:17" x14ac:dyDescent="0.25">
      <c r="A954" s="8">
        <v>947</v>
      </c>
      <c r="B954" s="32">
        <v>441554</v>
      </c>
      <c r="C954" s="9" t="s">
        <v>1135</v>
      </c>
      <c r="D954" s="9" t="s">
        <v>85</v>
      </c>
      <c r="E954" s="9" t="s">
        <v>1983</v>
      </c>
      <c r="F954" s="8" t="s">
        <v>27</v>
      </c>
      <c r="G954" s="10">
        <v>17</v>
      </c>
      <c r="H954" s="10">
        <v>0</v>
      </c>
      <c r="I954" s="10">
        <v>0</v>
      </c>
      <c r="J954" s="10">
        <f t="shared" si="85"/>
        <v>4760000</v>
      </c>
      <c r="K954" s="10">
        <f t="shared" si="85"/>
        <v>0</v>
      </c>
      <c r="L954" s="10">
        <f t="shared" si="85"/>
        <v>0</v>
      </c>
      <c r="M954" s="10">
        <v>0</v>
      </c>
      <c r="N954" s="10">
        <f t="shared" si="81"/>
        <v>4760000</v>
      </c>
      <c r="O954" s="25">
        <v>4760000</v>
      </c>
      <c r="P954" s="25">
        <f t="shared" si="82"/>
        <v>0</v>
      </c>
      <c r="Q954" s="37"/>
    </row>
    <row r="955" spans="1:17" x14ac:dyDescent="0.25">
      <c r="A955" s="8">
        <v>948</v>
      </c>
      <c r="B955" s="32">
        <v>441555</v>
      </c>
      <c r="C955" s="9" t="s">
        <v>2004</v>
      </c>
      <c r="D955" s="9" t="s">
        <v>198</v>
      </c>
      <c r="E955" s="9" t="s">
        <v>1983</v>
      </c>
      <c r="F955" s="8" t="s">
        <v>368</v>
      </c>
      <c r="G955" s="10">
        <v>22</v>
      </c>
      <c r="H955" s="10">
        <v>0</v>
      </c>
      <c r="I955" s="10">
        <v>0</v>
      </c>
      <c r="J955" s="10">
        <f t="shared" si="85"/>
        <v>6160000</v>
      </c>
      <c r="K955" s="10">
        <f t="shared" si="85"/>
        <v>0</v>
      </c>
      <c r="L955" s="10">
        <f>I955*28000</f>
        <v>0</v>
      </c>
      <c r="M955" s="10">
        <f>J955</f>
        <v>6160000</v>
      </c>
      <c r="N955" s="10">
        <f t="shared" si="81"/>
        <v>0</v>
      </c>
      <c r="O955" s="25">
        <v>0</v>
      </c>
      <c r="P955" s="25">
        <f t="shared" si="82"/>
        <v>0</v>
      </c>
      <c r="Q955" s="37"/>
    </row>
    <row r="956" spans="1:17" x14ac:dyDescent="0.25">
      <c r="A956" s="8">
        <v>949</v>
      </c>
      <c r="B956" s="32">
        <v>441556</v>
      </c>
      <c r="C956" s="9" t="s">
        <v>583</v>
      </c>
      <c r="D956" s="9" t="s">
        <v>649</v>
      </c>
      <c r="E956" s="9" t="s">
        <v>1983</v>
      </c>
      <c r="F956" s="8" t="s">
        <v>389</v>
      </c>
      <c r="G956" s="10">
        <v>22</v>
      </c>
      <c r="H956" s="10">
        <v>0</v>
      </c>
      <c r="I956" s="10">
        <v>0</v>
      </c>
      <c r="J956" s="10">
        <f t="shared" si="85"/>
        <v>6160000</v>
      </c>
      <c r="K956" s="10">
        <f t="shared" si="85"/>
        <v>0</v>
      </c>
      <c r="L956" s="10">
        <f>I956*28000</f>
        <v>0</v>
      </c>
      <c r="M956" s="10">
        <f>J956*0.7</f>
        <v>4312000</v>
      </c>
      <c r="N956" s="10">
        <f t="shared" si="81"/>
        <v>1848000</v>
      </c>
      <c r="O956" s="25">
        <v>1848000</v>
      </c>
      <c r="P956" s="25">
        <f t="shared" si="82"/>
        <v>0</v>
      </c>
      <c r="Q956" s="37"/>
    </row>
    <row r="957" spans="1:17" x14ac:dyDescent="0.25">
      <c r="A957" s="8">
        <v>950</v>
      </c>
      <c r="B957" s="32">
        <v>441557</v>
      </c>
      <c r="C957" s="9" t="s">
        <v>2005</v>
      </c>
      <c r="D957" s="9" t="s">
        <v>75</v>
      </c>
      <c r="E957" s="9" t="s">
        <v>1983</v>
      </c>
      <c r="F957" s="8" t="s">
        <v>27</v>
      </c>
      <c r="G957" s="10">
        <v>23</v>
      </c>
      <c r="H957" s="10">
        <v>0</v>
      </c>
      <c r="I957" s="10">
        <v>0</v>
      </c>
      <c r="J957" s="10">
        <f t="shared" ref="J957:L972" si="86">G957*280000</f>
        <v>6440000</v>
      </c>
      <c r="K957" s="10">
        <f t="shared" si="86"/>
        <v>0</v>
      </c>
      <c r="L957" s="10">
        <f t="shared" si="86"/>
        <v>0</v>
      </c>
      <c r="M957" s="10">
        <v>0</v>
      </c>
      <c r="N957" s="10">
        <f t="shared" si="81"/>
        <v>6440000</v>
      </c>
      <c r="O957" s="25">
        <v>6440000</v>
      </c>
      <c r="P957" s="25">
        <f t="shared" si="82"/>
        <v>0</v>
      </c>
      <c r="Q957" s="37"/>
    </row>
    <row r="958" spans="1:17" x14ac:dyDescent="0.25">
      <c r="A958" s="8">
        <v>951</v>
      </c>
      <c r="B958" s="32">
        <v>441558</v>
      </c>
      <c r="C958" s="9" t="s">
        <v>648</v>
      </c>
      <c r="D958" s="9" t="s">
        <v>147</v>
      </c>
      <c r="E958" s="9" t="s">
        <v>1983</v>
      </c>
      <c r="F958" s="8" t="s">
        <v>27</v>
      </c>
      <c r="G958" s="10">
        <v>21</v>
      </c>
      <c r="H958" s="10">
        <v>0</v>
      </c>
      <c r="I958" s="10">
        <v>0</v>
      </c>
      <c r="J958" s="10">
        <f t="shared" si="86"/>
        <v>5880000</v>
      </c>
      <c r="K958" s="10">
        <f t="shared" si="86"/>
        <v>0</v>
      </c>
      <c r="L958" s="10">
        <f t="shared" si="86"/>
        <v>0</v>
      </c>
      <c r="M958" s="10">
        <v>0</v>
      </c>
      <c r="N958" s="10">
        <f t="shared" si="81"/>
        <v>5880000</v>
      </c>
      <c r="O958" s="25">
        <v>5880000</v>
      </c>
      <c r="P958" s="25">
        <f t="shared" si="82"/>
        <v>0</v>
      </c>
      <c r="Q958" s="37"/>
    </row>
    <row r="959" spans="1:17" x14ac:dyDescent="0.25">
      <c r="A959" s="8">
        <v>952</v>
      </c>
      <c r="B959" s="32">
        <v>441559</v>
      </c>
      <c r="C959" s="9" t="s">
        <v>2006</v>
      </c>
      <c r="D959" s="9" t="s">
        <v>682</v>
      </c>
      <c r="E959" s="9" t="s">
        <v>1983</v>
      </c>
      <c r="F959" s="8" t="s">
        <v>27</v>
      </c>
      <c r="G959" s="10">
        <v>18</v>
      </c>
      <c r="H959" s="10">
        <v>0</v>
      </c>
      <c r="I959" s="10">
        <v>0</v>
      </c>
      <c r="J959" s="10">
        <f t="shared" si="86"/>
        <v>5040000</v>
      </c>
      <c r="K959" s="10">
        <f t="shared" si="86"/>
        <v>0</v>
      </c>
      <c r="L959" s="10">
        <f t="shared" si="86"/>
        <v>0</v>
      </c>
      <c r="M959" s="10">
        <v>0</v>
      </c>
      <c r="N959" s="10">
        <f t="shared" si="81"/>
        <v>5040000</v>
      </c>
      <c r="O959" s="25">
        <v>5040000</v>
      </c>
      <c r="P959" s="25">
        <f t="shared" si="82"/>
        <v>0</v>
      </c>
      <c r="Q959" s="37"/>
    </row>
    <row r="960" spans="1:17" x14ac:dyDescent="0.25">
      <c r="A960" s="8">
        <v>953</v>
      </c>
      <c r="B960" s="32">
        <v>441560</v>
      </c>
      <c r="C960" s="9" t="s">
        <v>2007</v>
      </c>
      <c r="D960" s="9" t="s">
        <v>1636</v>
      </c>
      <c r="E960" s="9" t="s">
        <v>1983</v>
      </c>
      <c r="F960" s="8" t="s">
        <v>27</v>
      </c>
      <c r="G960" s="10">
        <v>17</v>
      </c>
      <c r="H960" s="10">
        <v>0</v>
      </c>
      <c r="I960" s="10">
        <v>0</v>
      </c>
      <c r="J960" s="10">
        <f t="shared" si="86"/>
        <v>4760000</v>
      </c>
      <c r="K960" s="10">
        <f t="shared" si="86"/>
        <v>0</v>
      </c>
      <c r="L960" s="10">
        <f t="shared" si="86"/>
        <v>0</v>
      </c>
      <c r="M960" s="10">
        <v>0</v>
      </c>
      <c r="N960" s="10">
        <f t="shared" si="81"/>
        <v>4760000</v>
      </c>
      <c r="O960" s="25">
        <v>4760000</v>
      </c>
      <c r="P960" s="25">
        <f t="shared" si="82"/>
        <v>0</v>
      </c>
      <c r="Q960" s="37"/>
    </row>
    <row r="961" spans="1:17" x14ac:dyDescent="0.25">
      <c r="A961" s="8">
        <v>954</v>
      </c>
      <c r="B961" s="32">
        <v>441561</v>
      </c>
      <c r="C961" s="9" t="s">
        <v>1017</v>
      </c>
      <c r="D961" s="9" t="s">
        <v>25</v>
      </c>
      <c r="E961" s="9" t="s">
        <v>1983</v>
      </c>
      <c r="F961" s="8" t="s">
        <v>27</v>
      </c>
      <c r="G961" s="10">
        <v>13</v>
      </c>
      <c r="H961" s="10">
        <v>0</v>
      </c>
      <c r="I961" s="10">
        <v>0</v>
      </c>
      <c r="J961" s="10">
        <f t="shared" si="86"/>
        <v>3640000</v>
      </c>
      <c r="K961" s="10">
        <f t="shared" si="86"/>
        <v>0</v>
      </c>
      <c r="L961" s="10">
        <f t="shared" si="86"/>
        <v>0</v>
      </c>
      <c r="M961" s="10">
        <v>0</v>
      </c>
      <c r="N961" s="10">
        <f t="shared" si="81"/>
        <v>3640000</v>
      </c>
      <c r="O961" s="25">
        <v>0</v>
      </c>
      <c r="P961" s="25">
        <f t="shared" si="82"/>
        <v>3640000</v>
      </c>
      <c r="Q961" s="37"/>
    </row>
    <row r="962" spans="1:17" x14ac:dyDescent="0.25">
      <c r="A962" s="8">
        <v>955</v>
      </c>
      <c r="B962" s="32">
        <v>441562</v>
      </c>
      <c r="C962" s="9" t="s">
        <v>1170</v>
      </c>
      <c r="D962" s="9" t="s">
        <v>424</v>
      </c>
      <c r="E962" s="9" t="s">
        <v>1983</v>
      </c>
      <c r="F962" s="8" t="s">
        <v>389</v>
      </c>
      <c r="G962" s="10">
        <v>19</v>
      </c>
      <c r="H962" s="10">
        <v>0</v>
      </c>
      <c r="I962" s="10">
        <v>0</v>
      </c>
      <c r="J962" s="10">
        <f t="shared" si="86"/>
        <v>5320000</v>
      </c>
      <c r="K962" s="10">
        <f t="shared" si="86"/>
        <v>0</v>
      </c>
      <c r="L962" s="10">
        <f>I962*28000</f>
        <v>0</v>
      </c>
      <c r="M962" s="10">
        <f>J962*0.7</f>
        <v>3723999.9999999995</v>
      </c>
      <c r="N962" s="10">
        <f t="shared" si="81"/>
        <v>1596000.0000000005</v>
      </c>
      <c r="O962" s="25">
        <v>1596000</v>
      </c>
      <c r="P962" s="25">
        <f t="shared" si="82"/>
        <v>0</v>
      </c>
      <c r="Q962" s="37"/>
    </row>
    <row r="963" spans="1:17" x14ac:dyDescent="0.25">
      <c r="A963" s="8">
        <v>956</v>
      </c>
      <c r="B963" s="32">
        <v>441563</v>
      </c>
      <c r="C963" s="9" t="s">
        <v>586</v>
      </c>
      <c r="D963" s="9" t="s">
        <v>223</v>
      </c>
      <c r="E963" s="9" t="s">
        <v>1983</v>
      </c>
      <c r="F963" s="8" t="s">
        <v>27</v>
      </c>
      <c r="G963" s="10">
        <v>20</v>
      </c>
      <c r="H963" s="10">
        <v>0</v>
      </c>
      <c r="I963" s="10">
        <v>0</v>
      </c>
      <c r="J963" s="10">
        <f t="shared" si="86"/>
        <v>5600000</v>
      </c>
      <c r="K963" s="10">
        <f t="shared" si="86"/>
        <v>0</v>
      </c>
      <c r="L963" s="10">
        <f>I963*280000</f>
        <v>0</v>
      </c>
      <c r="M963" s="10">
        <v>0</v>
      </c>
      <c r="N963" s="10">
        <f t="shared" si="81"/>
        <v>5600000</v>
      </c>
      <c r="O963" s="25">
        <v>5600000</v>
      </c>
      <c r="P963" s="25">
        <f t="shared" si="82"/>
        <v>0</v>
      </c>
      <c r="Q963" s="37"/>
    </row>
    <row r="964" spans="1:17" x14ac:dyDescent="0.25">
      <c r="A964" s="8">
        <v>957</v>
      </c>
      <c r="B964" s="32">
        <v>441564</v>
      </c>
      <c r="C964" s="9" t="s">
        <v>850</v>
      </c>
      <c r="D964" s="9" t="s">
        <v>605</v>
      </c>
      <c r="E964" s="9" t="s">
        <v>1983</v>
      </c>
      <c r="F964" s="8" t="s">
        <v>27</v>
      </c>
      <c r="G964" s="10">
        <v>24</v>
      </c>
      <c r="H964" s="10">
        <v>0</v>
      </c>
      <c r="I964" s="10">
        <v>0</v>
      </c>
      <c r="J964" s="10">
        <f t="shared" si="86"/>
        <v>6720000</v>
      </c>
      <c r="K964" s="10">
        <f t="shared" si="86"/>
        <v>0</v>
      </c>
      <c r="L964" s="10">
        <f>I964*280000</f>
        <v>0</v>
      </c>
      <c r="M964" s="10">
        <v>0</v>
      </c>
      <c r="N964" s="10">
        <f t="shared" si="81"/>
        <v>6720000</v>
      </c>
      <c r="O964" s="25">
        <v>6720000</v>
      </c>
      <c r="P964" s="25">
        <f t="shared" si="82"/>
        <v>0</v>
      </c>
      <c r="Q964" s="37"/>
    </row>
    <row r="965" spans="1:17" x14ac:dyDescent="0.25">
      <c r="A965" s="8">
        <v>958</v>
      </c>
      <c r="B965" s="32">
        <v>441565</v>
      </c>
      <c r="C965" s="9" t="s">
        <v>2008</v>
      </c>
      <c r="D965" s="9" t="s">
        <v>85</v>
      </c>
      <c r="E965" s="9" t="s">
        <v>1983</v>
      </c>
      <c r="F965" s="8" t="s">
        <v>27</v>
      </c>
      <c r="G965" s="10">
        <v>22</v>
      </c>
      <c r="H965" s="10">
        <v>0</v>
      </c>
      <c r="I965" s="10">
        <v>0</v>
      </c>
      <c r="J965" s="10">
        <f t="shared" si="86"/>
        <v>6160000</v>
      </c>
      <c r="K965" s="10">
        <f t="shared" si="86"/>
        <v>0</v>
      </c>
      <c r="L965" s="10">
        <f>I965*280000</f>
        <v>0</v>
      </c>
      <c r="M965" s="10">
        <v>0</v>
      </c>
      <c r="N965" s="10">
        <f t="shared" si="81"/>
        <v>6160000</v>
      </c>
      <c r="O965" s="25">
        <v>6160000</v>
      </c>
      <c r="P965" s="25">
        <f t="shared" si="82"/>
        <v>0</v>
      </c>
      <c r="Q965" s="37"/>
    </row>
    <row r="966" spans="1:17" x14ac:dyDescent="0.25">
      <c r="A966" s="8">
        <v>959</v>
      </c>
      <c r="B966" s="32">
        <v>441566</v>
      </c>
      <c r="C966" s="9" t="s">
        <v>2009</v>
      </c>
      <c r="D966" s="9" t="s">
        <v>399</v>
      </c>
      <c r="E966" s="9" t="s">
        <v>1983</v>
      </c>
      <c r="F966" s="8" t="s">
        <v>389</v>
      </c>
      <c r="G966" s="10">
        <v>19</v>
      </c>
      <c r="H966" s="10">
        <v>0</v>
      </c>
      <c r="I966" s="10">
        <v>0</v>
      </c>
      <c r="J966" s="10">
        <f t="shared" si="86"/>
        <v>5320000</v>
      </c>
      <c r="K966" s="10">
        <f t="shared" si="86"/>
        <v>0</v>
      </c>
      <c r="L966" s="10">
        <f>I966*28000</f>
        <v>0</v>
      </c>
      <c r="M966" s="10">
        <f>J966*0.7</f>
        <v>3723999.9999999995</v>
      </c>
      <c r="N966" s="10">
        <f t="shared" si="81"/>
        <v>1596000.0000000005</v>
      </c>
      <c r="O966" s="25">
        <v>1596000</v>
      </c>
      <c r="P966" s="25">
        <f t="shared" si="82"/>
        <v>0</v>
      </c>
      <c r="Q966" s="37"/>
    </row>
    <row r="967" spans="1:17" x14ac:dyDescent="0.25">
      <c r="A967" s="8">
        <v>960</v>
      </c>
      <c r="B967" s="32">
        <v>441601</v>
      </c>
      <c r="C967" s="9" t="s">
        <v>2010</v>
      </c>
      <c r="D967" s="9" t="s">
        <v>640</v>
      </c>
      <c r="E967" s="9" t="s">
        <v>2011</v>
      </c>
      <c r="F967" s="8" t="s">
        <v>27</v>
      </c>
      <c r="G967" s="10">
        <v>15</v>
      </c>
      <c r="H967" s="10">
        <v>0</v>
      </c>
      <c r="I967" s="10">
        <v>0</v>
      </c>
      <c r="J967" s="10">
        <f t="shared" si="86"/>
        <v>4200000</v>
      </c>
      <c r="K967" s="10">
        <f t="shared" si="86"/>
        <v>0</v>
      </c>
      <c r="L967" s="10">
        <f t="shared" si="86"/>
        <v>0</v>
      </c>
      <c r="M967" s="10">
        <v>0</v>
      </c>
      <c r="N967" s="10">
        <f t="shared" si="81"/>
        <v>4200000</v>
      </c>
      <c r="O967" s="25">
        <v>4200000</v>
      </c>
      <c r="P967" s="25">
        <f t="shared" si="82"/>
        <v>0</v>
      </c>
      <c r="Q967" s="37"/>
    </row>
    <row r="968" spans="1:17" x14ac:dyDescent="0.25">
      <c r="A968" s="8">
        <v>961</v>
      </c>
      <c r="B968" s="32">
        <v>441602</v>
      </c>
      <c r="C968" s="9" t="s">
        <v>2012</v>
      </c>
      <c r="D968" s="9" t="s">
        <v>405</v>
      </c>
      <c r="E968" s="9" t="s">
        <v>2011</v>
      </c>
      <c r="F968" s="8" t="s">
        <v>27</v>
      </c>
      <c r="G968" s="10">
        <v>15</v>
      </c>
      <c r="H968" s="10">
        <v>0</v>
      </c>
      <c r="I968" s="10">
        <v>0</v>
      </c>
      <c r="J968" s="10">
        <f t="shared" si="86"/>
        <v>4200000</v>
      </c>
      <c r="K968" s="10">
        <f t="shared" si="86"/>
        <v>0</v>
      </c>
      <c r="L968" s="10">
        <f t="shared" si="86"/>
        <v>0</v>
      </c>
      <c r="M968" s="10">
        <v>0</v>
      </c>
      <c r="N968" s="10">
        <f t="shared" si="81"/>
        <v>4200000</v>
      </c>
      <c r="O968" s="25">
        <v>4200000</v>
      </c>
      <c r="P968" s="25">
        <f t="shared" si="82"/>
        <v>0</v>
      </c>
      <c r="Q968" s="37"/>
    </row>
    <row r="969" spans="1:17" x14ac:dyDescent="0.25">
      <c r="A969" s="8">
        <v>962</v>
      </c>
      <c r="B969" s="32">
        <v>441603</v>
      </c>
      <c r="C969" s="9" t="s">
        <v>149</v>
      </c>
      <c r="D969" s="9" t="s">
        <v>1180</v>
      </c>
      <c r="E969" s="9" t="s">
        <v>2011</v>
      </c>
      <c r="F969" s="8" t="s">
        <v>27</v>
      </c>
      <c r="G969" s="10">
        <v>20</v>
      </c>
      <c r="H969" s="10">
        <v>0</v>
      </c>
      <c r="I969" s="10">
        <v>0</v>
      </c>
      <c r="J969" s="10">
        <f t="shared" si="86"/>
        <v>5600000</v>
      </c>
      <c r="K969" s="10">
        <f t="shared" si="86"/>
        <v>0</v>
      </c>
      <c r="L969" s="10">
        <f t="shared" si="86"/>
        <v>0</v>
      </c>
      <c r="M969" s="10">
        <v>0</v>
      </c>
      <c r="N969" s="10">
        <f t="shared" ref="N969:N1032" si="87">J969+K969+L969-M969</f>
        <v>5600000</v>
      </c>
      <c r="O969" s="25">
        <v>5600000</v>
      </c>
      <c r="P969" s="25">
        <f t="shared" ref="P969:P1032" si="88">N969-O969</f>
        <v>0</v>
      </c>
      <c r="Q969" s="37"/>
    </row>
    <row r="970" spans="1:17" x14ac:dyDescent="0.25">
      <c r="A970" s="8">
        <v>963</v>
      </c>
      <c r="B970" s="32">
        <v>441604</v>
      </c>
      <c r="C970" s="9" t="s">
        <v>1593</v>
      </c>
      <c r="D970" s="9" t="s">
        <v>270</v>
      </c>
      <c r="E970" s="9" t="s">
        <v>2011</v>
      </c>
      <c r="F970" s="8" t="s">
        <v>27</v>
      </c>
      <c r="G970" s="10">
        <v>19</v>
      </c>
      <c r="H970" s="10">
        <v>0</v>
      </c>
      <c r="I970" s="10">
        <v>0</v>
      </c>
      <c r="J970" s="10">
        <f t="shared" si="86"/>
        <v>5320000</v>
      </c>
      <c r="K970" s="10">
        <f t="shared" si="86"/>
        <v>0</v>
      </c>
      <c r="L970" s="10">
        <f t="shared" si="86"/>
        <v>0</v>
      </c>
      <c r="M970" s="10">
        <v>0</v>
      </c>
      <c r="N970" s="10">
        <f t="shared" si="87"/>
        <v>5320000</v>
      </c>
      <c r="O970" s="25">
        <v>5320000</v>
      </c>
      <c r="P970" s="25">
        <f t="shared" si="88"/>
        <v>0</v>
      </c>
      <c r="Q970" s="37"/>
    </row>
    <row r="971" spans="1:17" x14ac:dyDescent="0.25">
      <c r="A971" s="8">
        <v>964</v>
      </c>
      <c r="B971" s="32">
        <v>441605</v>
      </c>
      <c r="C971" s="9" t="s">
        <v>587</v>
      </c>
      <c r="D971" s="9" t="s">
        <v>254</v>
      </c>
      <c r="E971" s="9" t="s">
        <v>2011</v>
      </c>
      <c r="F971" s="8" t="s">
        <v>27</v>
      </c>
      <c r="G971" s="10">
        <v>21</v>
      </c>
      <c r="H971" s="10">
        <v>0</v>
      </c>
      <c r="I971" s="10">
        <v>0</v>
      </c>
      <c r="J971" s="10">
        <f t="shared" si="86"/>
        <v>5880000</v>
      </c>
      <c r="K971" s="10">
        <f t="shared" si="86"/>
        <v>0</v>
      </c>
      <c r="L971" s="10">
        <f t="shared" si="86"/>
        <v>0</v>
      </c>
      <c r="M971" s="10">
        <v>0</v>
      </c>
      <c r="N971" s="10">
        <f t="shared" si="87"/>
        <v>5880000</v>
      </c>
      <c r="O971" s="25">
        <v>5880000</v>
      </c>
      <c r="P971" s="25">
        <f t="shared" si="88"/>
        <v>0</v>
      </c>
      <c r="Q971" s="37"/>
    </row>
    <row r="972" spans="1:17" x14ac:dyDescent="0.25">
      <c r="A972" s="8">
        <v>965</v>
      </c>
      <c r="B972" s="32">
        <v>441606</v>
      </c>
      <c r="C972" s="9" t="s">
        <v>802</v>
      </c>
      <c r="D972" s="9" t="s">
        <v>480</v>
      </c>
      <c r="E972" s="9" t="s">
        <v>2011</v>
      </c>
      <c r="F972" s="8" t="s">
        <v>27</v>
      </c>
      <c r="G972" s="10">
        <v>18</v>
      </c>
      <c r="H972" s="10">
        <v>0</v>
      </c>
      <c r="I972" s="10">
        <v>0</v>
      </c>
      <c r="J972" s="10">
        <f t="shared" si="86"/>
        <v>5040000</v>
      </c>
      <c r="K972" s="10">
        <f t="shared" si="86"/>
        <v>0</v>
      </c>
      <c r="L972" s="10">
        <f t="shared" si="86"/>
        <v>0</v>
      </c>
      <c r="M972" s="10">
        <v>0</v>
      </c>
      <c r="N972" s="10">
        <f t="shared" si="87"/>
        <v>5040000</v>
      </c>
      <c r="O972" s="25">
        <v>5040000</v>
      </c>
      <c r="P972" s="25">
        <f t="shared" si="88"/>
        <v>0</v>
      </c>
      <c r="Q972" s="37"/>
    </row>
    <row r="973" spans="1:17" x14ac:dyDescent="0.25">
      <c r="A973" s="8">
        <v>966</v>
      </c>
      <c r="B973" s="32">
        <v>441607</v>
      </c>
      <c r="C973" s="9" t="s">
        <v>2013</v>
      </c>
      <c r="D973" s="9" t="s">
        <v>244</v>
      </c>
      <c r="E973" s="9" t="s">
        <v>2011</v>
      </c>
      <c r="F973" s="8" t="s">
        <v>27</v>
      </c>
      <c r="G973" s="10">
        <v>16</v>
      </c>
      <c r="H973" s="10">
        <v>0</v>
      </c>
      <c r="I973" s="10">
        <v>0</v>
      </c>
      <c r="J973" s="10">
        <f t="shared" ref="J973:L979" si="89">G973*280000</f>
        <v>4480000</v>
      </c>
      <c r="K973" s="10">
        <f t="shared" si="89"/>
        <v>0</v>
      </c>
      <c r="L973" s="10">
        <f t="shared" si="89"/>
        <v>0</v>
      </c>
      <c r="M973" s="10">
        <v>0</v>
      </c>
      <c r="N973" s="10">
        <f t="shared" si="87"/>
        <v>4480000</v>
      </c>
      <c r="O973" s="25">
        <v>4480000</v>
      </c>
      <c r="P973" s="25">
        <f t="shared" si="88"/>
        <v>0</v>
      </c>
      <c r="Q973" s="37"/>
    </row>
    <row r="974" spans="1:17" x14ac:dyDescent="0.25">
      <c r="A974" s="8">
        <v>967</v>
      </c>
      <c r="B974" s="32">
        <v>441608</v>
      </c>
      <c r="C974" s="9" t="s">
        <v>460</v>
      </c>
      <c r="D974" s="9" t="s">
        <v>147</v>
      </c>
      <c r="E974" s="9" t="s">
        <v>2011</v>
      </c>
      <c r="F974" s="8" t="s">
        <v>27</v>
      </c>
      <c r="G974" s="10">
        <v>22</v>
      </c>
      <c r="H974" s="10">
        <v>0</v>
      </c>
      <c r="I974" s="10">
        <v>0</v>
      </c>
      <c r="J974" s="10">
        <f t="shared" si="89"/>
        <v>6160000</v>
      </c>
      <c r="K974" s="10">
        <f t="shared" si="89"/>
        <v>0</v>
      </c>
      <c r="L974" s="10">
        <f t="shared" si="89"/>
        <v>0</v>
      </c>
      <c r="M974" s="10">
        <v>0</v>
      </c>
      <c r="N974" s="10">
        <f t="shared" si="87"/>
        <v>6160000</v>
      </c>
      <c r="O974" s="25">
        <v>6160000</v>
      </c>
      <c r="P974" s="25">
        <f t="shared" si="88"/>
        <v>0</v>
      </c>
      <c r="Q974" s="37"/>
    </row>
    <row r="975" spans="1:17" x14ac:dyDescent="0.25">
      <c r="A975" s="8">
        <v>968</v>
      </c>
      <c r="B975" s="32">
        <v>441609</v>
      </c>
      <c r="C975" s="9" t="s">
        <v>135</v>
      </c>
      <c r="D975" s="9" t="s">
        <v>2014</v>
      </c>
      <c r="E975" s="9" t="s">
        <v>2011</v>
      </c>
      <c r="F975" s="8" t="s">
        <v>27</v>
      </c>
      <c r="G975" s="10">
        <v>21</v>
      </c>
      <c r="H975" s="10">
        <v>0</v>
      </c>
      <c r="I975" s="10">
        <v>0</v>
      </c>
      <c r="J975" s="10">
        <f t="shared" si="89"/>
        <v>5880000</v>
      </c>
      <c r="K975" s="10">
        <f t="shared" si="89"/>
        <v>0</v>
      </c>
      <c r="L975" s="10">
        <f t="shared" si="89"/>
        <v>0</v>
      </c>
      <c r="M975" s="10">
        <v>0</v>
      </c>
      <c r="N975" s="10">
        <f t="shared" si="87"/>
        <v>5880000</v>
      </c>
      <c r="O975" s="25">
        <v>5880000</v>
      </c>
      <c r="P975" s="25">
        <f t="shared" si="88"/>
        <v>0</v>
      </c>
      <c r="Q975" s="37"/>
    </row>
    <row r="976" spans="1:17" x14ac:dyDescent="0.25">
      <c r="A976" s="8">
        <v>969</v>
      </c>
      <c r="B976" s="32">
        <v>441610</v>
      </c>
      <c r="C976" s="9" t="s">
        <v>2015</v>
      </c>
      <c r="D976" s="9" t="s">
        <v>413</v>
      </c>
      <c r="E976" s="9" t="s">
        <v>2011</v>
      </c>
      <c r="F976" s="8" t="s">
        <v>27</v>
      </c>
      <c r="G976" s="10">
        <v>21</v>
      </c>
      <c r="H976" s="10">
        <v>0</v>
      </c>
      <c r="I976" s="10">
        <v>0</v>
      </c>
      <c r="J976" s="10">
        <f t="shared" si="89"/>
        <v>5880000</v>
      </c>
      <c r="K976" s="10">
        <f t="shared" si="89"/>
        <v>0</v>
      </c>
      <c r="L976" s="10">
        <f t="shared" si="89"/>
        <v>0</v>
      </c>
      <c r="M976" s="10">
        <v>0</v>
      </c>
      <c r="N976" s="10">
        <f t="shared" si="87"/>
        <v>5880000</v>
      </c>
      <c r="O976" s="25">
        <v>5880000</v>
      </c>
      <c r="P976" s="25">
        <f t="shared" si="88"/>
        <v>0</v>
      </c>
      <c r="Q976" s="37"/>
    </row>
    <row r="977" spans="1:17" x14ac:dyDescent="0.25">
      <c r="A977" s="8">
        <v>970</v>
      </c>
      <c r="B977" s="32">
        <v>441611</v>
      </c>
      <c r="C977" s="9" t="s">
        <v>446</v>
      </c>
      <c r="D977" s="9" t="s">
        <v>125</v>
      </c>
      <c r="E977" s="9" t="s">
        <v>2011</v>
      </c>
      <c r="F977" s="8" t="s">
        <v>27</v>
      </c>
      <c r="G977" s="10">
        <v>24</v>
      </c>
      <c r="H977" s="10">
        <v>0</v>
      </c>
      <c r="I977" s="10">
        <v>0</v>
      </c>
      <c r="J977" s="10">
        <f t="shared" si="89"/>
        <v>6720000</v>
      </c>
      <c r="K977" s="10">
        <f t="shared" si="89"/>
        <v>0</v>
      </c>
      <c r="L977" s="10">
        <f t="shared" si="89"/>
        <v>0</v>
      </c>
      <c r="M977" s="10">
        <v>0</v>
      </c>
      <c r="N977" s="10">
        <f t="shared" si="87"/>
        <v>6720000</v>
      </c>
      <c r="O977" s="25">
        <v>6720000</v>
      </c>
      <c r="P977" s="25">
        <f t="shared" si="88"/>
        <v>0</v>
      </c>
      <c r="Q977" s="37"/>
    </row>
    <row r="978" spans="1:17" x14ac:dyDescent="0.25">
      <c r="A978" s="8">
        <v>971</v>
      </c>
      <c r="B978" s="32">
        <v>441612</v>
      </c>
      <c r="C978" s="9" t="s">
        <v>149</v>
      </c>
      <c r="D978" s="9" t="s">
        <v>413</v>
      </c>
      <c r="E978" s="9" t="s">
        <v>2011</v>
      </c>
      <c r="F978" s="8" t="s">
        <v>27</v>
      </c>
      <c r="G978" s="10">
        <v>23</v>
      </c>
      <c r="H978" s="10">
        <v>0</v>
      </c>
      <c r="I978" s="10">
        <v>0</v>
      </c>
      <c r="J978" s="10">
        <f t="shared" si="89"/>
        <v>6440000</v>
      </c>
      <c r="K978" s="10">
        <f t="shared" si="89"/>
        <v>0</v>
      </c>
      <c r="L978" s="10">
        <f t="shared" si="89"/>
        <v>0</v>
      </c>
      <c r="M978" s="10">
        <v>0</v>
      </c>
      <c r="N978" s="10">
        <f t="shared" si="87"/>
        <v>6440000</v>
      </c>
      <c r="O978" s="25">
        <v>6440000</v>
      </c>
      <c r="P978" s="25">
        <f t="shared" si="88"/>
        <v>0</v>
      </c>
      <c r="Q978" s="37"/>
    </row>
    <row r="979" spans="1:17" x14ac:dyDescent="0.25">
      <c r="A979" s="8">
        <v>972</v>
      </c>
      <c r="B979" s="32">
        <v>441613</v>
      </c>
      <c r="C979" s="9" t="s">
        <v>149</v>
      </c>
      <c r="D979" s="9" t="s">
        <v>405</v>
      </c>
      <c r="E979" s="9" t="s">
        <v>2011</v>
      </c>
      <c r="F979" s="8" t="s">
        <v>27</v>
      </c>
      <c r="G979" s="10">
        <v>21</v>
      </c>
      <c r="H979" s="10">
        <v>0</v>
      </c>
      <c r="I979" s="10">
        <v>0</v>
      </c>
      <c r="J979" s="10">
        <f t="shared" si="89"/>
        <v>5880000</v>
      </c>
      <c r="K979" s="10">
        <f t="shared" si="89"/>
        <v>0</v>
      </c>
      <c r="L979" s="10">
        <f t="shared" si="89"/>
        <v>0</v>
      </c>
      <c r="M979" s="10">
        <v>0</v>
      </c>
      <c r="N979" s="10">
        <f t="shared" si="87"/>
        <v>5880000</v>
      </c>
      <c r="O979" s="25">
        <v>5880000</v>
      </c>
      <c r="P979" s="25">
        <f t="shared" si="88"/>
        <v>0</v>
      </c>
      <c r="Q979" s="37"/>
    </row>
    <row r="980" spans="1:17" x14ac:dyDescent="0.25">
      <c r="A980" s="8">
        <v>973</v>
      </c>
      <c r="B980" s="32">
        <v>441614</v>
      </c>
      <c r="C980" s="9" t="s">
        <v>2016</v>
      </c>
      <c r="D980" s="9" t="s">
        <v>121</v>
      </c>
      <c r="E980" s="9" t="s">
        <v>2011</v>
      </c>
      <c r="F980" s="8" t="s">
        <v>368</v>
      </c>
      <c r="G980" s="10">
        <v>23</v>
      </c>
      <c r="H980" s="10">
        <v>0</v>
      </c>
      <c r="I980" s="10">
        <v>0</v>
      </c>
      <c r="J980" s="10">
        <f>G980*280000</f>
        <v>6440000</v>
      </c>
      <c r="K980" s="10">
        <f>H980*280000</f>
        <v>0</v>
      </c>
      <c r="L980" s="10">
        <f>I980*28000</f>
        <v>0</v>
      </c>
      <c r="M980" s="10">
        <f>J980</f>
        <v>6440000</v>
      </c>
      <c r="N980" s="10">
        <f t="shared" si="87"/>
        <v>0</v>
      </c>
      <c r="O980" s="25">
        <v>0</v>
      </c>
      <c r="P980" s="25">
        <f t="shared" si="88"/>
        <v>0</v>
      </c>
      <c r="Q980" s="37"/>
    </row>
    <row r="981" spans="1:17" x14ac:dyDescent="0.25">
      <c r="A981" s="8">
        <v>974</v>
      </c>
      <c r="B981" s="32">
        <v>441615</v>
      </c>
      <c r="C981" s="9" t="s">
        <v>285</v>
      </c>
      <c r="D981" s="9" t="s">
        <v>344</v>
      </c>
      <c r="E981" s="9" t="s">
        <v>2011</v>
      </c>
      <c r="F981" s="8" t="s">
        <v>27</v>
      </c>
      <c r="G981" s="10">
        <v>20</v>
      </c>
      <c r="H981" s="10">
        <v>0</v>
      </c>
      <c r="I981" s="10">
        <v>0</v>
      </c>
      <c r="J981" s="10">
        <f t="shared" ref="J981:L996" si="90">G981*280000</f>
        <v>5600000</v>
      </c>
      <c r="K981" s="10">
        <f t="shared" si="90"/>
        <v>0</v>
      </c>
      <c r="L981" s="10">
        <f t="shared" si="90"/>
        <v>0</v>
      </c>
      <c r="M981" s="10">
        <v>0</v>
      </c>
      <c r="N981" s="10">
        <f t="shared" si="87"/>
        <v>5600000</v>
      </c>
      <c r="O981" s="25">
        <v>5600000</v>
      </c>
      <c r="P981" s="25">
        <f t="shared" si="88"/>
        <v>0</v>
      </c>
      <c r="Q981" s="37"/>
    </row>
    <row r="982" spans="1:17" x14ac:dyDescent="0.25">
      <c r="A982" s="8">
        <v>975</v>
      </c>
      <c r="B982" s="32">
        <v>441616</v>
      </c>
      <c r="C982" s="9" t="s">
        <v>149</v>
      </c>
      <c r="D982" s="9" t="s">
        <v>150</v>
      </c>
      <c r="E982" s="9" t="s">
        <v>2011</v>
      </c>
      <c r="F982" s="8" t="s">
        <v>27</v>
      </c>
      <c r="G982" s="10">
        <v>21</v>
      </c>
      <c r="H982" s="10">
        <v>0</v>
      </c>
      <c r="I982" s="10">
        <v>0</v>
      </c>
      <c r="J982" s="10">
        <f t="shared" si="90"/>
        <v>5880000</v>
      </c>
      <c r="K982" s="10">
        <f t="shared" si="90"/>
        <v>0</v>
      </c>
      <c r="L982" s="10">
        <f t="shared" si="90"/>
        <v>0</v>
      </c>
      <c r="M982" s="10">
        <v>0</v>
      </c>
      <c r="N982" s="10">
        <f t="shared" si="87"/>
        <v>5880000</v>
      </c>
      <c r="O982" s="25">
        <v>0</v>
      </c>
      <c r="P982" s="25">
        <f t="shared" si="88"/>
        <v>5880000</v>
      </c>
      <c r="Q982" s="37"/>
    </row>
    <row r="983" spans="1:17" x14ac:dyDescent="0.25">
      <c r="A983" s="8">
        <v>976</v>
      </c>
      <c r="B983" s="32">
        <v>441618</v>
      </c>
      <c r="C983" s="9" t="s">
        <v>2017</v>
      </c>
      <c r="D983" s="9" t="s">
        <v>65</v>
      </c>
      <c r="E983" s="9" t="s">
        <v>2011</v>
      </c>
      <c r="F983" s="8" t="s">
        <v>27</v>
      </c>
      <c r="G983" s="10">
        <v>24</v>
      </c>
      <c r="H983" s="10">
        <v>0</v>
      </c>
      <c r="I983" s="10">
        <v>0</v>
      </c>
      <c r="J983" s="10">
        <f t="shared" si="90"/>
        <v>6720000</v>
      </c>
      <c r="K983" s="10">
        <f t="shared" si="90"/>
        <v>0</v>
      </c>
      <c r="L983" s="10">
        <f t="shared" si="90"/>
        <v>0</v>
      </c>
      <c r="M983" s="10">
        <v>0</v>
      </c>
      <c r="N983" s="10">
        <f t="shared" si="87"/>
        <v>6720000</v>
      </c>
      <c r="O983" s="25">
        <v>6720000</v>
      </c>
      <c r="P983" s="25">
        <f t="shared" si="88"/>
        <v>0</v>
      </c>
      <c r="Q983" s="37"/>
    </row>
    <row r="984" spans="1:17" x14ac:dyDescent="0.25">
      <c r="A984" s="8">
        <v>977</v>
      </c>
      <c r="B984" s="32">
        <v>441620</v>
      </c>
      <c r="C984" s="9" t="s">
        <v>2018</v>
      </c>
      <c r="D984" s="9" t="s">
        <v>431</v>
      </c>
      <c r="E984" s="9" t="s">
        <v>2011</v>
      </c>
      <c r="F984" s="8" t="s">
        <v>27</v>
      </c>
      <c r="G984" s="10">
        <v>19</v>
      </c>
      <c r="H984" s="10">
        <v>0</v>
      </c>
      <c r="I984" s="10">
        <v>0</v>
      </c>
      <c r="J984" s="10">
        <f t="shared" si="90"/>
        <v>5320000</v>
      </c>
      <c r="K984" s="10">
        <f t="shared" si="90"/>
        <v>0</v>
      </c>
      <c r="L984" s="10">
        <f t="shared" si="90"/>
        <v>0</v>
      </c>
      <c r="M984" s="10">
        <v>0</v>
      </c>
      <c r="N984" s="10">
        <f t="shared" si="87"/>
        <v>5320000</v>
      </c>
      <c r="O984" s="25">
        <v>5320000</v>
      </c>
      <c r="P984" s="25">
        <f t="shared" si="88"/>
        <v>0</v>
      </c>
      <c r="Q984" s="37"/>
    </row>
    <row r="985" spans="1:17" x14ac:dyDescent="0.25">
      <c r="A985" s="8">
        <v>978</v>
      </c>
      <c r="B985" s="32">
        <v>441621</v>
      </c>
      <c r="C985" s="9" t="s">
        <v>460</v>
      </c>
      <c r="D985" s="9" t="s">
        <v>2014</v>
      </c>
      <c r="E985" s="9" t="s">
        <v>2011</v>
      </c>
      <c r="F985" s="8" t="s">
        <v>27</v>
      </c>
      <c r="G985" s="10">
        <v>18</v>
      </c>
      <c r="H985" s="10">
        <v>0</v>
      </c>
      <c r="I985" s="10">
        <v>0</v>
      </c>
      <c r="J985" s="10">
        <f t="shared" si="90"/>
        <v>5040000</v>
      </c>
      <c r="K985" s="10">
        <f t="shared" si="90"/>
        <v>0</v>
      </c>
      <c r="L985" s="10">
        <f t="shared" si="90"/>
        <v>0</v>
      </c>
      <c r="M985" s="10">
        <v>0</v>
      </c>
      <c r="N985" s="10">
        <f t="shared" si="87"/>
        <v>5040000</v>
      </c>
      <c r="O985" s="25">
        <v>5040000</v>
      </c>
      <c r="P985" s="25">
        <f t="shared" si="88"/>
        <v>0</v>
      </c>
      <c r="Q985" s="37"/>
    </row>
    <row r="986" spans="1:17" x14ac:dyDescent="0.25">
      <c r="A986" s="8">
        <v>979</v>
      </c>
      <c r="B986" s="32">
        <v>441622</v>
      </c>
      <c r="C986" s="9" t="s">
        <v>152</v>
      </c>
      <c r="D986" s="9" t="s">
        <v>85</v>
      </c>
      <c r="E986" s="9" t="s">
        <v>2011</v>
      </c>
      <c r="F986" s="8" t="s">
        <v>27</v>
      </c>
      <c r="G986" s="10">
        <v>23</v>
      </c>
      <c r="H986" s="10">
        <v>0</v>
      </c>
      <c r="I986" s="10">
        <v>0</v>
      </c>
      <c r="J986" s="10">
        <f t="shared" si="90"/>
        <v>6440000</v>
      </c>
      <c r="K986" s="10">
        <f t="shared" si="90"/>
        <v>0</v>
      </c>
      <c r="L986" s="10">
        <f t="shared" si="90"/>
        <v>0</v>
      </c>
      <c r="M986" s="10">
        <v>0</v>
      </c>
      <c r="N986" s="10">
        <f t="shared" si="87"/>
        <v>6440000</v>
      </c>
      <c r="O986" s="25">
        <v>6440000</v>
      </c>
      <c r="P986" s="25">
        <f t="shared" si="88"/>
        <v>0</v>
      </c>
      <c r="Q986" s="37"/>
    </row>
    <row r="987" spans="1:17" x14ac:dyDescent="0.25">
      <c r="A987" s="8">
        <v>980</v>
      </c>
      <c r="B987" s="32">
        <v>441623</v>
      </c>
      <c r="C987" s="9" t="s">
        <v>309</v>
      </c>
      <c r="D987" s="9" t="s">
        <v>47</v>
      </c>
      <c r="E987" s="9" t="s">
        <v>2011</v>
      </c>
      <c r="F987" s="8" t="s">
        <v>27</v>
      </c>
      <c r="G987" s="10">
        <v>24</v>
      </c>
      <c r="H987" s="10">
        <v>0</v>
      </c>
      <c r="I987" s="10">
        <v>0</v>
      </c>
      <c r="J987" s="10">
        <f t="shared" si="90"/>
        <v>6720000</v>
      </c>
      <c r="K987" s="10">
        <f t="shared" si="90"/>
        <v>0</v>
      </c>
      <c r="L987" s="10">
        <f t="shared" si="90"/>
        <v>0</v>
      </c>
      <c r="M987" s="10">
        <v>0</v>
      </c>
      <c r="N987" s="10">
        <f t="shared" si="87"/>
        <v>6720000</v>
      </c>
      <c r="O987" s="25">
        <v>6720000</v>
      </c>
      <c r="P987" s="25">
        <f t="shared" si="88"/>
        <v>0</v>
      </c>
      <c r="Q987" s="37"/>
    </row>
    <row r="988" spans="1:17" x14ac:dyDescent="0.25">
      <c r="A988" s="8">
        <v>981</v>
      </c>
      <c r="B988" s="32">
        <v>441624</v>
      </c>
      <c r="C988" s="9" t="s">
        <v>2019</v>
      </c>
      <c r="D988" s="9" t="s">
        <v>57</v>
      </c>
      <c r="E988" s="9" t="s">
        <v>2011</v>
      </c>
      <c r="F988" s="8" t="s">
        <v>27</v>
      </c>
      <c r="G988" s="10">
        <v>21</v>
      </c>
      <c r="H988" s="10">
        <v>0</v>
      </c>
      <c r="I988" s="10">
        <v>0</v>
      </c>
      <c r="J988" s="10">
        <f t="shared" si="90"/>
        <v>5880000</v>
      </c>
      <c r="K988" s="10">
        <f t="shared" si="90"/>
        <v>0</v>
      </c>
      <c r="L988" s="10">
        <f t="shared" si="90"/>
        <v>0</v>
      </c>
      <c r="M988" s="10">
        <v>0</v>
      </c>
      <c r="N988" s="10">
        <f t="shared" si="87"/>
        <v>5880000</v>
      </c>
      <c r="O988" s="25">
        <v>5880000</v>
      </c>
      <c r="P988" s="25">
        <f t="shared" si="88"/>
        <v>0</v>
      </c>
      <c r="Q988" s="37"/>
    </row>
    <row r="989" spans="1:17" x14ac:dyDescent="0.25">
      <c r="A989" s="8">
        <v>982</v>
      </c>
      <c r="B989" s="32">
        <v>441625</v>
      </c>
      <c r="C989" s="9" t="s">
        <v>1302</v>
      </c>
      <c r="D989" s="9" t="s">
        <v>75</v>
      </c>
      <c r="E989" s="9" t="s">
        <v>2011</v>
      </c>
      <c r="F989" s="8" t="s">
        <v>27</v>
      </c>
      <c r="G989" s="10">
        <v>18</v>
      </c>
      <c r="H989" s="10">
        <v>0</v>
      </c>
      <c r="I989" s="10">
        <v>0</v>
      </c>
      <c r="J989" s="10">
        <f t="shared" si="90"/>
        <v>5040000</v>
      </c>
      <c r="K989" s="10">
        <f t="shared" si="90"/>
        <v>0</v>
      </c>
      <c r="L989" s="10">
        <f t="shared" si="90"/>
        <v>0</v>
      </c>
      <c r="M989" s="10">
        <v>0</v>
      </c>
      <c r="N989" s="10">
        <f t="shared" si="87"/>
        <v>5040000</v>
      </c>
      <c r="O989" s="25">
        <v>5040000</v>
      </c>
      <c r="P989" s="25">
        <f t="shared" si="88"/>
        <v>0</v>
      </c>
      <c r="Q989" s="37"/>
    </row>
    <row r="990" spans="1:17" x14ac:dyDescent="0.25">
      <c r="A990" s="8">
        <v>983</v>
      </c>
      <c r="B990" s="32">
        <v>441626</v>
      </c>
      <c r="C990" s="9" t="s">
        <v>586</v>
      </c>
      <c r="D990" s="9" t="s">
        <v>254</v>
      </c>
      <c r="E990" s="9" t="s">
        <v>2011</v>
      </c>
      <c r="F990" s="8" t="s">
        <v>27</v>
      </c>
      <c r="G990" s="10">
        <v>24</v>
      </c>
      <c r="H990" s="10">
        <v>0</v>
      </c>
      <c r="I990" s="10">
        <v>0</v>
      </c>
      <c r="J990" s="10">
        <f t="shared" si="90"/>
        <v>6720000</v>
      </c>
      <c r="K990" s="10">
        <f t="shared" si="90"/>
        <v>0</v>
      </c>
      <c r="L990" s="10">
        <f t="shared" si="90"/>
        <v>0</v>
      </c>
      <c r="M990" s="10">
        <v>0</v>
      </c>
      <c r="N990" s="10">
        <f t="shared" si="87"/>
        <v>6720000</v>
      </c>
      <c r="O990" s="25">
        <v>6720000</v>
      </c>
      <c r="P990" s="25">
        <f t="shared" si="88"/>
        <v>0</v>
      </c>
      <c r="Q990" s="37"/>
    </row>
    <row r="991" spans="1:17" x14ac:dyDescent="0.25">
      <c r="A991" s="8">
        <v>984</v>
      </c>
      <c r="B991" s="32">
        <v>441627</v>
      </c>
      <c r="C991" s="9" t="s">
        <v>2020</v>
      </c>
      <c r="D991" s="9" t="s">
        <v>2021</v>
      </c>
      <c r="E991" s="9" t="s">
        <v>2011</v>
      </c>
      <c r="F991" s="8" t="s">
        <v>27</v>
      </c>
      <c r="G991" s="10">
        <v>20</v>
      </c>
      <c r="H991" s="10">
        <v>0</v>
      </c>
      <c r="I991" s="10">
        <v>0</v>
      </c>
      <c r="J991" s="10">
        <f t="shared" si="90"/>
        <v>5600000</v>
      </c>
      <c r="K991" s="10">
        <f t="shared" si="90"/>
        <v>0</v>
      </c>
      <c r="L991" s="10">
        <f t="shared" si="90"/>
        <v>0</v>
      </c>
      <c r="M991" s="10">
        <v>0</v>
      </c>
      <c r="N991" s="10">
        <f t="shared" si="87"/>
        <v>5600000</v>
      </c>
      <c r="O991" s="25">
        <v>5600000</v>
      </c>
      <c r="P991" s="25">
        <f t="shared" si="88"/>
        <v>0</v>
      </c>
      <c r="Q991" s="37"/>
    </row>
    <row r="992" spans="1:17" x14ac:dyDescent="0.25">
      <c r="A992" s="8">
        <v>985</v>
      </c>
      <c r="B992" s="32">
        <v>441628</v>
      </c>
      <c r="C992" s="9" t="s">
        <v>645</v>
      </c>
      <c r="D992" s="9" t="s">
        <v>75</v>
      </c>
      <c r="E992" s="9" t="s">
        <v>2011</v>
      </c>
      <c r="F992" s="8" t="s">
        <v>27</v>
      </c>
      <c r="G992" s="10">
        <v>21</v>
      </c>
      <c r="H992" s="10">
        <v>0</v>
      </c>
      <c r="I992" s="10">
        <v>0</v>
      </c>
      <c r="J992" s="10">
        <f t="shared" si="90"/>
        <v>5880000</v>
      </c>
      <c r="K992" s="10">
        <f t="shared" si="90"/>
        <v>0</v>
      </c>
      <c r="L992" s="10">
        <f t="shared" si="90"/>
        <v>0</v>
      </c>
      <c r="M992" s="10">
        <v>0</v>
      </c>
      <c r="N992" s="10">
        <f t="shared" si="87"/>
        <v>5880000</v>
      </c>
      <c r="O992" s="25">
        <v>5880000</v>
      </c>
      <c r="P992" s="25">
        <f t="shared" si="88"/>
        <v>0</v>
      </c>
      <c r="Q992" s="37"/>
    </row>
    <row r="993" spans="1:17" x14ac:dyDescent="0.25">
      <c r="A993" s="8">
        <v>986</v>
      </c>
      <c r="B993" s="32">
        <v>441629</v>
      </c>
      <c r="C993" s="9" t="s">
        <v>1202</v>
      </c>
      <c r="D993" s="9" t="s">
        <v>492</v>
      </c>
      <c r="E993" s="9" t="s">
        <v>2011</v>
      </c>
      <c r="F993" s="8" t="s">
        <v>368</v>
      </c>
      <c r="G993" s="10">
        <v>22</v>
      </c>
      <c r="H993" s="10">
        <v>0</v>
      </c>
      <c r="I993" s="10">
        <v>0</v>
      </c>
      <c r="J993" s="10">
        <f t="shared" si="90"/>
        <v>6160000</v>
      </c>
      <c r="K993" s="10">
        <f t="shared" si="90"/>
        <v>0</v>
      </c>
      <c r="L993" s="10">
        <f>I993*28000</f>
        <v>0</v>
      </c>
      <c r="M993" s="10">
        <f>J993</f>
        <v>6160000</v>
      </c>
      <c r="N993" s="10">
        <f t="shared" si="87"/>
        <v>0</v>
      </c>
      <c r="O993" s="25">
        <v>0</v>
      </c>
      <c r="P993" s="25">
        <f t="shared" si="88"/>
        <v>0</v>
      </c>
      <c r="Q993" s="37"/>
    </row>
    <row r="994" spans="1:17" x14ac:dyDescent="0.25">
      <c r="A994" s="8">
        <v>987</v>
      </c>
      <c r="B994" s="32">
        <v>441630</v>
      </c>
      <c r="C994" s="9" t="s">
        <v>2022</v>
      </c>
      <c r="D994" s="9" t="s">
        <v>334</v>
      </c>
      <c r="E994" s="9" t="s">
        <v>2011</v>
      </c>
      <c r="F994" s="8" t="s">
        <v>27</v>
      </c>
      <c r="G994" s="10">
        <v>16</v>
      </c>
      <c r="H994" s="10">
        <v>9</v>
      </c>
      <c r="I994" s="10">
        <v>0</v>
      </c>
      <c r="J994" s="10">
        <f t="shared" si="90"/>
        <v>4480000</v>
      </c>
      <c r="K994" s="10">
        <f t="shared" si="90"/>
        <v>2520000</v>
      </c>
      <c r="L994" s="10">
        <f>I994*280000</f>
        <v>0</v>
      </c>
      <c r="M994" s="10">
        <v>0</v>
      </c>
      <c r="N994" s="10">
        <f t="shared" si="87"/>
        <v>7000000</v>
      </c>
      <c r="O994" s="25">
        <v>0</v>
      </c>
      <c r="P994" s="25">
        <f t="shared" si="88"/>
        <v>7000000</v>
      </c>
      <c r="Q994" s="37"/>
    </row>
    <row r="995" spans="1:17" x14ac:dyDescent="0.25">
      <c r="A995" s="8">
        <v>988</v>
      </c>
      <c r="B995" s="32">
        <v>441631</v>
      </c>
      <c r="C995" s="9" t="s">
        <v>149</v>
      </c>
      <c r="D995" s="9" t="s">
        <v>75</v>
      </c>
      <c r="E995" s="9" t="s">
        <v>2011</v>
      </c>
      <c r="F995" s="8" t="s">
        <v>27</v>
      </c>
      <c r="G995" s="10">
        <v>19</v>
      </c>
      <c r="H995" s="10">
        <v>0</v>
      </c>
      <c r="I995" s="10">
        <v>0</v>
      </c>
      <c r="J995" s="10">
        <f t="shared" si="90"/>
        <v>5320000</v>
      </c>
      <c r="K995" s="10">
        <f t="shared" si="90"/>
        <v>0</v>
      </c>
      <c r="L995" s="10">
        <f>I995*280000</f>
        <v>0</v>
      </c>
      <c r="M995" s="10">
        <v>0</v>
      </c>
      <c r="N995" s="10">
        <f t="shared" si="87"/>
        <v>5320000</v>
      </c>
      <c r="O995" s="25">
        <v>5320000</v>
      </c>
      <c r="P995" s="25">
        <f t="shared" si="88"/>
        <v>0</v>
      </c>
      <c r="Q995" s="37"/>
    </row>
    <row r="996" spans="1:17" x14ac:dyDescent="0.25">
      <c r="A996" s="8">
        <v>989</v>
      </c>
      <c r="B996" s="32">
        <v>441632</v>
      </c>
      <c r="C996" s="9" t="s">
        <v>2023</v>
      </c>
      <c r="D996" s="9" t="s">
        <v>492</v>
      </c>
      <c r="E996" s="9" t="s">
        <v>2011</v>
      </c>
      <c r="F996" s="8" t="s">
        <v>27</v>
      </c>
      <c r="G996" s="10">
        <v>23</v>
      </c>
      <c r="H996" s="10">
        <v>0</v>
      </c>
      <c r="I996" s="10">
        <v>0</v>
      </c>
      <c r="J996" s="10">
        <f t="shared" si="90"/>
        <v>6440000</v>
      </c>
      <c r="K996" s="10">
        <f t="shared" si="90"/>
        <v>0</v>
      </c>
      <c r="L996" s="10">
        <f>I996*280000</f>
        <v>0</v>
      </c>
      <c r="M996" s="10">
        <v>0</v>
      </c>
      <c r="N996" s="10">
        <f t="shared" si="87"/>
        <v>6440000</v>
      </c>
      <c r="O996" s="25">
        <v>6440000</v>
      </c>
      <c r="P996" s="25">
        <f t="shared" si="88"/>
        <v>0</v>
      </c>
      <c r="Q996" s="37"/>
    </row>
    <row r="997" spans="1:17" x14ac:dyDescent="0.25">
      <c r="A997" s="8">
        <v>990</v>
      </c>
      <c r="B997" s="32">
        <v>441633</v>
      </c>
      <c r="C997" s="9" t="s">
        <v>1308</v>
      </c>
      <c r="D997" s="9" t="s">
        <v>2024</v>
      </c>
      <c r="E997" s="9" t="s">
        <v>2011</v>
      </c>
      <c r="F997" s="8" t="s">
        <v>368</v>
      </c>
      <c r="G997" s="10">
        <v>23</v>
      </c>
      <c r="H997" s="10">
        <v>0</v>
      </c>
      <c r="I997" s="10">
        <v>0</v>
      </c>
      <c r="J997" s="10">
        <f t="shared" ref="J997:L1012" si="91">G997*280000</f>
        <v>6440000</v>
      </c>
      <c r="K997" s="10">
        <f t="shared" si="91"/>
        <v>0</v>
      </c>
      <c r="L997" s="10">
        <f>I997*28000</f>
        <v>0</v>
      </c>
      <c r="M997" s="10">
        <f>J997</f>
        <v>6440000</v>
      </c>
      <c r="N997" s="10">
        <f t="shared" si="87"/>
        <v>0</v>
      </c>
      <c r="O997" s="25">
        <v>0</v>
      </c>
      <c r="P997" s="25">
        <f t="shared" si="88"/>
        <v>0</v>
      </c>
      <c r="Q997" s="37"/>
    </row>
    <row r="998" spans="1:17" x14ac:dyDescent="0.25">
      <c r="A998" s="8">
        <v>991</v>
      </c>
      <c r="B998" s="32">
        <v>441634</v>
      </c>
      <c r="C998" s="9" t="s">
        <v>2025</v>
      </c>
      <c r="D998" s="9" t="s">
        <v>399</v>
      </c>
      <c r="E998" s="9" t="s">
        <v>2011</v>
      </c>
      <c r="F998" s="8" t="s">
        <v>27</v>
      </c>
      <c r="G998" s="10">
        <v>19</v>
      </c>
      <c r="H998" s="10">
        <v>0</v>
      </c>
      <c r="I998" s="10">
        <v>0</v>
      </c>
      <c r="J998" s="10">
        <f t="shared" si="91"/>
        <v>5320000</v>
      </c>
      <c r="K998" s="10">
        <f t="shared" si="91"/>
        <v>0</v>
      </c>
      <c r="L998" s="10">
        <f t="shared" si="91"/>
        <v>0</v>
      </c>
      <c r="M998" s="10">
        <v>0</v>
      </c>
      <c r="N998" s="10">
        <f t="shared" si="87"/>
        <v>5320000</v>
      </c>
      <c r="O998" s="25">
        <v>5320000</v>
      </c>
      <c r="P998" s="25">
        <f t="shared" si="88"/>
        <v>0</v>
      </c>
      <c r="Q998" s="37"/>
    </row>
    <row r="999" spans="1:17" x14ac:dyDescent="0.25">
      <c r="A999" s="8">
        <v>992</v>
      </c>
      <c r="B999" s="32">
        <v>441635</v>
      </c>
      <c r="C999" s="9" t="s">
        <v>1269</v>
      </c>
      <c r="D999" s="9" t="s">
        <v>365</v>
      </c>
      <c r="E999" s="9" t="s">
        <v>2011</v>
      </c>
      <c r="F999" s="8" t="s">
        <v>27</v>
      </c>
      <c r="G999" s="10">
        <v>23</v>
      </c>
      <c r="H999" s="10">
        <v>0</v>
      </c>
      <c r="I999" s="10">
        <v>0</v>
      </c>
      <c r="J999" s="10">
        <f t="shared" si="91"/>
        <v>6440000</v>
      </c>
      <c r="K999" s="10">
        <f t="shared" si="91"/>
        <v>0</v>
      </c>
      <c r="L999" s="10">
        <f t="shared" si="91"/>
        <v>0</v>
      </c>
      <c r="M999" s="10">
        <v>0</v>
      </c>
      <c r="N999" s="10">
        <f t="shared" si="87"/>
        <v>6440000</v>
      </c>
      <c r="O999" s="25">
        <v>6440000</v>
      </c>
      <c r="P999" s="25">
        <f t="shared" si="88"/>
        <v>0</v>
      </c>
      <c r="Q999" s="37"/>
    </row>
    <row r="1000" spans="1:17" x14ac:dyDescent="0.25">
      <c r="A1000" s="8">
        <v>993</v>
      </c>
      <c r="B1000" s="32">
        <v>441636</v>
      </c>
      <c r="C1000" s="9" t="s">
        <v>1417</v>
      </c>
      <c r="D1000" s="9" t="s">
        <v>57</v>
      </c>
      <c r="E1000" s="9" t="s">
        <v>2011</v>
      </c>
      <c r="F1000" s="8" t="s">
        <v>27</v>
      </c>
      <c r="G1000" s="10">
        <v>22</v>
      </c>
      <c r="H1000" s="10">
        <v>0</v>
      </c>
      <c r="I1000" s="10">
        <v>0</v>
      </c>
      <c r="J1000" s="10">
        <f t="shared" si="91"/>
        <v>6160000</v>
      </c>
      <c r="K1000" s="10">
        <f t="shared" si="91"/>
        <v>0</v>
      </c>
      <c r="L1000" s="10">
        <f t="shared" si="91"/>
        <v>0</v>
      </c>
      <c r="M1000" s="10">
        <v>0</v>
      </c>
      <c r="N1000" s="10">
        <f t="shared" si="87"/>
        <v>6160000</v>
      </c>
      <c r="O1000" s="25">
        <v>0</v>
      </c>
      <c r="P1000" s="25">
        <f t="shared" si="88"/>
        <v>6160000</v>
      </c>
      <c r="Q1000" s="37"/>
    </row>
    <row r="1001" spans="1:17" x14ac:dyDescent="0.25">
      <c r="A1001" s="8">
        <v>994</v>
      </c>
      <c r="B1001" s="32">
        <v>441638</v>
      </c>
      <c r="C1001" s="9" t="s">
        <v>2026</v>
      </c>
      <c r="D1001" s="9" t="s">
        <v>153</v>
      </c>
      <c r="E1001" s="9" t="s">
        <v>2011</v>
      </c>
      <c r="F1001" s="8" t="s">
        <v>27</v>
      </c>
      <c r="G1001" s="10">
        <v>16</v>
      </c>
      <c r="H1001" s="10">
        <v>0</v>
      </c>
      <c r="I1001" s="10">
        <v>0</v>
      </c>
      <c r="J1001" s="10">
        <f t="shared" si="91"/>
        <v>4480000</v>
      </c>
      <c r="K1001" s="10">
        <f t="shared" si="91"/>
        <v>0</v>
      </c>
      <c r="L1001" s="10">
        <f t="shared" si="91"/>
        <v>0</v>
      </c>
      <c r="M1001" s="10">
        <v>0</v>
      </c>
      <c r="N1001" s="10">
        <f t="shared" si="87"/>
        <v>4480000</v>
      </c>
      <c r="O1001" s="25">
        <v>4480000</v>
      </c>
      <c r="P1001" s="25">
        <f t="shared" si="88"/>
        <v>0</v>
      </c>
      <c r="Q1001" s="37"/>
    </row>
    <row r="1002" spans="1:17" x14ac:dyDescent="0.25">
      <c r="A1002" s="8">
        <v>995</v>
      </c>
      <c r="B1002" s="32">
        <v>441639</v>
      </c>
      <c r="C1002" s="9" t="s">
        <v>376</v>
      </c>
      <c r="D1002" s="9" t="s">
        <v>1183</v>
      </c>
      <c r="E1002" s="9" t="s">
        <v>2011</v>
      </c>
      <c r="F1002" s="8" t="s">
        <v>27</v>
      </c>
      <c r="G1002" s="10">
        <v>18</v>
      </c>
      <c r="H1002" s="10">
        <v>0</v>
      </c>
      <c r="I1002" s="10">
        <v>0</v>
      </c>
      <c r="J1002" s="10">
        <f t="shared" si="91"/>
        <v>5040000</v>
      </c>
      <c r="K1002" s="10">
        <f t="shared" si="91"/>
        <v>0</v>
      </c>
      <c r="L1002" s="10">
        <f t="shared" si="91"/>
        <v>0</v>
      </c>
      <c r="M1002" s="10">
        <v>0</v>
      </c>
      <c r="N1002" s="10">
        <f t="shared" si="87"/>
        <v>5040000</v>
      </c>
      <c r="O1002" s="25">
        <v>5040000</v>
      </c>
      <c r="P1002" s="25">
        <f t="shared" si="88"/>
        <v>0</v>
      </c>
      <c r="Q1002" s="37"/>
    </row>
    <row r="1003" spans="1:17" x14ac:dyDescent="0.25">
      <c r="A1003" s="8">
        <v>996</v>
      </c>
      <c r="B1003" s="32">
        <v>441640</v>
      </c>
      <c r="C1003" s="9" t="s">
        <v>645</v>
      </c>
      <c r="D1003" s="9" t="s">
        <v>75</v>
      </c>
      <c r="E1003" s="9" t="s">
        <v>2011</v>
      </c>
      <c r="F1003" s="8" t="s">
        <v>27</v>
      </c>
      <c r="G1003" s="10">
        <v>19</v>
      </c>
      <c r="H1003" s="10">
        <v>0</v>
      </c>
      <c r="I1003" s="10">
        <v>0</v>
      </c>
      <c r="J1003" s="10">
        <f t="shared" si="91"/>
        <v>5320000</v>
      </c>
      <c r="K1003" s="10">
        <f t="shared" si="91"/>
        <v>0</v>
      </c>
      <c r="L1003" s="10">
        <f t="shared" si="91"/>
        <v>0</v>
      </c>
      <c r="M1003" s="10">
        <v>0</v>
      </c>
      <c r="N1003" s="10">
        <f t="shared" si="87"/>
        <v>5320000</v>
      </c>
      <c r="O1003" s="25">
        <v>5320000</v>
      </c>
      <c r="P1003" s="25">
        <f t="shared" si="88"/>
        <v>0</v>
      </c>
      <c r="Q1003" s="37"/>
    </row>
    <row r="1004" spans="1:17" x14ac:dyDescent="0.25">
      <c r="A1004" s="8">
        <v>997</v>
      </c>
      <c r="B1004" s="32">
        <v>441641</v>
      </c>
      <c r="C1004" s="9" t="s">
        <v>894</v>
      </c>
      <c r="D1004" s="9" t="s">
        <v>61</v>
      </c>
      <c r="E1004" s="9" t="s">
        <v>2011</v>
      </c>
      <c r="F1004" s="8" t="s">
        <v>27</v>
      </c>
      <c r="G1004" s="10">
        <v>22</v>
      </c>
      <c r="H1004" s="10">
        <v>2</v>
      </c>
      <c r="I1004" s="10">
        <v>0</v>
      </c>
      <c r="J1004" s="10">
        <f t="shared" si="91"/>
        <v>6160000</v>
      </c>
      <c r="K1004" s="10">
        <f t="shared" si="91"/>
        <v>560000</v>
      </c>
      <c r="L1004" s="10">
        <f t="shared" si="91"/>
        <v>0</v>
      </c>
      <c r="M1004" s="10">
        <v>0</v>
      </c>
      <c r="N1004" s="10">
        <f t="shared" si="87"/>
        <v>6720000</v>
      </c>
      <c r="O1004" s="25">
        <v>6720000</v>
      </c>
      <c r="P1004" s="25">
        <f t="shared" si="88"/>
        <v>0</v>
      </c>
      <c r="Q1004" s="37"/>
    </row>
    <row r="1005" spans="1:17" x14ac:dyDescent="0.25">
      <c r="A1005" s="8">
        <v>998</v>
      </c>
      <c r="B1005" s="32">
        <v>441642</v>
      </c>
      <c r="C1005" s="9" t="s">
        <v>2027</v>
      </c>
      <c r="D1005" s="9" t="s">
        <v>112</v>
      </c>
      <c r="E1005" s="9" t="s">
        <v>2011</v>
      </c>
      <c r="F1005" s="8" t="s">
        <v>27</v>
      </c>
      <c r="G1005" s="10">
        <v>19</v>
      </c>
      <c r="H1005" s="10">
        <v>0</v>
      </c>
      <c r="I1005" s="10">
        <v>0</v>
      </c>
      <c r="J1005" s="10">
        <f t="shared" si="91"/>
        <v>5320000</v>
      </c>
      <c r="K1005" s="10">
        <f t="shared" si="91"/>
        <v>0</v>
      </c>
      <c r="L1005" s="10">
        <f t="shared" si="91"/>
        <v>0</v>
      </c>
      <c r="M1005" s="10">
        <v>0</v>
      </c>
      <c r="N1005" s="10">
        <f t="shared" si="87"/>
        <v>5320000</v>
      </c>
      <c r="O1005" s="25">
        <v>5320000</v>
      </c>
      <c r="P1005" s="25">
        <f t="shared" si="88"/>
        <v>0</v>
      </c>
      <c r="Q1005" s="37"/>
    </row>
    <row r="1006" spans="1:17" x14ac:dyDescent="0.25">
      <c r="A1006" s="8">
        <v>999</v>
      </c>
      <c r="B1006" s="32">
        <v>441643</v>
      </c>
      <c r="C1006" s="9" t="s">
        <v>2028</v>
      </c>
      <c r="D1006" s="9" t="s">
        <v>51</v>
      </c>
      <c r="E1006" s="9" t="s">
        <v>2011</v>
      </c>
      <c r="F1006" s="8" t="s">
        <v>27</v>
      </c>
      <c r="G1006" s="10">
        <v>21</v>
      </c>
      <c r="H1006" s="10">
        <v>0</v>
      </c>
      <c r="I1006" s="10">
        <v>0</v>
      </c>
      <c r="J1006" s="10">
        <f t="shared" si="91"/>
        <v>5880000</v>
      </c>
      <c r="K1006" s="10">
        <f t="shared" si="91"/>
        <v>0</v>
      </c>
      <c r="L1006" s="10">
        <f t="shared" si="91"/>
        <v>0</v>
      </c>
      <c r="M1006" s="10">
        <v>0</v>
      </c>
      <c r="N1006" s="10">
        <f t="shared" si="87"/>
        <v>5880000</v>
      </c>
      <c r="O1006" s="25">
        <v>5880000</v>
      </c>
      <c r="P1006" s="25">
        <f t="shared" si="88"/>
        <v>0</v>
      </c>
      <c r="Q1006" s="37"/>
    </row>
    <row r="1007" spans="1:17" x14ac:dyDescent="0.25">
      <c r="A1007" s="8">
        <v>1000</v>
      </c>
      <c r="B1007" s="32">
        <v>441644</v>
      </c>
      <c r="C1007" s="9" t="s">
        <v>114</v>
      </c>
      <c r="D1007" s="9" t="s">
        <v>85</v>
      </c>
      <c r="E1007" s="9" t="s">
        <v>2011</v>
      </c>
      <c r="F1007" s="8" t="s">
        <v>27</v>
      </c>
      <c r="G1007" s="10">
        <v>13</v>
      </c>
      <c r="H1007" s="10">
        <v>0</v>
      </c>
      <c r="I1007" s="10">
        <v>0</v>
      </c>
      <c r="J1007" s="10">
        <f t="shared" si="91"/>
        <v>3640000</v>
      </c>
      <c r="K1007" s="10">
        <f t="shared" si="91"/>
        <v>0</v>
      </c>
      <c r="L1007" s="10">
        <f t="shared" si="91"/>
        <v>0</v>
      </c>
      <c r="M1007" s="10">
        <v>0</v>
      </c>
      <c r="N1007" s="10">
        <f t="shared" si="87"/>
        <v>3640000</v>
      </c>
      <c r="O1007" s="25">
        <v>0</v>
      </c>
      <c r="P1007" s="25">
        <f t="shared" si="88"/>
        <v>3640000</v>
      </c>
      <c r="Q1007" s="37"/>
    </row>
    <row r="1008" spans="1:17" x14ac:dyDescent="0.25">
      <c r="A1008" s="8">
        <v>1001</v>
      </c>
      <c r="B1008" s="32">
        <v>441645</v>
      </c>
      <c r="C1008" s="9" t="s">
        <v>2029</v>
      </c>
      <c r="D1008" s="9" t="s">
        <v>158</v>
      </c>
      <c r="E1008" s="9" t="s">
        <v>2011</v>
      </c>
      <c r="F1008" s="8" t="s">
        <v>27</v>
      </c>
      <c r="G1008" s="10">
        <v>16</v>
      </c>
      <c r="H1008" s="10">
        <v>0</v>
      </c>
      <c r="I1008" s="10">
        <v>0</v>
      </c>
      <c r="J1008" s="10">
        <f t="shared" si="91"/>
        <v>4480000</v>
      </c>
      <c r="K1008" s="10">
        <f t="shared" si="91"/>
        <v>0</v>
      </c>
      <c r="L1008" s="10">
        <f t="shared" si="91"/>
        <v>0</v>
      </c>
      <c r="M1008" s="10">
        <v>0</v>
      </c>
      <c r="N1008" s="10">
        <f t="shared" si="87"/>
        <v>4480000</v>
      </c>
      <c r="O1008" s="25">
        <v>4480000</v>
      </c>
      <c r="P1008" s="25">
        <f t="shared" si="88"/>
        <v>0</v>
      </c>
      <c r="Q1008" s="37"/>
    </row>
    <row r="1009" spans="1:17" x14ac:dyDescent="0.25">
      <c r="A1009" s="8">
        <v>1002</v>
      </c>
      <c r="B1009" s="32">
        <v>441646</v>
      </c>
      <c r="C1009" s="9" t="s">
        <v>114</v>
      </c>
      <c r="D1009" s="9" t="s">
        <v>57</v>
      </c>
      <c r="E1009" s="9" t="s">
        <v>2011</v>
      </c>
      <c r="F1009" s="8" t="s">
        <v>27</v>
      </c>
      <c r="G1009" s="10">
        <v>23</v>
      </c>
      <c r="H1009" s="10">
        <v>0</v>
      </c>
      <c r="I1009" s="10">
        <v>0</v>
      </c>
      <c r="J1009" s="10">
        <f t="shared" si="91"/>
        <v>6440000</v>
      </c>
      <c r="K1009" s="10">
        <f t="shared" si="91"/>
        <v>0</v>
      </c>
      <c r="L1009" s="10">
        <f t="shared" si="91"/>
        <v>0</v>
      </c>
      <c r="M1009" s="10">
        <v>0</v>
      </c>
      <c r="N1009" s="10">
        <f t="shared" si="87"/>
        <v>6440000</v>
      </c>
      <c r="O1009" s="25">
        <v>6440000</v>
      </c>
      <c r="P1009" s="25">
        <f t="shared" si="88"/>
        <v>0</v>
      </c>
      <c r="Q1009" s="37"/>
    </row>
    <row r="1010" spans="1:17" x14ac:dyDescent="0.25">
      <c r="A1010" s="8">
        <v>1003</v>
      </c>
      <c r="B1010" s="32">
        <v>441647</v>
      </c>
      <c r="C1010" s="9" t="s">
        <v>2030</v>
      </c>
      <c r="D1010" s="9" t="s">
        <v>1085</v>
      </c>
      <c r="E1010" s="9" t="s">
        <v>2011</v>
      </c>
      <c r="F1010" s="8" t="s">
        <v>27</v>
      </c>
      <c r="G1010" s="10">
        <v>16</v>
      </c>
      <c r="H1010" s="10">
        <v>0</v>
      </c>
      <c r="I1010" s="10">
        <v>0</v>
      </c>
      <c r="J1010" s="10">
        <f t="shared" si="91"/>
        <v>4480000</v>
      </c>
      <c r="K1010" s="10">
        <f t="shared" si="91"/>
        <v>0</v>
      </c>
      <c r="L1010" s="10">
        <f t="shared" si="91"/>
        <v>0</v>
      </c>
      <c r="M1010" s="10">
        <v>0</v>
      </c>
      <c r="N1010" s="10">
        <f t="shared" si="87"/>
        <v>4480000</v>
      </c>
      <c r="O1010" s="25">
        <v>4200000</v>
      </c>
      <c r="P1010" s="25">
        <f t="shared" si="88"/>
        <v>280000</v>
      </c>
      <c r="Q1010" s="37"/>
    </row>
    <row r="1011" spans="1:17" x14ac:dyDescent="0.25">
      <c r="A1011" s="8">
        <v>1004</v>
      </c>
      <c r="B1011" s="32">
        <v>441648</v>
      </c>
      <c r="C1011" s="9" t="s">
        <v>2031</v>
      </c>
      <c r="D1011" s="9" t="s">
        <v>61</v>
      </c>
      <c r="E1011" s="9" t="s">
        <v>2011</v>
      </c>
      <c r="F1011" s="8" t="s">
        <v>27</v>
      </c>
      <c r="G1011" s="10">
        <v>24</v>
      </c>
      <c r="H1011" s="10">
        <v>0</v>
      </c>
      <c r="I1011" s="10">
        <v>0</v>
      </c>
      <c r="J1011" s="10">
        <f t="shared" si="91"/>
        <v>6720000</v>
      </c>
      <c r="K1011" s="10">
        <f t="shared" si="91"/>
        <v>0</v>
      </c>
      <c r="L1011" s="10">
        <f t="shared" si="91"/>
        <v>0</v>
      </c>
      <c r="M1011" s="10">
        <v>0</v>
      </c>
      <c r="N1011" s="10">
        <f t="shared" si="87"/>
        <v>6720000</v>
      </c>
      <c r="O1011" s="25">
        <v>6720000</v>
      </c>
      <c r="P1011" s="25">
        <f t="shared" si="88"/>
        <v>0</v>
      </c>
      <c r="Q1011" s="37"/>
    </row>
    <row r="1012" spans="1:17" x14ac:dyDescent="0.25">
      <c r="A1012" s="8">
        <v>1005</v>
      </c>
      <c r="B1012" s="32">
        <v>441649</v>
      </c>
      <c r="C1012" s="9" t="s">
        <v>152</v>
      </c>
      <c r="D1012" s="9" t="s">
        <v>153</v>
      </c>
      <c r="E1012" s="9" t="s">
        <v>2011</v>
      </c>
      <c r="F1012" s="8" t="s">
        <v>27</v>
      </c>
      <c r="G1012" s="10">
        <v>20</v>
      </c>
      <c r="H1012" s="10">
        <v>0</v>
      </c>
      <c r="I1012" s="10">
        <v>0</v>
      </c>
      <c r="J1012" s="10">
        <f t="shared" si="91"/>
        <v>5600000</v>
      </c>
      <c r="K1012" s="10">
        <f t="shared" si="91"/>
        <v>0</v>
      </c>
      <c r="L1012" s="10">
        <f t="shared" si="91"/>
        <v>0</v>
      </c>
      <c r="M1012" s="10">
        <v>0</v>
      </c>
      <c r="N1012" s="10">
        <f t="shared" si="87"/>
        <v>5600000</v>
      </c>
      <c r="O1012" s="25">
        <v>0</v>
      </c>
      <c r="P1012" s="25">
        <f t="shared" si="88"/>
        <v>5600000</v>
      </c>
      <c r="Q1012" s="37"/>
    </row>
    <row r="1013" spans="1:17" x14ac:dyDescent="0.25">
      <c r="A1013" s="8">
        <v>1006</v>
      </c>
      <c r="B1013" s="32">
        <v>441650</v>
      </c>
      <c r="C1013" s="9" t="s">
        <v>2032</v>
      </c>
      <c r="D1013" s="9" t="s">
        <v>61</v>
      </c>
      <c r="E1013" s="9" t="s">
        <v>2011</v>
      </c>
      <c r="F1013" s="8" t="s">
        <v>27</v>
      </c>
      <c r="G1013" s="10">
        <v>18</v>
      </c>
      <c r="H1013" s="10">
        <v>0</v>
      </c>
      <c r="I1013" s="10">
        <v>0</v>
      </c>
      <c r="J1013" s="10">
        <f t="shared" ref="J1013:L1018" si="92">G1013*280000</f>
        <v>5040000</v>
      </c>
      <c r="K1013" s="10">
        <f t="shared" si="92"/>
        <v>0</v>
      </c>
      <c r="L1013" s="10">
        <f t="shared" si="92"/>
        <v>0</v>
      </c>
      <c r="M1013" s="10">
        <v>0</v>
      </c>
      <c r="N1013" s="10">
        <f t="shared" si="87"/>
        <v>5040000</v>
      </c>
      <c r="O1013" s="25">
        <v>0</v>
      </c>
      <c r="P1013" s="25">
        <f t="shared" si="88"/>
        <v>5040000</v>
      </c>
      <c r="Q1013" s="37"/>
    </row>
    <row r="1014" spans="1:17" x14ac:dyDescent="0.25">
      <c r="A1014" s="8">
        <v>1007</v>
      </c>
      <c r="B1014" s="32">
        <v>441652</v>
      </c>
      <c r="C1014" s="9" t="s">
        <v>2033</v>
      </c>
      <c r="D1014" s="9" t="s">
        <v>47</v>
      </c>
      <c r="E1014" s="9" t="s">
        <v>2011</v>
      </c>
      <c r="F1014" s="8" t="s">
        <v>27</v>
      </c>
      <c r="G1014" s="10">
        <v>21</v>
      </c>
      <c r="H1014" s="10">
        <v>0</v>
      </c>
      <c r="I1014" s="10">
        <v>0</v>
      </c>
      <c r="J1014" s="10">
        <f t="shared" si="92"/>
        <v>5880000</v>
      </c>
      <c r="K1014" s="10">
        <f t="shared" si="92"/>
        <v>0</v>
      </c>
      <c r="L1014" s="10">
        <f t="shared" si="92"/>
        <v>0</v>
      </c>
      <c r="M1014" s="10">
        <v>0</v>
      </c>
      <c r="N1014" s="10">
        <f t="shared" si="87"/>
        <v>5880000</v>
      </c>
      <c r="O1014" s="25">
        <v>5880000</v>
      </c>
      <c r="P1014" s="25">
        <f t="shared" si="88"/>
        <v>0</v>
      </c>
      <c r="Q1014" s="37"/>
    </row>
    <row r="1015" spans="1:17" x14ac:dyDescent="0.25">
      <c r="A1015" s="8">
        <v>1008</v>
      </c>
      <c r="B1015" s="32">
        <v>441653</v>
      </c>
      <c r="C1015" s="9" t="s">
        <v>1389</v>
      </c>
      <c r="D1015" s="9" t="s">
        <v>61</v>
      </c>
      <c r="E1015" s="9" t="s">
        <v>2011</v>
      </c>
      <c r="F1015" s="8" t="s">
        <v>27</v>
      </c>
      <c r="G1015" s="10">
        <v>24</v>
      </c>
      <c r="H1015" s="10">
        <v>0</v>
      </c>
      <c r="I1015" s="10">
        <v>0</v>
      </c>
      <c r="J1015" s="10">
        <f t="shared" si="92"/>
        <v>6720000</v>
      </c>
      <c r="K1015" s="10">
        <f t="shared" si="92"/>
        <v>0</v>
      </c>
      <c r="L1015" s="10">
        <f t="shared" si="92"/>
        <v>0</v>
      </c>
      <c r="M1015" s="10">
        <v>0</v>
      </c>
      <c r="N1015" s="10">
        <f t="shared" si="87"/>
        <v>6720000</v>
      </c>
      <c r="O1015" s="25">
        <v>6720000</v>
      </c>
      <c r="P1015" s="25">
        <f t="shared" si="88"/>
        <v>0</v>
      </c>
      <c r="Q1015" s="37"/>
    </row>
    <row r="1016" spans="1:17" x14ac:dyDescent="0.25">
      <c r="A1016" s="8">
        <v>1009</v>
      </c>
      <c r="B1016" s="32">
        <v>441654</v>
      </c>
      <c r="C1016" s="9" t="s">
        <v>894</v>
      </c>
      <c r="D1016" s="9" t="s">
        <v>223</v>
      </c>
      <c r="E1016" s="9" t="s">
        <v>2011</v>
      </c>
      <c r="F1016" s="8" t="s">
        <v>27</v>
      </c>
      <c r="G1016" s="10">
        <v>22</v>
      </c>
      <c r="H1016" s="10">
        <v>0</v>
      </c>
      <c r="I1016" s="10">
        <v>0</v>
      </c>
      <c r="J1016" s="10">
        <f t="shared" si="92"/>
        <v>6160000</v>
      </c>
      <c r="K1016" s="10">
        <f t="shared" si="92"/>
        <v>0</v>
      </c>
      <c r="L1016" s="10">
        <f t="shared" si="92"/>
        <v>0</v>
      </c>
      <c r="M1016" s="10">
        <v>0</v>
      </c>
      <c r="N1016" s="10">
        <f t="shared" si="87"/>
        <v>6160000</v>
      </c>
      <c r="O1016" s="25">
        <v>6160000</v>
      </c>
      <c r="P1016" s="25">
        <f t="shared" si="88"/>
        <v>0</v>
      </c>
      <c r="Q1016" s="37"/>
    </row>
    <row r="1017" spans="1:17" x14ac:dyDescent="0.25">
      <c r="A1017" s="8">
        <v>1010</v>
      </c>
      <c r="B1017" s="32">
        <v>441655</v>
      </c>
      <c r="C1017" s="9" t="s">
        <v>2034</v>
      </c>
      <c r="D1017" s="9" t="s">
        <v>1031</v>
      </c>
      <c r="E1017" s="9" t="s">
        <v>2011</v>
      </c>
      <c r="F1017" s="8" t="s">
        <v>27</v>
      </c>
      <c r="G1017" s="10">
        <v>20</v>
      </c>
      <c r="H1017" s="10">
        <v>0</v>
      </c>
      <c r="I1017" s="10">
        <v>0</v>
      </c>
      <c r="J1017" s="10">
        <f t="shared" si="92"/>
        <v>5600000</v>
      </c>
      <c r="K1017" s="10">
        <f t="shared" si="92"/>
        <v>0</v>
      </c>
      <c r="L1017" s="10">
        <f t="shared" si="92"/>
        <v>0</v>
      </c>
      <c r="M1017" s="10">
        <v>0</v>
      </c>
      <c r="N1017" s="10">
        <f t="shared" si="87"/>
        <v>5600000</v>
      </c>
      <c r="O1017" s="25">
        <v>5600000</v>
      </c>
      <c r="P1017" s="25">
        <f t="shared" si="88"/>
        <v>0</v>
      </c>
      <c r="Q1017" s="37"/>
    </row>
    <row r="1018" spans="1:17" x14ac:dyDescent="0.25">
      <c r="A1018" s="8">
        <v>1011</v>
      </c>
      <c r="B1018" s="32">
        <v>441656</v>
      </c>
      <c r="C1018" s="9" t="s">
        <v>1938</v>
      </c>
      <c r="D1018" s="9" t="s">
        <v>57</v>
      </c>
      <c r="E1018" s="9" t="s">
        <v>2011</v>
      </c>
      <c r="F1018" s="8" t="s">
        <v>27</v>
      </c>
      <c r="G1018" s="10">
        <v>21</v>
      </c>
      <c r="H1018" s="10">
        <v>0</v>
      </c>
      <c r="I1018" s="10">
        <v>0</v>
      </c>
      <c r="J1018" s="10">
        <f t="shared" si="92"/>
        <v>5880000</v>
      </c>
      <c r="K1018" s="10">
        <f t="shared" si="92"/>
        <v>0</v>
      </c>
      <c r="L1018" s="10">
        <f t="shared" si="92"/>
        <v>0</v>
      </c>
      <c r="M1018" s="10">
        <v>0</v>
      </c>
      <c r="N1018" s="10">
        <f t="shared" si="87"/>
        <v>5880000</v>
      </c>
      <c r="O1018" s="25">
        <v>5880000</v>
      </c>
      <c r="P1018" s="25">
        <f t="shared" si="88"/>
        <v>0</v>
      </c>
      <c r="Q1018" s="37"/>
    </row>
    <row r="1019" spans="1:17" x14ac:dyDescent="0.25">
      <c r="A1019" s="8">
        <v>1012</v>
      </c>
      <c r="B1019" s="32">
        <v>441657</v>
      </c>
      <c r="C1019" s="9" t="s">
        <v>2035</v>
      </c>
      <c r="D1019" s="9" t="s">
        <v>528</v>
      </c>
      <c r="E1019" s="9" t="s">
        <v>2011</v>
      </c>
      <c r="F1019" s="8" t="s">
        <v>368</v>
      </c>
      <c r="G1019" s="10">
        <v>20</v>
      </c>
      <c r="H1019" s="10">
        <v>0</v>
      </c>
      <c r="I1019" s="10">
        <v>0</v>
      </c>
      <c r="J1019" s="10">
        <f>G1019*280000</f>
        <v>5600000</v>
      </c>
      <c r="K1019" s="10">
        <f>H1019*280000</f>
        <v>0</v>
      </c>
      <c r="L1019" s="10">
        <f>I1019*28000</f>
        <v>0</v>
      </c>
      <c r="M1019" s="10">
        <f>J1019</f>
        <v>5600000</v>
      </c>
      <c r="N1019" s="10">
        <f t="shared" si="87"/>
        <v>0</v>
      </c>
      <c r="O1019" s="25">
        <v>0</v>
      </c>
      <c r="P1019" s="25">
        <f t="shared" si="88"/>
        <v>0</v>
      </c>
      <c r="Q1019" s="37"/>
    </row>
    <row r="1020" spans="1:17" x14ac:dyDescent="0.25">
      <c r="A1020" s="8">
        <v>1013</v>
      </c>
      <c r="B1020" s="32">
        <v>441658</v>
      </c>
      <c r="C1020" s="9" t="s">
        <v>239</v>
      </c>
      <c r="D1020" s="9" t="s">
        <v>210</v>
      </c>
      <c r="E1020" s="9" t="s">
        <v>2011</v>
      </c>
      <c r="F1020" s="8" t="s">
        <v>27</v>
      </c>
      <c r="G1020" s="10">
        <v>24</v>
      </c>
      <c r="H1020" s="10">
        <v>0</v>
      </c>
      <c r="I1020" s="10">
        <v>0</v>
      </c>
      <c r="J1020" s="10">
        <f t="shared" ref="J1020:L1030" si="93">G1020*280000</f>
        <v>6720000</v>
      </c>
      <c r="K1020" s="10">
        <f t="shared" si="93"/>
        <v>0</v>
      </c>
      <c r="L1020" s="10">
        <f t="shared" si="93"/>
        <v>0</v>
      </c>
      <c r="M1020" s="10">
        <v>0</v>
      </c>
      <c r="N1020" s="10">
        <f t="shared" si="87"/>
        <v>6720000</v>
      </c>
      <c r="O1020" s="25">
        <v>6840000</v>
      </c>
      <c r="P1020" s="25">
        <f t="shared" si="88"/>
        <v>-120000</v>
      </c>
      <c r="Q1020" s="37"/>
    </row>
    <row r="1021" spans="1:17" x14ac:dyDescent="0.25">
      <c r="A1021" s="8">
        <v>1014</v>
      </c>
      <c r="B1021" s="32">
        <v>441659</v>
      </c>
      <c r="C1021" s="9" t="s">
        <v>464</v>
      </c>
      <c r="D1021" s="9" t="s">
        <v>408</v>
      </c>
      <c r="E1021" s="9" t="s">
        <v>2011</v>
      </c>
      <c r="F1021" s="8" t="s">
        <v>27</v>
      </c>
      <c r="G1021" s="10">
        <v>16</v>
      </c>
      <c r="H1021" s="10">
        <v>0</v>
      </c>
      <c r="I1021" s="10">
        <v>0</v>
      </c>
      <c r="J1021" s="10">
        <f t="shared" si="93"/>
        <v>4480000</v>
      </c>
      <c r="K1021" s="10">
        <f t="shared" si="93"/>
        <v>0</v>
      </c>
      <c r="L1021" s="10">
        <f t="shared" si="93"/>
        <v>0</v>
      </c>
      <c r="M1021" s="10">
        <v>0</v>
      </c>
      <c r="N1021" s="10">
        <f t="shared" si="87"/>
        <v>4480000</v>
      </c>
      <c r="O1021" s="25">
        <v>4480000</v>
      </c>
      <c r="P1021" s="25">
        <f t="shared" si="88"/>
        <v>0</v>
      </c>
      <c r="Q1021" s="37"/>
    </row>
    <row r="1022" spans="1:17" x14ac:dyDescent="0.25">
      <c r="A1022" s="8">
        <v>1015</v>
      </c>
      <c r="B1022" s="32">
        <v>441660</v>
      </c>
      <c r="C1022" s="9" t="s">
        <v>965</v>
      </c>
      <c r="D1022" s="9" t="s">
        <v>624</v>
      </c>
      <c r="E1022" s="9" t="s">
        <v>2011</v>
      </c>
      <c r="F1022" s="8" t="s">
        <v>27</v>
      </c>
      <c r="G1022" s="10">
        <v>19</v>
      </c>
      <c r="H1022" s="10">
        <v>0</v>
      </c>
      <c r="I1022" s="10">
        <v>0</v>
      </c>
      <c r="J1022" s="10">
        <f t="shared" si="93"/>
        <v>5320000</v>
      </c>
      <c r="K1022" s="10">
        <f t="shared" si="93"/>
        <v>0</v>
      </c>
      <c r="L1022" s="10">
        <f t="shared" si="93"/>
        <v>0</v>
      </c>
      <c r="M1022" s="10">
        <v>0</v>
      </c>
      <c r="N1022" s="10">
        <f t="shared" si="87"/>
        <v>5320000</v>
      </c>
      <c r="O1022" s="25">
        <v>5320000</v>
      </c>
      <c r="P1022" s="25">
        <f t="shared" si="88"/>
        <v>0</v>
      </c>
      <c r="Q1022" s="37"/>
    </row>
    <row r="1023" spans="1:17" x14ac:dyDescent="0.25">
      <c r="A1023" s="8">
        <v>1016</v>
      </c>
      <c r="B1023" s="32">
        <v>441661</v>
      </c>
      <c r="C1023" s="9" t="s">
        <v>441</v>
      </c>
      <c r="D1023" s="9" t="s">
        <v>158</v>
      </c>
      <c r="E1023" s="9" t="s">
        <v>2011</v>
      </c>
      <c r="F1023" s="8" t="s">
        <v>27</v>
      </c>
      <c r="G1023" s="10">
        <v>18</v>
      </c>
      <c r="H1023" s="10">
        <v>0</v>
      </c>
      <c r="I1023" s="10">
        <v>0</v>
      </c>
      <c r="J1023" s="10">
        <f t="shared" si="93"/>
        <v>5040000</v>
      </c>
      <c r="K1023" s="10">
        <f t="shared" si="93"/>
        <v>0</v>
      </c>
      <c r="L1023" s="10">
        <f t="shared" si="93"/>
        <v>0</v>
      </c>
      <c r="M1023" s="10">
        <v>0</v>
      </c>
      <c r="N1023" s="10">
        <f t="shared" si="87"/>
        <v>5040000</v>
      </c>
      <c r="O1023" s="25">
        <v>5040000</v>
      </c>
      <c r="P1023" s="25">
        <f t="shared" si="88"/>
        <v>0</v>
      </c>
      <c r="Q1023" s="37"/>
    </row>
    <row r="1024" spans="1:17" x14ac:dyDescent="0.25">
      <c r="A1024" s="8">
        <v>1017</v>
      </c>
      <c r="B1024" s="32">
        <v>441662</v>
      </c>
      <c r="C1024" s="9" t="s">
        <v>2036</v>
      </c>
      <c r="D1024" s="9" t="s">
        <v>57</v>
      </c>
      <c r="E1024" s="9" t="s">
        <v>2011</v>
      </c>
      <c r="F1024" s="8" t="s">
        <v>27</v>
      </c>
      <c r="G1024" s="10">
        <v>13</v>
      </c>
      <c r="H1024" s="10">
        <v>0</v>
      </c>
      <c r="I1024" s="10">
        <v>0</v>
      </c>
      <c r="J1024" s="10">
        <f t="shared" si="93"/>
        <v>3640000</v>
      </c>
      <c r="K1024" s="10">
        <f t="shared" si="93"/>
        <v>0</v>
      </c>
      <c r="L1024" s="10">
        <f t="shared" si="93"/>
        <v>0</v>
      </c>
      <c r="M1024" s="10">
        <v>0</v>
      </c>
      <c r="N1024" s="10">
        <f t="shared" si="87"/>
        <v>3640000</v>
      </c>
      <c r="O1024" s="25">
        <v>0</v>
      </c>
      <c r="P1024" s="25">
        <f t="shared" si="88"/>
        <v>3640000</v>
      </c>
      <c r="Q1024" s="37"/>
    </row>
    <row r="1025" spans="1:17" x14ac:dyDescent="0.25">
      <c r="A1025" s="8">
        <v>1018</v>
      </c>
      <c r="B1025" s="32">
        <v>441663</v>
      </c>
      <c r="C1025" s="9" t="s">
        <v>243</v>
      </c>
      <c r="D1025" s="9" t="s">
        <v>47</v>
      </c>
      <c r="E1025" s="9" t="s">
        <v>2011</v>
      </c>
      <c r="F1025" s="8" t="s">
        <v>27</v>
      </c>
      <c r="G1025" s="10">
        <v>13</v>
      </c>
      <c r="H1025" s="10">
        <v>0</v>
      </c>
      <c r="I1025" s="10">
        <v>0</v>
      </c>
      <c r="J1025" s="10">
        <f t="shared" si="93"/>
        <v>3640000</v>
      </c>
      <c r="K1025" s="10">
        <f t="shared" si="93"/>
        <v>0</v>
      </c>
      <c r="L1025" s="10">
        <f t="shared" si="93"/>
        <v>0</v>
      </c>
      <c r="M1025" s="10">
        <v>0</v>
      </c>
      <c r="N1025" s="10">
        <f t="shared" si="87"/>
        <v>3640000</v>
      </c>
      <c r="O1025" s="25">
        <v>3640000</v>
      </c>
      <c r="P1025" s="25">
        <f t="shared" si="88"/>
        <v>0</v>
      </c>
      <c r="Q1025" s="37"/>
    </row>
    <row r="1026" spans="1:17" x14ac:dyDescent="0.25">
      <c r="A1026" s="8">
        <v>1019</v>
      </c>
      <c r="B1026" s="32">
        <v>441664</v>
      </c>
      <c r="C1026" s="9" t="s">
        <v>720</v>
      </c>
      <c r="D1026" s="9" t="s">
        <v>488</v>
      </c>
      <c r="E1026" s="9" t="s">
        <v>2011</v>
      </c>
      <c r="F1026" s="8" t="s">
        <v>27</v>
      </c>
      <c r="G1026" s="10">
        <v>16</v>
      </c>
      <c r="H1026" s="10">
        <v>0</v>
      </c>
      <c r="I1026" s="10">
        <v>0</v>
      </c>
      <c r="J1026" s="10">
        <f t="shared" si="93"/>
        <v>4480000</v>
      </c>
      <c r="K1026" s="10">
        <f t="shared" si="93"/>
        <v>0</v>
      </c>
      <c r="L1026" s="10">
        <f t="shared" si="93"/>
        <v>0</v>
      </c>
      <c r="M1026" s="10">
        <v>0</v>
      </c>
      <c r="N1026" s="10">
        <f t="shared" si="87"/>
        <v>4480000</v>
      </c>
      <c r="O1026" s="25">
        <v>4480000</v>
      </c>
      <c r="P1026" s="25">
        <f t="shared" si="88"/>
        <v>0</v>
      </c>
      <c r="Q1026" s="37"/>
    </row>
    <row r="1027" spans="1:17" x14ac:dyDescent="0.25">
      <c r="A1027" s="8">
        <v>1020</v>
      </c>
      <c r="B1027" s="32">
        <v>441665</v>
      </c>
      <c r="C1027" s="9" t="s">
        <v>2037</v>
      </c>
      <c r="D1027" s="9" t="s">
        <v>229</v>
      </c>
      <c r="E1027" s="9" t="s">
        <v>2011</v>
      </c>
      <c r="F1027" s="8" t="s">
        <v>27</v>
      </c>
      <c r="G1027" s="10">
        <v>20</v>
      </c>
      <c r="H1027" s="10">
        <v>0</v>
      </c>
      <c r="I1027" s="10">
        <v>0</v>
      </c>
      <c r="J1027" s="10">
        <f t="shared" si="93"/>
        <v>5600000</v>
      </c>
      <c r="K1027" s="10">
        <f t="shared" si="93"/>
        <v>0</v>
      </c>
      <c r="L1027" s="10">
        <f t="shared" si="93"/>
        <v>0</v>
      </c>
      <c r="M1027" s="10">
        <v>0</v>
      </c>
      <c r="N1027" s="10">
        <f t="shared" si="87"/>
        <v>5600000</v>
      </c>
      <c r="O1027" s="25">
        <v>5600000</v>
      </c>
      <c r="P1027" s="25">
        <f t="shared" si="88"/>
        <v>0</v>
      </c>
      <c r="Q1027" s="37"/>
    </row>
    <row r="1028" spans="1:17" x14ac:dyDescent="0.25">
      <c r="A1028" s="8">
        <v>1021</v>
      </c>
      <c r="B1028" s="32">
        <v>4435010</v>
      </c>
      <c r="C1028" s="9" t="s">
        <v>2038</v>
      </c>
      <c r="D1028" s="9" t="s">
        <v>51</v>
      </c>
      <c r="E1028" s="9" t="s">
        <v>2011</v>
      </c>
      <c r="F1028" s="8" t="s">
        <v>27</v>
      </c>
      <c r="G1028" s="10">
        <v>20</v>
      </c>
      <c r="H1028" s="10">
        <v>0</v>
      </c>
      <c r="I1028" s="10">
        <v>0</v>
      </c>
      <c r="J1028" s="10">
        <f t="shared" si="93"/>
        <v>5600000</v>
      </c>
      <c r="K1028" s="10">
        <f t="shared" si="93"/>
        <v>0</v>
      </c>
      <c r="L1028" s="10">
        <f t="shared" si="93"/>
        <v>0</v>
      </c>
      <c r="M1028" s="10">
        <v>0</v>
      </c>
      <c r="N1028" s="10">
        <f t="shared" si="87"/>
        <v>5600000</v>
      </c>
      <c r="O1028" s="25">
        <v>5600000</v>
      </c>
      <c r="P1028" s="25">
        <f t="shared" si="88"/>
        <v>0</v>
      </c>
      <c r="Q1028" s="37"/>
    </row>
    <row r="1029" spans="1:17" x14ac:dyDescent="0.25">
      <c r="A1029" s="8">
        <v>1022</v>
      </c>
      <c r="B1029" s="32">
        <v>441701</v>
      </c>
      <c r="C1029" s="9" t="s">
        <v>53</v>
      </c>
      <c r="D1029" s="9" t="s">
        <v>65</v>
      </c>
      <c r="E1029" s="9" t="s">
        <v>2039</v>
      </c>
      <c r="F1029" s="8" t="s">
        <v>27</v>
      </c>
      <c r="G1029" s="10">
        <v>22</v>
      </c>
      <c r="H1029" s="10">
        <v>0</v>
      </c>
      <c r="I1029" s="10">
        <v>0</v>
      </c>
      <c r="J1029" s="10">
        <f t="shared" si="93"/>
        <v>6160000</v>
      </c>
      <c r="K1029" s="10">
        <f t="shared" si="93"/>
        <v>0</v>
      </c>
      <c r="L1029" s="10">
        <f t="shared" si="93"/>
        <v>0</v>
      </c>
      <c r="M1029" s="10">
        <v>0</v>
      </c>
      <c r="N1029" s="10">
        <f t="shared" si="87"/>
        <v>6160000</v>
      </c>
      <c r="O1029" s="25">
        <v>6160000</v>
      </c>
      <c r="P1029" s="25">
        <f t="shared" si="88"/>
        <v>0</v>
      </c>
      <c r="Q1029" s="37"/>
    </row>
    <row r="1030" spans="1:17" x14ac:dyDescent="0.25">
      <c r="A1030" s="8">
        <v>1023</v>
      </c>
      <c r="B1030" s="32">
        <v>441702</v>
      </c>
      <c r="C1030" s="9" t="s">
        <v>2040</v>
      </c>
      <c r="D1030" s="9" t="s">
        <v>270</v>
      </c>
      <c r="E1030" s="9" t="s">
        <v>2039</v>
      </c>
      <c r="F1030" s="8" t="s">
        <v>27</v>
      </c>
      <c r="G1030" s="10">
        <v>18</v>
      </c>
      <c r="H1030" s="10">
        <v>0</v>
      </c>
      <c r="I1030" s="10">
        <v>0</v>
      </c>
      <c r="J1030" s="10">
        <f t="shared" si="93"/>
        <v>5040000</v>
      </c>
      <c r="K1030" s="10">
        <f t="shared" si="93"/>
        <v>0</v>
      </c>
      <c r="L1030" s="10">
        <f t="shared" si="93"/>
        <v>0</v>
      </c>
      <c r="M1030" s="10">
        <v>0</v>
      </c>
      <c r="N1030" s="10">
        <f t="shared" si="87"/>
        <v>5040000</v>
      </c>
      <c r="O1030" s="25">
        <v>0</v>
      </c>
      <c r="P1030" s="25">
        <f t="shared" si="88"/>
        <v>5040000</v>
      </c>
      <c r="Q1030" s="37"/>
    </row>
    <row r="1031" spans="1:17" x14ac:dyDescent="0.25">
      <c r="A1031" s="8">
        <v>1024</v>
      </c>
      <c r="B1031" s="32">
        <v>441703</v>
      </c>
      <c r="C1031" s="9" t="s">
        <v>2041</v>
      </c>
      <c r="D1031" s="9" t="s">
        <v>558</v>
      </c>
      <c r="E1031" s="9" t="s">
        <v>2039</v>
      </c>
      <c r="F1031" s="8" t="s">
        <v>368</v>
      </c>
      <c r="G1031" s="10">
        <v>21</v>
      </c>
      <c r="H1031" s="10">
        <v>0</v>
      </c>
      <c r="I1031" s="10">
        <v>0</v>
      </c>
      <c r="J1031" s="10">
        <f>G1031*280000</f>
        <v>5880000</v>
      </c>
      <c r="K1031" s="10">
        <f>H1031*280000</f>
        <v>0</v>
      </c>
      <c r="L1031" s="10">
        <f>I1031*28000</f>
        <v>0</v>
      </c>
      <c r="M1031" s="10">
        <f>J1031</f>
        <v>5880000</v>
      </c>
      <c r="N1031" s="10">
        <f t="shared" si="87"/>
        <v>0</v>
      </c>
      <c r="O1031" s="25">
        <v>0</v>
      </c>
      <c r="P1031" s="25">
        <f t="shared" si="88"/>
        <v>0</v>
      </c>
      <c r="Q1031" s="37"/>
    </row>
    <row r="1032" spans="1:17" x14ac:dyDescent="0.25">
      <c r="A1032" s="8">
        <v>1025</v>
      </c>
      <c r="B1032" s="32">
        <v>441704</v>
      </c>
      <c r="C1032" s="9" t="s">
        <v>418</v>
      </c>
      <c r="D1032" s="9" t="s">
        <v>492</v>
      </c>
      <c r="E1032" s="9" t="s">
        <v>2039</v>
      </c>
      <c r="F1032" s="8" t="s">
        <v>27</v>
      </c>
      <c r="G1032" s="10">
        <v>15</v>
      </c>
      <c r="H1032" s="10">
        <v>0</v>
      </c>
      <c r="I1032" s="10">
        <v>0</v>
      </c>
      <c r="J1032" s="10">
        <f t="shared" ref="J1032:L1037" si="94">G1032*280000</f>
        <v>4200000</v>
      </c>
      <c r="K1032" s="10">
        <f t="shared" si="94"/>
        <v>0</v>
      </c>
      <c r="L1032" s="10">
        <f t="shared" si="94"/>
        <v>0</v>
      </c>
      <c r="M1032" s="10">
        <v>0</v>
      </c>
      <c r="N1032" s="10">
        <f t="shared" si="87"/>
        <v>4200000</v>
      </c>
      <c r="O1032" s="25">
        <v>4200000</v>
      </c>
      <c r="P1032" s="25">
        <f t="shared" si="88"/>
        <v>0</v>
      </c>
      <c r="Q1032" s="37"/>
    </row>
    <row r="1033" spans="1:17" x14ac:dyDescent="0.25">
      <c r="A1033" s="8">
        <v>1026</v>
      </c>
      <c r="B1033" s="32">
        <v>441705</v>
      </c>
      <c r="C1033" s="9" t="s">
        <v>600</v>
      </c>
      <c r="D1033" s="9" t="s">
        <v>365</v>
      </c>
      <c r="E1033" s="9" t="s">
        <v>2039</v>
      </c>
      <c r="F1033" s="8" t="s">
        <v>27</v>
      </c>
      <c r="G1033" s="10">
        <v>16</v>
      </c>
      <c r="H1033" s="10">
        <v>0</v>
      </c>
      <c r="I1033" s="10">
        <v>0</v>
      </c>
      <c r="J1033" s="10">
        <f t="shared" si="94"/>
        <v>4480000</v>
      </c>
      <c r="K1033" s="10">
        <f t="shared" si="94"/>
        <v>0</v>
      </c>
      <c r="L1033" s="10">
        <f t="shared" si="94"/>
        <v>0</v>
      </c>
      <c r="M1033" s="10">
        <v>0</v>
      </c>
      <c r="N1033" s="10">
        <f t="shared" ref="N1033:N1096" si="95">J1033+K1033+L1033-M1033</f>
        <v>4480000</v>
      </c>
      <c r="O1033" s="25">
        <v>4480000</v>
      </c>
      <c r="P1033" s="25">
        <f t="shared" ref="P1033:P1096" si="96">N1033-O1033</f>
        <v>0</v>
      </c>
      <c r="Q1033" s="37"/>
    </row>
    <row r="1034" spans="1:17" x14ac:dyDescent="0.25">
      <c r="A1034" s="8">
        <v>1027</v>
      </c>
      <c r="B1034" s="32">
        <v>441706</v>
      </c>
      <c r="C1034" s="9" t="s">
        <v>111</v>
      </c>
      <c r="D1034" s="9" t="s">
        <v>1132</v>
      </c>
      <c r="E1034" s="9" t="s">
        <v>2039</v>
      </c>
      <c r="F1034" s="8" t="s">
        <v>27</v>
      </c>
      <c r="G1034" s="10">
        <v>17</v>
      </c>
      <c r="H1034" s="10">
        <v>0</v>
      </c>
      <c r="I1034" s="10">
        <v>0</v>
      </c>
      <c r="J1034" s="10">
        <f t="shared" si="94"/>
        <v>4760000</v>
      </c>
      <c r="K1034" s="10">
        <f t="shared" si="94"/>
        <v>0</v>
      </c>
      <c r="L1034" s="10">
        <f t="shared" si="94"/>
        <v>0</v>
      </c>
      <c r="M1034" s="10">
        <v>0</v>
      </c>
      <c r="N1034" s="10">
        <f t="shared" si="95"/>
        <v>4760000</v>
      </c>
      <c r="O1034" s="25">
        <v>0</v>
      </c>
      <c r="P1034" s="25">
        <f t="shared" si="96"/>
        <v>4760000</v>
      </c>
      <c r="Q1034" s="37"/>
    </row>
    <row r="1035" spans="1:17" x14ac:dyDescent="0.25">
      <c r="A1035" s="8">
        <v>1028</v>
      </c>
      <c r="B1035" s="32">
        <v>441707</v>
      </c>
      <c r="C1035" s="9" t="s">
        <v>2042</v>
      </c>
      <c r="D1035" s="9" t="s">
        <v>85</v>
      </c>
      <c r="E1035" s="9" t="s">
        <v>2039</v>
      </c>
      <c r="F1035" s="8" t="s">
        <v>27</v>
      </c>
      <c r="G1035" s="10">
        <v>17</v>
      </c>
      <c r="H1035" s="10">
        <v>0</v>
      </c>
      <c r="I1035" s="10">
        <v>0</v>
      </c>
      <c r="J1035" s="10">
        <f t="shared" si="94"/>
        <v>4760000</v>
      </c>
      <c r="K1035" s="10">
        <f t="shared" si="94"/>
        <v>0</v>
      </c>
      <c r="L1035" s="10">
        <f t="shared" si="94"/>
        <v>0</v>
      </c>
      <c r="M1035" s="10">
        <v>0</v>
      </c>
      <c r="N1035" s="10">
        <f t="shared" si="95"/>
        <v>4760000</v>
      </c>
      <c r="O1035" s="25">
        <v>0</v>
      </c>
      <c r="P1035" s="25">
        <f t="shared" si="96"/>
        <v>4760000</v>
      </c>
      <c r="Q1035" s="37"/>
    </row>
    <row r="1036" spans="1:17" x14ac:dyDescent="0.25">
      <c r="A1036" s="8">
        <v>1029</v>
      </c>
      <c r="B1036" s="32">
        <v>441708</v>
      </c>
      <c r="C1036" s="9" t="s">
        <v>1867</v>
      </c>
      <c r="D1036" s="9" t="s">
        <v>558</v>
      </c>
      <c r="E1036" s="9" t="s">
        <v>2039</v>
      </c>
      <c r="F1036" s="8" t="s">
        <v>27</v>
      </c>
      <c r="G1036" s="10">
        <v>24</v>
      </c>
      <c r="H1036" s="10">
        <v>0</v>
      </c>
      <c r="I1036" s="10">
        <v>0</v>
      </c>
      <c r="J1036" s="10">
        <f t="shared" si="94"/>
        <v>6720000</v>
      </c>
      <c r="K1036" s="10">
        <f t="shared" si="94"/>
        <v>0</v>
      </c>
      <c r="L1036" s="10">
        <f t="shared" si="94"/>
        <v>0</v>
      </c>
      <c r="M1036" s="10">
        <v>0</v>
      </c>
      <c r="N1036" s="10">
        <f t="shared" si="95"/>
        <v>6720000</v>
      </c>
      <c r="O1036" s="25">
        <v>0</v>
      </c>
      <c r="P1036" s="25">
        <f t="shared" si="96"/>
        <v>6720000</v>
      </c>
      <c r="Q1036" s="37"/>
    </row>
    <row r="1037" spans="1:17" x14ac:dyDescent="0.25">
      <c r="A1037" s="8">
        <v>1030</v>
      </c>
      <c r="B1037" s="32">
        <v>441709</v>
      </c>
      <c r="C1037" s="9" t="s">
        <v>720</v>
      </c>
      <c r="D1037" s="9" t="s">
        <v>61</v>
      </c>
      <c r="E1037" s="9" t="s">
        <v>2039</v>
      </c>
      <c r="F1037" s="8" t="s">
        <v>27</v>
      </c>
      <c r="G1037" s="10">
        <v>17</v>
      </c>
      <c r="H1037" s="10">
        <v>0</v>
      </c>
      <c r="I1037" s="10">
        <v>0</v>
      </c>
      <c r="J1037" s="10">
        <f t="shared" si="94"/>
        <v>4760000</v>
      </c>
      <c r="K1037" s="10">
        <f t="shared" si="94"/>
        <v>0</v>
      </c>
      <c r="L1037" s="10">
        <f t="shared" si="94"/>
        <v>0</v>
      </c>
      <c r="M1037" s="10">
        <v>0</v>
      </c>
      <c r="N1037" s="10">
        <f t="shared" si="95"/>
        <v>4760000</v>
      </c>
      <c r="O1037" s="25">
        <v>4760000</v>
      </c>
      <c r="P1037" s="25">
        <f t="shared" si="96"/>
        <v>0</v>
      </c>
      <c r="Q1037" s="37"/>
    </row>
    <row r="1038" spans="1:17" x14ac:dyDescent="0.25">
      <c r="A1038" s="8">
        <v>1031</v>
      </c>
      <c r="B1038" s="32">
        <v>441711</v>
      </c>
      <c r="C1038" s="9" t="s">
        <v>2043</v>
      </c>
      <c r="D1038" s="9" t="s">
        <v>2044</v>
      </c>
      <c r="E1038" s="9" t="s">
        <v>2039</v>
      </c>
      <c r="F1038" s="8" t="s">
        <v>368</v>
      </c>
      <c r="G1038" s="10">
        <v>24</v>
      </c>
      <c r="H1038" s="10">
        <v>0</v>
      </c>
      <c r="I1038" s="10">
        <v>0</v>
      </c>
      <c r="J1038" s="10">
        <f>G1038*280000</f>
        <v>6720000</v>
      </c>
      <c r="K1038" s="10">
        <f>H1038*280000</f>
        <v>0</v>
      </c>
      <c r="L1038" s="10">
        <f>I1038*28000</f>
        <v>0</v>
      </c>
      <c r="M1038" s="10">
        <f>J1038</f>
        <v>6720000</v>
      </c>
      <c r="N1038" s="10">
        <f t="shared" si="95"/>
        <v>0</v>
      </c>
      <c r="O1038" s="25">
        <v>0</v>
      </c>
      <c r="P1038" s="25">
        <f t="shared" si="96"/>
        <v>0</v>
      </c>
      <c r="Q1038" s="37"/>
    </row>
    <row r="1039" spans="1:17" x14ac:dyDescent="0.25">
      <c r="A1039" s="8">
        <v>1032</v>
      </c>
      <c r="B1039" s="32">
        <v>441712</v>
      </c>
      <c r="C1039" s="9" t="s">
        <v>550</v>
      </c>
      <c r="D1039" s="9" t="s">
        <v>967</v>
      </c>
      <c r="E1039" s="9" t="s">
        <v>2039</v>
      </c>
      <c r="F1039" s="8" t="s">
        <v>27</v>
      </c>
      <c r="G1039" s="10">
        <v>19</v>
      </c>
      <c r="H1039" s="10">
        <v>0</v>
      </c>
      <c r="I1039" s="10">
        <v>0</v>
      </c>
      <c r="J1039" s="10">
        <f t="shared" ref="J1039:L1054" si="97">G1039*280000</f>
        <v>5320000</v>
      </c>
      <c r="K1039" s="10">
        <f t="shared" si="97"/>
        <v>0</v>
      </c>
      <c r="L1039" s="10">
        <f t="shared" si="97"/>
        <v>0</v>
      </c>
      <c r="M1039" s="10">
        <v>0</v>
      </c>
      <c r="N1039" s="10">
        <f t="shared" si="95"/>
        <v>5320000</v>
      </c>
      <c r="O1039" s="25">
        <v>5320000</v>
      </c>
      <c r="P1039" s="25">
        <f t="shared" si="96"/>
        <v>0</v>
      </c>
      <c r="Q1039" s="37"/>
    </row>
    <row r="1040" spans="1:17" x14ac:dyDescent="0.25">
      <c r="A1040" s="8">
        <v>1033</v>
      </c>
      <c r="B1040" s="32">
        <v>441713</v>
      </c>
      <c r="C1040" s="9" t="s">
        <v>444</v>
      </c>
      <c r="D1040" s="9" t="s">
        <v>649</v>
      </c>
      <c r="E1040" s="9" t="s">
        <v>2039</v>
      </c>
      <c r="F1040" s="8" t="s">
        <v>27</v>
      </c>
      <c r="G1040" s="10">
        <v>20</v>
      </c>
      <c r="H1040" s="10">
        <v>0</v>
      </c>
      <c r="I1040" s="10">
        <v>0</v>
      </c>
      <c r="J1040" s="10">
        <f t="shared" si="97"/>
        <v>5600000</v>
      </c>
      <c r="K1040" s="10">
        <f t="shared" si="97"/>
        <v>0</v>
      </c>
      <c r="L1040" s="10">
        <f t="shared" si="97"/>
        <v>0</v>
      </c>
      <c r="M1040" s="10">
        <v>0</v>
      </c>
      <c r="N1040" s="10">
        <f t="shared" si="95"/>
        <v>5600000</v>
      </c>
      <c r="O1040" s="25">
        <v>0</v>
      </c>
      <c r="P1040" s="25">
        <f t="shared" si="96"/>
        <v>5600000</v>
      </c>
      <c r="Q1040" s="37"/>
    </row>
    <row r="1041" spans="1:17" x14ac:dyDescent="0.25">
      <c r="A1041" s="8">
        <v>1034</v>
      </c>
      <c r="B1041" s="32">
        <v>441714</v>
      </c>
      <c r="C1041" s="9" t="s">
        <v>300</v>
      </c>
      <c r="D1041" s="9" t="s">
        <v>402</v>
      </c>
      <c r="E1041" s="9" t="s">
        <v>2039</v>
      </c>
      <c r="F1041" s="8" t="s">
        <v>27</v>
      </c>
      <c r="G1041" s="10">
        <v>20</v>
      </c>
      <c r="H1041" s="10">
        <v>0</v>
      </c>
      <c r="I1041" s="10">
        <v>0</v>
      </c>
      <c r="J1041" s="10">
        <f t="shared" si="97"/>
        <v>5600000</v>
      </c>
      <c r="K1041" s="10">
        <f t="shared" si="97"/>
        <v>0</v>
      </c>
      <c r="L1041" s="10">
        <f t="shared" si="97"/>
        <v>0</v>
      </c>
      <c r="M1041" s="10">
        <v>0</v>
      </c>
      <c r="N1041" s="10">
        <f t="shared" si="95"/>
        <v>5600000</v>
      </c>
      <c r="O1041" s="25">
        <v>5600000</v>
      </c>
      <c r="P1041" s="25">
        <f t="shared" si="96"/>
        <v>0</v>
      </c>
      <c r="Q1041" s="37"/>
    </row>
    <row r="1042" spans="1:17" x14ac:dyDescent="0.25">
      <c r="A1042" s="8">
        <v>1035</v>
      </c>
      <c r="B1042" s="32">
        <v>441715</v>
      </c>
      <c r="C1042" s="9" t="s">
        <v>478</v>
      </c>
      <c r="D1042" s="9" t="s">
        <v>75</v>
      </c>
      <c r="E1042" s="9" t="s">
        <v>2039</v>
      </c>
      <c r="F1042" s="8" t="s">
        <v>27</v>
      </c>
      <c r="G1042" s="10">
        <v>21</v>
      </c>
      <c r="H1042" s="10">
        <v>0</v>
      </c>
      <c r="I1042" s="10">
        <v>0</v>
      </c>
      <c r="J1042" s="10">
        <f t="shared" si="97"/>
        <v>5880000</v>
      </c>
      <c r="K1042" s="10">
        <f t="shared" si="97"/>
        <v>0</v>
      </c>
      <c r="L1042" s="10">
        <f t="shared" si="97"/>
        <v>0</v>
      </c>
      <c r="M1042" s="10">
        <v>0</v>
      </c>
      <c r="N1042" s="10">
        <f t="shared" si="95"/>
        <v>5880000</v>
      </c>
      <c r="O1042" s="25">
        <v>5880000</v>
      </c>
      <c r="P1042" s="25">
        <f t="shared" si="96"/>
        <v>0</v>
      </c>
      <c r="Q1042" s="37"/>
    </row>
    <row r="1043" spans="1:17" x14ac:dyDescent="0.25">
      <c r="A1043" s="8">
        <v>1036</v>
      </c>
      <c r="B1043" s="32">
        <v>441716</v>
      </c>
      <c r="C1043" s="9" t="s">
        <v>2045</v>
      </c>
      <c r="D1043" s="9" t="s">
        <v>61</v>
      </c>
      <c r="E1043" s="9" t="s">
        <v>2039</v>
      </c>
      <c r="F1043" s="8" t="s">
        <v>27</v>
      </c>
      <c r="G1043" s="10">
        <v>21</v>
      </c>
      <c r="H1043" s="10">
        <v>0</v>
      </c>
      <c r="I1043" s="10">
        <v>0</v>
      </c>
      <c r="J1043" s="10">
        <f t="shared" si="97"/>
        <v>5880000</v>
      </c>
      <c r="K1043" s="10">
        <f t="shared" si="97"/>
        <v>0</v>
      </c>
      <c r="L1043" s="10">
        <f t="shared" si="97"/>
        <v>0</v>
      </c>
      <c r="M1043" s="10">
        <v>0</v>
      </c>
      <c r="N1043" s="10">
        <f t="shared" si="95"/>
        <v>5880000</v>
      </c>
      <c r="O1043" s="25">
        <v>0</v>
      </c>
      <c r="P1043" s="25">
        <f t="shared" si="96"/>
        <v>5880000</v>
      </c>
      <c r="Q1043" s="37"/>
    </row>
    <row r="1044" spans="1:17" x14ac:dyDescent="0.25">
      <c r="A1044" s="8">
        <v>1037</v>
      </c>
      <c r="B1044" s="32">
        <v>441717</v>
      </c>
      <c r="C1044" s="9" t="s">
        <v>2046</v>
      </c>
      <c r="D1044" s="9" t="s">
        <v>147</v>
      </c>
      <c r="E1044" s="9" t="s">
        <v>2039</v>
      </c>
      <c r="F1044" s="8" t="s">
        <v>27</v>
      </c>
      <c r="G1044" s="10">
        <v>18</v>
      </c>
      <c r="H1044" s="10">
        <v>0</v>
      </c>
      <c r="I1044" s="10">
        <v>0</v>
      </c>
      <c r="J1044" s="10">
        <f t="shared" si="97"/>
        <v>5040000</v>
      </c>
      <c r="K1044" s="10">
        <f t="shared" si="97"/>
        <v>0</v>
      </c>
      <c r="L1044" s="10">
        <f t="shared" si="97"/>
        <v>0</v>
      </c>
      <c r="M1044" s="10">
        <v>0</v>
      </c>
      <c r="N1044" s="10">
        <f t="shared" si="95"/>
        <v>5040000</v>
      </c>
      <c r="O1044" s="25">
        <v>5040000</v>
      </c>
      <c r="P1044" s="25">
        <f t="shared" si="96"/>
        <v>0</v>
      </c>
      <c r="Q1044" s="37"/>
    </row>
    <row r="1045" spans="1:17" x14ac:dyDescent="0.25">
      <c r="A1045" s="8">
        <v>1038</v>
      </c>
      <c r="B1045" s="32">
        <v>441718</v>
      </c>
      <c r="C1045" s="9" t="s">
        <v>1660</v>
      </c>
      <c r="D1045" s="9" t="s">
        <v>488</v>
      </c>
      <c r="E1045" s="9" t="s">
        <v>2039</v>
      </c>
      <c r="F1045" s="8" t="s">
        <v>27</v>
      </c>
      <c r="G1045" s="10">
        <v>22</v>
      </c>
      <c r="H1045" s="10">
        <v>0</v>
      </c>
      <c r="I1045" s="10">
        <v>0</v>
      </c>
      <c r="J1045" s="10">
        <f t="shared" si="97"/>
        <v>6160000</v>
      </c>
      <c r="K1045" s="10">
        <f t="shared" si="97"/>
        <v>0</v>
      </c>
      <c r="L1045" s="10">
        <f t="shared" si="97"/>
        <v>0</v>
      </c>
      <c r="M1045" s="10">
        <v>0</v>
      </c>
      <c r="N1045" s="10">
        <f t="shared" si="95"/>
        <v>6160000</v>
      </c>
      <c r="O1045" s="25">
        <v>6160000</v>
      </c>
      <c r="P1045" s="25">
        <f t="shared" si="96"/>
        <v>0</v>
      </c>
      <c r="Q1045" s="37"/>
    </row>
    <row r="1046" spans="1:17" x14ac:dyDescent="0.25">
      <c r="A1046" s="8">
        <v>1039</v>
      </c>
      <c r="B1046" s="32">
        <v>441719</v>
      </c>
      <c r="C1046" s="9" t="s">
        <v>418</v>
      </c>
      <c r="D1046" s="9" t="s">
        <v>61</v>
      </c>
      <c r="E1046" s="9" t="s">
        <v>2039</v>
      </c>
      <c r="F1046" s="8" t="s">
        <v>27</v>
      </c>
      <c r="G1046" s="10">
        <v>19</v>
      </c>
      <c r="H1046" s="10">
        <v>0</v>
      </c>
      <c r="I1046" s="10">
        <v>0</v>
      </c>
      <c r="J1046" s="10">
        <f t="shared" si="97"/>
        <v>5320000</v>
      </c>
      <c r="K1046" s="10">
        <f t="shared" si="97"/>
        <v>0</v>
      </c>
      <c r="L1046" s="10">
        <f t="shared" si="97"/>
        <v>0</v>
      </c>
      <c r="M1046" s="10">
        <v>0</v>
      </c>
      <c r="N1046" s="10">
        <f t="shared" si="95"/>
        <v>5320000</v>
      </c>
      <c r="O1046" s="25">
        <v>5320000</v>
      </c>
      <c r="P1046" s="25">
        <f t="shared" si="96"/>
        <v>0</v>
      </c>
      <c r="Q1046" s="37"/>
    </row>
    <row r="1047" spans="1:17" x14ac:dyDescent="0.25">
      <c r="A1047" s="8">
        <v>1040</v>
      </c>
      <c r="B1047" s="32">
        <v>441720</v>
      </c>
      <c r="C1047" s="9" t="s">
        <v>1872</v>
      </c>
      <c r="D1047" s="9" t="s">
        <v>2047</v>
      </c>
      <c r="E1047" s="9" t="s">
        <v>2039</v>
      </c>
      <c r="F1047" s="8" t="s">
        <v>27</v>
      </c>
      <c r="G1047" s="10">
        <v>13</v>
      </c>
      <c r="H1047" s="10">
        <v>0</v>
      </c>
      <c r="I1047" s="10">
        <v>0</v>
      </c>
      <c r="J1047" s="10">
        <f t="shared" si="97"/>
        <v>3640000</v>
      </c>
      <c r="K1047" s="10">
        <f t="shared" si="97"/>
        <v>0</v>
      </c>
      <c r="L1047" s="10">
        <f t="shared" si="97"/>
        <v>0</v>
      </c>
      <c r="M1047" s="10">
        <v>0</v>
      </c>
      <c r="N1047" s="10">
        <f t="shared" si="95"/>
        <v>3640000</v>
      </c>
      <c r="O1047" s="25">
        <v>0</v>
      </c>
      <c r="P1047" s="25">
        <f t="shared" si="96"/>
        <v>3640000</v>
      </c>
      <c r="Q1047" s="37"/>
    </row>
    <row r="1048" spans="1:17" x14ac:dyDescent="0.25">
      <c r="A1048" s="8">
        <v>1041</v>
      </c>
      <c r="B1048" s="32">
        <v>441721</v>
      </c>
      <c r="C1048" s="9" t="s">
        <v>1077</v>
      </c>
      <c r="D1048" s="9" t="s">
        <v>528</v>
      </c>
      <c r="E1048" s="9" t="s">
        <v>2039</v>
      </c>
      <c r="F1048" s="8" t="s">
        <v>27</v>
      </c>
      <c r="G1048" s="10">
        <v>22</v>
      </c>
      <c r="H1048" s="10">
        <v>0</v>
      </c>
      <c r="I1048" s="10">
        <v>0</v>
      </c>
      <c r="J1048" s="10">
        <f t="shared" si="97"/>
        <v>6160000</v>
      </c>
      <c r="K1048" s="10">
        <f t="shared" si="97"/>
        <v>0</v>
      </c>
      <c r="L1048" s="10">
        <f t="shared" si="97"/>
        <v>0</v>
      </c>
      <c r="M1048" s="10">
        <v>0</v>
      </c>
      <c r="N1048" s="10">
        <f t="shared" si="95"/>
        <v>6160000</v>
      </c>
      <c r="O1048" s="25">
        <v>6160000</v>
      </c>
      <c r="P1048" s="25">
        <f t="shared" si="96"/>
        <v>0</v>
      </c>
      <c r="Q1048" s="37"/>
    </row>
    <row r="1049" spans="1:17" x14ac:dyDescent="0.25">
      <c r="A1049" s="8">
        <v>1042</v>
      </c>
      <c r="B1049" s="32">
        <v>441722</v>
      </c>
      <c r="C1049" s="9" t="s">
        <v>2048</v>
      </c>
      <c r="D1049" s="9" t="s">
        <v>153</v>
      </c>
      <c r="E1049" s="9" t="s">
        <v>2039</v>
      </c>
      <c r="F1049" s="8" t="s">
        <v>27</v>
      </c>
      <c r="G1049" s="10">
        <v>19</v>
      </c>
      <c r="H1049" s="10">
        <v>0</v>
      </c>
      <c r="I1049" s="10">
        <v>0</v>
      </c>
      <c r="J1049" s="10">
        <f t="shared" si="97"/>
        <v>5320000</v>
      </c>
      <c r="K1049" s="10">
        <f t="shared" si="97"/>
        <v>0</v>
      </c>
      <c r="L1049" s="10">
        <f t="shared" si="97"/>
        <v>0</v>
      </c>
      <c r="M1049" s="10">
        <v>0</v>
      </c>
      <c r="N1049" s="10">
        <f t="shared" si="95"/>
        <v>5320000</v>
      </c>
      <c r="O1049" s="25">
        <v>5320000</v>
      </c>
      <c r="P1049" s="25">
        <f t="shared" si="96"/>
        <v>0</v>
      </c>
      <c r="Q1049" s="37"/>
    </row>
    <row r="1050" spans="1:17" x14ac:dyDescent="0.25">
      <c r="A1050" s="8">
        <v>1043</v>
      </c>
      <c r="B1050" s="32">
        <v>441723</v>
      </c>
      <c r="C1050" s="9" t="s">
        <v>2049</v>
      </c>
      <c r="D1050" s="9" t="s">
        <v>251</v>
      </c>
      <c r="E1050" s="9" t="s">
        <v>2039</v>
      </c>
      <c r="F1050" s="8" t="s">
        <v>27</v>
      </c>
      <c r="G1050" s="10">
        <v>18</v>
      </c>
      <c r="H1050" s="10">
        <v>0</v>
      </c>
      <c r="I1050" s="10">
        <v>0</v>
      </c>
      <c r="J1050" s="10">
        <f t="shared" si="97"/>
        <v>5040000</v>
      </c>
      <c r="K1050" s="10">
        <f t="shared" si="97"/>
        <v>0</v>
      </c>
      <c r="L1050" s="10">
        <f t="shared" si="97"/>
        <v>0</v>
      </c>
      <c r="M1050" s="10">
        <v>0</v>
      </c>
      <c r="N1050" s="10">
        <f t="shared" si="95"/>
        <v>5040000</v>
      </c>
      <c r="O1050" s="25">
        <v>5040000</v>
      </c>
      <c r="P1050" s="25">
        <f t="shared" si="96"/>
        <v>0</v>
      </c>
      <c r="Q1050" s="37"/>
    </row>
    <row r="1051" spans="1:17" x14ac:dyDescent="0.25">
      <c r="A1051" s="8">
        <v>1044</v>
      </c>
      <c r="B1051" s="32">
        <v>441724</v>
      </c>
      <c r="C1051" s="9" t="s">
        <v>1612</v>
      </c>
      <c r="D1051" s="9" t="s">
        <v>2050</v>
      </c>
      <c r="E1051" s="9" t="s">
        <v>2039</v>
      </c>
      <c r="F1051" s="8" t="s">
        <v>27</v>
      </c>
      <c r="G1051" s="10">
        <v>21</v>
      </c>
      <c r="H1051" s="10">
        <v>0</v>
      </c>
      <c r="I1051" s="10">
        <v>0</v>
      </c>
      <c r="J1051" s="10">
        <f t="shared" si="97"/>
        <v>5880000</v>
      </c>
      <c r="K1051" s="10">
        <f t="shared" si="97"/>
        <v>0</v>
      </c>
      <c r="L1051" s="10">
        <f t="shared" si="97"/>
        <v>0</v>
      </c>
      <c r="M1051" s="10">
        <v>0</v>
      </c>
      <c r="N1051" s="10">
        <f t="shared" si="95"/>
        <v>5880000</v>
      </c>
      <c r="O1051" s="25">
        <v>5880000</v>
      </c>
      <c r="P1051" s="25">
        <f t="shared" si="96"/>
        <v>0</v>
      </c>
      <c r="Q1051" s="37"/>
    </row>
    <row r="1052" spans="1:17" x14ac:dyDescent="0.25">
      <c r="A1052" s="8">
        <v>1045</v>
      </c>
      <c r="B1052" s="32">
        <v>441725</v>
      </c>
      <c r="C1052" s="9" t="s">
        <v>830</v>
      </c>
      <c r="D1052" s="9" t="s">
        <v>517</v>
      </c>
      <c r="E1052" s="9" t="s">
        <v>2039</v>
      </c>
      <c r="F1052" s="8" t="s">
        <v>27</v>
      </c>
      <c r="G1052" s="10">
        <v>23</v>
      </c>
      <c r="H1052" s="10">
        <v>0</v>
      </c>
      <c r="I1052" s="10">
        <v>0</v>
      </c>
      <c r="J1052" s="10">
        <f t="shared" si="97"/>
        <v>6440000</v>
      </c>
      <c r="K1052" s="10">
        <f t="shared" si="97"/>
        <v>0</v>
      </c>
      <c r="L1052" s="10">
        <f t="shared" si="97"/>
        <v>0</v>
      </c>
      <c r="M1052" s="10">
        <v>0</v>
      </c>
      <c r="N1052" s="10">
        <f t="shared" si="95"/>
        <v>6440000</v>
      </c>
      <c r="O1052" s="25">
        <v>6440000</v>
      </c>
      <c r="P1052" s="25">
        <f t="shared" si="96"/>
        <v>0</v>
      </c>
      <c r="Q1052" s="37"/>
    </row>
    <row r="1053" spans="1:17" x14ac:dyDescent="0.25">
      <c r="A1053" s="8">
        <v>1046</v>
      </c>
      <c r="B1053" s="32">
        <v>441726</v>
      </c>
      <c r="C1053" s="9" t="s">
        <v>1874</v>
      </c>
      <c r="D1053" s="9" t="s">
        <v>344</v>
      </c>
      <c r="E1053" s="9" t="s">
        <v>2039</v>
      </c>
      <c r="F1053" s="8" t="s">
        <v>389</v>
      </c>
      <c r="G1053" s="10">
        <v>26</v>
      </c>
      <c r="H1053" s="10">
        <v>0</v>
      </c>
      <c r="I1053" s="10">
        <v>0</v>
      </c>
      <c r="J1053" s="10">
        <f t="shared" si="97"/>
        <v>7280000</v>
      </c>
      <c r="K1053" s="10">
        <f t="shared" si="97"/>
        <v>0</v>
      </c>
      <c r="L1053" s="10">
        <f>I1053*28000</f>
        <v>0</v>
      </c>
      <c r="M1053" s="10">
        <f>J1053*0.7</f>
        <v>5096000</v>
      </c>
      <c r="N1053" s="10">
        <f t="shared" si="95"/>
        <v>2184000</v>
      </c>
      <c r="O1053" s="25">
        <v>2184000</v>
      </c>
      <c r="P1053" s="25">
        <f t="shared" si="96"/>
        <v>0</v>
      </c>
      <c r="Q1053" s="37"/>
    </row>
    <row r="1054" spans="1:17" x14ac:dyDescent="0.25">
      <c r="A1054" s="8">
        <v>1047</v>
      </c>
      <c r="B1054" s="32">
        <v>441727</v>
      </c>
      <c r="C1054" s="9" t="s">
        <v>2051</v>
      </c>
      <c r="D1054" s="9" t="s">
        <v>2052</v>
      </c>
      <c r="E1054" s="9" t="s">
        <v>2039</v>
      </c>
      <c r="F1054" s="8" t="s">
        <v>389</v>
      </c>
      <c r="G1054" s="10">
        <v>20</v>
      </c>
      <c r="H1054" s="10">
        <v>0</v>
      </c>
      <c r="I1054" s="10">
        <v>0</v>
      </c>
      <c r="J1054" s="10">
        <f t="shared" si="97"/>
        <v>5600000</v>
      </c>
      <c r="K1054" s="10">
        <f t="shared" si="97"/>
        <v>0</v>
      </c>
      <c r="L1054" s="10">
        <f>I1054*28000</f>
        <v>0</v>
      </c>
      <c r="M1054" s="10">
        <f>J1054*0.7</f>
        <v>3919999.9999999995</v>
      </c>
      <c r="N1054" s="10">
        <f t="shared" si="95"/>
        <v>1680000.0000000005</v>
      </c>
      <c r="O1054" s="25">
        <v>1680000</v>
      </c>
      <c r="P1054" s="25">
        <f t="shared" si="96"/>
        <v>0</v>
      </c>
      <c r="Q1054" s="37"/>
    </row>
    <row r="1055" spans="1:17" x14ac:dyDescent="0.25">
      <c r="A1055" s="8">
        <v>1048</v>
      </c>
      <c r="B1055" s="32">
        <v>441728</v>
      </c>
      <c r="C1055" s="9" t="s">
        <v>662</v>
      </c>
      <c r="D1055" s="9" t="s">
        <v>147</v>
      </c>
      <c r="E1055" s="9" t="s">
        <v>2039</v>
      </c>
      <c r="F1055" s="8" t="s">
        <v>27</v>
      </c>
      <c r="G1055" s="10">
        <v>21</v>
      </c>
      <c r="H1055" s="10">
        <v>0</v>
      </c>
      <c r="I1055" s="10">
        <v>0</v>
      </c>
      <c r="J1055" s="10">
        <f t="shared" ref="J1055:L1089" si="98">G1055*280000</f>
        <v>5880000</v>
      </c>
      <c r="K1055" s="10">
        <f t="shared" si="98"/>
        <v>0</v>
      </c>
      <c r="L1055" s="10">
        <f t="shared" si="98"/>
        <v>0</v>
      </c>
      <c r="M1055" s="10">
        <v>0</v>
      </c>
      <c r="N1055" s="10">
        <f t="shared" si="95"/>
        <v>5880000</v>
      </c>
      <c r="O1055" s="25">
        <v>0</v>
      </c>
      <c r="P1055" s="25">
        <f t="shared" si="96"/>
        <v>5880000</v>
      </c>
      <c r="Q1055" s="37"/>
    </row>
    <row r="1056" spans="1:17" x14ac:dyDescent="0.25">
      <c r="A1056" s="8">
        <v>1049</v>
      </c>
      <c r="B1056" s="32">
        <v>441729</v>
      </c>
      <c r="C1056" s="9" t="s">
        <v>2053</v>
      </c>
      <c r="D1056" s="9" t="s">
        <v>431</v>
      </c>
      <c r="E1056" s="9" t="s">
        <v>2039</v>
      </c>
      <c r="F1056" s="8" t="s">
        <v>27</v>
      </c>
      <c r="G1056" s="10">
        <v>15</v>
      </c>
      <c r="H1056" s="10">
        <v>0</v>
      </c>
      <c r="I1056" s="10">
        <v>0</v>
      </c>
      <c r="J1056" s="10">
        <f t="shared" si="98"/>
        <v>4200000</v>
      </c>
      <c r="K1056" s="10">
        <f t="shared" si="98"/>
        <v>0</v>
      </c>
      <c r="L1056" s="10">
        <f t="shared" si="98"/>
        <v>0</v>
      </c>
      <c r="M1056" s="10">
        <v>0</v>
      </c>
      <c r="N1056" s="10">
        <f t="shared" si="95"/>
        <v>4200000</v>
      </c>
      <c r="O1056" s="25">
        <v>4200000</v>
      </c>
      <c r="P1056" s="25">
        <f t="shared" si="96"/>
        <v>0</v>
      </c>
      <c r="Q1056" s="37"/>
    </row>
    <row r="1057" spans="1:17" x14ac:dyDescent="0.25">
      <c r="A1057" s="8">
        <v>1050</v>
      </c>
      <c r="B1057" s="32">
        <v>441730</v>
      </c>
      <c r="C1057" s="9" t="s">
        <v>1049</v>
      </c>
      <c r="D1057" s="9" t="s">
        <v>306</v>
      </c>
      <c r="E1057" s="9" t="s">
        <v>2039</v>
      </c>
      <c r="F1057" s="8" t="s">
        <v>27</v>
      </c>
      <c r="G1057" s="10">
        <v>19</v>
      </c>
      <c r="H1057" s="10">
        <v>0</v>
      </c>
      <c r="I1057" s="10">
        <v>0</v>
      </c>
      <c r="J1057" s="10">
        <f t="shared" si="98"/>
        <v>5320000</v>
      </c>
      <c r="K1057" s="10">
        <f t="shared" si="98"/>
        <v>0</v>
      </c>
      <c r="L1057" s="10">
        <f t="shared" si="98"/>
        <v>0</v>
      </c>
      <c r="M1057" s="10">
        <v>0</v>
      </c>
      <c r="N1057" s="10">
        <f t="shared" si="95"/>
        <v>5320000</v>
      </c>
      <c r="O1057" s="25">
        <v>5320000</v>
      </c>
      <c r="P1057" s="25">
        <f t="shared" si="96"/>
        <v>0</v>
      </c>
      <c r="Q1057" s="37"/>
    </row>
    <row r="1058" spans="1:17" x14ac:dyDescent="0.25">
      <c r="A1058" s="8">
        <v>1051</v>
      </c>
      <c r="B1058" s="32">
        <v>441731</v>
      </c>
      <c r="C1058" s="9" t="s">
        <v>730</v>
      </c>
      <c r="D1058" s="9" t="s">
        <v>556</v>
      </c>
      <c r="E1058" s="9" t="s">
        <v>2039</v>
      </c>
      <c r="F1058" s="8" t="s">
        <v>27</v>
      </c>
      <c r="G1058" s="10">
        <v>20</v>
      </c>
      <c r="H1058" s="10">
        <v>0</v>
      </c>
      <c r="I1058" s="10">
        <v>0</v>
      </c>
      <c r="J1058" s="10">
        <f t="shared" si="98"/>
        <v>5600000</v>
      </c>
      <c r="K1058" s="10">
        <f t="shared" si="98"/>
        <v>0</v>
      </c>
      <c r="L1058" s="10">
        <f t="shared" si="98"/>
        <v>0</v>
      </c>
      <c r="M1058" s="10">
        <v>0</v>
      </c>
      <c r="N1058" s="10">
        <f t="shared" si="95"/>
        <v>5600000</v>
      </c>
      <c r="O1058" s="25">
        <v>11200000</v>
      </c>
      <c r="P1058" s="25">
        <f t="shared" si="96"/>
        <v>-5600000</v>
      </c>
      <c r="Q1058" s="37" t="s">
        <v>4098</v>
      </c>
    </row>
    <row r="1059" spans="1:17" x14ac:dyDescent="0.25">
      <c r="A1059" s="8">
        <v>1052</v>
      </c>
      <c r="B1059" s="32">
        <v>441732</v>
      </c>
      <c r="C1059" s="9" t="s">
        <v>1185</v>
      </c>
      <c r="D1059" s="9" t="s">
        <v>233</v>
      </c>
      <c r="E1059" s="9" t="s">
        <v>2039</v>
      </c>
      <c r="F1059" s="8" t="s">
        <v>27</v>
      </c>
      <c r="G1059" s="10">
        <v>20</v>
      </c>
      <c r="H1059" s="10">
        <v>0</v>
      </c>
      <c r="I1059" s="10">
        <v>0</v>
      </c>
      <c r="J1059" s="10">
        <f t="shared" si="98"/>
        <v>5600000</v>
      </c>
      <c r="K1059" s="10">
        <f t="shared" si="98"/>
        <v>0</v>
      </c>
      <c r="L1059" s="10">
        <f t="shared" si="98"/>
        <v>0</v>
      </c>
      <c r="M1059" s="10">
        <v>0</v>
      </c>
      <c r="N1059" s="10">
        <f t="shared" si="95"/>
        <v>5600000</v>
      </c>
      <c r="O1059" s="25">
        <v>5600000</v>
      </c>
      <c r="P1059" s="25">
        <f t="shared" si="96"/>
        <v>0</v>
      </c>
      <c r="Q1059" s="37"/>
    </row>
    <row r="1060" spans="1:17" x14ac:dyDescent="0.25">
      <c r="A1060" s="8">
        <v>1053</v>
      </c>
      <c r="B1060" s="32">
        <v>441733</v>
      </c>
      <c r="C1060" s="9" t="s">
        <v>1397</v>
      </c>
      <c r="D1060" s="9" t="s">
        <v>492</v>
      </c>
      <c r="E1060" s="9" t="s">
        <v>2039</v>
      </c>
      <c r="F1060" s="8" t="s">
        <v>27</v>
      </c>
      <c r="G1060" s="10">
        <v>15</v>
      </c>
      <c r="H1060" s="10">
        <v>0</v>
      </c>
      <c r="I1060" s="10">
        <v>0</v>
      </c>
      <c r="J1060" s="10">
        <f t="shared" si="98"/>
        <v>4200000</v>
      </c>
      <c r="K1060" s="10">
        <f t="shared" si="98"/>
        <v>0</v>
      </c>
      <c r="L1060" s="10">
        <f t="shared" si="98"/>
        <v>0</v>
      </c>
      <c r="M1060" s="10">
        <v>0</v>
      </c>
      <c r="N1060" s="10">
        <f t="shared" si="95"/>
        <v>4200000</v>
      </c>
      <c r="O1060" s="25">
        <v>4200000</v>
      </c>
      <c r="P1060" s="25">
        <f t="shared" si="96"/>
        <v>0</v>
      </c>
      <c r="Q1060" s="37"/>
    </row>
    <row r="1061" spans="1:17" x14ac:dyDescent="0.25">
      <c r="A1061" s="8">
        <v>1054</v>
      </c>
      <c r="B1061" s="32">
        <v>441734</v>
      </c>
      <c r="C1061" s="9" t="s">
        <v>449</v>
      </c>
      <c r="D1061" s="9" t="s">
        <v>85</v>
      </c>
      <c r="E1061" s="9" t="s">
        <v>2039</v>
      </c>
      <c r="F1061" s="8" t="s">
        <v>27</v>
      </c>
      <c r="G1061" s="10">
        <v>23</v>
      </c>
      <c r="H1061" s="10">
        <v>0</v>
      </c>
      <c r="I1061" s="10">
        <v>0</v>
      </c>
      <c r="J1061" s="10">
        <f t="shared" si="98"/>
        <v>6440000</v>
      </c>
      <c r="K1061" s="10">
        <f t="shared" si="98"/>
        <v>0</v>
      </c>
      <c r="L1061" s="10">
        <f t="shared" si="98"/>
        <v>0</v>
      </c>
      <c r="M1061" s="10">
        <v>0</v>
      </c>
      <c r="N1061" s="10">
        <f t="shared" si="95"/>
        <v>6440000</v>
      </c>
      <c r="O1061" s="25">
        <v>6440000</v>
      </c>
      <c r="P1061" s="25">
        <f t="shared" si="96"/>
        <v>0</v>
      </c>
      <c r="Q1061" s="37"/>
    </row>
    <row r="1062" spans="1:17" x14ac:dyDescent="0.25">
      <c r="A1062" s="8">
        <v>1055</v>
      </c>
      <c r="B1062" s="32">
        <v>441735</v>
      </c>
      <c r="C1062" s="9" t="s">
        <v>360</v>
      </c>
      <c r="D1062" s="9" t="s">
        <v>61</v>
      </c>
      <c r="E1062" s="9" t="s">
        <v>2039</v>
      </c>
      <c r="F1062" s="8" t="s">
        <v>27</v>
      </c>
      <c r="G1062" s="10">
        <v>20</v>
      </c>
      <c r="H1062" s="10">
        <v>0</v>
      </c>
      <c r="I1062" s="10">
        <v>0</v>
      </c>
      <c r="J1062" s="10">
        <f t="shared" si="98"/>
        <v>5600000</v>
      </c>
      <c r="K1062" s="10">
        <f t="shared" si="98"/>
        <v>0</v>
      </c>
      <c r="L1062" s="10">
        <f t="shared" si="98"/>
        <v>0</v>
      </c>
      <c r="M1062" s="10">
        <v>0</v>
      </c>
      <c r="N1062" s="10">
        <f t="shared" si="95"/>
        <v>5600000</v>
      </c>
      <c r="O1062" s="25">
        <v>0</v>
      </c>
      <c r="P1062" s="25">
        <f t="shared" si="96"/>
        <v>5600000</v>
      </c>
      <c r="Q1062" s="37"/>
    </row>
    <row r="1063" spans="1:17" x14ac:dyDescent="0.25">
      <c r="A1063" s="8">
        <v>1056</v>
      </c>
      <c r="B1063" s="32">
        <v>441736</v>
      </c>
      <c r="C1063" s="9" t="s">
        <v>2054</v>
      </c>
      <c r="D1063" s="9" t="s">
        <v>265</v>
      </c>
      <c r="E1063" s="9" t="s">
        <v>2039</v>
      </c>
      <c r="F1063" s="8" t="s">
        <v>27</v>
      </c>
      <c r="G1063" s="10">
        <v>15</v>
      </c>
      <c r="H1063" s="10">
        <v>0</v>
      </c>
      <c r="I1063" s="10">
        <v>0</v>
      </c>
      <c r="J1063" s="10">
        <f t="shared" si="98"/>
        <v>4200000</v>
      </c>
      <c r="K1063" s="10">
        <f t="shared" si="98"/>
        <v>0</v>
      </c>
      <c r="L1063" s="10">
        <f t="shared" si="98"/>
        <v>0</v>
      </c>
      <c r="M1063" s="10">
        <v>0</v>
      </c>
      <c r="N1063" s="10">
        <f t="shared" si="95"/>
        <v>4200000</v>
      </c>
      <c r="O1063" s="25">
        <v>9800000</v>
      </c>
      <c r="P1063" s="25">
        <f t="shared" si="96"/>
        <v>-5600000</v>
      </c>
      <c r="Q1063" s="37" t="s">
        <v>4098</v>
      </c>
    </row>
    <row r="1064" spans="1:17" x14ac:dyDescent="0.25">
      <c r="A1064" s="8">
        <v>1057</v>
      </c>
      <c r="B1064" s="32">
        <v>441737</v>
      </c>
      <c r="C1064" s="9" t="s">
        <v>2055</v>
      </c>
      <c r="D1064" s="9" t="s">
        <v>61</v>
      </c>
      <c r="E1064" s="9" t="s">
        <v>2039</v>
      </c>
      <c r="F1064" s="8" t="s">
        <v>27</v>
      </c>
      <c r="G1064" s="10">
        <v>15</v>
      </c>
      <c r="H1064" s="10">
        <v>0</v>
      </c>
      <c r="I1064" s="10">
        <v>0</v>
      </c>
      <c r="J1064" s="10">
        <f t="shared" si="98"/>
        <v>4200000</v>
      </c>
      <c r="K1064" s="10">
        <f t="shared" si="98"/>
        <v>0</v>
      </c>
      <c r="L1064" s="10">
        <f t="shared" si="98"/>
        <v>0</v>
      </c>
      <c r="M1064" s="10">
        <v>0</v>
      </c>
      <c r="N1064" s="10">
        <f t="shared" si="95"/>
        <v>4200000</v>
      </c>
      <c r="O1064" s="25">
        <v>0</v>
      </c>
      <c r="P1064" s="25">
        <f t="shared" si="96"/>
        <v>4200000</v>
      </c>
      <c r="Q1064" s="37"/>
    </row>
    <row r="1065" spans="1:17" x14ac:dyDescent="0.25">
      <c r="A1065" s="8">
        <v>1058</v>
      </c>
      <c r="B1065" s="32">
        <v>441738</v>
      </c>
      <c r="C1065" s="9" t="s">
        <v>1847</v>
      </c>
      <c r="D1065" s="9" t="s">
        <v>654</v>
      </c>
      <c r="E1065" s="9" t="s">
        <v>2039</v>
      </c>
      <c r="F1065" s="8" t="s">
        <v>27</v>
      </c>
      <c r="G1065" s="10">
        <v>19</v>
      </c>
      <c r="H1065" s="10">
        <v>0</v>
      </c>
      <c r="I1065" s="10">
        <v>0</v>
      </c>
      <c r="J1065" s="10">
        <f t="shared" si="98"/>
        <v>5320000</v>
      </c>
      <c r="K1065" s="10">
        <f t="shared" si="98"/>
        <v>0</v>
      </c>
      <c r="L1065" s="10">
        <f t="shared" si="98"/>
        <v>0</v>
      </c>
      <c r="M1065" s="10">
        <v>0</v>
      </c>
      <c r="N1065" s="10">
        <f t="shared" si="95"/>
        <v>5320000</v>
      </c>
      <c r="O1065" s="25">
        <v>5320000</v>
      </c>
      <c r="P1065" s="25">
        <f t="shared" si="96"/>
        <v>0</v>
      </c>
      <c r="Q1065" s="37"/>
    </row>
    <row r="1066" spans="1:17" x14ac:dyDescent="0.25">
      <c r="A1066" s="8">
        <v>1059</v>
      </c>
      <c r="B1066" s="32">
        <v>441739</v>
      </c>
      <c r="C1066" s="9" t="s">
        <v>2056</v>
      </c>
      <c r="D1066" s="9" t="s">
        <v>65</v>
      </c>
      <c r="E1066" s="9" t="s">
        <v>2039</v>
      </c>
      <c r="F1066" s="8" t="s">
        <v>27</v>
      </c>
      <c r="G1066" s="10">
        <v>15</v>
      </c>
      <c r="H1066" s="10">
        <v>0</v>
      </c>
      <c r="I1066" s="10">
        <v>0</v>
      </c>
      <c r="J1066" s="10">
        <f t="shared" si="98"/>
        <v>4200000</v>
      </c>
      <c r="K1066" s="10">
        <f t="shared" si="98"/>
        <v>0</v>
      </c>
      <c r="L1066" s="10">
        <f t="shared" si="98"/>
        <v>0</v>
      </c>
      <c r="M1066" s="10">
        <v>0</v>
      </c>
      <c r="N1066" s="10">
        <f t="shared" si="95"/>
        <v>4200000</v>
      </c>
      <c r="O1066" s="25">
        <v>4200000</v>
      </c>
      <c r="P1066" s="25">
        <f t="shared" si="96"/>
        <v>0</v>
      </c>
      <c r="Q1066" s="37"/>
    </row>
    <row r="1067" spans="1:17" x14ac:dyDescent="0.25">
      <c r="A1067" s="8">
        <v>1060</v>
      </c>
      <c r="B1067" s="32">
        <v>441740</v>
      </c>
      <c r="C1067" s="9" t="s">
        <v>2057</v>
      </c>
      <c r="D1067" s="9" t="s">
        <v>85</v>
      </c>
      <c r="E1067" s="9" t="s">
        <v>2039</v>
      </c>
      <c r="F1067" s="8" t="s">
        <v>27</v>
      </c>
      <c r="G1067" s="10">
        <v>19</v>
      </c>
      <c r="H1067" s="10">
        <v>0</v>
      </c>
      <c r="I1067" s="10">
        <v>0</v>
      </c>
      <c r="J1067" s="10">
        <f t="shared" si="98"/>
        <v>5320000</v>
      </c>
      <c r="K1067" s="10">
        <f t="shared" si="98"/>
        <v>0</v>
      </c>
      <c r="L1067" s="10">
        <f t="shared" si="98"/>
        <v>0</v>
      </c>
      <c r="M1067" s="10">
        <v>0</v>
      </c>
      <c r="N1067" s="10">
        <f t="shared" si="95"/>
        <v>5320000</v>
      </c>
      <c r="O1067" s="25">
        <v>5320000</v>
      </c>
      <c r="P1067" s="25">
        <f t="shared" si="96"/>
        <v>0</v>
      </c>
      <c r="Q1067" s="37"/>
    </row>
    <row r="1068" spans="1:17" x14ac:dyDescent="0.25">
      <c r="A1068" s="8">
        <v>1061</v>
      </c>
      <c r="B1068" s="32">
        <v>441741</v>
      </c>
      <c r="C1068" s="9" t="s">
        <v>360</v>
      </c>
      <c r="D1068" s="9" t="s">
        <v>61</v>
      </c>
      <c r="E1068" s="9" t="s">
        <v>2039</v>
      </c>
      <c r="F1068" s="8" t="s">
        <v>27</v>
      </c>
      <c r="G1068" s="10">
        <v>19</v>
      </c>
      <c r="H1068" s="10">
        <v>0</v>
      </c>
      <c r="I1068" s="10">
        <v>0</v>
      </c>
      <c r="J1068" s="10">
        <f t="shared" si="98"/>
        <v>5320000</v>
      </c>
      <c r="K1068" s="10">
        <f t="shared" si="98"/>
        <v>0</v>
      </c>
      <c r="L1068" s="10">
        <f t="shared" si="98"/>
        <v>0</v>
      </c>
      <c r="M1068" s="10">
        <v>0</v>
      </c>
      <c r="N1068" s="10">
        <f t="shared" si="95"/>
        <v>5320000</v>
      </c>
      <c r="O1068" s="25">
        <v>5320000</v>
      </c>
      <c r="P1068" s="25">
        <f t="shared" si="96"/>
        <v>0</v>
      </c>
      <c r="Q1068" s="37"/>
    </row>
    <row r="1069" spans="1:17" x14ac:dyDescent="0.25">
      <c r="A1069" s="8">
        <v>1062</v>
      </c>
      <c r="B1069" s="32">
        <v>441742</v>
      </c>
      <c r="C1069" s="9" t="s">
        <v>2058</v>
      </c>
      <c r="D1069" s="9" t="s">
        <v>85</v>
      </c>
      <c r="E1069" s="9" t="s">
        <v>2039</v>
      </c>
      <c r="F1069" s="8" t="s">
        <v>27</v>
      </c>
      <c r="G1069" s="10">
        <v>15</v>
      </c>
      <c r="H1069" s="10">
        <v>0</v>
      </c>
      <c r="I1069" s="10">
        <v>0</v>
      </c>
      <c r="J1069" s="10">
        <f t="shared" si="98"/>
        <v>4200000</v>
      </c>
      <c r="K1069" s="10">
        <f t="shared" si="98"/>
        <v>0</v>
      </c>
      <c r="L1069" s="10">
        <f t="shared" si="98"/>
        <v>0</v>
      </c>
      <c r="M1069" s="10">
        <v>0</v>
      </c>
      <c r="N1069" s="10">
        <f t="shared" si="95"/>
        <v>4200000</v>
      </c>
      <c r="O1069" s="25">
        <v>4200000</v>
      </c>
      <c r="P1069" s="25">
        <f t="shared" si="96"/>
        <v>0</v>
      </c>
      <c r="Q1069" s="37"/>
    </row>
    <row r="1070" spans="1:17" x14ac:dyDescent="0.25">
      <c r="A1070" s="8">
        <v>1063</v>
      </c>
      <c r="B1070" s="32">
        <v>441743</v>
      </c>
      <c r="C1070" s="9" t="s">
        <v>359</v>
      </c>
      <c r="D1070" s="9" t="s">
        <v>2059</v>
      </c>
      <c r="E1070" s="9" t="s">
        <v>2039</v>
      </c>
      <c r="F1070" s="8" t="s">
        <v>27</v>
      </c>
      <c r="G1070" s="10">
        <v>19</v>
      </c>
      <c r="H1070" s="10">
        <v>0</v>
      </c>
      <c r="I1070" s="10">
        <v>0</v>
      </c>
      <c r="J1070" s="10">
        <f t="shared" si="98"/>
        <v>5320000</v>
      </c>
      <c r="K1070" s="10">
        <f t="shared" si="98"/>
        <v>0</v>
      </c>
      <c r="L1070" s="10">
        <f t="shared" si="98"/>
        <v>0</v>
      </c>
      <c r="M1070" s="10">
        <v>0</v>
      </c>
      <c r="N1070" s="10">
        <f t="shared" si="95"/>
        <v>5320000</v>
      </c>
      <c r="O1070" s="25">
        <v>5320000</v>
      </c>
      <c r="P1070" s="25">
        <f t="shared" si="96"/>
        <v>0</v>
      </c>
      <c r="Q1070" s="37"/>
    </row>
    <row r="1071" spans="1:17" x14ac:dyDescent="0.25">
      <c r="A1071" s="8">
        <v>1064</v>
      </c>
      <c r="B1071" s="32">
        <v>441744</v>
      </c>
      <c r="C1071" s="9" t="s">
        <v>1757</v>
      </c>
      <c r="D1071" s="9" t="s">
        <v>334</v>
      </c>
      <c r="E1071" s="9" t="s">
        <v>2039</v>
      </c>
      <c r="F1071" s="8" t="s">
        <v>27</v>
      </c>
      <c r="G1071" s="10">
        <v>17</v>
      </c>
      <c r="H1071" s="10">
        <v>0</v>
      </c>
      <c r="I1071" s="10">
        <v>0</v>
      </c>
      <c r="J1071" s="10">
        <f t="shared" si="98"/>
        <v>4760000</v>
      </c>
      <c r="K1071" s="10">
        <f t="shared" si="98"/>
        <v>0</v>
      </c>
      <c r="L1071" s="10">
        <f t="shared" si="98"/>
        <v>0</v>
      </c>
      <c r="M1071" s="10">
        <v>0</v>
      </c>
      <c r="N1071" s="10">
        <f t="shared" si="95"/>
        <v>4760000</v>
      </c>
      <c r="O1071" s="25">
        <v>0</v>
      </c>
      <c r="P1071" s="25">
        <f t="shared" si="96"/>
        <v>4760000</v>
      </c>
      <c r="Q1071" s="37"/>
    </row>
    <row r="1072" spans="1:17" x14ac:dyDescent="0.25">
      <c r="A1072" s="8">
        <v>1065</v>
      </c>
      <c r="B1072" s="32">
        <v>441745</v>
      </c>
      <c r="C1072" s="9" t="s">
        <v>232</v>
      </c>
      <c r="D1072" s="9" t="s">
        <v>115</v>
      </c>
      <c r="E1072" s="9" t="s">
        <v>2039</v>
      </c>
      <c r="F1072" s="8" t="s">
        <v>27</v>
      </c>
      <c r="G1072" s="10">
        <v>21</v>
      </c>
      <c r="H1072" s="10">
        <v>7</v>
      </c>
      <c r="I1072" s="10">
        <v>0</v>
      </c>
      <c r="J1072" s="10">
        <f t="shared" si="98"/>
        <v>5880000</v>
      </c>
      <c r="K1072" s="10">
        <f t="shared" si="98"/>
        <v>1960000</v>
      </c>
      <c r="L1072" s="10">
        <f t="shared" si="98"/>
        <v>0</v>
      </c>
      <c r="M1072" s="10">
        <v>0</v>
      </c>
      <c r="N1072" s="10">
        <f t="shared" si="95"/>
        <v>7840000</v>
      </c>
      <c r="O1072" s="25">
        <v>7840000</v>
      </c>
      <c r="P1072" s="25">
        <f t="shared" si="96"/>
        <v>0</v>
      </c>
      <c r="Q1072" s="37"/>
    </row>
    <row r="1073" spans="1:17" x14ac:dyDescent="0.25">
      <c r="A1073" s="8">
        <v>1066</v>
      </c>
      <c r="B1073" s="32">
        <v>441746</v>
      </c>
      <c r="C1073" s="9" t="s">
        <v>114</v>
      </c>
      <c r="D1073" s="9" t="s">
        <v>85</v>
      </c>
      <c r="E1073" s="9" t="s">
        <v>2039</v>
      </c>
      <c r="F1073" s="8" t="s">
        <v>27</v>
      </c>
      <c r="G1073" s="10">
        <v>19</v>
      </c>
      <c r="H1073" s="10">
        <v>0</v>
      </c>
      <c r="I1073" s="10">
        <v>0</v>
      </c>
      <c r="J1073" s="10">
        <f t="shared" si="98"/>
        <v>5320000</v>
      </c>
      <c r="K1073" s="10">
        <f t="shared" si="98"/>
        <v>0</v>
      </c>
      <c r="L1073" s="10">
        <f t="shared" si="98"/>
        <v>0</v>
      </c>
      <c r="M1073" s="10">
        <v>0</v>
      </c>
      <c r="N1073" s="10">
        <f t="shared" si="95"/>
        <v>5320000</v>
      </c>
      <c r="O1073" s="25">
        <v>5320000</v>
      </c>
      <c r="P1073" s="25">
        <f t="shared" si="96"/>
        <v>0</v>
      </c>
      <c r="Q1073" s="37"/>
    </row>
    <row r="1074" spans="1:17" x14ac:dyDescent="0.25">
      <c r="A1074" s="8">
        <v>1067</v>
      </c>
      <c r="B1074" s="32">
        <v>441747</v>
      </c>
      <c r="C1074" s="9" t="s">
        <v>2060</v>
      </c>
      <c r="D1074" s="9" t="s">
        <v>204</v>
      </c>
      <c r="E1074" s="9" t="s">
        <v>2039</v>
      </c>
      <c r="F1074" s="8" t="s">
        <v>27</v>
      </c>
      <c r="G1074" s="10">
        <v>13</v>
      </c>
      <c r="H1074" s="10">
        <v>0</v>
      </c>
      <c r="I1074" s="10">
        <v>0</v>
      </c>
      <c r="J1074" s="10">
        <f t="shared" si="98"/>
        <v>3640000</v>
      </c>
      <c r="K1074" s="10">
        <f t="shared" si="98"/>
        <v>0</v>
      </c>
      <c r="L1074" s="10">
        <f t="shared" si="98"/>
        <v>0</v>
      </c>
      <c r="M1074" s="10">
        <v>0</v>
      </c>
      <c r="N1074" s="10">
        <f t="shared" si="95"/>
        <v>3640000</v>
      </c>
      <c r="O1074" s="25">
        <v>0</v>
      </c>
      <c r="P1074" s="25">
        <f t="shared" si="96"/>
        <v>3640000</v>
      </c>
      <c r="Q1074" s="37"/>
    </row>
    <row r="1075" spans="1:17" x14ac:dyDescent="0.25">
      <c r="A1075" s="8">
        <v>1068</v>
      </c>
      <c r="B1075" s="32">
        <v>441748</v>
      </c>
      <c r="C1075" s="9" t="s">
        <v>685</v>
      </c>
      <c r="D1075" s="9" t="s">
        <v>68</v>
      </c>
      <c r="E1075" s="9" t="s">
        <v>2039</v>
      </c>
      <c r="F1075" s="8" t="s">
        <v>27</v>
      </c>
      <c r="G1075" s="10">
        <v>17</v>
      </c>
      <c r="H1075" s="10">
        <v>0</v>
      </c>
      <c r="I1075" s="10">
        <v>0</v>
      </c>
      <c r="J1075" s="10">
        <f t="shared" si="98"/>
        <v>4760000</v>
      </c>
      <c r="K1075" s="10">
        <f t="shared" si="98"/>
        <v>0</v>
      </c>
      <c r="L1075" s="10">
        <f t="shared" si="98"/>
        <v>0</v>
      </c>
      <c r="M1075" s="10">
        <v>0</v>
      </c>
      <c r="N1075" s="10">
        <f t="shared" si="95"/>
        <v>4760000</v>
      </c>
      <c r="O1075" s="25">
        <v>4760000</v>
      </c>
      <c r="P1075" s="25">
        <f t="shared" si="96"/>
        <v>0</v>
      </c>
      <c r="Q1075" s="37"/>
    </row>
    <row r="1076" spans="1:17" x14ac:dyDescent="0.25">
      <c r="A1076" s="8">
        <v>1069</v>
      </c>
      <c r="B1076" s="32">
        <v>441749</v>
      </c>
      <c r="C1076" s="9" t="s">
        <v>2061</v>
      </c>
      <c r="D1076" s="9" t="s">
        <v>75</v>
      </c>
      <c r="E1076" s="9" t="s">
        <v>2039</v>
      </c>
      <c r="F1076" s="8" t="s">
        <v>27</v>
      </c>
      <c r="G1076" s="10">
        <v>23</v>
      </c>
      <c r="H1076" s="10">
        <v>0</v>
      </c>
      <c r="I1076" s="10">
        <v>0</v>
      </c>
      <c r="J1076" s="10">
        <f t="shared" si="98"/>
        <v>6440000</v>
      </c>
      <c r="K1076" s="10">
        <f t="shared" si="98"/>
        <v>0</v>
      </c>
      <c r="L1076" s="10">
        <f t="shared" si="98"/>
        <v>0</v>
      </c>
      <c r="M1076" s="10">
        <v>0</v>
      </c>
      <c r="N1076" s="10">
        <f t="shared" si="95"/>
        <v>6440000</v>
      </c>
      <c r="O1076" s="25">
        <v>6440000</v>
      </c>
      <c r="P1076" s="25">
        <f t="shared" si="96"/>
        <v>0</v>
      </c>
      <c r="Q1076" s="37"/>
    </row>
    <row r="1077" spans="1:17" x14ac:dyDescent="0.25">
      <c r="A1077" s="8">
        <v>1070</v>
      </c>
      <c r="B1077" s="32">
        <v>441750</v>
      </c>
      <c r="C1077" s="9" t="s">
        <v>2062</v>
      </c>
      <c r="D1077" s="9" t="s">
        <v>65</v>
      </c>
      <c r="E1077" s="9" t="s">
        <v>2039</v>
      </c>
      <c r="F1077" s="8" t="s">
        <v>27</v>
      </c>
      <c r="G1077" s="10">
        <v>21</v>
      </c>
      <c r="H1077" s="10">
        <v>0</v>
      </c>
      <c r="I1077" s="10">
        <v>0</v>
      </c>
      <c r="J1077" s="10">
        <f t="shared" si="98"/>
        <v>5880000</v>
      </c>
      <c r="K1077" s="10">
        <f t="shared" si="98"/>
        <v>0</v>
      </c>
      <c r="L1077" s="10">
        <f t="shared" si="98"/>
        <v>0</v>
      </c>
      <c r="M1077" s="10">
        <v>0</v>
      </c>
      <c r="N1077" s="10">
        <f t="shared" si="95"/>
        <v>5880000</v>
      </c>
      <c r="O1077" s="25">
        <v>5880000</v>
      </c>
      <c r="P1077" s="25">
        <f t="shared" si="96"/>
        <v>0</v>
      </c>
      <c r="Q1077" s="37"/>
    </row>
    <row r="1078" spans="1:17" x14ac:dyDescent="0.25">
      <c r="A1078" s="8">
        <v>1071</v>
      </c>
      <c r="B1078" s="32">
        <v>441752</v>
      </c>
      <c r="C1078" s="9" t="s">
        <v>1804</v>
      </c>
      <c r="D1078" s="9" t="s">
        <v>75</v>
      </c>
      <c r="E1078" s="9" t="s">
        <v>2039</v>
      </c>
      <c r="F1078" s="8" t="s">
        <v>27</v>
      </c>
      <c r="G1078" s="10">
        <v>21</v>
      </c>
      <c r="H1078" s="10">
        <v>0</v>
      </c>
      <c r="I1078" s="10">
        <v>0</v>
      </c>
      <c r="J1078" s="10">
        <f t="shared" si="98"/>
        <v>5880000</v>
      </c>
      <c r="K1078" s="10">
        <f t="shared" si="98"/>
        <v>0</v>
      </c>
      <c r="L1078" s="10">
        <f t="shared" si="98"/>
        <v>0</v>
      </c>
      <c r="M1078" s="10">
        <v>0</v>
      </c>
      <c r="N1078" s="10">
        <f t="shared" si="95"/>
        <v>5880000</v>
      </c>
      <c r="O1078" s="25">
        <v>5880000</v>
      </c>
      <c r="P1078" s="25">
        <f t="shared" si="96"/>
        <v>0</v>
      </c>
      <c r="Q1078" s="37"/>
    </row>
    <row r="1079" spans="1:17" x14ac:dyDescent="0.25">
      <c r="A1079" s="8">
        <v>1072</v>
      </c>
      <c r="B1079" s="32">
        <v>441753</v>
      </c>
      <c r="C1079" s="9" t="s">
        <v>2063</v>
      </c>
      <c r="D1079" s="9" t="s">
        <v>1984</v>
      </c>
      <c r="E1079" s="9" t="s">
        <v>2039</v>
      </c>
      <c r="F1079" s="8" t="s">
        <v>27</v>
      </c>
      <c r="G1079" s="10">
        <v>13</v>
      </c>
      <c r="H1079" s="10">
        <v>0</v>
      </c>
      <c r="I1079" s="10">
        <v>0</v>
      </c>
      <c r="J1079" s="10">
        <f t="shared" si="98"/>
        <v>3640000</v>
      </c>
      <c r="K1079" s="10">
        <f t="shared" si="98"/>
        <v>0</v>
      </c>
      <c r="L1079" s="10">
        <f t="shared" si="98"/>
        <v>0</v>
      </c>
      <c r="M1079" s="10">
        <v>0</v>
      </c>
      <c r="N1079" s="10">
        <f t="shared" si="95"/>
        <v>3640000</v>
      </c>
      <c r="O1079" s="25">
        <v>3640000</v>
      </c>
      <c r="P1079" s="25">
        <f t="shared" si="96"/>
        <v>0</v>
      </c>
      <c r="Q1079" s="37"/>
    </row>
    <row r="1080" spans="1:17" x14ac:dyDescent="0.25">
      <c r="A1080" s="8">
        <v>1073</v>
      </c>
      <c r="B1080" s="32">
        <v>441754</v>
      </c>
      <c r="C1080" s="9" t="s">
        <v>2064</v>
      </c>
      <c r="D1080" s="9" t="s">
        <v>560</v>
      </c>
      <c r="E1080" s="9" t="s">
        <v>2039</v>
      </c>
      <c r="F1080" s="8" t="s">
        <v>27</v>
      </c>
      <c r="G1080" s="10">
        <v>21</v>
      </c>
      <c r="H1080" s="10">
        <v>0</v>
      </c>
      <c r="I1080" s="10">
        <v>0</v>
      </c>
      <c r="J1080" s="10">
        <f t="shared" si="98"/>
        <v>5880000</v>
      </c>
      <c r="K1080" s="10">
        <f t="shared" si="98"/>
        <v>0</v>
      </c>
      <c r="L1080" s="10">
        <f t="shared" si="98"/>
        <v>0</v>
      </c>
      <c r="M1080" s="10">
        <v>0</v>
      </c>
      <c r="N1080" s="10">
        <f t="shared" si="95"/>
        <v>5880000</v>
      </c>
      <c r="O1080" s="25">
        <v>5880000</v>
      </c>
      <c r="P1080" s="25">
        <f t="shared" si="96"/>
        <v>0</v>
      </c>
      <c r="Q1080" s="37"/>
    </row>
    <row r="1081" spans="1:17" x14ac:dyDescent="0.25">
      <c r="A1081" s="8">
        <v>1074</v>
      </c>
      <c r="B1081" s="32">
        <v>441755</v>
      </c>
      <c r="C1081" s="9" t="s">
        <v>1053</v>
      </c>
      <c r="D1081" s="9" t="s">
        <v>153</v>
      </c>
      <c r="E1081" s="9" t="s">
        <v>2039</v>
      </c>
      <c r="F1081" s="8" t="s">
        <v>27</v>
      </c>
      <c r="G1081" s="10">
        <v>20</v>
      </c>
      <c r="H1081" s="10">
        <v>0</v>
      </c>
      <c r="I1081" s="10">
        <v>0</v>
      </c>
      <c r="J1081" s="10">
        <f t="shared" si="98"/>
        <v>5600000</v>
      </c>
      <c r="K1081" s="10">
        <f t="shared" si="98"/>
        <v>0</v>
      </c>
      <c r="L1081" s="10">
        <f t="shared" si="98"/>
        <v>0</v>
      </c>
      <c r="M1081" s="10">
        <v>0</v>
      </c>
      <c r="N1081" s="10">
        <f t="shared" si="95"/>
        <v>5600000</v>
      </c>
      <c r="O1081" s="25">
        <v>5600000</v>
      </c>
      <c r="P1081" s="25">
        <f t="shared" si="96"/>
        <v>0</v>
      </c>
      <c r="Q1081" s="37"/>
    </row>
    <row r="1082" spans="1:17" x14ac:dyDescent="0.25">
      <c r="A1082" s="8">
        <v>1075</v>
      </c>
      <c r="B1082" s="32">
        <v>441756</v>
      </c>
      <c r="C1082" s="9" t="s">
        <v>562</v>
      </c>
      <c r="D1082" s="9" t="s">
        <v>535</v>
      </c>
      <c r="E1082" s="9" t="s">
        <v>2039</v>
      </c>
      <c r="F1082" s="8" t="s">
        <v>27</v>
      </c>
      <c r="G1082" s="10">
        <v>20</v>
      </c>
      <c r="H1082" s="10">
        <v>0</v>
      </c>
      <c r="I1082" s="10">
        <v>0</v>
      </c>
      <c r="J1082" s="10">
        <f t="shared" si="98"/>
        <v>5600000</v>
      </c>
      <c r="K1082" s="10">
        <f t="shared" si="98"/>
        <v>0</v>
      </c>
      <c r="L1082" s="10">
        <f t="shared" si="98"/>
        <v>0</v>
      </c>
      <c r="M1082" s="10">
        <v>0</v>
      </c>
      <c r="N1082" s="10">
        <f t="shared" si="95"/>
        <v>5600000</v>
      </c>
      <c r="O1082" s="25">
        <v>5600000</v>
      </c>
      <c r="P1082" s="25">
        <f t="shared" si="96"/>
        <v>0</v>
      </c>
      <c r="Q1082" s="37"/>
    </row>
    <row r="1083" spans="1:17" x14ac:dyDescent="0.25">
      <c r="A1083" s="8">
        <v>1076</v>
      </c>
      <c r="B1083" s="32">
        <v>441757</v>
      </c>
      <c r="C1083" s="9" t="s">
        <v>2065</v>
      </c>
      <c r="D1083" s="9" t="s">
        <v>317</v>
      </c>
      <c r="E1083" s="9" t="s">
        <v>2039</v>
      </c>
      <c r="F1083" s="8" t="s">
        <v>27</v>
      </c>
      <c r="G1083" s="10">
        <v>18</v>
      </c>
      <c r="H1083" s="10">
        <v>0</v>
      </c>
      <c r="I1083" s="10">
        <v>0</v>
      </c>
      <c r="J1083" s="10">
        <f t="shared" si="98"/>
        <v>5040000</v>
      </c>
      <c r="K1083" s="10">
        <f t="shared" si="98"/>
        <v>0</v>
      </c>
      <c r="L1083" s="10">
        <f t="shared" si="98"/>
        <v>0</v>
      </c>
      <c r="M1083" s="10">
        <v>0</v>
      </c>
      <c r="N1083" s="10">
        <f t="shared" si="95"/>
        <v>5040000</v>
      </c>
      <c r="O1083" s="25">
        <v>5040000</v>
      </c>
      <c r="P1083" s="25">
        <f t="shared" si="96"/>
        <v>0</v>
      </c>
      <c r="Q1083" s="37"/>
    </row>
    <row r="1084" spans="1:17" x14ac:dyDescent="0.25">
      <c r="A1084" s="8">
        <v>1077</v>
      </c>
      <c r="B1084" s="32">
        <v>441758</v>
      </c>
      <c r="C1084" s="9" t="s">
        <v>423</v>
      </c>
      <c r="D1084" s="9" t="s">
        <v>1843</v>
      </c>
      <c r="E1084" s="9" t="s">
        <v>2039</v>
      </c>
      <c r="F1084" s="8" t="s">
        <v>27</v>
      </c>
      <c r="G1084" s="10">
        <v>18</v>
      </c>
      <c r="H1084" s="10">
        <v>0</v>
      </c>
      <c r="I1084" s="10">
        <v>0</v>
      </c>
      <c r="J1084" s="10">
        <f t="shared" si="98"/>
        <v>5040000</v>
      </c>
      <c r="K1084" s="10">
        <f t="shared" si="98"/>
        <v>0</v>
      </c>
      <c r="L1084" s="10">
        <f t="shared" si="98"/>
        <v>0</v>
      </c>
      <c r="M1084" s="10">
        <v>0</v>
      </c>
      <c r="N1084" s="10">
        <f t="shared" si="95"/>
        <v>5040000</v>
      </c>
      <c r="O1084" s="25">
        <v>5040000</v>
      </c>
      <c r="P1084" s="25">
        <f t="shared" si="96"/>
        <v>0</v>
      </c>
      <c r="Q1084" s="37"/>
    </row>
    <row r="1085" spans="1:17" x14ac:dyDescent="0.25">
      <c r="A1085" s="8">
        <v>1078</v>
      </c>
      <c r="B1085" s="32">
        <v>441759</v>
      </c>
      <c r="C1085" s="9" t="s">
        <v>2066</v>
      </c>
      <c r="D1085" s="9" t="s">
        <v>75</v>
      </c>
      <c r="E1085" s="9" t="s">
        <v>2039</v>
      </c>
      <c r="F1085" s="8" t="s">
        <v>27</v>
      </c>
      <c r="G1085" s="10">
        <v>18</v>
      </c>
      <c r="H1085" s="10">
        <v>0</v>
      </c>
      <c r="I1085" s="10">
        <v>0</v>
      </c>
      <c r="J1085" s="10">
        <f t="shared" si="98"/>
        <v>5040000</v>
      </c>
      <c r="K1085" s="10">
        <f t="shared" si="98"/>
        <v>0</v>
      </c>
      <c r="L1085" s="10">
        <f t="shared" si="98"/>
        <v>0</v>
      </c>
      <c r="M1085" s="10">
        <v>0</v>
      </c>
      <c r="N1085" s="10">
        <f t="shared" si="95"/>
        <v>5040000</v>
      </c>
      <c r="O1085" s="25">
        <v>0</v>
      </c>
      <c r="P1085" s="25">
        <f t="shared" si="96"/>
        <v>5040000</v>
      </c>
      <c r="Q1085" s="37"/>
    </row>
    <row r="1086" spans="1:17" x14ac:dyDescent="0.25">
      <c r="A1086" s="8">
        <v>1079</v>
      </c>
      <c r="B1086" s="32">
        <v>441762</v>
      </c>
      <c r="C1086" s="9" t="s">
        <v>2067</v>
      </c>
      <c r="D1086" s="9" t="s">
        <v>431</v>
      </c>
      <c r="E1086" s="9" t="s">
        <v>2039</v>
      </c>
      <c r="F1086" s="8" t="s">
        <v>27</v>
      </c>
      <c r="G1086" s="10">
        <v>21</v>
      </c>
      <c r="H1086" s="10">
        <v>0</v>
      </c>
      <c r="I1086" s="10">
        <v>0</v>
      </c>
      <c r="J1086" s="10">
        <f t="shared" si="98"/>
        <v>5880000</v>
      </c>
      <c r="K1086" s="10">
        <f t="shared" si="98"/>
        <v>0</v>
      </c>
      <c r="L1086" s="10">
        <f t="shared" si="98"/>
        <v>0</v>
      </c>
      <c r="M1086" s="10">
        <v>0</v>
      </c>
      <c r="N1086" s="10">
        <f t="shared" si="95"/>
        <v>5880000</v>
      </c>
      <c r="O1086" s="25">
        <v>5880000</v>
      </c>
      <c r="P1086" s="25">
        <f t="shared" si="96"/>
        <v>0</v>
      </c>
      <c r="Q1086" s="37"/>
    </row>
    <row r="1087" spans="1:17" x14ac:dyDescent="0.25">
      <c r="A1087" s="8">
        <v>1080</v>
      </c>
      <c r="B1087" s="32">
        <v>441763</v>
      </c>
      <c r="C1087" s="9" t="s">
        <v>2068</v>
      </c>
      <c r="D1087" s="9" t="s">
        <v>61</v>
      </c>
      <c r="E1087" s="9" t="s">
        <v>2039</v>
      </c>
      <c r="F1087" s="8" t="s">
        <v>27</v>
      </c>
      <c r="G1087" s="10">
        <v>23</v>
      </c>
      <c r="H1087" s="10">
        <v>0</v>
      </c>
      <c r="I1087" s="10">
        <v>0</v>
      </c>
      <c r="J1087" s="10">
        <f t="shared" si="98"/>
        <v>6440000</v>
      </c>
      <c r="K1087" s="10">
        <f t="shared" si="98"/>
        <v>0</v>
      </c>
      <c r="L1087" s="10">
        <f t="shared" si="98"/>
        <v>0</v>
      </c>
      <c r="M1087" s="10">
        <v>0</v>
      </c>
      <c r="N1087" s="10">
        <f t="shared" si="95"/>
        <v>6440000</v>
      </c>
      <c r="O1087" s="25">
        <v>6440000</v>
      </c>
      <c r="P1087" s="25">
        <f t="shared" si="96"/>
        <v>0</v>
      </c>
      <c r="Q1087" s="37"/>
    </row>
    <row r="1088" spans="1:17" x14ac:dyDescent="0.25">
      <c r="A1088" s="8">
        <v>1081</v>
      </c>
      <c r="B1088" s="32">
        <v>441764</v>
      </c>
      <c r="C1088" s="9" t="s">
        <v>1609</v>
      </c>
      <c r="D1088" s="9" t="s">
        <v>128</v>
      </c>
      <c r="E1088" s="9" t="s">
        <v>2039</v>
      </c>
      <c r="F1088" s="8" t="s">
        <v>27</v>
      </c>
      <c r="G1088" s="10">
        <v>17</v>
      </c>
      <c r="H1088" s="10">
        <v>0</v>
      </c>
      <c r="I1088" s="10">
        <v>0</v>
      </c>
      <c r="J1088" s="10">
        <f t="shared" si="98"/>
        <v>4760000</v>
      </c>
      <c r="K1088" s="10">
        <f t="shared" si="98"/>
        <v>0</v>
      </c>
      <c r="L1088" s="10">
        <f t="shared" si="98"/>
        <v>0</v>
      </c>
      <c r="M1088" s="10">
        <v>0</v>
      </c>
      <c r="N1088" s="10">
        <f t="shared" si="95"/>
        <v>4760000</v>
      </c>
      <c r="O1088" s="25">
        <v>0</v>
      </c>
      <c r="P1088" s="25">
        <f t="shared" si="96"/>
        <v>4760000</v>
      </c>
      <c r="Q1088" s="37"/>
    </row>
    <row r="1089" spans="1:17" x14ac:dyDescent="0.25">
      <c r="A1089" s="8">
        <v>1082</v>
      </c>
      <c r="B1089" s="32">
        <v>441765</v>
      </c>
      <c r="C1089" s="9" t="s">
        <v>1604</v>
      </c>
      <c r="D1089" s="9" t="s">
        <v>158</v>
      </c>
      <c r="E1089" s="9" t="s">
        <v>2039</v>
      </c>
      <c r="F1089" s="8" t="s">
        <v>27</v>
      </c>
      <c r="G1089" s="10">
        <v>19</v>
      </c>
      <c r="H1089" s="10">
        <v>0</v>
      </c>
      <c r="I1089" s="10">
        <v>0</v>
      </c>
      <c r="J1089" s="10">
        <f t="shared" si="98"/>
        <v>5320000</v>
      </c>
      <c r="K1089" s="10">
        <f t="shared" si="98"/>
        <v>0</v>
      </c>
      <c r="L1089" s="10">
        <f t="shared" si="98"/>
        <v>0</v>
      </c>
      <c r="M1089" s="10">
        <v>0</v>
      </c>
      <c r="N1089" s="10">
        <f t="shared" si="95"/>
        <v>5320000</v>
      </c>
      <c r="O1089" s="25">
        <v>5320000</v>
      </c>
      <c r="P1089" s="25">
        <f t="shared" si="96"/>
        <v>0</v>
      </c>
      <c r="Q1089" s="37"/>
    </row>
    <row r="1090" spans="1:17" x14ac:dyDescent="0.25">
      <c r="A1090" s="8">
        <v>1083</v>
      </c>
      <c r="B1090" s="32">
        <v>441766</v>
      </c>
      <c r="C1090" s="9" t="s">
        <v>2069</v>
      </c>
      <c r="D1090" s="9" t="s">
        <v>2070</v>
      </c>
      <c r="E1090" s="9" t="s">
        <v>2039</v>
      </c>
      <c r="F1090" s="8" t="s">
        <v>368</v>
      </c>
      <c r="G1090" s="10">
        <v>19</v>
      </c>
      <c r="H1090" s="10">
        <v>0</v>
      </c>
      <c r="I1090" s="10">
        <v>0</v>
      </c>
      <c r="J1090" s="10">
        <f>G1090*280000</f>
        <v>5320000</v>
      </c>
      <c r="K1090" s="10">
        <f>H1090*280000</f>
        <v>0</v>
      </c>
      <c r="L1090" s="10">
        <f>I1090*28000</f>
        <v>0</v>
      </c>
      <c r="M1090" s="10">
        <f>J1090</f>
        <v>5320000</v>
      </c>
      <c r="N1090" s="10">
        <f t="shared" si="95"/>
        <v>0</v>
      </c>
      <c r="O1090" s="25">
        <v>0</v>
      </c>
      <c r="P1090" s="25">
        <f t="shared" si="96"/>
        <v>0</v>
      </c>
      <c r="Q1090" s="37"/>
    </row>
    <row r="1091" spans="1:17" x14ac:dyDescent="0.25">
      <c r="A1091" s="8">
        <v>1084</v>
      </c>
      <c r="B1091" s="32">
        <v>441801</v>
      </c>
      <c r="C1091" s="9" t="s">
        <v>2071</v>
      </c>
      <c r="D1091" s="9" t="s">
        <v>289</v>
      </c>
      <c r="E1091" s="9" t="s">
        <v>2072</v>
      </c>
      <c r="F1091" s="8" t="s">
        <v>27</v>
      </c>
      <c r="G1091" s="10">
        <v>13</v>
      </c>
      <c r="H1091" s="10">
        <v>0</v>
      </c>
      <c r="I1091" s="10">
        <v>0</v>
      </c>
      <c r="J1091" s="10">
        <f t="shared" ref="J1091:L1118" si="99">G1091*280000</f>
        <v>3640000</v>
      </c>
      <c r="K1091" s="10">
        <f t="shared" si="99"/>
        <v>0</v>
      </c>
      <c r="L1091" s="10">
        <f t="shared" si="99"/>
        <v>0</v>
      </c>
      <c r="M1091" s="10">
        <v>0</v>
      </c>
      <c r="N1091" s="10">
        <f t="shared" si="95"/>
        <v>3640000</v>
      </c>
      <c r="O1091" s="25">
        <v>0</v>
      </c>
      <c r="P1091" s="25">
        <f t="shared" si="96"/>
        <v>3640000</v>
      </c>
      <c r="Q1091" s="37"/>
    </row>
    <row r="1092" spans="1:17" x14ac:dyDescent="0.25">
      <c r="A1092" s="8">
        <v>1085</v>
      </c>
      <c r="B1092" s="32">
        <v>441802</v>
      </c>
      <c r="C1092" s="9" t="s">
        <v>758</v>
      </c>
      <c r="D1092" s="9" t="s">
        <v>258</v>
      </c>
      <c r="E1092" s="9" t="s">
        <v>2072</v>
      </c>
      <c r="F1092" s="8" t="s">
        <v>27</v>
      </c>
      <c r="G1092" s="10">
        <v>17</v>
      </c>
      <c r="H1092" s="10">
        <v>0</v>
      </c>
      <c r="I1092" s="10">
        <v>0</v>
      </c>
      <c r="J1092" s="10">
        <f t="shared" si="99"/>
        <v>4760000</v>
      </c>
      <c r="K1092" s="10">
        <f t="shared" si="99"/>
        <v>0</v>
      </c>
      <c r="L1092" s="10">
        <f t="shared" si="99"/>
        <v>0</v>
      </c>
      <c r="M1092" s="10">
        <v>0</v>
      </c>
      <c r="N1092" s="10">
        <f t="shared" si="95"/>
        <v>4760000</v>
      </c>
      <c r="O1092" s="25">
        <v>4760000</v>
      </c>
      <c r="P1092" s="25">
        <f t="shared" si="96"/>
        <v>0</v>
      </c>
      <c r="Q1092" s="37"/>
    </row>
    <row r="1093" spans="1:17" x14ac:dyDescent="0.25">
      <c r="A1093" s="8">
        <v>1086</v>
      </c>
      <c r="B1093" s="32">
        <v>441803</v>
      </c>
      <c r="C1093" s="9" t="s">
        <v>348</v>
      </c>
      <c r="D1093" s="9" t="s">
        <v>153</v>
      </c>
      <c r="E1093" s="9" t="s">
        <v>2072</v>
      </c>
      <c r="F1093" s="8" t="s">
        <v>27</v>
      </c>
      <c r="G1093" s="10">
        <v>21</v>
      </c>
      <c r="H1093" s="10">
        <v>0</v>
      </c>
      <c r="I1093" s="10">
        <v>0</v>
      </c>
      <c r="J1093" s="10">
        <f t="shared" si="99"/>
        <v>5880000</v>
      </c>
      <c r="K1093" s="10">
        <f t="shared" si="99"/>
        <v>0</v>
      </c>
      <c r="L1093" s="10">
        <f t="shared" si="99"/>
        <v>0</v>
      </c>
      <c r="M1093" s="10">
        <v>0</v>
      </c>
      <c r="N1093" s="10">
        <f t="shared" si="95"/>
        <v>5880000</v>
      </c>
      <c r="O1093" s="25">
        <v>5880000</v>
      </c>
      <c r="P1093" s="25">
        <f t="shared" si="96"/>
        <v>0</v>
      </c>
      <c r="Q1093" s="37"/>
    </row>
    <row r="1094" spans="1:17" x14ac:dyDescent="0.25">
      <c r="A1094" s="8">
        <v>1087</v>
      </c>
      <c r="B1094" s="32">
        <v>441804</v>
      </c>
      <c r="C1094" s="9" t="s">
        <v>1017</v>
      </c>
      <c r="D1094" s="9" t="s">
        <v>61</v>
      </c>
      <c r="E1094" s="9" t="s">
        <v>2072</v>
      </c>
      <c r="F1094" s="8" t="s">
        <v>27</v>
      </c>
      <c r="G1094" s="10">
        <v>19</v>
      </c>
      <c r="H1094" s="10">
        <v>0</v>
      </c>
      <c r="I1094" s="10">
        <v>0</v>
      </c>
      <c r="J1094" s="10">
        <f t="shared" si="99"/>
        <v>5320000</v>
      </c>
      <c r="K1094" s="10">
        <f t="shared" si="99"/>
        <v>0</v>
      </c>
      <c r="L1094" s="10">
        <f t="shared" si="99"/>
        <v>0</v>
      </c>
      <c r="M1094" s="10">
        <v>0</v>
      </c>
      <c r="N1094" s="10">
        <f t="shared" si="95"/>
        <v>5320000</v>
      </c>
      <c r="O1094" s="25">
        <v>5320000</v>
      </c>
      <c r="P1094" s="25">
        <f t="shared" si="96"/>
        <v>0</v>
      </c>
      <c r="Q1094" s="37"/>
    </row>
    <row r="1095" spans="1:17" x14ac:dyDescent="0.25">
      <c r="A1095" s="8">
        <v>1088</v>
      </c>
      <c r="B1095" s="32">
        <v>441805</v>
      </c>
      <c r="C1095" s="9" t="s">
        <v>149</v>
      </c>
      <c r="D1095" s="9" t="s">
        <v>1841</v>
      </c>
      <c r="E1095" s="9" t="s">
        <v>2072</v>
      </c>
      <c r="F1095" s="8" t="s">
        <v>27</v>
      </c>
      <c r="G1095" s="10">
        <v>22</v>
      </c>
      <c r="H1095" s="10">
        <v>0</v>
      </c>
      <c r="I1095" s="10">
        <v>0</v>
      </c>
      <c r="J1095" s="10">
        <f t="shared" si="99"/>
        <v>6160000</v>
      </c>
      <c r="K1095" s="10">
        <f t="shared" si="99"/>
        <v>0</v>
      </c>
      <c r="L1095" s="10">
        <f t="shared" si="99"/>
        <v>0</v>
      </c>
      <c r="M1095" s="10">
        <v>0</v>
      </c>
      <c r="N1095" s="10">
        <f t="shared" si="95"/>
        <v>6160000</v>
      </c>
      <c r="O1095" s="25">
        <v>6160000</v>
      </c>
      <c r="P1095" s="25">
        <f t="shared" si="96"/>
        <v>0</v>
      </c>
      <c r="Q1095" s="37"/>
    </row>
    <row r="1096" spans="1:17" x14ac:dyDescent="0.25">
      <c r="A1096" s="8">
        <v>1089</v>
      </c>
      <c r="B1096" s="32">
        <v>441806</v>
      </c>
      <c r="C1096" s="9" t="s">
        <v>417</v>
      </c>
      <c r="D1096" s="9" t="s">
        <v>548</v>
      </c>
      <c r="E1096" s="9" t="s">
        <v>2072</v>
      </c>
      <c r="F1096" s="8" t="s">
        <v>27</v>
      </c>
      <c r="G1096" s="10">
        <v>20</v>
      </c>
      <c r="H1096" s="10">
        <v>0</v>
      </c>
      <c r="I1096" s="10">
        <v>0</v>
      </c>
      <c r="J1096" s="10">
        <f t="shared" si="99"/>
        <v>5600000</v>
      </c>
      <c r="K1096" s="10">
        <f t="shared" si="99"/>
        <v>0</v>
      </c>
      <c r="L1096" s="10">
        <f t="shared" si="99"/>
        <v>0</v>
      </c>
      <c r="M1096" s="10">
        <v>0</v>
      </c>
      <c r="N1096" s="10">
        <f t="shared" si="95"/>
        <v>5600000</v>
      </c>
      <c r="O1096" s="25">
        <v>5600000</v>
      </c>
      <c r="P1096" s="25">
        <f t="shared" si="96"/>
        <v>0</v>
      </c>
      <c r="Q1096" s="37"/>
    </row>
    <row r="1097" spans="1:17" x14ac:dyDescent="0.25">
      <c r="A1097" s="8">
        <v>1090</v>
      </c>
      <c r="B1097" s="32">
        <v>441807</v>
      </c>
      <c r="C1097" s="9" t="s">
        <v>323</v>
      </c>
      <c r="D1097" s="9" t="s">
        <v>472</v>
      </c>
      <c r="E1097" s="9" t="s">
        <v>2072</v>
      </c>
      <c r="F1097" s="8" t="s">
        <v>27</v>
      </c>
      <c r="G1097" s="10">
        <v>15</v>
      </c>
      <c r="H1097" s="10">
        <v>0</v>
      </c>
      <c r="I1097" s="10">
        <v>0</v>
      </c>
      <c r="J1097" s="10">
        <f t="shared" si="99"/>
        <v>4200000</v>
      </c>
      <c r="K1097" s="10">
        <f t="shared" si="99"/>
        <v>0</v>
      </c>
      <c r="L1097" s="10">
        <f t="shared" si="99"/>
        <v>0</v>
      </c>
      <c r="M1097" s="10">
        <v>0</v>
      </c>
      <c r="N1097" s="10">
        <f t="shared" ref="N1097:N1160" si="100">J1097+K1097+L1097-M1097</f>
        <v>4200000</v>
      </c>
      <c r="O1097" s="25">
        <v>4200000</v>
      </c>
      <c r="P1097" s="25">
        <f t="shared" ref="P1097:P1160" si="101">N1097-O1097</f>
        <v>0</v>
      </c>
      <c r="Q1097" s="37"/>
    </row>
    <row r="1098" spans="1:17" x14ac:dyDescent="0.25">
      <c r="A1098" s="8">
        <v>1091</v>
      </c>
      <c r="B1098" s="32">
        <v>441808</v>
      </c>
      <c r="C1098" s="9" t="s">
        <v>680</v>
      </c>
      <c r="D1098" s="9" t="s">
        <v>229</v>
      </c>
      <c r="E1098" s="9" t="s">
        <v>2072</v>
      </c>
      <c r="F1098" s="8" t="s">
        <v>27</v>
      </c>
      <c r="G1098" s="10">
        <v>20</v>
      </c>
      <c r="H1098" s="10">
        <v>0</v>
      </c>
      <c r="I1098" s="10">
        <v>0</v>
      </c>
      <c r="J1098" s="10">
        <f t="shared" si="99"/>
        <v>5600000</v>
      </c>
      <c r="K1098" s="10">
        <f t="shared" si="99"/>
        <v>0</v>
      </c>
      <c r="L1098" s="10">
        <f t="shared" si="99"/>
        <v>0</v>
      </c>
      <c r="M1098" s="10">
        <v>0</v>
      </c>
      <c r="N1098" s="10">
        <f t="shared" si="100"/>
        <v>5600000</v>
      </c>
      <c r="O1098" s="25">
        <v>6440000</v>
      </c>
      <c r="P1098" s="25">
        <f t="shared" si="101"/>
        <v>-840000</v>
      </c>
      <c r="Q1098" s="37" t="s">
        <v>4098</v>
      </c>
    </row>
    <row r="1099" spans="1:17" x14ac:dyDescent="0.25">
      <c r="A1099" s="8">
        <v>1092</v>
      </c>
      <c r="B1099" s="32">
        <v>441809</v>
      </c>
      <c r="C1099" s="9" t="s">
        <v>738</v>
      </c>
      <c r="D1099" s="9" t="s">
        <v>558</v>
      </c>
      <c r="E1099" s="9" t="s">
        <v>2072</v>
      </c>
      <c r="F1099" s="8" t="s">
        <v>27</v>
      </c>
      <c r="G1099" s="10">
        <v>16</v>
      </c>
      <c r="H1099" s="10">
        <v>0</v>
      </c>
      <c r="I1099" s="10">
        <v>0</v>
      </c>
      <c r="J1099" s="10">
        <f t="shared" si="99"/>
        <v>4480000</v>
      </c>
      <c r="K1099" s="10">
        <f t="shared" si="99"/>
        <v>0</v>
      </c>
      <c r="L1099" s="10">
        <f t="shared" si="99"/>
        <v>0</v>
      </c>
      <c r="M1099" s="10">
        <v>0</v>
      </c>
      <c r="N1099" s="10">
        <f t="shared" si="100"/>
        <v>4480000</v>
      </c>
      <c r="O1099" s="25">
        <v>4480000</v>
      </c>
      <c r="P1099" s="25">
        <f t="shared" si="101"/>
        <v>0</v>
      </c>
      <c r="Q1099" s="37"/>
    </row>
    <row r="1100" spans="1:17" x14ac:dyDescent="0.25">
      <c r="A1100" s="8">
        <v>1093</v>
      </c>
      <c r="B1100" s="32">
        <v>441810</v>
      </c>
      <c r="C1100" s="9" t="s">
        <v>1077</v>
      </c>
      <c r="D1100" s="9" t="s">
        <v>303</v>
      </c>
      <c r="E1100" s="9" t="s">
        <v>2072</v>
      </c>
      <c r="F1100" s="8" t="s">
        <v>27</v>
      </c>
      <c r="G1100" s="10">
        <v>23</v>
      </c>
      <c r="H1100" s="10">
        <v>0</v>
      </c>
      <c r="I1100" s="10">
        <v>0</v>
      </c>
      <c r="J1100" s="10">
        <f t="shared" si="99"/>
        <v>6440000</v>
      </c>
      <c r="K1100" s="10">
        <f t="shared" si="99"/>
        <v>0</v>
      </c>
      <c r="L1100" s="10">
        <f t="shared" si="99"/>
        <v>0</v>
      </c>
      <c r="M1100" s="10">
        <v>0</v>
      </c>
      <c r="N1100" s="10">
        <f t="shared" si="100"/>
        <v>6440000</v>
      </c>
      <c r="O1100" s="25">
        <v>6440000</v>
      </c>
      <c r="P1100" s="25">
        <f t="shared" si="101"/>
        <v>0</v>
      </c>
      <c r="Q1100" s="37"/>
    </row>
    <row r="1101" spans="1:17" x14ac:dyDescent="0.25">
      <c r="A1101" s="8">
        <v>1094</v>
      </c>
      <c r="B1101" s="32">
        <v>441811</v>
      </c>
      <c r="C1101" s="9" t="s">
        <v>680</v>
      </c>
      <c r="D1101" s="9" t="s">
        <v>634</v>
      </c>
      <c r="E1101" s="9" t="s">
        <v>2072</v>
      </c>
      <c r="F1101" s="8" t="s">
        <v>27</v>
      </c>
      <c r="G1101" s="10">
        <v>23</v>
      </c>
      <c r="H1101" s="10">
        <v>0</v>
      </c>
      <c r="I1101" s="10">
        <v>0</v>
      </c>
      <c r="J1101" s="10">
        <f t="shared" si="99"/>
        <v>6440000</v>
      </c>
      <c r="K1101" s="10">
        <f t="shared" si="99"/>
        <v>0</v>
      </c>
      <c r="L1101" s="10">
        <f t="shared" si="99"/>
        <v>0</v>
      </c>
      <c r="M1101" s="10">
        <v>0</v>
      </c>
      <c r="N1101" s="10">
        <f t="shared" si="100"/>
        <v>6440000</v>
      </c>
      <c r="O1101" s="25">
        <v>6440000</v>
      </c>
      <c r="P1101" s="25">
        <f t="shared" si="101"/>
        <v>0</v>
      </c>
      <c r="Q1101" s="37"/>
    </row>
    <row r="1102" spans="1:17" x14ac:dyDescent="0.25">
      <c r="A1102" s="8">
        <v>1095</v>
      </c>
      <c r="B1102" s="32">
        <v>441812</v>
      </c>
      <c r="C1102" s="9" t="s">
        <v>124</v>
      </c>
      <c r="D1102" s="9" t="s">
        <v>528</v>
      </c>
      <c r="E1102" s="9" t="s">
        <v>2072</v>
      </c>
      <c r="F1102" s="8" t="s">
        <v>27</v>
      </c>
      <c r="G1102" s="10">
        <v>17</v>
      </c>
      <c r="H1102" s="10">
        <v>5</v>
      </c>
      <c r="I1102" s="10">
        <v>0</v>
      </c>
      <c r="J1102" s="10">
        <f t="shared" si="99"/>
        <v>4760000</v>
      </c>
      <c r="K1102" s="10">
        <f t="shared" si="99"/>
        <v>1400000</v>
      </c>
      <c r="L1102" s="10">
        <f t="shared" si="99"/>
        <v>0</v>
      </c>
      <c r="M1102" s="10">
        <v>0</v>
      </c>
      <c r="N1102" s="10">
        <f t="shared" si="100"/>
        <v>6160000</v>
      </c>
      <c r="O1102" s="25">
        <v>0</v>
      </c>
      <c r="P1102" s="25">
        <f t="shared" si="101"/>
        <v>6160000</v>
      </c>
      <c r="Q1102" s="37"/>
    </row>
    <row r="1103" spans="1:17" x14ac:dyDescent="0.25">
      <c r="A1103" s="8">
        <v>1096</v>
      </c>
      <c r="B1103" s="32">
        <v>441813</v>
      </c>
      <c r="C1103" s="9" t="s">
        <v>2073</v>
      </c>
      <c r="D1103" s="9" t="s">
        <v>47</v>
      </c>
      <c r="E1103" s="9" t="s">
        <v>2072</v>
      </c>
      <c r="F1103" s="8" t="s">
        <v>27</v>
      </c>
      <c r="G1103" s="10">
        <v>17</v>
      </c>
      <c r="H1103" s="10">
        <v>0</v>
      </c>
      <c r="I1103" s="10">
        <v>0</v>
      </c>
      <c r="J1103" s="10">
        <f t="shared" si="99"/>
        <v>4760000</v>
      </c>
      <c r="K1103" s="10">
        <f t="shared" si="99"/>
        <v>0</v>
      </c>
      <c r="L1103" s="10">
        <f t="shared" si="99"/>
        <v>0</v>
      </c>
      <c r="M1103" s="10">
        <v>0</v>
      </c>
      <c r="N1103" s="10">
        <f t="shared" si="100"/>
        <v>4760000</v>
      </c>
      <c r="O1103" s="25">
        <v>5720000</v>
      </c>
      <c r="P1103" s="25">
        <f t="shared" si="101"/>
        <v>-960000</v>
      </c>
      <c r="Q1103" s="37" t="s">
        <v>4098</v>
      </c>
    </row>
    <row r="1104" spans="1:17" x14ac:dyDescent="0.25">
      <c r="A1104" s="8">
        <v>1097</v>
      </c>
      <c r="B1104" s="32">
        <v>441814</v>
      </c>
      <c r="C1104" s="9" t="s">
        <v>2074</v>
      </c>
      <c r="D1104" s="9" t="s">
        <v>634</v>
      </c>
      <c r="E1104" s="9" t="s">
        <v>2072</v>
      </c>
      <c r="F1104" s="8" t="s">
        <v>27</v>
      </c>
      <c r="G1104" s="10">
        <v>18</v>
      </c>
      <c r="H1104" s="10">
        <v>0</v>
      </c>
      <c r="I1104" s="10">
        <v>0</v>
      </c>
      <c r="J1104" s="10">
        <f t="shared" si="99"/>
        <v>5040000</v>
      </c>
      <c r="K1104" s="10">
        <f t="shared" si="99"/>
        <v>0</v>
      </c>
      <c r="L1104" s="10">
        <f t="shared" si="99"/>
        <v>0</v>
      </c>
      <c r="M1104" s="10">
        <v>0</v>
      </c>
      <c r="N1104" s="10">
        <f t="shared" si="100"/>
        <v>5040000</v>
      </c>
      <c r="O1104" s="25">
        <v>5040000</v>
      </c>
      <c r="P1104" s="25">
        <f t="shared" si="101"/>
        <v>0</v>
      </c>
      <c r="Q1104" s="37"/>
    </row>
    <row r="1105" spans="1:17" x14ac:dyDescent="0.25">
      <c r="A1105" s="8">
        <v>1098</v>
      </c>
      <c r="B1105" s="32">
        <v>441815</v>
      </c>
      <c r="C1105" s="9" t="s">
        <v>111</v>
      </c>
      <c r="D1105" s="9" t="s">
        <v>171</v>
      </c>
      <c r="E1105" s="9" t="s">
        <v>2072</v>
      </c>
      <c r="F1105" s="8" t="s">
        <v>27</v>
      </c>
      <c r="G1105" s="10">
        <v>20</v>
      </c>
      <c r="H1105" s="10">
        <v>0</v>
      </c>
      <c r="I1105" s="10">
        <v>0</v>
      </c>
      <c r="J1105" s="10">
        <f t="shared" si="99"/>
        <v>5600000</v>
      </c>
      <c r="K1105" s="10">
        <f t="shared" si="99"/>
        <v>0</v>
      </c>
      <c r="L1105" s="10">
        <f t="shared" si="99"/>
        <v>0</v>
      </c>
      <c r="M1105" s="10">
        <v>0</v>
      </c>
      <c r="N1105" s="10">
        <f t="shared" si="100"/>
        <v>5600000</v>
      </c>
      <c r="O1105" s="25">
        <v>0</v>
      </c>
      <c r="P1105" s="25">
        <f t="shared" si="101"/>
        <v>5600000</v>
      </c>
      <c r="Q1105" s="37"/>
    </row>
    <row r="1106" spans="1:17" x14ac:dyDescent="0.25">
      <c r="A1106" s="8">
        <v>1099</v>
      </c>
      <c r="B1106" s="32">
        <v>441816</v>
      </c>
      <c r="C1106" s="9" t="s">
        <v>2075</v>
      </c>
      <c r="D1106" s="9" t="s">
        <v>1085</v>
      </c>
      <c r="E1106" s="9" t="s">
        <v>2072</v>
      </c>
      <c r="F1106" s="8" t="s">
        <v>27</v>
      </c>
      <c r="G1106" s="10">
        <v>23</v>
      </c>
      <c r="H1106" s="10">
        <v>0</v>
      </c>
      <c r="I1106" s="10">
        <v>0</v>
      </c>
      <c r="J1106" s="10">
        <f t="shared" si="99"/>
        <v>6440000</v>
      </c>
      <c r="K1106" s="10">
        <f t="shared" si="99"/>
        <v>0</v>
      </c>
      <c r="L1106" s="10">
        <f t="shared" si="99"/>
        <v>0</v>
      </c>
      <c r="M1106" s="10">
        <v>0</v>
      </c>
      <c r="N1106" s="10">
        <f t="shared" si="100"/>
        <v>6440000</v>
      </c>
      <c r="O1106" s="25">
        <v>6440000</v>
      </c>
      <c r="P1106" s="25">
        <f t="shared" si="101"/>
        <v>0</v>
      </c>
      <c r="Q1106" s="37"/>
    </row>
    <row r="1107" spans="1:17" x14ac:dyDescent="0.25">
      <c r="A1107" s="8">
        <v>1100</v>
      </c>
      <c r="B1107" s="32">
        <v>441817</v>
      </c>
      <c r="C1107" s="9" t="s">
        <v>655</v>
      </c>
      <c r="D1107" s="9" t="s">
        <v>1162</v>
      </c>
      <c r="E1107" s="9" t="s">
        <v>2072</v>
      </c>
      <c r="F1107" s="8" t="s">
        <v>27</v>
      </c>
      <c r="G1107" s="10">
        <v>21</v>
      </c>
      <c r="H1107" s="10">
        <v>0</v>
      </c>
      <c r="I1107" s="10">
        <v>0</v>
      </c>
      <c r="J1107" s="10">
        <f t="shared" si="99"/>
        <v>5880000</v>
      </c>
      <c r="K1107" s="10">
        <f t="shared" si="99"/>
        <v>0</v>
      </c>
      <c r="L1107" s="10">
        <f t="shared" si="99"/>
        <v>0</v>
      </c>
      <c r="M1107" s="10">
        <v>0</v>
      </c>
      <c r="N1107" s="10">
        <f t="shared" si="100"/>
        <v>5880000</v>
      </c>
      <c r="O1107" s="25">
        <v>5880000</v>
      </c>
      <c r="P1107" s="25">
        <f t="shared" si="101"/>
        <v>0</v>
      </c>
      <c r="Q1107" s="37"/>
    </row>
    <row r="1108" spans="1:17" x14ac:dyDescent="0.25">
      <c r="A1108" s="8">
        <v>1101</v>
      </c>
      <c r="B1108" s="32">
        <v>441818</v>
      </c>
      <c r="C1108" s="9" t="s">
        <v>657</v>
      </c>
      <c r="D1108" s="9" t="s">
        <v>226</v>
      </c>
      <c r="E1108" s="9" t="s">
        <v>2072</v>
      </c>
      <c r="F1108" s="8" t="s">
        <v>27</v>
      </c>
      <c r="G1108" s="10">
        <v>21</v>
      </c>
      <c r="H1108" s="10">
        <v>0</v>
      </c>
      <c r="I1108" s="10">
        <v>0</v>
      </c>
      <c r="J1108" s="10">
        <f t="shared" si="99"/>
        <v>5880000</v>
      </c>
      <c r="K1108" s="10">
        <f t="shared" si="99"/>
        <v>0</v>
      </c>
      <c r="L1108" s="10">
        <f t="shared" si="99"/>
        <v>0</v>
      </c>
      <c r="M1108" s="10">
        <v>0</v>
      </c>
      <c r="N1108" s="10">
        <f t="shared" si="100"/>
        <v>5880000</v>
      </c>
      <c r="O1108" s="25">
        <v>5880000</v>
      </c>
      <c r="P1108" s="25">
        <f t="shared" si="101"/>
        <v>0</v>
      </c>
      <c r="Q1108" s="37"/>
    </row>
    <row r="1109" spans="1:17" x14ac:dyDescent="0.25">
      <c r="A1109" s="8">
        <v>1102</v>
      </c>
      <c r="B1109" s="32">
        <v>441819</v>
      </c>
      <c r="C1109" s="9" t="s">
        <v>149</v>
      </c>
      <c r="D1109" s="9" t="s">
        <v>375</v>
      </c>
      <c r="E1109" s="9" t="s">
        <v>2072</v>
      </c>
      <c r="F1109" s="8" t="s">
        <v>27</v>
      </c>
      <c r="G1109" s="10">
        <v>24</v>
      </c>
      <c r="H1109" s="10">
        <v>0</v>
      </c>
      <c r="I1109" s="10">
        <v>0</v>
      </c>
      <c r="J1109" s="10">
        <f t="shared" si="99"/>
        <v>6720000</v>
      </c>
      <c r="K1109" s="10">
        <f t="shared" si="99"/>
        <v>0</v>
      </c>
      <c r="L1109" s="10">
        <f t="shared" si="99"/>
        <v>0</v>
      </c>
      <c r="M1109" s="10">
        <v>0</v>
      </c>
      <c r="N1109" s="10">
        <f t="shared" si="100"/>
        <v>6720000</v>
      </c>
      <c r="O1109" s="25">
        <v>6720000</v>
      </c>
      <c r="P1109" s="25">
        <f t="shared" si="101"/>
        <v>0</v>
      </c>
      <c r="Q1109" s="37"/>
    </row>
    <row r="1110" spans="1:17" x14ac:dyDescent="0.25">
      <c r="A1110" s="8">
        <v>1103</v>
      </c>
      <c r="B1110" s="32">
        <v>441821</v>
      </c>
      <c r="C1110" s="9" t="s">
        <v>1363</v>
      </c>
      <c r="D1110" s="9" t="s">
        <v>262</v>
      </c>
      <c r="E1110" s="9" t="s">
        <v>2072</v>
      </c>
      <c r="F1110" s="8" t="s">
        <v>27</v>
      </c>
      <c r="G1110" s="10">
        <v>19</v>
      </c>
      <c r="H1110" s="10">
        <v>0</v>
      </c>
      <c r="I1110" s="10">
        <v>0</v>
      </c>
      <c r="J1110" s="10">
        <f t="shared" si="99"/>
        <v>5320000</v>
      </c>
      <c r="K1110" s="10">
        <f t="shared" si="99"/>
        <v>0</v>
      </c>
      <c r="L1110" s="10">
        <f t="shared" si="99"/>
        <v>0</v>
      </c>
      <c r="M1110" s="10">
        <v>0</v>
      </c>
      <c r="N1110" s="10">
        <f t="shared" si="100"/>
        <v>5320000</v>
      </c>
      <c r="O1110" s="25">
        <v>0</v>
      </c>
      <c r="P1110" s="25">
        <f t="shared" si="101"/>
        <v>5320000</v>
      </c>
      <c r="Q1110" s="37"/>
    </row>
    <row r="1111" spans="1:17" x14ac:dyDescent="0.25">
      <c r="A1111" s="8">
        <v>1104</v>
      </c>
      <c r="B1111" s="32">
        <v>441822</v>
      </c>
      <c r="C1111" s="9" t="s">
        <v>2076</v>
      </c>
      <c r="D1111" s="9" t="s">
        <v>594</v>
      </c>
      <c r="E1111" s="9" t="s">
        <v>2072</v>
      </c>
      <c r="F1111" s="8" t="s">
        <v>27</v>
      </c>
      <c r="G1111" s="10">
        <v>20</v>
      </c>
      <c r="H1111" s="10">
        <v>0</v>
      </c>
      <c r="I1111" s="10">
        <v>0</v>
      </c>
      <c r="J1111" s="10">
        <f t="shared" si="99"/>
        <v>5600000</v>
      </c>
      <c r="K1111" s="10">
        <f t="shared" si="99"/>
        <v>0</v>
      </c>
      <c r="L1111" s="10">
        <f t="shared" si="99"/>
        <v>0</v>
      </c>
      <c r="M1111" s="10">
        <v>0</v>
      </c>
      <c r="N1111" s="10">
        <f t="shared" si="100"/>
        <v>5600000</v>
      </c>
      <c r="O1111" s="25">
        <v>5600000</v>
      </c>
      <c r="P1111" s="25">
        <f t="shared" si="101"/>
        <v>0</v>
      </c>
      <c r="Q1111" s="37"/>
    </row>
    <row r="1112" spans="1:17" x14ac:dyDescent="0.25">
      <c r="A1112" s="8">
        <v>1105</v>
      </c>
      <c r="B1112" s="32">
        <v>441823</v>
      </c>
      <c r="C1112" s="9" t="s">
        <v>149</v>
      </c>
      <c r="D1112" s="9" t="s">
        <v>528</v>
      </c>
      <c r="E1112" s="9" t="s">
        <v>2072</v>
      </c>
      <c r="F1112" s="8" t="s">
        <v>27</v>
      </c>
      <c r="G1112" s="10">
        <v>15</v>
      </c>
      <c r="H1112" s="10">
        <v>0</v>
      </c>
      <c r="I1112" s="10">
        <v>0</v>
      </c>
      <c r="J1112" s="10">
        <f t="shared" si="99"/>
        <v>4200000</v>
      </c>
      <c r="K1112" s="10">
        <f t="shared" si="99"/>
        <v>0</v>
      </c>
      <c r="L1112" s="10">
        <f t="shared" si="99"/>
        <v>0</v>
      </c>
      <c r="M1112" s="10">
        <v>0</v>
      </c>
      <c r="N1112" s="10">
        <f t="shared" si="100"/>
        <v>4200000</v>
      </c>
      <c r="O1112" s="25">
        <v>4200000</v>
      </c>
      <c r="P1112" s="25">
        <f t="shared" si="101"/>
        <v>0</v>
      </c>
      <c r="Q1112" s="37"/>
    </row>
    <row r="1113" spans="1:17" x14ac:dyDescent="0.25">
      <c r="A1113" s="8">
        <v>1106</v>
      </c>
      <c r="B1113" s="32">
        <v>441824</v>
      </c>
      <c r="C1113" s="9" t="s">
        <v>2077</v>
      </c>
      <c r="D1113" s="9" t="s">
        <v>158</v>
      </c>
      <c r="E1113" s="9" t="s">
        <v>2072</v>
      </c>
      <c r="F1113" s="8" t="s">
        <v>27</v>
      </c>
      <c r="G1113" s="10">
        <v>17</v>
      </c>
      <c r="H1113" s="10">
        <v>0</v>
      </c>
      <c r="I1113" s="10">
        <v>0</v>
      </c>
      <c r="J1113" s="10">
        <f t="shared" si="99"/>
        <v>4760000</v>
      </c>
      <c r="K1113" s="10">
        <f t="shared" si="99"/>
        <v>0</v>
      </c>
      <c r="L1113" s="10">
        <f t="shared" si="99"/>
        <v>0</v>
      </c>
      <c r="M1113" s="10">
        <v>0</v>
      </c>
      <c r="N1113" s="10">
        <f t="shared" si="100"/>
        <v>4760000</v>
      </c>
      <c r="O1113" s="25">
        <v>4760000</v>
      </c>
      <c r="P1113" s="25">
        <f t="shared" si="101"/>
        <v>0</v>
      </c>
      <c r="Q1113" s="37"/>
    </row>
    <row r="1114" spans="1:17" x14ac:dyDescent="0.25">
      <c r="A1114" s="8">
        <v>1107</v>
      </c>
      <c r="B1114" s="32">
        <v>441825</v>
      </c>
      <c r="C1114" s="9" t="s">
        <v>1626</v>
      </c>
      <c r="D1114" s="9" t="s">
        <v>198</v>
      </c>
      <c r="E1114" s="9" t="s">
        <v>2072</v>
      </c>
      <c r="F1114" s="8" t="s">
        <v>27</v>
      </c>
      <c r="G1114" s="10">
        <v>18</v>
      </c>
      <c r="H1114" s="10">
        <v>0</v>
      </c>
      <c r="I1114" s="10">
        <v>0</v>
      </c>
      <c r="J1114" s="10">
        <f t="shared" si="99"/>
        <v>5040000</v>
      </c>
      <c r="K1114" s="10">
        <f t="shared" si="99"/>
        <v>0</v>
      </c>
      <c r="L1114" s="10">
        <f t="shared" si="99"/>
        <v>0</v>
      </c>
      <c r="M1114" s="10">
        <v>0</v>
      </c>
      <c r="N1114" s="10">
        <f t="shared" si="100"/>
        <v>5040000</v>
      </c>
      <c r="O1114" s="25">
        <v>5040000</v>
      </c>
      <c r="P1114" s="25">
        <f t="shared" si="101"/>
        <v>0</v>
      </c>
      <c r="Q1114" s="37"/>
    </row>
    <row r="1115" spans="1:17" x14ac:dyDescent="0.25">
      <c r="A1115" s="8">
        <v>1108</v>
      </c>
      <c r="B1115" s="32">
        <v>441826</v>
      </c>
      <c r="C1115" s="9" t="s">
        <v>1208</v>
      </c>
      <c r="D1115" s="9" t="s">
        <v>153</v>
      </c>
      <c r="E1115" s="9" t="s">
        <v>2072</v>
      </c>
      <c r="F1115" s="8" t="s">
        <v>27</v>
      </c>
      <c r="G1115" s="10">
        <v>15</v>
      </c>
      <c r="H1115" s="10">
        <v>0</v>
      </c>
      <c r="I1115" s="10">
        <v>0</v>
      </c>
      <c r="J1115" s="10">
        <f t="shared" si="99"/>
        <v>4200000</v>
      </c>
      <c r="K1115" s="10">
        <f t="shared" si="99"/>
        <v>0</v>
      </c>
      <c r="L1115" s="10">
        <f t="shared" si="99"/>
        <v>0</v>
      </c>
      <c r="M1115" s="10">
        <v>0</v>
      </c>
      <c r="N1115" s="10">
        <f t="shared" si="100"/>
        <v>4200000</v>
      </c>
      <c r="O1115" s="25">
        <v>5880000</v>
      </c>
      <c r="P1115" s="25">
        <f t="shared" si="101"/>
        <v>-1680000</v>
      </c>
      <c r="Q1115" s="37" t="s">
        <v>4098</v>
      </c>
    </row>
    <row r="1116" spans="1:17" x14ac:dyDescent="0.25">
      <c r="A1116" s="8">
        <v>1109</v>
      </c>
      <c r="B1116" s="32">
        <v>441827</v>
      </c>
      <c r="C1116" s="9" t="s">
        <v>152</v>
      </c>
      <c r="D1116" s="9" t="s">
        <v>646</v>
      </c>
      <c r="E1116" s="9" t="s">
        <v>2072</v>
      </c>
      <c r="F1116" s="8" t="s">
        <v>27</v>
      </c>
      <c r="G1116" s="10">
        <v>19</v>
      </c>
      <c r="H1116" s="10">
        <v>0</v>
      </c>
      <c r="I1116" s="10">
        <v>0</v>
      </c>
      <c r="J1116" s="10">
        <f t="shared" si="99"/>
        <v>5320000</v>
      </c>
      <c r="K1116" s="10">
        <f t="shared" si="99"/>
        <v>0</v>
      </c>
      <c r="L1116" s="10">
        <f t="shared" si="99"/>
        <v>0</v>
      </c>
      <c r="M1116" s="10">
        <v>0</v>
      </c>
      <c r="N1116" s="10">
        <f t="shared" si="100"/>
        <v>5320000</v>
      </c>
      <c r="O1116" s="25">
        <v>5320000</v>
      </c>
      <c r="P1116" s="25">
        <f t="shared" si="101"/>
        <v>0</v>
      </c>
      <c r="Q1116" s="37"/>
    </row>
    <row r="1117" spans="1:17" x14ac:dyDescent="0.25">
      <c r="A1117" s="8">
        <v>1110</v>
      </c>
      <c r="B1117" s="32">
        <v>441828</v>
      </c>
      <c r="C1117" s="9" t="s">
        <v>655</v>
      </c>
      <c r="D1117" s="9" t="s">
        <v>1180</v>
      </c>
      <c r="E1117" s="9" t="s">
        <v>2072</v>
      </c>
      <c r="F1117" s="8" t="s">
        <v>27</v>
      </c>
      <c r="G1117" s="10">
        <v>20</v>
      </c>
      <c r="H1117" s="10">
        <v>0</v>
      </c>
      <c r="I1117" s="10">
        <v>0</v>
      </c>
      <c r="J1117" s="10">
        <f t="shared" si="99"/>
        <v>5600000</v>
      </c>
      <c r="K1117" s="10">
        <f t="shared" si="99"/>
        <v>0</v>
      </c>
      <c r="L1117" s="10">
        <f t="shared" si="99"/>
        <v>0</v>
      </c>
      <c r="M1117" s="10">
        <v>0</v>
      </c>
      <c r="N1117" s="10">
        <f t="shared" si="100"/>
        <v>5600000</v>
      </c>
      <c r="O1117" s="25">
        <v>5600000</v>
      </c>
      <c r="P1117" s="25">
        <f t="shared" si="101"/>
        <v>0</v>
      </c>
      <c r="Q1117" s="37"/>
    </row>
    <row r="1118" spans="1:17" x14ac:dyDescent="0.25">
      <c r="A1118" s="8">
        <v>1111</v>
      </c>
      <c r="B1118" s="32">
        <v>441829</v>
      </c>
      <c r="C1118" s="9" t="s">
        <v>464</v>
      </c>
      <c r="D1118" s="9" t="s">
        <v>251</v>
      </c>
      <c r="E1118" s="9" t="s">
        <v>2072</v>
      </c>
      <c r="F1118" s="8" t="s">
        <v>27</v>
      </c>
      <c r="G1118" s="10">
        <v>20</v>
      </c>
      <c r="H1118" s="10">
        <v>0</v>
      </c>
      <c r="I1118" s="10">
        <v>0</v>
      </c>
      <c r="J1118" s="10">
        <f t="shared" si="99"/>
        <v>5600000</v>
      </c>
      <c r="K1118" s="10">
        <f t="shared" si="99"/>
        <v>0</v>
      </c>
      <c r="L1118" s="10">
        <f t="shared" si="99"/>
        <v>0</v>
      </c>
      <c r="M1118" s="10">
        <v>0</v>
      </c>
      <c r="N1118" s="10">
        <f t="shared" si="100"/>
        <v>5600000</v>
      </c>
      <c r="O1118" s="25">
        <v>5600000</v>
      </c>
      <c r="P1118" s="25">
        <f t="shared" si="101"/>
        <v>0</v>
      </c>
      <c r="Q1118" s="37"/>
    </row>
    <row r="1119" spans="1:17" x14ac:dyDescent="0.25">
      <c r="A1119" s="8">
        <v>1112</v>
      </c>
      <c r="B1119" s="32">
        <v>441830</v>
      </c>
      <c r="C1119" s="9" t="s">
        <v>2078</v>
      </c>
      <c r="D1119" s="9" t="s">
        <v>1085</v>
      </c>
      <c r="E1119" s="9" t="s">
        <v>2072</v>
      </c>
      <c r="F1119" s="8" t="s">
        <v>368</v>
      </c>
      <c r="G1119" s="10">
        <v>20</v>
      </c>
      <c r="H1119" s="10">
        <v>0</v>
      </c>
      <c r="I1119" s="10">
        <v>0</v>
      </c>
      <c r="J1119" s="10">
        <f>G1119*280000</f>
        <v>5600000</v>
      </c>
      <c r="K1119" s="10">
        <f>H1119*280000</f>
        <v>0</v>
      </c>
      <c r="L1119" s="10">
        <f>I1119*28000</f>
        <v>0</v>
      </c>
      <c r="M1119" s="10">
        <f>J1119</f>
        <v>5600000</v>
      </c>
      <c r="N1119" s="10">
        <f t="shared" si="100"/>
        <v>0</v>
      </c>
      <c r="O1119" s="25">
        <v>0</v>
      </c>
      <c r="P1119" s="25">
        <f t="shared" si="101"/>
        <v>0</v>
      </c>
      <c r="Q1119" s="37"/>
    </row>
    <row r="1120" spans="1:17" x14ac:dyDescent="0.25">
      <c r="A1120" s="8">
        <v>1113</v>
      </c>
      <c r="B1120" s="32">
        <v>441831</v>
      </c>
      <c r="C1120" s="9" t="s">
        <v>446</v>
      </c>
      <c r="D1120" s="9" t="s">
        <v>158</v>
      </c>
      <c r="E1120" s="9" t="s">
        <v>2072</v>
      </c>
      <c r="F1120" s="8" t="s">
        <v>27</v>
      </c>
      <c r="G1120" s="10">
        <v>13</v>
      </c>
      <c r="H1120" s="10">
        <v>0</v>
      </c>
      <c r="I1120" s="10">
        <v>0</v>
      </c>
      <c r="J1120" s="10">
        <f t="shared" ref="J1120:L1151" si="102">G1120*280000</f>
        <v>3640000</v>
      </c>
      <c r="K1120" s="10">
        <f t="shared" si="102"/>
        <v>0</v>
      </c>
      <c r="L1120" s="10">
        <f t="shared" si="102"/>
        <v>0</v>
      </c>
      <c r="M1120" s="10">
        <v>0</v>
      </c>
      <c r="N1120" s="10">
        <f t="shared" si="100"/>
        <v>3640000</v>
      </c>
      <c r="O1120" s="25">
        <v>0</v>
      </c>
      <c r="P1120" s="25">
        <f t="shared" si="101"/>
        <v>3640000</v>
      </c>
      <c r="Q1120" s="37"/>
    </row>
    <row r="1121" spans="1:17" x14ac:dyDescent="0.25">
      <c r="A1121" s="8">
        <v>1114</v>
      </c>
      <c r="B1121" s="32">
        <v>441832</v>
      </c>
      <c r="C1121" s="9" t="s">
        <v>1128</v>
      </c>
      <c r="D1121" s="9" t="s">
        <v>413</v>
      </c>
      <c r="E1121" s="9" t="s">
        <v>2072</v>
      </c>
      <c r="F1121" s="8" t="s">
        <v>27</v>
      </c>
      <c r="G1121" s="10">
        <v>18</v>
      </c>
      <c r="H1121" s="10">
        <v>4</v>
      </c>
      <c r="I1121" s="10">
        <v>0</v>
      </c>
      <c r="J1121" s="10">
        <f t="shared" si="102"/>
        <v>5040000</v>
      </c>
      <c r="K1121" s="10">
        <f t="shared" si="102"/>
        <v>1120000</v>
      </c>
      <c r="L1121" s="10">
        <f t="shared" si="102"/>
        <v>0</v>
      </c>
      <c r="M1121" s="10">
        <v>0</v>
      </c>
      <c r="N1121" s="10">
        <f t="shared" si="100"/>
        <v>6160000</v>
      </c>
      <c r="O1121" s="25">
        <v>12320000</v>
      </c>
      <c r="P1121" s="25">
        <f t="shared" si="101"/>
        <v>-6160000</v>
      </c>
      <c r="Q1121" s="37" t="s">
        <v>4098</v>
      </c>
    </row>
    <row r="1122" spans="1:17" x14ac:dyDescent="0.25">
      <c r="A1122" s="8">
        <v>1115</v>
      </c>
      <c r="B1122" s="32">
        <v>441833</v>
      </c>
      <c r="C1122" s="9" t="s">
        <v>2079</v>
      </c>
      <c r="D1122" s="9" t="s">
        <v>210</v>
      </c>
      <c r="E1122" s="9" t="s">
        <v>2072</v>
      </c>
      <c r="F1122" s="8" t="s">
        <v>27</v>
      </c>
      <c r="G1122" s="10">
        <v>17</v>
      </c>
      <c r="H1122" s="10">
        <v>0</v>
      </c>
      <c r="I1122" s="10">
        <v>0</v>
      </c>
      <c r="J1122" s="10">
        <f t="shared" si="102"/>
        <v>4760000</v>
      </c>
      <c r="K1122" s="10">
        <f t="shared" si="102"/>
        <v>0</v>
      </c>
      <c r="L1122" s="10">
        <f t="shared" si="102"/>
        <v>0</v>
      </c>
      <c r="M1122" s="10">
        <v>0</v>
      </c>
      <c r="N1122" s="10">
        <f t="shared" si="100"/>
        <v>4760000</v>
      </c>
      <c r="O1122" s="25">
        <v>4760000</v>
      </c>
      <c r="P1122" s="25">
        <f t="shared" si="101"/>
        <v>0</v>
      </c>
      <c r="Q1122" s="37"/>
    </row>
    <row r="1123" spans="1:17" x14ac:dyDescent="0.25">
      <c r="A1123" s="8">
        <v>1116</v>
      </c>
      <c r="B1123" s="32">
        <v>441834</v>
      </c>
      <c r="C1123" s="9" t="s">
        <v>2080</v>
      </c>
      <c r="D1123" s="9" t="s">
        <v>517</v>
      </c>
      <c r="E1123" s="9" t="s">
        <v>2072</v>
      </c>
      <c r="F1123" s="8" t="s">
        <v>27</v>
      </c>
      <c r="G1123" s="10">
        <v>22</v>
      </c>
      <c r="H1123" s="10">
        <v>0</v>
      </c>
      <c r="I1123" s="10">
        <v>0</v>
      </c>
      <c r="J1123" s="10">
        <f t="shared" si="102"/>
        <v>6160000</v>
      </c>
      <c r="K1123" s="10">
        <f t="shared" si="102"/>
        <v>0</v>
      </c>
      <c r="L1123" s="10">
        <f t="shared" si="102"/>
        <v>0</v>
      </c>
      <c r="M1123" s="10">
        <v>0</v>
      </c>
      <c r="N1123" s="10">
        <f t="shared" si="100"/>
        <v>6160000</v>
      </c>
      <c r="O1123" s="25">
        <v>6160000</v>
      </c>
      <c r="P1123" s="25">
        <f t="shared" si="101"/>
        <v>0</v>
      </c>
      <c r="Q1123" s="37"/>
    </row>
    <row r="1124" spans="1:17" x14ac:dyDescent="0.25">
      <c r="A1124" s="8">
        <v>1117</v>
      </c>
      <c r="B1124" s="32">
        <v>441835</v>
      </c>
      <c r="C1124" s="9" t="s">
        <v>1715</v>
      </c>
      <c r="D1124" s="9" t="s">
        <v>399</v>
      </c>
      <c r="E1124" s="9" t="s">
        <v>2072</v>
      </c>
      <c r="F1124" s="8" t="s">
        <v>27</v>
      </c>
      <c r="G1124" s="10">
        <v>16</v>
      </c>
      <c r="H1124" s="10">
        <v>0</v>
      </c>
      <c r="I1124" s="10">
        <v>0</v>
      </c>
      <c r="J1124" s="10">
        <f t="shared" si="102"/>
        <v>4480000</v>
      </c>
      <c r="K1124" s="10">
        <f t="shared" si="102"/>
        <v>0</v>
      </c>
      <c r="L1124" s="10">
        <f t="shared" si="102"/>
        <v>0</v>
      </c>
      <c r="M1124" s="10">
        <v>0</v>
      </c>
      <c r="N1124" s="10">
        <f t="shared" si="100"/>
        <v>4480000</v>
      </c>
      <c r="O1124" s="25">
        <v>4480000</v>
      </c>
      <c r="P1124" s="25">
        <f t="shared" si="101"/>
        <v>0</v>
      </c>
      <c r="Q1124" s="37"/>
    </row>
    <row r="1125" spans="1:17" x14ac:dyDescent="0.25">
      <c r="A1125" s="8">
        <v>1118</v>
      </c>
      <c r="B1125" s="32">
        <v>441836</v>
      </c>
      <c r="C1125" s="9" t="s">
        <v>768</v>
      </c>
      <c r="D1125" s="9" t="s">
        <v>61</v>
      </c>
      <c r="E1125" s="9" t="s">
        <v>2072</v>
      </c>
      <c r="F1125" s="8" t="s">
        <v>27</v>
      </c>
      <c r="G1125" s="10">
        <v>23</v>
      </c>
      <c r="H1125" s="10">
        <v>0</v>
      </c>
      <c r="I1125" s="10">
        <v>0</v>
      </c>
      <c r="J1125" s="10">
        <f t="shared" si="102"/>
        <v>6440000</v>
      </c>
      <c r="K1125" s="10">
        <f t="shared" si="102"/>
        <v>0</v>
      </c>
      <c r="L1125" s="10">
        <f t="shared" si="102"/>
        <v>0</v>
      </c>
      <c r="M1125" s="10">
        <v>0</v>
      </c>
      <c r="N1125" s="10">
        <f t="shared" si="100"/>
        <v>6440000</v>
      </c>
      <c r="O1125" s="25">
        <v>6440000</v>
      </c>
      <c r="P1125" s="25">
        <f t="shared" si="101"/>
        <v>0</v>
      </c>
      <c r="Q1125" s="37"/>
    </row>
    <row r="1126" spans="1:17" x14ac:dyDescent="0.25">
      <c r="A1126" s="8">
        <v>1119</v>
      </c>
      <c r="B1126" s="32">
        <v>441837</v>
      </c>
      <c r="C1126" s="9" t="s">
        <v>239</v>
      </c>
      <c r="D1126" s="9" t="s">
        <v>492</v>
      </c>
      <c r="E1126" s="9" t="s">
        <v>2072</v>
      </c>
      <c r="F1126" s="8" t="s">
        <v>27</v>
      </c>
      <c r="G1126" s="10">
        <v>21</v>
      </c>
      <c r="H1126" s="10">
        <v>0</v>
      </c>
      <c r="I1126" s="10">
        <v>0</v>
      </c>
      <c r="J1126" s="10">
        <f t="shared" si="102"/>
        <v>5880000</v>
      </c>
      <c r="K1126" s="10">
        <f t="shared" si="102"/>
        <v>0</v>
      </c>
      <c r="L1126" s="10">
        <f t="shared" si="102"/>
        <v>0</v>
      </c>
      <c r="M1126" s="10">
        <v>0</v>
      </c>
      <c r="N1126" s="10">
        <f t="shared" si="100"/>
        <v>5880000</v>
      </c>
      <c r="O1126" s="25">
        <v>5880000</v>
      </c>
      <c r="P1126" s="25">
        <f t="shared" si="101"/>
        <v>0</v>
      </c>
      <c r="Q1126" s="37"/>
    </row>
    <row r="1127" spans="1:17" x14ac:dyDescent="0.25">
      <c r="A1127" s="8">
        <v>1120</v>
      </c>
      <c r="B1127" s="32">
        <v>441838</v>
      </c>
      <c r="C1127" s="9" t="s">
        <v>426</v>
      </c>
      <c r="D1127" s="9" t="s">
        <v>61</v>
      </c>
      <c r="E1127" s="9" t="s">
        <v>2072</v>
      </c>
      <c r="F1127" s="8" t="s">
        <v>27</v>
      </c>
      <c r="G1127" s="10">
        <v>20</v>
      </c>
      <c r="H1127" s="10">
        <v>0</v>
      </c>
      <c r="I1127" s="10">
        <v>0</v>
      </c>
      <c r="J1127" s="10">
        <f t="shared" si="102"/>
        <v>5600000</v>
      </c>
      <c r="K1127" s="10">
        <f t="shared" si="102"/>
        <v>0</v>
      </c>
      <c r="L1127" s="10">
        <f t="shared" si="102"/>
        <v>0</v>
      </c>
      <c r="M1127" s="10">
        <v>0</v>
      </c>
      <c r="N1127" s="10">
        <f t="shared" si="100"/>
        <v>5600000</v>
      </c>
      <c r="O1127" s="25">
        <v>5600000</v>
      </c>
      <c r="P1127" s="25">
        <f t="shared" si="101"/>
        <v>0</v>
      </c>
      <c r="Q1127" s="37"/>
    </row>
    <row r="1128" spans="1:17" x14ac:dyDescent="0.25">
      <c r="A1128" s="8">
        <v>1121</v>
      </c>
      <c r="B1128" s="32">
        <v>441839</v>
      </c>
      <c r="C1128" s="9" t="s">
        <v>2081</v>
      </c>
      <c r="D1128" s="9" t="s">
        <v>2082</v>
      </c>
      <c r="E1128" s="9" t="s">
        <v>2072</v>
      </c>
      <c r="F1128" s="8" t="s">
        <v>27</v>
      </c>
      <c r="G1128" s="10">
        <v>17</v>
      </c>
      <c r="H1128" s="10">
        <v>0</v>
      </c>
      <c r="I1128" s="10">
        <v>0</v>
      </c>
      <c r="J1128" s="10">
        <f t="shared" si="102"/>
        <v>4760000</v>
      </c>
      <c r="K1128" s="10">
        <f t="shared" si="102"/>
        <v>0</v>
      </c>
      <c r="L1128" s="10">
        <f t="shared" si="102"/>
        <v>0</v>
      </c>
      <c r="M1128" s="10">
        <v>0</v>
      </c>
      <c r="N1128" s="10">
        <f t="shared" si="100"/>
        <v>4760000</v>
      </c>
      <c r="O1128" s="25">
        <v>4760000</v>
      </c>
      <c r="P1128" s="25">
        <f t="shared" si="101"/>
        <v>0</v>
      </c>
      <c r="Q1128" s="37"/>
    </row>
    <row r="1129" spans="1:17" x14ac:dyDescent="0.25">
      <c r="A1129" s="8">
        <v>1122</v>
      </c>
      <c r="B1129" s="32">
        <v>441840</v>
      </c>
      <c r="C1129" s="9" t="s">
        <v>2083</v>
      </c>
      <c r="D1129" s="9" t="s">
        <v>229</v>
      </c>
      <c r="E1129" s="9" t="s">
        <v>2072</v>
      </c>
      <c r="F1129" s="8" t="s">
        <v>27</v>
      </c>
      <c r="G1129" s="10">
        <v>18</v>
      </c>
      <c r="H1129" s="10">
        <v>0</v>
      </c>
      <c r="I1129" s="10">
        <v>0</v>
      </c>
      <c r="J1129" s="10">
        <f t="shared" si="102"/>
        <v>5040000</v>
      </c>
      <c r="K1129" s="10">
        <f t="shared" si="102"/>
        <v>0</v>
      </c>
      <c r="L1129" s="10">
        <f t="shared" si="102"/>
        <v>0</v>
      </c>
      <c r="M1129" s="10">
        <v>0</v>
      </c>
      <c r="N1129" s="10">
        <f t="shared" si="100"/>
        <v>5040000</v>
      </c>
      <c r="O1129" s="25">
        <v>0</v>
      </c>
      <c r="P1129" s="25">
        <f t="shared" si="101"/>
        <v>5040000</v>
      </c>
      <c r="Q1129" s="37"/>
    </row>
    <row r="1130" spans="1:17" x14ac:dyDescent="0.25">
      <c r="A1130" s="8">
        <v>1123</v>
      </c>
      <c r="B1130" s="32">
        <v>441841</v>
      </c>
      <c r="C1130" s="9" t="s">
        <v>1259</v>
      </c>
      <c r="D1130" s="9" t="s">
        <v>560</v>
      </c>
      <c r="E1130" s="9" t="s">
        <v>2072</v>
      </c>
      <c r="F1130" s="8" t="s">
        <v>27</v>
      </c>
      <c r="G1130" s="10">
        <v>18</v>
      </c>
      <c r="H1130" s="10">
        <v>3</v>
      </c>
      <c r="I1130" s="10">
        <v>0</v>
      </c>
      <c r="J1130" s="10">
        <f t="shared" si="102"/>
        <v>5040000</v>
      </c>
      <c r="K1130" s="10">
        <f t="shared" si="102"/>
        <v>840000</v>
      </c>
      <c r="L1130" s="10">
        <f t="shared" si="102"/>
        <v>0</v>
      </c>
      <c r="M1130" s="10">
        <v>0</v>
      </c>
      <c r="N1130" s="10">
        <f t="shared" si="100"/>
        <v>5880000</v>
      </c>
      <c r="O1130" s="25">
        <v>0</v>
      </c>
      <c r="P1130" s="25">
        <f t="shared" si="101"/>
        <v>5880000</v>
      </c>
      <c r="Q1130" s="37"/>
    </row>
    <row r="1131" spans="1:17" x14ac:dyDescent="0.25">
      <c r="A1131" s="8">
        <v>1124</v>
      </c>
      <c r="B1131" s="32">
        <v>441842</v>
      </c>
      <c r="C1131" s="9" t="s">
        <v>1009</v>
      </c>
      <c r="D1131" s="9" t="s">
        <v>85</v>
      </c>
      <c r="E1131" s="9" t="s">
        <v>2072</v>
      </c>
      <c r="F1131" s="8" t="s">
        <v>27</v>
      </c>
      <c r="G1131" s="10">
        <v>17</v>
      </c>
      <c r="H1131" s="10">
        <v>4</v>
      </c>
      <c r="I1131" s="10">
        <v>0</v>
      </c>
      <c r="J1131" s="10">
        <f t="shared" si="102"/>
        <v>4760000</v>
      </c>
      <c r="K1131" s="10">
        <f t="shared" si="102"/>
        <v>1120000</v>
      </c>
      <c r="L1131" s="10">
        <f t="shared" si="102"/>
        <v>0</v>
      </c>
      <c r="M1131" s="10">
        <v>0</v>
      </c>
      <c r="N1131" s="10">
        <f t="shared" si="100"/>
        <v>5880000</v>
      </c>
      <c r="O1131" s="25">
        <v>5880000</v>
      </c>
      <c r="P1131" s="25">
        <f t="shared" si="101"/>
        <v>0</v>
      </c>
      <c r="Q1131" s="37"/>
    </row>
    <row r="1132" spans="1:17" x14ac:dyDescent="0.25">
      <c r="A1132" s="8">
        <v>1125</v>
      </c>
      <c r="B1132" s="32">
        <v>441843</v>
      </c>
      <c r="C1132" s="9" t="s">
        <v>232</v>
      </c>
      <c r="D1132" s="9" t="s">
        <v>640</v>
      </c>
      <c r="E1132" s="9" t="s">
        <v>2072</v>
      </c>
      <c r="F1132" s="8" t="s">
        <v>27</v>
      </c>
      <c r="G1132" s="10">
        <v>18</v>
      </c>
      <c r="H1132" s="10">
        <v>0</v>
      </c>
      <c r="I1132" s="10">
        <v>0</v>
      </c>
      <c r="J1132" s="10">
        <f t="shared" si="102"/>
        <v>5040000</v>
      </c>
      <c r="K1132" s="10">
        <f t="shared" si="102"/>
        <v>0</v>
      </c>
      <c r="L1132" s="10">
        <f t="shared" si="102"/>
        <v>0</v>
      </c>
      <c r="M1132" s="10">
        <v>0</v>
      </c>
      <c r="N1132" s="10">
        <f t="shared" si="100"/>
        <v>5040000</v>
      </c>
      <c r="O1132" s="25">
        <v>5040000</v>
      </c>
      <c r="P1132" s="25">
        <f t="shared" si="101"/>
        <v>0</v>
      </c>
      <c r="Q1132" s="37"/>
    </row>
    <row r="1133" spans="1:17" x14ac:dyDescent="0.25">
      <c r="A1133" s="8">
        <v>1126</v>
      </c>
      <c r="B1133" s="32">
        <v>441844</v>
      </c>
      <c r="C1133" s="9" t="s">
        <v>2084</v>
      </c>
      <c r="D1133" s="9" t="s">
        <v>317</v>
      </c>
      <c r="E1133" s="9" t="s">
        <v>2072</v>
      </c>
      <c r="F1133" s="8" t="s">
        <v>27</v>
      </c>
      <c r="G1133" s="10">
        <v>19</v>
      </c>
      <c r="H1133" s="10">
        <v>0</v>
      </c>
      <c r="I1133" s="10">
        <v>0</v>
      </c>
      <c r="J1133" s="10">
        <f t="shared" si="102"/>
        <v>5320000</v>
      </c>
      <c r="K1133" s="10">
        <f t="shared" si="102"/>
        <v>0</v>
      </c>
      <c r="L1133" s="10">
        <f t="shared" si="102"/>
        <v>0</v>
      </c>
      <c r="M1133" s="10">
        <v>0</v>
      </c>
      <c r="N1133" s="10">
        <f t="shared" si="100"/>
        <v>5320000</v>
      </c>
      <c r="O1133" s="25">
        <v>0</v>
      </c>
      <c r="P1133" s="25">
        <f t="shared" si="101"/>
        <v>5320000</v>
      </c>
      <c r="Q1133" s="37"/>
    </row>
    <row r="1134" spans="1:17" x14ac:dyDescent="0.25">
      <c r="A1134" s="8">
        <v>1127</v>
      </c>
      <c r="B1134" s="32">
        <v>441845</v>
      </c>
      <c r="C1134" s="9" t="s">
        <v>152</v>
      </c>
      <c r="D1134" s="9" t="s">
        <v>153</v>
      </c>
      <c r="E1134" s="9" t="s">
        <v>2072</v>
      </c>
      <c r="F1134" s="8" t="s">
        <v>27</v>
      </c>
      <c r="G1134" s="10">
        <v>13</v>
      </c>
      <c r="H1134" s="10">
        <v>0</v>
      </c>
      <c r="I1134" s="10">
        <v>0</v>
      </c>
      <c r="J1134" s="10">
        <f t="shared" si="102"/>
        <v>3640000</v>
      </c>
      <c r="K1134" s="10">
        <f t="shared" si="102"/>
        <v>0</v>
      </c>
      <c r="L1134" s="10">
        <f t="shared" si="102"/>
        <v>0</v>
      </c>
      <c r="M1134" s="10">
        <v>0</v>
      </c>
      <c r="N1134" s="10">
        <f t="shared" si="100"/>
        <v>3640000</v>
      </c>
      <c r="O1134" s="25">
        <v>0</v>
      </c>
      <c r="P1134" s="25">
        <f t="shared" si="101"/>
        <v>3640000</v>
      </c>
      <c r="Q1134" s="37"/>
    </row>
    <row r="1135" spans="1:17" x14ac:dyDescent="0.25">
      <c r="A1135" s="8">
        <v>1128</v>
      </c>
      <c r="B1135" s="32">
        <v>441846</v>
      </c>
      <c r="C1135" s="9" t="s">
        <v>2085</v>
      </c>
      <c r="D1135" s="9" t="s">
        <v>372</v>
      </c>
      <c r="E1135" s="9" t="s">
        <v>2072</v>
      </c>
      <c r="F1135" s="8" t="s">
        <v>27</v>
      </c>
      <c r="G1135" s="10">
        <v>19</v>
      </c>
      <c r="H1135" s="10">
        <v>0</v>
      </c>
      <c r="I1135" s="10">
        <v>0</v>
      </c>
      <c r="J1135" s="10">
        <f t="shared" si="102"/>
        <v>5320000</v>
      </c>
      <c r="K1135" s="10">
        <f t="shared" si="102"/>
        <v>0</v>
      </c>
      <c r="L1135" s="10">
        <f t="shared" si="102"/>
        <v>0</v>
      </c>
      <c r="M1135" s="10">
        <v>0</v>
      </c>
      <c r="N1135" s="10">
        <f t="shared" si="100"/>
        <v>5320000</v>
      </c>
      <c r="O1135" s="25">
        <v>5320000</v>
      </c>
      <c r="P1135" s="25">
        <f t="shared" si="101"/>
        <v>0</v>
      </c>
      <c r="Q1135" s="37"/>
    </row>
    <row r="1136" spans="1:17" x14ac:dyDescent="0.25">
      <c r="A1136" s="8">
        <v>1129</v>
      </c>
      <c r="B1136" s="32">
        <v>441847</v>
      </c>
      <c r="C1136" s="9" t="s">
        <v>1869</v>
      </c>
      <c r="D1136" s="9" t="s">
        <v>147</v>
      </c>
      <c r="E1136" s="9" t="s">
        <v>2072</v>
      </c>
      <c r="F1136" s="8" t="s">
        <v>27</v>
      </c>
      <c r="G1136" s="10">
        <v>19</v>
      </c>
      <c r="H1136" s="10">
        <v>0</v>
      </c>
      <c r="I1136" s="10">
        <v>0</v>
      </c>
      <c r="J1136" s="10">
        <f t="shared" si="102"/>
        <v>5320000</v>
      </c>
      <c r="K1136" s="10">
        <f t="shared" si="102"/>
        <v>0</v>
      </c>
      <c r="L1136" s="10">
        <f t="shared" si="102"/>
        <v>0</v>
      </c>
      <c r="M1136" s="10">
        <v>0</v>
      </c>
      <c r="N1136" s="10">
        <f t="shared" si="100"/>
        <v>5320000</v>
      </c>
      <c r="O1136" s="25">
        <v>5320000</v>
      </c>
      <c r="P1136" s="25">
        <f t="shared" si="101"/>
        <v>0</v>
      </c>
      <c r="Q1136" s="37"/>
    </row>
    <row r="1137" spans="1:17" x14ac:dyDescent="0.25">
      <c r="A1137" s="8">
        <v>1130</v>
      </c>
      <c r="B1137" s="32">
        <v>441848</v>
      </c>
      <c r="C1137" s="9" t="s">
        <v>2086</v>
      </c>
      <c r="D1137" s="9" t="s">
        <v>121</v>
      </c>
      <c r="E1137" s="9" t="s">
        <v>2072</v>
      </c>
      <c r="F1137" s="8" t="s">
        <v>27</v>
      </c>
      <c r="G1137" s="10">
        <v>19</v>
      </c>
      <c r="H1137" s="10">
        <v>0</v>
      </c>
      <c r="I1137" s="10">
        <v>0</v>
      </c>
      <c r="J1137" s="10">
        <f t="shared" si="102"/>
        <v>5320000</v>
      </c>
      <c r="K1137" s="10">
        <f t="shared" si="102"/>
        <v>0</v>
      </c>
      <c r="L1137" s="10">
        <f t="shared" si="102"/>
        <v>0</v>
      </c>
      <c r="M1137" s="10">
        <v>0</v>
      </c>
      <c r="N1137" s="10">
        <f t="shared" si="100"/>
        <v>5320000</v>
      </c>
      <c r="O1137" s="25">
        <v>5320000</v>
      </c>
      <c r="P1137" s="25">
        <f t="shared" si="101"/>
        <v>0</v>
      </c>
      <c r="Q1137" s="37"/>
    </row>
    <row r="1138" spans="1:17" x14ac:dyDescent="0.25">
      <c r="A1138" s="8">
        <v>1131</v>
      </c>
      <c r="B1138" s="32">
        <v>441849</v>
      </c>
      <c r="C1138" s="9" t="s">
        <v>2087</v>
      </c>
      <c r="D1138" s="9" t="s">
        <v>61</v>
      </c>
      <c r="E1138" s="9" t="s">
        <v>2072</v>
      </c>
      <c r="F1138" s="8" t="s">
        <v>27</v>
      </c>
      <c r="G1138" s="10">
        <v>19</v>
      </c>
      <c r="H1138" s="10">
        <v>0</v>
      </c>
      <c r="I1138" s="10">
        <v>0</v>
      </c>
      <c r="J1138" s="10">
        <f t="shared" si="102"/>
        <v>5320000</v>
      </c>
      <c r="K1138" s="10">
        <f t="shared" si="102"/>
        <v>0</v>
      </c>
      <c r="L1138" s="10">
        <f t="shared" si="102"/>
        <v>0</v>
      </c>
      <c r="M1138" s="10">
        <v>0</v>
      </c>
      <c r="N1138" s="10">
        <f t="shared" si="100"/>
        <v>5320000</v>
      </c>
      <c r="O1138" s="25">
        <v>5320000</v>
      </c>
      <c r="P1138" s="25">
        <f t="shared" si="101"/>
        <v>0</v>
      </c>
      <c r="Q1138" s="37"/>
    </row>
    <row r="1139" spans="1:17" x14ac:dyDescent="0.25">
      <c r="A1139" s="8">
        <v>1132</v>
      </c>
      <c r="B1139" s="32">
        <v>441850</v>
      </c>
      <c r="C1139" s="9" t="s">
        <v>2088</v>
      </c>
      <c r="D1139" s="9" t="s">
        <v>654</v>
      </c>
      <c r="E1139" s="9" t="s">
        <v>2072</v>
      </c>
      <c r="F1139" s="8" t="s">
        <v>27</v>
      </c>
      <c r="G1139" s="10">
        <v>17</v>
      </c>
      <c r="H1139" s="10">
        <v>0</v>
      </c>
      <c r="I1139" s="10">
        <v>0</v>
      </c>
      <c r="J1139" s="10">
        <f t="shared" si="102"/>
        <v>4760000</v>
      </c>
      <c r="K1139" s="10">
        <f t="shared" si="102"/>
        <v>0</v>
      </c>
      <c r="L1139" s="10">
        <f t="shared" si="102"/>
        <v>0</v>
      </c>
      <c r="M1139" s="10">
        <v>0</v>
      </c>
      <c r="N1139" s="10">
        <f t="shared" si="100"/>
        <v>4760000</v>
      </c>
      <c r="O1139" s="25">
        <v>4760000</v>
      </c>
      <c r="P1139" s="25">
        <f t="shared" si="101"/>
        <v>0</v>
      </c>
      <c r="Q1139" s="37"/>
    </row>
    <row r="1140" spans="1:17" x14ac:dyDescent="0.25">
      <c r="A1140" s="8">
        <v>1133</v>
      </c>
      <c r="B1140" s="32">
        <v>441851</v>
      </c>
      <c r="C1140" s="9" t="s">
        <v>2089</v>
      </c>
      <c r="D1140" s="9" t="s">
        <v>65</v>
      </c>
      <c r="E1140" s="9" t="s">
        <v>2072</v>
      </c>
      <c r="F1140" s="8" t="s">
        <v>27</v>
      </c>
      <c r="G1140" s="10">
        <v>20</v>
      </c>
      <c r="H1140" s="10">
        <v>4</v>
      </c>
      <c r="I1140" s="10">
        <v>0</v>
      </c>
      <c r="J1140" s="10">
        <f t="shared" si="102"/>
        <v>5600000</v>
      </c>
      <c r="K1140" s="10">
        <f t="shared" si="102"/>
        <v>1120000</v>
      </c>
      <c r="L1140" s="10">
        <f t="shared" si="102"/>
        <v>0</v>
      </c>
      <c r="M1140" s="10">
        <v>0</v>
      </c>
      <c r="N1140" s="10">
        <f t="shared" si="100"/>
        <v>6720000</v>
      </c>
      <c r="O1140" s="25">
        <v>9040000</v>
      </c>
      <c r="P1140" s="25">
        <f t="shared" si="101"/>
        <v>-2320000</v>
      </c>
      <c r="Q1140" s="37" t="s">
        <v>4098</v>
      </c>
    </row>
    <row r="1141" spans="1:17" x14ac:dyDescent="0.25">
      <c r="A1141" s="8">
        <v>1134</v>
      </c>
      <c r="B1141" s="32">
        <v>441852</v>
      </c>
      <c r="C1141" s="9" t="s">
        <v>2090</v>
      </c>
      <c r="D1141" s="9" t="s">
        <v>334</v>
      </c>
      <c r="E1141" s="9" t="s">
        <v>2072</v>
      </c>
      <c r="F1141" s="8" t="s">
        <v>27</v>
      </c>
      <c r="G1141" s="10">
        <v>23</v>
      </c>
      <c r="H1141" s="10">
        <v>0</v>
      </c>
      <c r="I1141" s="10">
        <v>0</v>
      </c>
      <c r="J1141" s="10">
        <f t="shared" si="102"/>
        <v>6440000</v>
      </c>
      <c r="K1141" s="10">
        <f t="shared" si="102"/>
        <v>0</v>
      </c>
      <c r="L1141" s="10">
        <f t="shared" si="102"/>
        <v>0</v>
      </c>
      <c r="M1141" s="10">
        <v>0</v>
      </c>
      <c r="N1141" s="10">
        <f t="shared" si="100"/>
        <v>6440000</v>
      </c>
      <c r="O1141" s="25">
        <v>6440000</v>
      </c>
      <c r="P1141" s="25">
        <f t="shared" si="101"/>
        <v>0</v>
      </c>
      <c r="Q1141" s="37"/>
    </row>
    <row r="1142" spans="1:17" x14ac:dyDescent="0.25">
      <c r="A1142" s="8">
        <v>1135</v>
      </c>
      <c r="B1142" s="32">
        <v>441853</v>
      </c>
      <c r="C1142" s="9" t="s">
        <v>217</v>
      </c>
      <c r="D1142" s="9" t="s">
        <v>488</v>
      </c>
      <c r="E1142" s="9" t="s">
        <v>2072</v>
      </c>
      <c r="F1142" s="8" t="s">
        <v>27</v>
      </c>
      <c r="G1142" s="10">
        <v>21</v>
      </c>
      <c r="H1142" s="10">
        <v>0</v>
      </c>
      <c r="I1142" s="10">
        <v>0</v>
      </c>
      <c r="J1142" s="10">
        <f t="shared" si="102"/>
        <v>5880000</v>
      </c>
      <c r="K1142" s="10">
        <f t="shared" si="102"/>
        <v>0</v>
      </c>
      <c r="L1142" s="10">
        <f t="shared" si="102"/>
        <v>0</v>
      </c>
      <c r="M1142" s="10">
        <v>0</v>
      </c>
      <c r="N1142" s="10">
        <f t="shared" si="100"/>
        <v>5880000</v>
      </c>
      <c r="O1142" s="25">
        <v>5880000</v>
      </c>
      <c r="P1142" s="25">
        <f t="shared" si="101"/>
        <v>0</v>
      </c>
      <c r="Q1142" s="37"/>
    </row>
    <row r="1143" spans="1:17" x14ac:dyDescent="0.25">
      <c r="A1143" s="8">
        <v>1136</v>
      </c>
      <c r="B1143" s="32">
        <v>441854</v>
      </c>
      <c r="C1143" s="9" t="s">
        <v>282</v>
      </c>
      <c r="D1143" s="9" t="s">
        <v>2091</v>
      </c>
      <c r="E1143" s="9" t="s">
        <v>2072</v>
      </c>
      <c r="F1143" s="8" t="s">
        <v>27</v>
      </c>
      <c r="G1143" s="10">
        <v>22</v>
      </c>
      <c r="H1143" s="10">
        <v>0</v>
      </c>
      <c r="I1143" s="10">
        <v>0</v>
      </c>
      <c r="J1143" s="10">
        <f t="shared" si="102"/>
        <v>6160000</v>
      </c>
      <c r="K1143" s="10">
        <f t="shared" si="102"/>
        <v>0</v>
      </c>
      <c r="L1143" s="10">
        <f t="shared" si="102"/>
        <v>0</v>
      </c>
      <c r="M1143" s="10">
        <v>0</v>
      </c>
      <c r="N1143" s="10">
        <f t="shared" si="100"/>
        <v>6160000</v>
      </c>
      <c r="O1143" s="25">
        <v>22680000</v>
      </c>
      <c r="P1143" s="25">
        <f t="shared" si="101"/>
        <v>-16520000</v>
      </c>
      <c r="Q1143" s="37" t="s">
        <v>4098</v>
      </c>
    </row>
    <row r="1144" spans="1:17" x14ac:dyDescent="0.25">
      <c r="A1144" s="8">
        <v>1137</v>
      </c>
      <c r="B1144" s="32">
        <v>441855</v>
      </c>
      <c r="C1144" s="9" t="s">
        <v>53</v>
      </c>
      <c r="D1144" s="9" t="s">
        <v>396</v>
      </c>
      <c r="E1144" s="9" t="s">
        <v>2072</v>
      </c>
      <c r="F1144" s="8" t="s">
        <v>27</v>
      </c>
      <c r="G1144" s="10">
        <v>21</v>
      </c>
      <c r="H1144" s="10">
        <v>0</v>
      </c>
      <c r="I1144" s="10">
        <v>0</v>
      </c>
      <c r="J1144" s="10">
        <f t="shared" si="102"/>
        <v>5880000</v>
      </c>
      <c r="K1144" s="10">
        <f t="shared" si="102"/>
        <v>0</v>
      </c>
      <c r="L1144" s="10">
        <f t="shared" si="102"/>
        <v>0</v>
      </c>
      <c r="M1144" s="10">
        <v>0</v>
      </c>
      <c r="N1144" s="10">
        <f t="shared" si="100"/>
        <v>5880000</v>
      </c>
      <c r="O1144" s="25">
        <v>5880000</v>
      </c>
      <c r="P1144" s="25">
        <f t="shared" si="101"/>
        <v>0</v>
      </c>
      <c r="Q1144" s="37"/>
    </row>
    <row r="1145" spans="1:17" x14ac:dyDescent="0.25">
      <c r="A1145" s="8">
        <v>1138</v>
      </c>
      <c r="B1145" s="32">
        <v>441856</v>
      </c>
      <c r="C1145" s="9" t="s">
        <v>2092</v>
      </c>
      <c r="D1145" s="9" t="s">
        <v>210</v>
      </c>
      <c r="E1145" s="9" t="s">
        <v>2072</v>
      </c>
      <c r="F1145" s="8" t="s">
        <v>27</v>
      </c>
      <c r="G1145" s="10">
        <v>21</v>
      </c>
      <c r="H1145" s="10">
        <v>0</v>
      </c>
      <c r="I1145" s="10">
        <v>0</v>
      </c>
      <c r="J1145" s="10">
        <f t="shared" si="102"/>
        <v>5880000</v>
      </c>
      <c r="K1145" s="10">
        <f t="shared" si="102"/>
        <v>0</v>
      </c>
      <c r="L1145" s="10">
        <f t="shared" si="102"/>
        <v>0</v>
      </c>
      <c r="M1145" s="10">
        <v>0</v>
      </c>
      <c r="N1145" s="10">
        <f t="shared" si="100"/>
        <v>5880000</v>
      </c>
      <c r="O1145" s="25">
        <v>5880000</v>
      </c>
      <c r="P1145" s="25">
        <f t="shared" si="101"/>
        <v>0</v>
      </c>
      <c r="Q1145" s="37"/>
    </row>
    <row r="1146" spans="1:17" x14ac:dyDescent="0.25">
      <c r="A1146" s="8">
        <v>1139</v>
      </c>
      <c r="B1146" s="32">
        <v>441857</v>
      </c>
      <c r="C1146" s="9" t="s">
        <v>531</v>
      </c>
      <c r="D1146" s="9" t="s">
        <v>448</v>
      </c>
      <c r="E1146" s="9" t="s">
        <v>2072</v>
      </c>
      <c r="F1146" s="8" t="s">
        <v>27</v>
      </c>
      <c r="G1146" s="10">
        <v>18</v>
      </c>
      <c r="H1146" s="10">
        <v>4</v>
      </c>
      <c r="I1146" s="10">
        <v>0</v>
      </c>
      <c r="J1146" s="10">
        <f t="shared" si="102"/>
        <v>5040000</v>
      </c>
      <c r="K1146" s="10">
        <f t="shared" si="102"/>
        <v>1120000</v>
      </c>
      <c r="L1146" s="10">
        <f t="shared" si="102"/>
        <v>0</v>
      </c>
      <c r="M1146" s="10">
        <v>0</v>
      </c>
      <c r="N1146" s="10">
        <f t="shared" si="100"/>
        <v>6160000</v>
      </c>
      <c r="O1146" s="25">
        <v>0</v>
      </c>
      <c r="P1146" s="25">
        <f t="shared" si="101"/>
        <v>6160000</v>
      </c>
      <c r="Q1146" s="37"/>
    </row>
    <row r="1147" spans="1:17" x14ac:dyDescent="0.25">
      <c r="A1147" s="8">
        <v>1140</v>
      </c>
      <c r="B1147" s="32">
        <v>441858</v>
      </c>
      <c r="C1147" s="9" t="s">
        <v>2093</v>
      </c>
      <c r="D1147" s="9" t="s">
        <v>204</v>
      </c>
      <c r="E1147" s="9" t="s">
        <v>2072</v>
      </c>
      <c r="F1147" s="8" t="s">
        <v>27</v>
      </c>
      <c r="G1147" s="10">
        <v>20</v>
      </c>
      <c r="H1147" s="10">
        <v>0</v>
      </c>
      <c r="I1147" s="10">
        <v>0</v>
      </c>
      <c r="J1147" s="10">
        <f t="shared" si="102"/>
        <v>5600000</v>
      </c>
      <c r="K1147" s="10">
        <f t="shared" si="102"/>
        <v>0</v>
      </c>
      <c r="L1147" s="10">
        <f t="shared" si="102"/>
        <v>0</v>
      </c>
      <c r="M1147" s="10">
        <v>0</v>
      </c>
      <c r="N1147" s="10">
        <f t="shared" si="100"/>
        <v>5600000</v>
      </c>
      <c r="O1147" s="25">
        <v>0</v>
      </c>
      <c r="P1147" s="25">
        <f t="shared" si="101"/>
        <v>5600000</v>
      </c>
      <c r="Q1147" s="37"/>
    </row>
    <row r="1148" spans="1:17" x14ac:dyDescent="0.25">
      <c r="A1148" s="8">
        <v>1141</v>
      </c>
      <c r="B1148" s="32">
        <v>441859</v>
      </c>
      <c r="C1148" s="9" t="s">
        <v>2094</v>
      </c>
      <c r="D1148" s="9" t="s">
        <v>813</v>
      </c>
      <c r="E1148" s="9" t="s">
        <v>2072</v>
      </c>
      <c r="F1148" s="8" t="s">
        <v>27</v>
      </c>
      <c r="G1148" s="10">
        <v>18</v>
      </c>
      <c r="H1148" s="10">
        <v>0</v>
      </c>
      <c r="I1148" s="10">
        <v>0</v>
      </c>
      <c r="J1148" s="10">
        <f t="shared" si="102"/>
        <v>5040000</v>
      </c>
      <c r="K1148" s="10">
        <f t="shared" si="102"/>
        <v>0</v>
      </c>
      <c r="L1148" s="10">
        <f t="shared" si="102"/>
        <v>0</v>
      </c>
      <c r="M1148" s="10">
        <v>0</v>
      </c>
      <c r="N1148" s="10">
        <f t="shared" si="100"/>
        <v>5040000</v>
      </c>
      <c r="O1148" s="25">
        <v>5040000</v>
      </c>
      <c r="P1148" s="25">
        <f t="shared" si="101"/>
        <v>0</v>
      </c>
      <c r="Q1148" s="37"/>
    </row>
    <row r="1149" spans="1:17" x14ac:dyDescent="0.25">
      <c r="A1149" s="8">
        <v>1142</v>
      </c>
      <c r="B1149" s="32">
        <v>441860</v>
      </c>
      <c r="C1149" s="9" t="s">
        <v>2095</v>
      </c>
      <c r="D1149" s="9" t="s">
        <v>1132</v>
      </c>
      <c r="E1149" s="9" t="s">
        <v>2072</v>
      </c>
      <c r="F1149" s="8" t="s">
        <v>27</v>
      </c>
      <c r="G1149" s="10">
        <v>20</v>
      </c>
      <c r="H1149" s="10">
        <v>0</v>
      </c>
      <c r="I1149" s="10">
        <v>0</v>
      </c>
      <c r="J1149" s="10">
        <f t="shared" si="102"/>
        <v>5600000</v>
      </c>
      <c r="K1149" s="10">
        <f t="shared" si="102"/>
        <v>0</v>
      </c>
      <c r="L1149" s="10">
        <f t="shared" si="102"/>
        <v>0</v>
      </c>
      <c r="M1149" s="10">
        <v>0</v>
      </c>
      <c r="N1149" s="10">
        <f t="shared" si="100"/>
        <v>5600000</v>
      </c>
      <c r="O1149" s="25">
        <v>5600000</v>
      </c>
      <c r="P1149" s="25">
        <f t="shared" si="101"/>
        <v>0</v>
      </c>
      <c r="Q1149" s="37"/>
    </row>
    <row r="1150" spans="1:17" x14ac:dyDescent="0.25">
      <c r="A1150" s="8">
        <v>1143</v>
      </c>
      <c r="B1150" s="32">
        <v>441861</v>
      </c>
      <c r="C1150" s="9" t="s">
        <v>1525</v>
      </c>
      <c r="D1150" s="9" t="s">
        <v>649</v>
      </c>
      <c r="E1150" s="9" t="s">
        <v>2072</v>
      </c>
      <c r="F1150" s="8" t="s">
        <v>27</v>
      </c>
      <c r="G1150" s="10">
        <v>15</v>
      </c>
      <c r="H1150" s="10">
        <v>0</v>
      </c>
      <c r="I1150" s="10">
        <v>0</v>
      </c>
      <c r="J1150" s="10">
        <f t="shared" si="102"/>
        <v>4200000</v>
      </c>
      <c r="K1150" s="10">
        <f t="shared" si="102"/>
        <v>0</v>
      </c>
      <c r="L1150" s="10">
        <f t="shared" si="102"/>
        <v>0</v>
      </c>
      <c r="M1150" s="10">
        <v>0</v>
      </c>
      <c r="N1150" s="10">
        <f t="shared" si="100"/>
        <v>4200000</v>
      </c>
      <c r="O1150" s="25">
        <v>0</v>
      </c>
      <c r="P1150" s="25">
        <f t="shared" si="101"/>
        <v>4200000</v>
      </c>
      <c r="Q1150" s="37"/>
    </row>
    <row r="1151" spans="1:17" x14ac:dyDescent="0.25">
      <c r="A1151" s="8">
        <v>1144</v>
      </c>
      <c r="B1151" s="32">
        <v>441862</v>
      </c>
      <c r="C1151" s="9" t="s">
        <v>1173</v>
      </c>
      <c r="D1151" s="9" t="s">
        <v>258</v>
      </c>
      <c r="E1151" s="9" t="s">
        <v>2072</v>
      </c>
      <c r="F1151" s="8" t="s">
        <v>27</v>
      </c>
      <c r="G1151" s="10">
        <v>20</v>
      </c>
      <c r="H1151" s="10">
        <v>0</v>
      </c>
      <c r="I1151" s="10">
        <v>0</v>
      </c>
      <c r="J1151" s="10">
        <f t="shared" si="102"/>
        <v>5600000</v>
      </c>
      <c r="K1151" s="10">
        <f t="shared" si="102"/>
        <v>0</v>
      </c>
      <c r="L1151" s="10">
        <f t="shared" si="102"/>
        <v>0</v>
      </c>
      <c r="M1151" s="10">
        <v>0</v>
      </c>
      <c r="N1151" s="10">
        <f t="shared" si="100"/>
        <v>5600000</v>
      </c>
      <c r="O1151" s="25">
        <v>5600000</v>
      </c>
      <c r="P1151" s="25">
        <f t="shared" si="101"/>
        <v>0</v>
      </c>
      <c r="Q1151" s="37"/>
    </row>
    <row r="1152" spans="1:17" x14ac:dyDescent="0.25">
      <c r="A1152" s="8">
        <v>1145</v>
      </c>
      <c r="B1152" s="32">
        <v>441864</v>
      </c>
      <c r="C1152" s="9" t="s">
        <v>2096</v>
      </c>
      <c r="D1152" s="9" t="s">
        <v>536</v>
      </c>
      <c r="E1152" s="9" t="s">
        <v>2072</v>
      </c>
      <c r="F1152" s="8" t="s">
        <v>368</v>
      </c>
      <c r="G1152" s="10">
        <v>21</v>
      </c>
      <c r="H1152" s="10">
        <v>0</v>
      </c>
      <c r="I1152" s="10">
        <v>0</v>
      </c>
      <c r="J1152" s="10">
        <f t="shared" ref="J1152:L1167" si="103">G1152*280000</f>
        <v>5880000</v>
      </c>
      <c r="K1152" s="10">
        <f t="shared" si="103"/>
        <v>0</v>
      </c>
      <c r="L1152" s="10">
        <f>I1152*28000</f>
        <v>0</v>
      </c>
      <c r="M1152" s="10">
        <f>J1152</f>
        <v>5880000</v>
      </c>
      <c r="N1152" s="10">
        <f t="shared" si="100"/>
        <v>0</v>
      </c>
      <c r="O1152" s="25">
        <v>0</v>
      </c>
      <c r="P1152" s="25">
        <f t="shared" si="101"/>
        <v>0</v>
      </c>
      <c r="Q1152" s="37"/>
    </row>
    <row r="1153" spans="1:17" x14ac:dyDescent="0.25">
      <c r="A1153" s="8">
        <v>1146</v>
      </c>
      <c r="B1153" s="32">
        <v>441865</v>
      </c>
      <c r="C1153" s="9" t="s">
        <v>701</v>
      </c>
      <c r="D1153" s="9" t="s">
        <v>1193</v>
      </c>
      <c r="E1153" s="9" t="s">
        <v>2072</v>
      </c>
      <c r="F1153" s="8" t="s">
        <v>27</v>
      </c>
      <c r="G1153" s="10">
        <v>16</v>
      </c>
      <c r="H1153" s="10">
        <v>0</v>
      </c>
      <c r="I1153" s="10">
        <v>0</v>
      </c>
      <c r="J1153" s="10">
        <f t="shared" si="103"/>
        <v>4480000</v>
      </c>
      <c r="K1153" s="10">
        <f t="shared" si="103"/>
        <v>0</v>
      </c>
      <c r="L1153" s="10">
        <f>I1153*280000</f>
        <v>0</v>
      </c>
      <c r="M1153" s="10">
        <v>0</v>
      </c>
      <c r="N1153" s="10">
        <f t="shared" si="100"/>
        <v>4480000</v>
      </c>
      <c r="O1153" s="25">
        <v>0</v>
      </c>
      <c r="P1153" s="25">
        <f t="shared" si="101"/>
        <v>4480000</v>
      </c>
      <c r="Q1153" s="37"/>
    </row>
    <row r="1154" spans="1:17" x14ac:dyDescent="0.25">
      <c r="A1154" s="8">
        <v>1147</v>
      </c>
      <c r="B1154" s="32">
        <v>441866</v>
      </c>
      <c r="C1154" s="9" t="s">
        <v>2097</v>
      </c>
      <c r="D1154" s="9" t="s">
        <v>2098</v>
      </c>
      <c r="E1154" s="9" t="s">
        <v>2072</v>
      </c>
      <c r="F1154" s="8" t="s">
        <v>368</v>
      </c>
      <c r="G1154" s="10">
        <v>19</v>
      </c>
      <c r="H1154" s="10">
        <v>0</v>
      </c>
      <c r="I1154" s="10">
        <v>0</v>
      </c>
      <c r="J1154" s="10">
        <f t="shared" si="103"/>
        <v>5320000</v>
      </c>
      <c r="K1154" s="10">
        <f t="shared" si="103"/>
        <v>0</v>
      </c>
      <c r="L1154" s="10">
        <f>I1154*28000</f>
        <v>0</v>
      </c>
      <c r="M1154" s="10">
        <f>J1154</f>
        <v>5320000</v>
      </c>
      <c r="N1154" s="10">
        <f t="shared" si="100"/>
        <v>0</v>
      </c>
      <c r="O1154" s="25">
        <v>0</v>
      </c>
      <c r="P1154" s="25">
        <f t="shared" si="101"/>
        <v>0</v>
      </c>
      <c r="Q1154" s="37"/>
    </row>
    <row r="1155" spans="1:17" x14ac:dyDescent="0.25">
      <c r="A1155" s="8">
        <v>1148</v>
      </c>
      <c r="B1155" s="32">
        <v>441901</v>
      </c>
      <c r="C1155" s="9" t="s">
        <v>446</v>
      </c>
      <c r="D1155" s="9" t="s">
        <v>413</v>
      </c>
      <c r="E1155" s="9" t="s">
        <v>2099</v>
      </c>
      <c r="F1155" s="8" t="s">
        <v>27</v>
      </c>
      <c r="G1155" s="10">
        <v>13</v>
      </c>
      <c r="H1155" s="10">
        <v>0</v>
      </c>
      <c r="I1155" s="10">
        <v>0</v>
      </c>
      <c r="J1155" s="10">
        <f t="shared" si="103"/>
        <v>3640000</v>
      </c>
      <c r="K1155" s="10">
        <f t="shared" si="103"/>
        <v>0</v>
      </c>
      <c r="L1155" s="10">
        <f>I1155*280000</f>
        <v>0</v>
      </c>
      <c r="M1155" s="10">
        <v>0</v>
      </c>
      <c r="N1155" s="10">
        <f t="shared" si="100"/>
        <v>3640000</v>
      </c>
      <c r="O1155" s="25">
        <v>0</v>
      </c>
      <c r="P1155" s="25">
        <f t="shared" si="101"/>
        <v>3640000</v>
      </c>
      <c r="Q1155" s="37"/>
    </row>
    <row r="1156" spans="1:17" x14ac:dyDescent="0.25">
      <c r="A1156" s="8">
        <v>1149</v>
      </c>
      <c r="B1156" s="32">
        <v>441903</v>
      </c>
      <c r="C1156" s="9" t="s">
        <v>1370</v>
      </c>
      <c r="D1156" s="9" t="s">
        <v>399</v>
      </c>
      <c r="E1156" s="9" t="s">
        <v>2099</v>
      </c>
      <c r="F1156" s="8" t="s">
        <v>27</v>
      </c>
      <c r="G1156" s="10">
        <v>20</v>
      </c>
      <c r="H1156" s="10">
        <v>0</v>
      </c>
      <c r="I1156" s="10">
        <v>0</v>
      </c>
      <c r="J1156" s="10">
        <f t="shared" si="103"/>
        <v>5600000</v>
      </c>
      <c r="K1156" s="10">
        <f t="shared" si="103"/>
        <v>0</v>
      </c>
      <c r="L1156" s="10">
        <f>I1156*280000</f>
        <v>0</v>
      </c>
      <c r="M1156" s="10">
        <v>0</v>
      </c>
      <c r="N1156" s="10">
        <f t="shared" si="100"/>
        <v>5600000</v>
      </c>
      <c r="O1156" s="25">
        <v>5600000</v>
      </c>
      <c r="P1156" s="25">
        <f t="shared" si="101"/>
        <v>0</v>
      </c>
      <c r="Q1156" s="37"/>
    </row>
    <row r="1157" spans="1:17" x14ac:dyDescent="0.25">
      <c r="A1157" s="8">
        <v>1150</v>
      </c>
      <c r="B1157" s="32">
        <v>441904</v>
      </c>
      <c r="C1157" s="9" t="s">
        <v>1844</v>
      </c>
      <c r="D1157" s="9" t="s">
        <v>262</v>
      </c>
      <c r="E1157" s="9" t="s">
        <v>2099</v>
      </c>
      <c r="F1157" s="8" t="s">
        <v>368</v>
      </c>
      <c r="G1157" s="10">
        <v>21</v>
      </c>
      <c r="H1157" s="10">
        <v>0</v>
      </c>
      <c r="I1157" s="10">
        <v>0</v>
      </c>
      <c r="J1157" s="10">
        <f t="shared" si="103"/>
        <v>5880000</v>
      </c>
      <c r="K1157" s="10">
        <f t="shared" si="103"/>
        <v>0</v>
      </c>
      <c r="L1157" s="10">
        <f>I1157*28000</f>
        <v>0</v>
      </c>
      <c r="M1157" s="10">
        <f>J1157</f>
        <v>5880000</v>
      </c>
      <c r="N1157" s="10">
        <f t="shared" si="100"/>
        <v>0</v>
      </c>
      <c r="O1157" s="25">
        <v>0</v>
      </c>
      <c r="P1157" s="25">
        <f t="shared" si="101"/>
        <v>0</v>
      </c>
      <c r="Q1157" s="37"/>
    </row>
    <row r="1158" spans="1:17" x14ac:dyDescent="0.25">
      <c r="A1158" s="8">
        <v>1151</v>
      </c>
      <c r="B1158" s="32">
        <v>441905</v>
      </c>
      <c r="C1158" s="9" t="s">
        <v>725</v>
      </c>
      <c r="D1158" s="9" t="s">
        <v>431</v>
      </c>
      <c r="E1158" s="9" t="s">
        <v>2099</v>
      </c>
      <c r="F1158" s="8" t="s">
        <v>27</v>
      </c>
      <c r="G1158" s="10">
        <v>18</v>
      </c>
      <c r="H1158" s="10">
        <v>0</v>
      </c>
      <c r="I1158" s="10">
        <v>0</v>
      </c>
      <c r="J1158" s="10">
        <f t="shared" si="103"/>
        <v>5040000</v>
      </c>
      <c r="K1158" s="10">
        <f t="shared" si="103"/>
        <v>0</v>
      </c>
      <c r="L1158" s="10">
        <f>I1158*280000</f>
        <v>0</v>
      </c>
      <c r="M1158" s="10">
        <v>0</v>
      </c>
      <c r="N1158" s="10">
        <f t="shared" si="100"/>
        <v>5040000</v>
      </c>
      <c r="O1158" s="25">
        <v>5040000</v>
      </c>
      <c r="P1158" s="25">
        <f t="shared" si="101"/>
        <v>0</v>
      </c>
      <c r="Q1158" s="37"/>
    </row>
    <row r="1159" spans="1:17" x14ac:dyDescent="0.25">
      <c r="A1159" s="8">
        <v>1152</v>
      </c>
      <c r="B1159" s="32">
        <v>441906</v>
      </c>
      <c r="C1159" s="9" t="s">
        <v>1749</v>
      </c>
      <c r="D1159" s="9" t="s">
        <v>61</v>
      </c>
      <c r="E1159" s="9" t="s">
        <v>2099</v>
      </c>
      <c r="F1159" s="8" t="s">
        <v>27</v>
      </c>
      <c r="G1159" s="10">
        <v>23</v>
      </c>
      <c r="H1159" s="10">
        <v>0</v>
      </c>
      <c r="I1159" s="10">
        <v>0</v>
      </c>
      <c r="J1159" s="10">
        <f t="shared" si="103"/>
        <v>6440000</v>
      </c>
      <c r="K1159" s="10">
        <f t="shared" si="103"/>
        <v>0</v>
      </c>
      <c r="L1159" s="10">
        <f>I1159*280000</f>
        <v>0</v>
      </c>
      <c r="M1159" s="10">
        <v>0</v>
      </c>
      <c r="N1159" s="10">
        <f t="shared" si="100"/>
        <v>6440000</v>
      </c>
      <c r="O1159" s="25">
        <v>6440000</v>
      </c>
      <c r="P1159" s="25">
        <f t="shared" si="101"/>
        <v>0</v>
      </c>
      <c r="Q1159" s="37"/>
    </row>
    <row r="1160" spans="1:17" x14ac:dyDescent="0.25">
      <c r="A1160" s="8">
        <v>1153</v>
      </c>
      <c r="B1160" s="32">
        <v>441907</v>
      </c>
      <c r="C1160" s="9" t="s">
        <v>2100</v>
      </c>
      <c r="D1160" s="9" t="s">
        <v>448</v>
      </c>
      <c r="E1160" s="9" t="s">
        <v>2099</v>
      </c>
      <c r="F1160" s="8" t="s">
        <v>27</v>
      </c>
      <c r="G1160" s="10">
        <v>23</v>
      </c>
      <c r="H1160" s="10">
        <v>0</v>
      </c>
      <c r="I1160" s="10">
        <v>0</v>
      </c>
      <c r="J1160" s="10">
        <f t="shared" si="103"/>
        <v>6440000</v>
      </c>
      <c r="K1160" s="10">
        <f t="shared" si="103"/>
        <v>0</v>
      </c>
      <c r="L1160" s="10">
        <f>I1160*280000</f>
        <v>0</v>
      </c>
      <c r="M1160" s="10">
        <v>0</v>
      </c>
      <c r="N1160" s="10">
        <f t="shared" si="100"/>
        <v>6440000</v>
      </c>
      <c r="O1160" s="25">
        <v>6440000</v>
      </c>
      <c r="P1160" s="25">
        <f t="shared" si="101"/>
        <v>0</v>
      </c>
      <c r="Q1160" s="37"/>
    </row>
    <row r="1161" spans="1:17" x14ac:dyDescent="0.25">
      <c r="A1161" s="8">
        <v>1154</v>
      </c>
      <c r="B1161" s="32">
        <v>441908</v>
      </c>
      <c r="C1161" s="9" t="s">
        <v>2101</v>
      </c>
      <c r="D1161" s="9" t="s">
        <v>85</v>
      </c>
      <c r="E1161" s="9" t="s">
        <v>2099</v>
      </c>
      <c r="F1161" s="8" t="s">
        <v>368</v>
      </c>
      <c r="G1161" s="10">
        <v>18</v>
      </c>
      <c r="H1161" s="10">
        <v>0</v>
      </c>
      <c r="I1161" s="10">
        <v>0</v>
      </c>
      <c r="J1161" s="10">
        <f t="shared" si="103"/>
        <v>5040000</v>
      </c>
      <c r="K1161" s="10">
        <f t="shared" si="103"/>
        <v>0</v>
      </c>
      <c r="L1161" s="10">
        <f>I1161*28000</f>
        <v>0</v>
      </c>
      <c r="M1161" s="10">
        <f>J1161</f>
        <v>5040000</v>
      </c>
      <c r="N1161" s="10">
        <f t="shared" ref="N1161:N1224" si="104">J1161+K1161+L1161-M1161</f>
        <v>0</v>
      </c>
      <c r="O1161" s="25">
        <v>0</v>
      </c>
      <c r="P1161" s="25">
        <f t="shared" ref="P1161:P1224" si="105">N1161-O1161</f>
        <v>0</v>
      </c>
      <c r="Q1161" s="37"/>
    </row>
    <row r="1162" spans="1:17" x14ac:dyDescent="0.25">
      <c r="A1162" s="8">
        <v>1155</v>
      </c>
      <c r="B1162" s="32">
        <v>441909</v>
      </c>
      <c r="C1162" s="9" t="s">
        <v>2102</v>
      </c>
      <c r="D1162" s="9" t="s">
        <v>431</v>
      </c>
      <c r="E1162" s="9" t="s">
        <v>2099</v>
      </c>
      <c r="F1162" s="8" t="s">
        <v>27</v>
      </c>
      <c r="G1162" s="10">
        <v>22</v>
      </c>
      <c r="H1162" s="10">
        <v>0</v>
      </c>
      <c r="I1162" s="10">
        <v>0</v>
      </c>
      <c r="J1162" s="10">
        <f t="shared" si="103"/>
        <v>6160000</v>
      </c>
      <c r="K1162" s="10">
        <f t="shared" si="103"/>
        <v>0</v>
      </c>
      <c r="L1162" s="10">
        <f t="shared" si="103"/>
        <v>0</v>
      </c>
      <c r="M1162" s="10">
        <v>0</v>
      </c>
      <c r="N1162" s="10">
        <f t="shared" si="104"/>
        <v>6160000</v>
      </c>
      <c r="O1162" s="25">
        <v>6160000</v>
      </c>
      <c r="P1162" s="25">
        <f t="shared" si="105"/>
        <v>0</v>
      </c>
      <c r="Q1162" s="37"/>
    </row>
    <row r="1163" spans="1:17" x14ac:dyDescent="0.25">
      <c r="A1163" s="8">
        <v>1156</v>
      </c>
      <c r="B1163" s="32">
        <v>441910</v>
      </c>
      <c r="C1163" s="9" t="s">
        <v>2019</v>
      </c>
      <c r="D1163" s="9" t="s">
        <v>158</v>
      </c>
      <c r="E1163" s="9" t="s">
        <v>2099</v>
      </c>
      <c r="F1163" s="8" t="s">
        <v>27</v>
      </c>
      <c r="G1163" s="10">
        <v>24</v>
      </c>
      <c r="H1163" s="10">
        <v>0</v>
      </c>
      <c r="I1163" s="10">
        <v>0</v>
      </c>
      <c r="J1163" s="10">
        <f t="shared" si="103"/>
        <v>6720000</v>
      </c>
      <c r="K1163" s="10">
        <f t="shared" si="103"/>
        <v>0</v>
      </c>
      <c r="L1163" s="10">
        <f t="shared" si="103"/>
        <v>0</v>
      </c>
      <c r="M1163" s="10">
        <v>0</v>
      </c>
      <c r="N1163" s="10">
        <f t="shared" si="104"/>
        <v>6720000</v>
      </c>
      <c r="O1163" s="25">
        <v>6720000</v>
      </c>
      <c r="P1163" s="25">
        <f t="shared" si="105"/>
        <v>0</v>
      </c>
      <c r="Q1163" s="37"/>
    </row>
    <row r="1164" spans="1:17" x14ac:dyDescent="0.25">
      <c r="A1164" s="8">
        <v>1157</v>
      </c>
      <c r="B1164" s="32">
        <v>441911</v>
      </c>
      <c r="C1164" s="9" t="s">
        <v>149</v>
      </c>
      <c r="D1164" s="9" t="s">
        <v>128</v>
      </c>
      <c r="E1164" s="9" t="s">
        <v>2099</v>
      </c>
      <c r="F1164" s="8" t="s">
        <v>27</v>
      </c>
      <c r="G1164" s="10">
        <v>17</v>
      </c>
      <c r="H1164" s="10">
        <v>0</v>
      </c>
      <c r="I1164" s="10">
        <v>0</v>
      </c>
      <c r="J1164" s="10">
        <f t="shared" si="103"/>
        <v>4760000</v>
      </c>
      <c r="K1164" s="10">
        <f t="shared" si="103"/>
        <v>0</v>
      </c>
      <c r="L1164" s="10">
        <f t="shared" si="103"/>
        <v>0</v>
      </c>
      <c r="M1164" s="10">
        <v>0</v>
      </c>
      <c r="N1164" s="10">
        <f t="shared" si="104"/>
        <v>4760000</v>
      </c>
      <c r="O1164" s="25">
        <v>4760000</v>
      </c>
      <c r="P1164" s="25">
        <f t="shared" si="105"/>
        <v>0</v>
      </c>
      <c r="Q1164" s="37"/>
    </row>
    <row r="1165" spans="1:17" x14ac:dyDescent="0.25">
      <c r="A1165" s="8">
        <v>1158</v>
      </c>
      <c r="B1165" s="32">
        <v>441912</v>
      </c>
      <c r="C1165" s="9" t="s">
        <v>250</v>
      </c>
      <c r="D1165" s="9" t="s">
        <v>85</v>
      </c>
      <c r="E1165" s="9" t="s">
        <v>2099</v>
      </c>
      <c r="F1165" s="8" t="s">
        <v>27</v>
      </c>
      <c r="G1165" s="10">
        <v>20</v>
      </c>
      <c r="H1165" s="10">
        <v>0</v>
      </c>
      <c r="I1165" s="10">
        <v>0</v>
      </c>
      <c r="J1165" s="10">
        <f t="shared" si="103"/>
        <v>5600000</v>
      </c>
      <c r="K1165" s="10">
        <f t="shared" si="103"/>
        <v>0</v>
      </c>
      <c r="L1165" s="10">
        <f t="shared" si="103"/>
        <v>0</v>
      </c>
      <c r="M1165" s="10">
        <v>0</v>
      </c>
      <c r="N1165" s="10">
        <f t="shared" si="104"/>
        <v>5600000</v>
      </c>
      <c r="O1165" s="25">
        <v>10920000</v>
      </c>
      <c r="P1165" s="25">
        <f t="shared" si="105"/>
        <v>-5320000</v>
      </c>
      <c r="Q1165" s="37" t="s">
        <v>4098</v>
      </c>
    </row>
    <row r="1166" spans="1:17" x14ac:dyDescent="0.25">
      <c r="A1166" s="8">
        <v>1159</v>
      </c>
      <c r="B1166" s="32">
        <v>441913</v>
      </c>
      <c r="C1166" s="9" t="s">
        <v>174</v>
      </c>
      <c r="D1166" s="9" t="s">
        <v>198</v>
      </c>
      <c r="E1166" s="9" t="s">
        <v>2099</v>
      </c>
      <c r="F1166" s="8" t="s">
        <v>27</v>
      </c>
      <c r="G1166" s="10">
        <v>23</v>
      </c>
      <c r="H1166" s="10">
        <v>0</v>
      </c>
      <c r="I1166" s="10">
        <v>0</v>
      </c>
      <c r="J1166" s="10">
        <f t="shared" si="103"/>
        <v>6440000</v>
      </c>
      <c r="K1166" s="10">
        <f t="shared" si="103"/>
        <v>0</v>
      </c>
      <c r="L1166" s="10">
        <f t="shared" si="103"/>
        <v>0</v>
      </c>
      <c r="M1166" s="10">
        <v>0</v>
      </c>
      <c r="N1166" s="10">
        <f t="shared" si="104"/>
        <v>6440000</v>
      </c>
      <c r="O1166" s="25">
        <v>6440000</v>
      </c>
      <c r="P1166" s="25">
        <f t="shared" si="105"/>
        <v>0</v>
      </c>
      <c r="Q1166" s="37"/>
    </row>
    <row r="1167" spans="1:17" x14ac:dyDescent="0.25">
      <c r="A1167" s="8">
        <v>1160</v>
      </c>
      <c r="B1167" s="32">
        <v>441914</v>
      </c>
      <c r="C1167" s="9" t="s">
        <v>603</v>
      </c>
      <c r="D1167" s="9" t="s">
        <v>57</v>
      </c>
      <c r="E1167" s="9" t="s">
        <v>2099</v>
      </c>
      <c r="F1167" s="8" t="s">
        <v>27</v>
      </c>
      <c r="G1167" s="10">
        <v>15</v>
      </c>
      <c r="H1167" s="10">
        <v>4</v>
      </c>
      <c r="I1167" s="10">
        <v>0</v>
      </c>
      <c r="J1167" s="10">
        <f t="shared" si="103"/>
        <v>4200000</v>
      </c>
      <c r="K1167" s="10">
        <f t="shared" si="103"/>
        <v>1120000</v>
      </c>
      <c r="L1167" s="10">
        <f t="shared" si="103"/>
        <v>0</v>
      </c>
      <c r="M1167" s="10">
        <v>0</v>
      </c>
      <c r="N1167" s="10">
        <f t="shared" si="104"/>
        <v>5320000</v>
      </c>
      <c r="O1167" s="25">
        <v>5320000</v>
      </c>
      <c r="P1167" s="25">
        <f t="shared" si="105"/>
        <v>0</v>
      </c>
      <c r="Q1167" s="37"/>
    </row>
    <row r="1168" spans="1:17" x14ac:dyDescent="0.25">
      <c r="A1168" s="8">
        <v>1161</v>
      </c>
      <c r="B1168" s="32">
        <v>441915</v>
      </c>
      <c r="C1168" s="9" t="s">
        <v>2103</v>
      </c>
      <c r="D1168" s="9" t="s">
        <v>306</v>
      </c>
      <c r="E1168" s="9" t="s">
        <v>2099</v>
      </c>
      <c r="F1168" s="8" t="s">
        <v>27</v>
      </c>
      <c r="G1168" s="10">
        <v>13</v>
      </c>
      <c r="H1168" s="10">
        <v>0</v>
      </c>
      <c r="I1168" s="10">
        <v>0</v>
      </c>
      <c r="J1168" s="10">
        <f t="shared" ref="J1168:L1171" si="106">G1168*280000</f>
        <v>3640000</v>
      </c>
      <c r="K1168" s="10">
        <f t="shared" si="106"/>
        <v>0</v>
      </c>
      <c r="L1168" s="10">
        <f t="shared" si="106"/>
        <v>0</v>
      </c>
      <c r="M1168" s="10">
        <v>0</v>
      </c>
      <c r="N1168" s="10">
        <f t="shared" si="104"/>
        <v>3640000</v>
      </c>
      <c r="O1168" s="25">
        <v>3640000</v>
      </c>
      <c r="P1168" s="25">
        <f t="shared" si="105"/>
        <v>0</v>
      </c>
      <c r="Q1168" s="37"/>
    </row>
    <row r="1169" spans="1:17" x14ac:dyDescent="0.25">
      <c r="A1169" s="8">
        <v>1162</v>
      </c>
      <c r="B1169" s="32">
        <v>441916</v>
      </c>
      <c r="C1169" s="9" t="s">
        <v>2104</v>
      </c>
      <c r="D1169" s="9" t="s">
        <v>560</v>
      </c>
      <c r="E1169" s="9" t="s">
        <v>2099</v>
      </c>
      <c r="F1169" s="8" t="s">
        <v>27</v>
      </c>
      <c r="G1169" s="10">
        <v>18</v>
      </c>
      <c r="H1169" s="10">
        <v>3</v>
      </c>
      <c r="I1169" s="10">
        <v>0</v>
      </c>
      <c r="J1169" s="10">
        <f t="shared" si="106"/>
        <v>5040000</v>
      </c>
      <c r="K1169" s="10">
        <f t="shared" si="106"/>
        <v>840000</v>
      </c>
      <c r="L1169" s="10">
        <f t="shared" si="106"/>
        <v>0</v>
      </c>
      <c r="M1169" s="10">
        <v>0</v>
      </c>
      <c r="N1169" s="10">
        <f t="shared" si="104"/>
        <v>5880000</v>
      </c>
      <c r="O1169" s="25">
        <v>5880000</v>
      </c>
      <c r="P1169" s="25">
        <f t="shared" si="105"/>
        <v>0</v>
      </c>
      <c r="Q1169" s="37"/>
    </row>
    <row r="1170" spans="1:17" x14ac:dyDescent="0.25">
      <c r="A1170" s="8">
        <v>1163</v>
      </c>
      <c r="B1170" s="32">
        <v>441917</v>
      </c>
      <c r="C1170" s="9" t="s">
        <v>2105</v>
      </c>
      <c r="D1170" s="9" t="s">
        <v>372</v>
      </c>
      <c r="E1170" s="9" t="s">
        <v>2099</v>
      </c>
      <c r="F1170" s="8" t="s">
        <v>27</v>
      </c>
      <c r="G1170" s="10">
        <v>20</v>
      </c>
      <c r="H1170" s="10">
        <v>0</v>
      </c>
      <c r="I1170" s="10">
        <v>0</v>
      </c>
      <c r="J1170" s="10">
        <f t="shared" si="106"/>
        <v>5600000</v>
      </c>
      <c r="K1170" s="10">
        <f t="shared" si="106"/>
        <v>0</v>
      </c>
      <c r="L1170" s="10">
        <f t="shared" si="106"/>
        <v>0</v>
      </c>
      <c r="M1170" s="10">
        <v>0</v>
      </c>
      <c r="N1170" s="10">
        <f t="shared" si="104"/>
        <v>5600000</v>
      </c>
      <c r="O1170" s="25">
        <v>5600000</v>
      </c>
      <c r="P1170" s="25">
        <f t="shared" si="105"/>
        <v>0</v>
      </c>
      <c r="Q1170" s="37"/>
    </row>
    <row r="1171" spans="1:17" x14ac:dyDescent="0.25">
      <c r="A1171" s="8">
        <v>1164</v>
      </c>
      <c r="B1171" s="32">
        <v>441918</v>
      </c>
      <c r="C1171" s="9" t="s">
        <v>586</v>
      </c>
      <c r="D1171" s="9" t="s">
        <v>2106</v>
      </c>
      <c r="E1171" s="9" t="s">
        <v>2099</v>
      </c>
      <c r="F1171" s="8" t="s">
        <v>27</v>
      </c>
      <c r="G1171" s="10">
        <v>23</v>
      </c>
      <c r="H1171" s="10">
        <v>0</v>
      </c>
      <c r="I1171" s="10">
        <v>0</v>
      </c>
      <c r="J1171" s="10">
        <f t="shared" si="106"/>
        <v>6440000</v>
      </c>
      <c r="K1171" s="10">
        <f t="shared" si="106"/>
        <v>0</v>
      </c>
      <c r="L1171" s="10">
        <f t="shared" si="106"/>
        <v>0</v>
      </c>
      <c r="M1171" s="10">
        <v>0</v>
      </c>
      <c r="N1171" s="10">
        <f t="shared" si="104"/>
        <v>6440000</v>
      </c>
      <c r="O1171" s="25">
        <v>6440000</v>
      </c>
      <c r="P1171" s="25">
        <f t="shared" si="105"/>
        <v>0</v>
      </c>
      <c r="Q1171" s="37"/>
    </row>
    <row r="1172" spans="1:17" x14ac:dyDescent="0.25">
      <c r="A1172" s="8">
        <v>1165</v>
      </c>
      <c r="B1172" s="32">
        <v>441919</v>
      </c>
      <c r="C1172" s="9" t="s">
        <v>366</v>
      </c>
      <c r="D1172" s="9" t="s">
        <v>1085</v>
      </c>
      <c r="E1172" s="9" t="s">
        <v>2099</v>
      </c>
      <c r="F1172" s="8" t="s">
        <v>368</v>
      </c>
      <c r="G1172" s="10">
        <v>19</v>
      </c>
      <c r="H1172" s="10">
        <v>0</v>
      </c>
      <c r="I1172" s="10">
        <v>0</v>
      </c>
      <c r="J1172" s="10">
        <f>G1172*280000</f>
        <v>5320000</v>
      </c>
      <c r="K1172" s="10">
        <f>H1172*280000</f>
        <v>0</v>
      </c>
      <c r="L1172" s="10">
        <f>I1172*28000</f>
        <v>0</v>
      </c>
      <c r="M1172" s="10">
        <f>J1172</f>
        <v>5320000</v>
      </c>
      <c r="N1172" s="10">
        <f t="shared" si="104"/>
        <v>0</v>
      </c>
      <c r="O1172" s="25">
        <v>0</v>
      </c>
      <c r="P1172" s="25">
        <f t="shared" si="105"/>
        <v>0</v>
      </c>
      <c r="Q1172" s="37"/>
    </row>
    <row r="1173" spans="1:17" x14ac:dyDescent="0.25">
      <c r="A1173" s="8">
        <v>1166</v>
      </c>
      <c r="B1173" s="32">
        <v>441920</v>
      </c>
      <c r="C1173" s="9" t="s">
        <v>955</v>
      </c>
      <c r="D1173" s="9" t="s">
        <v>125</v>
      </c>
      <c r="E1173" s="9" t="s">
        <v>2099</v>
      </c>
      <c r="F1173" s="8" t="s">
        <v>27</v>
      </c>
      <c r="G1173" s="10">
        <v>19</v>
      </c>
      <c r="H1173" s="10">
        <v>4</v>
      </c>
      <c r="I1173" s="10">
        <v>0</v>
      </c>
      <c r="J1173" s="10">
        <f t="shared" ref="J1173:L1188" si="107">G1173*280000</f>
        <v>5320000</v>
      </c>
      <c r="K1173" s="10">
        <f t="shared" si="107"/>
        <v>1120000</v>
      </c>
      <c r="L1173" s="10">
        <f t="shared" si="107"/>
        <v>0</v>
      </c>
      <c r="M1173" s="10">
        <v>0</v>
      </c>
      <c r="N1173" s="10">
        <f t="shared" si="104"/>
        <v>6440000</v>
      </c>
      <c r="O1173" s="25">
        <v>6400000</v>
      </c>
      <c r="P1173" s="25">
        <f t="shared" si="105"/>
        <v>40000</v>
      </c>
      <c r="Q1173" s="37"/>
    </row>
    <row r="1174" spans="1:17" x14ac:dyDescent="0.25">
      <c r="A1174" s="8">
        <v>1167</v>
      </c>
      <c r="B1174" s="32">
        <v>441921</v>
      </c>
      <c r="C1174" s="9" t="s">
        <v>282</v>
      </c>
      <c r="D1174" s="9" t="s">
        <v>1147</v>
      </c>
      <c r="E1174" s="9" t="s">
        <v>2099</v>
      </c>
      <c r="F1174" s="8" t="s">
        <v>27</v>
      </c>
      <c r="G1174" s="10">
        <v>20</v>
      </c>
      <c r="H1174" s="10">
        <v>0</v>
      </c>
      <c r="I1174" s="10">
        <v>0</v>
      </c>
      <c r="J1174" s="10">
        <f t="shared" si="107"/>
        <v>5600000</v>
      </c>
      <c r="K1174" s="10">
        <f t="shared" si="107"/>
        <v>0</v>
      </c>
      <c r="L1174" s="10">
        <f t="shared" si="107"/>
        <v>0</v>
      </c>
      <c r="M1174" s="10">
        <v>0</v>
      </c>
      <c r="N1174" s="10">
        <f t="shared" si="104"/>
        <v>5600000</v>
      </c>
      <c r="O1174" s="25">
        <v>5600000</v>
      </c>
      <c r="P1174" s="25">
        <f t="shared" si="105"/>
        <v>0</v>
      </c>
      <c r="Q1174" s="37"/>
    </row>
    <row r="1175" spans="1:17" x14ac:dyDescent="0.25">
      <c r="A1175" s="8">
        <v>1168</v>
      </c>
      <c r="B1175" s="32">
        <v>441922</v>
      </c>
      <c r="C1175" s="9" t="s">
        <v>2107</v>
      </c>
      <c r="D1175" s="9" t="s">
        <v>214</v>
      </c>
      <c r="E1175" s="9" t="s">
        <v>2099</v>
      </c>
      <c r="F1175" s="8" t="s">
        <v>27</v>
      </c>
      <c r="G1175" s="10">
        <v>19</v>
      </c>
      <c r="H1175" s="10">
        <v>0</v>
      </c>
      <c r="I1175" s="10">
        <v>0</v>
      </c>
      <c r="J1175" s="10">
        <f t="shared" si="107"/>
        <v>5320000</v>
      </c>
      <c r="K1175" s="10">
        <f t="shared" si="107"/>
        <v>0</v>
      </c>
      <c r="L1175" s="10">
        <f t="shared" si="107"/>
        <v>0</v>
      </c>
      <c r="M1175" s="10">
        <v>0</v>
      </c>
      <c r="N1175" s="10">
        <f t="shared" si="104"/>
        <v>5320000</v>
      </c>
      <c r="O1175" s="25">
        <v>5320000</v>
      </c>
      <c r="P1175" s="25">
        <f t="shared" si="105"/>
        <v>0</v>
      </c>
      <c r="Q1175" s="37"/>
    </row>
    <row r="1176" spans="1:17" x14ac:dyDescent="0.25">
      <c r="A1176" s="8">
        <v>1169</v>
      </c>
      <c r="B1176" s="32">
        <v>441923</v>
      </c>
      <c r="C1176" s="9" t="s">
        <v>114</v>
      </c>
      <c r="D1176" s="9" t="s">
        <v>85</v>
      </c>
      <c r="E1176" s="9" t="s">
        <v>2099</v>
      </c>
      <c r="F1176" s="8" t="s">
        <v>27</v>
      </c>
      <c r="G1176" s="10">
        <v>18</v>
      </c>
      <c r="H1176" s="10">
        <v>0</v>
      </c>
      <c r="I1176" s="10">
        <v>0</v>
      </c>
      <c r="J1176" s="10">
        <f t="shared" si="107"/>
        <v>5040000</v>
      </c>
      <c r="K1176" s="10">
        <f t="shared" si="107"/>
        <v>0</v>
      </c>
      <c r="L1176" s="10">
        <f t="shared" si="107"/>
        <v>0</v>
      </c>
      <c r="M1176" s="10">
        <v>0</v>
      </c>
      <c r="N1176" s="10">
        <f t="shared" si="104"/>
        <v>5040000</v>
      </c>
      <c r="O1176" s="25">
        <v>5040000</v>
      </c>
      <c r="P1176" s="25">
        <f t="shared" si="105"/>
        <v>0</v>
      </c>
      <c r="Q1176" s="37"/>
    </row>
    <row r="1177" spans="1:17" x14ac:dyDescent="0.25">
      <c r="A1177" s="8">
        <v>1170</v>
      </c>
      <c r="B1177" s="32">
        <v>441924</v>
      </c>
      <c r="C1177" s="9" t="s">
        <v>567</v>
      </c>
      <c r="D1177" s="9" t="s">
        <v>367</v>
      </c>
      <c r="E1177" s="9" t="s">
        <v>2099</v>
      </c>
      <c r="F1177" s="8" t="s">
        <v>27</v>
      </c>
      <c r="G1177" s="10">
        <v>22</v>
      </c>
      <c r="H1177" s="10">
        <v>0</v>
      </c>
      <c r="I1177" s="10">
        <v>0</v>
      </c>
      <c r="J1177" s="10">
        <f t="shared" si="107"/>
        <v>6160000</v>
      </c>
      <c r="K1177" s="10">
        <f t="shared" si="107"/>
        <v>0</v>
      </c>
      <c r="L1177" s="10">
        <f t="shared" si="107"/>
        <v>0</v>
      </c>
      <c r="M1177" s="10">
        <v>0</v>
      </c>
      <c r="N1177" s="10">
        <f t="shared" si="104"/>
        <v>6160000</v>
      </c>
      <c r="O1177" s="25">
        <v>11200000</v>
      </c>
      <c r="P1177" s="25">
        <f t="shared" si="105"/>
        <v>-5040000</v>
      </c>
      <c r="Q1177" s="37" t="s">
        <v>4098</v>
      </c>
    </row>
    <row r="1178" spans="1:17" x14ac:dyDescent="0.25">
      <c r="A1178" s="8">
        <v>1171</v>
      </c>
      <c r="B1178" s="32">
        <v>441925</v>
      </c>
      <c r="C1178" s="9" t="s">
        <v>1459</v>
      </c>
      <c r="D1178" s="9" t="s">
        <v>2108</v>
      </c>
      <c r="E1178" s="9" t="s">
        <v>2099</v>
      </c>
      <c r="F1178" s="8" t="s">
        <v>27</v>
      </c>
      <c r="G1178" s="10">
        <v>22</v>
      </c>
      <c r="H1178" s="10">
        <v>0</v>
      </c>
      <c r="I1178" s="10">
        <v>0</v>
      </c>
      <c r="J1178" s="10">
        <f t="shared" si="107"/>
        <v>6160000</v>
      </c>
      <c r="K1178" s="10">
        <f t="shared" si="107"/>
        <v>0</v>
      </c>
      <c r="L1178" s="10">
        <f t="shared" si="107"/>
        <v>0</v>
      </c>
      <c r="M1178" s="10">
        <v>0</v>
      </c>
      <c r="N1178" s="10">
        <f t="shared" si="104"/>
        <v>6160000</v>
      </c>
      <c r="O1178" s="25">
        <v>6160000</v>
      </c>
      <c r="P1178" s="25">
        <f t="shared" si="105"/>
        <v>0</v>
      </c>
      <c r="Q1178" s="37"/>
    </row>
    <row r="1179" spans="1:17" x14ac:dyDescent="0.25">
      <c r="A1179" s="8">
        <v>1172</v>
      </c>
      <c r="B1179" s="32">
        <v>441926</v>
      </c>
      <c r="C1179" s="9" t="s">
        <v>1268</v>
      </c>
      <c r="D1179" s="9" t="s">
        <v>115</v>
      </c>
      <c r="E1179" s="9" t="s">
        <v>2099</v>
      </c>
      <c r="F1179" s="8" t="s">
        <v>368</v>
      </c>
      <c r="G1179" s="10">
        <v>17</v>
      </c>
      <c r="H1179" s="10">
        <v>0</v>
      </c>
      <c r="I1179" s="10">
        <v>0</v>
      </c>
      <c r="J1179" s="10">
        <f t="shared" si="107"/>
        <v>4760000</v>
      </c>
      <c r="K1179" s="10">
        <f t="shared" si="107"/>
        <v>0</v>
      </c>
      <c r="L1179" s="10">
        <f>I1179*28000</f>
        <v>0</v>
      </c>
      <c r="M1179" s="10">
        <f>J1179</f>
        <v>4760000</v>
      </c>
      <c r="N1179" s="10">
        <f t="shared" si="104"/>
        <v>0</v>
      </c>
      <c r="O1179" s="25">
        <v>0</v>
      </c>
      <c r="P1179" s="25">
        <f t="shared" si="105"/>
        <v>0</v>
      </c>
      <c r="Q1179" s="37"/>
    </row>
    <row r="1180" spans="1:17" x14ac:dyDescent="0.25">
      <c r="A1180" s="8">
        <v>1173</v>
      </c>
      <c r="B1180" s="32">
        <v>441927</v>
      </c>
      <c r="C1180" s="9" t="s">
        <v>2035</v>
      </c>
      <c r="D1180" s="9" t="s">
        <v>128</v>
      </c>
      <c r="E1180" s="9" t="s">
        <v>2099</v>
      </c>
      <c r="F1180" s="8" t="s">
        <v>27</v>
      </c>
      <c r="G1180" s="10">
        <v>19</v>
      </c>
      <c r="H1180" s="10">
        <v>0</v>
      </c>
      <c r="I1180" s="10">
        <v>0</v>
      </c>
      <c r="J1180" s="10">
        <f t="shared" si="107"/>
        <v>5320000</v>
      </c>
      <c r="K1180" s="10">
        <f t="shared" si="107"/>
        <v>0</v>
      </c>
      <c r="L1180" s="10">
        <f>I1180*280000</f>
        <v>0</v>
      </c>
      <c r="M1180" s="10">
        <v>0</v>
      </c>
      <c r="N1180" s="10">
        <f t="shared" si="104"/>
        <v>5320000</v>
      </c>
      <c r="O1180" s="25">
        <v>5320000</v>
      </c>
      <c r="P1180" s="25">
        <f t="shared" si="105"/>
        <v>0</v>
      </c>
      <c r="Q1180" s="37"/>
    </row>
    <row r="1181" spans="1:17" x14ac:dyDescent="0.25">
      <c r="A1181" s="8">
        <v>1174</v>
      </c>
      <c r="B1181" s="32">
        <v>441928</v>
      </c>
      <c r="C1181" s="9" t="s">
        <v>282</v>
      </c>
      <c r="D1181" s="9" t="s">
        <v>367</v>
      </c>
      <c r="E1181" s="9" t="s">
        <v>2099</v>
      </c>
      <c r="F1181" s="8" t="s">
        <v>27</v>
      </c>
      <c r="G1181" s="10">
        <v>19</v>
      </c>
      <c r="H1181" s="10">
        <v>0</v>
      </c>
      <c r="I1181" s="10">
        <v>0</v>
      </c>
      <c r="J1181" s="10">
        <f t="shared" si="107"/>
        <v>5320000</v>
      </c>
      <c r="K1181" s="10">
        <f t="shared" si="107"/>
        <v>0</v>
      </c>
      <c r="L1181" s="10">
        <f>I1181*280000</f>
        <v>0</v>
      </c>
      <c r="M1181" s="10">
        <v>0</v>
      </c>
      <c r="N1181" s="10">
        <f t="shared" si="104"/>
        <v>5320000</v>
      </c>
      <c r="O1181" s="25">
        <v>5320000</v>
      </c>
      <c r="P1181" s="25">
        <f t="shared" si="105"/>
        <v>0</v>
      </c>
      <c r="Q1181" s="37"/>
    </row>
    <row r="1182" spans="1:17" x14ac:dyDescent="0.25">
      <c r="A1182" s="8">
        <v>1175</v>
      </c>
      <c r="B1182" s="32">
        <v>441929</v>
      </c>
      <c r="C1182" s="9" t="s">
        <v>2109</v>
      </c>
      <c r="D1182" s="9" t="s">
        <v>258</v>
      </c>
      <c r="E1182" s="9" t="s">
        <v>2099</v>
      </c>
      <c r="F1182" s="8" t="s">
        <v>27</v>
      </c>
      <c r="G1182" s="10">
        <v>18</v>
      </c>
      <c r="H1182" s="10">
        <v>0</v>
      </c>
      <c r="I1182" s="10">
        <v>0</v>
      </c>
      <c r="J1182" s="10">
        <f t="shared" si="107"/>
        <v>5040000</v>
      </c>
      <c r="K1182" s="10">
        <f t="shared" si="107"/>
        <v>0</v>
      </c>
      <c r="L1182" s="10">
        <f>I1182*280000</f>
        <v>0</v>
      </c>
      <c r="M1182" s="10">
        <v>0</v>
      </c>
      <c r="N1182" s="10">
        <f t="shared" si="104"/>
        <v>5040000</v>
      </c>
      <c r="O1182" s="25">
        <v>5040000</v>
      </c>
      <c r="P1182" s="25">
        <f t="shared" si="105"/>
        <v>0</v>
      </c>
      <c r="Q1182" s="37"/>
    </row>
    <row r="1183" spans="1:17" x14ac:dyDescent="0.25">
      <c r="A1183" s="8">
        <v>1176</v>
      </c>
      <c r="B1183" s="32">
        <v>441930</v>
      </c>
      <c r="C1183" s="9" t="s">
        <v>2110</v>
      </c>
      <c r="D1183" s="9" t="s">
        <v>2111</v>
      </c>
      <c r="E1183" s="9" t="s">
        <v>2099</v>
      </c>
      <c r="F1183" s="8" t="s">
        <v>368</v>
      </c>
      <c r="G1183" s="10">
        <v>15</v>
      </c>
      <c r="H1183" s="10">
        <v>2</v>
      </c>
      <c r="I1183" s="10">
        <v>0</v>
      </c>
      <c r="J1183" s="10">
        <f t="shared" si="107"/>
        <v>4200000</v>
      </c>
      <c r="K1183" s="10">
        <f t="shared" si="107"/>
        <v>560000</v>
      </c>
      <c r="L1183" s="10">
        <f>I1183*28000</f>
        <v>0</v>
      </c>
      <c r="M1183" s="10">
        <f>J1183</f>
        <v>4200000</v>
      </c>
      <c r="N1183" s="10">
        <f t="shared" si="104"/>
        <v>560000</v>
      </c>
      <c r="O1183" s="25">
        <v>0</v>
      </c>
      <c r="P1183" s="25">
        <f t="shared" si="105"/>
        <v>560000</v>
      </c>
      <c r="Q1183" s="37"/>
    </row>
    <row r="1184" spans="1:17" x14ac:dyDescent="0.25">
      <c r="A1184" s="8">
        <v>1177</v>
      </c>
      <c r="B1184" s="32">
        <v>441932</v>
      </c>
      <c r="C1184" s="9" t="s">
        <v>2112</v>
      </c>
      <c r="D1184" s="9" t="s">
        <v>210</v>
      </c>
      <c r="E1184" s="9" t="s">
        <v>2099</v>
      </c>
      <c r="F1184" s="8" t="s">
        <v>27</v>
      </c>
      <c r="G1184" s="10">
        <v>19</v>
      </c>
      <c r="H1184" s="10">
        <v>0</v>
      </c>
      <c r="I1184" s="10">
        <v>0</v>
      </c>
      <c r="J1184" s="10">
        <f t="shared" si="107"/>
        <v>5320000</v>
      </c>
      <c r="K1184" s="10">
        <f t="shared" si="107"/>
        <v>0</v>
      </c>
      <c r="L1184" s="10">
        <f t="shared" si="107"/>
        <v>0</v>
      </c>
      <c r="M1184" s="10">
        <v>0</v>
      </c>
      <c r="N1184" s="10">
        <f t="shared" si="104"/>
        <v>5320000</v>
      </c>
      <c r="O1184" s="25">
        <v>5320000</v>
      </c>
      <c r="P1184" s="25">
        <f t="shared" si="105"/>
        <v>0</v>
      </c>
      <c r="Q1184" s="37"/>
    </row>
    <row r="1185" spans="1:17" x14ac:dyDescent="0.25">
      <c r="A1185" s="8">
        <v>1178</v>
      </c>
      <c r="B1185" s="32">
        <v>441933</v>
      </c>
      <c r="C1185" s="9" t="s">
        <v>905</v>
      </c>
      <c r="D1185" s="9" t="s">
        <v>413</v>
      </c>
      <c r="E1185" s="9" t="s">
        <v>2099</v>
      </c>
      <c r="F1185" s="8" t="s">
        <v>27</v>
      </c>
      <c r="G1185" s="10">
        <v>18</v>
      </c>
      <c r="H1185" s="10">
        <v>4</v>
      </c>
      <c r="I1185" s="10">
        <v>0</v>
      </c>
      <c r="J1185" s="10">
        <f t="shared" si="107"/>
        <v>5040000</v>
      </c>
      <c r="K1185" s="10">
        <f t="shared" si="107"/>
        <v>1120000</v>
      </c>
      <c r="L1185" s="10">
        <f t="shared" si="107"/>
        <v>0</v>
      </c>
      <c r="M1185" s="10">
        <v>0</v>
      </c>
      <c r="N1185" s="10">
        <f t="shared" si="104"/>
        <v>6160000</v>
      </c>
      <c r="O1185" s="25">
        <v>6160000</v>
      </c>
      <c r="P1185" s="25">
        <f t="shared" si="105"/>
        <v>0</v>
      </c>
      <c r="Q1185" s="37"/>
    </row>
    <row r="1186" spans="1:17" x14ac:dyDescent="0.25">
      <c r="A1186" s="8">
        <v>1179</v>
      </c>
      <c r="B1186" s="32">
        <v>441934</v>
      </c>
      <c r="C1186" s="9" t="s">
        <v>446</v>
      </c>
      <c r="D1186" s="9" t="s">
        <v>544</v>
      </c>
      <c r="E1186" s="9" t="s">
        <v>2099</v>
      </c>
      <c r="F1186" s="8" t="s">
        <v>27</v>
      </c>
      <c r="G1186" s="10">
        <v>18</v>
      </c>
      <c r="H1186" s="10">
        <v>0</v>
      </c>
      <c r="I1186" s="10">
        <v>0</v>
      </c>
      <c r="J1186" s="10">
        <f t="shared" si="107"/>
        <v>5040000</v>
      </c>
      <c r="K1186" s="10">
        <f t="shared" si="107"/>
        <v>0</v>
      </c>
      <c r="L1186" s="10">
        <f t="shared" si="107"/>
        <v>0</v>
      </c>
      <c r="M1186" s="10">
        <v>0</v>
      </c>
      <c r="N1186" s="10">
        <f t="shared" si="104"/>
        <v>5040000</v>
      </c>
      <c r="O1186" s="25">
        <v>5040000</v>
      </c>
      <c r="P1186" s="25">
        <f t="shared" si="105"/>
        <v>0</v>
      </c>
      <c r="Q1186" s="37"/>
    </row>
    <row r="1187" spans="1:17" x14ac:dyDescent="0.25">
      <c r="A1187" s="8">
        <v>1180</v>
      </c>
      <c r="B1187" s="32">
        <v>441935</v>
      </c>
      <c r="C1187" s="9" t="s">
        <v>1415</v>
      </c>
      <c r="D1187" s="9" t="s">
        <v>75</v>
      </c>
      <c r="E1187" s="9" t="s">
        <v>2099</v>
      </c>
      <c r="F1187" s="8" t="s">
        <v>27</v>
      </c>
      <c r="G1187" s="10">
        <v>20</v>
      </c>
      <c r="H1187" s="10">
        <v>0</v>
      </c>
      <c r="I1187" s="10">
        <v>0</v>
      </c>
      <c r="J1187" s="10">
        <f t="shared" si="107"/>
        <v>5600000</v>
      </c>
      <c r="K1187" s="10">
        <f t="shared" si="107"/>
        <v>0</v>
      </c>
      <c r="L1187" s="10">
        <f t="shared" si="107"/>
        <v>0</v>
      </c>
      <c r="M1187" s="10">
        <v>0</v>
      </c>
      <c r="N1187" s="10">
        <f t="shared" si="104"/>
        <v>5600000</v>
      </c>
      <c r="O1187" s="25">
        <v>5600000</v>
      </c>
      <c r="P1187" s="25">
        <f t="shared" si="105"/>
        <v>0</v>
      </c>
      <c r="Q1187" s="37"/>
    </row>
    <row r="1188" spans="1:17" x14ac:dyDescent="0.25">
      <c r="A1188" s="8">
        <v>1181</v>
      </c>
      <c r="B1188" s="32">
        <v>441936</v>
      </c>
      <c r="C1188" s="9" t="s">
        <v>1744</v>
      </c>
      <c r="D1188" s="9" t="s">
        <v>210</v>
      </c>
      <c r="E1188" s="9" t="s">
        <v>2099</v>
      </c>
      <c r="F1188" s="8" t="s">
        <v>27</v>
      </c>
      <c r="G1188" s="10">
        <v>20</v>
      </c>
      <c r="H1188" s="10">
        <v>0</v>
      </c>
      <c r="I1188" s="10">
        <v>0</v>
      </c>
      <c r="J1188" s="10">
        <f t="shared" si="107"/>
        <v>5600000</v>
      </c>
      <c r="K1188" s="10">
        <f t="shared" si="107"/>
        <v>0</v>
      </c>
      <c r="L1188" s="10">
        <f t="shared" si="107"/>
        <v>0</v>
      </c>
      <c r="M1188" s="10">
        <v>0</v>
      </c>
      <c r="N1188" s="10">
        <f t="shared" si="104"/>
        <v>5600000</v>
      </c>
      <c r="O1188" s="25">
        <v>5600000</v>
      </c>
      <c r="P1188" s="25">
        <f t="shared" si="105"/>
        <v>0</v>
      </c>
      <c r="Q1188" s="37"/>
    </row>
    <row r="1189" spans="1:17" x14ac:dyDescent="0.25">
      <c r="A1189" s="8">
        <v>1182</v>
      </c>
      <c r="B1189" s="32">
        <v>441937</v>
      </c>
      <c r="C1189" s="9" t="s">
        <v>152</v>
      </c>
      <c r="D1189" s="9" t="s">
        <v>375</v>
      </c>
      <c r="E1189" s="9" t="s">
        <v>2099</v>
      </c>
      <c r="F1189" s="8" t="s">
        <v>27</v>
      </c>
      <c r="G1189" s="10">
        <v>21</v>
      </c>
      <c r="H1189" s="10">
        <v>0</v>
      </c>
      <c r="I1189" s="10">
        <v>0</v>
      </c>
      <c r="J1189" s="10">
        <f t="shared" ref="J1189:L1203" si="108">G1189*280000</f>
        <v>5880000</v>
      </c>
      <c r="K1189" s="10">
        <f t="shared" si="108"/>
        <v>0</v>
      </c>
      <c r="L1189" s="10">
        <f t="shared" si="108"/>
        <v>0</v>
      </c>
      <c r="M1189" s="10">
        <v>0</v>
      </c>
      <c r="N1189" s="10">
        <f t="shared" si="104"/>
        <v>5880000</v>
      </c>
      <c r="O1189" s="25">
        <v>5880000</v>
      </c>
      <c r="P1189" s="25">
        <f t="shared" si="105"/>
        <v>0</v>
      </c>
      <c r="Q1189" s="37"/>
    </row>
    <row r="1190" spans="1:17" x14ac:dyDescent="0.25">
      <c r="A1190" s="8">
        <v>1183</v>
      </c>
      <c r="B1190" s="32">
        <v>441938</v>
      </c>
      <c r="C1190" s="9" t="s">
        <v>149</v>
      </c>
      <c r="D1190" s="9" t="s">
        <v>125</v>
      </c>
      <c r="E1190" s="9" t="s">
        <v>2099</v>
      </c>
      <c r="F1190" s="8" t="s">
        <v>27</v>
      </c>
      <c r="G1190" s="10">
        <v>18</v>
      </c>
      <c r="H1190" s="10">
        <v>0</v>
      </c>
      <c r="I1190" s="10">
        <v>0</v>
      </c>
      <c r="J1190" s="10">
        <f t="shared" si="108"/>
        <v>5040000</v>
      </c>
      <c r="K1190" s="10">
        <f t="shared" si="108"/>
        <v>0</v>
      </c>
      <c r="L1190" s="10">
        <f t="shared" si="108"/>
        <v>0</v>
      </c>
      <c r="M1190" s="10">
        <v>0</v>
      </c>
      <c r="N1190" s="10">
        <f t="shared" si="104"/>
        <v>5040000</v>
      </c>
      <c r="O1190" s="25">
        <v>5040000</v>
      </c>
      <c r="P1190" s="25">
        <f t="shared" si="105"/>
        <v>0</v>
      </c>
      <c r="Q1190" s="37"/>
    </row>
    <row r="1191" spans="1:17" x14ac:dyDescent="0.25">
      <c r="A1191" s="8">
        <v>1184</v>
      </c>
      <c r="B1191" s="32">
        <v>441939</v>
      </c>
      <c r="C1191" s="9" t="s">
        <v>2113</v>
      </c>
      <c r="D1191" s="9" t="s">
        <v>85</v>
      </c>
      <c r="E1191" s="9" t="s">
        <v>2099</v>
      </c>
      <c r="F1191" s="8" t="s">
        <v>27</v>
      </c>
      <c r="G1191" s="10">
        <v>21</v>
      </c>
      <c r="H1191" s="10">
        <v>0</v>
      </c>
      <c r="I1191" s="10">
        <v>0</v>
      </c>
      <c r="J1191" s="10">
        <f t="shared" si="108"/>
        <v>5880000</v>
      </c>
      <c r="K1191" s="10">
        <f t="shared" si="108"/>
        <v>0</v>
      </c>
      <c r="L1191" s="10">
        <f t="shared" si="108"/>
        <v>0</v>
      </c>
      <c r="M1191" s="10">
        <v>0</v>
      </c>
      <c r="N1191" s="10">
        <f t="shared" si="104"/>
        <v>5880000</v>
      </c>
      <c r="O1191" s="25">
        <v>5880000</v>
      </c>
      <c r="P1191" s="25">
        <f t="shared" si="105"/>
        <v>0</v>
      </c>
      <c r="Q1191" s="37"/>
    </row>
    <row r="1192" spans="1:17" x14ac:dyDescent="0.25">
      <c r="A1192" s="8">
        <v>1185</v>
      </c>
      <c r="B1192" s="32">
        <v>441940</v>
      </c>
      <c r="C1192" s="9" t="s">
        <v>2114</v>
      </c>
      <c r="D1192" s="9" t="s">
        <v>61</v>
      </c>
      <c r="E1192" s="9" t="s">
        <v>2099</v>
      </c>
      <c r="F1192" s="8" t="s">
        <v>27</v>
      </c>
      <c r="G1192" s="10">
        <v>18</v>
      </c>
      <c r="H1192" s="10">
        <v>0</v>
      </c>
      <c r="I1192" s="10">
        <v>0</v>
      </c>
      <c r="J1192" s="10">
        <f t="shared" si="108"/>
        <v>5040000</v>
      </c>
      <c r="K1192" s="10">
        <f t="shared" si="108"/>
        <v>0</v>
      </c>
      <c r="L1192" s="10">
        <f t="shared" si="108"/>
        <v>0</v>
      </c>
      <c r="M1192" s="10">
        <v>0</v>
      </c>
      <c r="N1192" s="10">
        <f t="shared" si="104"/>
        <v>5040000</v>
      </c>
      <c r="O1192" s="25">
        <v>5040000</v>
      </c>
      <c r="P1192" s="25">
        <f t="shared" si="105"/>
        <v>0</v>
      </c>
      <c r="Q1192" s="37"/>
    </row>
    <row r="1193" spans="1:17" x14ac:dyDescent="0.25">
      <c r="A1193" s="8">
        <v>1186</v>
      </c>
      <c r="B1193" s="32">
        <v>441941</v>
      </c>
      <c r="C1193" s="9" t="s">
        <v>868</v>
      </c>
      <c r="D1193" s="9" t="s">
        <v>2115</v>
      </c>
      <c r="E1193" s="9" t="s">
        <v>2099</v>
      </c>
      <c r="F1193" s="8" t="s">
        <v>27</v>
      </c>
      <c r="G1193" s="10">
        <v>23</v>
      </c>
      <c r="H1193" s="10">
        <v>0</v>
      </c>
      <c r="I1193" s="10">
        <v>0</v>
      </c>
      <c r="J1193" s="10">
        <f t="shared" si="108"/>
        <v>6440000</v>
      </c>
      <c r="K1193" s="10">
        <f t="shared" si="108"/>
        <v>0</v>
      </c>
      <c r="L1193" s="10">
        <f t="shared" si="108"/>
        <v>0</v>
      </c>
      <c r="M1193" s="10">
        <v>0</v>
      </c>
      <c r="N1193" s="10">
        <f t="shared" si="104"/>
        <v>6440000</v>
      </c>
      <c r="O1193" s="25">
        <v>6440000</v>
      </c>
      <c r="P1193" s="25">
        <f t="shared" si="105"/>
        <v>0</v>
      </c>
      <c r="Q1193" s="37"/>
    </row>
    <row r="1194" spans="1:17" x14ac:dyDescent="0.25">
      <c r="A1194" s="8">
        <v>1187</v>
      </c>
      <c r="B1194" s="32">
        <v>441942</v>
      </c>
      <c r="C1194" s="9" t="s">
        <v>1172</v>
      </c>
      <c r="D1194" s="9" t="s">
        <v>2116</v>
      </c>
      <c r="E1194" s="9" t="s">
        <v>2099</v>
      </c>
      <c r="F1194" s="8" t="s">
        <v>27</v>
      </c>
      <c r="G1194" s="10">
        <v>18</v>
      </c>
      <c r="H1194" s="10">
        <v>0</v>
      </c>
      <c r="I1194" s="10">
        <v>0</v>
      </c>
      <c r="J1194" s="10">
        <f t="shared" si="108"/>
        <v>5040000</v>
      </c>
      <c r="K1194" s="10">
        <f t="shared" si="108"/>
        <v>0</v>
      </c>
      <c r="L1194" s="10">
        <f t="shared" si="108"/>
        <v>0</v>
      </c>
      <c r="M1194" s="10">
        <v>0</v>
      </c>
      <c r="N1194" s="10">
        <f t="shared" si="104"/>
        <v>5040000</v>
      </c>
      <c r="O1194" s="25">
        <v>5040000</v>
      </c>
      <c r="P1194" s="25">
        <f t="shared" si="105"/>
        <v>0</v>
      </c>
      <c r="Q1194" s="37"/>
    </row>
    <row r="1195" spans="1:17" x14ac:dyDescent="0.25">
      <c r="A1195" s="8">
        <v>1188</v>
      </c>
      <c r="B1195" s="32">
        <v>441943</v>
      </c>
      <c r="C1195" s="9" t="s">
        <v>2117</v>
      </c>
      <c r="D1195" s="9" t="s">
        <v>65</v>
      </c>
      <c r="E1195" s="9" t="s">
        <v>2099</v>
      </c>
      <c r="F1195" s="8" t="s">
        <v>27</v>
      </c>
      <c r="G1195" s="10">
        <v>16</v>
      </c>
      <c r="H1195" s="10">
        <v>3</v>
      </c>
      <c r="I1195" s="10">
        <v>0</v>
      </c>
      <c r="J1195" s="10">
        <f t="shared" si="108"/>
        <v>4480000</v>
      </c>
      <c r="K1195" s="10">
        <f t="shared" si="108"/>
        <v>840000</v>
      </c>
      <c r="L1195" s="10">
        <f t="shared" si="108"/>
        <v>0</v>
      </c>
      <c r="M1195" s="10">
        <v>0</v>
      </c>
      <c r="N1195" s="10">
        <f t="shared" si="104"/>
        <v>5320000</v>
      </c>
      <c r="O1195" s="25">
        <v>5320000</v>
      </c>
      <c r="P1195" s="25">
        <f t="shared" si="105"/>
        <v>0</v>
      </c>
      <c r="Q1195" s="37"/>
    </row>
    <row r="1196" spans="1:17" x14ac:dyDescent="0.25">
      <c r="A1196" s="8">
        <v>1189</v>
      </c>
      <c r="B1196" s="32">
        <v>441944</v>
      </c>
      <c r="C1196" s="9" t="s">
        <v>2118</v>
      </c>
      <c r="D1196" s="9" t="s">
        <v>61</v>
      </c>
      <c r="E1196" s="9" t="s">
        <v>2099</v>
      </c>
      <c r="F1196" s="8" t="s">
        <v>27</v>
      </c>
      <c r="G1196" s="10">
        <v>17</v>
      </c>
      <c r="H1196" s="10">
        <v>0</v>
      </c>
      <c r="I1196" s="10">
        <v>0</v>
      </c>
      <c r="J1196" s="10">
        <f t="shared" si="108"/>
        <v>4760000</v>
      </c>
      <c r="K1196" s="10">
        <f t="shared" si="108"/>
        <v>0</v>
      </c>
      <c r="L1196" s="10">
        <f t="shared" si="108"/>
        <v>0</v>
      </c>
      <c r="M1196" s="10">
        <v>0</v>
      </c>
      <c r="N1196" s="10">
        <f t="shared" si="104"/>
        <v>4760000</v>
      </c>
      <c r="O1196" s="25">
        <v>4760000</v>
      </c>
      <c r="P1196" s="25">
        <f t="shared" si="105"/>
        <v>0</v>
      </c>
      <c r="Q1196" s="37"/>
    </row>
    <row r="1197" spans="1:17" x14ac:dyDescent="0.25">
      <c r="A1197" s="8">
        <v>1190</v>
      </c>
      <c r="B1197" s="32">
        <v>441945</v>
      </c>
      <c r="C1197" s="9" t="s">
        <v>2119</v>
      </c>
      <c r="D1197" s="9" t="s">
        <v>548</v>
      </c>
      <c r="E1197" s="9" t="s">
        <v>2099</v>
      </c>
      <c r="F1197" s="8" t="s">
        <v>27</v>
      </c>
      <c r="G1197" s="10">
        <v>18</v>
      </c>
      <c r="H1197" s="10">
        <v>0</v>
      </c>
      <c r="I1197" s="10">
        <v>0</v>
      </c>
      <c r="J1197" s="10">
        <f t="shared" si="108"/>
        <v>5040000</v>
      </c>
      <c r="K1197" s="10">
        <f t="shared" si="108"/>
        <v>0</v>
      </c>
      <c r="L1197" s="10">
        <f t="shared" si="108"/>
        <v>0</v>
      </c>
      <c r="M1197" s="10">
        <v>0</v>
      </c>
      <c r="N1197" s="10">
        <f t="shared" si="104"/>
        <v>5040000</v>
      </c>
      <c r="O1197" s="25">
        <v>5040000</v>
      </c>
      <c r="P1197" s="25">
        <f t="shared" si="105"/>
        <v>0</v>
      </c>
      <c r="Q1197" s="37"/>
    </row>
    <row r="1198" spans="1:17" x14ac:dyDescent="0.25">
      <c r="A1198" s="8">
        <v>1191</v>
      </c>
      <c r="B1198" s="32">
        <v>441946</v>
      </c>
      <c r="C1198" s="9" t="s">
        <v>348</v>
      </c>
      <c r="D1198" s="9" t="s">
        <v>488</v>
      </c>
      <c r="E1198" s="9" t="s">
        <v>2099</v>
      </c>
      <c r="F1198" s="8" t="s">
        <v>27</v>
      </c>
      <c r="G1198" s="10">
        <v>15</v>
      </c>
      <c r="H1198" s="10">
        <v>0</v>
      </c>
      <c r="I1198" s="10">
        <v>0</v>
      </c>
      <c r="J1198" s="10">
        <f t="shared" si="108"/>
        <v>4200000</v>
      </c>
      <c r="K1198" s="10">
        <f t="shared" si="108"/>
        <v>0</v>
      </c>
      <c r="L1198" s="10">
        <f t="shared" si="108"/>
        <v>0</v>
      </c>
      <c r="M1198" s="10">
        <v>0</v>
      </c>
      <c r="N1198" s="10">
        <f t="shared" si="104"/>
        <v>4200000</v>
      </c>
      <c r="O1198" s="25">
        <v>4200000</v>
      </c>
      <c r="P1198" s="25">
        <f t="shared" si="105"/>
        <v>0</v>
      </c>
      <c r="Q1198" s="37"/>
    </row>
    <row r="1199" spans="1:17" x14ac:dyDescent="0.25">
      <c r="A1199" s="8">
        <v>1192</v>
      </c>
      <c r="B1199" s="32">
        <v>441947</v>
      </c>
      <c r="C1199" s="9" t="s">
        <v>726</v>
      </c>
      <c r="D1199" s="9" t="s">
        <v>75</v>
      </c>
      <c r="E1199" s="9" t="s">
        <v>2099</v>
      </c>
      <c r="F1199" s="8" t="s">
        <v>27</v>
      </c>
      <c r="G1199" s="10">
        <v>20</v>
      </c>
      <c r="H1199" s="10">
        <v>0</v>
      </c>
      <c r="I1199" s="10">
        <v>0</v>
      </c>
      <c r="J1199" s="10">
        <f t="shared" si="108"/>
        <v>5600000</v>
      </c>
      <c r="K1199" s="10">
        <f t="shared" si="108"/>
        <v>0</v>
      </c>
      <c r="L1199" s="10">
        <f t="shared" si="108"/>
        <v>0</v>
      </c>
      <c r="M1199" s="10">
        <v>0</v>
      </c>
      <c r="N1199" s="10">
        <f t="shared" si="104"/>
        <v>5600000</v>
      </c>
      <c r="O1199" s="25">
        <v>5600000</v>
      </c>
      <c r="P1199" s="25">
        <f t="shared" si="105"/>
        <v>0</v>
      </c>
      <c r="Q1199" s="37"/>
    </row>
    <row r="1200" spans="1:17" x14ac:dyDescent="0.25">
      <c r="A1200" s="8">
        <v>1193</v>
      </c>
      <c r="B1200" s="32">
        <v>441948</v>
      </c>
      <c r="C1200" s="9" t="s">
        <v>1749</v>
      </c>
      <c r="D1200" s="9" t="s">
        <v>198</v>
      </c>
      <c r="E1200" s="9" t="s">
        <v>2099</v>
      </c>
      <c r="F1200" s="8" t="s">
        <v>27</v>
      </c>
      <c r="G1200" s="10">
        <v>18</v>
      </c>
      <c r="H1200" s="10">
        <v>0</v>
      </c>
      <c r="I1200" s="10">
        <v>0</v>
      </c>
      <c r="J1200" s="10">
        <f t="shared" si="108"/>
        <v>5040000</v>
      </c>
      <c r="K1200" s="10">
        <f t="shared" si="108"/>
        <v>0</v>
      </c>
      <c r="L1200" s="10">
        <f t="shared" si="108"/>
        <v>0</v>
      </c>
      <c r="M1200" s="10">
        <v>0</v>
      </c>
      <c r="N1200" s="10">
        <f t="shared" si="104"/>
        <v>5040000</v>
      </c>
      <c r="O1200" s="25">
        <v>0</v>
      </c>
      <c r="P1200" s="25">
        <f t="shared" si="105"/>
        <v>5040000</v>
      </c>
      <c r="Q1200" s="37"/>
    </row>
    <row r="1201" spans="1:17" x14ac:dyDescent="0.25">
      <c r="A1201" s="8">
        <v>1194</v>
      </c>
      <c r="B1201" s="32">
        <v>441949</v>
      </c>
      <c r="C1201" s="9" t="s">
        <v>945</v>
      </c>
      <c r="D1201" s="9" t="s">
        <v>125</v>
      </c>
      <c r="E1201" s="9" t="s">
        <v>2099</v>
      </c>
      <c r="F1201" s="8" t="s">
        <v>27</v>
      </c>
      <c r="G1201" s="10">
        <v>21</v>
      </c>
      <c r="H1201" s="10">
        <v>0</v>
      </c>
      <c r="I1201" s="10">
        <v>0</v>
      </c>
      <c r="J1201" s="10">
        <f t="shared" si="108"/>
        <v>5880000</v>
      </c>
      <c r="K1201" s="10">
        <f t="shared" si="108"/>
        <v>0</v>
      </c>
      <c r="L1201" s="10">
        <f t="shared" si="108"/>
        <v>0</v>
      </c>
      <c r="M1201" s="10">
        <v>0</v>
      </c>
      <c r="N1201" s="10">
        <f t="shared" si="104"/>
        <v>5880000</v>
      </c>
      <c r="O1201" s="25">
        <v>5880000</v>
      </c>
      <c r="P1201" s="25">
        <f t="shared" si="105"/>
        <v>0</v>
      </c>
      <c r="Q1201" s="37"/>
    </row>
    <row r="1202" spans="1:17" x14ac:dyDescent="0.25">
      <c r="A1202" s="8">
        <v>1195</v>
      </c>
      <c r="B1202" s="32">
        <v>441950</v>
      </c>
      <c r="C1202" s="9" t="s">
        <v>2120</v>
      </c>
      <c r="D1202" s="9" t="s">
        <v>61</v>
      </c>
      <c r="E1202" s="9" t="s">
        <v>2099</v>
      </c>
      <c r="F1202" s="8" t="s">
        <v>27</v>
      </c>
      <c r="G1202" s="10">
        <v>21</v>
      </c>
      <c r="H1202" s="10">
        <v>0</v>
      </c>
      <c r="I1202" s="10">
        <v>0</v>
      </c>
      <c r="J1202" s="10">
        <f t="shared" si="108"/>
        <v>5880000</v>
      </c>
      <c r="K1202" s="10">
        <f t="shared" si="108"/>
        <v>0</v>
      </c>
      <c r="L1202" s="10">
        <f t="shared" si="108"/>
        <v>0</v>
      </c>
      <c r="M1202" s="10">
        <v>0</v>
      </c>
      <c r="N1202" s="10">
        <f t="shared" si="104"/>
        <v>5880000</v>
      </c>
      <c r="O1202" s="25">
        <v>5880000</v>
      </c>
      <c r="P1202" s="25">
        <f t="shared" si="105"/>
        <v>0</v>
      </c>
      <c r="Q1202" s="37"/>
    </row>
    <row r="1203" spans="1:17" x14ac:dyDescent="0.25">
      <c r="A1203" s="8">
        <v>1196</v>
      </c>
      <c r="B1203" s="32">
        <v>441951</v>
      </c>
      <c r="C1203" s="9" t="s">
        <v>632</v>
      </c>
      <c r="D1203" s="9" t="s">
        <v>481</v>
      </c>
      <c r="E1203" s="9" t="s">
        <v>2099</v>
      </c>
      <c r="F1203" s="8" t="s">
        <v>27</v>
      </c>
      <c r="G1203" s="10">
        <v>20</v>
      </c>
      <c r="H1203" s="10">
        <v>0</v>
      </c>
      <c r="I1203" s="10">
        <v>0</v>
      </c>
      <c r="J1203" s="10">
        <f t="shared" si="108"/>
        <v>5600000</v>
      </c>
      <c r="K1203" s="10">
        <f t="shared" si="108"/>
        <v>0</v>
      </c>
      <c r="L1203" s="10">
        <f t="shared" si="108"/>
        <v>0</v>
      </c>
      <c r="M1203" s="10">
        <v>0</v>
      </c>
      <c r="N1203" s="10">
        <f t="shared" si="104"/>
        <v>5600000</v>
      </c>
      <c r="O1203" s="25">
        <v>5600000</v>
      </c>
      <c r="P1203" s="25">
        <f t="shared" si="105"/>
        <v>0</v>
      </c>
      <c r="Q1203" s="37"/>
    </row>
    <row r="1204" spans="1:17" x14ac:dyDescent="0.25">
      <c r="A1204" s="8">
        <v>1197</v>
      </c>
      <c r="B1204" s="32">
        <v>441952</v>
      </c>
      <c r="C1204" s="9" t="s">
        <v>2121</v>
      </c>
      <c r="D1204" s="9" t="s">
        <v>158</v>
      </c>
      <c r="E1204" s="9" t="s">
        <v>2099</v>
      </c>
      <c r="F1204" s="8" t="s">
        <v>368</v>
      </c>
      <c r="G1204" s="10">
        <v>17</v>
      </c>
      <c r="H1204" s="10">
        <v>4</v>
      </c>
      <c r="I1204" s="10">
        <v>0</v>
      </c>
      <c r="J1204" s="10">
        <f>G1204*280000</f>
        <v>4760000</v>
      </c>
      <c r="K1204" s="10">
        <f>H1204*280000</f>
        <v>1120000</v>
      </c>
      <c r="L1204" s="10">
        <f>I1204*28000</f>
        <v>0</v>
      </c>
      <c r="M1204" s="10">
        <f>J1204</f>
        <v>4760000</v>
      </c>
      <c r="N1204" s="10">
        <f t="shared" si="104"/>
        <v>1120000</v>
      </c>
      <c r="O1204" s="25">
        <v>1120000</v>
      </c>
      <c r="P1204" s="25">
        <f t="shared" si="105"/>
        <v>0</v>
      </c>
      <c r="Q1204" s="37"/>
    </row>
    <row r="1205" spans="1:17" x14ac:dyDescent="0.25">
      <c r="A1205" s="8">
        <v>1198</v>
      </c>
      <c r="B1205" s="32">
        <v>441953</v>
      </c>
      <c r="C1205" s="9" t="s">
        <v>655</v>
      </c>
      <c r="D1205" s="9" t="s">
        <v>303</v>
      </c>
      <c r="E1205" s="9" t="s">
        <v>2099</v>
      </c>
      <c r="F1205" s="8" t="s">
        <v>27</v>
      </c>
      <c r="G1205" s="10">
        <v>22</v>
      </c>
      <c r="H1205" s="10">
        <v>0</v>
      </c>
      <c r="I1205" s="10">
        <v>0</v>
      </c>
      <c r="J1205" s="10">
        <f t="shared" ref="J1205:L1211" si="109">G1205*280000</f>
        <v>6160000</v>
      </c>
      <c r="K1205" s="10">
        <f t="shared" si="109"/>
        <v>0</v>
      </c>
      <c r="L1205" s="10">
        <f t="shared" si="109"/>
        <v>0</v>
      </c>
      <c r="M1205" s="10">
        <v>0</v>
      </c>
      <c r="N1205" s="10">
        <f t="shared" si="104"/>
        <v>6160000</v>
      </c>
      <c r="O1205" s="25">
        <v>6160000</v>
      </c>
      <c r="P1205" s="25">
        <f t="shared" si="105"/>
        <v>0</v>
      </c>
      <c r="Q1205" s="37"/>
    </row>
    <row r="1206" spans="1:17" x14ac:dyDescent="0.25">
      <c r="A1206" s="8">
        <v>1199</v>
      </c>
      <c r="B1206" s="32">
        <v>441954</v>
      </c>
      <c r="C1206" s="9" t="s">
        <v>1308</v>
      </c>
      <c r="D1206" s="9" t="s">
        <v>481</v>
      </c>
      <c r="E1206" s="9" t="s">
        <v>2099</v>
      </c>
      <c r="F1206" s="8" t="s">
        <v>27</v>
      </c>
      <c r="G1206" s="10">
        <v>20</v>
      </c>
      <c r="H1206" s="10">
        <v>0</v>
      </c>
      <c r="I1206" s="10">
        <v>0</v>
      </c>
      <c r="J1206" s="10">
        <f t="shared" si="109"/>
        <v>5600000</v>
      </c>
      <c r="K1206" s="10">
        <f t="shared" si="109"/>
        <v>0</v>
      </c>
      <c r="L1206" s="10">
        <f t="shared" si="109"/>
        <v>0</v>
      </c>
      <c r="M1206" s="10">
        <v>0</v>
      </c>
      <c r="N1206" s="10">
        <f t="shared" si="104"/>
        <v>5600000</v>
      </c>
      <c r="O1206" s="25">
        <v>5600000</v>
      </c>
      <c r="P1206" s="25">
        <f t="shared" si="105"/>
        <v>0</v>
      </c>
      <c r="Q1206" s="37"/>
    </row>
    <row r="1207" spans="1:17" x14ac:dyDescent="0.25">
      <c r="A1207" s="8">
        <v>1200</v>
      </c>
      <c r="B1207" s="32">
        <v>441955</v>
      </c>
      <c r="C1207" s="9" t="s">
        <v>2122</v>
      </c>
      <c r="D1207" s="9" t="s">
        <v>254</v>
      </c>
      <c r="E1207" s="9" t="s">
        <v>2099</v>
      </c>
      <c r="F1207" s="8" t="s">
        <v>27</v>
      </c>
      <c r="G1207" s="10">
        <v>17</v>
      </c>
      <c r="H1207" s="10">
        <v>0</v>
      </c>
      <c r="I1207" s="10">
        <v>0</v>
      </c>
      <c r="J1207" s="10">
        <f t="shared" si="109"/>
        <v>4760000</v>
      </c>
      <c r="K1207" s="10">
        <f t="shared" si="109"/>
        <v>0</v>
      </c>
      <c r="L1207" s="10">
        <f t="shared" si="109"/>
        <v>0</v>
      </c>
      <c r="M1207" s="10">
        <v>0</v>
      </c>
      <c r="N1207" s="10">
        <f t="shared" si="104"/>
        <v>4760000</v>
      </c>
      <c r="O1207" s="25">
        <v>0</v>
      </c>
      <c r="P1207" s="25">
        <f t="shared" si="105"/>
        <v>4760000</v>
      </c>
      <c r="Q1207" s="37"/>
    </row>
    <row r="1208" spans="1:17" x14ac:dyDescent="0.25">
      <c r="A1208" s="8">
        <v>1201</v>
      </c>
      <c r="B1208" s="32">
        <v>441956</v>
      </c>
      <c r="C1208" s="9" t="s">
        <v>1604</v>
      </c>
      <c r="D1208" s="9" t="s">
        <v>624</v>
      </c>
      <c r="E1208" s="9" t="s">
        <v>2099</v>
      </c>
      <c r="F1208" s="8" t="s">
        <v>27</v>
      </c>
      <c r="G1208" s="10">
        <v>17</v>
      </c>
      <c r="H1208" s="10">
        <v>0</v>
      </c>
      <c r="I1208" s="10">
        <v>0</v>
      </c>
      <c r="J1208" s="10">
        <f t="shared" si="109"/>
        <v>4760000</v>
      </c>
      <c r="K1208" s="10">
        <f t="shared" si="109"/>
        <v>0</v>
      </c>
      <c r="L1208" s="10">
        <f t="shared" si="109"/>
        <v>0</v>
      </c>
      <c r="M1208" s="10">
        <v>0</v>
      </c>
      <c r="N1208" s="10">
        <f t="shared" si="104"/>
        <v>4760000</v>
      </c>
      <c r="O1208" s="25">
        <v>4760000</v>
      </c>
      <c r="P1208" s="25">
        <f t="shared" si="105"/>
        <v>0</v>
      </c>
      <c r="Q1208" s="37"/>
    </row>
    <row r="1209" spans="1:17" x14ac:dyDescent="0.25">
      <c r="A1209" s="8">
        <v>1202</v>
      </c>
      <c r="B1209" s="32">
        <v>441957</v>
      </c>
      <c r="C1209" s="9" t="s">
        <v>239</v>
      </c>
      <c r="D1209" s="9" t="s">
        <v>492</v>
      </c>
      <c r="E1209" s="9" t="s">
        <v>2099</v>
      </c>
      <c r="F1209" s="8" t="s">
        <v>27</v>
      </c>
      <c r="G1209" s="10">
        <v>15</v>
      </c>
      <c r="H1209" s="10">
        <v>0</v>
      </c>
      <c r="I1209" s="10">
        <v>0</v>
      </c>
      <c r="J1209" s="10">
        <f t="shared" si="109"/>
        <v>4200000</v>
      </c>
      <c r="K1209" s="10">
        <f t="shared" si="109"/>
        <v>0</v>
      </c>
      <c r="L1209" s="10">
        <f t="shared" si="109"/>
        <v>0</v>
      </c>
      <c r="M1209" s="10">
        <v>0</v>
      </c>
      <c r="N1209" s="10">
        <f t="shared" si="104"/>
        <v>4200000</v>
      </c>
      <c r="O1209" s="25">
        <v>4200000</v>
      </c>
      <c r="P1209" s="25">
        <f t="shared" si="105"/>
        <v>0</v>
      </c>
      <c r="Q1209" s="37"/>
    </row>
    <row r="1210" spans="1:17" x14ac:dyDescent="0.25">
      <c r="A1210" s="8">
        <v>1203</v>
      </c>
      <c r="B1210" s="32">
        <v>441958</v>
      </c>
      <c r="C1210" s="9" t="s">
        <v>2123</v>
      </c>
      <c r="D1210" s="9" t="s">
        <v>431</v>
      </c>
      <c r="E1210" s="9" t="s">
        <v>2099</v>
      </c>
      <c r="F1210" s="8" t="s">
        <v>27</v>
      </c>
      <c r="G1210" s="10">
        <v>18</v>
      </c>
      <c r="H1210" s="10">
        <v>0</v>
      </c>
      <c r="I1210" s="10">
        <v>0</v>
      </c>
      <c r="J1210" s="10">
        <f t="shared" si="109"/>
        <v>5040000</v>
      </c>
      <c r="K1210" s="10">
        <f t="shared" si="109"/>
        <v>0</v>
      </c>
      <c r="L1210" s="10">
        <f t="shared" si="109"/>
        <v>0</v>
      </c>
      <c r="M1210" s="10">
        <v>0</v>
      </c>
      <c r="N1210" s="10">
        <f t="shared" si="104"/>
        <v>5040000</v>
      </c>
      <c r="O1210" s="25">
        <v>5040000</v>
      </c>
      <c r="P1210" s="25">
        <f t="shared" si="105"/>
        <v>0</v>
      </c>
      <c r="Q1210" s="37"/>
    </row>
    <row r="1211" spans="1:17" x14ac:dyDescent="0.25">
      <c r="A1211" s="8">
        <v>1204</v>
      </c>
      <c r="B1211" s="32">
        <v>441959</v>
      </c>
      <c r="C1211" s="9" t="s">
        <v>1754</v>
      </c>
      <c r="D1211" s="9" t="s">
        <v>375</v>
      </c>
      <c r="E1211" s="9" t="s">
        <v>2099</v>
      </c>
      <c r="F1211" s="8" t="s">
        <v>27</v>
      </c>
      <c r="G1211" s="10">
        <v>21</v>
      </c>
      <c r="H1211" s="10">
        <v>0</v>
      </c>
      <c r="I1211" s="10">
        <v>0</v>
      </c>
      <c r="J1211" s="10">
        <f t="shared" si="109"/>
        <v>5880000</v>
      </c>
      <c r="K1211" s="10">
        <f t="shared" si="109"/>
        <v>0</v>
      </c>
      <c r="L1211" s="10">
        <f t="shared" si="109"/>
        <v>0</v>
      </c>
      <c r="M1211" s="10">
        <v>0</v>
      </c>
      <c r="N1211" s="10">
        <f t="shared" si="104"/>
        <v>5880000</v>
      </c>
      <c r="O1211" s="25">
        <v>5880000</v>
      </c>
      <c r="P1211" s="25">
        <f t="shared" si="105"/>
        <v>0</v>
      </c>
      <c r="Q1211" s="37"/>
    </row>
    <row r="1212" spans="1:17" x14ac:dyDescent="0.25">
      <c r="A1212" s="8">
        <v>1205</v>
      </c>
      <c r="B1212" s="32">
        <v>441960</v>
      </c>
      <c r="C1212" s="9" t="s">
        <v>881</v>
      </c>
      <c r="D1212" s="9" t="s">
        <v>1252</v>
      </c>
      <c r="E1212" s="9" t="s">
        <v>2099</v>
      </c>
      <c r="F1212" s="8" t="s">
        <v>368</v>
      </c>
      <c r="G1212" s="10">
        <v>13</v>
      </c>
      <c r="H1212" s="10">
        <v>0</v>
      </c>
      <c r="I1212" s="10">
        <v>0</v>
      </c>
      <c r="J1212" s="10">
        <f>G1212*280000</f>
        <v>3640000</v>
      </c>
      <c r="K1212" s="10">
        <f>H1212*280000</f>
        <v>0</v>
      </c>
      <c r="L1212" s="10">
        <f>I1212*28000</f>
        <v>0</v>
      </c>
      <c r="M1212" s="10">
        <f>J1212</f>
        <v>3640000</v>
      </c>
      <c r="N1212" s="10">
        <f t="shared" si="104"/>
        <v>0</v>
      </c>
      <c r="O1212" s="25">
        <v>0</v>
      </c>
      <c r="P1212" s="25">
        <f t="shared" si="105"/>
        <v>0</v>
      </c>
      <c r="Q1212" s="37"/>
    </row>
    <row r="1213" spans="1:17" x14ac:dyDescent="0.25">
      <c r="A1213" s="8">
        <v>1206</v>
      </c>
      <c r="B1213" s="32">
        <v>441961</v>
      </c>
      <c r="C1213" s="9" t="s">
        <v>2124</v>
      </c>
      <c r="D1213" s="9" t="s">
        <v>210</v>
      </c>
      <c r="E1213" s="9" t="s">
        <v>2099</v>
      </c>
      <c r="F1213" s="8" t="s">
        <v>27</v>
      </c>
      <c r="G1213" s="10">
        <v>18</v>
      </c>
      <c r="H1213" s="10">
        <v>0</v>
      </c>
      <c r="I1213" s="10">
        <v>0</v>
      </c>
      <c r="J1213" s="10">
        <f t="shared" ref="J1213:L1228" si="110">G1213*280000</f>
        <v>5040000</v>
      </c>
      <c r="K1213" s="10">
        <f t="shared" si="110"/>
        <v>0</v>
      </c>
      <c r="L1213" s="10">
        <f t="shared" si="110"/>
        <v>0</v>
      </c>
      <c r="M1213" s="10">
        <v>0</v>
      </c>
      <c r="N1213" s="10">
        <f t="shared" si="104"/>
        <v>5040000</v>
      </c>
      <c r="O1213" s="25">
        <v>5040000</v>
      </c>
      <c r="P1213" s="25">
        <f t="shared" si="105"/>
        <v>0</v>
      </c>
      <c r="Q1213" s="37"/>
    </row>
    <row r="1214" spans="1:17" x14ac:dyDescent="0.25">
      <c r="A1214" s="8">
        <v>1207</v>
      </c>
      <c r="B1214" s="32">
        <v>441962</v>
      </c>
      <c r="C1214" s="9" t="s">
        <v>762</v>
      </c>
      <c r="D1214" s="9" t="s">
        <v>313</v>
      </c>
      <c r="E1214" s="9" t="s">
        <v>2099</v>
      </c>
      <c r="F1214" s="8" t="s">
        <v>27</v>
      </c>
      <c r="G1214" s="10">
        <v>18</v>
      </c>
      <c r="H1214" s="10">
        <v>6</v>
      </c>
      <c r="I1214" s="10">
        <v>0</v>
      </c>
      <c r="J1214" s="10">
        <f t="shared" si="110"/>
        <v>5040000</v>
      </c>
      <c r="K1214" s="10">
        <f t="shared" si="110"/>
        <v>1680000</v>
      </c>
      <c r="L1214" s="10">
        <f t="shared" si="110"/>
        <v>0</v>
      </c>
      <c r="M1214" s="10">
        <v>0</v>
      </c>
      <c r="N1214" s="10">
        <f t="shared" si="104"/>
        <v>6720000</v>
      </c>
      <c r="O1214" s="25">
        <v>6720000</v>
      </c>
      <c r="P1214" s="25">
        <f t="shared" si="105"/>
        <v>0</v>
      </c>
      <c r="Q1214" s="37"/>
    </row>
    <row r="1215" spans="1:17" x14ac:dyDescent="0.25">
      <c r="A1215" s="8">
        <v>1208</v>
      </c>
      <c r="B1215" s="32">
        <v>441963</v>
      </c>
      <c r="C1215" s="9" t="s">
        <v>378</v>
      </c>
      <c r="D1215" s="9" t="s">
        <v>649</v>
      </c>
      <c r="E1215" s="9" t="s">
        <v>2099</v>
      </c>
      <c r="F1215" s="8" t="s">
        <v>27</v>
      </c>
      <c r="G1215" s="10">
        <v>15</v>
      </c>
      <c r="H1215" s="10">
        <v>0</v>
      </c>
      <c r="I1215" s="10">
        <v>0</v>
      </c>
      <c r="J1215" s="10">
        <f t="shared" si="110"/>
        <v>4200000</v>
      </c>
      <c r="K1215" s="10">
        <f t="shared" si="110"/>
        <v>0</v>
      </c>
      <c r="L1215" s="10">
        <f t="shared" si="110"/>
        <v>0</v>
      </c>
      <c r="M1215" s="10">
        <v>0</v>
      </c>
      <c r="N1215" s="10">
        <f t="shared" si="104"/>
        <v>4200000</v>
      </c>
      <c r="O1215" s="25">
        <v>4200000</v>
      </c>
      <c r="P1215" s="25">
        <f t="shared" si="105"/>
        <v>0</v>
      </c>
      <c r="Q1215" s="37"/>
    </row>
    <row r="1216" spans="1:17" x14ac:dyDescent="0.25">
      <c r="A1216" s="8">
        <v>1209</v>
      </c>
      <c r="B1216" s="32">
        <v>441964</v>
      </c>
      <c r="C1216" s="9" t="s">
        <v>149</v>
      </c>
      <c r="D1216" s="9" t="s">
        <v>125</v>
      </c>
      <c r="E1216" s="9" t="s">
        <v>2099</v>
      </c>
      <c r="F1216" s="8" t="s">
        <v>27</v>
      </c>
      <c r="G1216" s="10">
        <v>15</v>
      </c>
      <c r="H1216" s="10">
        <v>0</v>
      </c>
      <c r="I1216" s="10">
        <v>0</v>
      </c>
      <c r="J1216" s="10">
        <f t="shared" si="110"/>
        <v>4200000</v>
      </c>
      <c r="K1216" s="10">
        <f t="shared" si="110"/>
        <v>0</v>
      </c>
      <c r="L1216" s="10">
        <f t="shared" si="110"/>
        <v>0</v>
      </c>
      <c r="M1216" s="10">
        <v>0</v>
      </c>
      <c r="N1216" s="10">
        <f t="shared" si="104"/>
        <v>4200000</v>
      </c>
      <c r="O1216" s="25">
        <v>0</v>
      </c>
      <c r="P1216" s="25">
        <f t="shared" si="105"/>
        <v>4200000</v>
      </c>
      <c r="Q1216" s="37"/>
    </row>
    <row r="1217" spans="1:17" x14ac:dyDescent="0.25">
      <c r="A1217" s="8">
        <v>1210</v>
      </c>
      <c r="B1217" s="32">
        <v>441965</v>
      </c>
      <c r="C1217" s="9" t="s">
        <v>2125</v>
      </c>
      <c r="D1217" s="9" t="s">
        <v>85</v>
      </c>
      <c r="E1217" s="9" t="s">
        <v>2099</v>
      </c>
      <c r="F1217" s="8" t="s">
        <v>27</v>
      </c>
      <c r="G1217" s="10">
        <v>21</v>
      </c>
      <c r="H1217" s="10">
        <v>0</v>
      </c>
      <c r="I1217" s="10">
        <v>0</v>
      </c>
      <c r="J1217" s="10">
        <f t="shared" si="110"/>
        <v>5880000</v>
      </c>
      <c r="K1217" s="10">
        <f t="shared" si="110"/>
        <v>0</v>
      </c>
      <c r="L1217" s="10">
        <f t="shared" si="110"/>
        <v>0</v>
      </c>
      <c r="M1217" s="10">
        <v>0</v>
      </c>
      <c r="N1217" s="10">
        <f t="shared" si="104"/>
        <v>5880000</v>
      </c>
      <c r="O1217" s="25">
        <v>5880000</v>
      </c>
      <c r="P1217" s="25">
        <f t="shared" si="105"/>
        <v>0</v>
      </c>
      <c r="Q1217" s="37"/>
    </row>
    <row r="1218" spans="1:17" x14ac:dyDescent="0.25">
      <c r="A1218" s="8">
        <v>1211</v>
      </c>
      <c r="B1218" s="32">
        <v>441966</v>
      </c>
      <c r="C1218" s="9" t="s">
        <v>1792</v>
      </c>
      <c r="D1218" s="9" t="s">
        <v>2126</v>
      </c>
      <c r="E1218" s="9" t="s">
        <v>2099</v>
      </c>
      <c r="F1218" s="8" t="s">
        <v>27</v>
      </c>
      <c r="G1218" s="10">
        <v>13</v>
      </c>
      <c r="H1218" s="10">
        <v>0</v>
      </c>
      <c r="I1218" s="10">
        <v>0</v>
      </c>
      <c r="J1218" s="10">
        <f t="shared" si="110"/>
        <v>3640000</v>
      </c>
      <c r="K1218" s="10">
        <f t="shared" si="110"/>
        <v>0</v>
      </c>
      <c r="L1218" s="10">
        <f t="shared" si="110"/>
        <v>0</v>
      </c>
      <c r="M1218" s="10">
        <v>0</v>
      </c>
      <c r="N1218" s="10">
        <f t="shared" si="104"/>
        <v>3640000</v>
      </c>
      <c r="O1218" s="25">
        <v>0</v>
      </c>
      <c r="P1218" s="25">
        <f t="shared" si="105"/>
        <v>3640000</v>
      </c>
      <c r="Q1218" s="37"/>
    </row>
    <row r="1219" spans="1:17" x14ac:dyDescent="0.25">
      <c r="A1219" s="8">
        <v>1212</v>
      </c>
      <c r="B1219" s="32">
        <v>442001</v>
      </c>
      <c r="C1219" s="9" t="s">
        <v>2127</v>
      </c>
      <c r="D1219" s="9" t="s">
        <v>431</v>
      </c>
      <c r="E1219" s="9" t="s">
        <v>2128</v>
      </c>
      <c r="F1219" s="8" t="s">
        <v>27</v>
      </c>
      <c r="G1219" s="10">
        <v>18</v>
      </c>
      <c r="H1219" s="10">
        <v>0</v>
      </c>
      <c r="I1219" s="10">
        <v>0</v>
      </c>
      <c r="J1219" s="10">
        <f t="shared" si="110"/>
        <v>5040000</v>
      </c>
      <c r="K1219" s="10">
        <f t="shared" si="110"/>
        <v>0</v>
      </c>
      <c r="L1219" s="10">
        <f t="shared" si="110"/>
        <v>0</v>
      </c>
      <c r="M1219" s="10">
        <v>0</v>
      </c>
      <c r="N1219" s="10">
        <f t="shared" si="104"/>
        <v>5040000</v>
      </c>
      <c r="O1219" s="25">
        <v>5040000</v>
      </c>
      <c r="P1219" s="25">
        <f t="shared" si="105"/>
        <v>0</v>
      </c>
      <c r="Q1219" s="37"/>
    </row>
    <row r="1220" spans="1:17" x14ac:dyDescent="0.25">
      <c r="A1220" s="8">
        <v>1213</v>
      </c>
      <c r="B1220" s="32">
        <v>442002</v>
      </c>
      <c r="C1220" s="9" t="s">
        <v>2129</v>
      </c>
      <c r="D1220" s="9" t="s">
        <v>61</v>
      </c>
      <c r="E1220" s="9" t="s">
        <v>2128</v>
      </c>
      <c r="F1220" s="8" t="s">
        <v>27</v>
      </c>
      <c r="G1220" s="10">
        <v>21</v>
      </c>
      <c r="H1220" s="10">
        <v>0</v>
      </c>
      <c r="I1220" s="10">
        <v>0</v>
      </c>
      <c r="J1220" s="10">
        <f t="shared" si="110"/>
        <v>5880000</v>
      </c>
      <c r="K1220" s="10">
        <f t="shared" si="110"/>
        <v>0</v>
      </c>
      <c r="L1220" s="10">
        <f t="shared" si="110"/>
        <v>0</v>
      </c>
      <c r="M1220" s="10">
        <v>0</v>
      </c>
      <c r="N1220" s="10">
        <f t="shared" si="104"/>
        <v>5880000</v>
      </c>
      <c r="O1220" s="25">
        <v>5880000</v>
      </c>
      <c r="P1220" s="25">
        <f t="shared" si="105"/>
        <v>0</v>
      </c>
      <c r="Q1220" s="37"/>
    </row>
    <row r="1221" spans="1:17" x14ac:dyDescent="0.25">
      <c r="A1221" s="8">
        <v>1214</v>
      </c>
      <c r="B1221" s="32">
        <v>442003</v>
      </c>
      <c r="C1221" s="9" t="s">
        <v>2130</v>
      </c>
      <c r="D1221" s="9" t="s">
        <v>306</v>
      </c>
      <c r="E1221" s="9" t="s">
        <v>2128</v>
      </c>
      <c r="F1221" s="8" t="s">
        <v>27</v>
      </c>
      <c r="G1221" s="10">
        <v>21</v>
      </c>
      <c r="H1221" s="10">
        <v>0</v>
      </c>
      <c r="I1221" s="10">
        <v>0</v>
      </c>
      <c r="J1221" s="10">
        <f t="shared" si="110"/>
        <v>5880000</v>
      </c>
      <c r="K1221" s="10">
        <f t="shared" si="110"/>
        <v>0</v>
      </c>
      <c r="L1221" s="10">
        <f t="shared" si="110"/>
        <v>0</v>
      </c>
      <c r="M1221" s="10">
        <v>0</v>
      </c>
      <c r="N1221" s="10">
        <f t="shared" si="104"/>
        <v>5880000</v>
      </c>
      <c r="O1221" s="25">
        <v>5880000</v>
      </c>
      <c r="P1221" s="25">
        <f t="shared" si="105"/>
        <v>0</v>
      </c>
      <c r="Q1221" s="37"/>
    </row>
    <row r="1222" spans="1:17" x14ac:dyDescent="0.25">
      <c r="A1222" s="8">
        <v>1215</v>
      </c>
      <c r="B1222" s="32">
        <v>442004</v>
      </c>
      <c r="C1222" s="9" t="s">
        <v>2131</v>
      </c>
      <c r="D1222" s="9" t="s">
        <v>204</v>
      </c>
      <c r="E1222" s="9" t="s">
        <v>2128</v>
      </c>
      <c r="F1222" s="8" t="s">
        <v>27</v>
      </c>
      <c r="G1222" s="10">
        <v>20</v>
      </c>
      <c r="H1222" s="10">
        <v>0</v>
      </c>
      <c r="I1222" s="10">
        <v>0</v>
      </c>
      <c r="J1222" s="10">
        <f t="shared" si="110"/>
        <v>5600000</v>
      </c>
      <c r="K1222" s="10">
        <f t="shared" si="110"/>
        <v>0</v>
      </c>
      <c r="L1222" s="10">
        <f t="shared" si="110"/>
        <v>0</v>
      </c>
      <c r="M1222" s="10">
        <v>0</v>
      </c>
      <c r="N1222" s="10">
        <f t="shared" si="104"/>
        <v>5600000</v>
      </c>
      <c r="O1222" s="25">
        <v>5600000</v>
      </c>
      <c r="P1222" s="25">
        <f t="shared" si="105"/>
        <v>0</v>
      </c>
      <c r="Q1222" s="37"/>
    </row>
    <row r="1223" spans="1:17" x14ac:dyDescent="0.25">
      <c r="A1223" s="8">
        <v>1216</v>
      </c>
      <c r="B1223" s="32">
        <v>442005</v>
      </c>
      <c r="C1223" s="9" t="s">
        <v>2132</v>
      </c>
      <c r="D1223" s="9" t="s">
        <v>536</v>
      </c>
      <c r="E1223" s="9" t="s">
        <v>2128</v>
      </c>
      <c r="F1223" s="8" t="s">
        <v>27</v>
      </c>
      <c r="G1223" s="10">
        <v>18</v>
      </c>
      <c r="H1223" s="10">
        <v>0</v>
      </c>
      <c r="I1223" s="10">
        <v>0</v>
      </c>
      <c r="J1223" s="10">
        <f t="shared" si="110"/>
        <v>5040000</v>
      </c>
      <c r="K1223" s="10">
        <f t="shared" si="110"/>
        <v>0</v>
      </c>
      <c r="L1223" s="10">
        <f t="shared" si="110"/>
        <v>0</v>
      </c>
      <c r="M1223" s="10">
        <v>0</v>
      </c>
      <c r="N1223" s="10">
        <f t="shared" si="104"/>
        <v>5040000</v>
      </c>
      <c r="O1223" s="25">
        <v>5040000</v>
      </c>
      <c r="P1223" s="25">
        <f t="shared" si="105"/>
        <v>0</v>
      </c>
      <c r="Q1223" s="37"/>
    </row>
    <row r="1224" spans="1:17" x14ac:dyDescent="0.25">
      <c r="A1224" s="8">
        <v>1217</v>
      </c>
      <c r="B1224" s="32">
        <v>442006</v>
      </c>
      <c r="C1224" s="9" t="s">
        <v>2133</v>
      </c>
      <c r="D1224" s="9" t="s">
        <v>65</v>
      </c>
      <c r="E1224" s="9" t="s">
        <v>2128</v>
      </c>
      <c r="F1224" s="8" t="s">
        <v>27</v>
      </c>
      <c r="G1224" s="10">
        <v>20</v>
      </c>
      <c r="H1224" s="10">
        <v>0</v>
      </c>
      <c r="I1224" s="10">
        <v>0</v>
      </c>
      <c r="J1224" s="10">
        <f t="shared" si="110"/>
        <v>5600000</v>
      </c>
      <c r="K1224" s="10">
        <f t="shared" si="110"/>
        <v>0</v>
      </c>
      <c r="L1224" s="10">
        <f t="shared" si="110"/>
        <v>0</v>
      </c>
      <c r="M1224" s="10">
        <v>0</v>
      </c>
      <c r="N1224" s="10">
        <f t="shared" si="104"/>
        <v>5600000</v>
      </c>
      <c r="O1224" s="25">
        <v>5600000</v>
      </c>
      <c r="P1224" s="25">
        <f t="shared" si="105"/>
        <v>0</v>
      </c>
      <c r="Q1224" s="37"/>
    </row>
    <row r="1225" spans="1:17" x14ac:dyDescent="0.25">
      <c r="A1225" s="8">
        <v>1218</v>
      </c>
      <c r="B1225" s="32">
        <v>442007</v>
      </c>
      <c r="C1225" s="9" t="s">
        <v>1692</v>
      </c>
      <c r="D1225" s="9" t="s">
        <v>408</v>
      </c>
      <c r="E1225" s="9" t="s">
        <v>2128</v>
      </c>
      <c r="F1225" s="8" t="s">
        <v>27</v>
      </c>
      <c r="G1225" s="10">
        <v>17</v>
      </c>
      <c r="H1225" s="10">
        <v>0</v>
      </c>
      <c r="I1225" s="10">
        <v>0</v>
      </c>
      <c r="J1225" s="10">
        <f t="shared" si="110"/>
        <v>4760000</v>
      </c>
      <c r="K1225" s="10">
        <f t="shared" si="110"/>
        <v>0</v>
      </c>
      <c r="L1225" s="10">
        <f t="shared" si="110"/>
        <v>0</v>
      </c>
      <c r="M1225" s="10">
        <v>0</v>
      </c>
      <c r="N1225" s="10">
        <f t="shared" ref="N1225:N1288" si="111">J1225+K1225+L1225-M1225</f>
        <v>4760000</v>
      </c>
      <c r="O1225" s="25">
        <v>4760000</v>
      </c>
      <c r="P1225" s="25">
        <f t="shared" ref="P1225:P1288" si="112">N1225-O1225</f>
        <v>0</v>
      </c>
      <c r="Q1225" s="37"/>
    </row>
    <row r="1226" spans="1:17" x14ac:dyDescent="0.25">
      <c r="A1226" s="8">
        <v>1219</v>
      </c>
      <c r="B1226" s="32">
        <v>442008</v>
      </c>
      <c r="C1226" s="9" t="s">
        <v>1389</v>
      </c>
      <c r="D1226" s="9" t="s">
        <v>85</v>
      </c>
      <c r="E1226" s="9" t="s">
        <v>2128</v>
      </c>
      <c r="F1226" s="8" t="s">
        <v>27</v>
      </c>
      <c r="G1226" s="10">
        <v>20</v>
      </c>
      <c r="H1226" s="10">
        <v>0</v>
      </c>
      <c r="I1226" s="10">
        <v>0</v>
      </c>
      <c r="J1226" s="10">
        <f t="shared" si="110"/>
        <v>5600000</v>
      </c>
      <c r="K1226" s="10">
        <f t="shared" si="110"/>
        <v>0</v>
      </c>
      <c r="L1226" s="10">
        <f t="shared" si="110"/>
        <v>0</v>
      </c>
      <c r="M1226" s="10">
        <v>0</v>
      </c>
      <c r="N1226" s="10">
        <f t="shared" si="111"/>
        <v>5600000</v>
      </c>
      <c r="O1226" s="25">
        <v>5600000</v>
      </c>
      <c r="P1226" s="25">
        <f t="shared" si="112"/>
        <v>0</v>
      </c>
      <c r="Q1226" s="37"/>
    </row>
    <row r="1227" spans="1:17" x14ac:dyDescent="0.25">
      <c r="A1227" s="8">
        <v>1220</v>
      </c>
      <c r="B1227" s="32">
        <v>442009</v>
      </c>
      <c r="C1227" s="9" t="s">
        <v>2134</v>
      </c>
      <c r="D1227" s="9" t="s">
        <v>153</v>
      </c>
      <c r="E1227" s="9" t="s">
        <v>2128</v>
      </c>
      <c r="F1227" s="8" t="s">
        <v>27</v>
      </c>
      <c r="G1227" s="10">
        <v>20</v>
      </c>
      <c r="H1227" s="10">
        <v>0</v>
      </c>
      <c r="I1227" s="10">
        <v>0</v>
      </c>
      <c r="J1227" s="10">
        <f t="shared" si="110"/>
        <v>5600000</v>
      </c>
      <c r="K1227" s="10">
        <f t="shared" si="110"/>
        <v>0</v>
      </c>
      <c r="L1227" s="10">
        <f t="shared" si="110"/>
        <v>0</v>
      </c>
      <c r="M1227" s="10">
        <v>0</v>
      </c>
      <c r="N1227" s="10">
        <f t="shared" si="111"/>
        <v>5600000</v>
      </c>
      <c r="O1227" s="25">
        <v>5600000</v>
      </c>
      <c r="P1227" s="25">
        <f t="shared" si="112"/>
        <v>0</v>
      </c>
      <c r="Q1227" s="37"/>
    </row>
    <row r="1228" spans="1:17" x14ac:dyDescent="0.25">
      <c r="A1228" s="8">
        <v>1221</v>
      </c>
      <c r="B1228" s="32">
        <v>442010</v>
      </c>
      <c r="C1228" s="9" t="s">
        <v>124</v>
      </c>
      <c r="D1228" s="9" t="s">
        <v>845</v>
      </c>
      <c r="E1228" s="9" t="s">
        <v>2128</v>
      </c>
      <c r="F1228" s="8" t="s">
        <v>27</v>
      </c>
      <c r="G1228" s="10">
        <v>19</v>
      </c>
      <c r="H1228" s="10">
        <v>0</v>
      </c>
      <c r="I1228" s="10">
        <v>0</v>
      </c>
      <c r="J1228" s="10">
        <f t="shared" si="110"/>
        <v>5320000</v>
      </c>
      <c r="K1228" s="10">
        <f t="shared" si="110"/>
        <v>0</v>
      </c>
      <c r="L1228" s="10">
        <f t="shared" si="110"/>
        <v>0</v>
      </c>
      <c r="M1228" s="10">
        <v>0</v>
      </c>
      <c r="N1228" s="10">
        <f t="shared" si="111"/>
        <v>5320000</v>
      </c>
      <c r="O1228" s="25">
        <v>5320000</v>
      </c>
      <c r="P1228" s="25">
        <f t="shared" si="112"/>
        <v>0</v>
      </c>
      <c r="Q1228" s="37"/>
    </row>
    <row r="1229" spans="1:17" x14ac:dyDescent="0.25">
      <c r="A1229" s="8">
        <v>1222</v>
      </c>
      <c r="B1229" s="32">
        <v>442011</v>
      </c>
      <c r="C1229" s="9" t="s">
        <v>441</v>
      </c>
      <c r="D1229" s="9" t="s">
        <v>61</v>
      </c>
      <c r="E1229" s="9" t="s">
        <v>2128</v>
      </c>
      <c r="F1229" s="8" t="s">
        <v>502</v>
      </c>
      <c r="G1229" s="10">
        <v>24</v>
      </c>
      <c r="H1229" s="10">
        <v>0</v>
      </c>
      <c r="I1229" s="10">
        <v>0</v>
      </c>
      <c r="J1229" s="10">
        <f>G1229*280000</f>
        <v>6720000</v>
      </c>
      <c r="K1229" s="10">
        <f>H1229*280000</f>
        <v>0</v>
      </c>
      <c r="L1229" s="10">
        <f>I1229*28000</f>
        <v>0</v>
      </c>
      <c r="M1229" s="10">
        <f>J1229*0.5</f>
        <v>3360000</v>
      </c>
      <c r="N1229" s="10">
        <f t="shared" si="111"/>
        <v>3360000</v>
      </c>
      <c r="O1229" s="25">
        <v>3360000</v>
      </c>
      <c r="P1229" s="25">
        <f t="shared" si="112"/>
        <v>0</v>
      </c>
      <c r="Q1229" s="37"/>
    </row>
    <row r="1230" spans="1:17" x14ac:dyDescent="0.25">
      <c r="A1230" s="8">
        <v>1223</v>
      </c>
      <c r="B1230" s="32">
        <v>442012</v>
      </c>
      <c r="C1230" s="9" t="s">
        <v>2135</v>
      </c>
      <c r="D1230" s="9" t="s">
        <v>147</v>
      </c>
      <c r="E1230" s="9" t="s">
        <v>2128</v>
      </c>
      <c r="F1230" s="8" t="s">
        <v>27</v>
      </c>
      <c r="G1230" s="10">
        <v>24</v>
      </c>
      <c r="H1230" s="10">
        <v>0</v>
      </c>
      <c r="I1230" s="10">
        <v>0</v>
      </c>
      <c r="J1230" s="10">
        <f t="shared" ref="J1230:L1251" si="113">G1230*280000</f>
        <v>6720000</v>
      </c>
      <c r="K1230" s="10">
        <f t="shared" si="113"/>
        <v>0</v>
      </c>
      <c r="L1230" s="10">
        <f t="shared" si="113"/>
        <v>0</v>
      </c>
      <c r="M1230" s="10">
        <v>0</v>
      </c>
      <c r="N1230" s="10">
        <f t="shared" si="111"/>
        <v>6720000</v>
      </c>
      <c r="O1230" s="25">
        <v>6720000</v>
      </c>
      <c r="P1230" s="25">
        <f t="shared" si="112"/>
        <v>0</v>
      </c>
      <c r="Q1230" s="37"/>
    </row>
    <row r="1231" spans="1:17" x14ac:dyDescent="0.25">
      <c r="A1231" s="8">
        <v>1224</v>
      </c>
      <c r="B1231" s="32">
        <v>442013</v>
      </c>
      <c r="C1231" s="9" t="s">
        <v>2136</v>
      </c>
      <c r="D1231" s="9" t="s">
        <v>106</v>
      </c>
      <c r="E1231" s="9" t="s">
        <v>2128</v>
      </c>
      <c r="F1231" s="8" t="s">
        <v>27</v>
      </c>
      <c r="G1231" s="10">
        <v>18</v>
      </c>
      <c r="H1231" s="10">
        <v>0</v>
      </c>
      <c r="I1231" s="10">
        <v>0</v>
      </c>
      <c r="J1231" s="10">
        <f t="shared" si="113"/>
        <v>5040000</v>
      </c>
      <c r="K1231" s="10">
        <f t="shared" si="113"/>
        <v>0</v>
      </c>
      <c r="L1231" s="10">
        <f t="shared" si="113"/>
        <v>0</v>
      </c>
      <c r="M1231" s="10">
        <v>0</v>
      </c>
      <c r="N1231" s="10">
        <f t="shared" si="111"/>
        <v>5040000</v>
      </c>
      <c r="O1231" s="25">
        <v>5040000</v>
      </c>
      <c r="P1231" s="25">
        <f t="shared" si="112"/>
        <v>0</v>
      </c>
      <c r="Q1231" s="37"/>
    </row>
    <row r="1232" spans="1:17" x14ac:dyDescent="0.25">
      <c r="A1232" s="8">
        <v>1225</v>
      </c>
      <c r="B1232" s="32">
        <v>442014</v>
      </c>
      <c r="C1232" s="9" t="s">
        <v>945</v>
      </c>
      <c r="D1232" s="9" t="s">
        <v>61</v>
      </c>
      <c r="E1232" s="9" t="s">
        <v>2128</v>
      </c>
      <c r="F1232" s="8" t="s">
        <v>27</v>
      </c>
      <c r="G1232" s="10">
        <v>15</v>
      </c>
      <c r="H1232" s="10">
        <v>0</v>
      </c>
      <c r="I1232" s="10">
        <v>0</v>
      </c>
      <c r="J1232" s="10">
        <f t="shared" si="113"/>
        <v>4200000</v>
      </c>
      <c r="K1232" s="10">
        <f t="shared" si="113"/>
        <v>0</v>
      </c>
      <c r="L1232" s="10">
        <f t="shared" si="113"/>
        <v>0</v>
      </c>
      <c r="M1232" s="10">
        <v>0</v>
      </c>
      <c r="N1232" s="10">
        <f t="shared" si="111"/>
        <v>4200000</v>
      </c>
      <c r="O1232" s="25">
        <v>4200000</v>
      </c>
      <c r="P1232" s="25">
        <f t="shared" si="112"/>
        <v>0</v>
      </c>
      <c r="Q1232" s="37"/>
    </row>
    <row r="1233" spans="1:17" x14ac:dyDescent="0.25">
      <c r="A1233" s="8">
        <v>1226</v>
      </c>
      <c r="B1233" s="32">
        <v>442015</v>
      </c>
      <c r="C1233" s="9" t="s">
        <v>2137</v>
      </c>
      <c r="D1233" s="9" t="s">
        <v>1841</v>
      </c>
      <c r="E1233" s="9" t="s">
        <v>2128</v>
      </c>
      <c r="F1233" s="8" t="s">
        <v>27</v>
      </c>
      <c r="G1233" s="10">
        <v>18</v>
      </c>
      <c r="H1233" s="10">
        <v>0</v>
      </c>
      <c r="I1233" s="10">
        <v>0</v>
      </c>
      <c r="J1233" s="10">
        <f t="shared" si="113"/>
        <v>5040000</v>
      </c>
      <c r="K1233" s="10">
        <f t="shared" si="113"/>
        <v>0</v>
      </c>
      <c r="L1233" s="10">
        <f t="shared" si="113"/>
        <v>0</v>
      </c>
      <c r="M1233" s="10">
        <v>0</v>
      </c>
      <c r="N1233" s="10">
        <f t="shared" si="111"/>
        <v>5040000</v>
      </c>
      <c r="O1233" s="25">
        <v>5040000</v>
      </c>
      <c r="P1233" s="25">
        <f t="shared" si="112"/>
        <v>0</v>
      </c>
      <c r="Q1233" s="37"/>
    </row>
    <row r="1234" spans="1:17" x14ac:dyDescent="0.25">
      <c r="A1234" s="8">
        <v>1227</v>
      </c>
      <c r="B1234" s="32">
        <v>442016</v>
      </c>
      <c r="C1234" s="9" t="s">
        <v>894</v>
      </c>
      <c r="D1234" s="9" t="s">
        <v>61</v>
      </c>
      <c r="E1234" s="9" t="s">
        <v>2128</v>
      </c>
      <c r="F1234" s="8" t="s">
        <v>27</v>
      </c>
      <c r="G1234" s="10">
        <v>18</v>
      </c>
      <c r="H1234" s="10">
        <v>0</v>
      </c>
      <c r="I1234" s="10">
        <v>0</v>
      </c>
      <c r="J1234" s="10">
        <f t="shared" si="113"/>
        <v>5040000</v>
      </c>
      <c r="K1234" s="10">
        <f t="shared" si="113"/>
        <v>0</v>
      </c>
      <c r="L1234" s="10">
        <f t="shared" si="113"/>
        <v>0</v>
      </c>
      <c r="M1234" s="10">
        <v>0</v>
      </c>
      <c r="N1234" s="10">
        <f t="shared" si="111"/>
        <v>5040000</v>
      </c>
      <c r="O1234" s="25">
        <v>0</v>
      </c>
      <c r="P1234" s="25">
        <f t="shared" si="112"/>
        <v>5040000</v>
      </c>
      <c r="Q1234" s="37"/>
    </row>
    <row r="1235" spans="1:17" x14ac:dyDescent="0.25">
      <c r="A1235" s="8">
        <v>1228</v>
      </c>
      <c r="B1235" s="32">
        <v>442017</v>
      </c>
      <c r="C1235" s="9" t="s">
        <v>2138</v>
      </c>
      <c r="D1235" s="9" t="s">
        <v>544</v>
      </c>
      <c r="E1235" s="9" t="s">
        <v>2128</v>
      </c>
      <c r="F1235" s="8" t="s">
        <v>27</v>
      </c>
      <c r="G1235" s="10">
        <v>20</v>
      </c>
      <c r="H1235" s="10">
        <v>0</v>
      </c>
      <c r="I1235" s="10">
        <v>0</v>
      </c>
      <c r="J1235" s="10">
        <f t="shared" si="113"/>
        <v>5600000</v>
      </c>
      <c r="K1235" s="10">
        <f t="shared" si="113"/>
        <v>0</v>
      </c>
      <c r="L1235" s="10">
        <f t="shared" si="113"/>
        <v>0</v>
      </c>
      <c r="M1235" s="10">
        <v>0</v>
      </c>
      <c r="N1235" s="10">
        <f t="shared" si="111"/>
        <v>5600000</v>
      </c>
      <c r="O1235" s="25">
        <v>5600000</v>
      </c>
      <c r="P1235" s="25">
        <f t="shared" si="112"/>
        <v>0</v>
      </c>
      <c r="Q1235" s="37"/>
    </row>
    <row r="1236" spans="1:17" x14ac:dyDescent="0.25">
      <c r="A1236" s="8">
        <v>1229</v>
      </c>
      <c r="B1236" s="32">
        <v>442018</v>
      </c>
      <c r="C1236" s="9" t="s">
        <v>2139</v>
      </c>
      <c r="D1236" s="9" t="s">
        <v>85</v>
      </c>
      <c r="E1236" s="9" t="s">
        <v>2128</v>
      </c>
      <c r="F1236" s="8" t="s">
        <v>27</v>
      </c>
      <c r="G1236" s="10">
        <v>18</v>
      </c>
      <c r="H1236" s="10">
        <v>0</v>
      </c>
      <c r="I1236" s="10">
        <v>0</v>
      </c>
      <c r="J1236" s="10">
        <f t="shared" si="113"/>
        <v>5040000</v>
      </c>
      <c r="K1236" s="10">
        <f t="shared" si="113"/>
        <v>0</v>
      </c>
      <c r="L1236" s="10">
        <f t="shared" si="113"/>
        <v>0</v>
      </c>
      <c r="M1236" s="10">
        <v>0</v>
      </c>
      <c r="N1236" s="10">
        <f t="shared" si="111"/>
        <v>5040000</v>
      </c>
      <c r="O1236" s="25">
        <v>5040000</v>
      </c>
      <c r="P1236" s="25">
        <f t="shared" si="112"/>
        <v>0</v>
      </c>
      <c r="Q1236" s="37"/>
    </row>
    <row r="1237" spans="1:17" x14ac:dyDescent="0.25">
      <c r="A1237" s="8">
        <v>1230</v>
      </c>
      <c r="B1237" s="32">
        <v>442019</v>
      </c>
      <c r="C1237" s="9" t="s">
        <v>2140</v>
      </c>
      <c r="D1237" s="9" t="s">
        <v>429</v>
      </c>
      <c r="E1237" s="9" t="s">
        <v>2128</v>
      </c>
      <c r="F1237" s="8" t="s">
        <v>27</v>
      </c>
      <c r="G1237" s="10">
        <v>20</v>
      </c>
      <c r="H1237" s="10">
        <v>3</v>
      </c>
      <c r="I1237" s="10">
        <v>0</v>
      </c>
      <c r="J1237" s="10">
        <f t="shared" si="113"/>
        <v>5600000</v>
      </c>
      <c r="K1237" s="10">
        <f t="shared" si="113"/>
        <v>840000</v>
      </c>
      <c r="L1237" s="10">
        <f t="shared" si="113"/>
        <v>0</v>
      </c>
      <c r="M1237" s="10">
        <v>0</v>
      </c>
      <c r="N1237" s="10">
        <f t="shared" si="111"/>
        <v>6440000</v>
      </c>
      <c r="O1237" s="25">
        <v>6440000</v>
      </c>
      <c r="P1237" s="25">
        <f t="shared" si="112"/>
        <v>0</v>
      </c>
      <c r="Q1237" s="37"/>
    </row>
    <row r="1238" spans="1:17" x14ac:dyDescent="0.25">
      <c r="A1238" s="8">
        <v>1231</v>
      </c>
      <c r="B1238" s="32">
        <v>442020</v>
      </c>
      <c r="C1238" s="9" t="s">
        <v>837</v>
      </c>
      <c r="D1238" s="9" t="s">
        <v>267</v>
      </c>
      <c r="E1238" s="9" t="s">
        <v>2128</v>
      </c>
      <c r="F1238" s="8" t="s">
        <v>27</v>
      </c>
      <c r="G1238" s="10">
        <v>15</v>
      </c>
      <c r="H1238" s="10">
        <v>0</v>
      </c>
      <c r="I1238" s="10">
        <v>0</v>
      </c>
      <c r="J1238" s="10">
        <f t="shared" si="113"/>
        <v>4200000</v>
      </c>
      <c r="K1238" s="10">
        <f t="shared" si="113"/>
        <v>0</v>
      </c>
      <c r="L1238" s="10">
        <f t="shared" si="113"/>
        <v>0</v>
      </c>
      <c r="M1238" s="10">
        <v>0</v>
      </c>
      <c r="N1238" s="10">
        <f t="shared" si="111"/>
        <v>4200000</v>
      </c>
      <c r="O1238" s="25">
        <v>4200000</v>
      </c>
      <c r="P1238" s="25">
        <f t="shared" si="112"/>
        <v>0</v>
      </c>
      <c r="Q1238" s="37"/>
    </row>
    <row r="1239" spans="1:17" x14ac:dyDescent="0.25">
      <c r="A1239" s="8">
        <v>1232</v>
      </c>
      <c r="B1239" s="32">
        <v>442021</v>
      </c>
      <c r="C1239" s="9" t="s">
        <v>2141</v>
      </c>
      <c r="D1239" s="9" t="s">
        <v>349</v>
      </c>
      <c r="E1239" s="9" t="s">
        <v>2128</v>
      </c>
      <c r="F1239" s="8" t="s">
        <v>27</v>
      </c>
      <c r="G1239" s="10">
        <v>23</v>
      </c>
      <c r="H1239" s="10">
        <v>0</v>
      </c>
      <c r="I1239" s="10">
        <v>0</v>
      </c>
      <c r="J1239" s="10">
        <f t="shared" si="113"/>
        <v>6440000</v>
      </c>
      <c r="K1239" s="10">
        <f t="shared" si="113"/>
        <v>0</v>
      </c>
      <c r="L1239" s="10">
        <f t="shared" si="113"/>
        <v>0</v>
      </c>
      <c r="M1239" s="10">
        <v>0</v>
      </c>
      <c r="N1239" s="10">
        <f t="shared" si="111"/>
        <v>6440000</v>
      </c>
      <c r="O1239" s="25">
        <v>6440000</v>
      </c>
      <c r="P1239" s="25">
        <f t="shared" si="112"/>
        <v>0</v>
      </c>
      <c r="Q1239" s="37"/>
    </row>
    <row r="1240" spans="1:17" x14ac:dyDescent="0.25">
      <c r="A1240" s="8">
        <v>1233</v>
      </c>
      <c r="B1240" s="32">
        <v>442022</v>
      </c>
      <c r="C1240" s="9" t="s">
        <v>2022</v>
      </c>
      <c r="D1240" s="9" t="s">
        <v>75</v>
      </c>
      <c r="E1240" s="9" t="s">
        <v>2128</v>
      </c>
      <c r="F1240" s="8" t="s">
        <v>27</v>
      </c>
      <c r="G1240" s="10">
        <v>17</v>
      </c>
      <c r="H1240" s="10">
        <v>0</v>
      </c>
      <c r="I1240" s="10">
        <v>0</v>
      </c>
      <c r="J1240" s="10">
        <f t="shared" si="113"/>
        <v>4760000</v>
      </c>
      <c r="K1240" s="10">
        <f t="shared" si="113"/>
        <v>0</v>
      </c>
      <c r="L1240" s="10">
        <f t="shared" si="113"/>
        <v>0</v>
      </c>
      <c r="M1240" s="10">
        <v>0</v>
      </c>
      <c r="N1240" s="10">
        <f t="shared" si="111"/>
        <v>4760000</v>
      </c>
      <c r="O1240" s="25">
        <v>4760000</v>
      </c>
      <c r="P1240" s="25">
        <f t="shared" si="112"/>
        <v>0</v>
      </c>
      <c r="Q1240" s="37"/>
    </row>
    <row r="1241" spans="1:17" x14ac:dyDescent="0.25">
      <c r="A1241" s="8">
        <v>1234</v>
      </c>
      <c r="B1241" s="32">
        <v>442023</v>
      </c>
      <c r="C1241" s="9" t="s">
        <v>985</v>
      </c>
      <c r="D1241" s="9" t="s">
        <v>1054</v>
      </c>
      <c r="E1241" s="9" t="s">
        <v>2128</v>
      </c>
      <c r="F1241" s="8" t="s">
        <v>27</v>
      </c>
      <c r="G1241" s="10">
        <v>21</v>
      </c>
      <c r="H1241" s="10">
        <v>0</v>
      </c>
      <c r="I1241" s="10">
        <v>0</v>
      </c>
      <c r="J1241" s="10">
        <f t="shared" si="113"/>
        <v>5880000</v>
      </c>
      <c r="K1241" s="10">
        <f t="shared" si="113"/>
        <v>0</v>
      </c>
      <c r="L1241" s="10">
        <f t="shared" si="113"/>
        <v>0</v>
      </c>
      <c r="M1241" s="10">
        <v>0</v>
      </c>
      <c r="N1241" s="10">
        <f t="shared" si="111"/>
        <v>5880000</v>
      </c>
      <c r="O1241" s="25">
        <v>5880000</v>
      </c>
      <c r="P1241" s="25">
        <f t="shared" si="112"/>
        <v>0</v>
      </c>
      <c r="Q1241" s="37"/>
    </row>
    <row r="1242" spans="1:17" x14ac:dyDescent="0.25">
      <c r="A1242" s="8">
        <v>1235</v>
      </c>
      <c r="B1242" s="32">
        <v>442024</v>
      </c>
      <c r="C1242" s="9" t="s">
        <v>2142</v>
      </c>
      <c r="D1242" s="9" t="s">
        <v>1502</v>
      </c>
      <c r="E1242" s="9" t="s">
        <v>2128</v>
      </c>
      <c r="F1242" s="8" t="s">
        <v>27</v>
      </c>
      <c r="G1242" s="10">
        <v>16</v>
      </c>
      <c r="H1242" s="10">
        <v>7</v>
      </c>
      <c r="I1242" s="10">
        <v>0</v>
      </c>
      <c r="J1242" s="10">
        <f t="shared" si="113"/>
        <v>4480000</v>
      </c>
      <c r="K1242" s="10">
        <f t="shared" si="113"/>
        <v>1960000</v>
      </c>
      <c r="L1242" s="10">
        <f t="shared" si="113"/>
        <v>0</v>
      </c>
      <c r="M1242" s="10">
        <v>0</v>
      </c>
      <c r="N1242" s="10">
        <f t="shared" si="111"/>
        <v>6440000</v>
      </c>
      <c r="O1242" s="25">
        <v>0</v>
      </c>
      <c r="P1242" s="25">
        <f t="shared" si="112"/>
        <v>6440000</v>
      </c>
      <c r="Q1242" s="37"/>
    </row>
    <row r="1243" spans="1:17" x14ac:dyDescent="0.25">
      <c r="A1243" s="8">
        <v>1236</v>
      </c>
      <c r="B1243" s="32">
        <v>442025</v>
      </c>
      <c r="C1243" s="9" t="s">
        <v>894</v>
      </c>
      <c r="D1243" s="9" t="s">
        <v>61</v>
      </c>
      <c r="E1243" s="9" t="s">
        <v>2128</v>
      </c>
      <c r="F1243" s="8" t="s">
        <v>27</v>
      </c>
      <c r="G1243" s="10">
        <v>18</v>
      </c>
      <c r="H1243" s="10">
        <v>0</v>
      </c>
      <c r="I1243" s="10">
        <v>0</v>
      </c>
      <c r="J1243" s="10">
        <f t="shared" si="113"/>
        <v>5040000</v>
      </c>
      <c r="K1243" s="10">
        <f t="shared" si="113"/>
        <v>0</v>
      </c>
      <c r="L1243" s="10">
        <f t="shared" si="113"/>
        <v>0</v>
      </c>
      <c r="M1243" s="10">
        <v>0</v>
      </c>
      <c r="N1243" s="10">
        <f t="shared" si="111"/>
        <v>5040000</v>
      </c>
      <c r="O1243" s="25">
        <v>5040000</v>
      </c>
      <c r="P1243" s="25">
        <f t="shared" si="112"/>
        <v>0</v>
      </c>
      <c r="Q1243" s="37"/>
    </row>
    <row r="1244" spans="1:17" x14ac:dyDescent="0.25">
      <c r="A1244" s="8">
        <v>1237</v>
      </c>
      <c r="B1244" s="32">
        <v>442026</v>
      </c>
      <c r="C1244" s="9" t="s">
        <v>2143</v>
      </c>
      <c r="D1244" s="9" t="s">
        <v>61</v>
      </c>
      <c r="E1244" s="9" t="s">
        <v>2128</v>
      </c>
      <c r="F1244" s="8" t="s">
        <v>27</v>
      </c>
      <c r="G1244" s="10">
        <v>19</v>
      </c>
      <c r="H1244" s="10">
        <v>0</v>
      </c>
      <c r="I1244" s="10">
        <v>0</v>
      </c>
      <c r="J1244" s="10">
        <f t="shared" si="113"/>
        <v>5320000</v>
      </c>
      <c r="K1244" s="10">
        <f t="shared" si="113"/>
        <v>0</v>
      </c>
      <c r="L1244" s="10">
        <f t="shared" si="113"/>
        <v>0</v>
      </c>
      <c r="M1244" s="10">
        <v>0</v>
      </c>
      <c r="N1244" s="10">
        <f t="shared" si="111"/>
        <v>5320000</v>
      </c>
      <c r="O1244" s="25">
        <v>5320000</v>
      </c>
      <c r="P1244" s="25">
        <f t="shared" si="112"/>
        <v>0</v>
      </c>
      <c r="Q1244" s="37"/>
    </row>
    <row r="1245" spans="1:17" x14ac:dyDescent="0.25">
      <c r="A1245" s="8">
        <v>1238</v>
      </c>
      <c r="B1245" s="32">
        <v>442027</v>
      </c>
      <c r="C1245" s="9" t="s">
        <v>633</v>
      </c>
      <c r="D1245" s="9" t="s">
        <v>75</v>
      </c>
      <c r="E1245" s="9" t="s">
        <v>2128</v>
      </c>
      <c r="F1245" s="8" t="s">
        <v>27</v>
      </c>
      <c r="G1245" s="10">
        <v>18</v>
      </c>
      <c r="H1245" s="10">
        <v>0</v>
      </c>
      <c r="I1245" s="10">
        <v>0</v>
      </c>
      <c r="J1245" s="10">
        <f t="shared" si="113"/>
        <v>5040000</v>
      </c>
      <c r="K1245" s="10">
        <f t="shared" si="113"/>
        <v>0</v>
      </c>
      <c r="L1245" s="10">
        <f t="shared" si="113"/>
        <v>0</v>
      </c>
      <c r="M1245" s="10">
        <v>0</v>
      </c>
      <c r="N1245" s="10">
        <f t="shared" si="111"/>
        <v>5040000</v>
      </c>
      <c r="O1245" s="25">
        <v>11200000</v>
      </c>
      <c r="P1245" s="25">
        <f t="shared" si="112"/>
        <v>-6160000</v>
      </c>
      <c r="Q1245" s="37" t="s">
        <v>4098</v>
      </c>
    </row>
    <row r="1246" spans="1:17" x14ac:dyDescent="0.25">
      <c r="A1246" s="8">
        <v>1239</v>
      </c>
      <c r="B1246" s="32">
        <v>442028</v>
      </c>
      <c r="C1246" s="9" t="s">
        <v>2144</v>
      </c>
      <c r="D1246" s="9" t="s">
        <v>85</v>
      </c>
      <c r="E1246" s="9" t="s">
        <v>2128</v>
      </c>
      <c r="F1246" s="8" t="s">
        <v>27</v>
      </c>
      <c r="G1246" s="10">
        <v>19</v>
      </c>
      <c r="H1246" s="10">
        <v>0</v>
      </c>
      <c r="I1246" s="10">
        <v>0</v>
      </c>
      <c r="J1246" s="10">
        <f t="shared" si="113"/>
        <v>5320000</v>
      </c>
      <c r="K1246" s="10">
        <f t="shared" si="113"/>
        <v>0</v>
      </c>
      <c r="L1246" s="10">
        <f t="shared" si="113"/>
        <v>0</v>
      </c>
      <c r="M1246" s="10">
        <v>0</v>
      </c>
      <c r="N1246" s="10">
        <f t="shared" si="111"/>
        <v>5320000</v>
      </c>
      <c r="O1246" s="25">
        <v>5320000</v>
      </c>
      <c r="P1246" s="25">
        <f t="shared" si="112"/>
        <v>0</v>
      </c>
      <c r="Q1246" s="37"/>
    </row>
    <row r="1247" spans="1:17" x14ac:dyDescent="0.25">
      <c r="A1247" s="8">
        <v>1240</v>
      </c>
      <c r="B1247" s="32">
        <v>442029</v>
      </c>
      <c r="C1247" s="9" t="s">
        <v>446</v>
      </c>
      <c r="D1247" s="9" t="s">
        <v>75</v>
      </c>
      <c r="E1247" s="9" t="s">
        <v>2128</v>
      </c>
      <c r="F1247" s="8" t="s">
        <v>27</v>
      </c>
      <c r="G1247" s="10">
        <v>19</v>
      </c>
      <c r="H1247" s="10">
        <v>0</v>
      </c>
      <c r="I1247" s="10">
        <v>0</v>
      </c>
      <c r="J1247" s="10">
        <f t="shared" si="113"/>
        <v>5320000</v>
      </c>
      <c r="K1247" s="10">
        <f t="shared" si="113"/>
        <v>0</v>
      </c>
      <c r="L1247" s="10">
        <f t="shared" si="113"/>
        <v>0</v>
      </c>
      <c r="M1247" s="10">
        <v>0</v>
      </c>
      <c r="N1247" s="10">
        <f t="shared" si="111"/>
        <v>5320000</v>
      </c>
      <c r="O1247" s="25">
        <v>5320000</v>
      </c>
      <c r="P1247" s="25">
        <f t="shared" si="112"/>
        <v>0</v>
      </c>
      <c r="Q1247" s="37"/>
    </row>
    <row r="1248" spans="1:17" x14ac:dyDescent="0.25">
      <c r="A1248" s="8">
        <v>1241</v>
      </c>
      <c r="B1248" s="32">
        <v>442031</v>
      </c>
      <c r="C1248" s="9" t="s">
        <v>2145</v>
      </c>
      <c r="D1248" s="9" t="s">
        <v>265</v>
      </c>
      <c r="E1248" s="9" t="s">
        <v>2128</v>
      </c>
      <c r="F1248" s="8" t="s">
        <v>27</v>
      </c>
      <c r="G1248" s="10">
        <v>18</v>
      </c>
      <c r="H1248" s="10">
        <v>3</v>
      </c>
      <c r="I1248" s="10">
        <v>0</v>
      </c>
      <c r="J1248" s="10">
        <f t="shared" si="113"/>
        <v>5040000</v>
      </c>
      <c r="K1248" s="10">
        <f t="shared" si="113"/>
        <v>840000</v>
      </c>
      <c r="L1248" s="10">
        <f t="shared" si="113"/>
        <v>0</v>
      </c>
      <c r="M1248" s="10">
        <v>0</v>
      </c>
      <c r="N1248" s="10">
        <f t="shared" si="111"/>
        <v>5880000</v>
      </c>
      <c r="O1248" s="25">
        <v>5880000</v>
      </c>
      <c r="P1248" s="25">
        <f t="shared" si="112"/>
        <v>0</v>
      </c>
      <c r="Q1248" s="37"/>
    </row>
    <row r="1249" spans="1:17" x14ac:dyDescent="0.25">
      <c r="A1249" s="8">
        <v>1242</v>
      </c>
      <c r="B1249" s="32">
        <v>442032</v>
      </c>
      <c r="C1249" s="9" t="s">
        <v>1267</v>
      </c>
      <c r="D1249" s="9" t="s">
        <v>334</v>
      </c>
      <c r="E1249" s="9" t="s">
        <v>2128</v>
      </c>
      <c r="F1249" s="8" t="s">
        <v>27</v>
      </c>
      <c r="G1249" s="10">
        <v>20</v>
      </c>
      <c r="H1249" s="10">
        <v>0</v>
      </c>
      <c r="I1249" s="10">
        <v>0</v>
      </c>
      <c r="J1249" s="10">
        <f t="shared" si="113"/>
        <v>5600000</v>
      </c>
      <c r="K1249" s="10">
        <f t="shared" si="113"/>
        <v>0</v>
      </c>
      <c r="L1249" s="10">
        <f t="shared" si="113"/>
        <v>0</v>
      </c>
      <c r="M1249" s="10">
        <v>0</v>
      </c>
      <c r="N1249" s="10">
        <f t="shared" si="111"/>
        <v>5600000</v>
      </c>
      <c r="O1249" s="25">
        <v>5600000</v>
      </c>
      <c r="P1249" s="25">
        <f t="shared" si="112"/>
        <v>0</v>
      </c>
      <c r="Q1249" s="37"/>
    </row>
    <row r="1250" spans="1:17" x14ac:dyDescent="0.25">
      <c r="A1250" s="8">
        <v>1243</v>
      </c>
      <c r="B1250" s="32">
        <v>442033</v>
      </c>
      <c r="C1250" s="9" t="s">
        <v>2146</v>
      </c>
      <c r="D1250" s="9" t="s">
        <v>349</v>
      </c>
      <c r="E1250" s="9" t="s">
        <v>2128</v>
      </c>
      <c r="F1250" s="8" t="s">
        <v>27</v>
      </c>
      <c r="G1250" s="10">
        <v>20</v>
      </c>
      <c r="H1250" s="10">
        <v>0</v>
      </c>
      <c r="I1250" s="10">
        <v>0</v>
      </c>
      <c r="J1250" s="10">
        <f t="shared" si="113"/>
        <v>5600000</v>
      </c>
      <c r="K1250" s="10">
        <f t="shared" si="113"/>
        <v>0</v>
      </c>
      <c r="L1250" s="10">
        <f t="shared" si="113"/>
        <v>0</v>
      </c>
      <c r="M1250" s="10">
        <v>0</v>
      </c>
      <c r="N1250" s="10">
        <f t="shared" si="111"/>
        <v>5600000</v>
      </c>
      <c r="O1250" s="25">
        <v>5600000</v>
      </c>
      <c r="P1250" s="25">
        <f t="shared" si="112"/>
        <v>0</v>
      </c>
      <c r="Q1250" s="37"/>
    </row>
    <row r="1251" spans="1:17" x14ac:dyDescent="0.25">
      <c r="A1251" s="8">
        <v>1244</v>
      </c>
      <c r="B1251" s="32">
        <v>442034</v>
      </c>
      <c r="C1251" s="9" t="s">
        <v>962</v>
      </c>
      <c r="D1251" s="9" t="s">
        <v>85</v>
      </c>
      <c r="E1251" s="9" t="s">
        <v>2128</v>
      </c>
      <c r="F1251" s="8" t="s">
        <v>27</v>
      </c>
      <c r="G1251" s="10">
        <v>17</v>
      </c>
      <c r="H1251" s="10">
        <v>0</v>
      </c>
      <c r="I1251" s="10">
        <v>0</v>
      </c>
      <c r="J1251" s="10">
        <f t="shared" si="113"/>
        <v>4760000</v>
      </c>
      <c r="K1251" s="10">
        <f t="shared" si="113"/>
        <v>0</v>
      </c>
      <c r="L1251" s="10">
        <f t="shared" si="113"/>
        <v>0</v>
      </c>
      <c r="M1251" s="10">
        <v>0</v>
      </c>
      <c r="N1251" s="10">
        <f t="shared" si="111"/>
        <v>4760000</v>
      </c>
      <c r="O1251" s="25">
        <v>4760000</v>
      </c>
      <c r="P1251" s="25">
        <f t="shared" si="112"/>
        <v>0</v>
      </c>
      <c r="Q1251" s="37"/>
    </row>
    <row r="1252" spans="1:17" x14ac:dyDescent="0.25">
      <c r="A1252" s="8">
        <v>1245</v>
      </c>
      <c r="B1252" s="32">
        <v>442035</v>
      </c>
      <c r="C1252" s="9" t="s">
        <v>2147</v>
      </c>
      <c r="D1252" s="9" t="s">
        <v>75</v>
      </c>
      <c r="E1252" s="9" t="s">
        <v>2128</v>
      </c>
      <c r="F1252" s="8" t="s">
        <v>389</v>
      </c>
      <c r="G1252" s="10">
        <v>18</v>
      </c>
      <c r="H1252" s="10">
        <v>0</v>
      </c>
      <c r="I1252" s="10">
        <v>0</v>
      </c>
      <c r="J1252" s="10">
        <f>G1252*280000</f>
        <v>5040000</v>
      </c>
      <c r="K1252" s="10">
        <f>H1252*280000</f>
        <v>0</v>
      </c>
      <c r="L1252" s="10">
        <f>I1252*28000</f>
        <v>0</v>
      </c>
      <c r="M1252" s="10">
        <f>J1252*0.7</f>
        <v>3528000</v>
      </c>
      <c r="N1252" s="10">
        <f t="shared" si="111"/>
        <v>1512000</v>
      </c>
      <c r="O1252" s="25">
        <v>1512000</v>
      </c>
      <c r="P1252" s="25">
        <f t="shared" si="112"/>
        <v>0</v>
      </c>
      <c r="Q1252" s="37"/>
    </row>
    <row r="1253" spans="1:17" x14ac:dyDescent="0.25">
      <c r="A1253" s="8">
        <v>1246</v>
      </c>
      <c r="B1253" s="32">
        <v>442036</v>
      </c>
      <c r="C1253" s="9" t="s">
        <v>575</v>
      </c>
      <c r="D1253" s="9" t="s">
        <v>431</v>
      </c>
      <c r="E1253" s="9" t="s">
        <v>2128</v>
      </c>
      <c r="F1253" s="8" t="s">
        <v>27</v>
      </c>
      <c r="G1253" s="10">
        <v>18</v>
      </c>
      <c r="H1253" s="10">
        <v>0</v>
      </c>
      <c r="I1253" s="10">
        <v>0</v>
      </c>
      <c r="J1253" s="10">
        <f t="shared" ref="J1253:L1268" si="114">G1253*280000</f>
        <v>5040000</v>
      </c>
      <c r="K1253" s="10">
        <f t="shared" si="114"/>
        <v>0</v>
      </c>
      <c r="L1253" s="10">
        <f t="shared" si="114"/>
        <v>0</v>
      </c>
      <c r="M1253" s="10">
        <v>0</v>
      </c>
      <c r="N1253" s="10">
        <f t="shared" si="111"/>
        <v>5040000</v>
      </c>
      <c r="O1253" s="25">
        <v>5040000</v>
      </c>
      <c r="P1253" s="25">
        <f t="shared" si="112"/>
        <v>0</v>
      </c>
      <c r="Q1253" s="37"/>
    </row>
    <row r="1254" spans="1:17" x14ac:dyDescent="0.25">
      <c r="A1254" s="8">
        <v>1247</v>
      </c>
      <c r="B1254" s="32">
        <v>442037</v>
      </c>
      <c r="C1254" s="9" t="s">
        <v>1138</v>
      </c>
      <c r="D1254" s="9" t="s">
        <v>472</v>
      </c>
      <c r="E1254" s="9" t="s">
        <v>2128</v>
      </c>
      <c r="F1254" s="8" t="s">
        <v>27</v>
      </c>
      <c r="G1254" s="10">
        <v>18</v>
      </c>
      <c r="H1254" s="10">
        <v>0</v>
      </c>
      <c r="I1254" s="10">
        <v>0</v>
      </c>
      <c r="J1254" s="10">
        <f t="shared" si="114"/>
        <v>5040000</v>
      </c>
      <c r="K1254" s="10">
        <f t="shared" si="114"/>
        <v>0</v>
      </c>
      <c r="L1254" s="10">
        <f t="shared" si="114"/>
        <v>0</v>
      </c>
      <c r="M1254" s="10">
        <v>0</v>
      </c>
      <c r="N1254" s="10">
        <f t="shared" si="111"/>
        <v>5040000</v>
      </c>
      <c r="O1254" s="25">
        <v>5040000</v>
      </c>
      <c r="P1254" s="25">
        <f t="shared" si="112"/>
        <v>0</v>
      </c>
      <c r="Q1254" s="37"/>
    </row>
    <row r="1255" spans="1:17" x14ac:dyDescent="0.25">
      <c r="A1255" s="8">
        <v>1248</v>
      </c>
      <c r="B1255" s="32">
        <v>442038</v>
      </c>
      <c r="C1255" s="9" t="s">
        <v>2148</v>
      </c>
      <c r="D1255" s="9" t="s">
        <v>47</v>
      </c>
      <c r="E1255" s="9" t="s">
        <v>2128</v>
      </c>
      <c r="F1255" s="8" t="s">
        <v>27</v>
      </c>
      <c r="G1255" s="10">
        <v>17</v>
      </c>
      <c r="H1255" s="10">
        <v>0</v>
      </c>
      <c r="I1255" s="10">
        <v>0</v>
      </c>
      <c r="J1255" s="10">
        <f t="shared" si="114"/>
        <v>4760000</v>
      </c>
      <c r="K1255" s="10">
        <f t="shared" si="114"/>
        <v>0</v>
      </c>
      <c r="L1255" s="10">
        <f t="shared" si="114"/>
        <v>0</v>
      </c>
      <c r="M1255" s="10">
        <v>0</v>
      </c>
      <c r="N1255" s="10">
        <f t="shared" si="111"/>
        <v>4760000</v>
      </c>
      <c r="O1255" s="25">
        <v>0</v>
      </c>
      <c r="P1255" s="25">
        <f t="shared" si="112"/>
        <v>4760000</v>
      </c>
      <c r="Q1255" s="37"/>
    </row>
    <row r="1256" spans="1:17" x14ac:dyDescent="0.25">
      <c r="A1256" s="8">
        <v>1249</v>
      </c>
      <c r="B1256" s="32">
        <v>442039</v>
      </c>
      <c r="C1256" s="9" t="s">
        <v>2149</v>
      </c>
      <c r="D1256" s="9" t="s">
        <v>65</v>
      </c>
      <c r="E1256" s="9" t="s">
        <v>2128</v>
      </c>
      <c r="F1256" s="8" t="s">
        <v>27</v>
      </c>
      <c r="G1256" s="10">
        <v>19</v>
      </c>
      <c r="H1256" s="10">
        <v>0</v>
      </c>
      <c r="I1256" s="10">
        <v>0</v>
      </c>
      <c r="J1256" s="10">
        <f t="shared" si="114"/>
        <v>5320000</v>
      </c>
      <c r="K1256" s="10">
        <f t="shared" si="114"/>
        <v>0</v>
      </c>
      <c r="L1256" s="10">
        <f t="shared" si="114"/>
        <v>0</v>
      </c>
      <c r="M1256" s="10">
        <v>0</v>
      </c>
      <c r="N1256" s="10">
        <f t="shared" si="111"/>
        <v>5320000</v>
      </c>
      <c r="O1256" s="25">
        <v>5320000</v>
      </c>
      <c r="P1256" s="25">
        <f t="shared" si="112"/>
        <v>0</v>
      </c>
      <c r="Q1256" s="37"/>
    </row>
    <row r="1257" spans="1:17" x14ac:dyDescent="0.25">
      <c r="A1257" s="8">
        <v>1250</v>
      </c>
      <c r="B1257" s="32">
        <v>442040</v>
      </c>
      <c r="C1257" s="9" t="s">
        <v>2150</v>
      </c>
      <c r="D1257" s="9" t="s">
        <v>1132</v>
      </c>
      <c r="E1257" s="9" t="s">
        <v>2128</v>
      </c>
      <c r="F1257" s="8" t="s">
        <v>27</v>
      </c>
      <c r="G1257" s="10">
        <v>23</v>
      </c>
      <c r="H1257" s="10">
        <v>0</v>
      </c>
      <c r="I1257" s="10">
        <v>0</v>
      </c>
      <c r="J1257" s="10">
        <f t="shared" si="114"/>
        <v>6440000</v>
      </c>
      <c r="K1257" s="10">
        <f t="shared" si="114"/>
        <v>0</v>
      </c>
      <c r="L1257" s="10">
        <f t="shared" si="114"/>
        <v>0</v>
      </c>
      <c r="M1257" s="10">
        <v>0</v>
      </c>
      <c r="N1257" s="10">
        <f t="shared" si="111"/>
        <v>6440000</v>
      </c>
      <c r="O1257" s="25">
        <v>6440000</v>
      </c>
      <c r="P1257" s="25">
        <f t="shared" si="112"/>
        <v>0</v>
      </c>
      <c r="Q1257" s="37"/>
    </row>
    <row r="1258" spans="1:17" x14ac:dyDescent="0.25">
      <c r="A1258" s="8">
        <v>1251</v>
      </c>
      <c r="B1258" s="32">
        <v>442041</v>
      </c>
      <c r="C1258" s="9" t="s">
        <v>599</v>
      </c>
      <c r="D1258" s="9" t="s">
        <v>372</v>
      </c>
      <c r="E1258" s="9" t="s">
        <v>2128</v>
      </c>
      <c r="F1258" s="8" t="s">
        <v>27</v>
      </c>
      <c r="G1258" s="10">
        <v>18</v>
      </c>
      <c r="H1258" s="10">
        <v>0</v>
      </c>
      <c r="I1258" s="10">
        <v>0</v>
      </c>
      <c r="J1258" s="10">
        <f t="shared" si="114"/>
        <v>5040000</v>
      </c>
      <c r="K1258" s="10">
        <f t="shared" si="114"/>
        <v>0</v>
      </c>
      <c r="L1258" s="10">
        <f t="shared" si="114"/>
        <v>0</v>
      </c>
      <c r="M1258" s="10">
        <v>0</v>
      </c>
      <c r="N1258" s="10">
        <f t="shared" si="111"/>
        <v>5040000</v>
      </c>
      <c r="O1258" s="25">
        <v>5040000</v>
      </c>
      <c r="P1258" s="25">
        <f t="shared" si="112"/>
        <v>0</v>
      </c>
      <c r="Q1258" s="37"/>
    </row>
    <row r="1259" spans="1:17" x14ac:dyDescent="0.25">
      <c r="A1259" s="8">
        <v>1252</v>
      </c>
      <c r="B1259" s="32">
        <v>442042</v>
      </c>
      <c r="C1259" s="9" t="s">
        <v>714</v>
      </c>
      <c r="D1259" s="9" t="s">
        <v>270</v>
      </c>
      <c r="E1259" s="9" t="s">
        <v>2128</v>
      </c>
      <c r="F1259" s="8" t="s">
        <v>27</v>
      </c>
      <c r="G1259" s="10">
        <v>18</v>
      </c>
      <c r="H1259" s="10">
        <v>0</v>
      </c>
      <c r="I1259" s="10">
        <v>0</v>
      </c>
      <c r="J1259" s="10">
        <f t="shared" si="114"/>
        <v>5040000</v>
      </c>
      <c r="K1259" s="10">
        <f t="shared" si="114"/>
        <v>0</v>
      </c>
      <c r="L1259" s="10">
        <f t="shared" si="114"/>
        <v>0</v>
      </c>
      <c r="M1259" s="10">
        <v>0</v>
      </c>
      <c r="N1259" s="10">
        <f t="shared" si="111"/>
        <v>5040000</v>
      </c>
      <c r="O1259" s="25">
        <v>0</v>
      </c>
      <c r="P1259" s="25">
        <f t="shared" si="112"/>
        <v>5040000</v>
      </c>
      <c r="Q1259" s="37"/>
    </row>
    <row r="1260" spans="1:17" x14ac:dyDescent="0.25">
      <c r="A1260" s="8">
        <v>1253</v>
      </c>
      <c r="B1260" s="32">
        <v>442043</v>
      </c>
      <c r="C1260" s="9" t="s">
        <v>2151</v>
      </c>
      <c r="D1260" s="9" t="s">
        <v>75</v>
      </c>
      <c r="E1260" s="9" t="s">
        <v>2128</v>
      </c>
      <c r="F1260" s="8" t="s">
        <v>27</v>
      </c>
      <c r="G1260" s="10">
        <v>17</v>
      </c>
      <c r="H1260" s="10">
        <v>0</v>
      </c>
      <c r="I1260" s="10">
        <v>0</v>
      </c>
      <c r="J1260" s="10">
        <f t="shared" si="114"/>
        <v>4760000</v>
      </c>
      <c r="K1260" s="10">
        <f t="shared" si="114"/>
        <v>0</v>
      </c>
      <c r="L1260" s="10">
        <f t="shared" si="114"/>
        <v>0</v>
      </c>
      <c r="M1260" s="10">
        <v>0</v>
      </c>
      <c r="N1260" s="10">
        <f t="shared" si="111"/>
        <v>4760000</v>
      </c>
      <c r="O1260" s="25">
        <v>4760000</v>
      </c>
      <c r="P1260" s="25">
        <f t="shared" si="112"/>
        <v>0</v>
      </c>
      <c r="Q1260" s="37"/>
    </row>
    <row r="1261" spans="1:17" x14ac:dyDescent="0.25">
      <c r="A1261" s="8">
        <v>1254</v>
      </c>
      <c r="B1261" s="32">
        <v>442044</v>
      </c>
      <c r="C1261" s="9" t="s">
        <v>1053</v>
      </c>
      <c r="D1261" s="9" t="s">
        <v>365</v>
      </c>
      <c r="E1261" s="9" t="s">
        <v>2128</v>
      </c>
      <c r="F1261" s="8" t="s">
        <v>27</v>
      </c>
      <c r="G1261" s="10">
        <v>22</v>
      </c>
      <c r="H1261" s="10">
        <v>0</v>
      </c>
      <c r="I1261" s="10">
        <v>0</v>
      </c>
      <c r="J1261" s="10">
        <f t="shared" si="114"/>
        <v>6160000</v>
      </c>
      <c r="K1261" s="10">
        <f t="shared" si="114"/>
        <v>0</v>
      </c>
      <c r="L1261" s="10">
        <f t="shared" si="114"/>
        <v>0</v>
      </c>
      <c r="M1261" s="10">
        <v>0</v>
      </c>
      <c r="N1261" s="10">
        <f t="shared" si="111"/>
        <v>6160000</v>
      </c>
      <c r="O1261" s="25">
        <v>6160000</v>
      </c>
      <c r="P1261" s="25">
        <f t="shared" si="112"/>
        <v>0</v>
      </c>
      <c r="Q1261" s="37"/>
    </row>
    <row r="1262" spans="1:17" x14ac:dyDescent="0.25">
      <c r="A1262" s="8">
        <v>1255</v>
      </c>
      <c r="B1262" s="32">
        <v>442045</v>
      </c>
      <c r="C1262" s="9" t="s">
        <v>478</v>
      </c>
      <c r="D1262" s="9" t="s">
        <v>128</v>
      </c>
      <c r="E1262" s="9" t="s">
        <v>2128</v>
      </c>
      <c r="F1262" s="8" t="s">
        <v>27</v>
      </c>
      <c r="G1262" s="10">
        <v>20</v>
      </c>
      <c r="H1262" s="10">
        <v>0</v>
      </c>
      <c r="I1262" s="10">
        <v>0</v>
      </c>
      <c r="J1262" s="10">
        <f t="shared" si="114"/>
        <v>5600000</v>
      </c>
      <c r="K1262" s="10">
        <f t="shared" si="114"/>
        <v>0</v>
      </c>
      <c r="L1262" s="10">
        <f t="shared" si="114"/>
        <v>0</v>
      </c>
      <c r="M1262" s="10">
        <v>0</v>
      </c>
      <c r="N1262" s="10">
        <f t="shared" si="111"/>
        <v>5600000</v>
      </c>
      <c r="O1262" s="25">
        <v>0</v>
      </c>
      <c r="P1262" s="25">
        <f t="shared" si="112"/>
        <v>5600000</v>
      </c>
      <c r="Q1262" s="37"/>
    </row>
    <row r="1263" spans="1:17" x14ac:dyDescent="0.25">
      <c r="A1263" s="8">
        <v>1256</v>
      </c>
      <c r="B1263" s="32">
        <v>442046</v>
      </c>
      <c r="C1263" s="9" t="s">
        <v>962</v>
      </c>
      <c r="D1263" s="9" t="s">
        <v>258</v>
      </c>
      <c r="E1263" s="9" t="s">
        <v>2128</v>
      </c>
      <c r="F1263" s="8" t="s">
        <v>27</v>
      </c>
      <c r="G1263" s="10">
        <v>20</v>
      </c>
      <c r="H1263" s="10">
        <v>0</v>
      </c>
      <c r="I1263" s="10">
        <v>0</v>
      </c>
      <c r="J1263" s="10">
        <f t="shared" si="114"/>
        <v>5600000</v>
      </c>
      <c r="K1263" s="10">
        <f t="shared" si="114"/>
        <v>0</v>
      </c>
      <c r="L1263" s="10">
        <f t="shared" si="114"/>
        <v>0</v>
      </c>
      <c r="M1263" s="10">
        <v>0</v>
      </c>
      <c r="N1263" s="10">
        <f t="shared" si="111"/>
        <v>5600000</v>
      </c>
      <c r="O1263" s="25">
        <v>5600000</v>
      </c>
      <c r="P1263" s="25">
        <f t="shared" si="112"/>
        <v>0</v>
      </c>
      <c r="Q1263" s="37"/>
    </row>
    <row r="1264" spans="1:17" x14ac:dyDescent="0.25">
      <c r="A1264" s="8">
        <v>1257</v>
      </c>
      <c r="B1264" s="32">
        <v>442047</v>
      </c>
      <c r="C1264" s="9" t="s">
        <v>174</v>
      </c>
      <c r="D1264" s="9" t="s">
        <v>158</v>
      </c>
      <c r="E1264" s="9" t="s">
        <v>2128</v>
      </c>
      <c r="F1264" s="8" t="s">
        <v>27</v>
      </c>
      <c r="G1264" s="10">
        <v>22</v>
      </c>
      <c r="H1264" s="10">
        <v>0</v>
      </c>
      <c r="I1264" s="10">
        <v>0</v>
      </c>
      <c r="J1264" s="10">
        <f t="shared" si="114"/>
        <v>6160000</v>
      </c>
      <c r="K1264" s="10">
        <f t="shared" si="114"/>
        <v>0</v>
      </c>
      <c r="L1264" s="10">
        <f t="shared" si="114"/>
        <v>0</v>
      </c>
      <c r="M1264" s="10">
        <v>0</v>
      </c>
      <c r="N1264" s="10">
        <f t="shared" si="111"/>
        <v>6160000</v>
      </c>
      <c r="O1264" s="25">
        <v>6160000</v>
      </c>
      <c r="P1264" s="25">
        <f t="shared" si="112"/>
        <v>0</v>
      </c>
      <c r="Q1264" s="37"/>
    </row>
    <row r="1265" spans="1:17" x14ac:dyDescent="0.25">
      <c r="A1265" s="8">
        <v>1258</v>
      </c>
      <c r="B1265" s="32">
        <v>442048</v>
      </c>
      <c r="C1265" s="9" t="s">
        <v>1241</v>
      </c>
      <c r="D1265" s="9" t="s">
        <v>85</v>
      </c>
      <c r="E1265" s="9" t="s">
        <v>2128</v>
      </c>
      <c r="F1265" s="8" t="s">
        <v>27</v>
      </c>
      <c r="G1265" s="10">
        <v>19</v>
      </c>
      <c r="H1265" s="10">
        <v>0</v>
      </c>
      <c r="I1265" s="10">
        <v>0</v>
      </c>
      <c r="J1265" s="10">
        <f t="shared" si="114"/>
        <v>5320000</v>
      </c>
      <c r="K1265" s="10">
        <f t="shared" si="114"/>
        <v>0</v>
      </c>
      <c r="L1265" s="10">
        <f t="shared" si="114"/>
        <v>0</v>
      </c>
      <c r="M1265" s="10">
        <v>0</v>
      </c>
      <c r="N1265" s="10">
        <f t="shared" si="111"/>
        <v>5320000</v>
      </c>
      <c r="O1265" s="25">
        <v>5320000</v>
      </c>
      <c r="P1265" s="25">
        <f t="shared" si="112"/>
        <v>0</v>
      </c>
      <c r="Q1265" s="37"/>
    </row>
    <row r="1266" spans="1:17" x14ac:dyDescent="0.25">
      <c r="A1266" s="8">
        <v>1259</v>
      </c>
      <c r="B1266" s="32">
        <v>442049</v>
      </c>
      <c r="C1266" s="9" t="s">
        <v>532</v>
      </c>
      <c r="D1266" s="9" t="s">
        <v>85</v>
      </c>
      <c r="E1266" s="9" t="s">
        <v>2128</v>
      </c>
      <c r="F1266" s="8" t="s">
        <v>27</v>
      </c>
      <c r="G1266" s="10">
        <v>18</v>
      </c>
      <c r="H1266" s="10">
        <v>0</v>
      </c>
      <c r="I1266" s="10">
        <v>0</v>
      </c>
      <c r="J1266" s="10">
        <f t="shared" si="114"/>
        <v>5040000</v>
      </c>
      <c r="K1266" s="10">
        <f t="shared" si="114"/>
        <v>0</v>
      </c>
      <c r="L1266" s="10">
        <f t="shared" si="114"/>
        <v>0</v>
      </c>
      <c r="M1266" s="10">
        <v>0</v>
      </c>
      <c r="N1266" s="10">
        <f t="shared" si="111"/>
        <v>5040000</v>
      </c>
      <c r="O1266" s="25">
        <v>0</v>
      </c>
      <c r="P1266" s="25">
        <f t="shared" si="112"/>
        <v>5040000</v>
      </c>
      <c r="Q1266" s="37"/>
    </row>
    <row r="1267" spans="1:17" x14ac:dyDescent="0.25">
      <c r="A1267" s="8">
        <v>1260</v>
      </c>
      <c r="B1267" s="32">
        <v>442050</v>
      </c>
      <c r="C1267" s="9" t="s">
        <v>2152</v>
      </c>
      <c r="D1267" s="9" t="s">
        <v>2153</v>
      </c>
      <c r="E1267" s="9" t="s">
        <v>2128</v>
      </c>
      <c r="F1267" s="8" t="s">
        <v>389</v>
      </c>
      <c r="G1267" s="10">
        <v>19</v>
      </c>
      <c r="H1267" s="10">
        <v>0</v>
      </c>
      <c r="I1267" s="10">
        <v>0</v>
      </c>
      <c r="J1267" s="10">
        <f t="shared" si="114"/>
        <v>5320000</v>
      </c>
      <c r="K1267" s="10">
        <f t="shared" si="114"/>
        <v>0</v>
      </c>
      <c r="L1267" s="10">
        <f>I1267*28000</f>
        <v>0</v>
      </c>
      <c r="M1267" s="10">
        <f>J1267*0.7</f>
        <v>3723999.9999999995</v>
      </c>
      <c r="N1267" s="10">
        <f t="shared" si="111"/>
        <v>1596000.0000000005</v>
      </c>
      <c r="O1267" s="25">
        <v>1596000</v>
      </c>
      <c r="P1267" s="25">
        <f t="shared" si="112"/>
        <v>0</v>
      </c>
      <c r="Q1267" s="37"/>
    </row>
    <row r="1268" spans="1:17" x14ac:dyDescent="0.25">
      <c r="A1268" s="8">
        <v>1261</v>
      </c>
      <c r="B1268" s="32">
        <v>442051</v>
      </c>
      <c r="C1268" s="9" t="s">
        <v>1754</v>
      </c>
      <c r="D1268" s="9" t="s">
        <v>349</v>
      </c>
      <c r="E1268" s="9" t="s">
        <v>2128</v>
      </c>
      <c r="F1268" s="8" t="s">
        <v>27</v>
      </c>
      <c r="G1268" s="10">
        <v>22</v>
      </c>
      <c r="H1268" s="10">
        <v>0</v>
      </c>
      <c r="I1268" s="10">
        <v>0</v>
      </c>
      <c r="J1268" s="10">
        <f t="shared" si="114"/>
        <v>6160000</v>
      </c>
      <c r="K1268" s="10">
        <f t="shared" si="114"/>
        <v>0</v>
      </c>
      <c r="L1268" s="10">
        <f>I1268*280000</f>
        <v>0</v>
      </c>
      <c r="M1268" s="10">
        <v>0</v>
      </c>
      <c r="N1268" s="10">
        <f t="shared" si="111"/>
        <v>6160000</v>
      </c>
      <c r="O1268" s="25">
        <v>6160000</v>
      </c>
      <c r="P1268" s="25">
        <f t="shared" si="112"/>
        <v>0</v>
      </c>
      <c r="Q1268" s="37"/>
    </row>
    <row r="1269" spans="1:17" x14ac:dyDescent="0.25">
      <c r="A1269" s="8">
        <v>1262</v>
      </c>
      <c r="B1269" s="32">
        <v>442052</v>
      </c>
      <c r="C1269" s="9" t="s">
        <v>2154</v>
      </c>
      <c r="D1269" s="9" t="s">
        <v>448</v>
      </c>
      <c r="E1269" s="9" t="s">
        <v>2128</v>
      </c>
      <c r="F1269" s="8" t="s">
        <v>27</v>
      </c>
      <c r="G1269" s="10">
        <v>21</v>
      </c>
      <c r="H1269" s="10">
        <v>0</v>
      </c>
      <c r="I1269" s="10">
        <v>0</v>
      </c>
      <c r="J1269" s="10">
        <f t="shared" ref="J1269:L1284" si="115">G1269*280000</f>
        <v>5880000</v>
      </c>
      <c r="K1269" s="10">
        <f t="shared" si="115"/>
        <v>0</v>
      </c>
      <c r="L1269" s="10">
        <f>I1269*280000</f>
        <v>0</v>
      </c>
      <c r="M1269" s="10">
        <v>0</v>
      </c>
      <c r="N1269" s="10">
        <f t="shared" si="111"/>
        <v>5880000</v>
      </c>
      <c r="O1269" s="25">
        <v>5880000</v>
      </c>
      <c r="P1269" s="25">
        <f t="shared" si="112"/>
        <v>0</v>
      </c>
      <c r="Q1269" s="37"/>
    </row>
    <row r="1270" spans="1:17" x14ac:dyDescent="0.25">
      <c r="A1270" s="8">
        <v>1263</v>
      </c>
      <c r="B1270" s="32">
        <v>442053</v>
      </c>
      <c r="C1270" s="9" t="s">
        <v>754</v>
      </c>
      <c r="D1270" s="9" t="s">
        <v>2155</v>
      </c>
      <c r="E1270" s="9" t="s">
        <v>2128</v>
      </c>
      <c r="F1270" s="8" t="s">
        <v>368</v>
      </c>
      <c r="G1270" s="10">
        <v>24</v>
      </c>
      <c r="H1270" s="10">
        <v>0</v>
      </c>
      <c r="I1270" s="10">
        <v>0</v>
      </c>
      <c r="J1270" s="10">
        <f t="shared" si="115"/>
        <v>6720000</v>
      </c>
      <c r="K1270" s="10">
        <f t="shared" si="115"/>
        <v>0</v>
      </c>
      <c r="L1270" s="10">
        <f>I1270*28000</f>
        <v>0</v>
      </c>
      <c r="M1270" s="10">
        <f>J1270</f>
        <v>6720000</v>
      </c>
      <c r="N1270" s="10">
        <f t="shared" si="111"/>
        <v>0</v>
      </c>
      <c r="O1270" s="25">
        <v>0</v>
      </c>
      <c r="P1270" s="25">
        <f t="shared" si="112"/>
        <v>0</v>
      </c>
      <c r="Q1270" s="37"/>
    </row>
    <row r="1271" spans="1:17" x14ac:dyDescent="0.25">
      <c r="A1271" s="8">
        <v>1264</v>
      </c>
      <c r="B1271" s="32">
        <v>442054</v>
      </c>
      <c r="C1271" s="9" t="s">
        <v>2156</v>
      </c>
      <c r="D1271" s="9" t="s">
        <v>115</v>
      </c>
      <c r="E1271" s="9" t="s">
        <v>2128</v>
      </c>
      <c r="F1271" s="8" t="s">
        <v>27</v>
      </c>
      <c r="G1271" s="10">
        <v>20</v>
      </c>
      <c r="H1271" s="10">
        <v>0</v>
      </c>
      <c r="I1271" s="10">
        <v>0</v>
      </c>
      <c r="J1271" s="10">
        <f t="shared" si="115"/>
        <v>5600000</v>
      </c>
      <c r="K1271" s="10">
        <f t="shared" si="115"/>
        <v>0</v>
      </c>
      <c r="L1271" s="10">
        <f t="shared" si="115"/>
        <v>0</v>
      </c>
      <c r="M1271" s="10">
        <v>0</v>
      </c>
      <c r="N1271" s="10">
        <f t="shared" si="111"/>
        <v>5600000</v>
      </c>
      <c r="O1271" s="25">
        <v>5600000</v>
      </c>
      <c r="P1271" s="25">
        <f t="shared" si="112"/>
        <v>0</v>
      </c>
      <c r="Q1271" s="37"/>
    </row>
    <row r="1272" spans="1:17" x14ac:dyDescent="0.25">
      <c r="A1272" s="8">
        <v>1265</v>
      </c>
      <c r="B1272" s="32">
        <v>442055</v>
      </c>
      <c r="C1272" s="9" t="s">
        <v>2157</v>
      </c>
      <c r="D1272" s="9" t="s">
        <v>43</v>
      </c>
      <c r="E1272" s="9" t="s">
        <v>2128</v>
      </c>
      <c r="F1272" s="8" t="s">
        <v>27</v>
      </c>
      <c r="G1272" s="10">
        <v>18</v>
      </c>
      <c r="H1272" s="10">
        <v>0</v>
      </c>
      <c r="I1272" s="10">
        <v>0</v>
      </c>
      <c r="J1272" s="10">
        <f t="shared" si="115"/>
        <v>5040000</v>
      </c>
      <c r="K1272" s="10">
        <f t="shared" si="115"/>
        <v>0</v>
      </c>
      <c r="L1272" s="10">
        <f t="shared" si="115"/>
        <v>0</v>
      </c>
      <c r="M1272" s="10">
        <v>0</v>
      </c>
      <c r="N1272" s="10">
        <f t="shared" si="111"/>
        <v>5040000</v>
      </c>
      <c r="O1272" s="25">
        <v>5040000</v>
      </c>
      <c r="P1272" s="25">
        <f t="shared" si="112"/>
        <v>0</v>
      </c>
      <c r="Q1272" s="37"/>
    </row>
    <row r="1273" spans="1:17" x14ac:dyDescent="0.25">
      <c r="A1273" s="8">
        <v>1266</v>
      </c>
      <c r="B1273" s="32">
        <v>442056</v>
      </c>
      <c r="C1273" s="9" t="s">
        <v>2125</v>
      </c>
      <c r="D1273" s="9" t="s">
        <v>85</v>
      </c>
      <c r="E1273" s="9" t="s">
        <v>2128</v>
      </c>
      <c r="F1273" s="8" t="s">
        <v>27</v>
      </c>
      <c r="G1273" s="10">
        <v>22</v>
      </c>
      <c r="H1273" s="10">
        <v>0</v>
      </c>
      <c r="I1273" s="10">
        <v>0</v>
      </c>
      <c r="J1273" s="10">
        <f t="shared" si="115"/>
        <v>6160000</v>
      </c>
      <c r="K1273" s="10">
        <f t="shared" si="115"/>
        <v>0</v>
      </c>
      <c r="L1273" s="10">
        <f t="shared" si="115"/>
        <v>0</v>
      </c>
      <c r="M1273" s="10">
        <v>0</v>
      </c>
      <c r="N1273" s="10">
        <f t="shared" si="111"/>
        <v>6160000</v>
      </c>
      <c r="O1273" s="25">
        <v>6160000</v>
      </c>
      <c r="P1273" s="25">
        <f t="shared" si="112"/>
        <v>0</v>
      </c>
      <c r="Q1273" s="37"/>
    </row>
    <row r="1274" spans="1:17" x14ac:dyDescent="0.25">
      <c r="A1274" s="8">
        <v>1267</v>
      </c>
      <c r="B1274" s="32">
        <v>442057</v>
      </c>
      <c r="C1274" s="9" t="s">
        <v>1456</v>
      </c>
      <c r="D1274" s="9" t="s">
        <v>47</v>
      </c>
      <c r="E1274" s="9" t="s">
        <v>2128</v>
      </c>
      <c r="F1274" s="8" t="s">
        <v>27</v>
      </c>
      <c r="G1274" s="10">
        <v>18</v>
      </c>
      <c r="H1274" s="10">
        <v>0</v>
      </c>
      <c r="I1274" s="10">
        <v>0</v>
      </c>
      <c r="J1274" s="10">
        <f t="shared" si="115"/>
        <v>5040000</v>
      </c>
      <c r="K1274" s="10">
        <f t="shared" si="115"/>
        <v>0</v>
      </c>
      <c r="L1274" s="10">
        <f t="shared" si="115"/>
        <v>0</v>
      </c>
      <c r="M1274" s="10">
        <v>0</v>
      </c>
      <c r="N1274" s="10">
        <f t="shared" si="111"/>
        <v>5040000</v>
      </c>
      <c r="O1274" s="25">
        <v>5040000</v>
      </c>
      <c r="P1274" s="25">
        <f t="shared" si="112"/>
        <v>0</v>
      </c>
      <c r="Q1274" s="37"/>
    </row>
    <row r="1275" spans="1:17" x14ac:dyDescent="0.25">
      <c r="A1275" s="8">
        <v>1268</v>
      </c>
      <c r="B1275" s="32">
        <v>442058</v>
      </c>
      <c r="C1275" s="9" t="s">
        <v>2158</v>
      </c>
      <c r="D1275" s="9" t="s">
        <v>554</v>
      </c>
      <c r="E1275" s="9" t="s">
        <v>2128</v>
      </c>
      <c r="F1275" s="8" t="s">
        <v>27</v>
      </c>
      <c r="G1275" s="10">
        <v>19</v>
      </c>
      <c r="H1275" s="10">
        <v>0</v>
      </c>
      <c r="I1275" s="10">
        <v>0</v>
      </c>
      <c r="J1275" s="10">
        <f t="shared" si="115"/>
        <v>5320000</v>
      </c>
      <c r="K1275" s="10">
        <f t="shared" si="115"/>
        <v>0</v>
      </c>
      <c r="L1275" s="10">
        <f t="shared" si="115"/>
        <v>0</v>
      </c>
      <c r="M1275" s="10">
        <v>0</v>
      </c>
      <c r="N1275" s="10">
        <f t="shared" si="111"/>
        <v>5320000</v>
      </c>
      <c r="O1275" s="25">
        <v>5320000</v>
      </c>
      <c r="P1275" s="25">
        <f t="shared" si="112"/>
        <v>0</v>
      </c>
      <c r="Q1275" s="37"/>
    </row>
    <row r="1276" spans="1:17" x14ac:dyDescent="0.25">
      <c r="A1276" s="8">
        <v>1269</v>
      </c>
      <c r="B1276" s="32">
        <v>442059</v>
      </c>
      <c r="C1276" s="9" t="s">
        <v>285</v>
      </c>
      <c r="D1276" s="9" t="s">
        <v>198</v>
      </c>
      <c r="E1276" s="9" t="s">
        <v>2128</v>
      </c>
      <c r="F1276" s="8" t="s">
        <v>27</v>
      </c>
      <c r="G1276" s="10">
        <v>15</v>
      </c>
      <c r="H1276" s="10">
        <v>0</v>
      </c>
      <c r="I1276" s="10">
        <v>0</v>
      </c>
      <c r="J1276" s="10">
        <f t="shared" si="115"/>
        <v>4200000</v>
      </c>
      <c r="K1276" s="10">
        <f t="shared" si="115"/>
        <v>0</v>
      </c>
      <c r="L1276" s="10">
        <f t="shared" si="115"/>
        <v>0</v>
      </c>
      <c r="M1276" s="10">
        <v>0</v>
      </c>
      <c r="N1276" s="10">
        <f t="shared" si="111"/>
        <v>4200000</v>
      </c>
      <c r="O1276" s="25">
        <v>4200000</v>
      </c>
      <c r="P1276" s="25">
        <f t="shared" si="112"/>
        <v>0</v>
      </c>
      <c r="Q1276" s="37"/>
    </row>
    <row r="1277" spans="1:17" x14ac:dyDescent="0.25">
      <c r="A1277" s="8">
        <v>1270</v>
      </c>
      <c r="B1277" s="32">
        <v>442060</v>
      </c>
      <c r="C1277" s="9" t="s">
        <v>302</v>
      </c>
      <c r="D1277" s="9" t="s">
        <v>554</v>
      </c>
      <c r="E1277" s="9" t="s">
        <v>2128</v>
      </c>
      <c r="F1277" s="8" t="s">
        <v>27</v>
      </c>
      <c r="G1277" s="10">
        <v>20</v>
      </c>
      <c r="H1277" s="10">
        <v>0</v>
      </c>
      <c r="I1277" s="10">
        <v>0</v>
      </c>
      <c r="J1277" s="10">
        <f t="shared" si="115"/>
        <v>5600000</v>
      </c>
      <c r="K1277" s="10">
        <f t="shared" si="115"/>
        <v>0</v>
      </c>
      <c r="L1277" s="10">
        <f t="shared" si="115"/>
        <v>0</v>
      </c>
      <c r="M1277" s="10">
        <v>0</v>
      </c>
      <c r="N1277" s="10">
        <f t="shared" si="111"/>
        <v>5600000</v>
      </c>
      <c r="O1277" s="25">
        <v>5600000</v>
      </c>
      <c r="P1277" s="25">
        <f t="shared" si="112"/>
        <v>0</v>
      </c>
      <c r="Q1277" s="37"/>
    </row>
    <row r="1278" spans="1:17" x14ac:dyDescent="0.25">
      <c r="A1278" s="8">
        <v>1271</v>
      </c>
      <c r="B1278" s="32">
        <v>442061</v>
      </c>
      <c r="C1278" s="9" t="s">
        <v>963</v>
      </c>
      <c r="D1278" s="9" t="s">
        <v>128</v>
      </c>
      <c r="E1278" s="9" t="s">
        <v>2128</v>
      </c>
      <c r="F1278" s="8" t="s">
        <v>27</v>
      </c>
      <c r="G1278" s="10">
        <v>19</v>
      </c>
      <c r="H1278" s="10">
        <v>0</v>
      </c>
      <c r="I1278" s="10">
        <v>0</v>
      </c>
      <c r="J1278" s="10">
        <f t="shared" si="115"/>
        <v>5320000</v>
      </c>
      <c r="K1278" s="10">
        <f t="shared" si="115"/>
        <v>0</v>
      </c>
      <c r="L1278" s="10">
        <f t="shared" si="115"/>
        <v>0</v>
      </c>
      <c r="M1278" s="10">
        <v>0</v>
      </c>
      <c r="N1278" s="10">
        <f t="shared" si="111"/>
        <v>5320000</v>
      </c>
      <c r="O1278" s="25">
        <v>5320000</v>
      </c>
      <c r="P1278" s="25">
        <f t="shared" si="112"/>
        <v>0</v>
      </c>
      <c r="Q1278" s="37"/>
    </row>
    <row r="1279" spans="1:17" x14ac:dyDescent="0.25">
      <c r="A1279" s="8">
        <v>1272</v>
      </c>
      <c r="B1279" s="32">
        <v>442062</v>
      </c>
      <c r="C1279" s="9" t="s">
        <v>2159</v>
      </c>
      <c r="D1279" s="9" t="s">
        <v>68</v>
      </c>
      <c r="E1279" s="9" t="s">
        <v>2128</v>
      </c>
      <c r="F1279" s="8" t="s">
        <v>368</v>
      </c>
      <c r="G1279" s="10">
        <v>19</v>
      </c>
      <c r="H1279" s="10">
        <v>0</v>
      </c>
      <c r="I1279" s="10">
        <v>0</v>
      </c>
      <c r="J1279" s="10">
        <f t="shared" si="115"/>
        <v>5320000</v>
      </c>
      <c r="K1279" s="10">
        <f t="shared" si="115"/>
        <v>0</v>
      </c>
      <c r="L1279" s="10">
        <f>I1279*28000</f>
        <v>0</v>
      </c>
      <c r="M1279" s="10">
        <f>J1279</f>
        <v>5320000</v>
      </c>
      <c r="N1279" s="10">
        <f t="shared" si="111"/>
        <v>0</v>
      </c>
      <c r="O1279" s="25">
        <v>0</v>
      </c>
      <c r="P1279" s="25">
        <f t="shared" si="112"/>
        <v>0</v>
      </c>
      <c r="Q1279" s="37"/>
    </row>
    <row r="1280" spans="1:17" x14ac:dyDescent="0.25">
      <c r="A1280" s="8">
        <v>1273</v>
      </c>
      <c r="B1280" s="32">
        <v>442063</v>
      </c>
      <c r="C1280" s="9" t="s">
        <v>1722</v>
      </c>
      <c r="D1280" s="9" t="s">
        <v>492</v>
      </c>
      <c r="E1280" s="9" t="s">
        <v>2128</v>
      </c>
      <c r="F1280" s="8" t="s">
        <v>368</v>
      </c>
      <c r="G1280" s="10">
        <v>18</v>
      </c>
      <c r="H1280" s="10">
        <v>0</v>
      </c>
      <c r="I1280" s="10">
        <v>0</v>
      </c>
      <c r="J1280" s="10">
        <f t="shared" si="115"/>
        <v>5040000</v>
      </c>
      <c r="K1280" s="10">
        <f t="shared" si="115"/>
        <v>0</v>
      </c>
      <c r="L1280" s="10">
        <f>I1280*28000</f>
        <v>0</v>
      </c>
      <c r="M1280" s="10">
        <f>J1280</f>
        <v>5040000</v>
      </c>
      <c r="N1280" s="10">
        <f t="shared" si="111"/>
        <v>0</v>
      </c>
      <c r="O1280" s="25">
        <v>0</v>
      </c>
      <c r="P1280" s="25">
        <f t="shared" si="112"/>
        <v>0</v>
      </c>
      <c r="Q1280" s="37"/>
    </row>
    <row r="1281" spans="1:17" x14ac:dyDescent="0.25">
      <c r="A1281" s="8">
        <v>1274</v>
      </c>
      <c r="B1281" s="32">
        <v>442064</v>
      </c>
      <c r="C1281" s="9" t="s">
        <v>933</v>
      </c>
      <c r="D1281" s="9" t="s">
        <v>488</v>
      </c>
      <c r="E1281" s="9" t="s">
        <v>2128</v>
      </c>
      <c r="F1281" s="8" t="s">
        <v>368</v>
      </c>
      <c r="G1281" s="10">
        <v>15</v>
      </c>
      <c r="H1281" s="10">
        <v>0</v>
      </c>
      <c r="I1281" s="10">
        <v>0</v>
      </c>
      <c r="J1281" s="10">
        <f t="shared" si="115"/>
        <v>4200000</v>
      </c>
      <c r="K1281" s="10">
        <f t="shared" si="115"/>
        <v>0</v>
      </c>
      <c r="L1281" s="10">
        <f>I1281*28000</f>
        <v>0</v>
      </c>
      <c r="M1281" s="10">
        <f>J1281</f>
        <v>4200000</v>
      </c>
      <c r="N1281" s="10">
        <f t="shared" si="111"/>
        <v>0</v>
      </c>
      <c r="O1281" s="25">
        <v>0</v>
      </c>
      <c r="P1281" s="25">
        <f t="shared" si="112"/>
        <v>0</v>
      </c>
      <c r="Q1281" s="37"/>
    </row>
    <row r="1282" spans="1:17" x14ac:dyDescent="0.25">
      <c r="A1282" s="8">
        <v>1275</v>
      </c>
      <c r="B1282" s="32">
        <v>442065</v>
      </c>
      <c r="C1282" s="9" t="s">
        <v>2160</v>
      </c>
      <c r="D1282" s="9" t="s">
        <v>433</v>
      </c>
      <c r="E1282" s="9" t="s">
        <v>2128</v>
      </c>
      <c r="F1282" s="8" t="s">
        <v>389</v>
      </c>
      <c r="G1282" s="10">
        <v>22</v>
      </c>
      <c r="H1282" s="10">
        <v>0</v>
      </c>
      <c r="I1282" s="10">
        <v>0</v>
      </c>
      <c r="J1282" s="10">
        <f t="shared" si="115"/>
        <v>6160000</v>
      </c>
      <c r="K1282" s="10">
        <f t="shared" si="115"/>
        <v>0</v>
      </c>
      <c r="L1282" s="10">
        <f>I1282*28000</f>
        <v>0</v>
      </c>
      <c r="M1282" s="10">
        <f>J1282*0.7</f>
        <v>4312000</v>
      </c>
      <c r="N1282" s="10">
        <f t="shared" si="111"/>
        <v>1848000</v>
      </c>
      <c r="O1282" s="25">
        <v>0</v>
      </c>
      <c r="P1282" s="25">
        <f t="shared" si="112"/>
        <v>1848000</v>
      </c>
      <c r="Q1282" s="37"/>
    </row>
    <row r="1283" spans="1:17" x14ac:dyDescent="0.25">
      <c r="A1283" s="8">
        <v>1276</v>
      </c>
      <c r="B1283" s="32">
        <v>442066</v>
      </c>
      <c r="C1283" s="9" t="s">
        <v>1869</v>
      </c>
      <c r="D1283" s="9" t="s">
        <v>89</v>
      </c>
      <c r="E1283" s="9" t="s">
        <v>2128</v>
      </c>
      <c r="F1283" s="8" t="s">
        <v>27</v>
      </c>
      <c r="G1283" s="10">
        <v>13</v>
      </c>
      <c r="H1283" s="10">
        <v>0</v>
      </c>
      <c r="I1283" s="10">
        <v>0</v>
      </c>
      <c r="J1283" s="10">
        <f t="shared" si="115"/>
        <v>3640000</v>
      </c>
      <c r="K1283" s="10">
        <f t="shared" si="115"/>
        <v>0</v>
      </c>
      <c r="L1283" s="10">
        <f t="shared" si="115"/>
        <v>0</v>
      </c>
      <c r="M1283" s="10">
        <v>0</v>
      </c>
      <c r="N1283" s="10">
        <f t="shared" si="111"/>
        <v>3640000</v>
      </c>
      <c r="O1283" s="25">
        <v>0</v>
      </c>
      <c r="P1283" s="25">
        <f t="shared" si="112"/>
        <v>3640000</v>
      </c>
      <c r="Q1283" s="37"/>
    </row>
    <row r="1284" spans="1:17" x14ac:dyDescent="0.25">
      <c r="A1284" s="8">
        <v>1277</v>
      </c>
      <c r="B1284" s="32">
        <v>442101</v>
      </c>
      <c r="C1284" s="9" t="s">
        <v>975</v>
      </c>
      <c r="D1284" s="9" t="s">
        <v>528</v>
      </c>
      <c r="E1284" s="9" t="s">
        <v>2161</v>
      </c>
      <c r="F1284" s="8" t="s">
        <v>27</v>
      </c>
      <c r="G1284" s="10">
        <v>15</v>
      </c>
      <c r="H1284" s="10">
        <v>0</v>
      </c>
      <c r="I1284" s="10">
        <v>0</v>
      </c>
      <c r="J1284" s="10">
        <f t="shared" si="115"/>
        <v>4200000</v>
      </c>
      <c r="K1284" s="10">
        <f t="shared" si="115"/>
        <v>0</v>
      </c>
      <c r="L1284" s="10">
        <f t="shared" si="115"/>
        <v>0</v>
      </c>
      <c r="M1284" s="10">
        <v>0</v>
      </c>
      <c r="N1284" s="10">
        <f t="shared" si="111"/>
        <v>4200000</v>
      </c>
      <c r="O1284" s="25">
        <v>0</v>
      </c>
      <c r="P1284" s="25">
        <f t="shared" si="112"/>
        <v>4200000</v>
      </c>
      <c r="Q1284" s="37"/>
    </row>
    <row r="1285" spans="1:17" x14ac:dyDescent="0.25">
      <c r="A1285" s="8">
        <v>1278</v>
      </c>
      <c r="B1285" s="32">
        <v>442102</v>
      </c>
      <c r="C1285" s="9" t="s">
        <v>149</v>
      </c>
      <c r="D1285" s="9" t="s">
        <v>1085</v>
      </c>
      <c r="E1285" s="9" t="s">
        <v>2161</v>
      </c>
      <c r="F1285" s="8" t="s">
        <v>27</v>
      </c>
      <c r="G1285" s="10">
        <v>15</v>
      </c>
      <c r="H1285" s="10">
        <v>3</v>
      </c>
      <c r="I1285" s="10">
        <v>0</v>
      </c>
      <c r="J1285" s="10">
        <f t="shared" ref="J1285:L1307" si="116">G1285*280000</f>
        <v>4200000</v>
      </c>
      <c r="K1285" s="10">
        <f t="shared" si="116"/>
        <v>840000</v>
      </c>
      <c r="L1285" s="10">
        <f t="shared" si="116"/>
        <v>0</v>
      </c>
      <c r="M1285" s="10">
        <v>0</v>
      </c>
      <c r="N1285" s="10">
        <f t="shared" si="111"/>
        <v>5040000</v>
      </c>
      <c r="O1285" s="25">
        <v>5040000</v>
      </c>
      <c r="P1285" s="25">
        <f t="shared" si="112"/>
        <v>0</v>
      </c>
      <c r="Q1285" s="37"/>
    </row>
    <row r="1286" spans="1:17" x14ac:dyDescent="0.25">
      <c r="A1286" s="8">
        <v>1279</v>
      </c>
      <c r="B1286" s="32">
        <v>442103</v>
      </c>
      <c r="C1286" s="9" t="s">
        <v>2162</v>
      </c>
      <c r="D1286" s="9" t="s">
        <v>61</v>
      </c>
      <c r="E1286" s="9" t="s">
        <v>2161</v>
      </c>
      <c r="F1286" s="8" t="s">
        <v>27</v>
      </c>
      <c r="G1286" s="10">
        <v>15</v>
      </c>
      <c r="H1286" s="10">
        <v>0</v>
      </c>
      <c r="I1286" s="10">
        <v>0</v>
      </c>
      <c r="J1286" s="10">
        <f t="shared" si="116"/>
        <v>4200000</v>
      </c>
      <c r="K1286" s="10">
        <f t="shared" si="116"/>
        <v>0</v>
      </c>
      <c r="L1286" s="10">
        <f t="shared" si="116"/>
        <v>0</v>
      </c>
      <c r="M1286" s="10">
        <v>0</v>
      </c>
      <c r="N1286" s="10">
        <f t="shared" si="111"/>
        <v>4200000</v>
      </c>
      <c r="O1286" s="25">
        <v>4200000</v>
      </c>
      <c r="P1286" s="25">
        <f t="shared" si="112"/>
        <v>0</v>
      </c>
      <c r="Q1286" s="37"/>
    </row>
    <row r="1287" spans="1:17" x14ac:dyDescent="0.25">
      <c r="A1287" s="8">
        <v>1280</v>
      </c>
      <c r="B1287" s="32">
        <v>442104</v>
      </c>
      <c r="C1287" s="9" t="s">
        <v>149</v>
      </c>
      <c r="D1287" s="9" t="s">
        <v>393</v>
      </c>
      <c r="E1287" s="9" t="s">
        <v>2161</v>
      </c>
      <c r="F1287" s="8" t="s">
        <v>27</v>
      </c>
      <c r="G1287" s="10">
        <v>15</v>
      </c>
      <c r="H1287" s="10">
        <v>0</v>
      </c>
      <c r="I1287" s="10">
        <v>0</v>
      </c>
      <c r="J1287" s="10">
        <f t="shared" si="116"/>
        <v>4200000</v>
      </c>
      <c r="K1287" s="10">
        <f t="shared" si="116"/>
        <v>0</v>
      </c>
      <c r="L1287" s="10">
        <f t="shared" si="116"/>
        <v>0</v>
      </c>
      <c r="M1287" s="10">
        <v>0</v>
      </c>
      <c r="N1287" s="10">
        <f t="shared" si="111"/>
        <v>4200000</v>
      </c>
      <c r="O1287" s="25">
        <v>4200000</v>
      </c>
      <c r="P1287" s="25">
        <f t="shared" si="112"/>
        <v>0</v>
      </c>
      <c r="Q1287" s="37"/>
    </row>
    <row r="1288" spans="1:17" x14ac:dyDescent="0.25">
      <c r="A1288" s="8">
        <v>1281</v>
      </c>
      <c r="B1288" s="32">
        <v>442105</v>
      </c>
      <c r="C1288" s="9" t="s">
        <v>124</v>
      </c>
      <c r="D1288" s="9" t="s">
        <v>488</v>
      </c>
      <c r="E1288" s="9" t="s">
        <v>2161</v>
      </c>
      <c r="F1288" s="8" t="s">
        <v>27</v>
      </c>
      <c r="G1288" s="10">
        <v>15</v>
      </c>
      <c r="H1288" s="10">
        <v>0</v>
      </c>
      <c r="I1288" s="10">
        <v>0</v>
      </c>
      <c r="J1288" s="10">
        <f t="shared" si="116"/>
        <v>4200000</v>
      </c>
      <c r="K1288" s="10">
        <f t="shared" si="116"/>
        <v>0</v>
      </c>
      <c r="L1288" s="10">
        <f t="shared" si="116"/>
        <v>0</v>
      </c>
      <c r="M1288" s="10">
        <v>0</v>
      </c>
      <c r="N1288" s="10">
        <f t="shared" si="111"/>
        <v>4200000</v>
      </c>
      <c r="O1288" s="25">
        <v>0</v>
      </c>
      <c r="P1288" s="25">
        <f t="shared" si="112"/>
        <v>4200000</v>
      </c>
      <c r="Q1288" s="37"/>
    </row>
    <row r="1289" spans="1:17" x14ac:dyDescent="0.25">
      <c r="A1289" s="8">
        <v>1282</v>
      </c>
      <c r="B1289" s="32">
        <v>442106</v>
      </c>
      <c r="C1289" s="9" t="s">
        <v>2163</v>
      </c>
      <c r="D1289" s="9" t="s">
        <v>61</v>
      </c>
      <c r="E1289" s="9" t="s">
        <v>2161</v>
      </c>
      <c r="F1289" s="8" t="s">
        <v>27</v>
      </c>
      <c r="G1289" s="10">
        <v>15</v>
      </c>
      <c r="H1289" s="10">
        <v>0</v>
      </c>
      <c r="I1289" s="10">
        <v>0</v>
      </c>
      <c r="J1289" s="10">
        <f t="shared" si="116"/>
        <v>4200000</v>
      </c>
      <c r="K1289" s="10">
        <f t="shared" si="116"/>
        <v>0</v>
      </c>
      <c r="L1289" s="10">
        <f t="shared" si="116"/>
        <v>0</v>
      </c>
      <c r="M1289" s="10">
        <v>0</v>
      </c>
      <c r="N1289" s="10">
        <f t="shared" ref="N1289:N1352" si="117">J1289+K1289+L1289-M1289</f>
        <v>4200000</v>
      </c>
      <c r="O1289" s="25">
        <v>4200000</v>
      </c>
      <c r="P1289" s="25">
        <f t="shared" ref="P1289:P1352" si="118">N1289-O1289</f>
        <v>0</v>
      </c>
      <c r="Q1289" s="37"/>
    </row>
    <row r="1290" spans="1:17" x14ac:dyDescent="0.25">
      <c r="A1290" s="8">
        <v>1283</v>
      </c>
      <c r="B1290" s="32">
        <v>442107</v>
      </c>
      <c r="C1290" s="9" t="s">
        <v>511</v>
      </c>
      <c r="D1290" s="9" t="s">
        <v>168</v>
      </c>
      <c r="E1290" s="9" t="s">
        <v>2161</v>
      </c>
      <c r="F1290" s="8" t="s">
        <v>27</v>
      </c>
      <c r="G1290" s="10">
        <v>15</v>
      </c>
      <c r="H1290" s="10">
        <v>0</v>
      </c>
      <c r="I1290" s="10">
        <v>0</v>
      </c>
      <c r="J1290" s="10">
        <f t="shared" si="116"/>
        <v>4200000</v>
      </c>
      <c r="K1290" s="10">
        <f t="shared" si="116"/>
        <v>0</v>
      </c>
      <c r="L1290" s="10">
        <f t="shared" si="116"/>
        <v>0</v>
      </c>
      <c r="M1290" s="10">
        <v>0</v>
      </c>
      <c r="N1290" s="10">
        <f t="shared" si="117"/>
        <v>4200000</v>
      </c>
      <c r="O1290" s="25">
        <v>0</v>
      </c>
      <c r="P1290" s="25">
        <f t="shared" si="118"/>
        <v>4200000</v>
      </c>
      <c r="Q1290" s="37"/>
    </row>
    <row r="1291" spans="1:17" x14ac:dyDescent="0.25">
      <c r="A1291" s="8">
        <v>1284</v>
      </c>
      <c r="B1291" s="32">
        <v>442108</v>
      </c>
      <c r="C1291" s="9" t="s">
        <v>583</v>
      </c>
      <c r="D1291" s="9" t="s">
        <v>640</v>
      </c>
      <c r="E1291" s="9" t="s">
        <v>2161</v>
      </c>
      <c r="F1291" s="8" t="s">
        <v>27</v>
      </c>
      <c r="G1291" s="10">
        <v>15</v>
      </c>
      <c r="H1291" s="10">
        <v>0</v>
      </c>
      <c r="I1291" s="10">
        <v>0</v>
      </c>
      <c r="J1291" s="10">
        <f t="shared" si="116"/>
        <v>4200000</v>
      </c>
      <c r="K1291" s="10">
        <f t="shared" si="116"/>
        <v>0</v>
      </c>
      <c r="L1291" s="10">
        <f t="shared" si="116"/>
        <v>0</v>
      </c>
      <c r="M1291" s="10">
        <v>0</v>
      </c>
      <c r="N1291" s="10">
        <f t="shared" si="117"/>
        <v>4200000</v>
      </c>
      <c r="O1291" s="25">
        <v>4200000</v>
      </c>
      <c r="P1291" s="25">
        <f t="shared" si="118"/>
        <v>0</v>
      </c>
      <c r="Q1291" s="37"/>
    </row>
    <row r="1292" spans="1:17" x14ac:dyDescent="0.25">
      <c r="A1292" s="8">
        <v>1285</v>
      </c>
      <c r="B1292" s="32">
        <v>442109</v>
      </c>
      <c r="C1292" s="9" t="s">
        <v>720</v>
      </c>
      <c r="D1292" s="9" t="s">
        <v>535</v>
      </c>
      <c r="E1292" s="9" t="s">
        <v>2161</v>
      </c>
      <c r="F1292" s="8" t="s">
        <v>27</v>
      </c>
      <c r="G1292" s="10">
        <v>15</v>
      </c>
      <c r="H1292" s="10">
        <v>0</v>
      </c>
      <c r="I1292" s="10">
        <v>0</v>
      </c>
      <c r="J1292" s="10">
        <f t="shared" si="116"/>
        <v>4200000</v>
      </c>
      <c r="K1292" s="10">
        <f t="shared" si="116"/>
        <v>0</v>
      </c>
      <c r="L1292" s="10">
        <f t="shared" si="116"/>
        <v>0</v>
      </c>
      <c r="M1292" s="10">
        <v>0</v>
      </c>
      <c r="N1292" s="10">
        <f t="shared" si="117"/>
        <v>4200000</v>
      </c>
      <c r="O1292" s="25">
        <v>0</v>
      </c>
      <c r="P1292" s="25">
        <f t="shared" si="118"/>
        <v>4200000</v>
      </c>
      <c r="Q1292" s="37"/>
    </row>
    <row r="1293" spans="1:17" x14ac:dyDescent="0.25">
      <c r="A1293" s="8">
        <v>1286</v>
      </c>
      <c r="B1293" s="32">
        <v>442110</v>
      </c>
      <c r="C1293" s="9" t="s">
        <v>657</v>
      </c>
      <c r="D1293" s="9" t="s">
        <v>95</v>
      </c>
      <c r="E1293" s="9" t="s">
        <v>2161</v>
      </c>
      <c r="F1293" s="8" t="s">
        <v>27</v>
      </c>
      <c r="G1293" s="10">
        <v>19</v>
      </c>
      <c r="H1293" s="10">
        <v>0</v>
      </c>
      <c r="I1293" s="10">
        <v>0</v>
      </c>
      <c r="J1293" s="10">
        <f t="shared" si="116"/>
        <v>5320000</v>
      </c>
      <c r="K1293" s="10">
        <f t="shared" si="116"/>
        <v>0</v>
      </c>
      <c r="L1293" s="10">
        <f t="shared" si="116"/>
        <v>0</v>
      </c>
      <c r="M1293" s="10">
        <v>0</v>
      </c>
      <c r="N1293" s="10">
        <f t="shared" si="117"/>
        <v>5320000</v>
      </c>
      <c r="O1293" s="25">
        <v>9520000</v>
      </c>
      <c r="P1293" s="25">
        <f t="shared" si="118"/>
        <v>-4200000</v>
      </c>
      <c r="Q1293" s="37" t="s">
        <v>4098</v>
      </c>
    </row>
    <row r="1294" spans="1:17" x14ac:dyDescent="0.25">
      <c r="A1294" s="8">
        <v>1287</v>
      </c>
      <c r="B1294" s="32">
        <v>442111</v>
      </c>
      <c r="C1294" s="9" t="s">
        <v>114</v>
      </c>
      <c r="D1294" s="9" t="s">
        <v>147</v>
      </c>
      <c r="E1294" s="9" t="s">
        <v>2161</v>
      </c>
      <c r="F1294" s="8" t="s">
        <v>27</v>
      </c>
      <c r="G1294" s="10">
        <v>15</v>
      </c>
      <c r="H1294" s="10">
        <v>0</v>
      </c>
      <c r="I1294" s="10">
        <v>0</v>
      </c>
      <c r="J1294" s="10">
        <f t="shared" si="116"/>
        <v>4200000</v>
      </c>
      <c r="K1294" s="10">
        <f t="shared" si="116"/>
        <v>0</v>
      </c>
      <c r="L1294" s="10">
        <f t="shared" si="116"/>
        <v>0</v>
      </c>
      <c r="M1294" s="10">
        <v>0</v>
      </c>
      <c r="N1294" s="10">
        <f t="shared" si="117"/>
        <v>4200000</v>
      </c>
      <c r="O1294" s="25">
        <v>0</v>
      </c>
      <c r="P1294" s="25">
        <f t="shared" si="118"/>
        <v>4200000</v>
      </c>
      <c r="Q1294" s="37"/>
    </row>
    <row r="1295" spans="1:17" x14ac:dyDescent="0.25">
      <c r="A1295" s="8">
        <v>1288</v>
      </c>
      <c r="B1295" s="32">
        <v>442112</v>
      </c>
      <c r="C1295" s="9" t="s">
        <v>2164</v>
      </c>
      <c r="D1295" s="9" t="s">
        <v>180</v>
      </c>
      <c r="E1295" s="9" t="s">
        <v>2161</v>
      </c>
      <c r="F1295" s="8" t="s">
        <v>27</v>
      </c>
      <c r="G1295" s="10">
        <v>15</v>
      </c>
      <c r="H1295" s="10">
        <v>0</v>
      </c>
      <c r="I1295" s="10">
        <v>0</v>
      </c>
      <c r="J1295" s="10">
        <f t="shared" si="116"/>
        <v>4200000</v>
      </c>
      <c r="K1295" s="10">
        <f t="shared" si="116"/>
        <v>0</v>
      </c>
      <c r="L1295" s="10">
        <f t="shared" si="116"/>
        <v>0</v>
      </c>
      <c r="M1295" s="10">
        <v>0</v>
      </c>
      <c r="N1295" s="10">
        <f t="shared" si="117"/>
        <v>4200000</v>
      </c>
      <c r="O1295" s="25">
        <v>4200000</v>
      </c>
      <c r="P1295" s="25">
        <f t="shared" si="118"/>
        <v>0</v>
      </c>
      <c r="Q1295" s="37"/>
    </row>
    <row r="1296" spans="1:17" x14ac:dyDescent="0.25">
      <c r="A1296" s="8">
        <v>1289</v>
      </c>
      <c r="B1296" s="32">
        <v>442113</v>
      </c>
      <c r="C1296" s="9" t="s">
        <v>418</v>
      </c>
      <c r="D1296" s="9" t="s">
        <v>121</v>
      </c>
      <c r="E1296" s="9" t="s">
        <v>2161</v>
      </c>
      <c r="F1296" s="8" t="s">
        <v>27</v>
      </c>
      <c r="G1296" s="10">
        <v>15</v>
      </c>
      <c r="H1296" s="10">
        <v>0</v>
      </c>
      <c r="I1296" s="10">
        <v>0</v>
      </c>
      <c r="J1296" s="10">
        <f t="shared" si="116"/>
        <v>4200000</v>
      </c>
      <c r="K1296" s="10">
        <f t="shared" si="116"/>
        <v>0</v>
      </c>
      <c r="L1296" s="10">
        <f t="shared" si="116"/>
        <v>0</v>
      </c>
      <c r="M1296" s="10">
        <v>0</v>
      </c>
      <c r="N1296" s="10">
        <f t="shared" si="117"/>
        <v>4200000</v>
      </c>
      <c r="O1296" s="25">
        <v>4200000</v>
      </c>
      <c r="P1296" s="25">
        <f t="shared" si="118"/>
        <v>0</v>
      </c>
      <c r="Q1296" s="37"/>
    </row>
    <row r="1297" spans="1:18" x14ac:dyDescent="0.25">
      <c r="A1297" s="8">
        <v>1290</v>
      </c>
      <c r="B1297" s="32">
        <v>442114</v>
      </c>
      <c r="C1297" s="9" t="s">
        <v>1824</v>
      </c>
      <c r="D1297" s="9" t="s">
        <v>1848</v>
      </c>
      <c r="E1297" s="9" t="s">
        <v>2161</v>
      </c>
      <c r="F1297" s="8" t="s">
        <v>27</v>
      </c>
      <c r="G1297" s="10">
        <v>15</v>
      </c>
      <c r="H1297" s="10">
        <v>0</v>
      </c>
      <c r="I1297" s="10">
        <v>0</v>
      </c>
      <c r="J1297" s="10">
        <f t="shared" si="116"/>
        <v>4200000</v>
      </c>
      <c r="K1297" s="10">
        <f t="shared" si="116"/>
        <v>0</v>
      </c>
      <c r="L1297" s="10">
        <f t="shared" si="116"/>
        <v>0</v>
      </c>
      <c r="M1297" s="10">
        <v>0</v>
      </c>
      <c r="N1297" s="10">
        <f t="shared" si="117"/>
        <v>4200000</v>
      </c>
      <c r="O1297" s="25">
        <v>4200000</v>
      </c>
      <c r="P1297" s="25">
        <f t="shared" si="118"/>
        <v>0</v>
      </c>
      <c r="Q1297" s="37"/>
    </row>
    <row r="1298" spans="1:18" x14ac:dyDescent="0.25">
      <c r="A1298" s="8">
        <v>1291</v>
      </c>
      <c r="B1298" s="32">
        <v>442115</v>
      </c>
      <c r="C1298" s="9" t="s">
        <v>575</v>
      </c>
      <c r="D1298" s="9" t="s">
        <v>624</v>
      </c>
      <c r="E1298" s="9" t="s">
        <v>2161</v>
      </c>
      <c r="F1298" s="8" t="s">
        <v>27</v>
      </c>
      <c r="G1298" s="10">
        <v>15</v>
      </c>
      <c r="H1298" s="10">
        <v>0</v>
      </c>
      <c r="I1298" s="10">
        <v>0</v>
      </c>
      <c r="J1298" s="10">
        <f t="shared" si="116"/>
        <v>4200000</v>
      </c>
      <c r="K1298" s="10">
        <f t="shared" si="116"/>
        <v>0</v>
      </c>
      <c r="L1298" s="10">
        <f t="shared" si="116"/>
        <v>0</v>
      </c>
      <c r="M1298" s="10">
        <v>0</v>
      </c>
      <c r="N1298" s="10">
        <f t="shared" si="117"/>
        <v>4200000</v>
      </c>
      <c r="O1298" s="25">
        <v>4200000</v>
      </c>
      <c r="P1298" s="25">
        <f t="shared" si="118"/>
        <v>0</v>
      </c>
      <c r="Q1298" s="37"/>
    </row>
    <row r="1299" spans="1:18" x14ac:dyDescent="0.25">
      <c r="A1299" s="8">
        <v>1292</v>
      </c>
      <c r="B1299" s="32">
        <v>442116</v>
      </c>
      <c r="C1299" s="9" t="s">
        <v>1804</v>
      </c>
      <c r="D1299" s="9" t="s">
        <v>75</v>
      </c>
      <c r="E1299" s="9" t="s">
        <v>2161</v>
      </c>
      <c r="F1299" s="8" t="s">
        <v>27</v>
      </c>
      <c r="G1299" s="10">
        <v>15</v>
      </c>
      <c r="H1299" s="10">
        <v>0</v>
      </c>
      <c r="I1299" s="10">
        <v>0</v>
      </c>
      <c r="J1299" s="10">
        <f t="shared" si="116"/>
        <v>4200000</v>
      </c>
      <c r="K1299" s="10">
        <f t="shared" si="116"/>
        <v>0</v>
      </c>
      <c r="L1299" s="10">
        <f t="shared" si="116"/>
        <v>0</v>
      </c>
      <c r="M1299" s="10">
        <v>0</v>
      </c>
      <c r="N1299" s="10">
        <f t="shared" si="117"/>
        <v>4200000</v>
      </c>
      <c r="O1299" s="25">
        <v>4200000</v>
      </c>
      <c r="P1299" s="25">
        <f t="shared" si="118"/>
        <v>0</v>
      </c>
      <c r="Q1299" s="37"/>
    </row>
    <row r="1300" spans="1:18" x14ac:dyDescent="0.25">
      <c r="A1300" s="8">
        <v>1293</v>
      </c>
      <c r="B1300" s="32">
        <v>442117</v>
      </c>
      <c r="C1300" s="9" t="s">
        <v>2165</v>
      </c>
      <c r="D1300" s="9" t="s">
        <v>61</v>
      </c>
      <c r="E1300" s="9" t="s">
        <v>2161</v>
      </c>
      <c r="F1300" s="8" t="s">
        <v>27</v>
      </c>
      <c r="G1300" s="10">
        <v>15</v>
      </c>
      <c r="H1300" s="10">
        <v>0</v>
      </c>
      <c r="I1300" s="10">
        <v>0</v>
      </c>
      <c r="J1300" s="10">
        <f t="shared" si="116"/>
        <v>4200000</v>
      </c>
      <c r="K1300" s="10">
        <f t="shared" si="116"/>
        <v>0</v>
      </c>
      <c r="L1300" s="10">
        <f t="shared" si="116"/>
        <v>0</v>
      </c>
      <c r="M1300" s="10">
        <v>0</v>
      </c>
      <c r="N1300" s="10">
        <f t="shared" si="117"/>
        <v>4200000</v>
      </c>
      <c r="O1300" s="25">
        <v>4200000</v>
      </c>
      <c r="P1300" s="25">
        <f t="shared" si="118"/>
        <v>0</v>
      </c>
      <c r="Q1300" s="37"/>
    </row>
    <row r="1301" spans="1:18" x14ac:dyDescent="0.25">
      <c r="A1301" s="8">
        <v>1294</v>
      </c>
      <c r="B1301" s="32">
        <v>442118</v>
      </c>
      <c r="C1301" s="9" t="s">
        <v>2166</v>
      </c>
      <c r="D1301" s="9" t="s">
        <v>65</v>
      </c>
      <c r="E1301" s="9" t="s">
        <v>2161</v>
      </c>
      <c r="F1301" s="8" t="s">
        <v>27</v>
      </c>
      <c r="G1301" s="10">
        <v>15</v>
      </c>
      <c r="H1301" s="10">
        <v>0</v>
      </c>
      <c r="I1301" s="10">
        <v>0</v>
      </c>
      <c r="J1301" s="10">
        <f t="shared" si="116"/>
        <v>4200000</v>
      </c>
      <c r="K1301" s="10">
        <f t="shared" si="116"/>
        <v>0</v>
      </c>
      <c r="L1301" s="10">
        <f t="shared" si="116"/>
        <v>0</v>
      </c>
      <c r="M1301" s="10">
        <v>0</v>
      </c>
      <c r="N1301" s="10">
        <f t="shared" si="117"/>
        <v>4200000</v>
      </c>
      <c r="O1301" s="25">
        <v>4200000</v>
      </c>
      <c r="P1301" s="25">
        <f t="shared" si="118"/>
        <v>0</v>
      </c>
      <c r="Q1301" s="37"/>
    </row>
    <row r="1302" spans="1:18" x14ac:dyDescent="0.25">
      <c r="A1302" s="8">
        <v>1295</v>
      </c>
      <c r="B1302" s="32">
        <v>442119</v>
      </c>
      <c r="C1302" s="9" t="s">
        <v>678</v>
      </c>
      <c r="D1302" s="9" t="s">
        <v>399</v>
      </c>
      <c r="E1302" s="9" t="s">
        <v>2161</v>
      </c>
      <c r="F1302" s="8" t="s">
        <v>27</v>
      </c>
      <c r="G1302" s="10">
        <v>15</v>
      </c>
      <c r="H1302" s="10">
        <v>0</v>
      </c>
      <c r="I1302" s="10">
        <v>0</v>
      </c>
      <c r="J1302" s="10">
        <f t="shared" si="116"/>
        <v>4200000</v>
      </c>
      <c r="K1302" s="10">
        <f t="shared" si="116"/>
        <v>0</v>
      </c>
      <c r="L1302" s="10">
        <f t="shared" si="116"/>
        <v>0</v>
      </c>
      <c r="M1302" s="10">
        <v>0</v>
      </c>
      <c r="N1302" s="10">
        <f t="shared" si="117"/>
        <v>4200000</v>
      </c>
      <c r="O1302" s="25">
        <v>4200000</v>
      </c>
      <c r="P1302" s="25">
        <f t="shared" si="118"/>
        <v>0</v>
      </c>
      <c r="Q1302" s="37"/>
    </row>
    <row r="1303" spans="1:18" x14ac:dyDescent="0.25">
      <c r="A1303" s="8">
        <v>1296</v>
      </c>
      <c r="B1303" s="32">
        <v>442120</v>
      </c>
      <c r="C1303" s="9" t="s">
        <v>379</v>
      </c>
      <c r="D1303" s="9" t="s">
        <v>251</v>
      </c>
      <c r="E1303" s="9" t="s">
        <v>2161</v>
      </c>
      <c r="F1303" s="8" t="s">
        <v>27</v>
      </c>
      <c r="G1303" s="10">
        <v>15</v>
      </c>
      <c r="H1303" s="10">
        <v>0</v>
      </c>
      <c r="I1303" s="10">
        <v>0</v>
      </c>
      <c r="J1303" s="10">
        <f t="shared" si="116"/>
        <v>4200000</v>
      </c>
      <c r="K1303" s="10">
        <f t="shared" si="116"/>
        <v>0</v>
      </c>
      <c r="L1303" s="10">
        <f t="shared" si="116"/>
        <v>0</v>
      </c>
      <c r="M1303" s="10">
        <v>0</v>
      </c>
      <c r="N1303" s="10">
        <f t="shared" si="117"/>
        <v>4200000</v>
      </c>
      <c r="O1303" s="25">
        <v>4200000</v>
      </c>
      <c r="P1303" s="25">
        <f t="shared" si="118"/>
        <v>0</v>
      </c>
      <c r="Q1303" s="37"/>
    </row>
    <row r="1304" spans="1:18" x14ac:dyDescent="0.25">
      <c r="A1304" s="8">
        <v>1297</v>
      </c>
      <c r="B1304" s="32">
        <v>442121</v>
      </c>
      <c r="C1304" s="9" t="s">
        <v>550</v>
      </c>
      <c r="D1304" s="9" t="s">
        <v>223</v>
      </c>
      <c r="E1304" s="9" t="s">
        <v>2161</v>
      </c>
      <c r="F1304" s="8" t="s">
        <v>27</v>
      </c>
      <c r="G1304" s="10">
        <v>15</v>
      </c>
      <c r="H1304" s="10">
        <v>0</v>
      </c>
      <c r="I1304" s="10">
        <v>0</v>
      </c>
      <c r="J1304" s="10">
        <f t="shared" si="116"/>
        <v>4200000</v>
      </c>
      <c r="K1304" s="10">
        <f t="shared" si="116"/>
        <v>0</v>
      </c>
      <c r="L1304" s="10">
        <f t="shared" si="116"/>
        <v>0</v>
      </c>
      <c r="M1304" s="10">
        <v>0</v>
      </c>
      <c r="N1304" s="10">
        <f t="shared" si="117"/>
        <v>4200000</v>
      </c>
      <c r="O1304" s="25">
        <v>4200000</v>
      </c>
      <c r="P1304" s="25">
        <f t="shared" si="118"/>
        <v>0</v>
      </c>
      <c r="Q1304" s="37"/>
    </row>
    <row r="1305" spans="1:18" s="39" customFormat="1" x14ac:dyDescent="0.25">
      <c r="A1305" s="35">
        <v>1298</v>
      </c>
      <c r="B1305" s="54">
        <v>442122</v>
      </c>
      <c r="C1305" s="37" t="s">
        <v>618</v>
      </c>
      <c r="D1305" s="37" t="s">
        <v>75</v>
      </c>
      <c r="E1305" s="37" t="s">
        <v>2161</v>
      </c>
      <c r="F1305" s="35" t="s">
        <v>27</v>
      </c>
      <c r="G1305" s="25">
        <v>15</v>
      </c>
      <c r="H1305" s="25">
        <v>0</v>
      </c>
      <c r="I1305" s="25">
        <v>0</v>
      </c>
      <c r="J1305" s="25">
        <f t="shared" si="116"/>
        <v>4200000</v>
      </c>
      <c r="K1305" s="25">
        <f t="shared" si="116"/>
        <v>0</v>
      </c>
      <c r="L1305" s="25">
        <f t="shared" si="116"/>
        <v>0</v>
      </c>
      <c r="M1305" s="25">
        <v>0</v>
      </c>
      <c r="N1305" s="25">
        <f t="shared" si="117"/>
        <v>4200000</v>
      </c>
      <c r="O1305" s="25">
        <v>3640000</v>
      </c>
      <c r="P1305" s="25">
        <f t="shared" si="118"/>
        <v>560000</v>
      </c>
      <c r="Q1305" s="37"/>
      <c r="R1305" s="39" t="s">
        <v>2167</v>
      </c>
    </row>
    <row r="1306" spans="1:18" x14ac:dyDescent="0.25">
      <c r="A1306" s="8">
        <v>1299</v>
      </c>
      <c r="B1306" s="32">
        <v>442123</v>
      </c>
      <c r="C1306" s="9" t="s">
        <v>2125</v>
      </c>
      <c r="D1306" s="9" t="s">
        <v>61</v>
      </c>
      <c r="E1306" s="9" t="s">
        <v>2161</v>
      </c>
      <c r="F1306" s="8" t="s">
        <v>368</v>
      </c>
      <c r="G1306" s="10">
        <v>15</v>
      </c>
      <c r="H1306" s="10">
        <v>0</v>
      </c>
      <c r="I1306" s="10">
        <v>0</v>
      </c>
      <c r="J1306" s="10">
        <f t="shared" si="116"/>
        <v>4200000</v>
      </c>
      <c r="K1306" s="10">
        <f t="shared" si="116"/>
        <v>0</v>
      </c>
      <c r="L1306" s="10">
        <f>I1306*28000</f>
        <v>0</v>
      </c>
      <c r="M1306" s="10">
        <f>J1306</f>
        <v>4200000</v>
      </c>
      <c r="N1306" s="10">
        <f t="shared" si="117"/>
        <v>0</v>
      </c>
      <c r="O1306" s="25">
        <v>0</v>
      </c>
      <c r="P1306" s="25">
        <f t="shared" si="118"/>
        <v>0</v>
      </c>
      <c r="Q1306" s="37"/>
    </row>
    <row r="1307" spans="1:18" x14ac:dyDescent="0.25">
      <c r="A1307" s="8">
        <v>1300</v>
      </c>
      <c r="B1307" s="32">
        <v>442124</v>
      </c>
      <c r="C1307" s="9" t="s">
        <v>549</v>
      </c>
      <c r="D1307" s="9" t="s">
        <v>365</v>
      </c>
      <c r="E1307" s="9" t="s">
        <v>2161</v>
      </c>
      <c r="F1307" s="8" t="s">
        <v>27</v>
      </c>
      <c r="G1307" s="10">
        <v>15</v>
      </c>
      <c r="H1307" s="10">
        <v>0</v>
      </c>
      <c r="I1307" s="10">
        <v>0</v>
      </c>
      <c r="J1307" s="10">
        <f t="shared" si="116"/>
        <v>4200000</v>
      </c>
      <c r="K1307" s="10">
        <f t="shared" si="116"/>
        <v>0</v>
      </c>
      <c r="L1307" s="10">
        <f>I1307*280000</f>
        <v>0</v>
      </c>
      <c r="M1307" s="10">
        <v>0</v>
      </c>
      <c r="N1307" s="10">
        <f t="shared" si="117"/>
        <v>4200000</v>
      </c>
      <c r="O1307" s="25">
        <v>4200000</v>
      </c>
      <c r="P1307" s="25">
        <f t="shared" si="118"/>
        <v>0</v>
      </c>
      <c r="Q1307" s="37"/>
    </row>
    <row r="1308" spans="1:18" x14ac:dyDescent="0.25">
      <c r="A1308" s="8">
        <v>1301</v>
      </c>
      <c r="B1308" s="32">
        <v>442125</v>
      </c>
      <c r="C1308" s="9" t="s">
        <v>655</v>
      </c>
      <c r="D1308" s="9" t="s">
        <v>517</v>
      </c>
      <c r="E1308" s="9" t="s">
        <v>2161</v>
      </c>
      <c r="F1308" s="8" t="s">
        <v>27</v>
      </c>
      <c r="G1308" s="10">
        <v>15</v>
      </c>
      <c r="H1308" s="10">
        <v>0</v>
      </c>
      <c r="I1308" s="10">
        <v>0</v>
      </c>
      <c r="J1308" s="10">
        <f t="shared" ref="J1308:L1322" si="119">G1308*280000</f>
        <v>4200000</v>
      </c>
      <c r="K1308" s="10">
        <f t="shared" si="119"/>
        <v>0</v>
      </c>
      <c r="L1308" s="10">
        <f>I1308*280000</f>
        <v>0</v>
      </c>
      <c r="M1308" s="10">
        <v>0</v>
      </c>
      <c r="N1308" s="10">
        <f t="shared" si="117"/>
        <v>4200000</v>
      </c>
      <c r="O1308" s="25">
        <v>4200000</v>
      </c>
      <c r="P1308" s="25">
        <f t="shared" si="118"/>
        <v>0</v>
      </c>
      <c r="Q1308" s="37"/>
    </row>
    <row r="1309" spans="1:18" x14ac:dyDescent="0.25">
      <c r="A1309" s="8">
        <v>1302</v>
      </c>
      <c r="B1309" s="32">
        <v>442126</v>
      </c>
      <c r="C1309" s="9" t="s">
        <v>2168</v>
      </c>
      <c r="D1309" s="9" t="s">
        <v>303</v>
      </c>
      <c r="E1309" s="9" t="s">
        <v>2161</v>
      </c>
      <c r="F1309" s="8" t="s">
        <v>27</v>
      </c>
      <c r="G1309" s="10">
        <v>15</v>
      </c>
      <c r="H1309" s="10">
        <v>0</v>
      </c>
      <c r="I1309" s="10">
        <v>0</v>
      </c>
      <c r="J1309" s="10">
        <f t="shared" si="119"/>
        <v>4200000</v>
      </c>
      <c r="K1309" s="10">
        <f t="shared" si="119"/>
        <v>0</v>
      </c>
      <c r="L1309" s="10">
        <f>I1309*280000</f>
        <v>0</v>
      </c>
      <c r="M1309" s="10">
        <v>0</v>
      </c>
      <c r="N1309" s="10">
        <f t="shared" si="117"/>
        <v>4200000</v>
      </c>
      <c r="O1309" s="25">
        <v>4200000</v>
      </c>
      <c r="P1309" s="25">
        <f t="shared" si="118"/>
        <v>0</v>
      </c>
      <c r="Q1309" s="37"/>
    </row>
    <row r="1310" spans="1:18" x14ac:dyDescent="0.25">
      <c r="A1310" s="8">
        <v>1303</v>
      </c>
      <c r="B1310" s="32">
        <v>442127</v>
      </c>
      <c r="C1310" s="9" t="s">
        <v>149</v>
      </c>
      <c r="D1310" s="9" t="s">
        <v>85</v>
      </c>
      <c r="E1310" s="9" t="s">
        <v>2161</v>
      </c>
      <c r="F1310" s="8" t="s">
        <v>27</v>
      </c>
      <c r="G1310" s="10">
        <v>15</v>
      </c>
      <c r="H1310" s="10">
        <v>0</v>
      </c>
      <c r="I1310" s="10">
        <v>0</v>
      </c>
      <c r="J1310" s="10">
        <f t="shared" si="119"/>
        <v>4200000</v>
      </c>
      <c r="K1310" s="10">
        <f t="shared" si="119"/>
        <v>0</v>
      </c>
      <c r="L1310" s="10">
        <f>I1310*280000</f>
        <v>0</v>
      </c>
      <c r="M1310" s="10">
        <v>0</v>
      </c>
      <c r="N1310" s="10">
        <f t="shared" si="117"/>
        <v>4200000</v>
      </c>
      <c r="O1310" s="25">
        <v>4200000</v>
      </c>
      <c r="P1310" s="25">
        <f t="shared" si="118"/>
        <v>0</v>
      </c>
      <c r="Q1310" s="37"/>
    </row>
    <row r="1311" spans="1:18" x14ac:dyDescent="0.25">
      <c r="A1311" s="8">
        <v>1304</v>
      </c>
      <c r="B1311" s="32">
        <v>442128</v>
      </c>
      <c r="C1311" s="9" t="s">
        <v>2169</v>
      </c>
      <c r="D1311" s="9" t="s">
        <v>65</v>
      </c>
      <c r="E1311" s="9" t="s">
        <v>2161</v>
      </c>
      <c r="F1311" s="8" t="s">
        <v>389</v>
      </c>
      <c r="G1311" s="10">
        <v>15</v>
      </c>
      <c r="H1311" s="10">
        <v>0</v>
      </c>
      <c r="I1311" s="10">
        <v>0</v>
      </c>
      <c r="J1311" s="10">
        <f t="shared" si="119"/>
        <v>4200000</v>
      </c>
      <c r="K1311" s="10">
        <f t="shared" si="119"/>
        <v>0</v>
      </c>
      <c r="L1311" s="10">
        <f>I1311*28000</f>
        <v>0</v>
      </c>
      <c r="M1311" s="10">
        <f>J1311*0.7</f>
        <v>2940000</v>
      </c>
      <c r="N1311" s="10">
        <f t="shared" si="117"/>
        <v>1260000</v>
      </c>
      <c r="O1311" s="25">
        <v>1260000</v>
      </c>
      <c r="P1311" s="25">
        <f t="shared" si="118"/>
        <v>0</v>
      </c>
      <c r="Q1311" s="37"/>
    </row>
    <row r="1312" spans="1:18" x14ac:dyDescent="0.25">
      <c r="A1312" s="8">
        <v>1305</v>
      </c>
      <c r="B1312" s="32">
        <v>442129</v>
      </c>
      <c r="C1312" s="9" t="s">
        <v>2170</v>
      </c>
      <c r="D1312" s="9" t="s">
        <v>223</v>
      </c>
      <c r="E1312" s="9" t="s">
        <v>2161</v>
      </c>
      <c r="F1312" s="8" t="s">
        <v>27</v>
      </c>
      <c r="G1312" s="10">
        <v>15</v>
      </c>
      <c r="H1312" s="10">
        <v>0</v>
      </c>
      <c r="I1312" s="10">
        <v>0</v>
      </c>
      <c r="J1312" s="10">
        <f t="shared" si="119"/>
        <v>4200000</v>
      </c>
      <c r="K1312" s="10">
        <f t="shared" si="119"/>
        <v>0</v>
      </c>
      <c r="L1312" s="10">
        <f t="shared" si="119"/>
        <v>0</v>
      </c>
      <c r="M1312" s="10">
        <v>0</v>
      </c>
      <c r="N1312" s="10">
        <f t="shared" si="117"/>
        <v>4200000</v>
      </c>
      <c r="O1312" s="25">
        <v>4200000</v>
      </c>
      <c r="P1312" s="25">
        <f t="shared" si="118"/>
        <v>0</v>
      </c>
      <c r="Q1312" s="37"/>
    </row>
    <row r="1313" spans="1:17" x14ac:dyDescent="0.25">
      <c r="A1313" s="8">
        <v>1306</v>
      </c>
      <c r="B1313" s="32">
        <v>442130</v>
      </c>
      <c r="C1313" s="9" t="s">
        <v>423</v>
      </c>
      <c r="D1313" s="9" t="s">
        <v>244</v>
      </c>
      <c r="E1313" s="9" t="s">
        <v>2161</v>
      </c>
      <c r="F1313" s="8" t="s">
        <v>27</v>
      </c>
      <c r="G1313" s="10">
        <v>15</v>
      </c>
      <c r="H1313" s="10">
        <v>0</v>
      </c>
      <c r="I1313" s="10">
        <v>0</v>
      </c>
      <c r="J1313" s="10">
        <f t="shared" si="119"/>
        <v>4200000</v>
      </c>
      <c r="K1313" s="10">
        <f t="shared" si="119"/>
        <v>0</v>
      </c>
      <c r="L1313" s="10">
        <f t="shared" si="119"/>
        <v>0</v>
      </c>
      <c r="M1313" s="10">
        <v>0</v>
      </c>
      <c r="N1313" s="10">
        <f t="shared" si="117"/>
        <v>4200000</v>
      </c>
      <c r="O1313" s="25">
        <v>4200000</v>
      </c>
      <c r="P1313" s="25">
        <f t="shared" si="118"/>
        <v>0</v>
      </c>
      <c r="Q1313" s="37"/>
    </row>
    <row r="1314" spans="1:17" x14ac:dyDescent="0.25">
      <c r="A1314" s="8">
        <v>1307</v>
      </c>
      <c r="B1314" s="32">
        <v>442131</v>
      </c>
      <c r="C1314" s="9" t="s">
        <v>444</v>
      </c>
      <c r="D1314" s="9" t="s">
        <v>204</v>
      </c>
      <c r="E1314" s="9" t="s">
        <v>2161</v>
      </c>
      <c r="F1314" s="8" t="s">
        <v>27</v>
      </c>
      <c r="G1314" s="10">
        <v>15</v>
      </c>
      <c r="H1314" s="10">
        <v>0</v>
      </c>
      <c r="I1314" s="10">
        <v>0</v>
      </c>
      <c r="J1314" s="10">
        <f t="shared" si="119"/>
        <v>4200000</v>
      </c>
      <c r="K1314" s="10">
        <f t="shared" si="119"/>
        <v>0</v>
      </c>
      <c r="L1314" s="10">
        <f t="shared" si="119"/>
        <v>0</v>
      </c>
      <c r="M1314" s="10">
        <v>0</v>
      </c>
      <c r="N1314" s="10">
        <f t="shared" si="117"/>
        <v>4200000</v>
      </c>
      <c r="O1314" s="25">
        <v>0</v>
      </c>
      <c r="P1314" s="25">
        <f t="shared" si="118"/>
        <v>4200000</v>
      </c>
      <c r="Q1314" s="37"/>
    </row>
    <row r="1315" spans="1:17" x14ac:dyDescent="0.25">
      <c r="A1315" s="8">
        <v>1308</v>
      </c>
      <c r="B1315" s="32">
        <v>442132</v>
      </c>
      <c r="C1315" s="9" t="s">
        <v>149</v>
      </c>
      <c r="D1315" s="9" t="s">
        <v>1344</v>
      </c>
      <c r="E1315" s="9" t="s">
        <v>2161</v>
      </c>
      <c r="F1315" s="8" t="s">
        <v>27</v>
      </c>
      <c r="G1315" s="10">
        <v>15</v>
      </c>
      <c r="H1315" s="10">
        <v>0</v>
      </c>
      <c r="I1315" s="10">
        <v>0</v>
      </c>
      <c r="J1315" s="10">
        <f t="shared" si="119"/>
        <v>4200000</v>
      </c>
      <c r="K1315" s="10">
        <f t="shared" si="119"/>
        <v>0</v>
      </c>
      <c r="L1315" s="10">
        <f t="shared" si="119"/>
        <v>0</v>
      </c>
      <c r="M1315" s="10">
        <v>0</v>
      </c>
      <c r="N1315" s="10">
        <f t="shared" si="117"/>
        <v>4200000</v>
      </c>
      <c r="O1315" s="25">
        <v>4200000</v>
      </c>
      <c r="P1315" s="25">
        <f t="shared" si="118"/>
        <v>0</v>
      </c>
      <c r="Q1315" s="37"/>
    </row>
    <row r="1316" spans="1:17" x14ac:dyDescent="0.25">
      <c r="A1316" s="8">
        <v>1309</v>
      </c>
      <c r="B1316" s="32">
        <v>442133</v>
      </c>
      <c r="C1316" s="9" t="s">
        <v>348</v>
      </c>
      <c r="D1316" s="9" t="s">
        <v>349</v>
      </c>
      <c r="E1316" s="9" t="s">
        <v>2161</v>
      </c>
      <c r="F1316" s="8" t="s">
        <v>27</v>
      </c>
      <c r="G1316" s="10">
        <v>15</v>
      </c>
      <c r="H1316" s="10">
        <v>0</v>
      </c>
      <c r="I1316" s="10">
        <v>0</v>
      </c>
      <c r="J1316" s="10">
        <f t="shared" si="119"/>
        <v>4200000</v>
      </c>
      <c r="K1316" s="10">
        <f t="shared" si="119"/>
        <v>0</v>
      </c>
      <c r="L1316" s="10">
        <f t="shared" si="119"/>
        <v>0</v>
      </c>
      <c r="M1316" s="10">
        <v>0</v>
      </c>
      <c r="N1316" s="10">
        <f t="shared" si="117"/>
        <v>4200000</v>
      </c>
      <c r="O1316" s="25">
        <v>4200000</v>
      </c>
      <c r="P1316" s="25">
        <f t="shared" si="118"/>
        <v>0</v>
      </c>
      <c r="Q1316" s="37"/>
    </row>
    <row r="1317" spans="1:17" x14ac:dyDescent="0.25">
      <c r="A1317" s="8">
        <v>1310</v>
      </c>
      <c r="B1317" s="32">
        <v>442134</v>
      </c>
      <c r="C1317" s="9" t="s">
        <v>628</v>
      </c>
      <c r="D1317" s="9" t="s">
        <v>317</v>
      </c>
      <c r="E1317" s="9" t="s">
        <v>2161</v>
      </c>
      <c r="F1317" s="8" t="s">
        <v>27</v>
      </c>
      <c r="G1317" s="10">
        <v>15</v>
      </c>
      <c r="H1317" s="10">
        <v>0</v>
      </c>
      <c r="I1317" s="10">
        <v>0</v>
      </c>
      <c r="J1317" s="10">
        <f t="shared" si="119"/>
        <v>4200000</v>
      </c>
      <c r="K1317" s="10">
        <f t="shared" si="119"/>
        <v>0</v>
      </c>
      <c r="L1317" s="10">
        <f t="shared" si="119"/>
        <v>0</v>
      </c>
      <c r="M1317" s="10">
        <v>0</v>
      </c>
      <c r="N1317" s="10">
        <f t="shared" si="117"/>
        <v>4200000</v>
      </c>
      <c r="O1317" s="25">
        <v>4200000</v>
      </c>
      <c r="P1317" s="25">
        <f t="shared" si="118"/>
        <v>0</v>
      </c>
      <c r="Q1317" s="37"/>
    </row>
    <row r="1318" spans="1:17" x14ac:dyDescent="0.25">
      <c r="A1318" s="8">
        <v>1311</v>
      </c>
      <c r="B1318" s="32">
        <v>442135</v>
      </c>
      <c r="C1318" s="9" t="s">
        <v>869</v>
      </c>
      <c r="D1318" s="9" t="s">
        <v>85</v>
      </c>
      <c r="E1318" s="9" t="s">
        <v>2161</v>
      </c>
      <c r="F1318" s="8" t="s">
        <v>27</v>
      </c>
      <c r="G1318" s="10">
        <v>15</v>
      </c>
      <c r="H1318" s="10">
        <v>0</v>
      </c>
      <c r="I1318" s="10">
        <v>0</v>
      </c>
      <c r="J1318" s="10">
        <f t="shared" si="119"/>
        <v>4200000</v>
      </c>
      <c r="K1318" s="10">
        <f t="shared" si="119"/>
        <v>0</v>
      </c>
      <c r="L1318" s="10">
        <f t="shared" si="119"/>
        <v>0</v>
      </c>
      <c r="M1318" s="10">
        <v>0</v>
      </c>
      <c r="N1318" s="10">
        <f t="shared" si="117"/>
        <v>4200000</v>
      </c>
      <c r="O1318" s="25">
        <v>4200000</v>
      </c>
      <c r="P1318" s="25">
        <f t="shared" si="118"/>
        <v>0</v>
      </c>
      <c r="Q1318" s="37"/>
    </row>
    <row r="1319" spans="1:17" x14ac:dyDescent="0.25">
      <c r="A1319" s="8">
        <v>1312</v>
      </c>
      <c r="B1319" s="32">
        <v>442136</v>
      </c>
      <c r="C1319" s="9" t="s">
        <v>469</v>
      </c>
      <c r="D1319" s="9" t="s">
        <v>396</v>
      </c>
      <c r="E1319" s="9" t="s">
        <v>2161</v>
      </c>
      <c r="F1319" s="8" t="s">
        <v>27</v>
      </c>
      <c r="G1319" s="10">
        <v>15</v>
      </c>
      <c r="H1319" s="10">
        <v>0</v>
      </c>
      <c r="I1319" s="10">
        <v>0</v>
      </c>
      <c r="J1319" s="10">
        <f t="shared" si="119"/>
        <v>4200000</v>
      </c>
      <c r="K1319" s="10">
        <f t="shared" si="119"/>
        <v>0</v>
      </c>
      <c r="L1319" s="10">
        <f t="shared" si="119"/>
        <v>0</v>
      </c>
      <c r="M1319" s="10">
        <v>0</v>
      </c>
      <c r="N1319" s="10">
        <f t="shared" si="117"/>
        <v>4200000</v>
      </c>
      <c r="O1319" s="25">
        <v>4200000</v>
      </c>
      <c r="P1319" s="25">
        <f t="shared" si="118"/>
        <v>0</v>
      </c>
      <c r="Q1319" s="37"/>
    </row>
    <row r="1320" spans="1:17" x14ac:dyDescent="0.25">
      <c r="A1320" s="8">
        <v>1313</v>
      </c>
      <c r="B1320" s="32">
        <v>442137</v>
      </c>
      <c r="C1320" s="9" t="s">
        <v>1368</v>
      </c>
      <c r="D1320" s="9" t="s">
        <v>121</v>
      </c>
      <c r="E1320" s="9" t="s">
        <v>2161</v>
      </c>
      <c r="F1320" s="8" t="s">
        <v>27</v>
      </c>
      <c r="G1320" s="10">
        <v>15</v>
      </c>
      <c r="H1320" s="10">
        <v>0</v>
      </c>
      <c r="I1320" s="10">
        <v>0</v>
      </c>
      <c r="J1320" s="10">
        <f t="shared" si="119"/>
        <v>4200000</v>
      </c>
      <c r="K1320" s="10">
        <f t="shared" si="119"/>
        <v>0</v>
      </c>
      <c r="L1320" s="10">
        <f t="shared" si="119"/>
        <v>0</v>
      </c>
      <c r="M1320" s="10">
        <v>0</v>
      </c>
      <c r="N1320" s="10">
        <f t="shared" si="117"/>
        <v>4200000</v>
      </c>
      <c r="O1320" s="25">
        <v>4200000</v>
      </c>
      <c r="P1320" s="25">
        <f t="shared" si="118"/>
        <v>0</v>
      </c>
      <c r="Q1320" s="37"/>
    </row>
    <row r="1321" spans="1:17" x14ac:dyDescent="0.25">
      <c r="A1321" s="8">
        <v>1314</v>
      </c>
      <c r="B1321" s="32">
        <v>442138</v>
      </c>
      <c r="C1321" s="9" t="s">
        <v>149</v>
      </c>
      <c r="D1321" s="9" t="s">
        <v>408</v>
      </c>
      <c r="E1321" s="9" t="s">
        <v>2161</v>
      </c>
      <c r="F1321" s="8" t="s">
        <v>27</v>
      </c>
      <c r="G1321" s="10">
        <v>15</v>
      </c>
      <c r="H1321" s="10">
        <v>0</v>
      </c>
      <c r="I1321" s="10">
        <v>0</v>
      </c>
      <c r="J1321" s="10">
        <f t="shared" si="119"/>
        <v>4200000</v>
      </c>
      <c r="K1321" s="10">
        <f t="shared" si="119"/>
        <v>0</v>
      </c>
      <c r="L1321" s="10">
        <f t="shared" si="119"/>
        <v>0</v>
      </c>
      <c r="M1321" s="10">
        <v>0</v>
      </c>
      <c r="N1321" s="10">
        <f t="shared" si="117"/>
        <v>4200000</v>
      </c>
      <c r="O1321" s="25">
        <v>4200000</v>
      </c>
      <c r="P1321" s="25">
        <f t="shared" si="118"/>
        <v>0</v>
      </c>
      <c r="Q1321" s="37"/>
    </row>
    <row r="1322" spans="1:17" x14ac:dyDescent="0.25">
      <c r="A1322" s="8">
        <v>1315</v>
      </c>
      <c r="B1322" s="32">
        <v>442139</v>
      </c>
      <c r="C1322" s="9" t="s">
        <v>1359</v>
      </c>
      <c r="D1322" s="9" t="s">
        <v>229</v>
      </c>
      <c r="E1322" s="9" t="s">
        <v>2161</v>
      </c>
      <c r="F1322" s="8" t="s">
        <v>27</v>
      </c>
      <c r="G1322" s="10">
        <v>15</v>
      </c>
      <c r="H1322" s="10">
        <v>3</v>
      </c>
      <c r="I1322" s="10">
        <v>0</v>
      </c>
      <c r="J1322" s="10">
        <f t="shared" si="119"/>
        <v>4200000</v>
      </c>
      <c r="K1322" s="10">
        <f t="shared" si="119"/>
        <v>840000</v>
      </c>
      <c r="L1322" s="10">
        <f t="shared" si="119"/>
        <v>0</v>
      </c>
      <c r="M1322" s="10">
        <v>0</v>
      </c>
      <c r="N1322" s="10">
        <f t="shared" si="117"/>
        <v>5040000</v>
      </c>
      <c r="O1322" s="25">
        <v>5040000</v>
      </c>
      <c r="P1322" s="25">
        <f t="shared" si="118"/>
        <v>0</v>
      </c>
      <c r="Q1322" s="37"/>
    </row>
    <row r="1323" spans="1:17" x14ac:dyDescent="0.25">
      <c r="A1323" s="8">
        <v>1316</v>
      </c>
      <c r="B1323" s="32">
        <v>442140</v>
      </c>
      <c r="C1323" s="9" t="s">
        <v>378</v>
      </c>
      <c r="D1323" s="9" t="s">
        <v>121</v>
      </c>
      <c r="E1323" s="9" t="s">
        <v>2161</v>
      </c>
      <c r="F1323" s="8" t="s">
        <v>368</v>
      </c>
      <c r="G1323" s="10">
        <v>18</v>
      </c>
      <c r="H1323" s="10">
        <v>0</v>
      </c>
      <c r="I1323" s="10">
        <v>0</v>
      </c>
      <c r="J1323" s="10">
        <f>G1323*280000</f>
        <v>5040000</v>
      </c>
      <c r="K1323" s="10">
        <f>H1323*280000</f>
        <v>0</v>
      </c>
      <c r="L1323" s="10">
        <f>I1323*28000</f>
        <v>0</v>
      </c>
      <c r="M1323" s="10">
        <f>J1323</f>
        <v>5040000</v>
      </c>
      <c r="N1323" s="10">
        <f t="shared" si="117"/>
        <v>0</v>
      </c>
      <c r="O1323" s="25">
        <v>0</v>
      </c>
      <c r="P1323" s="25">
        <f t="shared" si="118"/>
        <v>0</v>
      </c>
      <c r="Q1323" s="37"/>
    </row>
    <row r="1324" spans="1:17" x14ac:dyDescent="0.25">
      <c r="A1324" s="8">
        <v>1317</v>
      </c>
      <c r="B1324" s="32">
        <v>442141</v>
      </c>
      <c r="C1324" s="9" t="s">
        <v>1744</v>
      </c>
      <c r="D1324" s="9" t="s">
        <v>492</v>
      </c>
      <c r="E1324" s="9" t="s">
        <v>2161</v>
      </c>
      <c r="F1324" s="8" t="s">
        <v>27</v>
      </c>
      <c r="G1324" s="10">
        <v>15</v>
      </c>
      <c r="H1324" s="10">
        <v>0</v>
      </c>
      <c r="I1324" s="10">
        <v>0</v>
      </c>
      <c r="J1324" s="10">
        <f t="shared" ref="J1324:L1330" si="120">G1324*280000</f>
        <v>4200000</v>
      </c>
      <c r="K1324" s="10">
        <f t="shared" si="120"/>
        <v>0</v>
      </c>
      <c r="L1324" s="10">
        <f t="shared" si="120"/>
        <v>0</v>
      </c>
      <c r="M1324" s="10">
        <v>0</v>
      </c>
      <c r="N1324" s="10">
        <f t="shared" si="117"/>
        <v>4200000</v>
      </c>
      <c r="O1324" s="25">
        <v>4200000</v>
      </c>
      <c r="P1324" s="25">
        <f t="shared" si="118"/>
        <v>0</v>
      </c>
      <c r="Q1324" s="37"/>
    </row>
    <row r="1325" spans="1:17" x14ac:dyDescent="0.25">
      <c r="A1325" s="8">
        <v>1318</v>
      </c>
      <c r="B1325" s="32">
        <v>442142</v>
      </c>
      <c r="C1325" s="9" t="s">
        <v>2171</v>
      </c>
      <c r="D1325" s="9" t="s">
        <v>349</v>
      </c>
      <c r="E1325" s="9" t="s">
        <v>2161</v>
      </c>
      <c r="F1325" s="8" t="s">
        <v>27</v>
      </c>
      <c r="G1325" s="10">
        <v>15</v>
      </c>
      <c r="H1325" s="10">
        <v>0</v>
      </c>
      <c r="I1325" s="10">
        <v>0</v>
      </c>
      <c r="J1325" s="10">
        <f t="shared" si="120"/>
        <v>4200000</v>
      </c>
      <c r="K1325" s="10">
        <f t="shared" si="120"/>
        <v>0</v>
      </c>
      <c r="L1325" s="10">
        <f t="shared" si="120"/>
        <v>0</v>
      </c>
      <c r="M1325" s="10">
        <v>0</v>
      </c>
      <c r="N1325" s="10">
        <f t="shared" si="117"/>
        <v>4200000</v>
      </c>
      <c r="O1325" s="25">
        <v>0</v>
      </c>
      <c r="P1325" s="25">
        <f t="shared" si="118"/>
        <v>4200000</v>
      </c>
      <c r="Q1325" s="37"/>
    </row>
    <row r="1326" spans="1:17" x14ac:dyDescent="0.25">
      <c r="A1326" s="8">
        <v>1319</v>
      </c>
      <c r="B1326" s="32">
        <v>442143</v>
      </c>
      <c r="C1326" s="9" t="s">
        <v>2172</v>
      </c>
      <c r="D1326" s="9" t="s">
        <v>517</v>
      </c>
      <c r="E1326" s="9" t="s">
        <v>2161</v>
      </c>
      <c r="F1326" s="8" t="s">
        <v>27</v>
      </c>
      <c r="G1326" s="10">
        <v>15</v>
      </c>
      <c r="H1326" s="10">
        <v>0</v>
      </c>
      <c r="I1326" s="10">
        <v>0</v>
      </c>
      <c r="J1326" s="10">
        <f t="shared" si="120"/>
        <v>4200000</v>
      </c>
      <c r="K1326" s="10">
        <f t="shared" si="120"/>
        <v>0</v>
      </c>
      <c r="L1326" s="10">
        <f t="shared" si="120"/>
        <v>0</v>
      </c>
      <c r="M1326" s="10">
        <v>0</v>
      </c>
      <c r="N1326" s="10">
        <f t="shared" si="117"/>
        <v>4200000</v>
      </c>
      <c r="O1326" s="25">
        <v>4200000</v>
      </c>
      <c r="P1326" s="25">
        <f t="shared" si="118"/>
        <v>0</v>
      </c>
      <c r="Q1326" s="37"/>
    </row>
    <row r="1327" spans="1:17" x14ac:dyDescent="0.25">
      <c r="A1327" s="8">
        <v>1320</v>
      </c>
      <c r="B1327" s="32">
        <v>442144</v>
      </c>
      <c r="C1327" s="9" t="s">
        <v>2173</v>
      </c>
      <c r="D1327" s="9" t="s">
        <v>2174</v>
      </c>
      <c r="E1327" s="9" t="s">
        <v>2161</v>
      </c>
      <c r="F1327" s="8" t="s">
        <v>27</v>
      </c>
      <c r="G1327" s="10">
        <v>15</v>
      </c>
      <c r="H1327" s="10">
        <v>0</v>
      </c>
      <c r="I1327" s="10">
        <v>0</v>
      </c>
      <c r="J1327" s="10">
        <f t="shared" si="120"/>
        <v>4200000</v>
      </c>
      <c r="K1327" s="10">
        <f t="shared" si="120"/>
        <v>0</v>
      </c>
      <c r="L1327" s="10">
        <f t="shared" si="120"/>
        <v>0</v>
      </c>
      <c r="M1327" s="10">
        <v>0</v>
      </c>
      <c r="N1327" s="10">
        <f t="shared" si="117"/>
        <v>4200000</v>
      </c>
      <c r="O1327" s="25">
        <v>4200000</v>
      </c>
      <c r="P1327" s="25">
        <f t="shared" si="118"/>
        <v>0</v>
      </c>
      <c r="Q1327" s="37"/>
    </row>
    <row r="1328" spans="1:17" x14ac:dyDescent="0.25">
      <c r="A1328" s="8">
        <v>1321</v>
      </c>
      <c r="B1328" s="32">
        <v>442145</v>
      </c>
      <c r="C1328" s="9" t="s">
        <v>828</v>
      </c>
      <c r="D1328" s="9" t="s">
        <v>362</v>
      </c>
      <c r="E1328" s="9" t="s">
        <v>2161</v>
      </c>
      <c r="F1328" s="8" t="s">
        <v>27</v>
      </c>
      <c r="G1328" s="10">
        <v>15</v>
      </c>
      <c r="H1328" s="10">
        <v>0</v>
      </c>
      <c r="I1328" s="10">
        <v>0</v>
      </c>
      <c r="J1328" s="10">
        <f t="shared" si="120"/>
        <v>4200000</v>
      </c>
      <c r="K1328" s="10">
        <f t="shared" si="120"/>
        <v>0</v>
      </c>
      <c r="L1328" s="10">
        <f t="shared" si="120"/>
        <v>0</v>
      </c>
      <c r="M1328" s="10">
        <v>0</v>
      </c>
      <c r="N1328" s="10">
        <f t="shared" si="117"/>
        <v>4200000</v>
      </c>
      <c r="O1328" s="25">
        <v>4200000</v>
      </c>
      <c r="P1328" s="25">
        <f t="shared" si="118"/>
        <v>0</v>
      </c>
      <c r="Q1328" s="37"/>
    </row>
    <row r="1329" spans="1:18" x14ac:dyDescent="0.25">
      <c r="A1329" s="8">
        <v>1322</v>
      </c>
      <c r="B1329" s="32">
        <v>442146</v>
      </c>
      <c r="C1329" s="9" t="s">
        <v>1155</v>
      </c>
      <c r="D1329" s="9" t="s">
        <v>65</v>
      </c>
      <c r="E1329" s="9" t="s">
        <v>2161</v>
      </c>
      <c r="F1329" s="8" t="s">
        <v>27</v>
      </c>
      <c r="G1329" s="10">
        <v>19</v>
      </c>
      <c r="H1329" s="10">
        <v>0</v>
      </c>
      <c r="I1329" s="10">
        <v>0</v>
      </c>
      <c r="J1329" s="10">
        <f t="shared" si="120"/>
        <v>5320000</v>
      </c>
      <c r="K1329" s="10">
        <f t="shared" si="120"/>
        <v>0</v>
      </c>
      <c r="L1329" s="10">
        <f t="shared" si="120"/>
        <v>0</v>
      </c>
      <c r="M1329" s="10">
        <v>0</v>
      </c>
      <c r="N1329" s="10">
        <f t="shared" si="117"/>
        <v>5320000</v>
      </c>
      <c r="O1329" s="25">
        <v>5320000</v>
      </c>
      <c r="P1329" s="25">
        <f t="shared" si="118"/>
        <v>0</v>
      </c>
      <c r="Q1329" s="37"/>
    </row>
    <row r="1330" spans="1:18" x14ac:dyDescent="0.25">
      <c r="A1330" s="8">
        <v>1323</v>
      </c>
      <c r="B1330" s="32">
        <v>442147</v>
      </c>
      <c r="C1330" s="9" t="s">
        <v>2175</v>
      </c>
      <c r="D1330" s="9" t="s">
        <v>158</v>
      </c>
      <c r="E1330" s="9" t="s">
        <v>2161</v>
      </c>
      <c r="F1330" s="8" t="s">
        <v>27</v>
      </c>
      <c r="G1330" s="10">
        <v>15</v>
      </c>
      <c r="H1330" s="10">
        <v>0</v>
      </c>
      <c r="I1330" s="10">
        <v>0</v>
      </c>
      <c r="J1330" s="10">
        <f t="shared" si="120"/>
        <v>4200000</v>
      </c>
      <c r="K1330" s="10">
        <f t="shared" si="120"/>
        <v>0</v>
      </c>
      <c r="L1330" s="10">
        <f t="shared" si="120"/>
        <v>0</v>
      </c>
      <c r="M1330" s="10">
        <v>0</v>
      </c>
      <c r="N1330" s="10">
        <f t="shared" si="117"/>
        <v>4200000</v>
      </c>
      <c r="O1330" s="25">
        <v>8400000</v>
      </c>
      <c r="P1330" s="25">
        <f t="shared" si="118"/>
        <v>-4200000</v>
      </c>
      <c r="Q1330" s="37" t="s">
        <v>4098</v>
      </c>
    </row>
    <row r="1331" spans="1:18" x14ac:dyDescent="0.25">
      <c r="A1331" s="8">
        <v>1324</v>
      </c>
      <c r="B1331" s="32">
        <v>442148</v>
      </c>
      <c r="C1331" s="9" t="s">
        <v>219</v>
      </c>
      <c r="D1331" s="9" t="s">
        <v>408</v>
      </c>
      <c r="E1331" s="9" t="s">
        <v>2161</v>
      </c>
      <c r="F1331" s="8" t="s">
        <v>389</v>
      </c>
      <c r="G1331" s="10">
        <v>18</v>
      </c>
      <c r="H1331" s="10">
        <v>0</v>
      </c>
      <c r="I1331" s="10">
        <v>0</v>
      </c>
      <c r="J1331" s="10">
        <f>G1331*280000</f>
        <v>5040000</v>
      </c>
      <c r="K1331" s="10">
        <f>H1331*280000</f>
        <v>0</v>
      </c>
      <c r="L1331" s="10">
        <f>I1331*28000</f>
        <v>0</v>
      </c>
      <c r="M1331" s="10">
        <f>J1331*0.7</f>
        <v>3528000</v>
      </c>
      <c r="N1331" s="10">
        <f t="shared" si="117"/>
        <v>1512000</v>
      </c>
      <c r="O1331" s="25">
        <v>1512000</v>
      </c>
      <c r="P1331" s="25">
        <f t="shared" si="118"/>
        <v>0</v>
      </c>
      <c r="Q1331" s="37"/>
    </row>
    <row r="1332" spans="1:18" x14ac:dyDescent="0.25">
      <c r="A1332" s="8">
        <v>1325</v>
      </c>
      <c r="B1332" s="32">
        <v>442149</v>
      </c>
      <c r="C1332" s="9" t="s">
        <v>2176</v>
      </c>
      <c r="D1332" s="9" t="s">
        <v>334</v>
      </c>
      <c r="E1332" s="9" t="s">
        <v>2161</v>
      </c>
      <c r="F1332" s="8" t="s">
        <v>27</v>
      </c>
      <c r="G1332" s="10">
        <v>15</v>
      </c>
      <c r="H1332" s="10">
        <v>0</v>
      </c>
      <c r="I1332" s="10">
        <v>0</v>
      </c>
      <c r="J1332" s="10">
        <f t="shared" ref="J1332:L1382" si="121">G1332*280000</f>
        <v>4200000</v>
      </c>
      <c r="K1332" s="10">
        <f t="shared" si="121"/>
        <v>0</v>
      </c>
      <c r="L1332" s="10">
        <f t="shared" si="121"/>
        <v>0</v>
      </c>
      <c r="M1332" s="10">
        <v>0</v>
      </c>
      <c r="N1332" s="10">
        <f t="shared" si="117"/>
        <v>4200000</v>
      </c>
      <c r="O1332" s="25">
        <v>4200000</v>
      </c>
      <c r="P1332" s="25">
        <f t="shared" si="118"/>
        <v>0</v>
      </c>
      <c r="Q1332" s="37"/>
    </row>
    <row r="1333" spans="1:18" s="39" customFormat="1" x14ac:dyDescent="0.25">
      <c r="A1333" s="35">
        <v>1326</v>
      </c>
      <c r="B1333" s="54">
        <v>442150</v>
      </c>
      <c r="C1333" s="37" t="s">
        <v>348</v>
      </c>
      <c r="D1333" s="37" t="s">
        <v>158</v>
      </c>
      <c r="E1333" s="37" t="s">
        <v>2161</v>
      </c>
      <c r="F1333" s="35" t="s">
        <v>27</v>
      </c>
      <c r="G1333" s="25">
        <v>15</v>
      </c>
      <c r="H1333" s="25">
        <v>0</v>
      </c>
      <c r="I1333" s="25">
        <v>0</v>
      </c>
      <c r="J1333" s="25">
        <f t="shared" si="121"/>
        <v>4200000</v>
      </c>
      <c r="K1333" s="25">
        <f t="shared" si="121"/>
        <v>0</v>
      </c>
      <c r="L1333" s="25">
        <f t="shared" si="121"/>
        <v>0</v>
      </c>
      <c r="M1333" s="25">
        <v>0</v>
      </c>
      <c r="N1333" s="25">
        <f t="shared" si="117"/>
        <v>4200000</v>
      </c>
      <c r="O1333" s="25">
        <v>0</v>
      </c>
      <c r="P1333" s="25">
        <f t="shared" si="118"/>
        <v>4200000</v>
      </c>
      <c r="Q1333" s="37"/>
      <c r="R1333" s="39" t="s">
        <v>2167</v>
      </c>
    </row>
    <row r="1334" spans="1:18" x14ac:dyDescent="0.25">
      <c r="A1334" s="8">
        <v>1327</v>
      </c>
      <c r="B1334" s="32">
        <v>442151</v>
      </c>
      <c r="C1334" s="9" t="s">
        <v>114</v>
      </c>
      <c r="D1334" s="9" t="s">
        <v>490</v>
      </c>
      <c r="E1334" s="9" t="s">
        <v>2161</v>
      </c>
      <c r="F1334" s="8" t="s">
        <v>27</v>
      </c>
      <c r="G1334" s="10">
        <v>15</v>
      </c>
      <c r="H1334" s="10">
        <v>0</v>
      </c>
      <c r="I1334" s="10">
        <v>0</v>
      </c>
      <c r="J1334" s="10">
        <f t="shared" si="121"/>
        <v>4200000</v>
      </c>
      <c r="K1334" s="10">
        <f t="shared" si="121"/>
        <v>0</v>
      </c>
      <c r="L1334" s="10">
        <f t="shared" si="121"/>
        <v>0</v>
      </c>
      <c r="M1334" s="10">
        <v>0</v>
      </c>
      <c r="N1334" s="10">
        <f t="shared" si="117"/>
        <v>4200000</v>
      </c>
      <c r="O1334" s="25">
        <v>4200000</v>
      </c>
      <c r="P1334" s="25">
        <f t="shared" si="118"/>
        <v>0</v>
      </c>
      <c r="Q1334" s="37"/>
    </row>
    <row r="1335" spans="1:18" x14ac:dyDescent="0.25">
      <c r="A1335" s="8">
        <v>1328</v>
      </c>
      <c r="B1335" s="32">
        <v>442152</v>
      </c>
      <c r="C1335" s="9" t="s">
        <v>2177</v>
      </c>
      <c r="D1335" s="9" t="s">
        <v>262</v>
      </c>
      <c r="E1335" s="9" t="s">
        <v>2161</v>
      </c>
      <c r="F1335" s="8" t="s">
        <v>27</v>
      </c>
      <c r="G1335" s="10">
        <v>15</v>
      </c>
      <c r="H1335" s="10">
        <v>0</v>
      </c>
      <c r="I1335" s="10">
        <v>0</v>
      </c>
      <c r="J1335" s="10">
        <f t="shared" si="121"/>
        <v>4200000</v>
      </c>
      <c r="K1335" s="10">
        <f t="shared" si="121"/>
        <v>0</v>
      </c>
      <c r="L1335" s="10">
        <f t="shared" si="121"/>
        <v>0</v>
      </c>
      <c r="M1335" s="10">
        <v>0</v>
      </c>
      <c r="N1335" s="10">
        <f t="shared" si="117"/>
        <v>4200000</v>
      </c>
      <c r="O1335" s="25">
        <v>0</v>
      </c>
      <c r="P1335" s="25">
        <f t="shared" si="118"/>
        <v>4200000</v>
      </c>
      <c r="Q1335" s="37"/>
    </row>
    <row r="1336" spans="1:18" x14ac:dyDescent="0.25">
      <c r="A1336" s="8">
        <v>1329</v>
      </c>
      <c r="B1336" s="32">
        <v>442154</v>
      </c>
      <c r="C1336" s="9" t="s">
        <v>487</v>
      </c>
      <c r="D1336" s="9" t="s">
        <v>488</v>
      </c>
      <c r="E1336" s="9" t="s">
        <v>2161</v>
      </c>
      <c r="F1336" s="8" t="s">
        <v>27</v>
      </c>
      <c r="G1336" s="10">
        <v>18</v>
      </c>
      <c r="H1336" s="10">
        <v>0</v>
      </c>
      <c r="I1336" s="10">
        <v>0</v>
      </c>
      <c r="J1336" s="10">
        <f t="shared" si="121"/>
        <v>5040000</v>
      </c>
      <c r="K1336" s="10">
        <f t="shared" si="121"/>
        <v>0</v>
      </c>
      <c r="L1336" s="10">
        <f t="shared" si="121"/>
        <v>0</v>
      </c>
      <c r="M1336" s="10">
        <v>0</v>
      </c>
      <c r="N1336" s="10">
        <f t="shared" si="117"/>
        <v>5040000</v>
      </c>
      <c r="O1336" s="25">
        <v>5040000</v>
      </c>
      <c r="P1336" s="25">
        <f t="shared" si="118"/>
        <v>0</v>
      </c>
      <c r="Q1336" s="37"/>
    </row>
    <row r="1337" spans="1:18" x14ac:dyDescent="0.25">
      <c r="A1337" s="8">
        <v>1330</v>
      </c>
      <c r="B1337" s="32">
        <v>442155</v>
      </c>
      <c r="C1337" s="9" t="s">
        <v>64</v>
      </c>
      <c r="D1337" s="9" t="s">
        <v>262</v>
      </c>
      <c r="E1337" s="9" t="s">
        <v>2161</v>
      </c>
      <c r="F1337" s="8" t="s">
        <v>27</v>
      </c>
      <c r="G1337" s="10">
        <v>15</v>
      </c>
      <c r="H1337" s="10">
        <v>0</v>
      </c>
      <c r="I1337" s="10">
        <v>0</v>
      </c>
      <c r="J1337" s="10">
        <f t="shared" si="121"/>
        <v>4200000</v>
      </c>
      <c r="K1337" s="10">
        <f t="shared" si="121"/>
        <v>0</v>
      </c>
      <c r="L1337" s="10">
        <f t="shared" si="121"/>
        <v>0</v>
      </c>
      <c r="M1337" s="10">
        <v>0</v>
      </c>
      <c r="N1337" s="10">
        <f t="shared" si="117"/>
        <v>4200000</v>
      </c>
      <c r="O1337" s="25">
        <v>4200000</v>
      </c>
      <c r="P1337" s="25">
        <f t="shared" si="118"/>
        <v>0</v>
      </c>
      <c r="Q1337" s="37"/>
    </row>
    <row r="1338" spans="1:18" x14ac:dyDescent="0.25">
      <c r="A1338" s="8">
        <v>1331</v>
      </c>
      <c r="B1338" s="32">
        <v>442156</v>
      </c>
      <c r="C1338" s="9" t="s">
        <v>820</v>
      </c>
      <c r="D1338" s="9" t="s">
        <v>51</v>
      </c>
      <c r="E1338" s="9" t="s">
        <v>2161</v>
      </c>
      <c r="F1338" s="8" t="s">
        <v>27</v>
      </c>
      <c r="G1338" s="10">
        <v>15</v>
      </c>
      <c r="H1338" s="10">
        <v>0</v>
      </c>
      <c r="I1338" s="10">
        <v>0</v>
      </c>
      <c r="J1338" s="10">
        <f t="shared" si="121"/>
        <v>4200000</v>
      </c>
      <c r="K1338" s="10">
        <f t="shared" si="121"/>
        <v>0</v>
      </c>
      <c r="L1338" s="10">
        <f t="shared" si="121"/>
        <v>0</v>
      </c>
      <c r="M1338" s="10">
        <v>0</v>
      </c>
      <c r="N1338" s="10">
        <f t="shared" si="117"/>
        <v>4200000</v>
      </c>
      <c r="O1338" s="25">
        <v>4200000</v>
      </c>
      <c r="P1338" s="25">
        <f t="shared" si="118"/>
        <v>0</v>
      </c>
      <c r="Q1338" s="37"/>
    </row>
    <row r="1339" spans="1:18" x14ac:dyDescent="0.25">
      <c r="A1339" s="8">
        <v>1332</v>
      </c>
      <c r="B1339" s="32">
        <v>442157</v>
      </c>
      <c r="C1339" s="9" t="s">
        <v>2027</v>
      </c>
      <c r="D1339" s="9" t="s">
        <v>1531</v>
      </c>
      <c r="E1339" s="9" t="s">
        <v>2161</v>
      </c>
      <c r="F1339" s="8" t="s">
        <v>27</v>
      </c>
      <c r="G1339" s="10">
        <v>15</v>
      </c>
      <c r="H1339" s="10">
        <v>0</v>
      </c>
      <c r="I1339" s="10">
        <v>0</v>
      </c>
      <c r="J1339" s="10">
        <f t="shared" si="121"/>
        <v>4200000</v>
      </c>
      <c r="K1339" s="10">
        <f t="shared" si="121"/>
        <v>0</v>
      </c>
      <c r="L1339" s="10">
        <f t="shared" si="121"/>
        <v>0</v>
      </c>
      <c r="M1339" s="10">
        <v>0</v>
      </c>
      <c r="N1339" s="10">
        <f t="shared" si="117"/>
        <v>4200000</v>
      </c>
      <c r="O1339" s="25">
        <v>4200000</v>
      </c>
      <c r="P1339" s="25">
        <f t="shared" si="118"/>
        <v>0</v>
      </c>
      <c r="Q1339" s="37"/>
    </row>
    <row r="1340" spans="1:18" x14ac:dyDescent="0.25">
      <c r="A1340" s="8">
        <v>1333</v>
      </c>
      <c r="B1340" s="32">
        <v>442158</v>
      </c>
      <c r="C1340" s="9" t="s">
        <v>53</v>
      </c>
      <c r="D1340" s="9" t="s">
        <v>2178</v>
      </c>
      <c r="E1340" s="9" t="s">
        <v>2161</v>
      </c>
      <c r="F1340" s="8" t="s">
        <v>27</v>
      </c>
      <c r="G1340" s="10">
        <v>15</v>
      </c>
      <c r="H1340" s="10">
        <v>0</v>
      </c>
      <c r="I1340" s="10">
        <v>0</v>
      </c>
      <c r="J1340" s="10">
        <f t="shared" si="121"/>
        <v>4200000</v>
      </c>
      <c r="K1340" s="10">
        <f t="shared" si="121"/>
        <v>0</v>
      </c>
      <c r="L1340" s="10">
        <f t="shared" si="121"/>
        <v>0</v>
      </c>
      <c r="M1340" s="10">
        <v>0</v>
      </c>
      <c r="N1340" s="10">
        <f t="shared" si="117"/>
        <v>4200000</v>
      </c>
      <c r="O1340" s="25">
        <v>4200000</v>
      </c>
      <c r="P1340" s="25">
        <f t="shared" si="118"/>
        <v>0</v>
      </c>
      <c r="Q1340" s="37"/>
    </row>
    <row r="1341" spans="1:18" x14ac:dyDescent="0.25">
      <c r="A1341" s="8">
        <v>1334</v>
      </c>
      <c r="B1341" s="32">
        <v>442159</v>
      </c>
      <c r="C1341" s="9" t="s">
        <v>1550</v>
      </c>
      <c r="D1341" s="9" t="s">
        <v>660</v>
      </c>
      <c r="E1341" s="9" t="s">
        <v>2161</v>
      </c>
      <c r="F1341" s="8" t="s">
        <v>27</v>
      </c>
      <c r="G1341" s="10">
        <v>15</v>
      </c>
      <c r="H1341" s="10">
        <v>0</v>
      </c>
      <c r="I1341" s="10">
        <v>0</v>
      </c>
      <c r="J1341" s="10">
        <f t="shared" si="121"/>
        <v>4200000</v>
      </c>
      <c r="K1341" s="10">
        <f t="shared" si="121"/>
        <v>0</v>
      </c>
      <c r="L1341" s="10">
        <f t="shared" si="121"/>
        <v>0</v>
      </c>
      <c r="M1341" s="10">
        <v>0</v>
      </c>
      <c r="N1341" s="10">
        <f t="shared" si="117"/>
        <v>4200000</v>
      </c>
      <c r="O1341" s="25">
        <v>4200000</v>
      </c>
      <c r="P1341" s="25">
        <f t="shared" si="118"/>
        <v>0</v>
      </c>
      <c r="Q1341" s="37"/>
    </row>
    <row r="1342" spans="1:18" x14ac:dyDescent="0.25">
      <c r="A1342" s="8">
        <v>1335</v>
      </c>
      <c r="B1342" s="32">
        <v>442160</v>
      </c>
      <c r="C1342" s="9" t="s">
        <v>2179</v>
      </c>
      <c r="D1342" s="9" t="s">
        <v>198</v>
      </c>
      <c r="E1342" s="9" t="s">
        <v>2161</v>
      </c>
      <c r="F1342" s="8" t="s">
        <v>27</v>
      </c>
      <c r="G1342" s="10">
        <v>15</v>
      </c>
      <c r="H1342" s="10">
        <v>0</v>
      </c>
      <c r="I1342" s="10">
        <v>0</v>
      </c>
      <c r="J1342" s="10">
        <f t="shared" si="121"/>
        <v>4200000</v>
      </c>
      <c r="K1342" s="10">
        <f t="shared" si="121"/>
        <v>0</v>
      </c>
      <c r="L1342" s="10">
        <f t="shared" si="121"/>
        <v>0</v>
      </c>
      <c r="M1342" s="10">
        <v>0</v>
      </c>
      <c r="N1342" s="10">
        <f t="shared" si="117"/>
        <v>4200000</v>
      </c>
      <c r="O1342" s="25">
        <v>8400000</v>
      </c>
      <c r="P1342" s="25">
        <f t="shared" si="118"/>
        <v>-4200000</v>
      </c>
      <c r="Q1342" s="37" t="s">
        <v>4098</v>
      </c>
    </row>
    <row r="1343" spans="1:18" x14ac:dyDescent="0.25">
      <c r="A1343" s="8">
        <v>1336</v>
      </c>
      <c r="B1343" s="32">
        <v>442161</v>
      </c>
      <c r="C1343" s="9" t="s">
        <v>124</v>
      </c>
      <c r="D1343" s="9" t="s">
        <v>548</v>
      </c>
      <c r="E1343" s="9" t="s">
        <v>2161</v>
      </c>
      <c r="F1343" s="8" t="s">
        <v>27</v>
      </c>
      <c r="G1343" s="10">
        <v>15</v>
      </c>
      <c r="H1343" s="10">
        <v>0</v>
      </c>
      <c r="I1343" s="10">
        <v>0</v>
      </c>
      <c r="J1343" s="10">
        <f t="shared" si="121"/>
        <v>4200000</v>
      </c>
      <c r="K1343" s="10">
        <f t="shared" si="121"/>
        <v>0</v>
      </c>
      <c r="L1343" s="10">
        <f t="shared" si="121"/>
        <v>0</v>
      </c>
      <c r="M1343" s="10">
        <v>0</v>
      </c>
      <c r="N1343" s="10">
        <f t="shared" si="117"/>
        <v>4200000</v>
      </c>
      <c r="O1343" s="25">
        <v>4200000</v>
      </c>
      <c r="P1343" s="25">
        <f t="shared" si="118"/>
        <v>0</v>
      </c>
      <c r="Q1343" s="37"/>
    </row>
    <row r="1344" spans="1:18" x14ac:dyDescent="0.25">
      <c r="A1344" s="8">
        <v>1337</v>
      </c>
      <c r="B1344" s="32">
        <v>442162</v>
      </c>
      <c r="C1344" s="9" t="s">
        <v>2180</v>
      </c>
      <c r="D1344" s="9" t="s">
        <v>556</v>
      </c>
      <c r="E1344" s="9" t="s">
        <v>2161</v>
      </c>
      <c r="F1344" s="8" t="s">
        <v>27</v>
      </c>
      <c r="G1344" s="10">
        <v>15</v>
      </c>
      <c r="H1344" s="10">
        <v>0</v>
      </c>
      <c r="I1344" s="10">
        <v>0</v>
      </c>
      <c r="J1344" s="10">
        <f t="shared" si="121"/>
        <v>4200000</v>
      </c>
      <c r="K1344" s="10">
        <f t="shared" si="121"/>
        <v>0</v>
      </c>
      <c r="L1344" s="10">
        <f t="shared" si="121"/>
        <v>0</v>
      </c>
      <c r="M1344" s="10">
        <v>0</v>
      </c>
      <c r="N1344" s="10">
        <f t="shared" si="117"/>
        <v>4200000</v>
      </c>
      <c r="O1344" s="25">
        <v>4200000</v>
      </c>
      <c r="P1344" s="25">
        <f t="shared" si="118"/>
        <v>0</v>
      </c>
      <c r="Q1344" s="37"/>
    </row>
    <row r="1345" spans="1:17" x14ac:dyDescent="0.25">
      <c r="A1345" s="8">
        <v>1338</v>
      </c>
      <c r="B1345" s="32">
        <v>442163</v>
      </c>
      <c r="C1345" s="9" t="s">
        <v>2181</v>
      </c>
      <c r="D1345" s="9" t="s">
        <v>153</v>
      </c>
      <c r="E1345" s="9" t="s">
        <v>2161</v>
      </c>
      <c r="F1345" s="8" t="s">
        <v>27</v>
      </c>
      <c r="G1345" s="10">
        <v>15</v>
      </c>
      <c r="H1345" s="10">
        <v>0</v>
      </c>
      <c r="I1345" s="10">
        <v>0</v>
      </c>
      <c r="J1345" s="10">
        <f t="shared" si="121"/>
        <v>4200000</v>
      </c>
      <c r="K1345" s="10">
        <f t="shared" si="121"/>
        <v>0</v>
      </c>
      <c r="L1345" s="10">
        <f t="shared" si="121"/>
        <v>0</v>
      </c>
      <c r="M1345" s="10">
        <v>0</v>
      </c>
      <c r="N1345" s="10">
        <f t="shared" si="117"/>
        <v>4200000</v>
      </c>
      <c r="O1345" s="25">
        <v>4200000</v>
      </c>
      <c r="P1345" s="25">
        <f t="shared" si="118"/>
        <v>0</v>
      </c>
      <c r="Q1345" s="37"/>
    </row>
    <row r="1346" spans="1:17" x14ac:dyDescent="0.25">
      <c r="A1346" s="8">
        <v>1339</v>
      </c>
      <c r="B1346" s="32">
        <v>442164</v>
      </c>
      <c r="C1346" s="9" t="s">
        <v>587</v>
      </c>
      <c r="D1346" s="9" t="s">
        <v>153</v>
      </c>
      <c r="E1346" s="9" t="s">
        <v>2161</v>
      </c>
      <c r="F1346" s="8" t="s">
        <v>27</v>
      </c>
      <c r="G1346" s="10">
        <v>15</v>
      </c>
      <c r="H1346" s="10">
        <v>0</v>
      </c>
      <c r="I1346" s="10">
        <v>0</v>
      </c>
      <c r="J1346" s="10">
        <f t="shared" si="121"/>
        <v>4200000</v>
      </c>
      <c r="K1346" s="10">
        <f t="shared" si="121"/>
        <v>0</v>
      </c>
      <c r="L1346" s="10">
        <f t="shared" si="121"/>
        <v>0</v>
      </c>
      <c r="M1346" s="10">
        <v>0</v>
      </c>
      <c r="N1346" s="10">
        <f t="shared" si="117"/>
        <v>4200000</v>
      </c>
      <c r="O1346" s="25">
        <v>4200000</v>
      </c>
      <c r="P1346" s="25">
        <f t="shared" si="118"/>
        <v>0</v>
      </c>
      <c r="Q1346" s="37"/>
    </row>
    <row r="1347" spans="1:17" x14ac:dyDescent="0.25">
      <c r="A1347" s="8">
        <v>1340</v>
      </c>
      <c r="B1347" s="32">
        <v>442165</v>
      </c>
      <c r="C1347" s="9" t="s">
        <v>1459</v>
      </c>
      <c r="D1347" s="9" t="s">
        <v>65</v>
      </c>
      <c r="E1347" s="9" t="s">
        <v>2161</v>
      </c>
      <c r="F1347" s="8" t="s">
        <v>27</v>
      </c>
      <c r="G1347" s="10">
        <v>15</v>
      </c>
      <c r="H1347" s="10">
        <v>0</v>
      </c>
      <c r="I1347" s="10">
        <v>0</v>
      </c>
      <c r="J1347" s="10">
        <f t="shared" si="121"/>
        <v>4200000</v>
      </c>
      <c r="K1347" s="10">
        <f t="shared" si="121"/>
        <v>0</v>
      </c>
      <c r="L1347" s="10">
        <f t="shared" si="121"/>
        <v>0</v>
      </c>
      <c r="M1347" s="10">
        <v>0</v>
      </c>
      <c r="N1347" s="10">
        <f t="shared" si="117"/>
        <v>4200000</v>
      </c>
      <c r="O1347" s="25">
        <v>4200000</v>
      </c>
      <c r="P1347" s="25">
        <f t="shared" si="118"/>
        <v>0</v>
      </c>
      <c r="Q1347" s="37"/>
    </row>
    <row r="1348" spans="1:17" x14ac:dyDescent="0.25">
      <c r="A1348" s="8">
        <v>1341</v>
      </c>
      <c r="B1348" s="32">
        <v>442166</v>
      </c>
      <c r="C1348" s="9" t="s">
        <v>798</v>
      </c>
      <c r="D1348" s="9" t="s">
        <v>313</v>
      </c>
      <c r="E1348" s="9" t="s">
        <v>2161</v>
      </c>
      <c r="F1348" s="8" t="s">
        <v>27</v>
      </c>
      <c r="G1348" s="10">
        <v>15</v>
      </c>
      <c r="H1348" s="10">
        <v>0</v>
      </c>
      <c r="I1348" s="10">
        <v>0</v>
      </c>
      <c r="J1348" s="10">
        <f t="shared" si="121"/>
        <v>4200000</v>
      </c>
      <c r="K1348" s="10">
        <f t="shared" si="121"/>
        <v>0</v>
      </c>
      <c r="L1348" s="10">
        <f t="shared" si="121"/>
        <v>0</v>
      </c>
      <c r="M1348" s="10">
        <v>0</v>
      </c>
      <c r="N1348" s="10">
        <f t="shared" si="117"/>
        <v>4200000</v>
      </c>
      <c r="O1348" s="25">
        <v>0</v>
      </c>
      <c r="P1348" s="25">
        <f t="shared" si="118"/>
        <v>4200000</v>
      </c>
      <c r="Q1348" s="37"/>
    </row>
    <row r="1349" spans="1:17" x14ac:dyDescent="0.25">
      <c r="A1349" s="8">
        <v>1342</v>
      </c>
      <c r="B1349" s="32">
        <v>442201</v>
      </c>
      <c r="C1349" s="9" t="s">
        <v>2182</v>
      </c>
      <c r="D1349" s="9" t="s">
        <v>204</v>
      </c>
      <c r="E1349" s="9" t="s">
        <v>2183</v>
      </c>
      <c r="F1349" s="8" t="s">
        <v>27</v>
      </c>
      <c r="G1349" s="10">
        <v>15</v>
      </c>
      <c r="H1349" s="10">
        <v>3</v>
      </c>
      <c r="I1349" s="10">
        <v>0</v>
      </c>
      <c r="J1349" s="10">
        <f t="shared" si="121"/>
        <v>4200000</v>
      </c>
      <c r="K1349" s="10">
        <f t="shared" si="121"/>
        <v>840000</v>
      </c>
      <c r="L1349" s="10">
        <f t="shared" si="121"/>
        <v>0</v>
      </c>
      <c r="M1349" s="10">
        <v>0</v>
      </c>
      <c r="N1349" s="10">
        <f t="shared" si="117"/>
        <v>5040000</v>
      </c>
      <c r="O1349" s="25">
        <v>5040000</v>
      </c>
      <c r="P1349" s="25">
        <f t="shared" si="118"/>
        <v>0</v>
      </c>
      <c r="Q1349" s="37"/>
    </row>
    <row r="1350" spans="1:17" x14ac:dyDescent="0.25">
      <c r="A1350" s="8">
        <v>1343</v>
      </c>
      <c r="B1350" s="32">
        <v>442202</v>
      </c>
      <c r="C1350" s="9" t="s">
        <v>149</v>
      </c>
      <c r="D1350" s="9" t="s">
        <v>317</v>
      </c>
      <c r="E1350" s="9" t="s">
        <v>2183</v>
      </c>
      <c r="F1350" s="8" t="s">
        <v>27</v>
      </c>
      <c r="G1350" s="10">
        <v>19</v>
      </c>
      <c r="H1350" s="10">
        <v>0</v>
      </c>
      <c r="I1350" s="10">
        <v>0</v>
      </c>
      <c r="J1350" s="10">
        <f t="shared" si="121"/>
        <v>5320000</v>
      </c>
      <c r="K1350" s="10">
        <f t="shared" si="121"/>
        <v>0</v>
      </c>
      <c r="L1350" s="10">
        <f t="shared" si="121"/>
        <v>0</v>
      </c>
      <c r="M1350" s="10">
        <v>0</v>
      </c>
      <c r="N1350" s="10">
        <f t="shared" si="117"/>
        <v>5320000</v>
      </c>
      <c r="O1350" s="25">
        <v>0</v>
      </c>
      <c r="P1350" s="25">
        <f t="shared" si="118"/>
        <v>5320000</v>
      </c>
      <c r="Q1350" s="37"/>
    </row>
    <row r="1351" spans="1:17" x14ac:dyDescent="0.25">
      <c r="A1351" s="8">
        <v>1344</v>
      </c>
      <c r="B1351" s="32">
        <v>442203</v>
      </c>
      <c r="C1351" s="9" t="s">
        <v>603</v>
      </c>
      <c r="D1351" s="9" t="s">
        <v>431</v>
      </c>
      <c r="E1351" s="9" t="s">
        <v>2183</v>
      </c>
      <c r="F1351" s="8" t="s">
        <v>27</v>
      </c>
      <c r="G1351" s="10">
        <v>15</v>
      </c>
      <c r="H1351" s="10">
        <v>0</v>
      </c>
      <c r="I1351" s="10">
        <v>0</v>
      </c>
      <c r="J1351" s="10">
        <f t="shared" si="121"/>
        <v>4200000</v>
      </c>
      <c r="K1351" s="10">
        <f t="shared" si="121"/>
        <v>0</v>
      </c>
      <c r="L1351" s="10">
        <f t="shared" si="121"/>
        <v>0</v>
      </c>
      <c r="M1351" s="10">
        <v>0</v>
      </c>
      <c r="N1351" s="10">
        <f t="shared" si="117"/>
        <v>4200000</v>
      </c>
      <c r="O1351" s="25">
        <v>4200000</v>
      </c>
      <c r="P1351" s="25">
        <f t="shared" si="118"/>
        <v>0</v>
      </c>
      <c r="Q1351" s="37"/>
    </row>
    <row r="1352" spans="1:17" x14ac:dyDescent="0.25">
      <c r="A1352" s="8">
        <v>1345</v>
      </c>
      <c r="B1352" s="32">
        <v>442204</v>
      </c>
      <c r="C1352" s="9" t="s">
        <v>1368</v>
      </c>
      <c r="D1352" s="9" t="s">
        <v>153</v>
      </c>
      <c r="E1352" s="9" t="s">
        <v>2183</v>
      </c>
      <c r="F1352" s="8" t="s">
        <v>27</v>
      </c>
      <c r="G1352" s="10">
        <v>15</v>
      </c>
      <c r="H1352" s="10">
        <v>0</v>
      </c>
      <c r="I1352" s="10">
        <v>0</v>
      </c>
      <c r="J1352" s="10">
        <f t="shared" si="121"/>
        <v>4200000</v>
      </c>
      <c r="K1352" s="10">
        <f t="shared" si="121"/>
        <v>0</v>
      </c>
      <c r="L1352" s="10">
        <f t="shared" si="121"/>
        <v>0</v>
      </c>
      <c r="M1352" s="10">
        <v>0</v>
      </c>
      <c r="N1352" s="10">
        <f t="shared" si="117"/>
        <v>4200000</v>
      </c>
      <c r="O1352" s="25">
        <v>4200000</v>
      </c>
      <c r="P1352" s="25">
        <f t="shared" si="118"/>
        <v>0</v>
      </c>
      <c r="Q1352" s="37"/>
    </row>
    <row r="1353" spans="1:17" x14ac:dyDescent="0.25">
      <c r="A1353" s="8">
        <v>1346</v>
      </c>
      <c r="B1353" s="32">
        <v>442205</v>
      </c>
      <c r="C1353" s="9" t="s">
        <v>149</v>
      </c>
      <c r="D1353" s="9" t="s">
        <v>2059</v>
      </c>
      <c r="E1353" s="9" t="s">
        <v>2183</v>
      </c>
      <c r="F1353" s="8" t="s">
        <v>27</v>
      </c>
      <c r="G1353" s="10">
        <v>19</v>
      </c>
      <c r="H1353" s="10">
        <v>0</v>
      </c>
      <c r="I1353" s="10">
        <v>0</v>
      </c>
      <c r="J1353" s="10">
        <f t="shared" si="121"/>
        <v>5320000</v>
      </c>
      <c r="K1353" s="10">
        <f t="shared" si="121"/>
        <v>0</v>
      </c>
      <c r="L1353" s="10">
        <f t="shared" si="121"/>
        <v>0</v>
      </c>
      <c r="M1353" s="10">
        <v>0</v>
      </c>
      <c r="N1353" s="10">
        <f t="shared" ref="N1353:N1416" si="122">J1353+K1353+L1353-M1353</f>
        <v>5320000</v>
      </c>
      <c r="O1353" s="25">
        <v>5320000</v>
      </c>
      <c r="P1353" s="25">
        <f t="shared" ref="P1353:P1416" si="123">N1353-O1353</f>
        <v>0</v>
      </c>
      <c r="Q1353" s="37"/>
    </row>
    <row r="1354" spans="1:17" x14ac:dyDescent="0.25">
      <c r="A1354" s="8">
        <v>1347</v>
      </c>
      <c r="B1354" s="32">
        <v>442206</v>
      </c>
      <c r="C1354" s="9" t="s">
        <v>149</v>
      </c>
      <c r="D1354" s="9" t="s">
        <v>2184</v>
      </c>
      <c r="E1354" s="9" t="s">
        <v>2183</v>
      </c>
      <c r="F1354" s="8" t="s">
        <v>27</v>
      </c>
      <c r="G1354" s="10">
        <v>19</v>
      </c>
      <c r="H1354" s="10">
        <v>0</v>
      </c>
      <c r="I1354" s="10">
        <v>0</v>
      </c>
      <c r="J1354" s="10">
        <f t="shared" si="121"/>
        <v>5320000</v>
      </c>
      <c r="K1354" s="10">
        <f t="shared" si="121"/>
        <v>0</v>
      </c>
      <c r="L1354" s="10">
        <f t="shared" si="121"/>
        <v>0</v>
      </c>
      <c r="M1354" s="10">
        <v>0</v>
      </c>
      <c r="N1354" s="10">
        <f t="shared" si="122"/>
        <v>5320000</v>
      </c>
      <c r="O1354" s="25">
        <v>5320000</v>
      </c>
      <c r="P1354" s="25">
        <f t="shared" si="123"/>
        <v>0</v>
      </c>
      <c r="Q1354" s="37"/>
    </row>
    <row r="1355" spans="1:17" x14ac:dyDescent="0.25">
      <c r="A1355" s="8">
        <v>1348</v>
      </c>
      <c r="B1355" s="32">
        <v>442207</v>
      </c>
      <c r="C1355" s="9" t="s">
        <v>291</v>
      </c>
      <c r="D1355" s="9" t="s">
        <v>334</v>
      </c>
      <c r="E1355" s="9" t="s">
        <v>2183</v>
      </c>
      <c r="F1355" s="8" t="s">
        <v>27</v>
      </c>
      <c r="G1355" s="10">
        <v>15</v>
      </c>
      <c r="H1355" s="10">
        <v>0</v>
      </c>
      <c r="I1355" s="10">
        <v>0</v>
      </c>
      <c r="J1355" s="10">
        <f t="shared" si="121"/>
        <v>4200000</v>
      </c>
      <c r="K1355" s="10">
        <f t="shared" si="121"/>
        <v>0</v>
      </c>
      <c r="L1355" s="10">
        <f t="shared" si="121"/>
        <v>0</v>
      </c>
      <c r="M1355" s="10">
        <v>0</v>
      </c>
      <c r="N1355" s="10">
        <f t="shared" si="122"/>
        <v>4200000</v>
      </c>
      <c r="O1355" s="25">
        <v>4200000</v>
      </c>
      <c r="P1355" s="25">
        <f t="shared" si="123"/>
        <v>0</v>
      </c>
      <c r="Q1355" s="37"/>
    </row>
    <row r="1356" spans="1:17" x14ac:dyDescent="0.25">
      <c r="A1356" s="8">
        <v>1349</v>
      </c>
      <c r="B1356" s="32">
        <v>442208</v>
      </c>
      <c r="C1356" s="9" t="s">
        <v>1612</v>
      </c>
      <c r="D1356" s="9" t="s">
        <v>377</v>
      </c>
      <c r="E1356" s="9" t="s">
        <v>2183</v>
      </c>
      <c r="F1356" s="8" t="s">
        <v>27</v>
      </c>
      <c r="G1356" s="10">
        <v>15</v>
      </c>
      <c r="H1356" s="10">
        <v>0</v>
      </c>
      <c r="I1356" s="10">
        <v>0</v>
      </c>
      <c r="J1356" s="10">
        <f t="shared" si="121"/>
        <v>4200000</v>
      </c>
      <c r="K1356" s="10">
        <f t="shared" si="121"/>
        <v>0</v>
      </c>
      <c r="L1356" s="10">
        <f t="shared" si="121"/>
        <v>0</v>
      </c>
      <c r="M1356" s="10">
        <v>0</v>
      </c>
      <c r="N1356" s="10">
        <f t="shared" si="122"/>
        <v>4200000</v>
      </c>
      <c r="O1356" s="25">
        <v>4200000</v>
      </c>
      <c r="P1356" s="25">
        <f t="shared" si="123"/>
        <v>0</v>
      </c>
      <c r="Q1356" s="37"/>
    </row>
    <row r="1357" spans="1:17" x14ac:dyDescent="0.25">
      <c r="A1357" s="8">
        <v>1350</v>
      </c>
      <c r="B1357" s="32">
        <v>442209</v>
      </c>
      <c r="C1357" s="9" t="s">
        <v>2185</v>
      </c>
      <c r="D1357" s="9" t="s">
        <v>262</v>
      </c>
      <c r="E1357" s="9" t="s">
        <v>2183</v>
      </c>
      <c r="F1357" s="8" t="s">
        <v>27</v>
      </c>
      <c r="G1357" s="10">
        <v>15</v>
      </c>
      <c r="H1357" s="10">
        <v>0</v>
      </c>
      <c r="I1357" s="10">
        <v>0</v>
      </c>
      <c r="J1357" s="10">
        <f t="shared" si="121"/>
        <v>4200000</v>
      </c>
      <c r="K1357" s="10">
        <f t="shared" si="121"/>
        <v>0</v>
      </c>
      <c r="L1357" s="10">
        <f t="shared" si="121"/>
        <v>0</v>
      </c>
      <c r="M1357" s="10">
        <v>0</v>
      </c>
      <c r="N1357" s="10">
        <f t="shared" si="122"/>
        <v>4200000</v>
      </c>
      <c r="O1357" s="25">
        <v>4200000</v>
      </c>
      <c r="P1357" s="25">
        <f t="shared" si="123"/>
        <v>0</v>
      </c>
      <c r="Q1357" s="37"/>
    </row>
    <row r="1358" spans="1:17" x14ac:dyDescent="0.25">
      <c r="A1358" s="8">
        <v>1351</v>
      </c>
      <c r="B1358" s="32">
        <v>442210</v>
      </c>
      <c r="C1358" s="9" t="s">
        <v>750</v>
      </c>
      <c r="D1358" s="9" t="s">
        <v>784</v>
      </c>
      <c r="E1358" s="9" t="s">
        <v>2183</v>
      </c>
      <c r="F1358" s="8" t="s">
        <v>27</v>
      </c>
      <c r="G1358" s="10">
        <v>15</v>
      </c>
      <c r="H1358" s="10">
        <v>0</v>
      </c>
      <c r="I1358" s="10">
        <v>0</v>
      </c>
      <c r="J1358" s="10">
        <f t="shared" si="121"/>
        <v>4200000</v>
      </c>
      <c r="K1358" s="10">
        <f t="shared" si="121"/>
        <v>0</v>
      </c>
      <c r="L1358" s="10">
        <f t="shared" si="121"/>
        <v>0</v>
      </c>
      <c r="M1358" s="10">
        <v>0</v>
      </c>
      <c r="N1358" s="10">
        <f t="shared" si="122"/>
        <v>4200000</v>
      </c>
      <c r="O1358" s="25">
        <v>4200000</v>
      </c>
      <c r="P1358" s="25">
        <f t="shared" si="123"/>
        <v>0</v>
      </c>
      <c r="Q1358" s="37"/>
    </row>
    <row r="1359" spans="1:17" x14ac:dyDescent="0.25">
      <c r="A1359" s="8">
        <v>1352</v>
      </c>
      <c r="B1359" s="32">
        <v>442211</v>
      </c>
      <c r="C1359" s="9" t="s">
        <v>387</v>
      </c>
      <c r="D1359" s="9" t="s">
        <v>61</v>
      </c>
      <c r="E1359" s="9" t="s">
        <v>2183</v>
      </c>
      <c r="F1359" s="8" t="s">
        <v>27</v>
      </c>
      <c r="G1359" s="10">
        <v>15</v>
      </c>
      <c r="H1359" s="10">
        <v>0</v>
      </c>
      <c r="I1359" s="10">
        <v>0</v>
      </c>
      <c r="J1359" s="10">
        <f t="shared" si="121"/>
        <v>4200000</v>
      </c>
      <c r="K1359" s="10">
        <f t="shared" si="121"/>
        <v>0</v>
      </c>
      <c r="L1359" s="10">
        <f t="shared" si="121"/>
        <v>0</v>
      </c>
      <c r="M1359" s="10">
        <v>0</v>
      </c>
      <c r="N1359" s="10">
        <f t="shared" si="122"/>
        <v>4200000</v>
      </c>
      <c r="O1359" s="25">
        <v>0</v>
      </c>
      <c r="P1359" s="25">
        <f t="shared" si="123"/>
        <v>4200000</v>
      </c>
      <c r="Q1359" s="37"/>
    </row>
    <row r="1360" spans="1:17" x14ac:dyDescent="0.25">
      <c r="A1360" s="8">
        <v>1353</v>
      </c>
      <c r="B1360" s="32">
        <v>442212</v>
      </c>
      <c r="C1360" s="9" t="s">
        <v>364</v>
      </c>
      <c r="D1360" s="9" t="s">
        <v>258</v>
      </c>
      <c r="E1360" s="9" t="s">
        <v>2183</v>
      </c>
      <c r="F1360" s="8" t="s">
        <v>27</v>
      </c>
      <c r="G1360" s="10">
        <v>15</v>
      </c>
      <c r="H1360" s="10">
        <v>0</v>
      </c>
      <c r="I1360" s="10">
        <v>0</v>
      </c>
      <c r="J1360" s="10">
        <f t="shared" si="121"/>
        <v>4200000</v>
      </c>
      <c r="K1360" s="10">
        <f t="shared" si="121"/>
        <v>0</v>
      </c>
      <c r="L1360" s="10">
        <f t="shared" si="121"/>
        <v>0</v>
      </c>
      <c r="M1360" s="10">
        <v>0</v>
      </c>
      <c r="N1360" s="10">
        <f t="shared" si="122"/>
        <v>4200000</v>
      </c>
      <c r="O1360" s="25">
        <v>4200000</v>
      </c>
      <c r="P1360" s="25">
        <f t="shared" si="123"/>
        <v>0</v>
      </c>
      <c r="Q1360" s="37"/>
    </row>
    <row r="1361" spans="1:17" x14ac:dyDescent="0.25">
      <c r="A1361" s="8">
        <v>1354</v>
      </c>
      <c r="B1361" s="32">
        <v>442213</v>
      </c>
      <c r="C1361" s="9" t="s">
        <v>1173</v>
      </c>
      <c r="D1361" s="9" t="s">
        <v>85</v>
      </c>
      <c r="E1361" s="9" t="s">
        <v>2183</v>
      </c>
      <c r="F1361" s="8" t="s">
        <v>27</v>
      </c>
      <c r="G1361" s="10">
        <v>15</v>
      </c>
      <c r="H1361" s="10">
        <v>0</v>
      </c>
      <c r="I1361" s="10">
        <v>0</v>
      </c>
      <c r="J1361" s="10">
        <f t="shared" si="121"/>
        <v>4200000</v>
      </c>
      <c r="K1361" s="10">
        <f t="shared" si="121"/>
        <v>0</v>
      </c>
      <c r="L1361" s="10">
        <f t="shared" si="121"/>
        <v>0</v>
      </c>
      <c r="M1361" s="10">
        <v>0</v>
      </c>
      <c r="N1361" s="10">
        <f t="shared" si="122"/>
        <v>4200000</v>
      </c>
      <c r="O1361" s="25">
        <v>4200000</v>
      </c>
      <c r="P1361" s="25">
        <f t="shared" si="123"/>
        <v>0</v>
      </c>
      <c r="Q1361" s="37"/>
    </row>
    <row r="1362" spans="1:17" x14ac:dyDescent="0.25">
      <c r="A1362" s="8">
        <v>1355</v>
      </c>
      <c r="B1362" s="32">
        <v>442214</v>
      </c>
      <c r="C1362" s="9" t="s">
        <v>1440</v>
      </c>
      <c r="D1362" s="9" t="s">
        <v>2186</v>
      </c>
      <c r="E1362" s="9" t="s">
        <v>2183</v>
      </c>
      <c r="F1362" s="8" t="s">
        <v>27</v>
      </c>
      <c r="G1362" s="10">
        <v>15</v>
      </c>
      <c r="H1362" s="10">
        <v>0</v>
      </c>
      <c r="I1362" s="10">
        <v>0</v>
      </c>
      <c r="J1362" s="10">
        <f t="shared" si="121"/>
        <v>4200000</v>
      </c>
      <c r="K1362" s="10">
        <f t="shared" si="121"/>
        <v>0</v>
      </c>
      <c r="L1362" s="10">
        <f t="shared" si="121"/>
        <v>0</v>
      </c>
      <c r="M1362" s="10">
        <v>0</v>
      </c>
      <c r="N1362" s="10">
        <f t="shared" si="122"/>
        <v>4200000</v>
      </c>
      <c r="O1362" s="25">
        <v>0</v>
      </c>
      <c r="P1362" s="25">
        <f t="shared" si="123"/>
        <v>4200000</v>
      </c>
      <c r="Q1362" s="37"/>
    </row>
    <row r="1363" spans="1:17" x14ac:dyDescent="0.25">
      <c r="A1363" s="8">
        <v>1356</v>
      </c>
      <c r="B1363" s="32">
        <v>442215</v>
      </c>
      <c r="C1363" s="9" t="s">
        <v>2187</v>
      </c>
      <c r="D1363" s="9" t="s">
        <v>1085</v>
      </c>
      <c r="E1363" s="9" t="s">
        <v>2183</v>
      </c>
      <c r="F1363" s="8" t="s">
        <v>27</v>
      </c>
      <c r="G1363" s="10">
        <v>15</v>
      </c>
      <c r="H1363" s="10">
        <v>0</v>
      </c>
      <c r="I1363" s="10">
        <v>0</v>
      </c>
      <c r="J1363" s="10">
        <f t="shared" si="121"/>
        <v>4200000</v>
      </c>
      <c r="K1363" s="10">
        <f t="shared" si="121"/>
        <v>0</v>
      </c>
      <c r="L1363" s="10">
        <f t="shared" si="121"/>
        <v>0</v>
      </c>
      <c r="M1363" s="10">
        <v>0</v>
      </c>
      <c r="N1363" s="10">
        <f t="shared" si="122"/>
        <v>4200000</v>
      </c>
      <c r="O1363" s="25">
        <v>4200000</v>
      </c>
      <c r="P1363" s="25">
        <f t="shared" si="123"/>
        <v>0</v>
      </c>
      <c r="Q1363" s="37"/>
    </row>
    <row r="1364" spans="1:17" x14ac:dyDescent="0.25">
      <c r="A1364" s="8">
        <v>1357</v>
      </c>
      <c r="B1364" s="32">
        <v>442216</v>
      </c>
      <c r="C1364" s="9" t="s">
        <v>2188</v>
      </c>
      <c r="D1364" s="9" t="s">
        <v>267</v>
      </c>
      <c r="E1364" s="9" t="s">
        <v>2183</v>
      </c>
      <c r="F1364" s="8" t="s">
        <v>27</v>
      </c>
      <c r="G1364" s="10">
        <v>15</v>
      </c>
      <c r="H1364" s="10">
        <v>0</v>
      </c>
      <c r="I1364" s="10">
        <v>0</v>
      </c>
      <c r="J1364" s="10">
        <f t="shared" si="121"/>
        <v>4200000</v>
      </c>
      <c r="K1364" s="10">
        <f t="shared" si="121"/>
        <v>0</v>
      </c>
      <c r="L1364" s="10">
        <f t="shared" si="121"/>
        <v>0</v>
      </c>
      <c r="M1364" s="10">
        <v>0</v>
      </c>
      <c r="N1364" s="10">
        <f t="shared" si="122"/>
        <v>4200000</v>
      </c>
      <c r="O1364" s="25">
        <v>0</v>
      </c>
      <c r="P1364" s="25">
        <f t="shared" si="123"/>
        <v>4200000</v>
      </c>
      <c r="Q1364" s="37"/>
    </row>
    <row r="1365" spans="1:17" x14ac:dyDescent="0.25">
      <c r="A1365" s="8">
        <v>1358</v>
      </c>
      <c r="B1365" s="32">
        <v>442217</v>
      </c>
      <c r="C1365" s="9" t="s">
        <v>426</v>
      </c>
      <c r="D1365" s="9" t="s">
        <v>61</v>
      </c>
      <c r="E1365" s="9" t="s">
        <v>2183</v>
      </c>
      <c r="F1365" s="8" t="s">
        <v>27</v>
      </c>
      <c r="G1365" s="10">
        <v>15</v>
      </c>
      <c r="H1365" s="10">
        <v>0</v>
      </c>
      <c r="I1365" s="10">
        <v>0</v>
      </c>
      <c r="J1365" s="10">
        <f t="shared" si="121"/>
        <v>4200000</v>
      </c>
      <c r="K1365" s="10">
        <f t="shared" si="121"/>
        <v>0</v>
      </c>
      <c r="L1365" s="10">
        <f t="shared" si="121"/>
        <v>0</v>
      </c>
      <c r="M1365" s="10">
        <v>0</v>
      </c>
      <c r="N1365" s="10">
        <f t="shared" si="122"/>
        <v>4200000</v>
      </c>
      <c r="O1365" s="25">
        <v>4200000</v>
      </c>
      <c r="P1365" s="25">
        <f t="shared" si="123"/>
        <v>0</v>
      </c>
      <c r="Q1365" s="37"/>
    </row>
    <row r="1366" spans="1:17" x14ac:dyDescent="0.25">
      <c r="A1366" s="8">
        <v>1359</v>
      </c>
      <c r="B1366" s="32">
        <v>442218</v>
      </c>
      <c r="C1366" s="9" t="s">
        <v>618</v>
      </c>
      <c r="D1366" s="9" t="s">
        <v>153</v>
      </c>
      <c r="E1366" s="9" t="s">
        <v>2183</v>
      </c>
      <c r="F1366" s="8" t="s">
        <v>27</v>
      </c>
      <c r="G1366" s="10">
        <v>19</v>
      </c>
      <c r="H1366" s="10">
        <v>0</v>
      </c>
      <c r="I1366" s="10">
        <v>0</v>
      </c>
      <c r="J1366" s="10">
        <f t="shared" si="121"/>
        <v>5320000</v>
      </c>
      <c r="K1366" s="10">
        <f t="shared" si="121"/>
        <v>0</v>
      </c>
      <c r="L1366" s="10">
        <f t="shared" si="121"/>
        <v>0</v>
      </c>
      <c r="M1366" s="10">
        <v>0</v>
      </c>
      <c r="N1366" s="10">
        <f t="shared" si="122"/>
        <v>5320000</v>
      </c>
      <c r="O1366" s="25">
        <v>5320000</v>
      </c>
      <c r="P1366" s="25">
        <f t="shared" si="123"/>
        <v>0</v>
      </c>
      <c r="Q1366" s="37"/>
    </row>
    <row r="1367" spans="1:17" x14ac:dyDescent="0.25">
      <c r="A1367" s="8">
        <v>1360</v>
      </c>
      <c r="B1367" s="32">
        <v>442219</v>
      </c>
      <c r="C1367" s="9" t="s">
        <v>1291</v>
      </c>
      <c r="D1367" s="9" t="s">
        <v>106</v>
      </c>
      <c r="E1367" s="9" t="s">
        <v>2183</v>
      </c>
      <c r="F1367" s="8" t="s">
        <v>27</v>
      </c>
      <c r="G1367" s="10">
        <v>15</v>
      </c>
      <c r="H1367" s="10">
        <v>0</v>
      </c>
      <c r="I1367" s="10">
        <v>0</v>
      </c>
      <c r="J1367" s="10">
        <f t="shared" si="121"/>
        <v>4200000</v>
      </c>
      <c r="K1367" s="10">
        <f t="shared" si="121"/>
        <v>0</v>
      </c>
      <c r="L1367" s="10">
        <f t="shared" si="121"/>
        <v>0</v>
      </c>
      <c r="M1367" s="10">
        <v>0</v>
      </c>
      <c r="N1367" s="10">
        <f t="shared" si="122"/>
        <v>4200000</v>
      </c>
      <c r="O1367" s="25">
        <v>4200000</v>
      </c>
      <c r="P1367" s="25">
        <f t="shared" si="123"/>
        <v>0</v>
      </c>
      <c r="Q1367" s="37"/>
    </row>
    <row r="1368" spans="1:17" x14ac:dyDescent="0.25">
      <c r="A1368" s="8">
        <v>1361</v>
      </c>
      <c r="B1368" s="32">
        <v>442220</v>
      </c>
      <c r="C1368" s="9" t="s">
        <v>586</v>
      </c>
      <c r="D1368" s="9" t="s">
        <v>367</v>
      </c>
      <c r="E1368" s="9" t="s">
        <v>2183</v>
      </c>
      <c r="F1368" s="8" t="s">
        <v>27</v>
      </c>
      <c r="G1368" s="10">
        <v>15</v>
      </c>
      <c r="H1368" s="10">
        <v>0</v>
      </c>
      <c r="I1368" s="10">
        <v>0</v>
      </c>
      <c r="J1368" s="10">
        <f t="shared" si="121"/>
        <v>4200000</v>
      </c>
      <c r="K1368" s="10">
        <f t="shared" si="121"/>
        <v>0</v>
      </c>
      <c r="L1368" s="10">
        <f t="shared" si="121"/>
        <v>0</v>
      </c>
      <c r="M1368" s="10">
        <v>0</v>
      </c>
      <c r="N1368" s="10">
        <f t="shared" si="122"/>
        <v>4200000</v>
      </c>
      <c r="O1368" s="25">
        <v>4200000</v>
      </c>
      <c r="P1368" s="25">
        <f t="shared" si="123"/>
        <v>0</v>
      </c>
      <c r="Q1368" s="37"/>
    </row>
    <row r="1369" spans="1:17" x14ac:dyDescent="0.25">
      <c r="A1369" s="8">
        <v>1362</v>
      </c>
      <c r="B1369" s="32">
        <v>442221</v>
      </c>
      <c r="C1369" s="9" t="s">
        <v>2189</v>
      </c>
      <c r="D1369" s="9" t="s">
        <v>153</v>
      </c>
      <c r="E1369" s="9" t="s">
        <v>2183</v>
      </c>
      <c r="F1369" s="8" t="s">
        <v>27</v>
      </c>
      <c r="G1369" s="10">
        <v>19</v>
      </c>
      <c r="H1369" s="10">
        <v>0</v>
      </c>
      <c r="I1369" s="10">
        <v>0</v>
      </c>
      <c r="J1369" s="10">
        <f t="shared" si="121"/>
        <v>5320000</v>
      </c>
      <c r="K1369" s="10">
        <f t="shared" si="121"/>
        <v>0</v>
      </c>
      <c r="L1369" s="10">
        <f t="shared" si="121"/>
        <v>0</v>
      </c>
      <c r="M1369" s="10">
        <v>0</v>
      </c>
      <c r="N1369" s="10">
        <f t="shared" si="122"/>
        <v>5320000</v>
      </c>
      <c r="O1369" s="25">
        <v>5320000</v>
      </c>
      <c r="P1369" s="25">
        <f t="shared" si="123"/>
        <v>0</v>
      </c>
      <c r="Q1369" s="37"/>
    </row>
    <row r="1370" spans="1:17" x14ac:dyDescent="0.25">
      <c r="A1370" s="8">
        <v>1363</v>
      </c>
      <c r="B1370" s="32">
        <v>442222</v>
      </c>
      <c r="C1370" s="9" t="s">
        <v>2190</v>
      </c>
      <c r="D1370" s="9" t="s">
        <v>158</v>
      </c>
      <c r="E1370" s="9" t="s">
        <v>2183</v>
      </c>
      <c r="F1370" s="8" t="s">
        <v>27</v>
      </c>
      <c r="G1370" s="10">
        <v>19</v>
      </c>
      <c r="H1370" s="10">
        <v>0</v>
      </c>
      <c r="I1370" s="10">
        <v>0</v>
      </c>
      <c r="J1370" s="10">
        <f t="shared" si="121"/>
        <v>5320000</v>
      </c>
      <c r="K1370" s="10">
        <f t="shared" si="121"/>
        <v>0</v>
      </c>
      <c r="L1370" s="10">
        <f t="shared" si="121"/>
        <v>0</v>
      </c>
      <c r="M1370" s="10">
        <v>0</v>
      </c>
      <c r="N1370" s="10">
        <f t="shared" si="122"/>
        <v>5320000</v>
      </c>
      <c r="O1370" s="25">
        <v>5320000</v>
      </c>
      <c r="P1370" s="25">
        <f t="shared" si="123"/>
        <v>0</v>
      </c>
      <c r="Q1370" s="37"/>
    </row>
    <row r="1371" spans="1:17" x14ac:dyDescent="0.25">
      <c r="A1371" s="8">
        <v>1364</v>
      </c>
      <c r="B1371" s="32">
        <v>442223</v>
      </c>
      <c r="C1371" s="9" t="s">
        <v>2191</v>
      </c>
      <c r="D1371" s="9" t="s">
        <v>1947</v>
      </c>
      <c r="E1371" s="9" t="s">
        <v>2183</v>
      </c>
      <c r="F1371" s="8" t="s">
        <v>27</v>
      </c>
      <c r="G1371" s="10">
        <v>15</v>
      </c>
      <c r="H1371" s="10">
        <v>0</v>
      </c>
      <c r="I1371" s="10">
        <v>0</v>
      </c>
      <c r="J1371" s="10">
        <f t="shared" si="121"/>
        <v>4200000</v>
      </c>
      <c r="K1371" s="10">
        <f t="shared" si="121"/>
        <v>0</v>
      </c>
      <c r="L1371" s="10">
        <f t="shared" si="121"/>
        <v>0</v>
      </c>
      <c r="M1371" s="10">
        <v>0</v>
      </c>
      <c r="N1371" s="10">
        <f t="shared" si="122"/>
        <v>4200000</v>
      </c>
      <c r="O1371" s="25">
        <v>4200000</v>
      </c>
      <c r="P1371" s="25">
        <f t="shared" si="123"/>
        <v>0</v>
      </c>
      <c r="Q1371" s="37"/>
    </row>
    <row r="1372" spans="1:17" x14ac:dyDescent="0.25">
      <c r="A1372" s="8">
        <v>1365</v>
      </c>
      <c r="B1372" s="32">
        <v>442224</v>
      </c>
      <c r="C1372" s="9" t="s">
        <v>999</v>
      </c>
      <c r="D1372" s="9" t="s">
        <v>85</v>
      </c>
      <c r="E1372" s="9" t="s">
        <v>2183</v>
      </c>
      <c r="F1372" s="8" t="s">
        <v>27</v>
      </c>
      <c r="G1372" s="10">
        <v>15</v>
      </c>
      <c r="H1372" s="10">
        <v>0</v>
      </c>
      <c r="I1372" s="10">
        <v>0</v>
      </c>
      <c r="J1372" s="10">
        <f t="shared" si="121"/>
        <v>4200000</v>
      </c>
      <c r="K1372" s="10">
        <f t="shared" si="121"/>
        <v>0</v>
      </c>
      <c r="L1372" s="10">
        <f t="shared" si="121"/>
        <v>0</v>
      </c>
      <c r="M1372" s="10">
        <v>0</v>
      </c>
      <c r="N1372" s="10">
        <f t="shared" si="122"/>
        <v>4200000</v>
      </c>
      <c r="O1372" s="25">
        <v>4200000</v>
      </c>
      <c r="P1372" s="25">
        <f t="shared" si="123"/>
        <v>0</v>
      </c>
      <c r="Q1372" s="37"/>
    </row>
    <row r="1373" spans="1:17" x14ac:dyDescent="0.25">
      <c r="A1373" s="8">
        <v>1366</v>
      </c>
      <c r="B1373" s="32">
        <v>442225</v>
      </c>
      <c r="C1373" s="9" t="s">
        <v>2192</v>
      </c>
      <c r="D1373" s="9" t="s">
        <v>303</v>
      </c>
      <c r="E1373" s="9" t="s">
        <v>2183</v>
      </c>
      <c r="F1373" s="8" t="s">
        <v>27</v>
      </c>
      <c r="G1373" s="10">
        <v>15</v>
      </c>
      <c r="H1373" s="10">
        <v>0</v>
      </c>
      <c r="I1373" s="10">
        <v>0</v>
      </c>
      <c r="J1373" s="10">
        <f t="shared" si="121"/>
        <v>4200000</v>
      </c>
      <c r="K1373" s="10">
        <f t="shared" si="121"/>
        <v>0</v>
      </c>
      <c r="L1373" s="10">
        <f t="shared" si="121"/>
        <v>0</v>
      </c>
      <c r="M1373" s="10">
        <v>0</v>
      </c>
      <c r="N1373" s="10">
        <f t="shared" si="122"/>
        <v>4200000</v>
      </c>
      <c r="O1373" s="25">
        <v>4200000</v>
      </c>
      <c r="P1373" s="25">
        <f t="shared" si="123"/>
        <v>0</v>
      </c>
      <c r="Q1373" s="37"/>
    </row>
    <row r="1374" spans="1:17" x14ac:dyDescent="0.25">
      <c r="A1374" s="8">
        <v>1367</v>
      </c>
      <c r="B1374" s="32">
        <v>442226</v>
      </c>
      <c r="C1374" s="9" t="s">
        <v>2193</v>
      </c>
      <c r="D1374" s="9" t="s">
        <v>431</v>
      </c>
      <c r="E1374" s="9" t="s">
        <v>2183</v>
      </c>
      <c r="F1374" s="8" t="s">
        <v>27</v>
      </c>
      <c r="G1374" s="10">
        <v>15</v>
      </c>
      <c r="H1374" s="10">
        <v>0</v>
      </c>
      <c r="I1374" s="10">
        <v>0</v>
      </c>
      <c r="J1374" s="10">
        <f t="shared" si="121"/>
        <v>4200000</v>
      </c>
      <c r="K1374" s="10">
        <f t="shared" si="121"/>
        <v>0</v>
      </c>
      <c r="L1374" s="10">
        <f t="shared" si="121"/>
        <v>0</v>
      </c>
      <c r="M1374" s="10">
        <v>0</v>
      </c>
      <c r="N1374" s="10">
        <f t="shared" si="122"/>
        <v>4200000</v>
      </c>
      <c r="O1374" s="25">
        <v>4200000</v>
      </c>
      <c r="P1374" s="25">
        <f t="shared" si="123"/>
        <v>0</v>
      </c>
      <c r="Q1374" s="37"/>
    </row>
    <row r="1375" spans="1:17" x14ac:dyDescent="0.25">
      <c r="A1375" s="8">
        <v>1368</v>
      </c>
      <c r="B1375" s="32">
        <v>442227</v>
      </c>
      <c r="C1375" s="9" t="s">
        <v>2194</v>
      </c>
      <c r="D1375" s="9" t="s">
        <v>158</v>
      </c>
      <c r="E1375" s="9" t="s">
        <v>2183</v>
      </c>
      <c r="F1375" s="8" t="s">
        <v>27</v>
      </c>
      <c r="G1375" s="10">
        <v>15</v>
      </c>
      <c r="H1375" s="10">
        <v>0</v>
      </c>
      <c r="I1375" s="10">
        <v>0</v>
      </c>
      <c r="J1375" s="10">
        <f t="shared" si="121"/>
        <v>4200000</v>
      </c>
      <c r="K1375" s="10">
        <f t="shared" si="121"/>
        <v>0</v>
      </c>
      <c r="L1375" s="10">
        <f t="shared" si="121"/>
        <v>0</v>
      </c>
      <c r="M1375" s="10">
        <v>0</v>
      </c>
      <c r="N1375" s="10">
        <f t="shared" si="122"/>
        <v>4200000</v>
      </c>
      <c r="O1375" s="25">
        <v>4200000</v>
      </c>
      <c r="P1375" s="25">
        <f t="shared" si="123"/>
        <v>0</v>
      </c>
      <c r="Q1375" s="37"/>
    </row>
    <row r="1376" spans="1:17" x14ac:dyDescent="0.25">
      <c r="A1376" s="8">
        <v>1369</v>
      </c>
      <c r="B1376" s="32">
        <v>442228</v>
      </c>
      <c r="C1376" s="9" t="s">
        <v>1459</v>
      </c>
      <c r="D1376" s="9" t="s">
        <v>258</v>
      </c>
      <c r="E1376" s="9" t="s">
        <v>2183</v>
      </c>
      <c r="F1376" s="8" t="s">
        <v>27</v>
      </c>
      <c r="G1376" s="10">
        <v>15</v>
      </c>
      <c r="H1376" s="10">
        <v>0</v>
      </c>
      <c r="I1376" s="10">
        <v>0</v>
      </c>
      <c r="J1376" s="10">
        <f t="shared" si="121"/>
        <v>4200000</v>
      </c>
      <c r="K1376" s="10">
        <f t="shared" si="121"/>
        <v>0</v>
      </c>
      <c r="L1376" s="10">
        <f t="shared" si="121"/>
        <v>0</v>
      </c>
      <c r="M1376" s="10">
        <v>0</v>
      </c>
      <c r="N1376" s="10">
        <f t="shared" si="122"/>
        <v>4200000</v>
      </c>
      <c r="O1376" s="25">
        <v>4200000</v>
      </c>
      <c r="P1376" s="25">
        <f t="shared" si="123"/>
        <v>0</v>
      </c>
      <c r="Q1376" s="37"/>
    </row>
    <row r="1377" spans="1:17" x14ac:dyDescent="0.25">
      <c r="A1377" s="8">
        <v>1370</v>
      </c>
      <c r="B1377" s="32">
        <v>442229</v>
      </c>
      <c r="C1377" s="9" t="s">
        <v>828</v>
      </c>
      <c r="D1377" s="9" t="s">
        <v>777</v>
      </c>
      <c r="E1377" s="9" t="s">
        <v>2183</v>
      </c>
      <c r="F1377" s="8" t="s">
        <v>27</v>
      </c>
      <c r="G1377" s="10">
        <v>15</v>
      </c>
      <c r="H1377" s="10">
        <v>0</v>
      </c>
      <c r="I1377" s="10">
        <v>0</v>
      </c>
      <c r="J1377" s="10">
        <f t="shared" si="121"/>
        <v>4200000</v>
      </c>
      <c r="K1377" s="10">
        <f t="shared" si="121"/>
        <v>0</v>
      </c>
      <c r="L1377" s="10">
        <f t="shared" si="121"/>
        <v>0</v>
      </c>
      <c r="M1377" s="10">
        <v>0</v>
      </c>
      <c r="N1377" s="10">
        <f t="shared" si="122"/>
        <v>4200000</v>
      </c>
      <c r="O1377" s="25">
        <v>4200000</v>
      </c>
      <c r="P1377" s="25">
        <f t="shared" si="123"/>
        <v>0</v>
      </c>
      <c r="Q1377" s="37"/>
    </row>
    <row r="1378" spans="1:17" x14ac:dyDescent="0.25">
      <c r="A1378" s="8">
        <v>1371</v>
      </c>
      <c r="B1378" s="32">
        <v>442230</v>
      </c>
      <c r="C1378" s="9" t="s">
        <v>2195</v>
      </c>
      <c r="D1378" s="9" t="s">
        <v>492</v>
      </c>
      <c r="E1378" s="9" t="s">
        <v>2183</v>
      </c>
      <c r="F1378" s="8" t="s">
        <v>27</v>
      </c>
      <c r="G1378" s="10">
        <v>15</v>
      </c>
      <c r="H1378" s="10">
        <v>0</v>
      </c>
      <c r="I1378" s="10">
        <v>0</v>
      </c>
      <c r="J1378" s="10">
        <f t="shared" si="121"/>
        <v>4200000</v>
      </c>
      <c r="K1378" s="10">
        <f t="shared" si="121"/>
        <v>0</v>
      </c>
      <c r="L1378" s="10">
        <f t="shared" si="121"/>
        <v>0</v>
      </c>
      <c r="M1378" s="10">
        <v>0</v>
      </c>
      <c r="N1378" s="10">
        <f t="shared" si="122"/>
        <v>4200000</v>
      </c>
      <c r="O1378" s="25">
        <v>4200000</v>
      </c>
      <c r="P1378" s="25">
        <f t="shared" si="123"/>
        <v>0</v>
      </c>
      <c r="Q1378" s="37"/>
    </row>
    <row r="1379" spans="1:17" x14ac:dyDescent="0.25">
      <c r="A1379" s="8">
        <v>1372</v>
      </c>
      <c r="B1379" s="32">
        <v>442231</v>
      </c>
      <c r="C1379" s="9" t="s">
        <v>720</v>
      </c>
      <c r="D1379" s="9" t="s">
        <v>61</v>
      </c>
      <c r="E1379" s="9" t="s">
        <v>2183</v>
      </c>
      <c r="F1379" s="8" t="s">
        <v>27</v>
      </c>
      <c r="G1379" s="10">
        <v>15</v>
      </c>
      <c r="H1379" s="10">
        <v>0</v>
      </c>
      <c r="I1379" s="10">
        <v>0</v>
      </c>
      <c r="J1379" s="10">
        <f t="shared" si="121"/>
        <v>4200000</v>
      </c>
      <c r="K1379" s="10">
        <f t="shared" si="121"/>
        <v>0</v>
      </c>
      <c r="L1379" s="10">
        <f t="shared" si="121"/>
        <v>0</v>
      </c>
      <c r="M1379" s="10">
        <v>0</v>
      </c>
      <c r="N1379" s="10">
        <f t="shared" si="122"/>
        <v>4200000</v>
      </c>
      <c r="O1379" s="25">
        <v>4200000</v>
      </c>
      <c r="P1379" s="25">
        <f t="shared" si="123"/>
        <v>0</v>
      </c>
      <c r="Q1379" s="37"/>
    </row>
    <row r="1380" spans="1:17" x14ac:dyDescent="0.25">
      <c r="A1380" s="8">
        <v>1373</v>
      </c>
      <c r="B1380" s="32">
        <v>442232</v>
      </c>
      <c r="C1380" s="9" t="s">
        <v>1197</v>
      </c>
      <c r="D1380" s="9" t="s">
        <v>128</v>
      </c>
      <c r="E1380" s="9" t="s">
        <v>2183</v>
      </c>
      <c r="F1380" s="8" t="s">
        <v>27</v>
      </c>
      <c r="G1380" s="10">
        <v>15</v>
      </c>
      <c r="H1380" s="10">
        <v>0</v>
      </c>
      <c r="I1380" s="10">
        <v>0</v>
      </c>
      <c r="J1380" s="10">
        <f t="shared" si="121"/>
        <v>4200000</v>
      </c>
      <c r="K1380" s="10">
        <f t="shared" si="121"/>
        <v>0</v>
      </c>
      <c r="L1380" s="10">
        <f t="shared" si="121"/>
        <v>0</v>
      </c>
      <c r="M1380" s="10">
        <v>0</v>
      </c>
      <c r="N1380" s="10">
        <f t="shared" si="122"/>
        <v>4200000</v>
      </c>
      <c r="O1380" s="25">
        <v>4200000</v>
      </c>
      <c r="P1380" s="25">
        <f t="shared" si="123"/>
        <v>0</v>
      </c>
      <c r="Q1380" s="37"/>
    </row>
    <row r="1381" spans="1:17" x14ac:dyDescent="0.25">
      <c r="A1381" s="8">
        <v>1374</v>
      </c>
      <c r="B1381" s="32">
        <v>442233</v>
      </c>
      <c r="C1381" s="9" t="s">
        <v>2196</v>
      </c>
      <c r="D1381" s="9" t="s">
        <v>251</v>
      </c>
      <c r="E1381" s="9" t="s">
        <v>2183</v>
      </c>
      <c r="F1381" s="8" t="s">
        <v>27</v>
      </c>
      <c r="G1381" s="10">
        <v>15</v>
      </c>
      <c r="H1381" s="10">
        <v>0</v>
      </c>
      <c r="I1381" s="10">
        <v>0</v>
      </c>
      <c r="J1381" s="10">
        <f t="shared" si="121"/>
        <v>4200000</v>
      </c>
      <c r="K1381" s="10">
        <f t="shared" si="121"/>
        <v>0</v>
      </c>
      <c r="L1381" s="10">
        <f t="shared" si="121"/>
        <v>0</v>
      </c>
      <c r="M1381" s="10">
        <v>0</v>
      </c>
      <c r="N1381" s="10">
        <f t="shared" si="122"/>
        <v>4200000</v>
      </c>
      <c r="O1381" s="25">
        <v>4200000</v>
      </c>
      <c r="P1381" s="25">
        <f t="shared" si="123"/>
        <v>0</v>
      </c>
      <c r="Q1381" s="37"/>
    </row>
    <row r="1382" spans="1:17" x14ac:dyDescent="0.25">
      <c r="A1382" s="8">
        <v>1375</v>
      </c>
      <c r="B1382" s="32">
        <v>442234</v>
      </c>
      <c r="C1382" s="9" t="s">
        <v>2197</v>
      </c>
      <c r="D1382" s="9" t="s">
        <v>51</v>
      </c>
      <c r="E1382" s="9" t="s">
        <v>2183</v>
      </c>
      <c r="F1382" s="8" t="s">
        <v>27</v>
      </c>
      <c r="G1382" s="10">
        <v>15</v>
      </c>
      <c r="H1382" s="10">
        <v>0</v>
      </c>
      <c r="I1382" s="10">
        <v>0</v>
      </c>
      <c r="J1382" s="10">
        <f t="shared" si="121"/>
        <v>4200000</v>
      </c>
      <c r="K1382" s="10">
        <f t="shared" si="121"/>
        <v>0</v>
      </c>
      <c r="L1382" s="10">
        <f t="shared" si="121"/>
        <v>0</v>
      </c>
      <c r="M1382" s="10">
        <v>0</v>
      </c>
      <c r="N1382" s="10">
        <f t="shared" si="122"/>
        <v>4200000</v>
      </c>
      <c r="O1382" s="25">
        <v>0</v>
      </c>
      <c r="P1382" s="25">
        <f t="shared" si="123"/>
        <v>4200000</v>
      </c>
      <c r="Q1382" s="37"/>
    </row>
    <row r="1383" spans="1:17" x14ac:dyDescent="0.25">
      <c r="A1383" s="8">
        <v>1376</v>
      </c>
      <c r="B1383" s="32">
        <v>442235</v>
      </c>
      <c r="C1383" s="9" t="s">
        <v>219</v>
      </c>
      <c r="D1383" s="9" t="s">
        <v>980</v>
      </c>
      <c r="E1383" s="9" t="s">
        <v>2183</v>
      </c>
      <c r="F1383" s="8" t="s">
        <v>368</v>
      </c>
      <c r="G1383" s="10">
        <v>15</v>
      </c>
      <c r="H1383" s="10">
        <v>0</v>
      </c>
      <c r="I1383" s="10">
        <v>0</v>
      </c>
      <c r="J1383" s="10">
        <f>G1383*280000</f>
        <v>4200000</v>
      </c>
      <c r="K1383" s="10">
        <f>H1383*280000</f>
        <v>0</v>
      </c>
      <c r="L1383" s="10">
        <f>I1383*28000</f>
        <v>0</v>
      </c>
      <c r="M1383" s="10">
        <f>J1383</f>
        <v>4200000</v>
      </c>
      <c r="N1383" s="10">
        <f t="shared" si="122"/>
        <v>0</v>
      </c>
      <c r="O1383" s="25">
        <v>0</v>
      </c>
      <c r="P1383" s="25">
        <f t="shared" si="123"/>
        <v>0</v>
      </c>
      <c r="Q1383" s="37"/>
    </row>
    <row r="1384" spans="1:17" x14ac:dyDescent="0.25">
      <c r="A1384" s="8">
        <v>1377</v>
      </c>
      <c r="B1384" s="32">
        <v>442236</v>
      </c>
      <c r="C1384" s="9" t="s">
        <v>1877</v>
      </c>
      <c r="D1384" s="9" t="s">
        <v>85</v>
      </c>
      <c r="E1384" s="9" t="s">
        <v>2183</v>
      </c>
      <c r="F1384" s="8" t="s">
        <v>27</v>
      </c>
      <c r="G1384" s="10">
        <v>15</v>
      </c>
      <c r="H1384" s="10">
        <v>0</v>
      </c>
      <c r="I1384" s="10">
        <v>0</v>
      </c>
      <c r="J1384" s="10">
        <f t="shared" ref="J1384:L1436" si="124">G1384*280000</f>
        <v>4200000</v>
      </c>
      <c r="K1384" s="10">
        <f t="shared" si="124"/>
        <v>0</v>
      </c>
      <c r="L1384" s="10">
        <f t="shared" si="124"/>
        <v>0</v>
      </c>
      <c r="M1384" s="10">
        <v>0</v>
      </c>
      <c r="N1384" s="10">
        <f t="shared" si="122"/>
        <v>4200000</v>
      </c>
      <c r="O1384" s="25">
        <v>4200000</v>
      </c>
      <c r="P1384" s="25">
        <f t="shared" si="123"/>
        <v>0</v>
      </c>
      <c r="Q1384" s="37"/>
    </row>
    <row r="1385" spans="1:17" x14ac:dyDescent="0.25">
      <c r="A1385" s="8">
        <v>1378</v>
      </c>
      <c r="B1385" s="32">
        <v>442237</v>
      </c>
      <c r="C1385" s="9" t="s">
        <v>1981</v>
      </c>
      <c r="D1385" s="9" t="s">
        <v>226</v>
      </c>
      <c r="E1385" s="9" t="s">
        <v>2183</v>
      </c>
      <c r="F1385" s="8" t="s">
        <v>27</v>
      </c>
      <c r="G1385" s="10">
        <v>15</v>
      </c>
      <c r="H1385" s="10">
        <v>3</v>
      </c>
      <c r="I1385" s="10">
        <v>0</v>
      </c>
      <c r="J1385" s="10">
        <f t="shared" si="124"/>
        <v>4200000</v>
      </c>
      <c r="K1385" s="10">
        <f t="shared" si="124"/>
        <v>840000</v>
      </c>
      <c r="L1385" s="10">
        <f t="shared" si="124"/>
        <v>0</v>
      </c>
      <c r="M1385" s="10">
        <v>0</v>
      </c>
      <c r="N1385" s="10">
        <f t="shared" si="122"/>
        <v>5040000</v>
      </c>
      <c r="O1385" s="25">
        <v>5040000</v>
      </c>
      <c r="P1385" s="25">
        <f t="shared" si="123"/>
        <v>0</v>
      </c>
      <c r="Q1385" s="37"/>
    </row>
    <row r="1386" spans="1:17" x14ac:dyDescent="0.25">
      <c r="A1386" s="8">
        <v>1379</v>
      </c>
      <c r="B1386" s="32">
        <v>442238</v>
      </c>
      <c r="C1386" s="9" t="s">
        <v>1202</v>
      </c>
      <c r="D1386" s="9" t="s">
        <v>2198</v>
      </c>
      <c r="E1386" s="9" t="s">
        <v>2183</v>
      </c>
      <c r="F1386" s="8" t="s">
        <v>27</v>
      </c>
      <c r="G1386" s="10">
        <v>15</v>
      </c>
      <c r="H1386" s="10">
        <v>0</v>
      </c>
      <c r="I1386" s="10">
        <v>0</v>
      </c>
      <c r="J1386" s="10">
        <f t="shared" si="124"/>
        <v>4200000</v>
      </c>
      <c r="K1386" s="10">
        <f t="shared" si="124"/>
        <v>0</v>
      </c>
      <c r="L1386" s="10">
        <f t="shared" si="124"/>
        <v>0</v>
      </c>
      <c r="M1386" s="10">
        <v>0</v>
      </c>
      <c r="N1386" s="10">
        <f t="shared" si="122"/>
        <v>4200000</v>
      </c>
      <c r="O1386" s="25">
        <v>4200000</v>
      </c>
      <c r="P1386" s="25">
        <f t="shared" si="123"/>
        <v>0</v>
      </c>
      <c r="Q1386" s="37"/>
    </row>
    <row r="1387" spans="1:17" x14ac:dyDescent="0.25">
      <c r="A1387" s="8">
        <v>1380</v>
      </c>
      <c r="B1387" s="32">
        <v>442239</v>
      </c>
      <c r="C1387" s="9" t="s">
        <v>2199</v>
      </c>
      <c r="D1387" s="9" t="s">
        <v>251</v>
      </c>
      <c r="E1387" s="9" t="s">
        <v>2183</v>
      </c>
      <c r="F1387" s="8" t="s">
        <v>27</v>
      </c>
      <c r="G1387" s="10">
        <v>15</v>
      </c>
      <c r="H1387" s="10">
        <v>0</v>
      </c>
      <c r="I1387" s="10">
        <v>0</v>
      </c>
      <c r="J1387" s="10">
        <f t="shared" si="124"/>
        <v>4200000</v>
      </c>
      <c r="K1387" s="10">
        <f t="shared" si="124"/>
        <v>0</v>
      </c>
      <c r="L1387" s="10">
        <f t="shared" si="124"/>
        <v>0</v>
      </c>
      <c r="M1387" s="10">
        <v>0</v>
      </c>
      <c r="N1387" s="10">
        <f t="shared" si="122"/>
        <v>4200000</v>
      </c>
      <c r="O1387" s="25">
        <v>4200000</v>
      </c>
      <c r="P1387" s="25">
        <f t="shared" si="123"/>
        <v>0</v>
      </c>
      <c r="Q1387" s="37"/>
    </row>
    <row r="1388" spans="1:17" x14ac:dyDescent="0.25">
      <c r="A1388" s="8">
        <v>1381</v>
      </c>
      <c r="B1388" s="32">
        <v>442240</v>
      </c>
      <c r="C1388" s="9" t="s">
        <v>1935</v>
      </c>
      <c r="D1388" s="9" t="s">
        <v>875</v>
      </c>
      <c r="E1388" s="9" t="s">
        <v>2183</v>
      </c>
      <c r="F1388" s="8" t="s">
        <v>27</v>
      </c>
      <c r="G1388" s="10">
        <v>15</v>
      </c>
      <c r="H1388" s="10">
        <v>0</v>
      </c>
      <c r="I1388" s="10">
        <v>0</v>
      </c>
      <c r="J1388" s="10">
        <f t="shared" si="124"/>
        <v>4200000</v>
      </c>
      <c r="K1388" s="10">
        <f t="shared" si="124"/>
        <v>0</v>
      </c>
      <c r="L1388" s="10">
        <f t="shared" si="124"/>
        <v>0</v>
      </c>
      <c r="M1388" s="10">
        <v>0</v>
      </c>
      <c r="N1388" s="10">
        <f t="shared" si="122"/>
        <v>4200000</v>
      </c>
      <c r="O1388" s="25">
        <v>4200000</v>
      </c>
      <c r="P1388" s="25">
        <f t="shared" si="123"/>
        <v>0</v>
      </c>
      <c r="Q1388" s="37"/>
    </row>
    <row r="1389" spans="1:17" x14ac:dyDescent="0.25">
      <c r="A1389" s="8">
        <v>1382</v>
      </c>
      <c r="B1389" s="32">
        <v>442241</v>
      </c>
      <c r="C1389" s="9" t="s">
        <v>2200</v>
      </c>
      <c r="D1389" s="9" t="s">
        <v>85</v>
      </c>
      <c r="E1389" s="9" t="s">
        <v>2183</v>
      </c>
      <c r="F1389" s="8" t="s">
        <v>27</v>
      </c>
      <c r="G1389" s="10">
        <v>15</v>
      </c>
      <c r="H1389" s="10">
        <v>0</v>
      </c>
      <c r="I1389" s="10">
        <v>0</v>
      </c>
      <c r="J1389" s="10">
        <f t="shared" si="124"/>
        <v>4200000</v>
      </c>
      <c r="K1389" s="10">
        <f t="shared" si="124"/>
        <v>0</v>
      </c>
      <c r="L1389" s="10">
        <f t="shared" si="124"/>
        <v>0</v>
      </c>
      <c r="M1389" s="10">
        <v>0</v>
      </c>
      <c r="N1389" s="10">
        <f t="shared" si="122"/>
        <v>4200000</v>
      </c>
      <c r="O1389" s="25">
        <v>0</v>
      </c>
      <c r="P1389" s="25">
        <f t="shared" si="123"/>
        <v>4200000</v>
      </c>
      <c r="Q1389" s="37"/>
    </row>
    <row r="1390" spans="1:17" x14ac:dyDescent="0.25">
      <c r="A1390" s="8">
        <v>1383</v>
      </c>
      <c r="B1390" s="32">
        <v>442242</v>
      </c>
      <c r="C1390" s="9" t="s">
        <v>2201</v>
      </c>
      <c r="D1390" s="9" t="s">
        <v>210</v>
      </c>
      <c r="E1390" s="9" t="s">
        <v>2183</v>
      </c>
      <c r="F1390" s="8" t="s">
        <v>27</v>
      </c>
      <c r="G1390" s="10">
        <v>15</v>
      </c>
      <c r="H1390" s="10">
        <v>0</v>
      </c>
      <c r="I1390" s="10">
        <v>0</v>
      </c>
      <c r="J1390" s="10">
        <f t="shared" si="124"/>
        <v>4200000</v>
      </c>
      <c r="K1390" s="10">
        <f t="shared" si="124"/>
        <v>0</v>
      </c>
      <c r="L1390" s="10">
        <f t="shared" si="124"/>
        <v>0</v>
      </c>
      <c r="M1390" s="10">
        <v>0</v>
      </c>
      <c r="N1390" s="10">
        <f t="shared" si="122"/>
        <v>4200000</v>
      </c>
      <c r="O1390" s="25">
        <v>4200000</v>
      </c>
      <c r="P1390" s="25">
        <f t="shared" si="123"/>
        <v>0</v>
      </c>
      <c r="Q1390" s="37"/>
    </row>
    <row r="1391" spans="1:17" x14ac:dyDescent="0.25">
      <c r="A1391" s="8">
        <v>1384</v>
      </c>
      <c r="B1391" s="32">
        <v>442243</v>
      </c>
      <c r="C1391" s="9" t="s">
        <v>363</v>
      </c>
      <c r="D1391" s="9" t="s">
        <v>121</v>
      </c>
      <c r="E1391" s="9" t="s">
        <v>2183</v>
      </c>
      <c r="F1391" s="8" t="s">
        <v>27</v>
      </c>
      <c r="G1391" s="10">
        <v>19</v>
      </c>
      <c r="H1391" s="10">
        <v>0</v>
      </c>
      <c r="I1391" s="10">
        <v>0</v>
      </c>
      <c r="J1391" s="10">
        <f t="shared" si="124"/>
        <v>5320000</v>
      </c>
      <c r="K1391" s="10">
        <f t="shared" si="124"/>
        <v>0</v>
      </c>
      <c r="L1391" s="10">
        <f t="shared" si="124"/>
        <v>0</v>
      </c>
      <c r="M1391" s="10">
        <v>0</v>
      </c>
      <c r="N1391" s="10">
        <f t="shared" si="122"/>
        <v>5320000</v>
      </c>
      <c r="O1391" s="25">
        <v>5040000</v>
      </c>
      <c r="P1391" s="25">
        <f t="shared" si="123"/>
        <v>280000</v>
      </c>
      <c r="Q1391" s="37"/>
    </row>
    <row r="1392" spans="1:17" x14ac:dyDescent="0.25">
      <c r="A1392" s="8">
        <v>1385</v>
      </c>
      <c r="B1392" s="32">
        <v>442244</v>
      </c>
      <c r="C1392" s="9" t="s">
        <v>360</v>
      </c>
      <c r="D1392" s="9" t="s">
        <v>349</v>
      </c>
      <c r="E1392" s="9" t="s">
        <v>2183</v>
      </c>
      <c r="F1392" s="8" t="s">
        <v>27</v>
      </c>
      <c r="G1392" s="10">
        <v>15</v>
      </c>
      <c r="H1392" s="10">
        <v>0</v>
      </c>
      <c r="I1392" s="10">
        <v>0</v>
      </c>
      <c r="J1392" s="10">
        <f t="shared" si="124"/>
        <v>4200000</v>
      </c>
      <c r="K1392" s="10">
        <f t="shared" si="124"/>
        <v>0</v>
      </c>
      <c r="L1392" s="10">
        <f t="shared" si="124"/>
        <v>0</v>
      </c>
      <c r="M1392" s="10">
        <v>0</v>
      </c>
      <c r="N1392" s="10">
        <f t="shared" si="122"/>
        <v>4200000</v>
      </c>
      <c r="O1392" s="25">
        <v>4200000</v>
      </c>
      <c r="P1392" s="25">
        <f t="shared" si="123"/>
        <v>0</v>
      </c>
      <c r="Q1392" s="37"/>
    </row>
    <row r="1393" spans="1:17" x14ac:dyDescent="0.25">
      <c r="A1393" s="8">
        <v>1386</v>
      </c>
      <c r="B1393" s="32">
        <v>442245</v>
      </c>
      <c r="C1393" s="9" t="s">
        <v>2202</v>
      </c>
      <c r="D1393" s="9" t="s">
        <v>75</v>
      </c>
      <c r="E1393" s="9" t="s">
        <v>2183</v>
      </c>
      <c r="F1393" s="8" t="s">
        <v>27</v>
      </c>
      <c r="G1393" s="10">
        <v>15</v>
      </c>
      <c r="H1393" s="10">
        <v>0</v>
      </c>
      <c r="I1393" s="10">
        <v>0</v>
      </c>
      <c r="J1393" s="10">
        <f t="shared" si="124"/>
        <v>4200000</v>
      </c>
      <c r="K1393" s="10">
        <f t="shared" si="124"/>
        <v>0</v>
      </c>
      <c r="L1393" s="10">
        <f t="shared" si="124"/>
        <v>0</v>
      </c>
      <c r="M1393" s="10">
        <v>0</v>
      </c>
      <c r="N1393" s="10">
        <f t="shared" si="122"/>
        <v>4200000</v>
      </c>
      <c r="O1393" s="25">
        <v>4200000</v>
      </c>
      <c r="P1393" s="25">
        <f t="shared" si="123"/>
        <v>0</v>
      </c>
      <c r="Q1393" s="37"/>
    </row>
    <row r="1394" spans="1:17" x14ac:dyDescent="0.25">
      <c r="A1394" s="8">
        <v>1387</v>
      </c>
      <c r="B1394" s="32">
        <v>442246</v>
      </c>
      <c r="C1394" s="9" t="s">
        <v>149</v>
      </c>
      <c r="D1394" s="9" t="s">
        <v>431</v>
      </c>
      <c r="E1394" s="9" t="s">
        <v>2183</v>
      </c>
      <c r="F1394" s="8" t="s">
        <v>27</v>
      </c>
      <c r="G1394" s="10">
        <v>15</v>
      </c>
      <c r="H1394" s="10">
        <v>0</v>
      </c>
      <c r="I1394" s="10">
        <v>0</v>
      </c>
      <c r="J1394" s="10">
        <f t="shared" si="124"/>
        <v>4200000</v>
      </c>
      <c r="K1394" s="10">
        <f t="shared" si="124"/>
        <v>0</v>
      </c>
      <c r="L1394" s="10">
        <f t="shared" si="124"/>
        <v>0</v>
      </c>
      <c r="M1394" s="10">
        <v>0</v>
      </c>
      <c r="N1394" s="10">
        <f t="shared" si="122"/>
        <v>4200000</v>
      </c>
      <c r="O1394" s="25">
        <v>4200000</v>
      </c>
      <c r="P1394" s="25">
        <f t="shared" si="123"/>
        <v>0</v>
      </c>
      <c r="Q1394" s="37"/>
    </row>
    <row r="1395" spans="1:17" x14ac:dyDescent="0.25">
      <c r="A1395" s="8">
        <v>1388</v>
      </c>
      <c r="B1395" s="32">
        <v>442247</v>
      </c>
      <c r="C1395" s="9" t="s">
        <v>2203</v>
      </c>
      <c r="D1395" s="9" t="s">
        <v>313</v>
      </c>
      <c r="E1395" s="9" t="s">
        <v>2183</v>
      </c>
      <c r="F1395" s="8" t="s">
        <v>27</v>
      </c>
      <c r="G1395" s="10">
        <v>15</v>
      </c>
      <c r="H1395" s="10">
        <v>0</v>
      </c>
      <c r="I1395" s="10">
        <v>0</v>
      </c>
      <c r="J1395" s="10">
        <f t="shared" si="124"/>
        <v>4200000</v>
      </c>
      <c r="K1395" s="10">
        <f t="shared" si="124"/>
        <v>0</v>
      </c>
      <c r="L1395" s="10">
        <f t="shared" si="124"/>
        <v>0</v>
      </c>
      <c r="M1395" s="10">
        <v>0</v>
      </c>
      <c r="N1395" s="10">
        <f t="shared" si="122"/>
        <v>4200000</v>
      </c>
      <c r="O1395" s="25">
        <v>4200000</v>
      </c>
      <c r="P1395" s="25">
        <f t="shared" si="123"/>
        <v>0</v>
      </c>
      <c r="Q1395" s="37"/>
    </row>
    <row r="1396" spans="1:17" x14ac:dyDescent="0.25">
      <c r="A1396" s="8">
        <v>1389</v>
      </c>
      <c r="B1396" s="32">
        <v>442248</v>
      </c>
      <c r="C1396" s="9" t="s">
        <v>2204</v>
      </c>
      <c r="D1396" s="9" t="s">
        <v>317</v>
      </c>
      <c r="E1396" s="9" t="s">
        <v>2183</v>
      </c>
      <c r="F1396" s="8" t="s">
        <v>27</v>
      </c>
      <c r="G1396" s="10">
        <v>15</v>
      </c>
      <c r="H1396" s="10">
        <v>0</v>
      </c>
      <c r="I1396" s="10">
        <v>0</v>
      </c>
      <c r="J1396" s="10">
        <f t="shared" si="124"/>
        <v>4200000</v>
      </c>
      <c r="K1396" s="10">
        <f t="shared" si="124"/>
        <v>0</v>
      </c>
      <c r="L1396" s="10">
        <f t="shared" si="124"/>
        <v>0</v>
      </c>
      <c r="M1396" s="10">
        <v>0</v>
      </c>
      <c r="N1396" s="10">
        <f t="shared" si="122"/>
        <v>4200000</v>
      </c>
      <c r="O1396" s="25">
        <v>4200000</v>
      </c>
      <c r="P1396" s="25">
        <f t="shared" si="123"/>
        <v>0</v>
      </c>
      <c r="Q1396" s="37"/>
    </row>
    <row r="1397" spans="1:17" x14ac:dyDescent="0.25">
      <c r="A1397" s="8">
        <v>1390</v>
      </c>
      <c r="B1397" s="32">
        <v>442249</v>
      </c>
      <c r="C1397" s="9" t="s">
        <v>1466</v>
      </c>
      <c r="D1397" s="9" t="s">
        <v>244</v>
      </c>
      <c r="E1397" s="9" t="s">
        <v>2183</v>
      </c>
      <c r="F1397" s="8" t="s">
        <v>27</v>
      </c>
      <c r="G1397" s="10">
        <v>15</v>
      </c>
      <c r="H1397" s="10">
        <v>0</v>
      </c>
      <c r="I1397" s="10">
        <v>0</v>
      </c>
      <c r="J1397" s="10">
        <f t="shared" si="124"/>
        <v>4200000</v>
      </c>
      <c r="K1397" s="10">
        <f t="shared" si="124"/>
        <v>0</v>
      </c>
      <c r="L1397" s="10">
        <f t="shared" si="124"/>
        <v>0</v>
      </c>
      <c r="M1397" s="10">
        <v>0</v>
      </c>
      <c r="N1397" s="10">
        <f t="shared" si="122"/>
        <v>4200000</v>
      </c>
      <c r="O1397" s="25">
        <v>4200000</v>
      </c>
      <c r="P1397" s="25">
        <f t="shared" si="123"/>
        <v>0</v>
      </c>
      <c r="Q1397" s="37"/>
    </row>
    <row r="1398" spans="1:17" x14ac:dyDescent="0.25">
      <c r="A1398" s="8">
        <v>1391</v>
      </c>
      <c r="B1398" s="32">
        <v>442250</v>
      </c>
      <c r="C1398" s="9" t="s">
        <v>632</v>
      </c>
      <c r="D1398" s="9" t="s">
        <v>61</v>
      </c>
      <c r="E1398" s="9" t="s">
        <v>2183</v>
      </c>
      <c r="F1398" s="8" t="s">
        <v>27</v>
      </c>
      <c r="G1398" s="10">
        <v>15</v>
      </c>
      <c r="H1398" s="10">
        <v>0</v>
      </c>
      <c r="I1398" s="10">
        <v>0</v>
      </c>
      <c r="J1398" s="10">
        <f t="shared" si="124"/>
        <v>4200000</v>
      </c>
      <c r="K1398" s="10">
        <f t="shared" si="124"/>
        <v>0</v>
      </c>
      <c r="L1398" s="10">
        <f t="shared" si="124"/>
        <v>0</v>
      </c>
      <c r="M1398" s="10">
        <v>0</v>
      </c>
      <c r="N1398" s="10">
        <f t="shared" si="122"/>
        <v>4200000</v>
      </c>
      <c r="O1398" s="25">
        <v>4200000</v>
      </c>
      <c r="P1398" s="25">
        <f t="shared" si="123"/>
        <v>0</v>
      </c>
      <c r="Q1398" s="37"/>
    </row>
    <row r="1399" spans="1:17" x14ac:dyDescent="0.25">
      <c r="A1399" s="8">
        <v>1392</v>
      </c>
      <c r="B1399" s="32">
        <v>442251</v>
      </c>
      <c r="C1399" s="9" t="s">
        <v>666</v>
      </c>
      <c r="D1399" s="9" t="s">
        <v>109</v>
      </c>
      <c r="E1399" s="9" t="s">
        <v>2183</v>
      </c>
      <c r="F1399" s="8" t="s">
        <v>27</v>
      </c>
      <c r="G1399" s="10">
        <v>15</v>
      </c>
      <c r="H1399" s="10">
        <v>0</v>
      </c>
      <c r="I1399" s="10">
        <v>0</v>
      </c>
      <c r="J1399" s="10">
        <f t="shared" si="124"/>
        <v>4200000</v>
      </c>
      <c r="K1399" s="10">
        <f t="shared" si="124"/>
        <v>0</v>
      </c>
      <c r="L1399" s="10">
        <f t="shared" si="124"/>
        <v>0</v>
      </c>
      <c r="M1399" s="10">
        <v>0</v>
      </c>
      <c r="N1399" s="10">
        <f t="shared" si="122"/>
        <v>4200000</v>
      </c>
      <c r="O1399" s="25">
        <v>4200000</v>
      </c>
      <c r="P1399" s="25">
        <f t="shared" si="123"/>
        <v>0</v>
      </c>
      <c r="Q1399" s="37"/>
    </row>
    <row r="1400" spans="1:17" x14ac:dyDescent="0.25">
      <c r="A1400" s="8">
        <v>1393</v>
      </c>
      <c r="B1400" s="32">
        <v>442252</v>
      </c>
      <c r="C1400" s="9" t="s">
        <v>730</v>
      </c>
      <c r="D1400" s="9" t="s">
        <v>61</v>
      </c>
      <c r="E1400" s="9" t="s">
        <v>2183</v>
      </c>
      <c r="F1400" s="8" t="s">
        <v>27</v>
      </c>
      <c r="G1400" s="10">
        <v>15</v>
      </c>
      <c r="H1400" s="10">
        <v>0</v>
      </c>
      <c r="I1400" s="10">
        <v>0</v>
      </c>
      <c r="J1400" s="10">
        <f t="shared" si="124"/>
        <v>4200000</v>
      </c>
      <c r="K1400" s="10">
        <f t="shared" si="124"/>
        <v>0</v>
      </c>
      <c r="L1400" s="10">
        <f t="shared" si="124"/>
        <v>0</v>
      </c>
      <c r="M1400" s="10">
        <v>0</v>
      </c>
      <c r="N1400" s="10">
        <f t="shared" si="122"/>
        <v>4200000</v>
      </c>
      <c r="O1400" s="25">
        <v>4200000</v>
      </c>
      <c r="P1400" s="25">
        <f t="shared" si="123"/>
        <v>0</v>
      </c>
      <c r="Q1400" s="37"/>
    </row>
    <row r="1401" spans="1:17" x14ac:dyDescent="0.25">
      <c r="A1401" s="8">
        <v>1394</v>
      </c>
      <c r="B1401" s="32">
        <v>442253</v>
      </c>
      <c r="C1401" s="9" t="s">
        <v>822</v>
      </c>
      <c r="D1401" s="9" t="s">
        <v>317</v>
      </c>
      <c r="E1401" s="9" t="s">
        <v>2183</v>
      </c>
      <c r="F1401" s="8" t="s">
        <v>27</v>
      </c>
      <c r="G1401" s="10">
        <v>15</v>
      </c>
      <c r="H1401" s="10">
        <v>0</v>
      </c>
      <c r="I1401" s="10">
        <v>0</v>
      </c>
      <c r="J1401" s="10">
        <f t="shared" si="124"/>
        <v>4200000</v>
      </c>
      <c r="K1401" s="10">
        <f t="shared" si="124"/>
        <v>0</v>
      </c>
      <c r="L1401" s="10">
        <f t="shared" si="124"/>
        <v>0</v>
      </c>
      <c r="M1401" s="10">
        <v>0</v>
      </c>
      <c r="N1401" s="10">
        <f t="shared" si="122"/>
        <v>4200000</v>
      </c>
      <c r="O1401" s="25">
        <v>4200000</v>
      </c>
      <c r="P1401" s="25">
        <f t="shared" si="123"/>
        <v>0</v>
      </c>
      <c r="Q1401" s="37"/>
    </row>
    <row r="1402" spans="1:17" x14ac:dyDescent="0.25">
      <c r="A1402" s="8">
        <v>1395</v>
      </c>
      <c r="B1402" s="32">
        <v>442254</v>
      </c>
      <c r="C1402" s="9" t="s">
        <v>469</v>
      </c>
      <c r="D1402" s="9" t="s">
        <v>51</v>
      </c>
      <c r="E1402" s="9" t="s">
        <v>2183</v>
      </c>
      <c r="F1402" s="8" t="s">
        <v>27</v>
      </c>
      <c r="G1402" s="10">
        <v>15</v>
      </c>
      <c r="H1402" s="10">
        <v>0</v>
      </c>
      <c r="I1402" s="10">
        <v>0</v>
      </c>
      <c r="J1402" s="10">
        <f t="shared" si="124"/>
        <v>4200000</v>
      </c>
      <c r="K1402" s="10">
        <f t="shared" si="124"/>
        <v>0</v>
      </c>
      <c r="L1402" s="10">
        <f t="shared" si="124"/>
        <v>0</v>
      </c>
      <c r="M1402" s="10">
        <v>0</v>
      </c>
      <c r="N1402" s="10">
        <f t="shared" si="122"/>
        <v>4200000</v>
      </c>
      <c r="O1402" s="25">
        <v>4200000</v>
      </c>
      <c r="P1402" s="25">
        <f t="shared" si="123"/>
        <v>0</v>
      </c>
      <c r="Q1402" s="37"/>
    </row>
    <row r="1403" spans="1:17" x14ac:dyDescent="0.25">
      <c r="A1403" s="8">
        <v>1396</v>
      </c>
      <c r="B1403" s="32">
        <v>442255</v>
      </c>
      <c r="C1403" s="9" t="s">
        <v>2205</v>
      </c>
      <c r="D1403" s="9" t="s">
        <v>65</v>
      </c>
      <c r="E1403" s="9" t="s">
        <v>2183</v>
      </c>
      <c r="F1403" s="8" t="s">
        <v>27</v>
      </c>
      <c r="G1403" s="10">
        <v>15</v>
      </c>
      <c r="H1403" s="10">
        <v>0</v>
      </c>
      <c r="I1403" s="10">
        <v>0</v>
      </c>
      <c r="J1403" s="10">
        <f t="shared" si="124"/>
        <v>4200000</v>
      </c>
      <c r="K1403" s="10">
        <f t="shared" si="124"/>
        <v>0</v>
      </c>
      <c r="L1403" s="10">
        <f t="shared" si="124"/>
        <v>0</v>
      </c>
      <c r="M1403" s="10">
        <v>0</v>
      </c>
      <c r="N1403" s="10">
        <f t="shared" si="122"/>
        <v>4200000</v>
      </c>
      <c r="O1403" s="25">
        <v>4200000</v>
      </c>
      <c r="P1403" s="25">
        <f t="shared" si="123"/>
        <v>0</v>
      </c>
      <c r="Q1403" s="37"/>
    </row>
    <row r="1404" spans="1:17" x14ac:dyDescent="0.25">
      <c r="A1404" s="8">
        <v>1397</v>
      </c>
      <c r="B1404" s="32">
        <v>442256</v>
      </c>
      <c r="C1404" s="9" t="s">
        <v>149</v>
      </c>
      <c r="D1404" s="9" t="s">
        <v>233</v>
      </c>
      <c r="E1404" s="9" t="s">
        <v>2183</v>
      </c>
      <c r="F1404" s="8" t="s">
        <v>27</v>
      </c>
      <c r="G1404" s="10">
        <v>15</v>
      </c>
      <c r="H1404" s="10">
        <v>0</v>
      </c>
      <c r="I1404" s="10">
        <v>0</v>
      </c>
      <c r="J1404" s="10">
        <f t="shared" si="124"/>
        <v>4200000</v>
      </c>
      <c r="K1404" s="10">
        <f t="shared" si="124"/>
        <v>0</v>
      </c>
      <c r="L1404" s="10">
        <f t="shared" si="124"/>
        <v>0</v>
      </c>
      <c r="M1404" s="10">
        <v>0</v>
      </c>
      <c r="N1404" s="10">
        <f t="shared" si="122"/>
        <v>4200000</v>
      </c>
      <c r="O1404" s="25">
        <v>4200000</v>
      </c>
      <c r="P1404" s="25">
        <f t="shared" si="123"/>
        <v>0</v>
      </c>
      <c r="Q1404" s="37"/>
    </row>
    <row r="1405" spans="1:17" x14ac:dyDescent="0.25">
      <c r="A1405" s="8">
        <v>1398</v>
      </c>
      <c r="B1405" s="32">
        <v>442257</v>
      </c>
      <c r="C1405" s="9" t="s">
        <v>2206</v>
      </c>
      <c r="D1405" s="9" t="s">
        <v>334</v>
      </c>
      <c r="E1405" s="9" t="s">
        <v>2183</v>
      </c>
      <c r="F1405" s="8" t="s">
        <v>27</v>
      </c>
      <c r="G1405" s="10">
        <v>15</v>
      </c>
      <c r="H1405" s="10">
        <v>0</v>
      </c>
      <c r="I1405" s="10">
        <v>0</v>
      </c>
      <c r="J1405" s="10">
        <f t="shared" si="124"/>
        <v>4200000</v>
      </c>
      <c r="K1405" s="10">
        <f t="shared" si="124"/>
        <v>0</v>
      </c>
      <c r="L1405" s="10">
        <f t="shared" si="124"/>
        <v>0</v>
      </c>
      <c r="M1405" s="10">
        <v>0</v>
      </c>
      <c r="N1405" s="10">
        <f t="shared" si="122"/>
        <v>4200000</v>
      </c>
      <c r="O1405" s="25">
        <v>4200000</v>
      </c>
      <c r="P1405" s="25">
        <f t="shared" si="123"/>
        <v>0</v>
      </c>
      <c r="Q1405" s="37"/>
    </row>
    <row r="1406" spans="1:17" x14ac:dyDescent="0.25">
      <c r="A1406" s="8">
        <v>1399</v>
      </c>
      <c r="B1406" s="32">
        <v>442258</v>
      </c>
      <c r="C1406" s="9" t="s">
        <v>348</v>
      </c>
      <c r="D1406" s="9" t="s">
        <v>61</v>
      </c>
      <c r="E1406" s="9" t="s">
        <v>2183</v>
      </c>
      <c r="F1406" s="8" t="s">
        <v>27</v>
      </c>
      <c r="G1406" s="10">
        <v>15</v>
      </c>
      <c r="H1406" s="10">
        <v>0</v>
      </c>
      <c r="I1406" s="10">
        <v>0</v>
      </c>
      <c r="J1406" s="10">
        <f t="shared" si="124"/>
        <v>4200000</v>
      </c>
      <c r="K1406" s="10">
        <f t="shared" si="124"/>
        <v>0</v>
      </c>
      <c r="L1406" s="10">
        <f t="shared" si="124"/>
        <v>0</v>
      </c>
      <c r="M1406" s="10">
        <v>0</v>
      </c>
      <c r="N1406" s="10">
        <f t="shared" si="122"/>
        <v>4200000</v>
      </c>
      <c r="O1406" s="25">
        <v>0</v>
      </c>
      <c r="P1406" s="25">
        <f t="shared" si="123"/>
        <v>4200000</v>
      </c>
      <c r="Q1406" s="37"/>
    </row>
    <row r="1407" spans="1:17" x14ac:dyDescent="0.25">
      <c r="A1407" s="8">
        <v>1400</v>
      </c>
      <c r="B1407" s="32">
        <v>442259</v>
      </c>
      <c r="C1407" s="9" t="s">
        <v>197</v>
      </c>
      <c r="D1407" s="9" t="s">
        <v>61</v>
      </c>
      <c r="E1407" s="9" t="s">
        <v>2183</v>
      </c>
      <c r="F1407" s="8" t="s">
        <v>27</v>
      </c>
      <c r="G1407" s="10">
        <v>18</v>
      </c>
      <c r="H1407" s="10">
        <v>3</v>
      </c>
      <c r="I1407" s="10">
        <v>0</v>
      </c>
      <c r="J1407" s="10">
        <f t="shared" si="124"/>
        <v>5040000</v>
      </c>
      <c r="K1407" s="10">
        <f t="shared" si="124"/>
        <v>840000</v>
      </c>
      <c r="L1407" s="10">
        <f t="shared" si="124"/>
        <v>0</v>
      </c>
      <c r="M1407" s="10">
        <v>0</v>
      </c>
      <c r="N1407" s="10">
        <f t="shared" si="122"/>
        <v>5880000</v>
      </c>
      <c r="O1407" s="25">
        <v>5880000</v>
      </c>
      <c r="P1407" s="25">
        <f t="shared" si="123"/>
        <v>0</v>
      </c>
      <c r="Q1407" s="37"/>
    </row>
    <row r="1408" spans="1:17" x14ac:dyDescent="0.25">
      <c r="A1408" s="8">
        <v>1401</v>
      </c>
      <c r="B1408" s="32">
        <v>442260</v>
      </c>
      <c r="C1408" s="9" t="s">
        <v>905</v>
      </c>
      <c r="D1408" s="9" t="s">
        <v>1162</v>
      </c>
      <c r="E1408" s="9" t="s">
        <v>2183</v>
      </c>
      <c r="F1408" s="8" t="s">
        <v>27</v>
      </c>
      <c r="G1408" s="10">
        <v>15</v>
      </c>
      <c r="H1408" s="10">
        <v>0</v>
      </c>
      <c r="I1408" s="10">
        <v>0</v>
      </c>
      <c r="J1408" s="10">
        <f t="shared" si="124"/>
        <v>4200000</v>
      </c>
      <c r="K1408" s="10">
        <f t="shared" si="124"/>
        <v>0</v>
      </c>
      <c r="L1408" s="10">
        <f t="shared" si="124"/>
        <v>0</v>
      </c>
      <c r="M1408" s="10">
        <v>0</v>
      </c>
      <c r="N1408" s="10">
        <f t="shared" si="122"/>
        <v>4200000</v>
      </c>
      <c r="O1408" s="25">
        <v>4200000</v>
      </c>
      <c r="P1408" s="25">
        <f t="shared" si="123"/>
        <v>0</v>
      </c>
      <c r="Q1408" s="37"/>
    </row>
    <row r="1409" spans="1:17" x14ac:dyDescent="0.25">
      <c r="A1409" s="8">
        <v>1402</v>
      </c>
      <c r="B1409" s="32">
        <v>442261</v>
      </c>
      <c r="C1409" s="9" t="s">
        <v>1077</v>
      </c>
      <c r="D1409" s="9" t="s">
        <v>128</v>
      </c>
      <c r="E1409" s="9" t="s">
        <v>2183</v>
      </c>
      <c r="F1409" s="8" t="s">
        <v>27</v>
      </c>
      <c r="G1409" s="10">
        <v>15</v>
      </c>
      <c r="H1409" s="10">
        <v>0</v>
      </c>
      <c r="I1409" s="10">
        <v>0</v>
      </c>
      <c r="J1409" s="10">
        <f t="shared" si="124"/>
        <v>4200000</v>
      </c>
      <c r="K1409" s="10">
        <f t="shared" si="124"/>
        <v>0</v>
      </c>
      <c r="L1409" s="10">
        <f t="shared" si="124"/>
        <v>0</v>
      </c>
      <c r="M1409" s="10">
        <v>0</v>
      </c>
      <c r="N1409" s="10">
        <f t="shared" si="122"/>
        <v>4200000</v>
      </c>
      <c r="O1409" s="25">
        <v>0</v>
      </c>
      <c r="P1409" s="25">
        <f t="shared" si="123"/>
        <v>4200000</v>
      </c>
      <c r="Q1409" s="37"/>
    </row>
    <row r="1410" spans="1:17" x14ac:dyDescent="0.25">
      <c r="A1410" s="8">
        <v>1403</v>
      </c>
      <c r="B1410" s="32">
        <v>442262</v>
      </c>
      <c r="C1410" s="9" t="s">
        <v>149</v>
      </c>
      <c r="D1410" s="9" t="s">
        <v>424</v>
      </c>
      <c r="E1410" s="9" t="s">
        <v>2183</v>
      </c>
      <c r="F1410" s="8" t="s">
        <v>27</v>
      </c>
      <c r="G1410" s="10">
        <v>15</v>
      </c>
      <c r="H1410" s="10">
        <v>0</v>
      </c>
      <c r="I1410" s="10">
        <v>0</v>
      </c>
      <c r="J1410" s="10">
        <f t="shared" si="124"/>
        <v>4200000</v>
      </c>
      <c r="K1410" s="10">
        <f t="shared" si="124"/>
        <v>0</v>
      </c>
      <c r="L1410" s="10">
        <f t="shared" si="124"/>
        <v>0</v>
      </c>
      <c r="M1410" s="10">
        <v>0</v>
      </c>
      <c r="N1410" s="10">
        <f t="shared" si="122"/>
        <v>4200000</v>
      </c>
      <c r="O1410" s="25">
        <v>8400000</v>
      </c>
      <c r="P1410" s="25">
        <f t="shared" si="123"/>
        <v>-4200000</v>
      </c>
      <c r="Q1410" s="37" t="s">
        <v>4098</v>
      </c>
    </row>
    <row r="1411" spans="1:17" x14ac:dyDescent="0.25">
      <c r="A1411" s="8">
        <v>1404</v>
      </c>
      <c r="B1411" s="32">
        <v>442263</v>
      </c>
      <c r="C1411" s="9" t="s">
        <v>586</v>
      </c>
      <c r="D1411" s="9" t="s">
        <v>61</v>
      </c>
      <c r="E1411" s="9" t="s">
        <v>2183</v>
      </c>
      <c r="F1411" s="8" t="s">
        <v>27</v>
      </c>
      <c r="G1411" s="10">
        <v>15</v>
      </c>
      <c r="H1411" s="10">
        <v>0</v>
      </c>
      <c r="I1411" s="10">
        <v>0</v>
      </c>
      <c r="J1411" s="10">
        <f t="shared" si="124"/>
        <v>4200000</v>
      </c>
      <c r="K1411" s="10">
        <f t="shared" si="124"/>
        <v>0</v>
      </c>
      <c r="L1411" s="10">
        <f t="shared" si="124"/>
        <v>0</v>
      </c>
      <c r="M1411" s="10">
        <v>0</v>
      </c>
      <c r="N1411" s="10">
        <f t="shared" si="122"/>
        <v>4200000</v>
      </c>
      <c r="O1411" s="25">
        <v>4200000</v>
      </c>
      <c r="P1411" s="25">
        <f t="shared" si="123"/>
        <v>0</v>
      </c>
      <c r="Q1411" s="37"/>
    </row>
    <row r="1412" spans="1:17" x14ac:dyDescent="0.25">
      <c r="A1412" s="8">
        <v>1405</v>
      </c>
      <c r="B1412" s="32">
        <v>442264</v>
      </c>
      <c r="C1412" s="9" t="s">
        <v>720</v>
      </c>
      <c r="D1412" s="9" t="s">
        <v>128</v>
      </c>
      <c r="E1412" s="9" t="s">
        <v>2183</v>
      </c>
      <c r="F1412" s="8" t="s">
        <v>27</v>
      </c>
      <c r="G1412" s="10">
        <v>15</v>
      </c>
      <c r="H1412" s="10">
        <v>0</v>
      </c>
      <c r="I1412" s="10">
        <v>0</v>
      </c>
      <c r="J1412" s="10">
        <f t="shared" si="124"/>
        <v>4200000</v>
      </c>
      <c r="K1412" s="10">
        <f t="shared" si="124"/>
        <v>0</v>
      </c>
      <c r="L1412" s="10">
        <f t="shared" si="124"/>
        <v>0</v>
      </c>
      <c r="M1412" s="10">
        <v>0</v>
      </c>
      <c r="N1412" s="10">
        <f t="shared" si="122"/>
        <v>4200000</v>
      </c>
      <c r="O1412" s="25">
        <v>4200000</v>
      </c>
      <c r="P1412" s="25">
        <f t="shared" si="123"/>
        <v>0</v>
      </c>
      <c r="Q1412" s="37"/>
    </row>
    <row r="1413" spans="1:17" x14ac:dyDescent="0.25">
      <c r="A1413" s="8">
        <v>1406</v>
      </c>
      <c r="B1413" s="32">
        <v>442265</v>
      </c>
      <c r="C1413" s="9" t="s">
        <v>575</v>
      </c>
      <c r="D1413" s="9" t="s">
        <v>413</v>
      </c>
      <c r="E1413" s="9" t="s">
        <v>2183</v>
      </c>
      <c r="F1413" s="8" t="s">
        <v>27</v>
      </c>
      <c r="G1413" s="10">
        <v>15</v>
      </c>
      <c r="H1413" s="10">
        <v>0</v>
      </c>
      <c r="I1413" s="10">
        <v>0</v>
      </c>
      <c r="J1413" s="10">
        <f t="shared" si="124"/>
        <v>4200000</v>
      </c>
      <c r="K1413" s="10">
        <f t="shared" si="124"/>
        <v>0</v>
      </c>
      <c r="L1413" s="10">
        <f t="shared" si="124"/>
        <v>0</v>
      </c>
      <c r="M1413" s="10">
        <v>0</v>
      </c>
      <c r="N1413" s="10">
        <f t="shared" si="122"/>
        <v>4200000</v>
      </c>
      <c r="O1413" s="25">
        <v>4200000</v>
      </c>
      <c r="P1413" s="25">
        <f t="shared" si="123"/>
        <v>0</v>
      </c>
      <c r="Q1413" s="37"/>
    </row>
    <row r="1414" spans="1:17" x14ac:dyDescent="0.25">
      <c r="A1414" s="8">
        <v>1407</v>
      </c>
      <c r="B1414" s="32">
        <v>442266</v>
      </c>
      <c r="C1414" s="9" t="s">
        <v>53</v>
      </c>
      <c r="D1414" s="9" t="s">
        <v>517</v>
      </c>
      <c r="E1414" s="9" t="s">
        <v>2183</v>
      </c>
      <c r="F1414" s="8" t="s">
        <v>27</v>
      </c>
      <c r="G1414" s="10">
        <v>15</v>
      </c>
      <c r="H1414" s="10">
        <v>0</v>
      </c>
      <c r="I1414" s="10">
        <v>0</v>
      </c>
      <c r="J1414" s="10">
        <f t="shared" si="124"/>
        <v>4200000</v>
      </c>
      <c r="K1414" s="10">
        <f t="shared" si="124"/>
        <v>0</v>
      </c>
      <c r="L1414" s="10">
        <f t="shared" si="124"/>
        <v>0</v>
      </c>
      <c r="M1414" s="10">
        <v>0</v>
      </c>
      <c r="N1414" s="10">
        <f t="shared" si="122"/>
        <v>4200000</v>
      </c>
      <c r="O1414" s="25">
        <v>4200000</v>
      </c>
      <c r="P1414" s="25">
        <f t="shared" si="123"/>
        <v>0</v>
      </c>
      <c r="Q1414" s="37"/>
    </row>
    <row r="1415" spans="1:17" x14ac:dyDescent="0.25">
      <c r="A1415" s="8">
        <v>1408</v>
      </c>
      <c r="B1415" s="32">
        <v>442301</v>
      </c>
      <c r="C1415" s="9" t="s">
        <v>397</v>
      </c>
      <c r="D1415" s="9" t="s">
        <v>682</v>
      </c>
      <c r="E1415" s="9" t="s">
        <v>2207</v>
      </c>
      <c r="F1415" s="8" t="s">
        <v>27</v>
      </c>
      <c r="G1415" s="10">
        <v>15</v>
      </c>
      <c r="H1415" s="10">
        <v>0</v>
      </c>
      <c r="I1415" s="10">
        <v>0</v>
      </c>
      <c r="J1415" s="10">
        <f t="shared" si="124"/>
        <v>4200000</v>
      </c>
      <c r="K1415" s="10">
        <f t="shared" si="124"/>
        <v>0</v>
      </c>
      <c r="L1415" s="10">
        <f t="shared" si="124"/>
        <v>0</v>
      </c>
      <c r="M1415" s="10">
        <v>0</v>
      </c>
      <c r="N1415" s="10">
        <f t="shared" si="122"/>
        <v>4200000</v>
      </c>
      <c r="O1415" s="25">
        <v>4200000</v>
      </c>
      <c r="P1415" s="25">
        <f t="shared" si="123"/>
        <v>0</v>
      </c>
      <c r="Q1415" s="37"/>
    </row>
    <row r="1416" spans="1:17" x14ac:dyDescent="0.25">
      <c r="A1416" s="8">
        <v>1409</v>
      </c>
      <c r="B1416" s="32">
        <v>442302</v>
      </c>
      <c r="C1416" s="9" t="s">
        <v>2208</v>
      </c>
      <c r="D1416" s="9" t="s">
        <v>121</v>
      </c>
      <c r="E1416" s="9" t="s">
        <v>2207</v>
      </c>
      <c r="F1416" s="8" t="s">
        <v>27</v>
      </c>
      <c r="G1416" s="10">
        <v>18</v>
      </c>
      <c r="H1416" s="10">
        <v>0</v>
      </c>
      <c r="I1416" s="10">
        <v>0</v>
      </c>
      <c r="J1416" s="10">
        <f t="shared" si="124"/>
        <v>5040000</v>
      </c>
      <c r="K1416" s="10">
        <f t="shared" si="124"/>
        <v>0</v>
      </c>
      <c r="L1416" s="10">
        <f t="shared" si="124"/>
        <v>0</v>
      </c>
      <c r="M1416" s="10">
        <v>0</v>
      </c>
      <c r="N1416" s="10">
        <f t="shared" si="122"/>
        <v>5040000</v>
      </c>
      <c r="O1416" s="25">
        <v>0</v>
      </c>
      <c r="P1416" s="25">
        <f t="shared" si="123"/>
        <v>5040000</v>
      </c>
      <c r="Q1416" s="37"/>
    </row>
    <row r="1417" spans="1:17" x14ac:dyDescent="0.25">
      <c r="A1417" s="8">
        <v>1410</v>
      </c>
      <c r="B1417" s="32">
        <v>442303</v>
      </c>
      <c r="C1417" s="9" t="s">
        <v>418</v>
      </c>
      <c r="D1417" s="9" t="s">
        <v>560</v>
      </c>
      <c r="E1417" s="9" t="s">
        <v>2207</v>
      </c>
      <c r="F1417" s="8" t="s">
        <v>27</v>
      </c>
      <c r="G1417" s="10">
        <v>15</v>
      </c>
      <c r="H1417" s="10">
        <v>0</v>
      </c>
      <c r="I1417" s="10">
        <v>0</v>
      </c>
      <c r="J1417" s="10">
        <f t="shared" si="124"/>
        <v>4200000</v>
      </c>
      <c r="K1417" s="10">
        <f t="shared" si="124"/>
        <v>0</v>
      </c>
      <c r="L1417" s="10">
        <f t="shared" si="124"/>
        <v>0</v>
      </c>
      <c r="M1417" s="10">
        <v>0</v>
      </c>
      <c r="N1417" s="10">
        <f t="shared" ref="N1417:N1480" si="125">J1417+K1417+L1417-M1417</f>
        <v>4200000</v>
      </c>
      <c r="O1417" s="25">
        <v>4200000</v>
      </c>
      <c r="P1417" s="25">
        <f t="shared" ref="P1417:P1480" si="126">N1417-O1417</f>
        <v>0</v>
      </c>
      <c r="Q1417" s="37"/>
    </row>
    <row r="1418" spans="1:17" x14ac:dyDescent="0.25">
      <c r="A1418" s="8">
        <v>1411</v>
      </c>
      <c r="B1418" s="32">
        <v>442304</v>
      </c>
      <c r="C1418" s="9" t="s">
        <v>710</v>
      </c>
      <c r="D1418" s="9" t="s">
        <v>61</v>
      </c>
      <c r="E1418" s="9" t="s">
        <v>2207</v>
      </c>
      <c r="F1418" s="8" t="s">
        <v>27</v>
      </c>
      <c r="G1418" s="10">
        <v>15</v>
      </c>
      <c r="H1418" s="10">
        <v>0</v>
      </c>
      <c r="I1418" s="10">
        <v>0</v>
      </c>
      <c r="J1418" s="10">
        <f t="shared" si="124"/>
        <v>4200000</v>
      </c>
      <c r="K1418" s="10">
        <f t="shared" si="124"/>
        <v>0</v>
      </c>
      <c r="L1418" s="10">
        <f t="shared" si="124"/>
        <v>0</v>
      </c>
      <c r="M1418" s="10">
        <v>0</v>
      </c>
      <c r="N1418" s="10">
        <f t="shared" si="125"/>
        <v>4200000</v>
      </c>
      <c r="O1418" s="25">
        <v>4200000</v>
      </c>
      <c r="P1418" s="25">
        <f t="shared" si="126"/>
        <v>0</v>
      </c>
      <c r="Q1418" s="37"/>
    </row>
    <row r="1419" spans="1:17" x14ac:dyDescent="0.25">
      <c r="A1419" s="8">
        <v>1412</v>
      </c>
      <c r="B1419" s="32">
        <v>442305</v>
      </c>
      <c r="C1419" s="9" t="s">
        <v>1128</v>
      </c>
      <c r="D1419" s="9" t="s">
        <v>244</v>
      </c>
      <c r="E1419" s="9" t="s">
        <v>2207</v>
      </c>
      <c r="F1419" s="8" t="s">
        <v>27</v>
      </c>
      <c r="G1419" s="10">
        <v>15</v>
      </c>
      <c r="H1419" s="10">
        <v>0</v>
      </c>
      <c r="I1419" s="10">
        <v>0</v>
      </c>
      <c r="J1419" s="10">
        <f t="shared" si="124"/>
        <v>4200000</v>
      </c>
      <c r="K1419" s="10">
        <f t="shared" si="124"/>
        <v>0</v>
      </c>
      <c r="L1419" s="10">
        <f t="shared" si="124"/>
        <v>0</v>
      </c>
      <c r="M1419" s="10">
        <v>0</v>
      </c>
      <c r="N1419" s="10">
        <f t="shared" si="125"/>
        <v>4200000</v>
      </c>
      <c r="O1419" s="25">
        <v>4200000</v>
      </c>
      <c r="P1419" s="25">
        <f t="shared" si="126"/>
        <v>0</v>
      </c>
      <c r="Q1419" s="37"/>
    </row>
    <row r="1420" spans="1:17" x14ac:dyDescent="0.25">
      <c r="A1420" s="8">
        <v>1413</v>
      </c>
      <c r="B1420" s="32">
        <v>442306</v>
      </c>
      <c r="C1420" s="9" t="s">
        <v>364</v>
      </c>
      <c r="D1420" s="9" t="s">
        <v>85</v>
      </c>
      <c r="E1420" s="9" t="s">
        <v>2207</v>
      </c>
      <c r="F1420" s="8" t="s">
        <v>27</v>
      </c>
      <c r="G1420" s="10">
        <v>15</v>
      </c>
      <c r="H1420" s="10">
        <v>0</v>
      </c>
      <c r="I1420" s="10">
        <v>0</v>
      </c>
      <c r="J1420" s="10">
        <f t="shared" si="124"/>
        <v>4200000</v>
      </c>
      <c r="K1420" s="10">
        <f t="shared" si="124"/>
        <v>0</v>
      </c>
      <c r="L1420" s="10">
        <f t="shared" si="124"/>
        <v>0</v>
      </c>
      <c r="M1420" s="10">
        <v>0</v>
      </c>
      <c r="N1420" s="10">
        <f t="shared" si="125"/>
        <v>4200000</v>
      </c>
      <c r="O1420" s="25">
        <v>4200000</v>
      </c>
      <c r="P1420" s="25">
        <f t="shared" si="126"/>
        <v>0</v>
      </c>
      <c r="Q1420" s="37"/>
    </row>
    <row r="1421" spans="1:17" x14ac:dyDescent="0.25">
      <c r="A1421" s="8">
        <v>1414</v>
      </c>
      <c r="B1421" s="32">
        <v>442307</v>
      </c>
      <c r="C1421" s="9" t="s">
        <v>2209</v>
      </c>
      <c r="D1421" s="9" t="s">
        <v>204</v>
      </c>
      <c r="E1421" s="9" t="s">
        <v>2207</v>
      </c>
      <c r="F1421" s="8" t="s">
        <v>27</v>
      </c>
      <c r="G1421" s="10">
        <v>15</v>
      </c>
      <c r="H1421" s="10">
        <v>0</v>
      </c>
      <c r="I1421" s="10">
        <v>0</v>
      </c>
      <c r="J1421" s="10">
        <f t="shared" si="124"/>
        <v>4200000</v>
      </c>
      <c r="K1421" s="10">
        <f t="shared" si="124"/>
        <v>0</v>
      </c>
      <c r="L1421" s="10">
        <f t="shared" si="124"/>
        <v>0</v>
      </c>
      <c r="M1421" s="10">
        <v>0</v>
      </c>
      <c r="N1421" s="10">
        <f t="shared" si="125"/>
        <v>4200000</v>
      </c>
      <c r="O1421" s="25">
        <v>4200000</v>
      </c>
      <c r="P1421" s="25">
        <f t="shared" si="126"/>
        <v>0</v>
      </c>
      <c r="Q1421" s="37"/>
    </row>
    <row r="1422" spans="1:17" x14ac:dyDescent="0.25">
      <c r="A1422" s="8">
        <v>1415</v>
      </c>
      <c r="B1422" s="32">
        <v>442308</v>
      </c>
      <c r="C1422" s="9" t="s">
        <v>2210</v>
      </c>
      <c r="D1422" s="9" t="s">
        <v>421</v>
      </c>
      <c r="E1422" s="9" t="s">
        <v>2207</v>
      </c>
      <c r="F1422" s="8" t="s">
        <v>27</v>
      </c>
      <c r="G1422" s="10">
        <v>15</v>
      </c>
      <c r="H1422" s="10">
        <v>0</v>
      </c>
      <c r="I1422" s="10">
        <v>0</v>
      </c>
      <c r="J1422" s="10">
        <f t="shared" si="124"/>
        <v>4200000</v>
      </c>
      <c r="K1422" s="10">
        <f t="shared" si="124"/>
        <v>0</v>
      </c>
      <c r="L1422" s="10">
        <f t="shared" si="124"/>
        <v>0</v>
      </c>
      <c r="M1422" s="10">
        <v>0</v>
      </c>
      <c r="N1422" s="10">
        <f t="shared" si="125"/>
        <v>4200000</v>
      </c>
      <c r="O1422" s="25">
        <v>4200000</v>
      </c>
      <c r="P1422" s="25">
        <f t="shared" si="126"/>
        <v>0</v>
      </c>
      <c r="Q1422" s="37"/>
    </row>
    <row r="1423" spans="1:17" x14ac:dyDescent="0.25">
      <c r="A1423" s="8">
        <v>1416</v>
      </c>
      <c r="B1423" s="32">
        <v>442309</v>
      </c>
      <c r="C1423" s="9" t="s">
        <v>2211</v>
      </c>
      <c r="D1423" s="9" t="s">
        <v>317</v>
      </c>
      <c r="E1423" s="9" t="s">
        <v>2207</v>
      </c>
      <c r="F1423" s="8" t="s">
        <v>27</v>
      </c>
      <c r="G1423" s="10">
        <v>19</v>
      </c>
      <c r="H1423" s="10">
        <v>0</v>
      </c>
      <c r="I1423" s="10">
        <v>0</v>
      </c>
      <c r="J1423" s="10">
        <f t="shared" si="124"/>
        <v>5320000</v>
      </c>
      <c r="K1423" s="10">
        <f t="shared" si="124"/>
        <v>0</v>
      </c>
      <c r="L1423" s="10">
        <f t="shared" si="124"/>
        <v>0</v>
      </c>
      <c r="M1423" s="10">
        <v>0</v>
      </c>
      <c r="N1423" s="10">
        <f t="shared" si="125"/>
        <v>5320000</v>
      </c>
      <c r="O1423" s="25">
        <v>5320000</v>
      </c>
      <c r="P1423" s="25">
        <f t="shared" si="126"/>
        <v>0</v>
      </c>
      <c r="Q1423" s="37"/>
    </row>
    <row r="1424" spans="1:17" x14ac:dyDescent="0.25">
      <c r="A1424" s="8">
        <v>1417</v>
      </c>
      <c r="B1424" s="32">
        <v>442310</v>
      </c>
      <c r="C1424" s="9" t="s">
        <v>918</v>
      </c>
      <c r="D1424" s="9" t="s">
        <v>121</v>
      </c>
      <c r="E1424" s="9" t="s">
        <v>2207</v>
      </c>
      <c r="F1424" s="8" t="s">
        <v>27</v>
      </c>
      <c r="G1424" s="10">
        <v>15</v>
      </c>
      <c r="H1424" s="10">
        <v>0</v>
      </c>
      <c r="I1424" s="10">
        <v>0</v>
      </c>
      <c r="J1424" s="10">
        <f t="shared" si="124"/>
        <v>4200000</v>
      </c>
      <c r="K1424" s="10">
        <f t="shared" si="124"/>
        <v>0</v>
      </c>
      <c r="L1424" s="10">
        <f t="shared" si="124"/>
        <v>0</v>
      </c>
      <c r="M1424" s="10">
        <v>0</v>
      </c>
      <c r="N1424" s="10">
        <f t="shared" si="125"/>
        <v>4200000</v>
      </c>
      <c r="O1424" s="25">
        <v>4200000</v>
      </c>
      <c r="P1424" s="25">
        <f t="shared" si="126"/>
        <v>0</v>
      </c>
      <c r="Q1424" s="37"/>
    </row>
    <row r="1425" spans="1:17" x14ac:dyDescent="0.25">
      <c r="A1425" s="8">
        <v>1418</v>
      </c>
      <c r="B1425" s="32">
        <v>442311</v>
      </c>
      <c r="C1425" s="9" t="s">
        <v>219</v>
      </c>
      <c r="D1425" s="9" t="s">
        <v>251</v>
      </c>
      <c r="E1425" s="9" t="s">
        <v>2207</v>
      </c>
      <c r="F1425" s="8" t="s">
        <v>27</v>
      </c>
      <c r="G1425" s="10">
        <v>15</v>
      </c>
      <c r="H1425" s="10">
        <v>0</v>
      </c>
      <c r="I1425" s="10">
        <v>0</v>
      </c>
      <c r="J1425" s="10">
        <f t="shared" si="124"/>
        <v>4200000</v>
      </c>
      <c r="K1425" s="10">
        <f t="shared" si="124"/>
        <v>0</v>
      </c>
      <c r="L1425" s="10">
        <f t="shared" si="124"/>
        <v>0</v>
      </c>
      <c r="M1425" s="10">
        <v>0</v>
      </c>
      <c r="N1425" s="10">
        <f t="shared" si="125"/>
        <v>4200000</v>
      </c>
      <c r="O1425" s="25">
        <v>4200000</v>
      </c>
      <c r="P1425" s="25">
        <f t="shared" si="126"/>
        <v>0</v>
      </c>
      <c r="Q1425" s="37"/>
    </row>
    <row r="1426" spans="1:17" x14ac:dyDescent="0.25">
      <c r="A1426" s="8">
        <v>1419</v>
      </c>
      <c r="B1426" s="32">
        <v>442312</v>
      </c>
      <c r="C1426" s="9" t="s">
        <v>2212</v>
      </c>
      <c r="D1426" s="9" t="s">
        <v>153</v>
      </c>
      <c r="E1426" s="9" t="s">
        <v>2207</v>
      </c>
      <c r="F1426" s="8" t="s">
        <v>27</v>
      </c>
      <c r="G1426" s="10">
        <v>15</v>
      </c>
      <c r="H1426" s="10">
        <v>0</v>
      </c>
      <c r="I1426" s="10">
        <v>0</v>
      </c>
      <c r="J1426" s="10">
        <f t="shared" si="124"/>
        <v>4200000</v>
      </c>
      <c r="K1426" s="10">
        <f t="shared" si="124"/>
        <v>0</v>
      </c>
      <c r="L1426" s="10">
        <f t="shared" si="124"/>
        <v>0</v>
      </c>
      <c r="M1426" s="10">
        <v>0</v>
      </c>
      <c r="N1426" s="10">
        <f t="shared" si="125"/>
        <v>4200000</v>
      </c>
      <c r="O1426" s="25">
        <v>4200000</v>
      </c>
      <c r="P1426" s="25">
        <f t="shared" si="126"/>
        <v>0</v>
      </c>
      <c r="Q1426" s="37"/>
    </row>
    <row r="1427" spans="1:17" x14ac:dyDescent="0.25">
      <c r="A1427" s="8">
        <v>1420</v>
      </c>
      <c r="B1427" s="32">
        <v>442313</v>
      </c>
      <c r="C1427" s="9" t="s">
        <v>364</v>
      </c>
      <c r="D1427" s="9" t="s">
        <v>258</v>
      </c>
      <c r="E1427" s="9" t="s">
        <v>2207</v>
      </c>
      <c r="F1427" s="8" t="s">
        <v>27</v>
      </c>
      <c r="G1427" s="10">
        <v>15</v>
      </c>
      <c r="H1427" s="10">
        <v>0</v>
      </c>
      <c r="I1427" s="10">
        <v>0</v>
      </c>
      <c r="J1427" s="10">
        <f t="shared" si="124"/>
        <v>4200000</v>
      </c>
      <c r="K1427" s="10">
        <f t="shared" si="124"/>
        <v>0</v>
      </c>
      <c r="L1427" s="10">
        <f t="shared" si="124"/>
        <v>0</v>
      </c>
      <c r="M1427" s="10">
        <v>0</v>
      </c>
      <c r="N1427" s="10">
        <f t="shared" si="125"/>
        <v>4200000</v>
      </c>
      <c r="O1427" s="25">
        <v>4200000</v>
      </c>
      <c r="P1427" s="25">
        <f t="shared" si="126"/>
        <v>0</v>
      </c>
      <c r="Q1427" s="37"/>
    </row>
    <row r="1428" spans="1:17" x14ac:dyDescent="0.25">
      <c r="A1428" s="8">
        <v>1421</v>
      </c>
      <c r="B1428" s="32">
        <v>442314</v>
      </c>
      <c r="C1428" s="9" t="s">
        <v>1077</v>
      </c>
      <c r="D1428" s="9" t="s">
        <v>128</v>
      </c>
      <c r="E1428" s="9" t="s">
        <v>2207</v>
      </c>
      <c r="F1428" s="8" t="s">
        <v>27</v>
      </c>
      <c r="G1428" s="10">
        <v>15</v>
      </c>
      <c r="H1428" s="10">
        <v>0</v>
      </c>
      <c r="I1428" s="10">
        <v>0</v>
      </c>
      <c r="J1428" s="10">
        <f t="shared" si="124"/>
        <v>4200000</v>
      </c>
      <c r="K1428" s="10">
        <f t="shared" si="124"/>
        <v>0</v>
      </c>
      <c r="L1428" s="10">
        <f t="shared" si="124"/>
        <v>0</v>
      </c>
      <c r="M1428" s="10">
        <v>0</v>
      </c>
      <c r="N1428" s="10">
        <f t="shared" si="125"/>
        <v>4200000</v>
      </c>
      <c r="O1428" s="25">
        <v>4200000</v>
      </c>
      <c r="P1428" s="25">
        <f t="shared" si="126"/>
        <v>0</v>
      </c>
      <c r="Q1428" s="37"/>
    </row>
    <row r="1429" spans="1:17" x14ac:dyDescent="0.25">
      <c r="A1429" s="8">
        <v>1422</v>
      </c>
      <c r="B1429" s="32">
        <v>442315</v>
      </c>
      <c r="C1429" s="9" t="s">
        <v>867</v>
      </c>
      <c r="D1429" s="9" t="s">
        <v>192</v>
      </c>
      <c r="E1429" s="9" t="s">
        <v>2207</v>
      </c>
      <c r="F1429" s="8" t="s">
        <v>27</v>
      </c>
      <c r="G1429" s="10">
        <v>15</v>
      </c>
      <c r="H1429" s="10">
        <v>0</v>
      </c>
      <c r="I1429" s="10">
        <v>0</v>
      </c>
      <c r="J1429" s="10">
        <f t="shared" si="124"/>
        <v>4200000</v>
      </c>
      <c r="K1429" s="10">
        <f t="shared" si="124"/>
        <v>0</v>
      </c>
      <c r="L1429" s="10">
        <f t="shared" si="124"/>
        <v>0</v>
      </c>
      <c r="M1429" s="10">
        <v>0</v>
      </c>
      <c r="N1429" s="10">
        <f t="shared" si="125"/>
        <v>4200000</v>
      </c>
      <c r="O1429" s="25">
        <v>4200000</v>
      </c>
      <c r="P1429" s="25">
        <f t="shared" si="126"/>
        <v>0</v>
      </c>
      <c r="Q1429" s="37"/>
    </row>
    <row r="1430" spans="1:17" x14ac:dyDescent="0.25">
      <c r="A1430" s="8">
        <v>1423</v>
      </c>
      <c r="B1430" s="32">
        <v>442316</v>
      </c>
      <c r="C1430" s="9" t="s">
        <v>586</v>
      </c>
      <c r="D1430" s="9" t="s">
        <v>61</v>
      </c>
      <c r="E1430" s="9" t="s">
        <v>2207</v>
      </c>
      <c r="F1430" s="8" t="s">
        <v>27</v>
      </c>
      <c r="G1430" s="10">
        <v>15</v>
      </c>
      <c r="H1430" s="10">
        <v>0</v>
      </c>
      <c r="I1430" s="10">
        <v>0</v>
      </c>
      <c r="J1430" s="10">
        <f t="shared" si="124"/>
        <v>4200000</v>
      </c>
      <c r="K1430" s="10">
        <f t="shared" si="124"/>
        <v>0</v>
      </c>
      <c r="L1430" s="10">
        <f t="shared" si="124"/>
        <v>0</v>
      </c>
      <c r="M1430" s="10">
        <v>0</v>
      </c>
      <c r="N1430" s="10">
        <f t="shared" si="125"/>
        <v>4200000</v>
      </c>
      <c r="O1430" s="25">
        <v>4200000</v>
      </c>
      <c r="P1430" s="25">
        <f t="shared" si="126"/>
        <v>0</v>
      </c>
      <c r="Q1430" s="37"/>
    </row>
    <row r="1431" spans="1:17" x14ac:dyDescent="0.25">
      <c r="A1431" s="8">
        <v>1424</v>
      </c>
      <c r="B1431" s="32">
        <v>442317</v>
      </c>
      <c r="C1431" s="9" t="s">
        <v>2125</v>
      </c>
      <c r="D1431" s="9" t="s">
        <v>413</v>
      </c>
      <c r="E1431" s="9" t="s">
        <v>2207</v>
      </c>
      <c r="F1431" s="8" t="s">
        <v>27</v>
      </c>
      <c r="G1431" s="10">
        <v>15</v>
      </c>
      <c r="H1431" s="10">
        <v>0</v>
      </c>
      <c r="I1431" s="10">
        <v>0</v>
      </c>
      <c r="J1431" s="10">
        <f t="shared" si="124"/>
        <v>4200000</v>
      </c>
      <c r="K1431" s="10">
        <f t="shared" si="124"/>
        <v>0</v>
      </c>
      <c r="L1431" s="10">
        <f t="shared" si="124"/>
        <v>0</v>
      </c>
      <c r="M1431" s="10">
        <v>0</v>
      </c>
      <c r="N1431" s="10">
        <f t="shared" si="125"/>
        <v>4200000</v>
      </c>
      <c r="O1431" s="25">
        <v>4200000</v>
      </c>
      <c r="P1431" s="25">
        <f t="shared" si="126"/>
        <v>0</v>
      </c>
      <c r="Q1431" s="37"/>
    </row>
    <row r="1432" spans="1:17" x14ac:dyDescent="0.25">
      <c r="A1432" s="8">
        <v>1425</v>
      </c>
      <c r="B1432" s="32">
        <v>442318</v>
      </c>
      <c r="C1432" s="9" t="s">
        <v>2120</v>
      </c>
      <c r="D1432" s="9" t="s">
        <v>51</v>
      </c>
      <c r="E1432" s="9" t="s">
        <v>2207</v>
      </c>
      <c r="F1432" s="8" t="s">
        <v>27</v>
      </c>
      <c r="G1432" s="10">
        <v>15</v>
      </c>
      <c r="H1432" s="10">
        <v>0</v>
      </c>
      <c r="I1432" s="10">
        <v>0</v>
      </c>
      <c r="J1432" s="10">
        <f t="shared" si="124"/>
        <v>4200000</v>
      </c>
      <c r="K1432" s="10">
        <f t="shared" si="124"/>
        <v>0</v>
      </c>
      <c r="L1432" s="10">
        <f t="shared" si="124"/>
        <v>0</v>
      </c>
      <c r="M1432" s="10">
        <v>0</v>
      </c>
      <c r="N1432" s="10">
        <f t="shared" si="125"/>
        <v>4200000</v>
      </c>
      <c r="O1432" s="25">
        <v>4200000</v>
      </c>
      <c r="P1432" s="25">
        <f t="shared" si="126"/>
        <v>0</v>
      </c>
      <c r="Q1432" s="37"/>
    </row>
    <row r="1433" spans="1:17" x14ac:dyDescent="0.25">
      <c r="A1433" s="8">
        <v>1426</v>
      </c>
      <c r="B1433" s="32">
        <v>442319</v>
      </c>
      <c r="C1433" s="9" t="s">
        <v>1302</v>
      </c>
      <c r="D1433" s="9" t="s">
        <v>128</v>
      </c>
      <c r="E1433" s="9" t="s">
        <v>2207</v>
      </c>
      <c r="F1433" s="8" t="s">
        <v>27</v>
      </c>
      <c r="G1433" s="10">
        <v>15</v>
      </c>
      <c r="H1433" s="10">
        <v>0</v>
      </c>
      <c r="I1433" s="10">
        <v>0</v>
      </c>
      <c r="J1433" s="10">
        <f t="shared" si="124"/>
        <v>4200000</v>
      </c>
      <c r="K1433" s="10">
        <f t="shared" si="124"/>
        <v>0</v>
      </c>
      <c r="L1433" s="10">
        <f t="shared" si="124"/>
        <v>0</v>
      </c>
      <c r="M1433" s="10">
        <v>0</v>
      </c>
      <c r="N1433" s="10">
        <f t="shared" si="125"/>
        <v>4200000</v>
      </c>
      <c r="O1433" s="25">
        <v>4200000</v>
      </c>
      <c r="P1433" s="25">
        <f t="shared" si="126"/>
        <v>0</v>
      </c>
      <c r="Q1433" s="37"/>
    </row>
    <row r="1434" spans="1:17" x14ac:dyDescent="0.25">
      <c r="A1434" s="8">
        <v>1427</v>
      </c>
      <c r="B1434" s="32">
        <v>442320</v>
      </c>
      <c r="C1434" s="9" t="s">
        <v>1569</v>
      </c>
      <c r="D1434" s="9" t="s">
        <v>85</v>
      </c>
      <c r="E1434" s="9" t="s">
        <v>2207</v>
      </c>
      <c r="F1434" s="8" t="s">
        <v>27</v>
      </c>
      <c r="G1434" s="10">
        <v>15</v>
      </c>
      <c r="H1434" s="10">
        <v>0</v>
      </c>
      <c r="I1434" s="10">
        <v>0</v>
      </c>
      <c r="J1434" s="10">
        <f t="shared" si="124"/>
        <v>4200000</v>
      </c>
      <c r="K1434" s="10">
        <f t="shared" si="124"/>
        <v>0</v>
      </c>
      <c r="L1434" s="10">
        <f t="shared" si="124"/>
        <v>0</v>
      </c>
      <c r="M1434" s="10">
        <v>0</v>
      </c>
      <c r="N1434" s="10">
        <f t="shared" si="125"/>
        <v>4200000</v>
      </c>
      <c r="O1434" s="25">
        <v>4200000</v>
      </c>
      <c r="P1434" s="25">
        <f t="shared" si="126"/>
        <v>0</v>
      </c>
      <c r="Q1434" s="37"/>
    </row>
    <row r="1435" spans="1:17" x14ac:dyDescent="0.25">
      <c r="A1435" s="8">
        <v>1428</v>
      </c>
      <c r="B1435" s="32">
        <v>442321</v>
      </c>
      <c r="C1435" s="9" t="s">
        <v>651</v>
      </c>
      <c r="D1435" s="9" t="s">
        <v>488</v>
      </c>
      <c r="E1435" s="9" t="s">
        <v>2207</v>
      </c>
      <c r="F1435" s="8" t="s">
        <v>27</v>
      </c>
      <c r="G1435" s="10">
        <v>15</v>
      </c>
      <c r="H1435" s="10">
        <v>0</v>
      </c>
      <c r="I1435" s="10">
        <v>0</v>
      </c>
      <c r="J1435" s="10">
        <f t="shared" si="124"/>
        <v>4200000</v>
      </c>
      <c r="K1435" s="10">
        <f t="shared" si="124"/>
        <v>0</v>
      </c>
      <c r="L1435" s="10">
        <f t="shared" si="124"/>
        <v>0</v>
      </c>
      <c r="M1435" s="10">
        <v>0</v>
      </c>
      <c r="N1435" s="10">
        <f t="shared" si="125"/>
        <v>4200000</v>
      </c>
      <c r="O1435" s="25">
        <v>4200000</v>
      </c>
      <c r="P1435" s="25">
        <f t="shared" si="126"/>
        <v>0</v>
      </c>
      <c r="Q1435" s="37"/>
    </row>
    <row r="1436" spans="1:17" x14ac:dyDescent="0.25">
      <c r="A1436" s="8">
        <v>1429</v>
      </c>
      <c r="B1436" s="32">
        <v>442322</v>
      </c>
      <c r="C1436" s="9" t="s">
        <v>1172</v>
      </c>
      <c r="D1436" s="9" t="s">
        <v>433</v>
      </c>
      <c r="E1436" s="9" t="s">
        <v>2207</v>
      </c>
      <c r="F1436" s="8" t="s">
        <v>27</v>
      </c>
      <c r="G1436" s="10">
        <v>15</v>
      </c>
      <c r="H1436" s="10">
        <v>4</v>
      </c>
      <c r="I1436" s="10">
        <v>0</v>
      </c>
      <c r="J1436" s="10">
        <f t="shared" si="124"/>
        <v>4200000</v>
      </c>
      <c r="K1436" s="10">
        <f t="shared" si="124"/>
        <v>1120000</v>
      </c>
      <c r="L1436" s="10">
        <f t="shared" si="124"/>
        <v>0</v>
      </c>
      <c r="M1436" s="10">
        <v>0</v>
      </c>
      <c r="N1436" s="10">
        <f t="shared" si="125"/>
        <v>5320000</v>
      </c>
      <c r="O1436" s="25">
        <v>5320000</v>
      </c>
      <c r="P1436" s="25">
        <f t="shared" si="126"/>
        <v>0</v>
      </c>
      <c r="Q1436" s="37"/>
    </row>
    <row r="1437" spans="1:17" x14ac:dyDescent="0.25">
      <c r="A1437" s="8">
        <v>1430</v>
      </c>
      <c r="B1437" s="32">
        <v>442323</v>
      </c>
      <c r="C1437" s="9" t="s">
        <v>2213</v>
      </c>
      <c r="D1437" s="9" t="s">
        <v>362</v>
      </c>
      <c r="E1437" s="9" t="s">
        <v>2207</v>
      </c>
      <c r="F1437" s="8" t="s">
        <v>389</v>
      </c>
      <c r="G1437" s="10">
        <v>15</v>
      </c>
      <c r="H1437" s="10">
        <v>0</v>
      </c>
      <c r="I1437" s="10">
        <v>0</v>
      </c>
      <c r="J1437" s="10">
        <f>G1437*280000</f>
        <v>4200000</v>
      </c>
      <c r="K1437" s="10">
        <f>H1437*280000</f>
        <v>0</v>
      </c>
      <c r="L1437" s="10">
        <f>I1437*28000</f>
        <v>0</v>
      </c>
      <c r="M1437" s="10">
        <f>J1437*0.7</f>
        <v>2940000</v>
      </c>
      <c r="N1437" s="10">
        <f t="shared" si="125"/>
        <v>1260000</v>
      </c>
      <c r="O1437" s="25">
        <v>1260000</v>
      </c>
      <c r="P1437" s="25">
        <f t="shared" si="126"/>
        <v>0</v>
      </c>
      <c r="Q1437" s="37"/>
    </row>
    <row r="1438" spans="1:17" x14ac:dyDescent="0.25">
      <c r="A1438" s="8">
        <v>1431</v>
      </c>
      <c r="B1438" s="32">
        <v>442324</v>
      </c>
      <c r="C1438" s="9" t="s">
        <v>2214</v>
      </c>
      <c r="D1438" s="9" t="s">
        <v>61</v>
      </c>
      <c r="E1438" s="9" t="s">
        <v>2207</v>
      </c>
      <c r="F1438" s="8" t="s">
        <v>27</v>
      </c>
      <c r="G1438" s="10">
        <v>15</v>
      </c>
      <c r="H1438" s="10">
        <v>0</v>
      </c>
      <c r="I1438" s="10">
        <v>0</v>
      </c>
      <c r="J1438" s="10">
        <f t="shared" ref="J1438:L1451" si="127">G1438*280000</f>
        <v>4200000</v>
      </c>
      <c r="K1438" s="10">
        <f t="shared" si="127"/>
        <v>0</v>
      </c>
      <c r="L1438" s="10">
        <f t="shared" si="127"/>
        <v>0</v>
      </c>
      <c r="M1438" s="10">
        <v>0</v>
      </c>
      <c r="N1438" s="10">
        <f t="shared" si="125"/>
        <v>4200000</v>
      </c>
      <c r="O1438" s="25">
        <v>4200000</v>
      </c>
      <c r="P1438" s="25">
        <f t="shared" si="126"/>
        <v>0</v>
      </c>
      <c r="Q1438" s="37"/>
    </row>
    <row r="1439" spans="1:17" x14ac:dyDescent="0.25">
      <c r="A1439" s="8">
        <v>1432</v>
      </c>
      <c r="B1439" s="32">
        <v>442325</v>
      </c>
      <c r="C1439" s="9" t="s">
        <v>1128</v>
      </c>
      <c r="D1439" s="9" t="s">
        <v>65</v>
      </c>
      <c r="E1439" s="9" t="s">
        <v>2207</v>
      </c>
      <c r="F1439" s="8" t="s">
        <v>27</v>
      </c>
      <c r="G1439" s="10">
        <v>15</v>
      </c>
      <c r="H1439" s="10">
        <v>0</v>
      </c>
      <c r="I1439" s="10">
        <v>0</v>
      </c>
      <c r="J1439" s="10">
        <f t="shared" si="127"/>
        <v>4200000</v>
      </c>
      <c r="K1439" s="10">
        <f t="shared" si="127"/>
        <v>0</v>
      </c>
      <c r="L1439" s="10">
        <f t="shared" si="127"/>
        <v>0</v>
      </c>
      <c r="M1439" s="10">
        <v>0</v>
      </c>
      <c r="N1439" s="10">
        <f t="shared" si="125"/>
        <v>4200000</v>
      </c>
      <c r="O1439" s="25">
        <v>4200000</v>
      </c>
      <c r="P1439" s="25">
        <f t="shared" si="126"/>
        <v>0</v>
      </c>
      <c r="Q1439" s="37"/>
    </row>
    <row r="1440" spans="1:17" x14ac:dyDescent="0.25">
      <c r="A1440" s="8">
        <v>1433</v>
      </c>
      <c r="B1440" s="32">
        <v>442326</v>
      </c>
      <c r="C1440" s="9" t="s">
        <v>984</v>
      </c>
      <c r="D1440" s="9" t="s">
        <v>121</v>
      </c>
      <c r="E1440" s="9" t="s">
        <v>2207</v>
      </c>
      <c r="F1440" s="8" t="s">
        <v>27</v>
      </c>
      <c r="G1440" s="10">
        <v>15</v>
      </c>
      <c r="H1440" s="10">
        <v>0</v>
      </c>
      <c r="I1440" s="10">
        <v>0</v>
      </c>
      <c r="J1440" s="10">
        <f t="shared" si="127"/>
        <v>4200000</v>
      </c>
      <c r="K1440" s="10">
        <f t="shared" si="127"/>
        <v>0</v>
      </c>
      <c r="L1440" s="10">
        <f t="shared" si="127"/>
        <v>0</v>
      </c>
      <c r="M1440" s="10">
        <v>0</v>
      </c>
      <c r="N1440" s="10">
        <f t="shared" si="125"/>
        <v>4200000</v>
      </c>
      <c r="O1440" s="25">
        <v>4200000</v>
      </c>
      <c r="P1440" s="25">
        <f t="shared" si="126"/>
        <v>0</v>
      </c>
      <c r="Q1440" s="37"/>
    </row>
    <row r="1441" spans="1:17" x14ac:dyDescent="0.25">
      <c r="A1441" s="8">
        <v>1434</v>
      </c>
      <c r="B1441" s="32">
        <v>442327</v>
      </c>
      <c r="C1441" s="9" t="s">
        <v>1178</v>
      </c>
      <c r="D1441" s="9" t="s">
        <v>377</v>
      </c>
      <c r="E1441" s="9" t="s">
        <v>2207</v>
      </c>
      <c r="F1441" s="8" t="s">
        <v>27</v>
      </c>
      <c r="G1441" s="10">
        <v>15</v>
      </c>
      <c r="H1441" s="10">
        <v>0</v>
      </c>
      <c r="I1441" s="10">
        <v>0</v>
      </c>
      <c r="J1441" s="10">
        <f t="shared" si="127"/>
        <v>4200000</v>
      </c>
      <c r="K1441" s="10">
        <f t="shared" si="127"/>
        <v>0</v>
      </c>
      <c r="L1441" s="10">
        <f t="shared" si="127"/>
        <v>0</v>
      </c>
      <c r="M1441" s="10">
        <v>0</v>
      </c>
      <c r="N1441" s="10">
        <f t="shared" si="125"/>
        <v>4200000</v>
      </c>
      <c r="O1441" s="25">
        <v>4200000</v>
      </c>
      <c r="P1441" s="25">
        <f t="shared" si="126"/>
        <v>0</v>
      </c>
      <c r="Q1441" s="37"/>
    </row>
    <row r="1442" spans="1:17" x14ac:dyDescent="0.25">
      <c r="A1442" s="8">
        <v>1435</v>
      </c>
      <c r="B1442" s="32">
        <v>442328</v>
      </c>
      <c r="C1442" s="9" t="s">
        <v>1122</v>
      </c>
      <c r="D1442" s="9" t="s">
        <v>153</v>
      </c>
      <c r="E1442" s="9" t="s">
        <v>2207</v>
      </c>
      <c r="F1442" s="8" t="s">
        <v>27</v>
      </c>
      <c r="G1442" s="10">
        <v>15</v>
      </c>
      <c r="H1442" s="10">
        <v>0</v>
      </c>
      <c r="I1442" s="10">
        <v>0</v>
      </c>
      <c r="J1442" s="10">
        <f t="shared" si="127"/>
        <v>4200000</v>
      </c>
      <c r="K1442" s="10">
        <f t="shared" si="127"/>
        <v>0</v>
      </c>
      <c r="L1442" s="10">
        <f t="shared" si="127"/>
        <v>0</v>
      </c>
      <c r="M1442" s="10">
        <v>0</v>
      </c>
      <c r="N1442" s="10">
        <f t="shared" si="125"/>
        <v>4200000</v>
      </c>
      <c r="O1442" s="25">
        <v>4200000</v>
      </c>
      <c r="P1442" s="25">
        <f t="shared" si="126"/>
        <v>0</v>
      </c>
      <c r="Q1442" s="37"/>
    </row>
    <row r="1443" spans="1:17" x14ac:dyDescent="0.25">
      <c r="A1443" s="8">
        <v>1436</v>
      </c>
      <c r="B1443" s="32">
        <v>442329</v>
      </c>
      <c r="C1443" s="9" t="s">
        <v>2215</v>
      </c>
      <c r="D1443" s="9" t="s">
        <v>875</v>
      </c>
      <c r="E1443" s="9" t="s">
        <v>2207</v>
      </c>
      <c r="F1443" s="8" t="s">
        <v>27</v>
      </c>
      <c r="G1443" s="10">
        <v>15</v>
      </c>
      <c r="H1443" s="10">
        <v>0</v>
      </c>
      <c r="I1443" s="10">
        <v>0</v>
      </c>
      <c r="J1443" s="10">
        <f t="shared" si="127"/>
        <v>4200000</v>
      </c>
      <c r="K1443" s="10">
        <f t="shared" si="127"/>
        <v>0</v>
      </c>
      <c r="L1443" s="10">
        <f t="shared" si="127"/>
        <v>0</v>
      </c>
      <c r="M1443" s="10">
        <v>0</v>
      </c>
      <c r="N1443" s="10">
        <f t="shared" si="125"/>
        <v>4200000</v>
      </c>
      <c r="O1443" s="25">
        <v>4200000</v>
      </c>
      <c r="P1443" s="25">
        <f t="shared" si="126"/>
        <v>0</v>
      </c>
      <c r="Q1443" s="37"/>
    </row>
    <row r="1444" spans="1:17" x14ac:dyDescent="0.25">
      <c r="A1444" s="8">
        <v>1437</v>
      </c>
      <c r="B1444" s="32">
        <v>442330</v>
      </c>
      <c r="C1444" s="9" t="s">
        <v>2216</v>
      </c>
      <c r="D1444" s="9" t="s">
        <v>85</v>
      </c>
      <c r="E1444" s="9" t="s">
        <v>2207</v>
      </c>
      <c r="F1444" s="8" t="s">
        <v>27</v>
      </c>
      <c r="G1444" s="10">
        <v>15</v>
      </c>
      <c r="H1444" s="10">
        <v>0</v>
      </c>
      <c r="I1444" s="10">
        <v>0</v>
      </c>
      <c r="J1444" s="10">
        <f t="shared" si="127"/>
        <v>4200000</v>
      </c>
      <c r="K1444" s="10">
        <f t="shared" si="127"/>
        <v>0</v>
      </c>
      <c r="L1444" s="10">
        <f t="shared" si="127"/>
        <v>0</v>
      </c>
      <c r="M1444" s="10">
        <v>0</v>
      </c>
      <c r="N1444" s="10">
        <f t="shared" si="125"/>
        <v>4200000</v>
      </c>
      <c r="O1444" s="25">
        <v>4200000</v>
      </c>
      <c r="P1444" s="25">
        <f t="shared" si="126"/>
        <v>0</v>
      </c>
      <c r="Q1444" s="37"/>
    </row>
    <row r="1445" spans="1:17" x14ac:dyDescent="0.25">
      <c r="A1445" s="8">
        <v>1438</v>
      </c>
      <c r="B1445" s="32">
        <v>442331</v>
      </c>
      <c r="C1445" s="9" t="s">
        <v>2217</v>
      </c>
      <c r="D1445" s="9" t="s">
        <v>125</v>
      </c>
      <c r="E1445" s="9" t="s">
        <v>2207</v>
      </c>
      <c r="F1445" s="8" t="s">
        <v>27</v>
      </c>
      <c r="G1445" s="10">
        <v>15</v>
      </c>
      <c r="H1445" s="10">
        <v>0</v>
      </c>
      <c r="I1445" s="10">
        <v>0</v>
      </c>
      <c r="J1445" s="10">
        <f t="shared" si="127"/>
        <v>4200000</v>
      </c>
      <c r="K1445" s="10">
        <f t="shared" si="127"/>
        <v>0</v>
      </c>
      <c r="L1445" s="10">
        <f t="shared" si="127"/>
        <v>0</v>
      </c>
      <c r="M1445" s="10">
        <v>0</v>
      </c>
      <c r="N1445" s="10">
        <f t="shared" si="125"/>
        <v>4200000</v>
      </c>
      <c r="O1445" s="25">
        <v>4200000</v>
      </c>
      <c r="P1445" s="25">
        <f t="shared" si="126"/>
        <v>0</v>
      </c>
      <c r="Q1445" s="37"/>
    </row>
    <row r="1446" spans="1:17" x14ac:dyDescent="0.25">
      <c r="A1446" s="8">
        <v>1439</v>
      </c>
      <c r="B1446" s="32">
        <v>442332</v>
      </c>
      <c r="C1446" s="9" t="s">
        <v>2218</v>
      </c>
      <c r="D1446" s="9" t="s">
        <v>2219</v>
      </c>
      <c r="E1446" s="9" t="s">
        <v>2207</v>
      </c>
      <c r="F1446" s="8" t="s">
        <v>27</v>
      </c>
      <c r="G1446" s="10">
        <v>19</v>
      </c>
      <c r="H1446" s="10">
        <v>0</v>
      </c>
      <c r="I1446" s="10">
        <v>0</v>
      </c>
      <c r="J1446" s="10">
        <f t="shared" si="127"/>
        <v>5320000</v>
      </c>
      <c r="K1446" s="10">
        <f t="shared" si="127"/>
        <v>0</v>
      </c>
      <c r="L1446" s="10">
        <f t="shared" si="127"/>
        <v>0</v>
      </c>
      <c r="M1446" s="10">
        <v>0</v>
      </c>
      <c r="N1446" s="10">
        <f t="shared" si="125"/>
        <v>5320000</v>
      </c>
      <c r="O1446" s="25">
        <v>5320000</v>
      </c>
      <c r="P1446" s="25">
        <f t="shared" si="126"/>
        <v>0</v>
      </c>
      <c r="Q1446" s="37"/>
    </row>
    <row r="1447" spans="1:17" x14ac:dyDescent="0.25">
      <c r="A1447" s="8">
        <v>1440</v>
      </c>
      <c r="B1447" s="32">
        <v>442333</v>
      </c>
      <c r="C1447" s="9" t="s">
        <v>174</v>
      </c>
      <c r="D1447" s="9" t="s">
        <v>468</v>
      </c>
      <c r="E1447" s="9" t="s">
        <v>2207</v>
      </c>
      <c r="F1447" s="8" t="s">
        <v>27</v>
      </c>
      <c r="G1447" s="10">
        <v>15</v>
      </c>
      <c r="H1447" s="10">
        <v>0</v>
      </c>
      <c r="I1447" s="10">
        <v>0</v>
      </c>
      <c r="J1447" s="10">
        <f t="shared" si="127"/>
        <v>4200000</v>
      </c>
      <c r="K1447" s="10">
        <f t="shared" si="127"/>
        <v>0</v>
      </c>
      <c r="L1447" s="10">
        <f t="shared" si="127"/>
        <v>0</v>
      </c>
      <c r="M1447" s="10">
        <v>0</v>
      </c>
      <c r="N1447" s="10">
        <f t="shared" si="125"/>
        <v>4200000</v>
      </c>
      <c r="O1447" s="25">
        <v>4200000</v>
      </c>
      <c r="P1447" s="25">
        <f t="shared" si="126"/>
        <v>0</v>
      </c>
      <c r="Q1447" s="37"/>
    </row>
    <row r="1448" spans="1:17" x14ac:dyDescent="0.25">
      <c r="A1448" s="8">
        <v>1441</v>
      </c>
      <c r="B1448" s="32">
        <v>442334</v>
      </c>
      <c r="C1448" s="9" t="s">
        <v>2220</v>
      </c>
      <c r="D1448" s="9" t="s">
        <v>517</v>
      </c>
      <c r="E1448" s="9" t="s">
        <v>2207</v>
      </c>
      <c r="F1448" s="8" t="s">
        <v>27</v>
      </c>
      <c r="G1448" s="10">
        <v>15</v>
      </c>
      <c r="H1448" s="10">
        <v>0</v>
      </c>
      <c r="I1448" s="10">
        <v>0</v>
      </c>
      <c r="J1448" s="10">
        <f t="shared" si="127"/>
        <v>4200000</v>
      </c>
      <c r="K1448" s="10">
        <f t="shared" si="127"/>
        <v>0</v>
      </c>
      <c r="L1448" s="10">
        <f t="shared" si="127"/>
        <v>0</v>
      </c>
      <c r="M1448" s="10">
        <v>0</v>
      </c>
      <c r="N1448" s="10">
        <f t="shared" si="125"/>
        <v>4200000</v>
      </c>
      <c r="O1448" s="25">
        <v>4200000</v>
      </c>
      <c r="P1448" s="25">
        <f t="shared" si="126"/>
        <v>0</v>
      </c>
      <c r="Q1448" s="37"/>
    </row>
    <row r="1449" spans="1:17" x14ac:dyDescent="0.25">
      <c r="A1449" s="8">
        <v>1442</v>
      </c>
      <c r="B1449" s="32">
        <v>442335</v>
      </c>
      <c r="C1449" s="9" t="s">
        <v>360</v>
      </c>
      <c r="D1449" s="9" t="s">
        <v>153</v>
      </c>
      <c r="E1449" s="9" t="s">
        <v>2207</v>
      </c>
      <c r="F1449" s="8" t="s">
        <v>27</v>
      </c>
      <c r="G1449" s="10">
        <v>15</v>
      </c>
      <c r="H1449" s="10">
        <v>0</v>
      </c>
      <c r="I1449" s="10">
        <v>0</v>
      </c>
      <c r="J1449" s="10">
        <f t="shared" si="127"/>
        <v>4200000</v>
      </c>
      <c r="K1449" s="10">
        <f t="shared" si="127"/>
        <v>0</v>
      </c>
      <c r="L1449" s="10">
        <f t="shared" si="127"/>
        <v>0</v>
      </c>
      <c r="M1449" s="10">
        <v>0</v>
      </c>
      <c r="N1449" s="10">
        <f t="shared" si="125"/>
        <v>4200000</v>
      </c>
      <c r="O1449" s="25">
        <v>4200000</v>
      </c>
      <c r="P1449" s="25">
        <f t="shared" si="126"/>
        <v>0</v>
      </c>
      <c r="Q1449" s="37"/>
    </row>
    <row r="1450" spans="1:17" x14ac:dyDescent="0.25">
      <c r="A1450" s="8">
        <v>1443</v>
      </c>
      <c r="B1450" s="32">
        <v>442336</v>
      </c>
      <c r="C1450" s="9" t="s">
        <v>2221</v>
      </c>
      <c r="D1450" s="9" t="s">
        <v>61</v>
      </c>
      <c r="E1450" s="9" t="s">
        <v>2207</v>
      </c>
      <c r="F1450" s="8" t="s">
        <v>27</v>
      </c>
      <c r="G1450" s="10">
        <v>15</v>
      </c>
      <c r="H1450" s="10">
        <v>0</v>
      </c>
      <c r="I1450" s="10">
        <v>0</v>
      </c>
      <c r="J1450" s="10">
        <f t="shared" si="127"/>
        <v>4200000</v>
      </c>
      <c r="K1450" s="10">
        <f t="shared" si="127"/>
        <v>0</v>
      </c>
      <c r="L1450" s="10">
        <f t="shared" si="127"/>
        <v>0</v>
      </c>
      <c r="M1450" s="10">
        <v>0</v>
      </c>
      <c r="N1450" s="10">
        <f t="shared" si="125"/>
        <v>4200000</v>
      </c>
      <c r="O1450" s="25">
        <v>4200000</v>
      </c>
      <c r="P1450" s="25">
        <f t="shared" si="126"/>
        <v>0</v>
      </c>
      <c r="Q1450" s="37"/>
    </row>
    <row r="1451" spans="1:17" x14ac:dyDescent="0.25">
      <c r="A1451" s="8">
        <v>1444</v>
      </c>
      <c r="B1451" s="32">
        <v>442337</v>
      </c>
      <c r="C1451" s="9" t="s">
        <v>440</v>
      </c>
      <c r="D1451" s="9" t="s">
        <v>233</v>
      </c>
      <c r="E1451" s="9" t="s">
        <v>2207</v>
      </c>
      <c r="F1451" s="8" t="s">
        <v>27</v>
      </c>
      <c r="G1451" s="10">
        <v>15</v>
      </c>
      <c r="H1451" s="10">
        <v>0</v>
      </c>
      <c r="I1451" s="10">
        <v>0</v>
      </c>
      <c r="J1451" s="10">
        <f t="shared" si="127"/>
        <v>4200000</v>
      </c>
      <c r="K1451" s="10">
        <f t="shared" si="127"/>
        <v>0</v>
      </c>
      <c r="L1451" s="10">
        <f t="shared" si="127"/>
        <v>0</v>
      </c>
      <c r="M1451" s="10">
        <v>0</v>
      </c>
      <c r="N1451" s="10">
        <f t="shared" si="125"/>
        <v>4200000</v>
      </c>
      <c r="O1451" s="25">
        <v>0</v>
      </c>
      <c r="P1451" s="25">
        <f t="shared" si="126"/>
        <v>4200000</v>
      </c>
      <c r="Q1451" s="37"/>
    </row>
    <row r="1452" spans="1:17" x14ac:dyDescent="0.25">
      <c r="A1452" s="8">
        <v>1445</v>
      </c>
      <c r="B1452" s="32">
        <v>442338</v>
      </c>
      <c r="C1452" s="9" t="s">
        <v>203</v>
      </c>
      <c r="D1452" s="9" t="s">
        <v>2115</v>
      </c>
      <c r="E1452" s="9" t="s">
        <v>2207</v>
      </c>
      <c r="F1452" s="8" t="s">
        <v>389</v>
      </c>
      <c r="G1452" s="10">
        <v>15</v>
      </c>
      <c r="H1452" s="10">
        <v>0</v>
      </c>
      <c r="I1452" s="10">
        <v>0</v>
      </c>
      <c r="J1452" s="10">
        <f>G1452*280000</f>
        <v>4200000</v>
      </c>
      <c r="K1452" s="10">
        <f>H1452*280000</f>
        <v>0</v>
      </c>
      <c r="L1452" s="10">
        <f>I1452*28000</f>
        <v>0</v>
      </c>
      <c r="M1452" s="10">
        <f>J1452*0.7</f>
        <v>2940000</v>
      </c>
      <c r="N1452" s="10">
        <f t="shared" si="125"/>
        <v>1260000</v>
      </c>
      <c r="O1452" s="25">
        <v>1260000</v>
      </c>
      <c r="P1452" s="25">
        <f t="shared" si="126"/>
        <v>0</v>
      </c>
      <c r="Q1452" s="37"/>
    </row>
    <row r="1453" spans="1:17" x14ac:dyDescent="0.25">
      <c r="A1453" s="8">
        <v>1446</v>
      </c>
      <c r="B1453" s="32">
        <v>442339</v>
      </c>
      <c r="C1453" s="9" t="s">
        <v>239</v>
      </c>
      <c r="D1453" s="9" t="s">
        <v>492</v>
      </c>
      <c r="E1453" s="9" t="s">
        <v>2207</v>
      </c>
      <c r="F1453" s="8" t="s">
        <v>27</v>
      </c>
      <c r="G1453" s="10">
        <v>15</v>
      </c>
      <c r="H1453" s="10">
        <v>0</v>
      </c>
      <c r="I1453" s="10">
        <v>0</v>
      </c>
      <c r="J1453" s="10">
        <f t="shared" ref="J1453:L1505" si="128">G1453*280000</f>
        <v>4200000</v>
      </c>
      <c r="K1453" s="10">
        <f t="shared" si="128"/>
        <v>0</v>
      </c>
      <c r="L1453" s="10">
        <f t="shared" si="128"/>
        <v>0</v>
      </c>
      <c r="M1453" s="10">
        <v>0</v>
      </c>
      <c r="N1453" s="10">
        <f t="shared" si="125"/>
        <v>4200000</v>
      </c>
      <c r="O1453" s="25">
        <v>4200000</v>
      </c>
      <c r="P1453" s="25">
        <f t="shared" si="126"/>
        <v>0</v>
      </c>
      <c r="Q1453" s="37"/>
    </row>
    <row r="1454" spans="1:17" x14ac:dyDescent="0.25">
      <c r="A1454" s="8">
        <v>1447</v>
      </c>
      <c r="B1454" s="32">
        <v>442340</v>
      </c>
      <c r="C1454" s="9" t="s">
        <v>241</v>
      </c>
      <c r="D1454" s="9" t="s">
        <v>71</v>
      </c>
      <c r="E1454" s="9" t="s">
        <v>2207</v>
      </c>
      <c r="F1454" s="8" t="s">
        <v>27</v>
      </c>
      <c r="G1454" s="10">
        <v>15</v>
      </c>
      <c r="H1454" s="10">
        <v>0</v>
      </c>
      <c r="I1454" s="10">
        <v>0</v>
      </c>
      <c r="J1454" s="10">
        <f t="shared" si="128"/>
        <v>4200000</v>
      </c>
      <c r="K1454" s="10">
        <f t="shared" si="128"/>
        <v>0</v>
      </c>
      <c r="L1454" s="10">
        <f t="shared" si="128"/>
        <v>0</v>
      </c>
      <c r="M1454" s="10">
        <v>0</v>
      </c>
      <c r="N1454" s="10">
        <f t="shared" si="125"/>
        <v>4200000</v>
      </c>
      <c r="O1454" s="25">
        <v>4200000</v>
      </c>
      <c r="P1454" s="25">
        <f t="shared" si="126"/>
        <v>0</v>
      </c>
      <c r="Q1454" s="37"/>
    </row>
    <row r="1455" spans="1:17" x14ac:dyDescent="0.25">
      <c r="A1455" s="8">
        <v>1448</v>
      </c>
      <c r="B1455" s="32">
        <v>442341</v>
      </c>
      <c r="C1455" s="9" t="s">
        <v>2222</v>
      </c>
      <c r="D1455" s="9" t="s">
        <v>402</v>
      </c>
      <c r="E1455" s="9" t="s">
        <v>2207</v>
      </c>
      <c r="F1455" s="8" t="s">
        <v>27</v>
      </c>
      <c r="G1455" s="10">
        <v>15</v>
      </c>
      <c r="H1455" s="10">
        <v>0</v>
      </c>
      <c r="I1455" s="10">
        <v>0</v>
      </c>
      <c r="J1455" s="10">
        <f t="shared" si="128"/>
        <v>4200000</v>
      </c>
      <c r="K1455" s="10">
        <f t="shared" si="128"/>
        <v>0</v>
      </c>
      <c r="L1455" s="10">
        <f t="shared" si="128"/>
        <v>0</v>
      </c>
      <c r="M1455" s="10">
        <v>0</v>
      </c>
      <c r="N1455" s="10">
        <f t="shared" si="125"/>
        <v>4200000</v>
      </c>
      <c r="O1455" s="25">
        <v>4200000</v>
      </c>
      <c r="P1455" s="25">
        <f t="shared" si="126"/>
        <v>0</v>
      </c>
      <c r="Q1455" s="37"/>
    </row>
    <row r="1456" spans="1:17" x14ac:dyDescent="0.25">
      <c r="A1456" s="8">
        <v>1449</v>
      </c>
      <c r="B1456" s="32">
        <v>442342</v>
      </c>
      <c r="C1456" s="9" t="s">
        <v>1680</v>
      </c>
      <c r="D1456" s="9" t="s">
        <v>1376</v>
      </c>
      <c r="E1456" s="9" t="s">
        <v>2207</v>
      </c>
      <c r="F1456" s="8" t="s">
        <v>27</v>
      </c>
      <c r="G1456" s="10">
        <v>15</v>
      </c>
      <c r="H1456" s="10">
        <v>0</v>
      </c>
      <c r="I1456" s="10">
        <v>0</v>
      </c>
      <c r="J1456" s="10">
        <f t="shared" si="128"/>
        <v>4200000</v>
      </c>
      <c r="K1456" s="10">
        <f t="shared" si="128"/>
        <v>0</v>
      </c>
      <c r="L1456" s="10">
        <f t="shared" si="128"/>
        <v>0</v>
      </c>
      <c r="M1456" s="10">
        <v>0</v>
      </c>
      <c r="N1456" s="10">
        <f t="shared" si="125"/>
        <v>4200000</v>
      </c>
      <c r="O1456" s="25">
        <v>4200000</v>
      </c>
      <c r="P1456" s="25">
        <f t="shared" si="126"/>
        <v>0</v>
      </c>
      <c r="Q1456" s="37"/>
    </row>
    <row r="1457" spans="1:17" x14ac:dyDescent="0.25">
      <c r="A1457" s="8">
        <v>1450</v>
      </c>
      <c r="B1457" s="32">
        <v>442343</v>
      </c>
      <c r="C1457" s="9" t="s">
        <v>2223</v>
      </c>
      <c r="D1457" s="9" t="s">
        <v>372</v>
      </c>
      <c r="E1457" s="9" t="s">
        <v>2207</v>
      </c>
      <c r="F1457" s="8" t="s">
        <v>27</v>
      </c>
      <c r="G1457" s="10">
        <v>15</v>
      </c>
      <c r="H1457" s="10">
        <v>4</v>
      </c>
      <c r="I1457" s="10">
        <v>0</v>
      </c>
      <c r="J1457" s="10">
        <f t="shared" si="128"/>
        <v>4200000</v>
      </c>
      <c r="K1457" s="10">
        <f t="shared" si="128"/>
        <v>1120000</v>
      </c>
      <c r="L1457" s="10">
        <f t="shared" si="128"/>
        <v>0</v>
      </c>
      <c r="M1457" s="10">
        <v>0</v>
      </c>
      <c r="N1457" s="10">
        <f t="shared" si="125"/>
        <v>5320000</v>
      </c>
      <c r="O1457" s="25">
        <v>5320000</v>
      </c>
      <c r="P1457" s="25">
        <f t="shared" si="126"/>
        <v>0</v>
      </c>
      <c r="Q1457" s="37"/>
    </row>
    <row r="1458" spans="1:17" x14ac:dyDescent="0.25">
      <c r="A1458" s="8">
        <v>1451</v>
      </c>
      <c r="B1458" s="32">
        <v>442344</v>
      </c>
      <c r="C1458" s="9" t="s">
        <v>149</v>
      </c>
      <c r="D1458" s="9" t="s">
        <v>121</v>
      </c>
      <c r="E1458" s="9" t="s">
        <v>2207</v>
      </c>
      <c r="F1458" s="8" t="s">
        <v>27</v>
      </c>
      <c r="G1458" s="10">
        <v>15</v>
      </c>
      <c r="H1458" s="10">
        <v>0</v>
      </c>
      <c r="I1458" s="10">
        <v>0</v>
      </c>
      <c r="J1458" s="10">
        <f t="shared" si="128"/>
        <v>4200000</v>
      </c>
      <c r="K1458" s="10">
        <f t="shared" si="128"/>
        <v>0</v>
      </c>
      <c r="L1458" s="10">
        <f t="shared" si="128"/>
        <v>0</v>
      </c>
      <c r="M1458" s="10">
        <v>0</v>
      </c>
      <c r="N1458" s="10">
        <f t="shared" si="125"/>
        <v>4200000</v>
      </c>
      <c r="O1458" s="25">
        <v>4200000</v>
      </c>
      <c r="P1458" s="25">
        <f t="shared" si="126"/>
        <v>0</v>
      </c>
      <c r="Q1458" s="37"/>
    </row>
    <row r="1459" spans="1:17" x14ac:dyDescent="0.25">
      <c r="A1459" s="8">
        <v>1452</v>
      </c>
      <c r="B1459" s="32">
        <v>442345</v>
      </c>
      <c r="C1459" s="9" t="s">
        <v>239</v>
      </c>
      <c r="D1459" s="9" t="s">
        <v>517</v>
      </c>
      <c r="E1459" s="9" t="s">
        <v>2207</v>
      </c>
      <c r="F1459" s="8" t="s">
        <v>27</v>
      </c>
      <c r="G1459" s="10">
        <v>15</v>
      </c>
      <c r="H1459" s="10">
        <v>0</v>
      </c>
      <c r="I1459" s="10">
        <v>0</v>
      </c>
      <c r="J1459" s="10">
        <f t="shared" si="128"/>
        <v>4200000</v>
      </c>
      <c r="K1459" s="10">
        <f t="shared" si="128"/>
        <v>0</v>
      </c>
      <c r="L1459" s="10">
        <f t="shared" si="128"/>
        <v>0</v>
      </c>
      <c r="M1459" s="10">
        <v>0</v>
      </c>
      <c r="N1459" s="10">
        <f t="shared" si="125"/>
        <v>4200000</v>
      </c>
      <c r="O1459" s="25">
        <v>4200000</v>
      </c>
      <c r="P1459" s="25">
        <f t="shared" si="126"/>
        <v>0</v>
      </c>
      <c r="Q1459" s="37"/>
    </row>
    <row r="1460" spans="1:17" x14ac:dyDescent="0.25">
      <c r="A1460" s="8">
        <v>1453</v>
      </c>
      <c r="B1460" s="32">
        <v>442346</v>
      </c>
      <c r="C1460" s="9" t="s">
        <v>2224</v>
      </c>
      <c r="D1460" s="9" t="s">
        <v>784</v>
      </c>
      <c r="E1460" s="9" t="s">
        <v>2207</v>
      </c>
      <c r="F1460" s="8" t="s">
        <v>27</v>
      </c>
      <c r="G1460" s="10">
        <v>15</v>
      </c>
      <c r="H1460" s="10">
        <v>0</v>
      </c>
      <c r="I1460" s="10">
        <v>0</v>
      </c>
      <c r="J1460" s="10">
        <f t="shared" si="128"/>
        <v>4200000</v>
      </c>
      <c r="K1460" s="10">
        <f t="shared" si="128"/>
        <v>0</v>
      </c>
      <c r="L1460" s="10">
        <f t="shared" si="128"/>
        <v>0</v>
      </c>
      <c r="M1460" s="10">
        <v>0</v>
      </c>
      <c r="N1460" s="10">
        <f t="shared" si="125"/>
        <v>4200000</v>
      </c>
      <c r="O1460" s="25">
        <v>4200000</v>
      </c>
      <c r="P1460" s="25">
        <f t="shared" si="126"/>
        <v>0</v>
      </c>
      <c r="Q1460" s="37"/>
    </row>
    <row r="1461" spans="1:17" x14ac:dyDescent="0.25">
      <c r="A1461" s="8">
        <v>1454</v>
      </c>
      <c r="B1461" s="32">
        <v>442347</v>
      </c>
      <c r="C1461" s="9" t="s">
        <v>550</v>
      </c>
      <c r="D1461" s="9" t="s">
        <v>81</v>
      </c>
      <c r="E1461" s="9" t="s">
        <v>2207</v>
      </c>
      <c r="F1461" s="8" t="s">
        <v>27</v>
      </c>
      <c r="G1461" s="10">
        <v>15</v>
      </c>
      <c r="H1461" s="10">
        <v>0</v>
      </c>
      <c r="I1461" s="10">
        <v>0</v>
      </c>
      <c r="J1461" s="10">
        <f t="shared" si="128"/>
        <v>4200000</v>
      </c>
      <c r="K1461" s="10">
        <f t="shared" si="128"/>
        <v>0</v>
      </c>
      <c r="L1461" s="10">
        <f t="shared" si="128"/>
        <v>0</v>
      </c>
      <c r="M1461" s="10">
        <v>0</v>
      </c>
      <c r="N1461" s="10">
        <f t="shared" si="125"/>
        <v>4200000</v>
      </c>
      <c r="O1461" s="25">
        <v>4200000</v>
      </c>
      <c r="P1461" s="25">
        <f t="shared" si="126"/>
        <v>0</v>
      </c>
      <c r="Q1461" s="37"/>
    </row>
    <row r="1462" spans="1:17" x14ac:dyDescent="0.25">
      <c r="A1462" s="8">
        <v>1455</v>
      </c>
      <c r="B1462" s="32">
        <v>442348</v>
      </c>
      <c r="C1462" s="9" t="s">
        <v>1077</v>
      </c>
      <c r="D1462" s="9" t="s">
        <v>1851</v>
      </c>
      <c r="E1462" s="9" t="s">
        <v>2207</v>
      </c>
      <c r="F1462" s="8" t="s">
        <v>27</v>
      </c>
      <c r="G1462" s="10">
        <v>15</v>
      </c>
      <c r="H1462" s="10">
        <v>0</v>
      </c>
      <c r="I1462" s="10">
        <v>0</v>
      </c>
      <c r="J1462" s="10">
        <f t="shared" si="128"/>
        <v>4200000</v>
      </c>
      <c r="K1462" s="10">
        <f t="shared" si="128"/>
        <v>0</v>
      </c>
      <c r="L1462" s="10">
        <f t="shared" si="128"/>
        <v>0</v>
      </c>
      <c r="M1462" s="10">
        <v>0</v>
      </c>
      <c r="N1462" s="10">
        <f t="shared" si="125"/>
        <v>4200000</v>
      </c>
      <c r="O1462" s="25">
        <v>4200000</v>
      </c>
      <c r="P1462" s="25">
        <f t="shared" si="126"/>
        <v>0</v>
      </c>
      <c r="Q1462" s="37"/>
    </row>
    <row r="1463" spans="1:17" x14ac:dyDescent="0.25">
      <c r="A1463" s="8">
        <v>1456</v>
      </c>
      <c r="B1463" s="32">
        <v>442349</v>
      </c>
      <c r="C1463" s="9" t="s">
        <v>582</v>
      </c>
      <c r="D1463" s="9" t="s">
        <v>560</v>
      </c>
      <c r="E1463" s="9" t="s">
        <v>2207</v>
      </c>
      <c r="F1463" s="8" t="s">
        <v>27</v>
      </c>
      <c r="G1463" s="10">
        <v>15</v>
      </c>
      <c r="H1463" s="10">
        <v>0</v>
      </c>
      <c r="I1463" s="10">
        <v>0</v>
      </c>
      <c r="J1463" s="10">
        <f t="shared" si="128"/>
        <v>4200000</v>
      </c>
      <c r="K1463" s="10">
        <f t="shared" si="128"/>
        <v>0</v>
      </c>
      <c r="L1463" s="10">
        <f t="shared" si="128"/>
        <v>0</v>
      </c>
      <c r="M1463" s="10">
        <v>0</v>
      </c>
      <c r="N1463" s="10">
        <f t="shared" si="125"/>
        <v>4200000</v>
      </c>
      <c r="O1463" s="25">
        <v>4200000</v>
      </c>
      <c r="P1463" s="25">
        <f t="shared" si="126"/>
        <v>0</v>
      </c>
      <c r="Q1463" s="37"/>
    </row>
    <row r="1464" spans="1:17" x14ac:dyDescent="0.25">
      <c r="A1464" s="8">
        <v>1457</v>
      </c>
      <c r="B1464" s="32">
        <v>442350</v>
      </c>
      <c r="C1464" s="9" t="s">
        <v>575</v>
      </c>
      <c r="D1464" s="9" t="s">
        <v>431</v>
      </c>
      <c r="E1464" s="9" t="s">
        <v>2207</v>
      </c>
      <c r="F1464" s="8" t="s">
        <v>27</v>
      </c>
      <c r="G1464" s="10">
        <v>15</v>
      </c>
      <c r="H1464" s="10">
        <v>0</v>
      </c>
      <c r="I1464" s="10">
        <v>0</v>
      </c>
      <c r="J1464" s="10">
        <f t="shared" si="128"/>
        <v>4200000</v>
      </c>
      <c r="K1464" s="10">
        <f t="shared" si="128"/>
        <v>0</v>
      </c>
      <c r="L1464" s="10">
        <f t="shared" si="128"/>
        <v>0</v>
      </c>
      <c r="M1464" s="10">
        <v>0</v>
      </c>
      <c r="N1464" s="10">
        <f t="shared" si="125"/>
        <v>4200000</v>
      </c>
      <c r="O1464" s="25">
        <v>4200000</v>
      </c>
      <c r="P1464" s="25">
        <f t="shared" si="126"/>
        <v>0</v>
      </c>
      <c r="Q1464" s="37"/>
    </row>
    <row r="1465" spans="1:17" x14ac:dyDescent="0.25">
      <c r="A1465" s="8">
        <v>1458</v>
      </c>
      <c r="B1465" s="32">
        <v>442351</v>
      </c>
      <c r="C1465" s="9" t="s">
        <v>379</v>
      </c>
      <c r="D1465" s="9" t="s">
        <v>448</v>
      </c>
      <c r="E1465" s="9" t="s">
        <v>2207</v>
      </c>
      <c r="F1465" s="8" t="s">
        <v>27</v>
      </c>
      <c r="G1465" s="10">
        <v>15</v>
      </c>
      <c r="H1465" s="10">
        <v>0</v>
      </c>
      <c r="I1465" s="10">
        <v>0</v>
      </c>
      <c r="J1465" s="10">
        <f t="shared" si="128"/>
        <v>4200000</v>
      </c>
      <c r="K1465" s="10">
        <f t="shared" si="128"/>
        <v>0</v>
      </c>
      <c r="L1465" s="10">
        <f t="shared" si="128"/>
        <v>0</v>
      </c>
      <c r="M1465" s="10">
        <v>0</v>
      </c>
      <c r="N1465" s="10">
        <f t="shared" si="125"/>
        <v>4200000</v>
      </c>
      <c r="O1465" s="25">
        <v>4200000</v>
      </c>
      <c r="P1465" s="25">
        <f t="shared" si="126"/>
        <v>0</v>
      </c>
      <c r="Q1465" s="37"/>
    </row>
    <row r="1466" spans="1:17" x14ac:dyDescent="0.25">
      <c r="A1466" s="8">
        <v>1459</v>
      </c>
      <c r="B1466" s="32">
        <v>442352</v>
      </c>
      <c r="C1466" s="9" t="s">
        <v>2225</v>
      </c>
      <c r="D1466" s="9" t="s">
        <v>492</v>
      </c>
      <c r="E1466" s="9" t="s">
        <v>2207</v>
      </c>
      <c r="F1466" s="8" t="s">
        <v>27</v>
      </c>
      <c r="G1466" s="10">
        <v>15</v>
      </c>
      <c r="H1466" s="10">
        <v>0</v>
      </c>
      <c r="I1466" s="10">
        <v>0</v>
      </c>
      <c r="J1466" s="10">
        <f t="shared" si="128"/>
        <v>4200000</v>
      </c>
      <c r="K1466" s="10">
        <f t="shared" si="128"/>
        <v>0</v>
      </c>
      <c r="L1466" s="10">
        <f t="shared" si="128"/>
        <v>0</v>
      </c>
      <c r="M1466" s="10">
        <v>0</v>
      </c>
      <c r="N1466" s="10">
        <f t="shared" si="125"/>
        <v>4200000</v>
      </c>
      <c r="O1466" s="25">
        <v>4200000</v>
      </c>
      <c r="P1466" s="25">
        <f t="shared" si="126"/>
        <v>0</v>
      </c>
      <c r="Q1466" s="37"/>
    </row>
    <row r="1467" spans="1:17" x14ac:dyDescent="0.25">
      <c r="A1467" s="8">
        <v>1460</v>
      </c>
      <c r="B1467" s="32">
        <v>442353</v>
      </c>
      <c r="C1467" s="9" t="s">
        <v>670</v>
      </c>
      <c r="D1467" s="9" t="s">
        <v>57</v>
      </c>
      <c r="E1467" s="9" t="s">
        <v>2207</v>
      </c>
      <c r="F1467" s="8" t="s">
        <v>27</v>
      </c>
      <c r="G1467" s="10">
        <v>15</v>
      </c>
      <c r="H1467" s="10">
        <v>0</v>
      </c>
      <c r="I1467" s="10">
        <v>0</v>
      </c>
      <c r="J1467" s="10">
        <f t="shared" si="128"/>
        <v>4200000</v>
      </c>
      <c r="K1467" s="10">
        <f t="shared" si="128"/>
        <v>0</v>
      </c>
      <c r="L1467" s="10">
        <f t="shared" si="128"/>
        <v>0</v>
      </c>
      <c r="M1467" s="10">
        <v>0</v>
      </c>
      <c r="N1467" s="10">
        <f t="shared" si="125"/>
        <v>4200000</v>
      </c>
      <c r="O1467" s="25">
        <v>4200000</v>
      </c>
      <c r="P1467" s="25">
        <f t="shared" si="126"/>
        <v>0</v>
      </c>
      <c r="Q1467" s="37"/>
    </row>
    <row r="1468" spans="1:17" x14ac:dyDescent="0.25">
      <c r="A1468" s="8">
        <v>1461</v>
      </c>
      <c r="B1468" s="32">
        <v>442354</v>
      </c>
      <c r="C1468" s="9" t="s">
        <v>1554</v>
      </c>
      <c r="D1468" s="9" t="s">
        <v>125</v>
      </c>
      <c r="E1468" s="9" t="s">
        <v>2207</v>
      </c>
      <c r="F1468" s="8" t="s">
        <v>27</v>
      </c>
      <c r="G1468" s="10">
        <v>15</v>
      </c>
      <c r="H1468" s="10">
        <v>0</v>
      </c>
      <c r="I1468" s="10">
        <v>0</v>
      </c>
      <c r="J1468" s="10">
        <f t="shared" si="128"/>
        <v>4200000</v>
      </c>
      <c r="K1468" s="10">
        <f t="shared" si="128"/>
        <v>0</v>
      </c>
      <c r="L1468" s="10">
        <f t="shared" si="128"/>
        <v>0</v>
      </c>
      <c r="M1468" s="10">
        <v>0</v>
      </c>
      <c r="N1468" s="10">
        <f t="shared" si="125"/>
        <v>4200000</v>
      </c>
      <c r="O1468" s="25">
        <v>4200000</v>
      </c>
      <c r="P1468" s="25">
        <f t="shared" si="126"/>
        <v>0</v>
      </c>
      <c r="Q1468" s="37"/>
    </row>
    <row r="1469" spans="1:17" x14ac:dyDescent="0.25">
      <c r="A1469" s="8">
        <v>1462</v>
      </c>
      <c r="B1469" s="32">
        <v>442355</v>
      </c>
      <c r="C1469" s="9" t="s">
        <v>2226</v>
      </c>
      <c r="D1469" s="9" t="s">
        <v>85</v>
      </c>
      <c r="E1469" s="9" t="s">
        <v>2207</v>
      </c>
      <c r="F1469" s="8" t="s">
        <v>27</v>
      </c>
      <c r="G1469" s="10">
        <v>15</v>
      </c>
      <c r="H1469" s="10">
        <v>0</v>
      </c>
      <c r="I1469" s="10">
        <v>0</v>
      </c>
      <c r="J1469" s="10">
        <f t="shared" si="128"/>
        <v>4200000</v>
      </c>
      <c r="K1469" s="10">
        <f t="shared" si="128"/>
        <v>0</v>
      </c>
      <c r="L1469" s="10">
        <f t="shared" si="128"/>
        <v>0</v>
      </c>
      <c r="M1469" s="10">
        <v>0</v>
      </c>
      <c r="N1469" s="10">
        <f t="shared" si="125"/>
        <v>4200000</v>
      </c>
      <c r="O1469" s="25">
        <v>0</v>
      </c>
      <c r="P1469" s="25">
        <f t="shared" si="126"/>
        <v>4200000</v>
      </c>
      <c r="Q1469" s="37"/>
    </row>
    <row r="1470" spans="1:17" x14ac:dyDescent="0.25">
      <c r="A1470" s="8">
        <v>1463</v>
      </c>
      <c r="B1470" s="32">
        <v>442356</v>
      </c>
      <c r="C1470" s="9" t="s">
        <v>2227</v>
      </c>
      <c r="D1470" s="9" t="s">
        <v>85</v>
      </c>
      <c r="E1470" s="9" t="s">
        <v>2207</v>
      </c>
      <c r="F1470" s="8" t="s">
        <v>27</v>
      </c>
      <c r="G1470" s="10">
        <v>15</v>
      </c>
      <c r="H1470" s="10">
        <v>0</v>
      </c>
      <c r="I1470" s="10">
        <v>0</v>
      </c>
      <c r="J1470" s="10">
        <f t="shared" si="128"/>
        <v>4200000</v>
      </c>
      <c r="K1470" s="10">
        <f t="shared" si="128"/>
        <v>0</v>
      </c>
      <c r="L1470" s="10">
        <f t="shared" si="128"/>
        <v>0</v>
      </c>
      <c r="M1470" s="10">
        <v>0</v>
      </c>
      <c r="N1470" s="10">
        <f t="shared" si="125"/>
        <v>4200000</v>
      </c>
      <c r="O1470" s="25">
        <v>0</v>
      </c>
      <c r="P1470" s="25">
        <f t="shared" si="126"/>
        <v>4200000</v>
      </c>
      <c r="Q1470" s="37"/>
    </row>
    <row r="1471" spans="1:17" x14ac:dyDescent="0.25">
      <c r="A1471" s="8">
        <v>1464</v>
      </c>
      <c r="B1471" s="32">
        <v>442357</v>
      </c>
      <c r="C1471" s="9" t="s">
        <v>2228</v>
      </c>
      <c r="D1471" s="9" t="s">
        <v>106</v>
      </c>
      <c r="E1471" s="9" t="s">
        <v>2207</v>
      </c>
      <c r="F1471" s="8" t="s">
        <v>27</v>
      </c>
      <c r="G1471" s="10">
        <v>15</v>
      </c>
      <c r="H1471" s="10">
        <v>0</v>
      </c>
      <c r="I1471" s="10">
        <v>0</v>
      </c>
      <c r="J1471" s="10">
        <f t="shared" si="128"/>
        <v>4200000</v>
      </c>
      <c r="K1471" s="10">
        <f t="shared" si="128"/>
        <v>0</v>
      </c>
      <c r="L1471" s="10">
        <f t="shared" si="128"/>
        <v>0</v>
      </c>
      <c r="M1471" s="10">
        <v>0</v>
      </c>
      <c r="N1471" s="10">
        <f t="shared" si="125"/>
        <v>4200000</v>
      </c>
      <c r="O1471" s="25">
        <v>4200000</v>
      </c>
      <c r="P1471" s="25">
        <f t="shared" si="126"/>
        <v>0</v>
      </c>
      <c r="Q1471" s="37"/>
    </row>
    <row r="1472" spans="1:17" x14ac:dyDescent="0.25">
      <c r="A1472" s="8">
        <v>1465</v>
      </c>
      <c r="B1472" s="32">
        <v>442358</v>
      </c>
      <c r="C1472" s="9" t="s">
        <v>945</v>
      </c>
      <c r="D1472" s="9" t="s">
        <v>125</v>
      </c>
      <c r="E1472" s="9" t="s">
        <v>2207</v>
      </c>
      <c r="F1472" s="8" t="s">
        <v>27</v>
      </c>
      <c r="G1472" s="10">
        <v>15</v>
      </c>
      <c r="H1472" s="10">
        <v>4</v>
      </c>
      <c r="I1472" s="10">
        <v>0</v>
      </c>
      <c r="J1472" s="10">
        <f t="shared" si="128"/>
        <v>4200000</v>
      </c>
      <c r="K1472" s="10">
        <f t="shared" si="128"/>
        <v>1120000</v>
      </c>
      <c r="L1472" s="10">
        <f t="shared" si="128"/>
        <v>0</v>
      </c>
      <c r="M1472" s="10">
        <v>0</v>
      </c>
      <c r="N1472" s="10">
        <f t="shared" si="125"/>
        <v>5320000</v>
      </c>
      <c r="O1472" s="25">
        <v>0</v>
      </c>
      <c r="P1472" s="25">
        <f t="shared" si="126"/>
        <v>5320000</v>
      </c>
      <c r="Q1472" s="37"/>
    </row>
    <row r="1473" spans="1:17" x14ac:dyDescent="0.25">
      <c r="A1473" s="8">
        <v>1466</v>
      </c>
      <c r="B1473" s="32">
        <v>442359</v>
      </c>
      <c r="C1473" s="9" t="s">
        <v>1072</v>
      </c>
      <c r="D1473" s="9" t="s">
        <v>377</v>
      </c>
      <c r="E1473" s="9" t="s">
        <v>2207</v>
      </c>
      <c r="F1473" s="8" t="s">
        <v>27</v>
      </c>
      <c r="G1473" s="10">
        <v>15</v>
      </c>
      <c r="H1473" s="10">
        <v>0</v>
      </c>
      <c r="I1473" s="10">
        <v>0</v>
      </c>
      <c r="J1473" s="10">
        <f t="shared" si="128"/>
        <v>4200000</v>
      </c>
      <c r="K1473" s="10">
        <f t="shared" si="128"/>
        <v>0</v>
      </c>
      <c r="L1473" s="10">
        <f t="shared" si="128"/>
        <v>0</v>
      </c>
      <c r="M1473" s="10">
        <v>0</v>
      </c>
      <c r="N1473" s="10">
        <f t="shared" si="125"/>
        <v>4200000</v>
      </c>
      <c r="O1473" s="25">
        <v>4200000</v>
      </c>
      <c r="P1473" s="25">
        <f t="shared" si="126"/>
        <v>0</v>
      </c>
      <c r="Q1473" s="37"/>
    </row>
    <row r="1474" spans="1:17" x14ac:dyDescent="0.25">
      <c r="A1474" s="8">
        <v>1467</v>
      </c>
      <c r="B1474" s="32">
        <v>442360</v>
      </c>
      <c r="C1474" s="9" t="s">
        <v>127</v>
      </c>
      <c r="D1474" s="9" t="s">
        <v>2229</v>
      </c>
      <c r="E1474" s="9" t="s">
        <v>2207</v>
      </c>
      <c r="F1474" s="8" t="s">
        <v>27</v>
      </c>
      <c r="G1474" s="10">
        <v>18</v>
      </c>
      <c r="H1474" s="10">
        <v>0</v>
      </c>
      <c r="I1474" s="10">
        <v>0</v>
      </c>
      <c r="J1474" s="10">
        <f t="shared" si="128"/>
        <v>5040000</v>
      </c>
      <c r="K1474" s="10">
        <f t="shared" si="128"/>
        <v>0</v>
      </c>
      <c r="L1474" s="10">
        <f t="shared" si="128"/>
        <v>0</v>
      </c>
      <c r="M1474" s="10">
        <v>0</v>
      </c>
      <c r="N1474" s="10">
        <f t="shared" si="125"/>
        <v>5040000</v>
      </c>
      <c r="O1474" s="25">
        <v>5040000</v>
      </c>
      <c r="P1474" s="25">
        <f t="shared" si="126"/>
        <v>0</v>
      </c>
      <c r="Q1474" s="37"/>
    </row>
    <row r="1475" spans="1:17" x14ac:dyDescent="0.25">
      <c r="A1475" s="8">
        <v>1468</v>
      </c>
      <c r="B1475" s="32">
        <v>442361</v>
      </c>
      <c r="C1475" s="9" t="s">
        <v>2230</v>
      </c>
      <c r="D1475" s="9" t="s">
        <v>61</v>
      </c>
      <c r="E1475" s="9" t="s">
        <v>2207</v>
      </c>
      <c r="F1475" s="8" t="s">
        <v>27</v>
      </c>
      <c r="G1475" s="10">
        <v>15</v>
      </c>
      <c r="H1475" s="10">
        <v>0</v>
      </c>
      <c r="I1475" s="10">
        <v>0</v>
      </c>
      <c r="J1475" s="10">
        <f t="shared" si="128"/>
        <v>4200000</v>
      </c>
      <c r="K1475" s="10">
        <f t="shared" si="128"/>
        <v>0</v>
      </c>
      <c r="L1475" s="10">
        <f t="shared" si="128"/>
        <v>0</v>
      </c>
      <c r="M1475" s="10">
        <v>0</v>
      </c>
      <c r="N1475" s="10">
        <f t="shared" si="125"/>
        <v>4200000</v>
      </c>
      <c r="O1475" s="25">
        <v>4200000</v>
      </c>
      <c r="P1475" s="25">
        <f t="shared" si="126"/>
        <v>0</v>
      </c>
      <c r="Q1475" s="37"/>
    </row>
    <row r="1476" spans="1:17" x14ac:dyDescent="0.25">
      <c r="A1476" s="8">
        <v>1469</v>
      </c>
      <c r="B1476" s="32">
        <v>442362</v>
      </c>
      <c r="C1476" s="9" t="s">
        <v>24</v>
      </c>
      <c r="D1476" s="9" t="s">
        <v>180</v>
      </c>
      <c r="E1476" s="9" t="s">
        <v>2207</v>
      </c>
      <c r="F1476" s="8" t="s">
        <v>27</v>
      </c>
      <c r="G1476" s="10">
        <v>15</v>
      </c>
      <c r="H1476" s="10">
        <v>0</v>
      </c>
      <c r="I1476" s="10">
        <v>0</v>
      </c>
      <c r="J1476" s="10">
        <f t="shared" si="128"/>
        <v>4200000</v>
      </c>
      <c r="K1476" s="10">
        <f t="shared" si="128"/>
        <v>0</v>
      </c>
      <c r="L1476" s="10">
        <f t="shared" si="128"/>
        <v>0</v>
      </c>
      <c r="M1476" s="10">
        <v>0</v>
      </c>
      <c r="N1476" s="10">
        <f t="shared" si="125"/>
        <v>4200000</v>
      </c>
      <c r="O1476" s="25">
        <v>4200000</v>
      </c>
      <c r="P1476" s="25">
        <f t="shared" si="126"/>
        <v>0</v>
      </c>
      <c r="Q1476" s="37"/>
    </row>
    <row r="1477" spans="1:17" x14ac:dyDescent="0.25">
      <c r="A1477" s="8">
        <v>1470</v>
      </c>
      <c r="B1477" s="32">
        <v>442363</v>
      </c>
      <c r="C1477" s="9" t="s">
        <v>359</v>
      </c>
      <c r="D1477" s="9" t="s">
        <v>258</v>
      </c>
      <c r="E1477" s="9" t="s">
        <v>2207</v>
      </c>
      <c r="F1477" s="8" t="s">
        <v>27</v>
      </c>
      <c r="G1477" s="10">
        <v>15</v>
      </c>
      <c r="H1477" s="10">
        <v>0</v>
      </c>
      <c r="I1477" s="10">
        <v>0</v>
      </c>
      <c r="J1477" s="10">
        <f t="shared" si="128"/>
        <v>4200000</v>
      </c>
      <c r="K1477" s="10">
        <f t="shared" si="128"/>
        <v>0</v>
      </c>
      <c r="L1477" s="10">
        <f t="shared" si="128"/>
        <v>0</v>
      </c>
      <c r="M1477" s="10">
        <v>0</v>
      </c>
      <c r="N1477" s="10">
        <f t="shared" si="125"/>
        <v>4200000</v>
      </c>
      <c r="O1477" s="25">
        <v>4200000</v>
      </c>
      <c r="P1477" s="25">
        <f t="shared" si="126"/>
        <v>0</v>
      </c>
      <c r="Q1477" s="37"/>
    </row>
    <row r="1478" spans="1:17" x14ac:dyDescent="0.25">
      <c r="A1478" s="8">
        <v>1471</v>
      </c>
      <c r="B1478" s="32">
        <v>442364</v>
      </c>
      <c r="C1478" s="9" t="s">
        <v>2231</v>
      </c>
      <c r="D1478" s="9" t="s">
        <v>413</v>
      </c>
      <c r="E1478" s="9" t="s">
        <v>2207</v>
      </c>
      <c r="F1478" s="8" t="s">
        <v>27</v>
      </c>
      <c r="G1478" s="10">
        <v>15</v>
      </c>
      <c r="H1478" s="10">
        <v>0</v>
      </c>
      <c r="I1478" s="10">
        <v>0</v>
      </c>
      <c r="J1478" s="10">
        <f t="shared" si="128"/>
        <v>4200000</v>
      </c>
      <c r="K1478" s="10">
        <f t="shared" si="128"/>
        <v>0</v>
      </c>
      <c r="L1478" s="10">
        <f t="shared" si="128"/>
        <v>0</v>
      </c>
      <c r="M1478" s="10">
        <v>0</v>
      </c>
      <c r="N1478" s="10">
        <f t="shared" si="125"/>
        <v>4200000</v>
      </c>
      <c r="O1478" s="25">
        <v>4200000</v>
      </c>
      <c r="P1478" s="25">
        <f t="shared" si="126"/>
        <v>0</v>
      </c>
      <c r="Q1478" s="37"/>
    </row>
    <row r="1479" spans="1:17" x14ac:dyDescent="0.25">
      <c r="A1479" s="8">
        <v>1472</v>
      </c>
      <c r="B1479" s="32">
        <v>442365</v>
      </c>
      <c r="C1479" s="9" t="s">
        <v>1569</v>
      </c>
      <c r="D1479" s="9" t="s">
        <v>131</v>
      </c>
      <c r="E1479" s="9" t="s">
        <v>2207</v>
      </c>
      <c r="F1479" s="8" t="s">
        <v>27</v>
      </c>
      <c r="G1479" s="10">
        <v>15</v>
      </c>
      <c r="H1479" s="10">
        <v>0</v>
      </c>
      <c r="I1479" s="10">
        <v>0</v>
      </c>
      <c r="J1479" s="10">
        <f t="shared" si="128"/>
        <v>4200000</v>
      </c>
      <c r="K1479" s="10">
        <f t="shared" si="128"/>
        <v>0</v>
      </c>
      <c r="L1479" s="10">
        <f t="shared" si="128"/>
        <v>0</v>
      </c>
      <c r="M1479" s="10">
        <v>0</v>
      </c>
      <c r="N1479" s="10">
        <f t="shared" si="125"/>
        <v>4200000</v>
      </c>
      <c r="O1479" s="25">
        <v>4200000</v>
      </c>
      <c r="P1479" s="25">
        <f t="shared" si="126"/>
        <v>0</v>
      </c>
      <c r="Q1479" s="37"/>
    </row>
    <row r="1480" spans="1:17" x14ac:dyDescent="0.25">
      <c r="A1480" s="8">
        <v>1473</v>
      </c>
      <c r="B1480" s="32">
        <v>442366</v>
      </c>
      <c r="C1480" s="9" t="s">
        <v>1053</v>
      </c>
      <c r="D1480" s="9" t="s">
        <v>153</v>
      </c>
      <c r="E1480" s="9" t="s">
        <v>2207</v>
      </c>
      <c r="F1480" s="8" t="s">
        <v>27</v>
      </c>
      <c r="G1480" s="10">
        <v>15</v>
      </c>
      <c r="H1480" s="10">
        <v>0</v>
      </c>
      <c r="I1480" s="10">
        <v>0</v>
      </c>
      <c r="J1480" s="10">
        <f t="shared" si="128"/>
        <v>4200000</v>
      </c>
      <c r="K1480" s="10">
        <f t="shared" si="128"/>
        <v>0</v>
      </c>
      <c r="L1480" s="10">
        <f t="shared" si="128"/>
        <v>0</v>
      </c>
      <c r="M1480" s="10">
        <v>0</v>
      </c>
      <c r="N1480" s="10">
        <f t="shared" si="125"/>
        <v>4200000</v>
      </c>
      <c r="O1480" s="25">
        <v>4200000</v>
      </c>
      <c r="P1480" s="25">
        <f t="shared" si="126"/>
        <v>0</v>
      </c>
      <c r="Q1480" s="37"/>
    </row>
    <row r="1481" spans="1:17" x14ac:dyDescent="0.25">
      <c r="A1481" s="8">
        <v>1474</v>
      </c>
      <c r="B1481" s="32">
        <v>442401</v>
      </c>
      <c r="C1481" s="9" t="s">
        <v>550</v>
      </c>
      <c r="D1481" s="9" t="s">
        <v>2232</v>
      </c>
      <c r="E1481" s="9" t="s">
        <v>2233</v>
      </c>
      <c r="F1481" s="8" t="s">
        <v>27</v>
      </c>
      <c r="G1481" s="10">
        <v>15</v>
      </c>
      <c r="H1481" s="10">
        <v>0</v>
      </c>
      <c r="I1481" s="10">
        <v>0</v>
      </c>
      <c r="J1481" s="10">
        <f t="shared" si="128"/>
        <v>4200000</v>
      </c>
      <c r="K1481" s="10">
        <f t="shared" si="128"/>
        <v>0</v>
      </c>
      <c r="L1481" s="10">
        <f t="shared" si="128"/>
        <v>0</v>
      </c>
      <c r="M1481" s="10">
        <v>0</v>
      </c>
      <c r="N1481" s="10">
        <f t="shared" ref="N1481:N1544" si="129">J1481+K1481+L1481-M1481</f>
        <v>4200000</v>
      </c>
      <c r="O1481" s="25">
        <v>4200000</v>
      </c>
      <c r="P1481" s="25">
        <f t="shared" ref="P1481:P1544" si="130">N1481-O1481</f>
        <v>0</v>
      </c>
      <c r="Q1481" s="37"/>
    </row>
    <row r="1482" spans="1:17" x14ac:dyDescent="0.25">
      <c r="A1482" s="8">
        <v>1475</v>
      </c>
      <c r="B1482" s="32">
        <v>442402</v>
      </c>
      <c r="C1482" s="9" t="s">
        <v>2234</v>
      </c>
      <c r="D1482" s="9" t="s">
        <v>594</v>
      </c>
      <c r="E1482" s="9" t="s">
        <v>2233</v>
      </c>
      <c r="F1482" s="8" t="s">
        <v>27</v>
      </c>
      <c r="G1482" s="10">
        <v>15</v>
      </c>
      <c r="H1482" s="10">
        <v>0</v>
      </c>
      <c r="I1482" s="10">
        <v>0</v>
      </c>
      <c r="J1482" s="10">
        <f t="shared" si="128"/>
        <v>4200000</v>
      </c>
      <c r="K1482" s="10">
        <f t="shared" si="128"/>
        <v>0</v>
      </c>
      <c r="L1482" s="10">
        <f t="shared" si="128"/>
        <v>0</v>
      </c>
      <c r="M1482" s="10">
        <v>0</v>
      </c>
      <c r="N1482" s="10">
        <f t="shared" si="129"/>
        <v>4200000</v>
      </c>
      <c r="O1482" s="25">
        <v>4200000</v>
      </c>
      <c r="P1482" s="25">
        <f t="shared" si="130"/>
        <v>0</v>
      </c>
      <c r="Q1482" s="37"/>
    </row>
    <row r="1483" spans="1:17" x14ac:dyDescent="0.25">
      <c r="A1483" s="8">
        <v>1476</v>
      </c>
      <c r="B1483" s="32">
        <v>442403</v>
      </c>
      <c r="C1483" s="9" t="s">
        <v>2084</v>
      </c>
      <c r="D1483" s="9" t="s">
        <v>168</v>
      </c>
      <c r="E1483" s="9" t="s">
        <v>2233</v>
      </c>
      <c r="F1483" s="8" t="s">
        <v>27</v>
      </c>
      <c r="G1483" s="10">
        <v>15</v>
      </c>
      <c r="H1483" s="10">
        <v>0</v>
      </c>
      <c r="I1483" s="10">
        <v>0</v>
      </c>
      <c r="J1483" s="10">
        <f t="shared" si="128"/>
        <v>4200000</v>
      </c>
      <c r="K1483" s="10">
        <f t="shared" si="128"/>
        <v>0</v>
      </c>
      <c r="L1483" s="10">
        <f t="shared" si="128"/>
        <v>0</v>
      </c>
      <c r="M1483" s="10">
        <v>0</v>
      </c>
      <c r="N1483" s="10">
        <f t="shared" si="129"/>
        <v>4200000</v>
      </c>
      <c r="O1483" s="25">
        <v>4200000</v>
      </c>
      <c r="P1483" s="25">
        <f t="shared" si="130"/>
        <v>0</v>
      </c>
      <c r="Q1483" s="37"/>
    </row>
    <row r="1484" spans="1:17" x14ac:dyDescent="0.25">
      <c r="A1484" s="8">
        <v>1477</v>
      </c>
      <c r="B1484" s="32">
        <v>442404</v>
      </c>
      <c r="C1484" s="9" t="s">
        <v>2235</v>
      </c>
      <c r="D1484" s="9" t="s">
        <v>367</v>
      </c>
      <c r="E1484" s="9" t="s">
        <v>2233</v>
      </c>
      <c r="F1484" s="8" t="s">
        <v>27</v>
      </c>
      <c r="G1484" s="10">
        <v>15</v>
      </c>
      <c r="H1484" s="10">
        <v>0</v>
      </c>
      <c r="I1484" s="10">
        <v>0</v>
      </c>
      <c r="J1484" s="10">
        <f t="shared" si="128"/>
        <v>4200000</v>
      </c>
      <c r="K1484" s="10">
        <f t="shared" si="128"/>
        <v>0</v>
      </c>
      <c r="L1484" s="10">
        <f t="shared" si="128"/>
        <v>0</v>
      </c>
      <c r="M1484" s="10">
        <v>0</v>
      </c>
      <c r="N1484" s="10">
        <f t="shared" si="129"/>
        <v>4200000</v>
      </c>
      <c r="O1484" s="25">
        <v>4200000</v>
      </c>
      <c r="P1484" s="25">
        <f t="shared" si="130"/>
        <v>0</v>
      </c>
      <c r="Q1484" s="37"/>
    </row>
    <row r="1485" spans="1:17" x14ac:dyDescent="0.25">
      <c r="A1485" s="8">
        <v>1478</v>
      </c>
      <c r="B1485" s="32">
        <v>442405</v>
      </c>
      <c r="C1485" s="9" t="s">
        <v>219</v>
      </c>
      <c r="D1485" s="9" t="s">
        <v>121</v>
      </c>
      <c r="E1485" s="9" t="s">
        <v>2233</v>
      </c>
      <c r="F1485" s="8" t="s">
        <v>27</v>
      </c>
      <c r="G1485" s="10">
        <v>15</v>
      </c>
      <c r="H1485" s="10">
        <v>0</v>
      </c>
      <c r="I1485" s="10">
        <v>0</v>
      </c>
      <c r="J1485" s="10">
        <f t="shared" si="128"/>
        <v>4200000</v>
      </c>
      <c r="K1485" s="10">
        <f t="shared" si="128"/>
        <v>0</v>
      </c>
      <c r="L1485" s="10">
        <f t="shared" si="128"/>
        <v>0</v>
      </c>
      <c r="M1485" s="10">
        <v>0</v>
      </c>
      <c r="N1485" s="10">
        <f t="shared" si="129"/>
        <v>4200000</v>
      </c>
      <c r="O1485" s="25">
        <v>4200000</v>
      </c>
      <c r="P1485" s="25">
        <f t="shared" si="130"/>
        <v>0</v>
      </c>
      <c r="Q1485" s="37"/>
    </row>
    <row r="1486" spans="1:17" x14ac:dyDescent="0.25">
      <c r="A1486" s="8">
        <v>1479</v>
      </c>
      <c r="B1486" s="32">
        <v>442406</v>
      </c>
      <c r="C1486" s="9" t="s">
        <v>2236</v>
      </c>
      <c r="D1486" s="9" t="s">
        <v>1311</v>
      </c>
      <c r="E1486" s="9" t="s">
        <v>2233</v>
      </c>
      <c r="F1486" s="8" t="s">
        <v>27</v>
      </c>
      <c r="G1486" s="10">
        <v>18</v>
      </c>
      <c r="H1486" s="10">
        <v>0</v>
      </c>
      <c r="I1486" s="10">
        <v>0</v>
      </c>
      <c r="J1486" s="10">
        <f t="shared" si="128"/>
        <v>5040000</v>
      </c>
      <c r="K1486" s="10">
        <f t="shared" si="128"/>
        <v>0</v>
      </c>
      <c r="L1486" s="10">
        <f t="shared" si="128"/>
        <v>0</v>
      </c>
      <c r="M1486" s="10">
        <v>0</v>
      </c>
      <c r="N1486" s="10">
        <f t="shared" si="129"/>
        <v>5040000</v>
      </c>
      <c r="O1486" s="25">
        <v>5040000</v>
      </c>
      <c r="P1486" s="25">
        <f t="shared" si="130"/>
        <v>0</v>
      </c>
      <c r="Q1486" s="37"/>
    </row>
    <row r="1487" spans="1:17" x14ac:dyDescent="0.25">
      <c r="A1487" s="8">
        <v>1480</v>
      </c>
      <c r="B1487" s="32">
        <v>442407</v>
      </c>
      <c r="C1487" s="9" t="s">
        <v>2237</v>
      </c>
      <c r="D1487" s="9" t="s">
        <v>634</v>
      </c>
      <c r="E1487" s="9" t="s">
        <v>2233</v>
      </c>
      <c r="F1487" s="8" t="s">
        <v>27</v>
      </c>
      <c r="G1487" s="10">
        <v>15</v>
      </c>
      <c r="H1487" s="10">
        <v>0</v>
      </c>
      <c r="I1487" s="10">
        <v>0</v>
      </c>
      <c r="J1487" s="10">
        <f t="shared" si="128"/>
        <v>4200000</v>
      </c>
      <c r="K1487" s="10">
        <f t="shared" si="128"/>
        <v>0</v>
      </c>
      <c r="L1487" s="10">
        <f t="shared" si="128"/>
        <v>0</v>
      </c>
      <c r="M1487" s="10">
        <v>0</v>
      </c>
      <c r="N1487" s="10">
        <f t="shared" si="129"/>
        <v>4200000</v>
      </c>
      <c r="O1487" s="25">
        <v>4200000</v>
      </c>
      <c r="P1487" s="25">
        <f t="shared" si="130"/>
        <v>0</v>
      </c>
      <c r="Q1487" s="37"/>
    </row>
    <row r="1488" spans="1:17" x14ac:dyDescent="0.25">
      <c r="A1488" s="8">
        <v>1481</v>
      </c>
      <c r="B1488" s="32">
        <v>442408</v>
      </c>
      <c r="C1488" s="9" t="s">
        <v>446</v>
      </c>
      <c r="D1488" s="9" t="s">
        <v>125</v>
      </c>
      <c r="E1488" s="9" t="s">
        <v>2233</v>
      </c>
      <c r="F1488" s="8" t="s">
        <v>27</v>
      </c>
      <c r="G1488" s="10">
        <v>15</v>
      </c>
      <c r="H1488" s="10">
        <v>0</v>
      </c>
      <c r="I1488" s="10">
        <v>0</v>
      </c>
      <c r="J1488" s="10">
        <f t="shared" si="128"/>
        <v>4200000</v>
      </c>
      <c r="K1488" s="10">
        <f t="shared" si="128"/>
        <v>0</v>
      </c>
      <c r="L1488" s="10">
        <f t="shared" si="128"/>
        <v>0</v>
      </c>
      <c r="M1488" s="10">
        <v>0</v>
      </c>
      <c r="N1488" s="10">
        <f t="shared" si="129"/>
        <v>4200000</v>
      </c>
      <c r="O1488" s="25">
        <v>4200000</v>
      </c>
      <c r="P1488" s="25">
        <f t="shared" si="130"/>
        <v>0</v>
      </c>
      <c r="Q1488" s="37"/>
    </row>
    <row r="1489" spans="1:17" x14ac:dyDescent="0.25">
      <c r="A1489" s="8">
        <v>1482</v>
      </c>
      <c r="B1489" s="32">
        <v>442409</v>
      </c>
      <c r="C1489" s="9" t="s">
        <v>1371</v>
      </c>
      <c r="D1489" s="9" t="s">
        <v>61</v>
      </c>
      <c r="E1489" s="9" t="s">
        <v>2233</v>
      </c>
      <c r="F1489" s="8" t="s">
        <v>27</v>
      </c>
      <c r="G1489" s="10">
        <v>15</v>
      </c>
      <c r="H1489" s="10">
        <v>0</v>
      </c>
      <c r="I1489" s="10">
        <v>0</v>
      </c>
      <c r="J1489" s="10">
        <f t="shared" si="128"/>
        <v>4200000</v>
      </c>
      <c r="K1489" s="10">
        <f t="shared" si="128"/>
        <v>0</v>
      </c>
      <c r="L1489" s="10">
        <f t="shared" si="128"/>
        <v>0</v>
      </c>
      <c r="M1489" s="10">
        <v>0</v>
      </c>
      <c r="N1489" s="10">
        <f t="shared" si="129"/>
        <v>4200000</v>
      </c>
      <c r="O1489" s="25">
        <v>4200000</v>
      </c>
      <c r="P1489" s="25">
        <f t="shared" si="130"/>
        <v>0</v>
      </c>
      <c r="Q1489" s="37"/>
    </row>
    <row r="1490" spans="1:17" x14ac:dyDescent="0.25">
      <c r="A1490" s="8">
        <v>1483</v>
      </c>
      <c r="B1490" s="32">
        <v>442410</v>
      </c>
      <c r="C1490" s="9" t="s">
        <v>348</v>
      </c>
      <c r="D1490" s="9" t="s">
        <v>128</v>
      </c>
      <c r="E1490" s="9" t="s">
        <v>2233</v>
      </c>
      <c r="F1490" s="8" t="s">
        <v>27</v>
      </c>
      <c r="G1490" s="10">
        <v>15</v>
      </c>
      <c r="H1490" s="10">
        <v>0</v>
      </c>
      <c r="I1490" s="10">
        <v>0</v>
      </c>
      <c r="J1490" s="10">
        <f t="shared" si="128"/>
        <v>4200000</v>
      </c>
      <c r="K1490" s="10">
        <f t="shared" si="128"/>
        <v>0</v>
      </c>
      <c r="L1490" s="10">
        <f t="shared" si="128"/>
        <v>0</v>
      </c>
      <c r="M1490" s="10">
        <v>0</v>
      </c>
      <c r="N1490" s="10">
        <f t="shared" si="129"/>
        <v>4200000</v>
      </c>
      <c r="O1490" s="25">
        <v>4200000</v>
      </c>
      <c r="P1490" s="25">
        <f t="shared" si="130"/>
        <v>0</v>
      </c>
      <c r="Q1490" s="37"/>
    </row>
    <row r="1491" spans="1:17" x14ac:dyDescent="0.25">
      <c r="A1491" s="8">
        <v>1484</v>
      </c>
      <c r="B1491" s="32">
        <v>442411</v>
      </c>
      <c r="C1491" s="9" t="s">
        <v>219</v>
      </c>
      <c r="D1491" s="9" t="s">
        <v>1153</v>
      </c>
      <c r="E1491" s="9" t="s">
        <v>2233</v>
      </c>
      <c r="F1491" s="8" t="s">
        <v>27</v>
      </c>
      <c r="G1491" s="10">
        <v>15</v>
      </c>
      <c r="H1491" s="10">
        <v>0</v>
      </c>
      <c r="I1491" s="10">
        <v>0</v>
      </c>
      <c r="J1491" s="10">
        <f t="shared" si="128"/>
        <v>4200000</v>
      </c>
      <c r="K1491" s="10">
        <f t="shared" si="128"/>
        <v>0</v>
      </c>
      <c r="L1491" s="10">
        <f t="shared" si="128"/>
        <v>0</v>
      </c>
      <c r="M1491" s="10">
        <v>0</v>
      </c>
      <c r="N1491" s="10">
        <f t="shared" si="129"/>
        <v>4200000</v>
      </c>
      <c r="O1491" s="25">
        <v>4200000</v>
      </c>
      <c r="P1491" s="25">
        <f t="shared" si="130"/>
        <v>0</v>
      </c>
      <c r="Q1491" s="37"/>
    </row>
    <row r="1492" spans="1:17" x14ac:dyDescent="0.25">
      <c r="A1492" s="8">
        <v>1485</v>
      </c>
      <c r="B1492" s="32">
        <v>442412</v>
      </c>
      <c r="C1492" s="9" t="s">
        <v>2238</v>
      </c>
      <c r="D1492" s="9" t="s">
        <v>980</v>
      </c>
      <c r="E1492" s="9" t="s">
        <v>2233</v>
      </c>
      <c r="F1492" s="8" t="s">
        <v>27</v>
      </c>
      <c r="G1492" s="10">
        <v>15</v>
      </c>
      <c r="H1492" s="10">
        <v>0</v>
      </c>
      <c r="I1492" s="10">
        <v>0</v>
      </c>
      <c r="J1492" s="10">
        <f t="shared" si="128"/>
        <v>4200000</v>
      </c>
      <c r="K1492" s="10">
        <f t="shared" si="128"/>
        <v>0</v>
      </c>
      <c r="L1492" s="10">
        <f t="shared" si="128"/>
        <v>0</v>
      </c>
      <c r="M1492" s="10">
        <v>0</v>
      </c>
      <c r="N1492" s="10">
        <f t="shared" si="129"/>
        <v>4200000</v>
      </c>
      <c r="O1492" s="25">
        <v>4200000</v>
      </c>
      <c r="P1492" s="25">
        <f t="shared" si="130"/>
        <v>0</v>
      </c>
      <c r="Q1492" s="37"/>
    </row>
    <row r="1493" spans="1:17" x14ac:dyDescent="0.25">
      <c r="A1493" s="8">
        <v>1486</v>
      </c>
      <c r="B1493" s="32">
        <v>442413</v>
      </c>
      <c r="C1493" s="9" t="s">
        <v>1297</v>
      </c>
      <c r="D1493" s="9" t="s">
        <v>1699</v>
      </c>
      <c r="E1493" s="9" t="s">
        <v>2233</v>
      </c>
      <c r="F1493" s="8" t="s">
        <v>27</v>
      </c>
      <c r="G1493" s="10">
        <v>15</v>
      </c>
      <c r="H1493" s="10">
        <v>0</v>
      </c>
      <c r="I1493" s="10">
        <v>0</v>
      </c>
      <c r="J1493" s="10">
        <f t="shared" si="128"/>
        <v>4200000</v>
      </c>
      <c r="K1493" s="10">
        <f t="shared" si="128"/>
        <v>0</v>
      </c>
      <c r="L1493" s="10">
        <f t="shared" si="128"/>
        <v>0</v>
      </c>
      <c r="M1493" s="10">
        <v>0</v>
      </c>
      <c r="N1493" s="10">
        <f t="shared" si="129"/>
        <v>4200000</v>
      </c>
      <c r="O1493" s="25">
        <v>4200000</v>
      </c>
      <c r="P1493" s="25">
        <f t="shared" si="130"/>
        <v>0</v>
      </c>
      <c r="Q1493" s="37"/>
    </row>
    <row r="1494" spans="1:17" x14ac:dyDescent="0.25">
      <c r="A1494" s="8">
        <v>1487</v>
      </c>
      <c r="B1494" s="32">
        <v>442414</v>
      </c>
      <c r="C1494" s="9" t="s">
        <v>309</v>
      </c>
      <c r="D1494" s="9" t="s">
        <v>47</v>
      </c>
      <c r="E1494" s="9" t="s">
        <v>2233</v>
      </c>
      <c r="F1494" s="8" t="s">
        <v>27</v>
      </c>
      <c r="G1494" s="10">
        <v>15</v>
      </c>
      <c r="H1494" s="10">
        <v>0</v>
      </c>
      <c r="I1494" s="10">
        <v>0</v>
      </c>
      <c r="J1494" s="10">
        <f t="shared" si="128"/>
        <v>4200000</v>
      </c>
      <c r="K1494" s="10">
        <f t="shared" si="128"/>
        <v>0</v>
      </c>
      <c r="L1494" s="10">
        <f t="shared" si="128"/>
        <v>0</v>
      </c>
      <c r="M1494" s="10">
        <v>0</v>
      </c>
      <c r="N1494" s="10">
        <f t="shared" si="129"/>
        <v>4200000</v>
      </c>
      <c r="O1494" s="25">
        <v>4200000</v>
      </c>
      <c r="P1494" s="25">
        <f t="shared" si="130"/>
        <v>0</v>
      </c>
      <c r="Q1494" s="37"/>
    </row>
    <row r="1495" spans="1:17" x14ac:dyDescent="0.25">
      <c r="A1495" s="8">
        <v>1488</v>
      </c>
      <c r="B1495" s="32">
        <v>442415</v>
      </c>
      <c r="C1495" s="9" t="s">
        <v>2239</v>
      </c>
      <c r="D1495" s="9" t="s">
        <v>424</v>
      </c>
      <c r="E1495" s="9" t="s">
        <v>2233</v>
      </c>
      <c r="F1495" s="8" t="s">
        <v>27</v>
      </c>
      <c r="G1495" s="10">
        <v>15</v>
      </c>
      <c r="H1495" s="10">
        <v>0</v>
      </c>
      <c r="I1495" s="10">
        <v>0</v>
      </c>
      <c r="J1495" s="10">
        <f t="shared" si="128"/>
        <v>4200000</v>
      </c>
      <c r="K1495" s="10">
        <f t="shared" si="128"/>
        <v>0</v>
      </c>
      <c r="L1495" s="10">
        <f t="shared" si="128"/>
        <v>0</v>
      </c>
      <c r="M1495" s="10">
        <v>0</v>
      </c>
      <c r="N1495" s="10">
        <f t="shared" si="129"/>
        <v>4200000</v>
      </c>
      <c r="O1495" s="25">
        <v>4200000</v>
      </c>
      <c r="P1495" s="25">
        <f t="shared" si="130"/>
        <v>0</v>
      </c>
      <c r="Q1495" s="37"/>
    </row>
    <row r="1496" spans="1:17" x14ac:dyDescent="0.25">
      <c r="A1496" s="8">
        <v>1489</v>
      </c>
      <c r="B1496" s="32">
        <v>442416</v>
      </c>
      <c r="C1496" s="9" t="s">
        <v>761</v>
      </c>
      <c r="D1496" s="9" t="s">
        <v>89</v>
      </c>
      <c r="E1496" s="9" t="s">
        <v>2233</v>
      </c>
      <c r="F1496" s="8" t="s">
        <v>27</v>
      </c>
      <c r="G1496" s="10">
        <v>15</v>
      </c>
      <c r="H1496" s="10">
        <v>0</v>
      </c>
      <c r="I1496" s="10">
        <v>0</v>
      </c>
      <c r="J1496" s="10">
        <f t="shared" si="128"/>
        <v>4200000</v>
      </c>
      <c r="K1496" s="10">
        <f t="shared" si="128"/>
        <v>0</v>
      </c>
      <c r="L1496" s="10">
        <f t="shared" si="128"/>
        <v>0</v>
      </c>
      <c r="M1496" s="10">
        <v>0</v>
      </c>
      <c r="N1496" s="10">
        <f t="shared" si="129"/>
        <v>4200000</v>
      </c>
      <c r="O1496" s="25">
        <v>4200000</v>
      </c>
      <c r="P1496" s="25">
        <f t="shared" si="130"/>
        <v>0</v>
      </c>
      <c r="Q1496" s="37"/>
    </row>
    <row r="1497" spans="1:17" x14ac:dyDescent="0.25">
      <c r="A1497" s="8">
        <v>1490</v>
      </c>
      <c r="B1497" s="32">
        <v>442417</v>
      </c>
      <c r="C1497" s="9" t="s">
        <v>1884</v>
      </c>
      <c r="D1497" s="9" t="s">
        <v>61</v>
      </c>
      <c r="E1497" s="9" t="s">
        <v>2233</v>
      </c>
      <c r="F1497" s="8" t="s">
        <v>27</v>
      </c>
      <c r="G1497" s="10">
        <v>15</v>
      </c>
      <c r="H1497" s="10">
        <v>0</v>
      </c>
      <c r="I1497" s="10">
        <v>0</v>
      </c>
      <c r="J1497" s="10">
        <f t="shared" si="128"/>
        <v>4200000</v>
      </c>
      <c r="K1497" s="10">
        <f t="shared" si="128"/>
        <v>0</v>
      </c>
      <c r="L1497" s="10">
        <f t="shared" si="128"/>
        <v>0</v>
      </c>
      <c r="M1497" s="10">
        <v>0</v>
      </c>
      <c r="N1497" s="10">
        <f t="shared" si="129"/>
        <v>4200000</v>
      </c>
      <c r="O1497" s="25">
        <v>4200000</v>
      </c>
      <c r="P1497" s="25">
        <f t="shared" si="130"/>
        <v>0</v>
      </c>
      <c r="Q1497" s="37"/>
    </row>
    <row r="1498" spans="1:17" x14ac:dyDescent="0.25">
      <c r="A1498" s="8">
        <v>1491</v>
      </c>
      <c r="B1498" s="32">
        <v>442418</v>
      </c>
      <c r="C1498" s="9" t="s">
        <v>2240</v>
      </c>
      <c r="D1498" s="9" t="s">
        <v>85</v>
      </c>
      <c r="E1498" s="9" t="s">
        <v>2233</v>
      </c>
      <c r="F1498" s="8" t="s">
        <v>27</v>
      </c>
      <c r="G1498" s="10">
        <v>15</v>
      </c>
      <c r="H1498" s="10">
        <v>0</v>
      </c>
      <c r="I1498" s="10">
        <v>0</v>
      </c>
      <c r="J1498" s="10">
        <f t="shared" si="128"/>
        <v>4200000</v>
      </c>
      <c r="K1498" s="10">
        <f t="shared" si="128"/>
        <v>0</v>
      </c>
      <c r="L1498" s="10">
        <f t="shared" si="128"/>
        <v>0</v>
      </c>
      <c r="M1498" s="10">
        <v>0</v>
      </c>
      <c r="N1498" s="10">
        <f t="shared" si="129"/>
        <v>4200000</v>
      </c>
      <c r="O1498" s="25">
        <v>0</v>
      </c>
      <c r="P1498" s="25">
        <f t="shared" si="130"/>
        <v>4200000</v>
      </c>
      <c r="Q1498" s="37"/>
    </row>
    <row r="1499" spans="1:17" x14ac:dyDescent="0.25">
      <c r="A1499" s="8">
        <v>1492</v>
      </c>
      <c r="B1499" s="32">
        <v>442419</v>
      </c>
      <c r="C1499" s="9" t="s">
        <v>291</v>
      </c>
      <c r="D1499" s="9" t="s">
        <v>65</v>
      </c>
      <c r="E1499" s="9" t="s">
        <v>2233</v>
      </c>
      <c r="F1499" s="8" t="s">
        <v>27</v>
      </c>
      <c r="G1499" s="10">
        <v>15</v>
      </c>
      <c r="H1499" s="10">
        <v>0</v>
      </c>
      <c r="I1499" s="10">
        <v>0</v>
      </c>
      <c r="J1499" s="10">
        <f t="shared" si="128"/>
        <v>4200000</v>
      </c>
      <c r="K1499" s="10">
        <f t="shared" si="128"/>
        <v>0</v>
      </c>
      <c r="L1499" s="10">
        <f t="shared" si="128"/>
        <v>0</v>
      </c>
      <c r="M1499" s="10">
        <v>0</v>
      </c>
      <c r="N1499" s="10">
        <f t="shared" si="129"/>
        <v>4200000</v>
      </c>
      <c r="O1499" s="25">
        <v>4200000</v>
      </c>
      <c r="P1499" s="25">
        <f t="shared" si="130"/>
        <v>0</v>
      </c>
      <c r="Q1499" s="37"/>
    </row>
    <row r="1500" spans="1:17" x14ac:dyDescent="0.25">
      <c r="A1500" s="8">
        <v>1493</v>
      </c>
      <c r="B1500" s="32">
        <v>442420</v>
      </c>
      <c r="C1500" s="9" t="s">
        <v>359</v>
      </c>
      <c r="D1500" s="9" t="s">
        <v>365</v>
      </c>
      <c r="E1500" s="9" t="s">
        <v>2233</v>
      </c>
      <c r="F1500" s="8" t="s">
        <v>27</v>
      </c>
      <c r="G1500" s="10">
        <v>15</v>
      </c>
      <c r="H1500" s="10">
        <v>0</v>
      </c>
      <c r="I1500" s="10">
        <v>0</v>
      </c>
      <c r="J1500" s="10">
        <f t="shared" si="128"/>
        <v>4200000</v>
      </c>
      <c r="K1500" s="10">
        <f t="shared" si="128"/>
        <v>0</v>
      </c>
      <c r="L1500" s="10">
        <f t="shared" si="128"/>
        <v>0</v>
      </c>
      <c r="M1500" s="10">
        <v>0</v>
      </c>
      <c r="N1500" s="10">
        <f t="shared" si="129"/>
        <v>4200000</v>
      </c>
      <c r="O1500" s="25">
        <v>4200000</v>
      </c>
      <c r="P1500" s="25">
        <f t="shared" si="130"/>
        <v>0</v>
      </c>
      <c r="Q1500" s="37"/>
    </row>
    <row r="1501" spans="1:17" x14ac:dyDescent="0.25">
      <c r="A1501" s="8">
        <v>1494</v>
      </c>
      <c r="B1501" s="32">
        <v>442421</v>
      </c>
      <c r="C1501" s="9" t="s">
        <v>149</v>
      </c>
      <c r="D1501" s="9" t="s">
        <v>65</v>
      </c>
      <c r="E1501" s="9" t="s">
        <v>2233</v>
      </c>
      <c r="F1501" s="8" t="s">
        <v>27</v>
      </c>
      <c r="G1501" s="10">
        <v>15</v>
      </c>
      <c r="H1501" s="10">
        <v>0</v>
      </c>
      <c r="I1501" s="10">
        <v>0</v>
      </c>
      <c r="J1501" s="10">
        <f t="shared" si="128"/>
        <v>4200000</v>
      </c>
      <c r="K1501" s="10">
        <f t="shared" si="128"/>
        <v>0</v>
      </c>
      <c r="L1501" s="10">
        <f t="shared" si="128"/>
        <v>0</v>
      </c>
      <c r="M1501" s="10">
        <v>0</v>
      </c>
      <c r="N1501" s="10">
        <f t="shared" si="129"/>
        <v>4200000</v>
      </c>
      <c r="O1501" s="25">
        <v>4200000</v>
      </c>
      <c r="P1501" s="25">
        <f t="shared" si="130"/>
        <v>0</v>
      </c>
      <c r="Q1501" s="37"/>
    </row>
    <row r="1502" spans="1:17" x14ac:dyDescent="0.25">
      <c r="A1502" s="8">
        <v>1495</v>
      </c>
      <c r="B1502" s="32">
        <v>442422</v>
      </c>
      <c r="C1502" s="9" t="s">
        <v>149</v>
      </c>
      <c r="D1502" s="9" t="s">
        <v>1085</v>
      </c>
      <c r="E1502" s="9" t="s">
        <v>2233</v>
      </c>
      <c r="F1502" s="8" t="s">
        <v>27</v>
      </c>
      <c r="G1502" s="10">
        <v>15</v>
      </c>
      <c r="H1502" s="10">
        <v>0</v>
      </c>
      <c r="I1502" s="10">
        <v>0</v>
      </c>
      <c r="J1502" s="10">
        <f t="shared" si="128"/>
        <v>4200000</v>
      </c>
      <c r="K1502" s="10">
        <f t="shared" si="128"/>
        <v>0</v>
      </c>
      <c r="L1502" s="10">
        <f t="shared" si="128"/>
        <v>0</v>
      </c>
      <c r="M1502" s="10">
        <v>0</v>
      </c>
      <c r="N1502" s="10">
        <f t="shared" si="129"/>
        <v>4200000</v>
      </c>
      <c r="O1502" s="25">
        <v>4200000</v>
      </c>
      <c r="P1502" s="25">
        <f t="shared" si="130"/>
        <v>0</v>
      </c>
      <c r="Q1502" s="37"/>
    </row>
    <row r="1503" spans="1:17" x14ac:dyDescent="0.25">
      <c r="A1503" s="8">
        <v>1496</v>
      </c>
      <c r="B1503" s="32">
        <v>442423</v>
      </c>
      <c r="C1503" s="9" t="s">
        <v>670</v>
      </c>
      <c r="D1503" s="9" t="s">
        <v>85</v>
      </c>
      <c r="E1503" s="9" t="s">
        <v>2233</v>
      </c>
      <c r="F1503" s="8" t="s">
        <v>27</v>
      </c>
      <c r="G1503" s="10">
        <v>15</v>
      </c>
      <c r="H1503" s="10">
        <v>0</v>
      </c>
      <c r="I1503" s="10">
        <v>0</v>
      </c>
      <c r="J1503" s="10">
        <f t="shared" si="128"/>
        <v>4200000</v>
      </c>
      <c r="K1503" s="10">
        <f t="shared" si="128"/>
        <v>0</v>
      </c>
      <c r="L1503" s="10">
        <f t="shared" si="128"/>
        <v>0</v>
      </c>
      <c r="M1503" s="10">
        <v>0</v>
      </c>
      <c r="N1503" s="10">
        <f t="shared" si="129"/>
        <v>4200000</v>
      </c>
      <c r="O1503" s="25">
        <v>4200000</v>
      </c>
      <c r="P1503" s="25">
        <f t="shared" si="130"/>
        <v>0</v>
      </c>
      <c r="Q1503" s="37"/>
    </row>
    <row r="1504" spans="1:17" x14ac:dyDescent="0.25">
      <c r="A1504" s="8">
        <v>1497</v>
      </c>
      <c r="B1504" s="32">
        <v>442424</v>
      </c>
      <c r="C1504" s="9" t="s">
        <v>348</v>
      </c>
      <c r="D1504" s="9" t="s">
        <v>65</v>
      </c>
      <c r="E1504" s="9" t="s">
        <v>2233</v>
      </c>
      <c r="F1504" s="8" t="s">
        <v>27</v>
      </c>
      <c r="G1504" s="10">
        <v>15</v>
      </c>
      <c r="H1504" s="10">
        <v>0</v>
      </c>
      <c r="I1504" s="10">
        <v>0</v>
      </c>
      <c r="J1504" s="10">
        <f t="shared" si="128"/>
        <v>4200000</v>
      </c>
      <c r="K1504" s="10">
        <f t="shared" si="128"/>
        <v>0</v>
      </c>
      <c r="L1504" s="10">
        <f t="shared" si="128"/>
        <v>0</v>
      </c>
      <c r="M1504" s="10">
        <v>0</v>
      </c>
      <c r="N1504" s="10">
        <f t="shared" si="129"/>
        <v>4200000</v>
      </c>
      <c r="O1504" s="25">
        <v>4200000</v>
      </c>
      <c r="P1504" s="25">
        <f t="shared" si="130"/>
        <v>0</v>
      </c>
      <c r="Q1504" s="37"/>
    </row>
    <row r="1505" spans="1:17" x14ac:dyDescent="0.25">
      <c r="A1505" s="8">
        <v>1498</v>
      </c>
      <c r="B1505" s="32">
        <v>442425</v>
      </c>
      <c r="C1505" s="9" t="s">
        <v>2241</v>
      </c>
      <c r="D1505" s="9" t="s">
        <v>210</v>
      </c>
      <c r="E1505" s="9" t="s">
        <v>2233</v>
      </c>
      <c r="F1505" s="8" t="s">
        <v>27</v>
      </c>
      <c r="G1505" s="10">
        <v>15</v>
      </c>
      <c r="H1505" s="10">
        <v>0</v>
      </c>
      <c r="I1505" s="10">
        <v>0</v>
      </c>
      <c r="J1505" s="10">
        <f t="shared" si="128"/>
        <v>4200000</v>
      </c>
      <c r="K1505" s="10">
        <f t="shared" si="128"/>
        <v>0</v>
      </c>
      <c r="L1505" s="10">
        <f t="shared" si="128"/>
        <v>0</v>
      </c>
      <c r="M1505" s="10">
        <v>0</v>
      </c>
      <c r="N1505" s="10">
        <f t="shared" si="129"/>
        <v>4200000</v>
      </c>
      <c r="O1505" s="25">
        <v>4200000</v>
      </c>
      <c r="P1505" s="25">
        <f t="shared" si="130"/>
        <v>0</v>
      </c>
      <c r="Q1505" s="37"/>
    </row>
    <row r="1506" spans="1:17" x14ac:dyDescent="0.25">
      <c r="A1506" s="8">
        <v>1499</v>
      </c>
      <c r="B1506" s="32">
        <v>442426</v>
      </c>
      <c r="C1506" s="9" t="s">
        <v>2061</v>
      </c>
      <c r="D1506" s="9" t="s">
        <v>254</v>
      </c>
      <c r="E1506" s="9" t="s">
        <v>2233</v>
      </c>
      <c r="F1506" s="8" t="s">
        <v>368</v>
      </c>
      <c r="G1506" s="10">
        <v>15</v>
      </c>
      <c r="H1506" s="10">
        <v>0</v>
      </c>
      <c r="I1506" s="10">
        <v>0</v>
      </c>
      <c r="J1506" s="10">
        <f>G1506*280000</f>
        <v>4200000</v>
      </c>
      <c r="K1506" s="10">
        <f>H1506*280000</f>
        <v>0</v>
      </c>
      <c r="L1506" s="10">
        <f>I1506*28000</f>
        <v>0</v>
      </c>
      <c r="M1506" s="10">
        <f>J1506</f>
        <v>4200000</v>
      </c>
      <c r="N1506" s="10">
        <f t="shared" si="129"/>
        <v>0</v>
      </c>
      <c r="O1506" s="25">
        <v>0</v>
      </c>
      <c r="P1506" s="25">
        <f t="shared" si="130"/>
        <v>0</v>
      </c>
      <c r="Q1506" s="37"/>
    </row>
    <row r="1507" spans="1:17" x14ac:dyDescent="0.25">
      <c r="A1507" s="8">
        <v>1500</v>
      </c>
      <c r="B1507" s="32">
        <v>442427</v>
      </c>
      <c r="C1507" s="9" t="s">
        <v>114</v>
      </c>
      <c r="D1507" s="9" t="s">
        <v>85</v>
      </c>
      <c r="E1507" s="9" t="s">
        <v>2233</v>
      </c>
      <c r="F1507" s="8" t="s">
        <v>27</v>
      </c>
      <c r="G1507" s="10">
        <v>15</v>
      </c>
      <c r="H1507" s="10">
        <v>0</v>
      </c>
      <c r="I1507" s="10">
        <v>0</v>
      </c>
      <c r="J1507" s="10">
        <f t="shared" ref="J1507:L1522" si="131">G1507*280000</f>
        <v>4200000</v>
      </c>
      <c r="K1507" s="10">
        <f t="shared" si="131"/>
        <v>0</v>
      </c>
      <c r="L1507" s="10">
        <f t="shared" si="131"/>
        <v>0</v>
      </c>
      <c r="M1507" s="10">
        <v>0</v>
      </c>
      <c r="N1507" s="10">
        <f t="shared" si="129"/>
        <v>4200000</v>
      </c>
      <c r="O1507" s="25">
        <v>4200000</v>
      </c>
      <c r="P1507" s="25">
        <f t="shared" si="130"/>
        <v>0</v>
      </c>
      <c r="Q1507" s="37"/>
    </row>
    <row r="1508" spans="1:17" x14ac:dyDescent="0.25">
      <c r="A1508" s="8">
        <v>1501</v>
      </c>
      <c r="B1508" s="32">
        <v>442428</v>
      </c>
      <c r="C1508" s="9" t="s">
        <v>149</v>
      </c>
      <c r="D1508" s="9" t="s">
        <v>128</v>
      </c>
      <c r="E1508" s="9" t="s">
        <v>2233</v>
      </c>
      <c r="F1508" s="8" t="s">
        <v>27</v>
      </c>
      <c r="G1508" s="10">
        <v>15</v>
      </c>
      <c r="H1508" s="10">
        <v>0</v>
      </c>
      <c r="I1508" s="10">
        <v>0</v>
      </c>
      <c r="J1508" s="10">
        <f t="shared" si="131"/>
        <v>4200000</v>
      </c>
      <c r="K1508" s="10">
        <f t="shared" si="131"/>
        <v>0</v>
      </c>
      <c r="L1508" s="10">
        <f t="shared" si="131"/>
        <v>0</v>
      </c>
      <c r="M1508" s="10">
        <v>0</v>
      </c>
      <c r="N1508" s="10">
        <f t="shared" si="129"/>
        <v>4200000</v>
      </c>
      <c r="O1508" s="25">
        <v>4200000</v>
      </c>
      <c r="P1508" s="25">
        <f t="shared" si="130"/>
        <v>0</v>
      </c>
      <c r="Q1508" s="37"/>
    </row>
    <row r="1509" spans="1:17" x14ac:dyDescent="0.25">
      <c r="A1509" s="8">
        <v>1502</v>
      </c>
      <c r="B1509" s="32">
        <v>442429</v>
      </c>
      <c r="C1509" s="9" t="s">
        <v>2242</v>
      </c>
      <c r="D1509" s="9" t="s">
        <v>223</v>
      </c>
      <c r="E1509" s="9" t="s">
        <v>2233</v>
      </c>
      <c r="F1509" s="8" t="s">
        <v>27</v>
      </c>
      <c r="G1509" s="10">
        <v>15</v>
      </c>
      <c r="H1509" s="10">
        <v>0</v>
      </c>
      <c r="I1509" s="10">
        <v>0</v>
      </c>
      <c r="J1509" s="10">
        <f t="shared" si="131"/>
        <v>4200000</v>
      </c>
      <c r="K1509" s="10">
        <f t="shared" si="131"/>
        <v>0</v>
      </c>
      <c r="L1509" s="10">
        <f t="shared" si="131"/>
        <v>0</v>
      </c>
      <c r="M1509" s="10">
        <v>0</v>
      </c>
      <c r="N1509" s="10">
        <f t="shared" si="129"/>
        <v>4200000</v>
      </c>
      <c r="O1509" s="25">
        <v>4200000</v>
      </c>
      <c r="P1509" s="25">
        <f t="shared" si="130"/>
        <v>0</v>
      </c>
      <c r="Q1509" s="37"/>
    </row>
    <row r="1510" spans="1:17" x14ac:dyDescent="0.25">
      <c r="A1510" s="8">
        <v>1503</v>
      </c>
      <c r="B1510" s="32">
        <v>442430</v>
      </c>
      <c r="C1510" s="9" t="s">
        <v>163</v>
      </c>
      <c r="D1510" s="9" t="s">
        <v>61</v>
      </c>
      <c r="E1510" s="9" t="s">
        <v>2233</v>
      </c>
      <c r="F1510" s="8" t="s">
        <v>27</v>
      </c>
      <c r="G1510" s="10">
        <v>15</v>
      </c>
      <c r="H1510" s="10">
        <v>0</v>
      </c>
      <c r="I1510" s="10">
        <v>0</v>
      </c>
      <c r="J1510" s="10">
        <f t="shared" si="131"/>
        <v>4200000</v>
      </c>
      <c r="K1510" s="10">
        <f t="shared" si="131"/>
        <v>0</v>
      </c>
      <c r="L1510" s="10">
        <f t="shared" si="131"/>
        <v>0</v>
      </c>
      <c r="M1510" s="10">
        <v>0</v>
      </c>
      <c r="N1510" s="10">
        <f t="shared" si="129"/>
        <v>4200000</v>
      </c>
      <c r="O1510" s="25">
        <v>4200000</v>
      </c>
      <c r="P1510" s="25">
        <f t="shared" si="130"/>
        <v>0</v>
      </c>
      <c r="Q1510" s="37"/>
    </row>
    <row r="1511" spans="1:17" x14ac:dyDescent="0.25">
      <c r="A1511" s="8">
        <v>1504</v>
      </c>
      <c r="B1511" s="32">
        <v>442431</v>
      </c>
      <c r="C1511" s="9" t="s">
        <v>2243</v>
      </c>
      <c r="D1511" s="9" t="s">
        <v>448</v>
      </c>
      <c r="E1511" s="9" t="s">
        <v>2233</v>
      </c>
      <c r="F1511" s="8" t="s">
        <v>27</v>
      </c>
      <c r="G1511" s="10">
        <v>15</v>
      </c>
      <c r="H1511" s="10">
        <v>0</v>
      </c>
      <c r="I1511" s="10">
        <v>0</v>
      </c>
      <c r="J1511" s="10">
        <f t="shared" si="131"/>
        <v>4200000</v>
      </c>
      <c r="K1511" s="10">
        <f t="shared" si="131"/>
        <v>0</v>
      </c>
      <c r="L1511" s="10">
        <f t="shared" si="131"/>
        <v>0</v>
      </c>
      <c r="M1511" s="10">
        <v>0</v>
      </c>
      <c r="N1511" s="10">
        <f t="shared" si="129"/>
        <v>4200000</v>
      </c>
      <c r="O1511" s="25">
        <v>4200000</v>
      </c>
      <c r="P1511" s="25">
        <f t="shared" si="130"/>
        <v>0</v>
      </c>
      <c r="Q1511" s="37"/>
    </row>
    <row r="1512" spans="1:17" x14ac:dyDescent="0.25">
      <c r="A1512" s="8">
        <v>1505</v>
      </c>
      <c r="B1512" s="32">
        <v>442432</v>
      </c>
      <c r="C1512" s="9" t="s">
        <v>2244</v>
      </c>
      <c r="D1512" s="9" t="s">
        <v>303</v>
      </c>
      <c r="E1512" s="9" t="s">
        <v>2233</v>
      </c>
      <c r="F1512" s="8" t="s">
        <v>27</v>
      </c>
      <c r="G1512" s="10">
        <v>15</v>
      </c>
      <c r="H1512" s="10">
        <v>0</v>
      </c>
      <c r="I1512" s="10">
        <v>0</v>
      </c>
      <c r="J1512" s="10">
        <f t="shared" si="131"/>
        <v>4200000</v>
      </c>
      <c r="K1512" s="10">
        <f t="shared" si="131"/>
        <v>0</v>
      </c>
      <c r="L1512" s="10">
        <f t="shared" si="131"/>
        <v>0</v>
      </c>
      <c r="M1512" s="10">
        <v>0</v>
      </c>
      <c r="N1512" s="10">
        <f t="shared" si="129"/>
        <v>4200000</v>
      </c>
      <c r="O1512" s="25">
        <v>4200000</v>
      </c>
      <c r="P1512" s="25">
        <f t="shared" si="130"/>
        <v>0</v>
      </c>
      <c r="Q1512" s="37"/>
    </row>
    <row r="1513" spans="1:17" x14ac:dyDescent="0.25">
      <c r="A1513" s="8">
        <v>1506</v>
      </c>
      <c r="B1513" s="32">
        <v>442433</v>
      </c>
      <c r="C1513" s="9" t="s">
        <v>618</v>
      </c>
      <c r="D1513" s="9" t="s">
        <v>488</v>
      </c>
      <c r="E1513" s="9" t="s">
        <v>2233</v>
      </c>
      <c r="F1513" s="8" t="s">
        <v>389</v>
      </c>
      <c r="G1513" s="10">
        <v>15</v>
      </c>
      <c r="H1513" s="10">
        <v>0</v>
      </c>
      <c r="I1513" s="10">
        <v>0</v>
      </c>
      <c r="J1513" s="10">
        <f t="shared" si="131"/>
        <v>4200000</v>
      </c>
      <c r="K1513" s="10">
        <f t="shared" si="131"/>
        <v>0</v>
      </c>
      <c r="L1513" s="10">
        <f>I1513*28000</f>
        <v>0</v>
      </c>
      <c r="M1513" s="10">
        <f>J1513*0.7</f>
        <v>2940000</v>
      </c>
      <c r="N1513" s="10">
        <f t="shared" si="129"/>
        <v>1260000</v>
      </c>
      <c r="O1513" s="25">
        <v>1260000</v>
      </c>
      <c r="P1513" s="25">
        <f t="shared" si="130"/>
        <v>0</v>
      </c>
      <c r="Q1513" s="37"/>
    </row>
    <row r="1514" spans="1:17" x14ac:dyDescent="0.25">
      <c r="A1514" s="8">
        <v>1507</v>
      </c>
      <c r="B1514" s="32">
        <v>442434</v>
      </c>
      <c r="C1514" s="9" t="s">
        <v>53</v>
      </c>
      <c r="D1514" s="9" t="s">
        <v>548</v>
      </c>
      <c r="E1514" s="9" t="s">
        <v>2233</v>
      </c>
      <c r="F1514" s="8" t="s">
        <v>27</v>
      </c>
      <c r="G1514" s="10">
        <v>15</v>
      </c>
      <c r="H1514" s="10">
        <v>0</v>
      </c>
      <c r="I1514" s="10">
        <v>0</v>
      </c>
      <c r="J1514" s="10">
        <f t="shared" si="131"/>
        <v>4200000</v>
      </c>
      <c r="K1514" s="10">
        <f t="shared" si="131"/>
        <v>0</v>
      </c>
      <c r="L1514" s="10">
        <f>I1514*280000</f>
        <v>0</v>
      </c>
      <c r="M1514" s="10">
        <v>0</v>
      </c>
      <c r="N1514" s="10">
        <f t="shared" si="129"/>
        <v>4200000</v>
      </c>
      <c r="O1514" s="25">
        <v>5600000</v>
      </c>
      <c r="P1514" s="25">
        <f t="shared" si="130"/>
        <v>-1400000</v>
      </c>
      <c r="Q1514" s="37" t="s">
        <v>4098</v>
      </c>
    </row>
    <row r="1515" spans="1:17" x14ac:dyDescent="0.25">
      <c r="A1515" s="8">
        <v>1508</v>
      </c>
      <c r="B1515" s="32">
        <v>442435</v>
      </c>
      <c r="C1515" s="9" t="s">
        <v>2245</v>
      </c>
      <c r="D1515" s="9" t="s">
        <v>289</v>
      </c>
      <c r="E1515" s="9" t="s">
        <v>2233</v>
      </c>
      <c r="F1515" s="8" t="s">
        <v>502</v>
      </c>
      <c r="G1515" s="10">
        <v>15</v>
      </c>
      <c r="H1515" s="10">
        <v>0</v>
      </c>
      <c r="I1515" s="10">
        <v>0</v>
      </c>
      <c r="J1515" s="10">
        <f t="shared" si="131"/>
        <v>4200000</v>
      </c>
      <c r="K1515" s="10">
        <f t="shared" si="131"/>
        <v>0</v>
      </c>
      <c r="L1515" s="10">
        <f>I1515*28000</f>
        <v>0</v>
      </c>
      <c r="M1515" s="10">
        <f>J1515*0.5</f>
        <v>2100000</v>
      </c>
      <c r="N1515" s="10">
        <f t="shared" si="129"/>
        <v>2100000</v>
      </c>
      <c r="O1515" s="25">
        <v>2100000</v>
      </c>
      <c r="P1515" s="25">
        <f t="shared" si="130"/>
        <v>0</v>
      </c>
      <c r="Q1515" s="37"/>
    </row>
    <row r="1516" spans="1:17" x14ac:dyDescent="0.25">
      <c r="A1516" s="8">
        <v>1509</v>
      </c>
      <c r="B1516" s="32">
        <v>442436</v>
      </c>
      <c r="C1516" s="9" t="s">
        <v>1773</v>
      </c>
      <c r="D1516" s="9" t="s">
        <v>777</v>
      </c>
      <c r="E1516" s="9" t="s">
        <v>2233</v>
      </c>
      <c r="F1516" s="8" t="s">
        <v>27</v>
      </c>
      <c r="G1516" s="10">
        <v>15</v>
      </c>
      <c r="H1516" s="10">
        <v>0</v>
      </c>
      <c r="I1516" s="10">
        <v>0</v>
      </c>
      <c r="J1516" s="10">
        <f t="shared" si="131"/>
        <v>4200000</v>
      </c>
      <c r="K1516" s="10">
        <f t="shared" si="131"/>
        <v>0</v>
      </c>
      <c r="L1516" s="10">
        <f t="shared" si="131"/>
        <v>0</v>
      </c>
      <c r="M1516" s="10">
        <v>0</v>
      </c>
      <c r="N1516" s="10">
        <f t="shared" si="129"/>
        <v>4200000</v>
      </c>
      <c r="O1516" s="25">
        <v>4200000</v>
      </c>
      <c r="P1516" s="25">
        <f t="shared" si="130"/>
        <v>0</v>
      </c>
      <c r="Q1516" s="37"/>
    </row>
    <row r="1517" spans="1:17" x14ac:dyDescent="0.25">
      <c r="A1517" s="8">
        <v>1510</v>
      </c>
      <c r="B1517" s="32">
        <v>442437</v>
      </c>
      <c r="C1517" s="9" t="s">
        <v>550</v>
      </c>
      <c r="D1517" s="9" t="s">
        <v>65</v>
      </c>
      <c r="E1517" s="9" t="s">
        <v>2233</v>
      </c>
      <c r="F1517" s="8" t="s">
        <v>27</v>
      </c>
      <c r="G1517" s="10">
        <v>15</v>
      </c>
      <c r="H1517" s="10">
        <v>0</v>
      </c>
      <c r="I1517" s="10">
        <v>0</v>
      </c>
      <c r="J1517" s="10">
        <f t="shared" si="131"/>
        <v>4200000</v>
      </c>
      <c r="K1517" s="10">
        <f t="shared" si="131"/>
        <v>0</v>
      </c>
      <c r="L1517" s="10">
        <f t="shared" si="131"/>
        <v>0</v>
      </c>
      <c r="M1517" s="10">
        <v>0</v>
      </c>
      <c r="N1517" s="10">
        <f t="shared" si="129"/>
        <v>4200000</v>
      </c>
      <c r="O1517" s="25">
        <v>4200000</v>
      </c>
      <c r="P1517" s="25">
        <f t="shared" si="130"/>
        <v>0</v>
      </c>
      <c r="Q1517" s="37"/>
    </row>
    <row r="1518" spans="1:17" x14ac:dyDescent="0.25">
      <c r="A1518" s="8">
        <v>1511</v>
      </c>
      <c r="B1518" s="32">
        <v>442438</v>
      </c>
      <c r="C1518" s="9" t="s">
        <v>645</v>
      </c>
      <c r="D1518" s="9" t="s">
        <v>75</v>
      </c>
      <c r="E1518" s="9" t="s">
        <v>2233</v>
      </c>
      <c r="F1518" s="8" t="s">
        <v>27</v>
      </c>
      <c r="G1518" s="10">
        <v>15</v>
      </c>
      <c r="H1518" s="10">
        <v>0</v>
      </c>
      <c r="I1518" s="10">
        <v>0</v>
      </c>
      <c r="J1518" s="10">
        <f t="shared" si="131"/>
        <v>4200000</v>
      </c>
      <c r="K1518" s="10">
        <f t="shared" si="131"/>
        <v>0</v>
      </c>
      <c r="L1518" s="10">
        <f t="shared" si="131"/>
        <v>0</v>
      </c>
      <c r="M1518" s="10">
        <v>0</v>
      </c>
      <c r="N1518" s="10">
        <f t="shared" si="129"/>
        <v>4200000</v>
      </c>
      <c r="O1518" s="25">
        <v>4200000</v>
      </c>
      <c r="P1518" s="25">
        <f t="shared" si="130"/>
        <v>0</v>
      </c>
      <c r="Q1518" s="37"/>
    </row>
    <row r="1519" spans="1:17" x14ac:dyDescent="0.25">
      <c r="A1519" s="8">
        <v>1512</v>
      </c>
      <c r="B1519" s="32">
        <v>442439</v>
      </c>
      <c r="C1519" s="9" t="s">
        <v>124</v>
      </c>
      <c r="D1519" s="9" t="s">
        <v>576</v>
      </c>
      <c r="E1519" s="9" t="s">
        <v>2233</v>
      </c>
      <c r="F1519" s="8" t="s">
        <v>27</v>
      </c>
      <c r="G1519" s="10">
        <v>15</v>
      </c>
      <c r="H1519" s="10">
        <v>0</v>
      </c>
      <c r="I1519" s="10">
        <v>0</v>
      </c>
      <c r="J1519" s="10">
        <f t="shared" si="131"/>
        <v>4200000</v>
      </c>
      <c r="K1519" s="10">
        <f t="shared" si="131"/>
        <v>0</v>
      </c>
      <c r="L1519" s="10">
        <f t="shared" si="131"/>
        <v>0</v>
      </c>
      <c r="M1519" s="10">
        <v>0</v>
      </c>
      <c r="N1519" s="10">
        <f t="shared" si="129"/>
        <v>4200000</v>
      </c>
      <c r="O1519" s="25">
        <v>4200000</v>
      </c>
      <c r="P1519" s="25">
        <f t="shared" si="130"/>
        <v>0</v>
      </c>
      <c r="Q1519" s="37"/>
    </row>
    <row r="1520" spans="1:17" x14ac:dyDescent="0.25">
      <c r="A1520" s="8">
        <v>1513</v>
      </c>
      <c r="B1520" s="32">
        <v>442440</v>
      </c>
      <c r="C1520" s="9" t="s">
        <v>2246</v>
      </c>
      <c r="D1520" s="9" t="s">
        <v>85</v>
      </c>
      <c r="E1520" s="9" t="s">
        <v>2233</v>
      </c>
      <c r="F1520" s="8" t="s">
        <v>27</v>
      </c>
      <c r="G1520" s="10">
        <v>15</v>
      </c>
      <c r="H1520" s="10">
        <v>0</v>
      </c>
      <c r="I1520" s="10">
        <v>0</v>
      </c>
      <c r="J1520" s="10">
        <f t="shared" si="131"/>
        <v>4200000</v>
      </c>
      <c r="K1520" s="10">
        <f t="shared" si="131"/>
        <v>0</v>
      </c>
      <c r="L1520" s="10">
        <f t="shared" si="131"/>
        <v>0</v>
      </c>
      <c r="M1520" s="10">
        <v>0</v>
      </c>
      <c r="N1520" s="10">
        <f t="shared" si="129"/>
        <v>4200000</v>
      </c>
      <c r="O1520" s="25">
        <v>4200000</v>
      </c>
      <c r="P1520" s="25">
        <f t="shared" si="130"/>
        <v>0</v>
      </c>
      <c r="Q1520" s="37"/>
    </row>
    <row r="1521" spans="1:17" x14ac:dyDescent="0.25">
      <c r="A1521" s="8">
        <v>1514</v>
      </c>
      <c r="B1521" s="32">
        <v>442441</v>
      </c>
      <c r="C1521" s="9" t="s">
        <v>710</v>
      </c>
      <c r="D1521" s="9" t="s">
        <v>75</v>
      </c>
      <c r="E1521" s="9" t="s">
        <v>2233</v>
      </c>
      <c r="F1521" s="8" t="s">
        <v>27</v>
      </c>
      <c r="G1521" s="10">
        <v>15</v>
      </c>
      <c r="H1521" s="10">
        <v>0</v>
      </c>
      <c r="I1521" s="10">
        <v>0</v>
      </c>
      <c r="J1521" s="10">
        <f t="shared" si="131"/>
        <v>4200000</v>
      </c>
      <c r="K1521" s="10">
        <f t="shared" si="131"/>
        <v>0</v>
      </c>
      <c r="L1521" s="10">
        <f t="shared" si="131"/>
        <v>0</v>
      </c>
      <c r="M1521" s="10">
        <v>0</v>
      </c>
      <c r="N1521" s="10">
        <f t="shared" si="129"/>
        <v>4200000</v>
      </c>
      <c r="O1521" s="25">
        <v>4200000</v>
      </c>
      <c r="P1521" s="25">
        <f t="shared" si="130"/>
        <v>0</v>
      </c>
      <c r="Q1521" s="37"/>
    </row>
    <row r="1522" spans="1:17" x14ac:dyDescent="0.25">
      <c r="A1522" s="8">
        <v>1515</v>
      </c>
      <c r="B1522" s="32">
        <v>442442</v>
      </c>
      <c r="C1522" s="9" t="s">
        <v>464</v>
      </c>
      <c r="D1522" s="9" t="s">
        <v>1843</v>
      </c>
      <c r="E1522" s="9" t="s">
        <v>2233</v>
      </c>
      <c r="F1522" s="8" t="s">
        <v>27</v>
      </c>
      <c r="G1522" s="10">
        <v>15</v>
      </c>
      <c r="H1522" s="10">
        <v>0</v>
      </c>
      <c r="I1522" s="10">
        <v>0</v>
      </c>
      <c r="J1522" s="10">
        <f t="shared" si="131"/>
        <v>4200000</v>
      </c>
      <c r="K1522" s="10">
        <f t="shared" si="131"/>
        <v>0</v>
      </c>
      <c r="L1522" s="10">
        <f t="shared" si="131"/>
        <v>0</v>
      </c>
      <c r="M1522" s="10">
        <v>0</v>
      </c>
      <c r="N1522" s="10">
        <f t="shared" si="129"/>
        <v>4200000</v>
      </c>
      <c r="O1522" s="25">
        <v>4200000</v>
      </c>
      <c r="P1522" s="25">
        <f t="shared" si="130"/>
        <v>0</v>
      </c>
      <c r="Q1522" s="37"/>
    </row>
    <row r="1523" spans="1:17" x14ac:dyDescent="0.25">
      <c r="A1523" s="8">
        <v>1516</v>
      </c>
      <c r="B1523" s="32">
        <v>442443</v>
      </c>
      <c r="C1523" s="9" t="s">
        <v>2247</v>
      </c>
      <c r="D1523" s="9" t="s">
        <v>61</v>
      </c>
      <c r="E1523" s="9" t="s">
        <v>2233</v>
      </c>
      <c r="F1523" s="8" t="s">
        <v>27</v>
      </c>
      <c r="G1523" s="10">
        <v>15</v>
      </c>
      <c r="H1523" s="10">
        <v>0</v>
      </c>
      <c r="I1523" s="10">
        <v>0</v>
      </c>
      <c r="J1523" s="10">
        <f t="shared" ref="J1523:L1535" si="132">G1523*280000</f>
        <v>4200000</v>
      </c>
      <c r="K1523" s="10">
        <f t="shared" si="132"/>
        <v>0</v>
      </c>
      <c r="L1523" s="10">
        <f t="shared" si="132"/>
        <v>0</v>
      </c>
      <c r="M1523" s="10">
        <v>0</v>
      </c>
      <c r="N1523" s="10">
        <f t="shared" si="129"/>
        <v>4200000</v>
      </c>
      <c r="O1523" s="25">
        <v>4200000</v>
      </c>
      <c r="P1523" s="25">
        <f t="shared" si="130"/>
        <v>0</v>
      </c>
      <c r="Q1523" s="37"/>
    </row>
    <row r="1524" spans="1:17" x14ac:dyDescent="0.25">
      <c r="A1524" s="8">
        <v>1517</v>
      </c>
      <c r="B1524" s="32">
        <v>442444</v>
      </c>
      <c r="C1524" s="9" t="s">
        <v>2248</v>
      </c>
      <c r="D1524" s="9" t="s">
        <v>229</v>
      </c>
      <c r="E1524" s="9" t="s">
        <v>2233</v>
      </c>
      <c r="F1524" s="8" t="s">
        <v>27</v>
      </c>
      <c r="G1524" s="10">
        <v>15</v>
      </c>
      <c r="H1524" s="10">
        <v>0</v>
      </c>
      <c r="I1524" s="10">
        <v>0</v>
      </c>
      <c r="J1524" s="10">
        <f t="shared" si="132"/>
        <v>4200000</v>
      </c>
      <c r="K1524" s="10">
        <f t="shared" si="132"/>
        <v>0</v>
      </c>
      <c r="L1524" s="10">
        <f t="shared" si="132"/>
        <v>0</v>
      </c>
      <c r="M1524" s="10">
        <v>0</v>
      </c>
      <c r="N1524" s="10">
        <f t="shared" si="129"/>
        <v>4200000</v>
      </c>
      <c r="O1524" s="25">
        <v>4200000</v>
      </c>
      <c r="P1524" s="25">
        <f t="shared" si="130"/>
        <v>0</v>
      </c>
      <c r="Q1524" s="37"/>
    </row>
    <row r="1525" spans="1:17" x14ac:dyDescent="0.25">
      <c r="A1525" s="8">
        <v>1518</v>
      </c>
      <c r="B1525" s="32">
        <v>442445</v>
      </c>
      <c r="C1525" s="9" t="s">
        <v>2249</v>
      </c>
      <c r="D1525" s="9" t="s">
        <v>85</v>
      </c>
      <c r="E1525" s="9" t="s">
        <v>2233</v>
      </c>
      <c r="F1525" s="8" t="s">
        <v>27</v>
      </c>
      <c r="G1525" s="10">
        <v>15</v>
      </c>
      <c r="H1525" s="10">
        <v>0</v>
      </c>
      <c r="I1525" s="10">
        <v>0</v>
      </c>
      <c r="J1525" s="10">
        <f t="shared" si="132"/>
        <v>4200000</v>
      </c>
      <c r="K1525" s="10">
        <f t="shared" si="132"/>
        <v>0</v>
      </c>
      <c r="L1525" s="10">
        <f t="shared" si="132"/>
        <v>0</v>
      </c>
      <c r="M1525" s="10">
        <v>0</v>
      </c>
      <c r="N1525" s="10">
        <f t="shared" si="129"/>
        <v>4200000</v>
      </c>
      <c r="O1525" s="25">
        <v>4200000</v>
      </c>
      <c r="P1525" s="25">
        <f t="shared" si="130"/>
        <v>0</v>
      </c>
      <c r="Q1525" s="37"/>
    </row>
    <row r="1526" spans="1:17" x14ac:dyDescent="0.25">
      <c r="A1526" s="8">
        <v>1519</v>
      </c>
      <c r="B1526" s="32">
        <v>442446</v>
      </c>
      <c r="C1526" s="9" t="s">
        <v>2250</v>
      </c>
      <c r="D1526" s="9" t="s">
        <v>51</v>
      </c>
      <c r="E1526" s="9" t="s">
        <v>2233</v>
      </c>
      <c r="F1526" s="8" t="s">
        <v>27</v>
      </c>
      <c r="G1526" s="10">
        <v>15</v>
      </c>
      <c r="H1526" s="10">
        <v>0</v>
      </c>
      <c r="I1526" s="10">
        <v>0</v>
      </c>
      <c r="J1526" s="10">
        <f t="shared" si="132"/>
        <v>4200000</v>
      </c>
      <c r="K1526" s="10">
        <f t="shared" si="132"/>
        <v>0</v>
      </c>
      <c r="L1526" s="10">
        <f t="shared" si="132"/>
        <v>0</v>
      </c>
      <c r="M1526" s="10">
        <v>0</v>
      </c>
      <c r="N1526" s="10">
        <f t="shared" si="129"/>
        <v>4200000</v>
      </c>
      <c r="O1526" s="25">
        <v>4200000</v>
      </c>
      <c r="P1526" s="25">
        <f t="shared" si="130"/>
        <v>0</v>
      </c>
      <c r="Q1526" s="37"/>
    </row>
    <row r="1527" spans="1:17" x14ac:dyDescent="0.25">
      <c r="A1527" s="8">
        <v>1520</v>
      </c>
      <c r="B1527" s="32">
        <v>442447</v>
      </c>
      <c r="C1527" s="9" t="s">
        <v>2251</v>
      </c>
      <c r="D1527" s="9" t="s">
        <v>492</v>
      </c>
      <c r="E1527" s="9" t="s">
        <v>2233</v>
      </c>
      <c r="F1527" s="8" t="s">
        <v>27</v>
      </c>
      <c r="G1527" s="10">
        <v>15</v>
      </c>
      <c r="H1527" s="10">
        <v>0</v>
      </c>
      <c r="I1527" s="10">
        <v>0</v>
      </c>
      <c r="J1527" s="10">
        <f t="shared" si="132"/>
        <v>4200000</v>
      </c>
      <c r="K1527" s="10">
        <f t="shared" si="132"/>
        <v>0</v>
      </c>
      <c r="L1527" s="10">
        <f t="shared" si="132"/>
        <v>0</v>
      </c>
      <c r="M1527" s="10">
        <v>0</v>
      </c>
      <c r="N1527" s="10">
        <f t="shared" si="129"/>
        <v>4200000</v>
      </c>
      <c r="O1527" s="25">
        <v>4200000</v>
      </c>
      <c r="P1527" s="25">
        <f t="shared" si="130"/>
        <v>0</v>
      </c>
      <c r="Q1527" s="37"/>
    </row>
    <row r="1528" spans="1:17" x14ac:dyDescent="0.25">
      <c r="A1528" s="8">
        <v>1521</v>
      </c>
      <c r="B1528" s="32">
        <v>442448</v>
      </c>
      <c r="C1528" s="9" t="s">
        <v>869</v>
      </c>
      <c r="D1528" s="9" t="s">
        <v>251</v>
      </c>
      <c r="E1528" s="9" t="s">
        <v>2233</v>
      </c>
      <c r="F1528" s="8" t="s">
        <v>27</v>
      </c>
      <c r="G1528" s="10">
        <v>15</v>
      </c>
      <c r="H1528" s="10">
        <v>0</v>
      </c>
      <c r="I1528" s="10">
        <v>0</v>
      </c>
      <c r="J1528" s="10">
        <f t="shared" si="132"/>
        <v>4200000</v>
      </c>
      <c r="K1528" s="10">
        <f t="shared" si="132"/>
        <v>0</v>
      </c>
      <c r="L1528" s="10">
        <f t="shared" si="132"/>
        <v>0</v>
      </c>
      <c r="M1528" s="10">
        <v>0</v>
      </c>
      <c r="N1528" s="10">
        <f t="shared" si="129"/>
        <v>4200000</v>
      </c>
      <c r="O1528" s="25">
        <v>4200000</v>
      </c>
      <c r="P1528" s="25">
        <f t="shared" si="130"/>
        <v>0</v>
      </c>
      <c r="Q1528" s="37"/>
    </row>
    <row r="1529" spans="1:17" x14ac:dyDescent="0.25">
      <c r="A1529" s="8">
        <v>1522</v>
      </c>
      <c r="B1529" s="32">
        <v>442449</v>
      </c>
      <c r="C1529" s="9" t="s">
        <v>2252</v>
      </c>
      <c r="D1529" s="9" t="s">
        <v>424</v>
      </c>
      <c r="E1529" s="9" t="s">
        <v>2233</v>
      </c>
      <c r="F1529" s="8" t="s">
        <v>27</v>
      </c>
      <c r="G1529" s="10">
        <v>15</v>
      </c>
      <c r="H1529" s="10">
        <v>0</v>
      </c>
      <c r="I1529" s="10">
        <v>0</v>
      </c>
      <c r="J1529" s="10">
        <f t="shared" si="132"/>
        <v>4200000</v>
      </c>
      <c r="K1529" s="10">
        <f t="shared" si="132"/>
        <v>0</v>
      </c>
      <c r="L1529" s="10">
        <f t="shared" si="132"/>
        <v>0</v>
      </c>
      <c r="M1529" s="10">
        <v>0</v>
      </c>
      <c r="N1529" s="10">
        <f t="shared" si="129"/>
        <v>4200000</v>
      </c>
      <c r="O1529" s="25">
        <v>4200000</v>
      </c>
      <c r="P1529" s="25">
        <f t="shared" si="130"/>
        <v>0</v>
      </c>
      <c r="Q1529" s="37"/>
    </row>
    <row r="1530" spans="1:17" x14ac:dyDescent="0.25">
      <c r="A1530" s="8">
        <v>1523</v>
      </c>
      <c r="B1530" s="32">
        <v>442450</v>
      </c>
      <c r="C1530" s="9" t="s">
        <v>464</v>
      </c>
      <c r="D1530" s="9" t="s">
        <v>128</v>
      </c>
      <c r="E1530" s="9" t="s">
        <v>2233</v>
      </c>
      <c r="F1530" s="8" t="s">
        <v>27</v>
      </c>
      <c r="G1530" s="10">
        <v>15</v>
      </c>
      <c r="H1530" s="10">
        <v>0</v>
      </c>
      <c r="I1530" s="10">
        <v>0</v>
      </c>
      <c r="J1530" s="10">
        <f t="shared" si="132"/>
        <v>4200000</v>
      </c>
      <c r="K1530" s="10">
        <f t="shared" si="132"/>
        <v>0</v>
      </c>
      <c r="L1530" s="10">
        <f t="shared" si="132"/>
        <v>0</v>
      </c>
      <c r="M1530" s="10">
        <v>0</v>
      </c>
      <c r="N1530" s="10">
        <f t="shared" si="129"/>
        <v>4200000</v>
      </c>
      <c r="O1530" s="25">
        <v>4200000</v>
      </c>
      <c r="P1530" s="25">
        <f t="shared" si="130"/>
        <v>0</v>
      </c>
      <c r="Q1530" s="37"/>
    </row>
    <row r="1531" spans="1:17" x14ac:dyDescent="0.25">
      <c r="A1531" s="8">
        <v>1524</v>
      </c>
      <c r="B1531" s="32">
        <v>442451</v>
      </c>
      <c r="C1531" s="9" t="s">
        <v>2253</v>
      </c>
      <c r="D1531" s="9" t="s">
        <v>61</v>
      </c>
      <c r="E1531" s="9" t="s">
        <v>2233</v>
      </c>
      <c r="F1531" s="8" t="s">
        <v>27</v>
      </c>
      <c r="G1531" s="10">
        <v>15</v>
      </c>
      <c r="H1531" s="10">
        <v>0</v>
      </c>
      <c r="I1531" s="10">
        <v>0</v>
      </c>
      <c r="J1531" s="10">
        <f t="shared" si="132"/>
        <v>4200000</v>
      </c>
      <c r="K1531" s="10">
        <f t="shared" si="132"/>
        <v>0</v>
      </c>
      <c r="L1531" s="10">
        <f t="shared" si="132"/>
        <v>0</v>
      </c>
      <c r="M1531" s="10">
        <v>0</v>
      </c>
      <c r="N1531" s="10">
        <f t="shared" si="129"/>
        <v>4200000</v>
      </c>
      <c r="O1531" s="25">
        <v>0</v>
      </c>
      <c r="P1531" s="25">
        <f t="shared" si="130"/>
        <v>4200000</v>
      </c>
      <c r="Q1531" s="37"/>
    </row>
    <row r="1532" spans="1:17" x14ac:dyDescent="0.25">
      <c r="A1532" s="8">
        <v>1525</v>
      </c>
      <c r="B1532" s="32">
        <v>442452</v>
      </c>
      <c r="C1532" s="9" t="s">
        <v>2148</v>
      </c>
      <c r="D1532" s="9" t="s">
        <v>2254</v>
      </c>
      <c r="E1532" s="9" t="s">
        <v>2233</v>
      </c>
      <c r="F1532" s="8" t="s">
        <v>27</v>
      </c>
      <c r="G1532" s="10">
        <v>15</v>
      </c>
      <c r="H1532" s="10">
        <v>0</v>
      </c>
      <c r="I1532" s="10">
        <v>0</v>
      </c>
      <c r="J1532" s="10">
        <f t="shared" si="132"/>
        <v>4200000</v>
      </c>
      <c r="K1532" s="10">
        <f t="shared" si="132"/>
        <v>0</v>
      </c>
      <c r="L1532" s="10">
        <f t="shared" si="132"/>
        <v>0</v>
      </c>
      <c r="M1532" s="10">
        <v>0</v>
      </c>
      <c r="N1532" s="10">
        <f t="shared" si="129"/>
        <v>4200000</v>
      </c>
      <c r="O1532" s="25">
        <v>0</v>
      </c>
      <c r="P1532" s="25">
        <f t="shared" si="130"/>
        <v>4200000</v>
      </c>
      <c r="Q1532" s="37"/>
    </row>
    <row r="1533" spans="1:17" x14ac:dyDescent="0.25">
      <c r="A1533" s="8">
        <v>1526</v>
      </c>
      <c r="B1533" s="32">
        <v>442453</v>
      </c>
      <c r="C1533" s="9" t="s">
        <v>666</v>
      </c>
      <c r="D1533" s="9" t="s">
        <v>254</v>
      </c>
      <c r="E1533" s="9" t="s">
        <v>2233</v>
      </c>
      <c r="F1533" s="8" t="s">
        <v>27</v>
      </c>
      <c r="G1533" s="10">
        <v>15</v>
      </c>
      <c r="H1533" s="10">
        <v>0</v>
      </c>
      <c r="I1533" s="10">
        <v>0</v>
      </c>
      <c r="J1533" s="10">
        <f t="shared" si="132"/>
        <v>4200000</v>
      </c>
      <c r="K1533" s="10">
        <f t="shared" si="132"/>
        <v>0</v>
      </c>
      <c r="L1533" s="10">
        <f t="shared" si="132"/>
        <v>0</v>
      </c>
      <c r="M1533" s="10">
        <v>0</v>
      </c>
      <c r="N1533" s="10">
        <f t="shared" si="129"/>
        <v>4200000</v>
      </c>
      <c r="O1533" s="25">
        <v>4200000</v>
      </c>
      <c r="P1533" s="25">
        <f t="shared" si="130"/>
        <v>0</v>
      </c>
      <c r="Q1533" s="37"/>
    </row>
    <row r="1534" spans="1:17" x14ac:dyDescent="0.25">
      <c r="A1534" s="8">
        <v>1527</v>
      </c>
      <c r="B1534" s="32">
        <v>442454</v>
      </c>
      <c r="C1534" s="9" t="s">
        <v>1264</v>
      </c>
      <c r="D1534" s="9" t="s">
        <v>128</v>
      </c>
      <c r="E1534" s="9" t="s">
        <v>2233</v>
      </c>
      <c r="F1534" s="8" t="s">
        <v>27</v>
      </c>
      <c r="G1534" s="10">
        <v>15</v>
      </c>
      <c r="H1534" s="10">
        <v>0</v>
      </c>
      <c r="I1534" s="10">
        <v>0</v>
      </c>
      <c r="J1534" s="10">
        <f t="shared" si="132"/>
        <v>4200000</v>
      </c>
      <c r="K1534" s="10">
        <f t="shared" si="132"/>
        <v>0</v>
      </c>
      <c r="L1534" s="10">
        <f t="shared" si="132"/>
        <v>0</v>
      </c>
      <c r="M1534" s="10">
        <v>0</v>
      </c>
      <c r="N1534" s="10">
        <f t="shared" si="129"/>
        <v>4200000</v>
      </c>
      <c r="O1534" s="25">
        <v>4200000</v>
      </c>
      <c r="P1534" s="25">
        <f t="shared" si="130"/>
        <v>0</v>
      </c>
      <c r="Q1534" s="37"/>
    </row>
    <row r="1535" spans="1:17" x14ac:dyDescent="0.25">
      <c r="A1535" s="8">
        <v>1528</v>
      </c>
      <c r="B1535" s="32">
        <v>442455</v>
      </c>
      <c r="C1535" s="9" t="s">
        <v>487</v>
      </c>
      <c r="D1535" s="9" t="s">
        <v>75</v>
      </c>
      <c r="E1535" s="9" t="s">
        <v>2233</v>
      </c>
      <c r="F1535" s="8" t="s">
        <v>27</v>
      </c>
      <c r="G1535" s="10">
        <v>19</v>
      </c>
      <c r="H1535" s="10">
        <v>0</v>
      </c>
      <c r="I1535" s="10">
        <v>0</v>
      </c>
      <c r="J1535" s="10">
        <f t="shared" si="132"/>
        <v>5320000</v>
      </c>
      <c r="K1535" s="10">
        <f t="shared" si="132"/>
        <v>0</v>
      </c>
      <c r="L1535" s="10">
        <f t="shared" si="132"/>
        <v>0</v>
      </c>
      <c r="M1535" s="10">
        <v>0</v>
      </c>
      <c r="N1535" s="10">
        <f t="shared" si="129"/>
        <v>5320000</v>
      </c>
      <c r="O1535" s="25">
        <v>5320000</v>
      </c>
      <c r="P1535" s="25">
        <f t="shared" si="130"/>
        <v>0</v>
      </c>
      <c r="Q1535" s="37"/>
    </row>
    <row r="1536" spans="1:17" x14ac:dyDescent="0.25">
      <c r="A1536" s="8">
        <v>1529</v>
      </c>
      <c r="B1536" s="32">
        <v>442456</v>
      </c>
      <c r="C1536" s="9" t="s">
        <v>183</v>
      </c>
      <c r="D1536" s="9" t="s">
        <v>624</v>
      </c>
      <c r="E1536" s="9" t="s">
        <v>2233</v>
      </c>
      <c r="F1536" s="8" t="s">
        <v>389</v>
      </c>
      <c r="G1536" s="10">
        <v>15</v>
      </c>
      <c r="H1536" s="10">
        <v>0</v>
      </c>
      <c r="I1536" s="10">
        <v>0</v>
      </c>
      <c r="J1536" s="10">
        <f>G1536*280000</f>
        <v>4200000</v>
      </c>
      <c r="K1536" s="10">
        <f>H1536*280000</f>
        <v>0</v>
      </c>
      <c r="L1536" s="10">
        <f>I1536*28000</f>
        <v>0</v>
      </c>
      <c r="M1536" s="10">
        <f>J1536*0.7</f>
        <v>2940000</v>
      </c>
      <c r="N1536" s="10">
        <f t="shared" si="129"/>
        <v>1260000</v>
      </c>
      <c r="O1536" s="25">
        <v>1260000</v>
      </c>
      <c r="P1536" s="25">
        <f t="shared" si="130"/>
        <v>0</v>
      </c>
      <c r="Q1536" s="37"/>
    </row>
    <row r="1537" spans="1:17" x14ac:dyDescent="0.25">
      <c r="A1537" s="8">
        <v>1530</v>
      </c>
      <c r="B1537" s="32">
        <v>442457</v>
      </c>
      <c r="C1537" s="9" t="s">
        <v>2255</v>
      </c>
      <c r="D1537" s="9" t="s">
        <v>226</v>
      </c>
      <c r="E1537" s="9" t="s">
        <v>2233</v>
      </c>
      <c r="F1537" s="8" t="s">
        <v>27</v>
      </c>
      <c r="G1537" s="10">
        <v>15</v>
      </c>
      <c r="H1537" s="10">
        <v>0</v>
      </c>
      <c r="I1537" s="10">
        <v>0</v>
      </c>
      <c r="J1537" s="10">
        <f t="shared" ref="J1537:L1564" si="133">G1537*280000</f>
        <v>4200000</v>
      </c>
      <c r="K1537" s="10">
        <f t="shared" si="133"/>
        <v>0</v>
      </c>
      <c r="L1537" s="10">
        <f t="shared" si="133"/>
        <v>0</v>
      </c>
      <c r="M1537" s="10">
        <v>0</v>
      </c>
      <c r="N1537" s="10">
        <f t="shared" si="129"/>
        <v>4200000</v>
      </c>
      <c r="O1537" s="25">
        <v>0</v>
      </c>
      <c r="P1537" s="25">
        <f t="shared" si="130"/>
        <v>4200000</v>
      </c>
      <c r="Q1537" s="37"/>
    </row>
    <row r="1538" spans="1:17" x14ac:dyDescent="0.25">
      <c r="A1538" s="8">
        <v>1531</v>
      </c>
      <c r="B1538" s="32">
        <v>442458</v>
      </c>
      <c r="C1538" s="9" t="s">
        <v>2256</v>
      </c>
      <c r="D1538" s="9" t="s">
        <v>408</v>
      </c>
      <c r="E1538" s="9" t="s">
        <v>2233</v>
      </c>
      <c r="F1538" s="8" t="s">
        <v>27</v>
      </c>
      <c r="G1538" s="10">
        <v>15</v>
      </c>
      <c r="H1538" s="10">
        <v>0</v>
      </c>
      <c r="I1538" s="10">
        <v>0</v>
      </c>
      <c r="J1538" s="10">
        <f t="shared" si="133"/>
        <v>4200000</v>
      </c>
      <c r="K1538" s="10">
        <f t="shared" si="133"/>
        <v>0</v>
      </c>
      <c r="L1538" s="10">
        <f t="shared" si="133"/>
        <v>0</v>
      </c>
      <c r="M1538" s="10">
        <v>0</v>
      </c>
      <c r="N1538" s="10">
        <f t="shared" si="129"/>
        <v>4200000</v>
      </c>
      <c r="O1538" s="25">
        <v>4200000</v>
      </c>
      <c r="P1538" s="25">
        <f t="shared" si="130"/>
        <v>0</v>
      </c>
      <c r="Q1538" s="37"/>
    </row>
    <row r="1539" spans="1:17" x14ac:dyDescent="0.25">
      <c r="A1539" s="8">
        <v>1532</v>
      </c>
      <c r="B1539" s="32">
        <v>442459</v>
      </c>
      <c r="C1539" s="9" t="s">
        <v>563</v>
      </c>
      <c r="D1539" s="9" t="s">
        <v>75</v>
      </c>
      <c r="E1539" s="9" t="s">
        <v>2233</v>
      </c>
      <c r="F1539" s="8" t="s">
        <v>27</v>
      </c>
      <c r="G1539" s="10">
        <v>15</v>
      </c>
      <c r="H1539" s="10">
        <v>0</v>
      </c>
      <c r="I1539" s="10">
        <v>0</v>
      </c>
      <c r="J1539" s="10">
        <f t="shared" si="133"/>
        <v>4200000</v>
      </c>
      <c r="K1539" s="10">
        <f t="shared" si="133"/>
        <v>0</v>
      </c>
      <c r="L1539" s="10">
        <f t="shared" si="133"/>
        <v>0</v>
      </c>
      <c r="M1539" s="10">
        <v>0</v>
      </c>
      <c r="N1539" s="10">
        <f t="shared" si="129"/>
        <v>4200000</v>
      </c>
      <c r="O1539" s="25">
        <v>4200000</v>
      </c>
      <c r="P1539" s="25">
        <f t="shared" si="130"/>
        <v>0</v>
      </c>
      <c r="Q1539" s="37"/>
    </row>
    <row r="1540" spans="1:17" x14ac:dyDescent="0.25">
      <c r="A1540" s="8">
        <v>1533</v>
      </c>
      <c r="B1540" s="32">
        <v>442460</v>
      </c>
      <c r="C1540" s="9" t="s">
        <v>2257</v>
      </c>
      <c r="D1540" s="9" t="s">
        <v>125</v>
      </c>
      <c r="E1540" s="9" t="s">
        <v>2233</v>
      </c>
      <c r="F1540" s="8" t="s">
        <v>27</v>
      </c>
      <c r="G1540" s="10">
        <v>15</v>
      </c>
      <c r="H1540" s="10">
        <v>0</v>
      </c>
      <c r="I1540" s="10">
        <v>0</v>
      </c>
      <c r="J1540" s="10">
        <f t="shared" si="133"/>
        <v>4200000</v>
      </c>
      <c r="K1540" s="10">
        <f t="shared" si="133"/>
        <v>0</v>
      </c>
      <c r="L1540" s="10">
        <f t="shared" si="133"/>
        <v>0</v>
      </c>
      <c r="M1540" s="10">
        <v>0</v>
      </c>
      <c r="N1540" s="10">
        <f t="shared" si="129"/>
        <v>4200000</v>
      </c>
      <c r="O1540" s="25">
        <v>4200000</v>
      </c>
      <c r="P1540" s="25">
        <f t="shared" si="130"/>
        <v>0</v>
      </c>
      <c r="Q1540" s="37"/>
    </row>
    <row r="1541" spans="1:17" x14ac:dyDescent="0.25">
      <c r="A1541" s="8">
        <v>1534</v>
      </c>
      <c r="B1541" s="32">
        <v>442461</v>
      </c>
      <c r="C1541" s="9" t="s">
        <v>794</v>
      </c>
      <c r="D1541" s="9" t="s">
        <v>153</v>
      </c>
      <c r="E1541" s="9" t="s">
        <v>2233</v>
      </c>
      <c r="F1541" s="8" t="s">
        <v>27</v>
      </c>
      <c r="G1541" s="10">
        <v>15</v>
      </c>
      <c r="H1541" s="10">
        <v>0</v>
      </c>
      <c r="I1541" s="10">
        <v>0</v>
      </c>
      <c r="J1541" s="10">
        <f t="shared" si="133"/>
        <v>4200000</v>
      </c>
      <c r="K1541" s="10">
        <f t="shared" si="133"/>
        <v>0</v>
      </c>
      <c r="L1541" s="10">
        <f t="shared" si="133"/>
        <v>0</v>
      </c>
      <c r="M1541" s="10">
        <v>0</v>
      </c>
      <c r="N1541" s="10">
        <f t="shared" si="129"/>
        <v>4200000</v>
      </c>
      <c r="O1541" s="25">
        <v>4200000</v>
      </c>
      <c r="P1541" s="25">
        <f t="shared" si="130"/>
        <v>0</v>
      </c>
      <c r="Q1541" s="37"/>
    </row>
    <row r="1542" spans="1:17" x14ac:dyDescent="0.25">
      <c r="A1542" s="8">
        <v>1535</v>
      </c>
      <c r="B1542" s="32">
        <v>442462</v>
      </c>
      <c r="C1542" s="9" t="s">
        <v>149</v>
      </c>
      <c r="D1542" s="9" t="s">
        <v>303</v>
      </c>
      <c r="E1542" s="9" t="s">
        <v>2233</v>
      </c>
      <c r="F1542" s="8" t="s">
        <v>27</v>
      </c>
      <c r="G1542" s="10">
        <v>15</v>
      </c>
      <c r="H1542" s="10">
        <v>3</v>
      </c>
      <c r="I1542" s="10">
        <v>0</v>
      </c>
      <c r="J1542" s="10">
        <f t="shared" si="133"/>
        <v>4200000</v>
      </c>
      <c r="K1542" s="10">
        <f t="shared" si="133"/>
        <v>840000</v>
      </c>
      <c r="L1542" s="10">
        <f t="shared" si="133"/>
        <v>0</v>
      </c>
      <c r="M1542" s="10">
        <v>0</v>
      </c>
      <c r="N1542" s="10">
        <f t="shared" si="129"/>
        <v>5040000</v>
      </c>
      <c r="O1542" s="25">
        <v>5040000</v>
      </c>
      <c r="P1542" s="25">
        <f t="shared" si="130"/>
        <v>0</v>
      </c>
      <c r="Q1542" s="37"/>
    </row>
    <row r="1543" spans="1:17" x14ac:dyDescent="0.25">
      <c r="A1543" s="8">
        <v>1536</v>
      </c>
      <c r="B1543" s="32">
        <v>442463</v>
      </c>
      <c r="C1543" s="9" t="s">
        <v>239</v>
      </c>
      <c r="D1543" s="9" t="s">
        <v>492</v>
      </c>
      <c r="E1543" s="9" t="s">
        <v>2233</v>
      </c>
      <c r="F1543" s="8" t="s">
        <v>27</v>
      </c>
      <c r="G1543" s="10">
        <v>15</v>
      </c>
      <c r="H1543" s="10">
        <v>3</v>
      </c>
      <c r="I1543" s="10">
        <v>0</v>
      </c>
      <c r="J1543" s="10">
        <f t="shared" si="133"/>
        <v>4200000</v>
      </c>
      <c r="K1543" s="10">
        <f t="shared" si="133"/>
        <v>840000</v>
      </c>
      <c r="L1543" s="10">
        <f t="shared" si="133"/>
        <v>0</v>
      </c>
      <c r="M1543" s="10">
        <v>0</v>
      </c>
      <c r="N1543" s="10">
        <f t="shared" si="129"/>
        <v>5040000</v>
      </c>
      <c r="O1543" s="25">
        <v>5040000</v>
      </c>
      <c r="P1543" s="25">
        <f t="shared" si="130"/>
        <v>0</v>
      </c>
      <c r="Q1543" s="37"/>
    </row>
    <row r="1544" spans="1:17" x14ac:dyDescent="0.25">
      <c r="A1544" s="8">
        <v>1537</v>
      </c>
      <c r="B1544" s="32">
        <v>442464</v>
      </c>
      <c r="C1544" s="9" t="s">
        <v>1017</v>
      </c>
      <c r="D1544" s="9" t="s">
        <v>210</v>
      </c>
      <c r="E1544" s="9" t="s">
        <v>2233</v>
      </c>
      <c r="F1544" s="8" t="s">
        <v>27</v>
      </c>
      <c r="G1544" s="10">
        <v>15</v>
      </c>
      <c r="H1544" s="10">
        <v>0</v>
      </c>
      <c r="I1544" s="10">
        <v>0</v>
      </c>
      <c r="J1544" s="10">
        <f t="shared" si="133"/>
        <v>4200000</v>
      </c>
      <c r="K1544" s="10">
        <f t="shared" si="133"/>
        <v>0</v>
      </c>
      <c r="L1544" s="10">
        <f t="shared" si="133"/>
        <v>0</v>
      </c>
      <c r="M1544" s="10">
        <v>0</v>
      </c>
      <c r="N1544" s="10">
        <f t="shared" si="129"/>
        <v>4200000</v>
      </c>
      <c r="O1544" s="25">
        <v>4200000</v>
      </c>
      <c r="P1544" s="25">
        <f t="shared" si="130"/>
        <v>0</v>
      </c>
      <c r="Q1544" s="37"/>
    </row>
    <row r="1545" spans="1:17" x14ac:dyDescent="0.25">
      <c r="A1545" s="8">
        <v>1538</v>
      </c>
      <c r="B1545" s="32">
        <v>442465</v>
      </c>
      <c r="C1545" s="9" t="s">
        <v>898</v>
      </c>
      <c r="D1545" s="9" t="s">
        <v>51</v>
      </c>
      <c r="E1545" s="9" t="s">
        <v>2233</v>
      </c>
      <c r="F1545" s="8" t="s">
        <v>27</v>
      </c>
      <c r="G1545" s="10">
        <v>15</v>
      </c>
      <c r="H1545" s="10">
        <v>0</v>
      </c>
      <c r="I1545" s="10">
        <v>0</v>
      </c>
      <c r="J1545" s="10">
        <f t="shared" si="133"/>
        <v>4200000</v>
      </c>
      <c r="K1545" s="10">
        <f t="shared" si="133"/>
        <v>0</v>
      </c>
      <c r="L1545" s="10">
        <f t="shared" si="133"/>
        <v>0</v>
      </c>
      <c r="M1545" s="10">
        <v>0</v>
      </c>
      <c r="N1545" s="10">
        <f t="shared" ref="N1545:N1608" si="134">J1545+K1545+L1545-M1545</f>
        <v>4200000</v>
      </c>
      <c r="O1545" s="25">
        <v>0</v>
      </c>
      <c r="P1545" s="25">
        <f t="shared" ref="P1545:P1608" si="135">N1545-O1545</f>
        <v>4200000</v>
      </c>
      <c r="Q1545" s="37"/>
    </row>
    <row r="1546" spans="1:17" x14ac:dyDescent="0.25">
      <c r="A1546" s="8">
        <v>1539</v>
      </c>
      <c r="B1546" s="32">
        <v>442466</v>
      </c>
      <c r="C1546" s="9" t="s">
        <v>2258</v>
      </c>
      <c r="D1546" s="9" t="s">
        <v>85</v>
      </c>
      <c r="E1546" s="9" t="s">
        <v>2233</v>
      </c>
      <c r="F1546" s="8" t="s">
        <v>27</v>
      </c>
      <c r="G1546" s="10">
        <v>15</v>
      </c>
      <c r="H1546" s="10">
        <v>0</v>
      </c>
      <c r="I1546" s="10">
        <v>0</v>
      </c>
      <c r="J1546" s="10">
        <f t="shared" si="133"/>
        <v>4200000</v>
      </c>
      <c r="K1546" s="10">
        <f t="shared" si="133"/>
        <v>0</v>
      </c>
      <c r="L1546" s="10">
        <f t="shared" si="133"/>
        <v>0</v>
      </c>
      <c r="M1546" s="10">
        <v>0</v>
      </c>
      <c r="N1546" s="10">
        <f t="shared" si="134"/>
        <v>4200000</v>
      </c>
      <c r="O1546" s="25">
        <v>4200000</v>
      </c>
      <c r="P1546" s="25">
        <f t="shared" si="135"/>
        <v>0</v>
      </c>
      <c r="Q1546" s="37"/>
    </row>
    <row r="1547" spans="1:17" x14ac:dyDescent="0.25">
      <c r="A1547" s="8">
        <v>1540</v>
      </c>
      <c r="B1547" s="32">
        <v>442501</v>
      </c>
      <c r="C1547" s="9" t="s">
        <v>681</v>
      </c>
      <c r="D1547" s="9" t="s">
        <v>472</v>
      </c>
      <c r="E1547" s="9" t="s">
        <v>2259</v>
      </c>
      <c r="F1547" s="8" t="s">
        <v>27</v>
      </c>
      <c r="G1547" s="10">
        <v>15</v>
      </c>
      <c r="H1547" s="10">
        <v>0</v>
      </c>
      <c r="I1547" s="10">
        <v>0</v>
      </c>
      <c r="J1547" s="10">
        <f t="shared" si="133"/>
        <v>4200000</v>
      </c>
      <c r="K1547" s="10">
        <f t="shared" si="133"/>
        <v>0</v>
      </c>
      <c r="L1547" s="10">
        <f t="shared" si="133"/>
        <v>0</v>
      </c>
      <c r="M1547" s="10">
        <v>0</v>
      </c>
      <c r="N1547" s="10">
        <f t="shared" si="134"/>
        <v>4200000</v>
      </c>
      <c r="O1547" s="25">
        <v>4200000</v>
      </c>
      <c r="P1547" s="25">
        <f t="shared" si="135"/>
        <v>0</v>
      </c>
      <c r="Q1547" s="37"/>
    </row>
    <row r="1548" spans="1:17" x14ac:dyDescent="0.25">
      <c r="A1548" s="8">
        <v>1541</v>
      </c>
      <c r="B1548" s="32">
        <v>442502</v>
      </c>
      <c r="C1548" s="9" t="s">
        <v>727</v>
      </c>
      <c r="D1548" s="9" t="s">
        <v>306</v>
      </c>
      <c r="E1548" s="9" t="s">
        <v>2259</v>
      </c>
      <c r="F1548" s="8" t="s">
        <v>27</v>
      </c>
      <c r="G1548" s="10">
        <v>15</v>
      </c>
      <c r="H1548" s="10">
        <v>0</v>
      </c>
      <c r="I1548" s="10">
        <v>0</v>
      </c>
      <c r="J1548" s="10">
        <f t="shared" si="133"/>
        <v>4200000</v>
      </c>
      <c r="K1548" s="10">
        <f t="shared" si="133"/>
        <v>0</v>
      </c>
      <c r="L1548" s="10">
        <f t="shared" si="133"/>
        <v>0</v>
      </c>
      <c r="M1548" s="10">
        <v>0</v>
      </c>
      <c r="N1548" s="10">
        <f t="shared" si="134"/>
        <v>4200000</v>
      </c>
      <c r="O1548" s="25">
        <v>4200000</v>
      </c>
      <c r="P1548" s="25">
        <f t="shared" si="135"/>
        <v>0</v>
      </c>
      <c r="Q1548" s="37"/>
    </row>
    <row r="1549" spans="1:17" x14ac:dyDescent="0.25">
      <c r="A1549" s="8">
        <v>1542</v>
      </c>
      <c r="B1549" s="32">
        <v>442503</v>
      </c>
      <c r="C1549" s="9" t="s">
        <v>685</v>
      </c>
      <c r="D1549" s="9" t="s">
        <v>777</v>
      </c>
      <c r="E1549" s="9" t="s">
        <v>2259</v>
      </c>
      <c r="F1549" s="8" t="s">
        <v>27</v>
      </c>
      <c r="G1549" s="10">
        <v>15</v>
      </c>
      <c r="H1549" s="10">
        <v>0</v>
      </c>
      <c r="I1549" s="10">
        <v>0</v>
      </c>
      <c r="J1549" s="10">
        <f t="shared" si="133"/>
        <v>4200000</v>
      </c>
      <c r="K1549" s="10">
        <f t="shared" si="133"/>
        <v>0</v>
      </c>
      <c r="L1549" s="10">
        <f t="shared" si="133"/>
        <v>0</v>
      </c>
      <c r="M1549" s="10">
        <v>0</v>
      </c>
      <c r="N1549" s="10">
        <f t="shared" si="134"/>
        <v>4200000</v>
      </c>
      <c r="O1549" s="25">
        <v>4200000</v>
      </c>
      <c r="P1549" s="25">
        <f t="shared" si="135"/>
        <v>0</v>
      </c>
      <c r="Q1549" s="37"/>
    </row>
    <row r="1550" spans="1:17" x14ac:dyDescent="0.25">
      <c r="A1550" s="8">
        <v>1543</v>
      </c>
      <c r="B1550" s="32">
        <v>442504</v>
      </c>
      <c r="C1550" s="9" t="s">
        <v>807</v>
      </c>
      <c r="D1550" s="9" t="s">
        <v>413</v>
      </c>
      <c r="E1550" s="9" t="s">
        <v>2259</v>
      </c>
      <c r="F1550" s="8" t="s">
        <v>27</v>
      </c>
      <c r="G1550" s="10">
        <v>15</v>
      </c>
      <c r="H1550" s="10">
        <v>0</v>
      </c>
      <c r="I1550" s="10">
        <v>0</v>
      </c>
      <c r="J1550" s="10">
        <f t="shared" si="133"/>
        <v>4200000</v>
      </c>
      <c r="K1550" s="10">
        <f t="shared" si="133"/>
        <v>0</v>
      </c>
      <c r="L1550" s="10">
        <f t="shared" si="133"/>
        <v>0</v>
      </c>
      <c r="M1550" s="10">
        <v>0</v>
      </c>
      <c r="N1550" s="10">
        <f t="shared" si="134"/>
        <v>4200000</v>
      </c>
      <c r="O1550" s="25">
        <v>4200000</v>
      </c>
      <c r="P1550" s="25">
        <f t="shared" si="135"/>
        <v>0</v>
      </c>
      <c r="Q1550" s="37"/>
    </row>
    <row r="1551" spans="1:17" x14ac:dyDescent="0.25">
      <c r="A1551" s="8">
        <v>1544</v>
      </c>
      <c r="B1551" s="32">
        <v>442505</v>
      </c>
      <c r="C1551" s="9" t="s">
        <v>2260</v>
      </c>
      <c r="D1551" s="9" t="s">
        <v>65</v>
      </c>
      <c r="E1551" s="9" t="s">
        <v>2259</v>
      </c>
      <c r="F1551" s="8" t="s">
        <v>27</v>
      </c>
      <c r="G1551" s="10">
        <v>15</v>
      </c>
      <c r="H1551" s="10">
        <v>0</v>
      </c>
      <c r="I1551" s="10">
        <v>0</v>
      </c>
      <c r="J1551" s="10">
        <f t="shared" si="133"/>
        <v>4200000</v>
      </c>
      <c r="K1551" s="10">
        <f t="shared" si="133"/>
        <v>0</v>
      </c>
      <c r="L1551" s="10">
        <f t="shared" si="133"/>
        <v>0</v>
      </c>
      <c r="M1551" s="10">
        <v>0</v>
      </c>
      <c r="N1551" s="10">
        <f t="shared" si="134"/>
        <v>4200000</v>
      </c>
      <c r="O1551" s="25">
        <v>4200000</v>
      </c>
      <c r="P1551" s="25">
        <f t="shared" si="135"/>
        <v>0</v>
      </c>
      <c r="Q1551" s="37"/>
    </row>
    <row r="1552" spans="1:17" x14ac:dyDescent="0.25">
      <c r="A1552" s="8">
        <v>1545</v>
      </c>
      <c r="B1552" s="32">
        <v>442506</v>
      </c>
      <c r="C1552" s="9" t="s">
        <v>822</v>
      </c>
      <c r="D1552" s="9" t="s">
        <v>1212</v>
      </c>
      <c r="E1552" s="9" t="s">
        <v>2259</v>
      </c>
      <c r="F1552" s="8" t="s">
        <v>27</v>
      </c>
      <c r="G1552" s="10">
        <v>15</v>
      </c>
      <c r="H1552" s="10">
        <v>0</v>
      </c>
      <c r="I1552" s="10">
        <v>0</v>
      </c>
      <c r="J1552" s="10">
        <f t="shared" si="133"/>
        <v>4200000</v>
      </c>
      <c r="K1552" s="10">
        <f t="shared" si="133"/>
        <v>0</v>
      </c>
      <c r="L1552" s="10">
        <f t="shared" si="133"/>
        <v>0</v>
      </c>
      <c r="M1552" s="10">
        <v>0</v>
      </c>
      <c r="N1552" s="10">
        <f t="shared" si="134"/>
        <v>4200000</v>
      </c>
      <c r="O1552" s="25">
        <v>0</v>
      </c>
      <c r="P1552" s="25">
        <f t="shared" si="135"/>
        <v>4200000</v>
      </c>
      <c r="Q1552" s="37"/>
    </row>
    <row r="1553" spans="1:17" x14ac:dyDescent="0.25">
      <c r="A1553" s="8">
        <v>1546</v>
      </c>
      <c r="B1553" s="32">
        <v>442507</v>
      </c>
      <c r="C1553" s="9" t="s">
        <v>720</v>
      </c>
      <c r="D1553" s="9" t="s">
        <v>51</v>
      </c>
      <c r="E1553" s="9" t="s">
        <v>2259</v>
      </c>
      <c r="F1553" s="8" t="s">
        <v>27</v>
      </c>
      <c r="G1553" s="10">
        <v>15</v>
      </c>
      <c r="H1553" s="10">
        <v>0</v>
      </c>
      <c r="I1553" s="10">
        <v>0</v>
      </c>
      <c r="J1553" s="10">
        <f t="shared" si="133"/>
        <v>4200000</v>
      </c>
      <c r="K1553" s="10">
        <f t="shared" si="133"/>
        <v>0</v>
      </c>
      <c r="L1553" s="10">
        <f t="shared" si="133"/>
        <v>0</v>
      </c>
      <c r="M1553" s="10">
        <v>0</v>
      </c>
      <c r="N1553" s="10">
        <f t="shared" si="134"/>
        <v>4200000</v>
      </c>
      <c r="O1553" s="25">
        <v>4200000</v>
      </c>
      <c r="P1553" s="25">
        <f t="shared" si="135"/>
        <v>0</v>
      </c>
      <c r="Q1553" s="37"/>
    </row>
    <row r="1554" spans="1:17" x14ac:dyDescent="0.25">
      <c r="A1554" s="8">
        <v>1547</v>
      </c>
      <c r="B1554" s="32">
        <v>442508</v>
      </c>
      <c r="C1554" s="9" t="s">
        <v>586</v>
      </c>
      <c r="D1554" s="9" t="s">
        <v>286</v>
      </c>
      <c r="E1554" s="9" t="s">
        <v>2259</v>
      </c>
      <c r="F1554" s="8" t="s">
        <v>27</v>
      </c>
      <c r="G1554" s="10">
        <v>15</v>
      </c>
      <c r="H1554" s="10">
        <v>0</v>
      </c>
      <c r="I1554" s="10">
        <v>0</v>
      </c>
      <c r="J1554" s="10">
        <f t="shared" si="133"/>
        <v>4200000</v>
      </c>
      <c r="K1554" s="10">
        <f t="shared" si="133"/>
        <v>0</v>
      </c>
      <c r="L1554" s="10">
        <f t="shared" si="133"/>
        <v>0</v>
      </c>
      <c r="M1554" s="10">
        <v>0</v>
      </c>
      <c r="N1554" s="10">
        <f t="shared" si="134"/>
        <v>4200000</v>
      </c>
      <c r="O1554" s="25">
        <v>4200000</v>
      </c>
      <c r="P1554" s="25">
        <f t="shared" si="135"/>
        <v>0</v>
      </c>
      <c r="Q1554" s="37"/>
    </row>
    <row r="1555" spans="1:17" x14ac:dyDescent="0.25">
      <c r="A1555" s="8">
        <v>1548</v>
      </c>
      <c r="B1555" s="32">
        <v>442509</v>
      </c>
      <c r="C1555" s="9" t="s">
        <v>595</v>
      </c>
      <c r="D1555" s="9" t="s">
        <v>556</v>
      </c>
      <c r="E1555" s="9" t="s">
        <v>2259</v>
      </c>
      <c r="F1555" s="8" t="s">
        <v>27</v>
      </c>
      <c r="G1555" s="10">
        <v>15</v>
      </c>
      <c r="H1555" s="10">
        <v>0</v>
      </c>
      <c r="I1555" s="10">
        <v>0</v>
      </c>
      <c r="J1555" s="10">
        <f t="shared" si="133"/>
        <v>4200000</v>
      </c>
      <c r="K1555" s="10">
        <f t="shared" si="133"/>
        <v>0</v>
      </c>
      <c r="L1555" s="10">
        <f t="shared" si="133"/>
        <v>0</v>
      </c>
      <c r="M1555" s="10">
        <v>0</v>
      </c>
      <c r="N1555" s="10">
        <f t="shared" si="134"/>
        <v>4200000</v>
      </c>
      <c r="O1555" s="25">
        <v>4200000</v>
      </c>
      <c r="P1555" s="25">
        <f t="shared" si="135"/>
        <v>0</v>
      </c>
      <c r="Q1555" s="37"/>
    </row>
    <row r="1556" spans="1:17" x14ac:dyDescent="0.25">
      <c r="A1556" s="8">
        <v>1549</v>
      </c>
      <c r="B1556" s="32">
        <v>442510</v>
      </c>
      <c r="C1556" s="9" t="s">
        <v>2261</v>
      </c>
      <c r="D1556" s="9" t="s">
        <v>365</v>
      </c>
      <c r="E1556" s="9" t="s">
        <v>2259</v>
      </c>
      <c r="F1556" s="8" t="s">
        <v>27</v>
      </c>
      <c r="G1556" s="10">
        <v>15</v>
      </c>
      <c r="H1556" s="10">
        <v>0</v>
      </c>
      <c r="I1556" s="10">
        <v>0</v>
      </c>
      <c r="J1556" s="10">
        <f t="shared" si="133"/>
        <v>4200000</v>
      </c>
      <c r="K1556" s="10">
        <f t="shared" si="133"/>
        <v>0</v>
      </c>
      <c r="L1556" s="10">
        <f t="shared" si="133"/>
        <v>0</v>
      </c>
      <c r="M1556" s="10">
        <v>0</v>
      </c>
      <c r="N1556" s="10">
        <f t="shared" si="134"/>
        <v>4200000</v>
      </c>
      <c r="O1556" s="25">
        <v>4200000</v>
      </c>
      <c r="P1556" s="25">
        <f t="shared" si="135"/>
        <v>0</v>
      </c>
      <c r="Q1556" s="37"/>
    </row>
    <row r="1557" spans="1:17" x14ac:dyDescent="0.25">
      <c r="A1557" s="8">
        <v>1550</v>
      </c>
      <c r="B1557" s="32">
        <v>442511</v>
      </c>
      <c r="C1557" s="9" t="s">
        <v>586</v>
      </c>
      <c r="D1557" s="9" t="s">
        <v>43</v>
      </c>
      <c r="E1557" s="9" t="s">
        <v>2259</v>
      </c>
      <c r="F1557" s="8" t="s">
        <v>27</v>
      </c>
      <c r="G1557" s="10">
        <v>15</v>
      </c>
      <c r="H1557" s="10">
        <v>0</v>
      </c>
      <c r="I1557" s="10">
        <v>0</v>
      </c>
      <c r="J1557" s="10">
        <f t="shared" si="133"/>
        <v>4200000</v>
      </c>
      <c r="K1557" s="10">
        <f t="shared" si="133"/>
        <v>0</v>
      </c>
      <c r="L1557" s="10">
        <f t="shared" si="133"/>
        <v>0</v>
      </c>
      <c r="M1557" s="10">
        <v>0</v>
      </c>
      <c r="N1557" s="10">
        <f t="shared" si="134"/>
        <v>4200000</v>
      </c>
      <c r="O1557" s="25">
        <v>4200000</v>
      </c>
      <c r="P1557" s="25">
        <f t="shared" si="135"/>
        <v>0</v>
      </c>
      <c r="Q1557" s="37"/>
    </row>
    <row r="1558" spans="1:17" x14ac:dyDescent="0.25">
      <c r="A1558" s="8">
        <v>1551</v>
      </c>
      <c r="B1558" s="32">
        <v>442512</v>
      </c>
      <c r="C1558" s="9" t="s">
        <v>2262</v>
      </c>
      <c r="D1558" s="9" t="s">
        <v>931</v>
      </c>
      <c r="E1558" s="9" t="s">
        <v>2259</v>
      </c>
      <c r="F1558" s="8" t="s">
        <v>27</v>
      </c>
      <c r="G1558" s="10">
        <v>15</v>
      </c>
      <c r="H1558" s="10">
        <v>0</v>
      </c>
      <c r="I1558" s="10">
        <v>0</v>
      </c>
      <c r="J1558" s="10">
        <f t="shared" si="133"/>
        <v>4200000</v>
      </c>
      <c r="K1558" s="10">
        <f t="shared" si="133"/>
        <v>0</v>
      </c>
      <c r="L1558" s="10">
        <f t="shared" si="133"/>
        <v>0</v>
      </c>
      <c r="M1558" s="10">
        <v>0</v>
      </c>
      <c r="N1558" s="10">
        <f t="shared" si="134"/>
        <v>4200000</v>
      </c>
      <c r="O1558" s="25">
        <v>4200000</v>
      </c>
      <c r="P1558" s="25">
        <f t="shared" si="135"/>
        <v>0</v>
      </c>
      <c r="Q1558" s="37"/>
    </row>
    <row r="1559" spans="1:17" x14ac:dyDescent="0.25">
      <c r="A1559" s="8">
        <v>1552</v>
      </c>
      <c r="B1559" s="32">
        <v>442513</v>
      </c>
      <c r="C1559" s="9" t="s">
        <v>149</v>
      </c>
      <c r="D1559" s="9" t="s">
        <v>393</v>
      </c>
      <c r="E1559" s="9" t="s">
        <v>2259</v>
      </c>
      <c r="F1559" s="8" t="s">
        <v>27</v>
      </c>
      <c r="G1559" s="10">
        <v>15</v>
      </c>
      <c r="H1559" s="10">
        <v>0</v>
      </c>
      <c r="I1559" s="10">
        <v>0</v>
      </c>
      <c r="J1559" s="10">
        <f t="shared" si="133"/>
        <v>4200000</v>
      </c>
      <c r="K1559" s="10">
        <f t="shared" si="133"/>
        <v>0</v>
      </c>
      <c r="L1559" s="10">
        <f t="shared" si="133"/>
        <v>0</v>
      </c>
      <c r="M1559" s="10">
        <v>0</v>
      </c>
      <c r="N1559" s="10">
        <f t="shared" si="134"/>
        <v>4200000</v>
      </c>
      <c r="O1559" s="25">
        <v>4200000</v>
      </c>
      <c r="P1559" s="25">
        <f t="shared" si="135"/>
        <v>0</v>
      </c>
      <c r="Q1559" s="37"/>
    </row>
    <row r="1560" spans="1:17" x14ac:dyDescent="0.25">
      <c r="A1560" s="8">
        <v>1553</v>
      </c>
      <c r="B1560" s="32">
        <v>442514</v>
      </c>
      <c r="C1560" s="9" t="s">
        <v>799</v>
      </c>
      <c r="D1560" s="9" t="s">
        <v>61</v>
      </c>
      <c r="E1560" s="9" t="s">
        <v>2259</v>
      </c>
      <c r="F1560" s="8" t="s">
        <v>27</v>
      </c>
      <c r="G1560" s="10">
        <v>15</v>
      </c>
      <c r="H1560" s="10">
        <v>0</v>
      </c>
      <c r="I1560" s="10">
        <v>0</v>
      </c>
      <c r="J1560" s="10">
        <f t="shared" si="133"/>
        <v>4200000</v>
      </c>
      <c r="K1560" s="10">
        <f t="shared" si="133"/>
        <v>0</v>
      </c>
      <c r="L1560" s="10">
        <f t="shared" si="133"/>
        <v>0</v>
      </c>
      <c r="M1560" s="10">
        <v>0</v>
      </c>
      <c r="N1560" s="10">
        <f t="shared" si="134"/>
        <v>4200000</v>
      </c>
      <c r="O1560" s="25">
        <v>4200000</v>
      </c>
      <c r="P1560" s="25">
        <f t="shared" si="135"/>
        <v>0</v>
      </c>
      <c r="Q1560" s="37"/>
    </row>
    <row r="1561" spans="1:17" x14ac:dyDescent="0.25">
      <c r="A1561" s="8">
        <v>1554</v>
      </c>
      <c r="B1561" s="32">
        <v>442515</v>
      </c>
      <c r="C1561" s="9" t="s">
        <v>1499</v>
      </c>
      <c r="D1561" s="9" t="s">
        <v>402</v>
      </c>
      <c r="E1561" s="9" t="s">
        <v>2259</v>
      </c>
      <c r="F1561" s="8" t="s">
        <v>27</v>
      </c>
      <c r="G1561" s="10">
        <v>15</v>
      </c>
      <c r="H1561" s="10">
        <v>0</v>
      </c>
      <c r="I1561" s="10">
        <v>0</v>
      </c>
      <c r="J1561" s="10">
        <f t="shared" si="133"/>
        <v>4200000</v>
      </c>
      <c r="K1561" s="10">
        <f t="shared" si="133"/>
        <v>0</v>
      </c>
      <c r="L1561" s="10">
        <f t="shared" si="133"/>
        <v>0</v>
      </c>
      <c r="M1561" s="10">
        <v>0</v>
      </c>
      <c r="N1561" s="10">
        <f t="shared" si="134"/>
        <v>4200000</v>
      </c>
      <c r="O1561" s="25">
        <v>0</v>
      </c>
      <c r="P1561" s="25">
        <f t="shared" si="135"/>
        <v>4200000</v>
      </c>
      <c r="Q1561" s="37"/>
    </row>
    <row r="1562" spans="1:17" x14ac:dyDescent="0.25">
      <c r="A1562" s="8">
        <v>1555</v>
      </c>
      <c r="B1562" s="32">
        <v>442516</v>
      </c>
      <c r="C1562" s="9" t="s">
        <v>2263</v>
      </c>
      <c r="D1562" s="9" t="s">
        <v>654</v>
      </c>
      <c r="E1562" s="9" t="s">
        <v>2259</v>
      </c>
      <c r="F1562" s="8" t="s">
        <v>27</v>
      </c>
      <c r="G1562" s="10">
        <v>15</v>
      </c>
      <c r="H1562" s="10">
        <v>0</v>
      </c>
      <c r="I1562" s="10">
        <v>0</v>
      </c>
      <c r="J1562" s="10">
        <f t="shared" si="133"/>
        <v>4200000</v>
      </c>
      <c r="K1562" s="10">
        <f t="shared" si="133"/>
        <v>0</v>
      </c>
      <c r="L1562" s="10">
        <f t="shared" si="133"/>
        <v>0</v>
      </c>
      <c r="M1562" s="10">
        <v>0</v>
      </c>
      <c r="N1562" s="10">
        <f t="shared" si="134"/>
        <v>4200000</v>
      </c>
      <c r="O1562" s="25">
        <v>4200000</v>
      </c>
      <c r="P1562" s="25">
        <f t="shared" si="135"/>
        <v>0</v>
      </c>
      <c r="Q1562" s="37"/>
    </row>
    <row r="1563" spans="1:17" x14ac:dyDescent="0.25">
      <c r="A1563" s="8">
        <v>1556</v>
      </c>
      <c r="B1563" s="32">
        <v>442517</v>
      </c>
      <c r="C1563" s="9" t="s">
        <v>2264</v>
      </c>
      <c r="D1563" s="9" t="s">
        <v>106</v>
      </c>
      <c r="E1563" s="9" t="s">
        <v>2259</v>
      </c>
      <c r="F1563" s="8" t="s">
        <v>27</v>
      </c>
      <c r="G1563" s="10">
        <v>15</v>
      </c>
      <c r="H1563" s="10">
        <v>0</v>
      </c>
      <c r="I1563" s="10">
        <v>0</v>
      </c>
      <c r="J1563" s="10">
        <f t="shared" si="133"/>
        <v>4200000</v>
      </c>
      <c r="K1563" s="10">
        <f t="shared" si="133"/>
        <v>0</v>
      </c>
      <c r="L1563" s="10">
        <f t="shared" si="133"/>
        <v>0</v>
      </c>
      <c r="M1563" s="10">
        <v>0</v>
      </c>
      <c r="N1563" s="10">
        <f t="shared" si="134"/>
        <v>4200000</v>
      </c>
      <c r="O1563" s="25">
        <v>0</v>
      </c>
      <c r="P1563" s="25">
        <f t="shared" si="135"/>
        <v>4200000</v>
      </c>
      <c r="Q1563" s="37"/>
    </row>
    <row r="1564" spans="1:17" x14ac:dyDescent="0.25">
      <c r="A1564" s="8">
        <v>1557</v>
      </c>
      <c r="B1564" s="32">
        <v>442518</v>
      </c>
      <c r="C1564" s="9" t="s">
        <v>219</v>
      </c>
      <c r="D1564" s="9" t="s">
        <v>1610</v>
      </c>
      <c r="E1564" s="9" t="s">
        <v>2259</v>
      </c>
      <c r="F1564" s="8" t="s">
        <v>27</v>
      </c>
      <c r="G1564" s="10">
        <v>15</v>
      </c>
      <c r="H1564" s="10">
        <v>0</v>
      </c>
      <c r="I1564" s="10">
        <v>0</v>
      </c>
      <c r="J1564" s="10">
        <f t="shared" si="133"/>
        <v>4200000</v>
      </c>
      <c r="K1564" s="10">
        <f t="shared" si="133"/>
        <v>0</v>
      </c>
      <c r="L1564" s="10">
        <f t="shared" si="133"/>
        <v>0</v>
      </c>
      <c r="M1564" s="10">
        <v>0</v>
      </c>
      <c r="N1564" s="10">
        <f t="shared" si="134"/>
        <v>4200000</v>
      </c>
      <c r="O1564" s="25">
        <v>4200000</v>
      </c>
      <c r="P1564" s="25">
        <f t="shared" si="135"/>
        <v>0</v>
      </c>
      <c r="Q1564" s="37"/>
    </row>
    <row r="1565" spans="1:17" x14ac:dyDescent="0.25">
      <c r="A1565" s="8">
        <v>1558</v>
      </c>
      <c r="B1565" s="32">
        <v>442519</v>
      </c>
      <c r="C1565" s="9" t="s">
        <v>1145</v>
      </c>
      <c r="D1565" s="9" t="s">
        <v>396</v>
      </c>
      <c r="E1565" s="9" t="s">
        <v>2259</v>
      </c>
      <c r="F1565" s="8" t="s">
        <v>368</v>
      </c>
      <c r="G1565" s="10">
        <v>15</v>
      </c>
      <c r="H1565" s="10">
        <v>0</v>
      </c>
      <c r="I1565" s="10">
        <v>0</v>
      </c>
      <c r="J1565" s="10">
        <f>G1565*280000</f>
        <v>4200000</v>
      </c>
      <c r="K1565" s="10">
        <f>H1565*280000</f>
        <v>0</v>
      </c>
      <c r="L1565" s="10">
        <f>I1565*28000</f>
        <v>0</v>
      </c>
      <c r="M1565" s="10">
        <f>J1565</f>
        <v>4200000</v>
      </c>
      <c r="N1565" s="10">
        <f t="shared" si="134"/>
        <v>0</v>
      </c>
      <c r="O1565" s="25">
        <v>0</v>
      </c>
      <c r="P1565" s="25">
        <f t="shared" si="135"/>
        <v>0</v>
      </c>
      <c r="Q1565" s="37"/>
    </row>
    <row r="1566" spans="1:17" x14ac:dyDescent="0.25">
      <c r="A1566" s="8">
        <v>1559</v>
      </c>
      <c r="B1566" s="32">
        <v>442520</v>
      </c>
      <c r="C1566" s="9" t="s">
        <v>2265</v>
      </c>
      <c r="D1566" s="9" t="s">
        <v>1162</v>
      </c>
      <c r="E1566" s="9" t="s">
        <v>2259</v>
      </c>
      <c r="F1566" s="8" t="s">
        <v>27</v>
      </c>
      <c r="G1566" s="10">
        <v>15</v>
      </c>
      <c r="H1566" s="10">
        <v>0</v>
      </c>
      <c r="I1566" s="10">
        <v>0</v>
      </c>
      <c r="J1566" s="10">
        <f t="shared" ref="J1566:L1573" si="136">G1566*280000</f>
        <v>4200000</v>
      </c>
      <c r="K1566" s="10">
        <f t="shared" si="136"/>
        <v>0</v>
      </c>
      <c r="L1566" s="10">
        <f t="shared" si="136"/>
        <v>0</v>
      </c>
      <c r="M1566" s="10">
        <v>0</v>
      </c>
      <c r="N1566" s="10">
        <f t="shared" si="134"/>
        <v>4200000</v>
      </c>
      <c r="O1566" s="25">
        <v>4200000</v>
      </c>
      <c r="P1566" s="25">
        <f t="shared" si="135"/>
        <v>0</v>
      </c>
      <c r="Q1566" s="37"/>
    </row>
    <row r="1567" spans="1:17" x14ac:dyDescent="0.25">
      <c r="A1567" s="8">
        <v>1560</v>
      </c>
      <c r="B1567" s="32">
        <v>442521</v>
      </c>
      <c r="C1567" s="9" t="s">
        <v>124</v>
      </c>
      <c r="D1567" s="9" t="s">
        <v>128</v>
      </c>
      <c r="E1567" s="9" t="s">
        <v>2259</v>
      </c>
      <c r="F1567" s="8" t="s">
        <v>27</v>
      </c>
      <c r="G1567" s="10">
        <v>15</v>
      </c>
      <c r="H1567" s="10">
        <v>0</v>
      </c>
      <c r="I1567" s="10">
        <v>0</v>
      </c>
      <c r="J1567" s="10">
        <f t="shared" si="136"/>
        <v>4200000</v>
      </c>
      <c r="K1567" s="10">
        <f t="shared" si="136"/>
        <v>0</v>
      </c>
      <c r="L1567" s="10">
        <f t="shared" si="136"/>
        <v>0</v>
      </c>
      <c r="M1567" s="10">
        <v>0</v>
      </c>
      <c r="N1567" s="10">
        <f t="shared" si="134"/>
        <v>4200000</v>
      </c>
      <c r="O1567" s="25">
        <v>0</v>
      </c>
      <c r="P1567" s="25">
        <f t="shared" si="135"/>
        <v>4200000</v>
      </c>
      <c r="Q1567" s="37"/>
    </row>
    <row r="1568" spans="1:17" x14ac:dyDescent="0.25">
      <c r="A1568" s="8">
        <v>1561</v>
      </c>
      <c r="B1568" s="32">
        <v>442522</v>
      </c>
      <c r="C1568" s="9" t="s">
        <v>507</v>
      </c>
      <c r="D1568" s="9" t="s">
        <v>431</v>
      </c>
      <c r="E1568" s="9" t="s">
        <v>2259</v>
      </c>
      <c r="F1568" s="8" t="s">
        <v>27</v>
      </c>
      <c r="G1568" s="10">
        <v>15</v>
      </c>
      <c r="H1568" s="10">
        <v>0</v>
      </c>
      <c r="I1568" s="10">
        <v>0</v>
      </c>
      <c r="J1568" s="10">
        <f t="shared" si="136"/>
        <v>4200000</v>
      </c>
      <c r="K1568" s="10">
        <f t="shared" si="136"/>
        <v>0</v>
      </c>
      <c r="L1568" s="10">
        <f t="shared" si="136"/>
        <v>0</v>
      </c>
      <c r="M1568" s="10">
        <v>0</v>
      </c>
      <c r="N1568" s="10">
        <f t="shared" si="134"/>
        <v>4200000</v>
      </c>
      <c r="O1568" s="25">
        <v>4200000</v>
      </c>
      <c r="P1568" s="25">
        <f t="shared" si="135"/>
        <v>0</v>
      </c>
      <c r="Q1568" s="37"/>
    </row>
    <row r="1569" spans="1:17" x14ac:dyDescent="0.25">
      <c r="A1569" s="8">
        <v>1562</v>
      </c>
      <c r="B1569" s="32">
        <v>442523</v>
      </c>
      <c r="C1569" s="9" t="s">
        <v>2266</v>
      </c>
      <c r="D1569" s="9" t="s">
        <v>967</v>
      </c>
      <c r="E1569" s="9" t="s">
        <v>2259</v>
      </c>
      <c r="F1569" s="8" t="s">
        <v>27</v>
      </c>
      <c r="G1569" s="10">
        <v>15</v>
      </c>
      <c r="H1569" s="10">
        <v>0</v>
      </c>
      <c r="I1569" s="10">
        <v>0</v>
      </c>
      <c r="J1569" s="10">
        <f t="shared" si="136"/>
        <v>4200000</v>
      </c>
      <c r="K1569" s="10">
        <f t="shared" si="136"/>
        <v>0</v>
      </c>
      <c r="L1569" s="10">
        <f t="shared" si="136"/>
        <v>0</v>
      </c>
      <c r="M1569" s="10">
        <v>0</v>
      </c>
      <c r="N1569" s="10">
        <f t="shared" si="134"/>
        <v>4200000</v>
      </c>
      <c r="O1569" s="25">
        <v>0</v>
      </c>
      <c r="P1569" s="25">
        <f t="shared" si="135"/>
        <v>4200000</v>
      </c>
      <c r="Q1569" s="37"/>
    </row>
    <row r="1570" spans="1:17" x14ac:dyDescent="0.25">
      <c r="A1570" s="8">
        <v>1563</v>
      </c>
      <c r="B1570" s="32">
        <v>442524</v>
      </c>
      <c r="C1570" s="9" t="s">
        <v>1034</v>
      </c>
      <c r="D1570" s="9" t="s">
        <v>1392</v>
      </c>
      <c r="E1570" s="9" t="s">
        <v>2259</v>
      </c>
      <c r="F1570" s="8" t="s">
        <v>27</v>
      </c>
      <c r="G1570" s="10">
        <v>15</v>
      </c>
      <c r="H1570" s="10">
        <v>0</v>
      </c>
      <c r="I1570" s="10">
        <v>0</v>
      </c>
      <c r="J1570" s="10">
        <f t="shared" si="136"/>
        <v>4200000</v>
      </c>
      <c r="K1570" s="10">
        <f t="shared" si="136"/>
        <v>0</v>
      </c>
      <c r="L1570" s="10">
        <f t="shared" si="136"/>
        <v>0</v>
      </c>
      <c r="M1570" s="10">
        <v>0</v>
      </c>
      <c r="N1570" s="10">
        <f t="shared" si="134"/>
        <v>4200000</v>
      </c>
      <c r="O1570" s="25">
        <v>4200000</v>
      </c>
      <c r="P1570" s="25">
        <f t="shared" si="135"/>
        <v>0</v>
      </c>
      <c r="Q1570" s="37"/>
    </row>
    <row r="1571" spans="1:17" x14ac:dyDescent="0.25">
      <c r="A1571" s="8">
        <v>1564</v>
      </c>
      <c r="B1571" s="32">
        <v>442525</v>
      </c>
      <c r="C1571" s="9" t="s">
        <v>1471</v>
      </c>
      <c r="D1571" s="9" t="s">
        <v>472</v>
      </c>
      <c r="E1571" s="9" t="s">
        <v>2259</v>
      </c>
      <c r="F1571" s="8" t="s">
        <v>27</v>
      </c>
      <c r="G1571" s="10">
        <v>15</v>
      </c>
      <c r="H1571" s="10">
        <v>0</v>
      </c>
      <c r="I1571" s="10">
        <v>0</v>
      </c>
      <c r="J1571" s="10">
        <f t="shared" si="136"/>
        <v>4200000</v>
      </c>
      <c r="K1571" s="10">
        <f t="shared" si="136"/>
        <v>0</v>
      </c>
      <c r="L1571" s="10">
        <f t="shared" si="136"/>
        <v>0</v>
      </c>
      <c r="M1571" s="10">
        <v>0</v>
      </c>
      <c r="N1571" s="10">
        <f t="shared" si="134"/>
        <v>4200000</v>
      </c>
      <c r="O1571" s="25">
        <v>0</v>
      </c>
      <c r="P1571" s="25">
        <f t="shared" si="135"/>
        <v>4200000</v>
      </c>
      <c r="Q1571" s="37"/>
    </row>
    <row r="1572" spans="1:17" x14ac:dyDescent="0.25">
      <c r="A1572" s="8">
        <v>1565</v>
      </c>
      <c r="B1572" s="32">
        <v>442526</v>
      </c>
      <c r="C1572" s="9" t="s">
        <v>418</v>
      </c>
      <c r="D1572" s="9" t="s">
        <v>85</v>
      </c>
      <c r="E1572" s="9" t="s">
        <v>2259</v>
      </c>
      <c r="F1572" s="8" t="s">
        <v>27</v>
      </c>
      <c r="G1572" s="10">
        <v>15</v>
      </c>
      <c r="H1572" s="10">
        <v>0</v>
      </c>
      <c r="I1572" s="10">
        <v>0</v>
      </c>
      <c r="J1572" s="10">
        <f t="shared" si="136"/>
        <v>4200000</v>
      </c>
      <c r="K1572" s="10">
        <f t="shared" si="136"/>
        <v>0</v>
      </c>
      <c r="L1572" s="10">
        <f t="shared" si="136"/>
        <v>0</v>
      </c>
      <c r="M1572" s="10">
        <v>0</v>
      </c>
      <c r="N1572" s="10">
        <f t="shared" si="134"/>
        <v>4200000</v>
      </c>
      <c r="O1572" s="25">
        <v>0</v>
      </c>
      <c r="P1572" s="25">
        <f t="shared" si="135"/>
        <v>4200000</v>
      </c>
      <c r="Q1572" s="37"/>
    </row>
    <row r="1573" spans="1:17" x14ac:dyDescent="0.25">
      <c r="A1573" s="8">
        <v>1566</v>
      </c>
      <c r="B1573" s="32">
        <v>442527</v>
      </c>
      <c r="C1573" s="9" t="s">
        <v>2267</v>
      </c>
      <c r="D1573" s="9" t="s">
        <v>526</v>
      </c>
      <c r="E1573" s="9" t="s">
        <v>2259</v>
      </c>
      <c r="F1573" s="8" t="s">
        <v>27</v>
      </c>
      <c r="G1573" s="10">
        <v>15</v>
      </c>
      <c r="H1573" s="10">
        <v>0</v>
      </c>
      <c r="I1573" s="10">
        <v>0</v>
      </c>
      <c r="J1573" s="10">
        <f t="shared" si="136"/>
        <v>4200000</v>
      </c>
      <c r="K1573" s="10">
        <f t="shared" si="136"/>
        <v>0</v>
      </c>
      <c r="L1573" s="10">
        <f t="shared" si="136"/>
        <v>0</v>
      </c>
      <c r="M1573" s="10">
        <v>0</v>
      </c>
      <c r="N1573" s="10">
        <f t="shared" si="134"/>
        <v>4200000</v>
      </c>
      <c r="O1573" s="25">
        <v>8400000</v>
      </c>
      <c r="P1573" s="25">
        <f t="shared" si="135"/>
        <v>-4200000</v>
      </c>
      <c r="Q1573" s="37" t="s">
        <v>4098</v>
      </c>
    </row>
    <row r="1574" spans="1:17" x14ac:dyDescent="0.25">
      <c r="A1574" s="8">
        <v>1567</v>
      </c>
      <c r="B1574" s="32">
        <v>442528</v>
      </c>
      <c r="C1574" s="9" t="s">
        <v>2268</v>
      </c>
      <c r="D1574" s="9" t="s">
        <v>396</v>
      </c>
      <c r="E1574" s="9" t="s">
        <v>2259</v>
      </c>
      <c r="F1574" s="8" t="s">
        <v>389</v>
      </c>
      <c r="G1574" s="10">
        <v>15</v>
      </c>
      <c r="H1574" s="10">
        <v>0</v>
      </c>
      <c r="I1574" s="10">
        <v>0</v>
      </c>
      <c r="J1574" s="10">
        <f>G1574*280000</f>
        <v>4200000</v>
      </c>
      <c r="K1574" s="10">
        <f>H1574*280000</f>
        <v>0</v>
      </c>
      <c r="L1574" s="10">
        <f>I1574*28000</f>
        <v>0</v>
      </c>
      <c r="M1574" s="10">
        <f>J1574*0.7</f>
        <v>2940000</v>
      </c>
      <c r="N1574" s="10">
        <f t="shared" si="134"/>
        <v>1260000</v>
      </c>
      <c r="O1574" s="25">
        <v>1260000</v>
      </c>
      <c r="P1574" s="25">
        <f t="shared" si="135"/>
        <v>0</v>
      </c>
      <c r="Q1574" s="37"/>
    </row>
    <row r="1575" spans="1:17" x14ac:dyDescent="0.25">
      <c r="A1575" s="8">
        <v>1568</v>
      </c>
      <c r="B1575" s="32">
        <v>442529</v>
      </c>
      <c r="C1575" s="9" t="s">
        <v>2049</v>
      </c>
      <c r="D1575" s="9" t="s">
        <v>791</v>
      </c>
      <c r="E1575" s="9" t="s">
        <v>2259</v>
      </c>
      <c r="F1575" s="8" t="s">
        <v>27</v>
      </c>
      <c r="G1575" s="10">
        <v>15</v>
      </c>
      <c r="H1575" s="10">
        <v>0</v>
      </c>
      <c r="I1575" s="10">
        <v>0</v>
      </c>
      <c r="J1575" s="10">
        <f t="shared" ref="J1575:L1590" si="137">G1575*280000</f>
        <v>4200000</v>
      </c>
      <c r="K1575" s="10">
        <f t="shared" si="137"/>
        <v>0</v>
      </c>
      <c r="L1575" s="10">
        <f t="shared" si="137"/>
        <v>0</v>
      </c>
      <c r="M1575" s="10">
        <v>0</v>
      </c>
      <c r="N1575" s="10">
        <f t="shared" si="134"/>
        <v>4200000</v>
      </c>
      <c r="O1575" s="25">
        <v>4200000</v>
      </c>
      <c r="P1575" s="25">
        <f t="shared" si="135"/>
        <v>0</v>
      </c>
      <c r="Q1575" s="37"/>
    </row>
    <row r="1576" spans="1:17" x14ac:dyDescent="0.25">
      <c r="A1576" s="8">
        <v>1569</v>
      </c>
      <c r="B1576" s="32">
        <v>442530</v>
      </c>
      <c r="C1576" s="9" t="s">
        <v>2269</v>
      </c>
      <c r="D1576" s="9" t="s">
        <v>65</v>
      </c>
      <c r="E1576" s="9" t="s">
        <v>2259</v>
      </c>
      <c r="F1576" s="8" t="s">
        <v>27</v>
      </c>
      <c r="G1576" s="10">
        <v>15</v>
      </c>
      <c r="H1576" s="10">
        <v>0</v>
      </c>
      <c r="I1576" s="10">
        <v>0</v>
      </c>
      <c r="J1576" s="10">
        <f t="shared" si="137"/>
        <v>4200000</v>
      </c>
      <c r="K1576" s="10">
        <f t="shared" si="137"/>
        <v>0</v>
      </c>
      <c r="L1576" s="10">
        <f t="shared" si="137"/>
        <v>0</v>
      </c>
      <c r="M1576" s="10">
        <v>0</v>
      </c>
      <c r="N1576" s="10">
        <f t="shared" si="134"/>
        <v>4200000</v>
      </c>
      <c r="O1576" s="25">
        <v>4200000</v>
      </c>
      <c r="P1576" s="25">
        <f t="shared" si="135"/>
        <v>0</v>
      </c>
      <c r="Q1576" s="37"/>
    </row>
    <row r="1577" spans="1:17" x14ac:dyDescent="0.25">
      <c r="A1577" s="8">
        <v>1570</v>
      </c>
      <c r="B1577" s="32">
        <v>442531</v>
      </c>
      <c r="C1577" s="9" t="s">
        <v>1125</v>
      </c>
      <c r="D1577" s="9" t="s">
        <v>210</v>
      </c>
      <c r="E1577" s="9" t="s">
        <v>2259</v>
      </c>
      <c r="F1577" s="8" t="s">
        <v>27</v>
      </c>
      <c r="G1577" s="10">
        <v>15</v>
      </c>
      <c r="H1577" s="10">
        <v>0</v>
      </c>
      <c r="I1577" s="10">
        <v>0</v>
      </c>
      <c r="J1577" s="10">
        <f t="shared" si="137"/>
        <v>4200000</v>
      </c>
      <c r="K1577" s="10">
        <f t="shared" si="137"/>
        <v>0</v>
      </c>
      <c r="L1577" s="10">
        <f t="shared" si="137"/>
        <v>0</v>
      </c>
      <c r="M1577" s="10">
        <v>0</v>
      </c>
      <c r="N1577" s="10">
        <f t="shared" si="134"/>
        <v>4200000</v>
      </c>
      <c r="O1577" s="25">
        <v>4200000</v>
      </c>
      <c r="P1577" s="25">
        <f t="shared" si="135"/>
        <v>0</v>
      </c>
      <c r="Q1577" s="37"/>
    </row>
    <row r="1578" spans="1:17" x14ac:dyDescent="0.25">
      <c r="A1578" s="8">
        <v>1571</v>
      </c>
      <c r="B1578" s="32">
        <v>442532</v>
      </c>
      <c r="C1578" s="9" t="s">
        <v>309</v>
      </c>
      <c r="D1578" s="9" t="s">
        <v>433</v>
      </c>
      <c r="E1578" s="9" t="s">
        <v>2259</v>
      </c>
      <c r="F1578" s="8" t="s">
        <v>27</v>
      </c>
      <c r="G1578" s="10">
        <v>15</v>
      </c>
      <c r="H1578" s="10">
        <v>0</v>
      </c>
      <c r="I1578" s="10">
        <v>0</v>
      </c>
      <c r="J1578" s="10">
        <f t="shared" si="137"/>
        <v>4200000</v>
      </c>
      <c r="K1578" s="10">
        <f t="shared" si="137"/>
        <v>0</v>
      </c>
      <c r="L1578" s="10">
        <f t="shared" si="137"/>
        <v>0</v>
      </c>
      <c r="M1578" s="10">
        <v>0</v>
      </c>
      <c r="N1578" s="10">
        <f t="shared" si="134"/>
        <v>4200000</v>
      </c>
      <c r="O1578" s="25">
        <v>4200000</v>
      </c>
      <c r="P1578" s="25">
        <f t="shared" si="135"/>
        <v>0</v>
      </c>
      <c r="Q1578" s="37"/>
    </row>
    <row r="1579" spans="1:17" x14ac:dyDescent="0.25">
      <c r="A1579" s="8">
        <v>1572</v>
      </c>
      <c r="B1579" s="32">
        <v>442533</v>
      </c>
      <c r="C1579" s="9" t="s">
        <v>1009</v>
      </c>
      <c r="D1579" s="9" t="s">
        <v>153</v>
      </c>
      <c r="E1579" s="9" t="s">
        <v>2259</v>
      </c>
      <c r="F1579" s="8" t="s">
        <v>27</v>
      </c>
      <c r="G1579" s="10">
        <v>15</v>
      </c>
      <c r="H1579" s="10">
        <v>0</v>
      </c>
      <c r="I1579" s="10">
        <v>0</v>
      </c>
      <c r="J1579" s="10">
        <f t="shared" si="137"/>
        <v>4200000</v>
      </c>
      <c r="K1579" s="10">
        <f t="shared" si="137"/>
        <v>0</v>
      </c>
      <c r="L1579" s="10">
        <f t="shared" si="137"/>
        <v>0</v>
      </c>
      <c r="M1579" s="10">
        <v>0</v>
      </c>
      <c r="N1579" s="10">
        <f t="shared" si="134"/>
        <v>4200000</v>
      </c>
      <c r="O1579" s="25">
        <v>4200000</v>
      </c>
      <c r="P1579" s="25">
        <f t="shared" si="135"/>
        <v>0</v>
      </c>
      <c r="Q1579" s="37"/>
    </row>
    <row r="1580" spans="1:17" x14ac:dyDescent="0.25">
      <c r="A1580" s="8">
        <v>1573</v>
      </c>
      <c r="B1580" s="32">
        <v>442534</v>
      </c>
      <c r="C1580" s="9" t="s">
        <v>1077</v>
      </c>
      <c r="D1580" s="9" t="s">
        <v>535</v>
      </c>
      <c r="E1580" s="9" t="s">
        <v>2259</v>
      </c>
      <c r="F1580" s="8" t="s">
        <v>27</v>
      </c>
      <c r="G1580" s="10">
        <v>15</v>
      </c>
      <c r="H1580" s="10">
        <v>0</v>
      </c>
      <c r="I1580" s="10">
        <v>0</v>
      </c>
      <c r="J1580" s="10">
        <f t="shared" si="137"/>
        <v>4200000</v>
      </c>
      <c r="K1580" s="10">
        <f t="shared" si="137"/>
        <v>0</v>
      </c>
      <c r="L1580" s="10">
        <f t="shared" si="137"/>
        <v>0</v>
      </c>
      <c r="M1580" s="10">
        <v>0</v>
      </c>
      <c r="N1580" s="10">
        <f t="shared" si="134"/>
        <v>4200000</v>
      </c>
      <c r="O1580" s="25">
        <v>4200000</v>
      </c>
      <c r="P1580" s="25">
        <f t="shared" si="135"/>
        <v>0</v>
      </c>
      <c r="Q1580" s="37"/>
    </row>
    <row r="1581" spans="1:17" x14ac:dyDescent="0.25">
      <c r="A1581" s="8">
        <v>1574</v>
      </c>
      <c r="B1581" s="32">
        <v>442535</v>
      </c>
      <c r="C1581" s="9" t="s">
        <v>111</v>
      </c>
      <c r="D1581" s="9" t="s">
        <v>65</v>
      </c>
      <c r="E1581" s="9" t="s">
        <v>2259</v>
      </c>
      <c r="F1581" s="8" t="s">
        <v>27</v>
      </c>
      <c r="G1581" s="10">
        <v>15</v>
      </c>
      <c r="H1581" s="10">
        <v>0</v>
      </c>
      <c r="I1581" s="10">
        <v>0</v>
      </c>
      <c r="J1581" s="10">
        <f t="shared" si="137"/>
        <v>4200000</v>
      </c>
      <c r="K1581" s="10">
        <f t="shared" si="137"/>
        <v>0</v>
      </c>
      <c r="L1581" s="10">
        <f t="shared" si="137"/>
        <v>0</v>
      </c>
      <c r="M1581" s="10">
        <v>0</v>
      </c>
      <c r="N1581" s="10">
        <f t="shared" si="134"/>
        <v>4200000</v>
      </c>
      <c r="O1581" s="25">
        <v>4200000</v>
      </c>
      <c r="P1581" s="25">
        <f t="shared" si="135"/>
        <v>0</v>
      </c>
      <c r="Q1581" s="37"/>
    </row>
    <row r="1582" spans="1:17" x14ac:dyDescent="0.25">
      <c r="A1582" s="8">
        <v>1575</v>
      </c>
      <c r="B1582" s="32">
        <v>442536</v>
      </c>
      <c r="C1582" s="9" t="s">
        <v>478</v>
      </c>
      <c r="D1582" s="9" t="s">
        <v>158</v>
      </c>
      <c r="E1582" s="9" t="s">
        <v>2259</v>
      </c>
      <c r="F1582" s="8" t="s">
        <v>27</v>
      </c>
      <c r="G1582" s="10">
        <v>15</v>
      </c>
      <c r="H1582" s="10">
        <v>0</v>
      </c>
      <c r="I1582" s="10">
        <v>0</v>
      </c>
      <c r="J1582" s="10">
        <f t="shared" si="137"/>
        <v>4200000</v>
      </c>
      <c r="K1582" s="10">
        <f t="shared" si="137"/>
        <v>0</v>
      </c>
      <c r="L1582" s="10">
        <f t="shared" si="137"/>
        <v>0</v>
      </c>
      <c r="M1582" s="10">
        <v>0</v>
      </c>
      <c r="N1582" s="10">
        <f t="shared" si="134"/>
        <v>4200000</v>
      </c>
      <c r="O1582" s="25">
        <v>4200000</v>
      </c>
      <c r="P1582" s="25">
        <f t="shared" si="135"/>
        <v>0</v>
      </c>
      <c r="Q1582" s="37"/>
    </row>
    <row r="1583" spans="1:17" x14ac:dyDescent="0.25">
      <c r="A1583" s="8">
        <v>1576</v>
      </c>
      <c r="B1583" s="32">
        <v>442537</v>
      </c>
      <c r="C1583" s="9" t="s">
        <v>2270</v>
      </c>
      <c r="D1583" s="9" t="s">
        <v>61</v>
      </c>
      <c r="E1583" s="9" t="s">
        <v>2259</v>
      </c>
      <c r="F1583" s="8" t="s">
        <v>27</v>
      </c>
      <c r="G1583" s="10">
        <v>15</v>
      </c>
      <c r="H1583" s="10">
        <v>0</v>
      </c>
      <c r="I1583" s="10">
        <v>0</v>
      </c>
      <c r="J1583" s="10">
        <f t="shared" si="137"/>
        <v>4200000</v>
      </c>
      <c r="K1583" s="10">
        <f t="shared" si="137"/>
        <v>0</v>
      </c>
      <c r="L1583" s="10">
        <f t="shared" si="137"/>
        <v>0</v>
      </c>
      <c r="M1583" s="10">
        <v>0</v>
      </c>
      <c r="N1583" s="10">
        <f t="shared" si="134"/>
        <v>4200000</v>
      </c>
      <c r="O1583" s="25">
        <v>4200000</v>
      </c>
      <c r="P1583" s="25">
        <f t="shared" si="135"/>
        <v>0</v>
      </c>
      <c r="Q1583" s="37"/>
    </row>
    <row r="1584" spans="1:17" x14ac:dyDescent="0.25">
      <c r="A1584" s="8">
        <v>1577</v>
      </c>
      <c r="B1584" s="32">
        <v>442538</v>
      </c>
      <c r="C1584" s="9" t="s">
        <v>1308</v>
      </c>
      <c r="D1584" s="9" t="s">
        <v>2059</v>
      </c>
      <c r="E1584" s="9" t="s">
        <v>2259</v>
      </c>
      <c r="F1584" s="8" t="s">
        <v>27</v>
      </c>
      <c r="G1584" s="10">
        <v>15</v>
      </c>
      <c r="H1584" s="10">
        <v>0</v>
      </c>
      <c r="I1584" s="10">
        <v>0</v>
      </c>
      <c r="J1584" s="10">
        <f t="shared" si="137"/>
        <v>4200000</v>
      </c>
      <c r="K1584" s="10">
        <f t="shared" si="137"/>
        <v>0</v>
      </c>
      <c r="L1584" s="10">
        <f t="shared" si="137"/>
        <v>0</v>
      </c>
      <c r="M1584" s="10">
        <v>0</v>
      </c>
      <c r="N1584" s="10">
        <f t="shared" si="134"/>
        <v>4200000</v>
      </c>
      <c r="O1584" s="25">
        <v>4200000</v>
      </c>
      <c r="P1584" s="25">
        <f t="shared" si="135"/>
        <v>0</v>
      </c>
      <c r="Q1584" s="37"/>
    </row>
    <row r="1585" spans="1:17" x14ac:dyDescent="0.25">
      <c r="A1585" s="8">
        <v>1578</v>
      </c>
      <c r="B1585" s="32">
        <v>442539</v>
      </c>
      <c r="C1585" s="9" t="s">
        <v>2271</v>
      </c>
      <c r="D1585" s="9" t="s">
        <v>1183</v>
      </c>
      <c r="E1585" s="9" t="s">
        <v>2259</v>
      </c>
      <c r="F1585" s="8" t="s">
        <v>27</v>
      </c>
      <c r="G1585" s="10">
        <v>15</v>
      </c>
      <c r="H1585" s="10">
        <v>0</v>
      </c>
      <c r="I1585" s="10">
        <v>0</v>
      </c>
      <c r="J1585" s="10">
        <f t="shared" si="137"/>
        <v>4200000</v>
      </c>
      <c r="K1585" s="10">
        <f t="shared" si="137"/>
        <v>0</v>
      </c>
      <c r="L1585" s="10">
        <f t="shared" si="137"/>
        <v>0</v>
      </c>
      <c r="M1585" s="10">
        <v>0</v>
      </c>
      <c r="N1585" s="10">
        <f t="shared" si="134"/>
        <v>4200000</v>
      </c>
      <c r="O1585" s="25">
        <v>4200000</v>
      </c>
      <c r="P1585" s="25">
        <f t="shared" si="135"/>
        <v>0</v>
      </c>
      <c r="Q1585" s="37"/>
    </row>
    <row r="1586" spans="1:17" x14ac:dyDescent="0.25">
      <c r="A1586" s="8">
        <v>1579</v>
      </c>
      <c r="B1586" s="32">
        <v>442540</v>
      </c>
      <c r="C1586" s="9" t="s">
        <v>2272</v>
      </c>
      <c r="D1586" s="9" t="s">
        <v>558</v>
      </c>
      <c r="E1586" s="9" t="s">
        <v>2259</v>
      </c>
      <c r="F1586" s="8" t="s">
        <v>27</v>
      </c>
      <c r="G1586" s="10">
        <v>15</v>
      </c>
      <c r="H1586" s="10">
        <v>0</v>
      </c>
      <c r="I1586" s="10">
        <v>0</v>
      </c>
      <c r="J1586" s="10">
        <f t="shared" si="137"/>
        <v>4200000</v>
      </c>
      <c r="K1586" s="10">
        <f t="shared" si="137"/>
        <v>0</v>
      </c>
      <c r="L1586" s="10">
        <f t="shared" si="137"/>
        <v>0</v>
      </c>
      <c r="M1586" s="10">
        <v>0</v>
      </c>
      <c r="N1586" s="10">
        <f t="shared" si="134"/>
        <v>4200000</v>
      </c>
      <c r="O1586" s="25">
        <v>4200000</v>
      </c>
      <c r="P1586" s="25">
        <f t="shared" si="135"/>
        <v>0</v>
      </c>
      <c r="Q1586" s="37"/>
    </row>
    <row r="1587" spans="1:17" x14ac:dyDescent="0.25">
      <c r="A1587" s="8">
        <v>1580</v>
      </c>
      <c r="B1587" s="32">
        <v>442541</v>
      </c>
      <c r="C1587" s="9" t="s">
        <v>720</v>
      </c>
      <c r="D1587" s="9" t="s">
        <v>121</v>
      </c>
      <c r="E1587" s="9" t="s">
        <v>2259</v>
      </c>
      <c r="F1587" s="8" t="s">
        <v>27</v>
      </c>
      <c r="G1587" s="10">
        <v>15</v>
      </c>
      <c r="H1587" s="10">
        <v>0</v>
      </c>
      <c r="I1587" s="10">
        <v>0</v>
      </c>
      <c r="J1587" s="10">
        <f t="shared" si="137"/>
        <v>4200000</v>
      </c>
      <c r="K1587" s="10">
        <f t="shared" si="137"/>
        <v>0</v>
      </c>
      <c r="L1587" s="10">
        <f t="shared" si="137"/>
        <v>0</v>
      </c>
      <c r="M1587" s="10">
        <v>0</v>
      </c>
      <c r="N1587" s="10">
        <f t="shared" si="134"/>
        <v>4200000</v>
      </c>
      <c r="O1587" s="25">
        <v>0</v>
      </c>
      <c r="P1587" s="25">
        <f t="shared" si="135"/>
        <v>4200000</v>
      </c>
      <c r="Q1587" s="37"/>
    </row>
    <row r="1588" spans="1:17" x14ac:dyDescent="0.25">
      <c r="A1588" s="8">
        <v>1581</v>
      </c>
      <c r="B1588" s="32">
        <v>442542</v>
      </c>
      <c r="C1588" s="9" t="s">
        <v>464</v>
      </c>
      <c r="D1588" s="9" t="s">
        <v>2059</v>
      </c>
      <c r="E1588" s="9" t="s">
        <v>2259</v>
      </c>
      <c r="F1588" s="8" t="s">
        <v>27</v>
      </c>
      <c r="G1588" s="10">
        <v>15</v>
      </c>
      <c r="H1588" s="10">
        <v>0</v>
      </c>
      <c r="I1588" s="10">
        <v>0</v>
      </c>
      <c r="J1588" s="10">
        <f t="shared" si="137"/>
        <v>4200000</v>
      </c>
      <c r="K1588" s="10">
        <f t="shared" si="137"/>
        <v>0</v>
      </c>
      <c r="L1588" s="10">
        <f t="shared" si="137"/>
        <v>0</v>
      </c>
      <c r="M1588" s="10">
        <v>0</v>
      </c>
      <c r="N1588" s="10">
        <f t="shared" si="134"/>
        <v>4200000</v>
      </c>
      <c r="O1588" s="25">
        <v>4200000</v>
      </c>
      <c r="P1588" s="25">
        <f t="shared" si="135"/>
        <v>0</v>
      </c>
      <c r="Q1588" s="37"/>
    </row>
    <row r="1589" spans="1:17" x14ac:dyDescent="0.25">
      <c r="A1589" s="8">
        <v>1582</v>
      </c>
      <c r="B1589" s="32">
        <v>442543</v>
      </c>
      <c r="C1589" s="9" t="s">
        <v>2273</v>
      </c>
      <c r="D1589" s="9" t="s">
        <v>431</v>
      </c>
      <c r="E1589" s="9" t="s">
        <v>2259</v>
      </c>
      <c r="F1589" s="8" t="s">
        <v>368</v>
      </c>
      <c r="G1589" s="10">
        <v>15</v>
      </c>
      <c r="H1589" s="10">
        <v>0</v>
      </c>
      <c r="I1589" s="10">
        <v>0</v>
      </c>
      <c r="J1589" s="10">
        <f t="shared" si="137"/>
        <v>4200000</v>
      </c>
      <c r="K1589" s="10">
        <f t="shared" si="137"/>
        <v>0</v>
      </c>
      <c r="L1589" s="10">
        <f>I1589*28000</f>
        <v>0</v>
      </c>
      <c r="M1589" s="10">
        <f>J1589</f>
        <v>4200000</v>
      </c>
      <c r="N1589" s="10">
        <f t="shared" si="134"/>
        <v>0</v>
      </c>
      <c r="O1589" s="25">
        <v>0</v>
      </c>
      <c r="P1589" s="25">
        <f t="shared" si="135"/>
        <v>0</v>
      </c>
      <c r="Q1589" s="37"/>
    </row>
    <row r="1590" spans="1:17" x14ac:dyDescent="0.25">
      <c r="A1590" s="8">
        <v>1583</v>
      </c>
      <c r="B1590" s="32">
        <v>442544</v>
      </c>
      <c r="C1590" s="9" t="s">
        <v>1264</v>
      </c>
      <c r="D1590" s="9" t="s">
        <v>153</v>
      </c>
      <c r="E1590" s="9" t="s">
        <v>2259</v>
      </c>
      <c r="F1590" s="8" t="s">
        <v>27</v>
      </c>
      <c r="G1590" s="10">
        <v>15</v>
      </c>
      <c r="H1590" s="10">
        <v>0</v>
      </c>
      <c r="I1590" s="10">
        <v>0</v>
      </c>
      <c r="J1590" s="10">
        <f t="shared" si="137"/>
        <v>4200000</v>
      </c>
      <c r="K1590" s="10">
        <f t="shared" si="137"/>
        <v>0</v>
      </c>
      <c r="L1590" s="10">
        <f>I1590*280000</f>
        <v>0</v>
      </c>
      <c r="M1590" s="10">
        <v>0</v>
      </c>
      <c r="N1590" s="10">
        <f t="shared" si="134"/>
        <v>4200000</v>
      </c>
      <c r="O1590" s="25">
        <v>4200000</v>
      </c>
      <c r="P1590" s="25">
        <f t="shared" si="135"/>
        <v>0</v>
      </c>
      <c r="Q1590" s="37"/>
    </row>
    <row r="1591" spans="1:17" x14ac:dyDescent="0.25">
      <c r="A1591" s="8">
        <v>1584</v>
      </c>
      <c r="B1591" s="32">
        <v>442545</v>
      </c>
      <c r="C1591" s="9" t="s">
        <v>2274</v>
      </c>
      <c r="D1591" s="9" t="s">
        <v>399</v>
      </c>
      <c r="E1591" s="9" t="s">
        <v>2259</v>
      </c>
      <c r="F1591" s="8" t="s">
        <v>389</v>
      </c>
      <c r="G1591" s="10">
        <v>15</v>
      </c>
      <c r="H1591" s="10">
        <v>0</v>
      </c>
      <c r="I1591" s="10">
        <v>0</v>
      </c>
      <c r="J1591" s="10">
        <f t="shared" ref="J1591:L1606" si="138">G1591*280000</f>
        <v>4200000</v>
      </c>
      <c r="K1591" s="10">
        <f t="shared" si="138"/>
        <v>0</v>
      </c>
      <c r="L1591" s="10">
        <f>I1591*28000</f>
        <v>0</v>
      </c>
      <c r="M1591" s="10">
        <f>J1591*0.7</f>
        <v>2940000</v>
      </c>
      <c r="N1591" s="10">
        <f t="shared" si="134"/>
        <v>1260000</v>
      </c>
      <c r="O1591" s="25">
        <v>1260000</v>
      </c>
      <c r="P1591" s="25">
        <f t="shared" si="135"/>
        <v>0</v>
      </c>
      <c r="Q1591" s="37"/>
    </row>
    <row r="1592" spans="1:17" x14ac:dyDescent="0.25">
      <c r="A1592" s="8">
        <v>1585</v>
      </c>
      <c r="B1592" s="32">
        <v>442546</v>
      </c>
      <c r="C1592" s="9" t="s">
        <v>1918</v>
      </c>
      <c r="D1592" s="9" t="s">
        <v>1085</v>
      </c>
      <c r="E1592" s="9" t="s">
        <v>2259</v>
      </c>
      <c r="F1592" s="8" t="s">
        <v>27</v>
      </c>
      <c r="G1592" s="10">
        <v>15</v>
      </c>
      <c r="H1592" s="10">
        <v>0</v>
      </c>
      <c r="I1592" s="10">
        <v>0</v>
      </c>
      <c r="J1592" s="10">
        <f t="shared" si="138"/>
        <v>4200000</v>
      </c>
      <c r="K1592" s="10">
        <f t="shared" si="138"/>
        <v>0</v>
      </c>
      <c r="L1592" s="10">
        <f t="shared" si="138"/>
        <v>0</v>
      </c>
      <c r="M1592" s="10">
        <v>0</v>
      </c>
      <c r="N1592" s="10">
        <f t="shared" si="134"/>
        <v>4200000</v>
      </c>
      <c r="O1592" s="25">
        <v>4200000</v>
      </c>
      <c r="P1592" s="25">
        <f t="shared" si="135"/>
        <v>0</v>
      </c>
      <c r="Q1592" s="37"/>
    </row>
    <row r="1593" spans="1:17" x14ac:dyDescent="0.25">
      <c r="A1593" s="8">
        <v>1586</v>
      </c>
      <c r="B1593" s="32">
        <v>442547</v>
      </c>
      <c r="C1593" s="9" t="s">
        <v>149</v>
      </c>
      <c r="D1593" s="9" t="s">
        <v>153</v>
      </c>
      <c r="E1593" s="9" t="s">
        <v>2259</v>
      </c>
      <c r="F1593" s="8" t="s">
        <v>27</v>
      </c>
      <c r="G1593" s="10">
        <v>15</v>
      </c>
      <c r="H1593" s="10">
        <v>0</v>
      </c>
      <c r="I1593" s="10">
        <v>0</v>
      </c>
      <c r="J1593" s="10">
        <f t="shared" si="138"/>
        <v>4200000</v>
      </c>
      <c r="K1593" s="10">
        <f t="shared" si="138"/>
        <v>0</v>
      </c>
      <c r="L1593" s="10">
        <f t="shared" si="138"/>
        <v>0</v>
      </c>
      <c r="M1593" s="10">
        <v>0</v>
      </c>
      <c r="N1593" s="10">
        <f t="shared" si="134"/>
        <v>4200000</v>
      </c>
      <c r="O1593" s="25">
        <v>4200000</v>
      </c>
      <c r="P1593" s="25">
        <f t="shared" si="135"/>
        <v>0</v>
      </c>
      <c r="Q1593" s="37"/>
    </row>
    <row r="1594" spans="1:17" x14ac:dyDescent="0.25">
      <c r="A1594" s="8">
        <v>1587</v>
      </c>
      <c r="B1594" s="32">
        <v>442548</v>
      </c>
      <c r="C1594" s="9" t="s">
        <v>1772</v>
      </c>
      <c r="D1594" s="9" t="s">
        <v>47</v>
      </c>
      <c r="E1594" s="9" t="s">
        <v>2259</v>
      </c>
      <c r="F1594" s="8" t="s">
        <v>27</v>
      </c>
      <c r="G1594" s="10">
        <v>15</v>
      </c>
      <c r="H1594" s="10">
        <v>0</v>
      </c>
      <c r="I1594" s="10">
        <v>0</v>
      </c>
      <c r="J1594" s="10">
        <f t="shared" si="138"/>
        <v>4200000</v>
      </c>
      <c r="K1594" s="10">
        <f t="shared" si="138"/>
        <v>0</v>
      </c>
      <c r="L1594" s="10">
        <f t="shared" si="138"/>
        <v>0</v>
      </c>
      <c r="M1594" s="10">
        <v>0</v>
      </c>
      <c r="N1594" s="10">
        <f t="shared" si="134"/>
        <v>4200000</v>
      </c>
      <c r="O1594" s="25">
        <v>4200000</v>
      </c>
      <c r="P1594" s="25">
        <f t="shared" si="135"/>
        <v>0</v>
      </c>
      <c r="Q1594" s="37"/>
    </row>
    <row r="1595" spans="1:17" x14ac:dyDescent="0.25">
      <c r="A1595" s="8">
        <v>1588</v>
      </c>
      <c r="B1595" s="32">
        <v>442549</v>
      </c>
      <c r="C1595" s="9" t="s">
        <v>1014</v>
      </c>
      <c r="D1595" s="9" t="s">
        <v>660</v>
      </c>
      <c r="E1595" s="9" t="s">
        <v>2259</v>
      </c>
      <c r="F1595" s="8" t="s">
        <v>27</v>
      </c>
      <c r="G1595" s="10">
        <v>15</v>
      </c>
      <c r="H1595" s="10">
        <v>0</v>
      </c>
      <c r="I1595" s="10">
        <v>0</v>
      </c>
      <c r="J1595" s="10">
        <f t="shared" si="138"/>
        <v>4200000</v>
      </c>
      <c r="K1595" s="10">
        <f t="shared" si="138"/>
        <v>0</v>
      </c>
      <c r="L1595" s="10">
        <f t="shared" si="138"/>
        <v>0</v>
      </c>
      <c r="M1595" s="10">
        <v>0</v>
      </c>
      <c r="N1595" s="10">
        <f t="shared" si="134"/>
        <v>4200000</v>
      </c>
      <c r="O1595" s="25">
        <v>4200000</v>
      </c>
      <c r="P1595" s="25">
        <f t="shared" si="135"/>
        <v>0</v>
      </c>
      <c r="Q1595" s="37"/>
    </row>
    <row r="1596" spans="1:17" x14ac:dyDescent="0.25">
      <c r="A1596" s="8">
        <v>1589</v>
      </c>
      <c r="B1596" s="32">
        <v>442550</v>
      </c>
      <c r="C1596" s="9" t="s">
        <v>2275</v>
      </c>
      <c r="D1596" s="9" t="s">
        <v>413</v>
      </c>
      <c r="E1596" s="9" t="s">
        <v>2259</v>
      </c>
      <c r="F1596" s="8" t="s">
        <v>27</v>
      </c>
      <c r="G1596" s="10">
        <v>15</v>
      </c>
      <c r="H1596" s="10">
        <v>0</v>
      </c>
      <c r="I1596" s="10">
        <v>0</v>
      </c>
      <c r="J1596" s="10">
        <f t="shared" si="138"/>
        <v>4200000</v>
      </c>
      <c r="K1596" s="10">
        <f t="shared" si="138"/>
        <v>0</v>
      </c>
      <c r="L1596" s="10">
        <f t="shared" si="138"/>
        <v>0</v>
      </c>
      <c r="M1596" s="10">
        <v>0</v>
      </c>
      <c r="N1596" s="10">
        <f t="shared" si="134"/>
        <v>4200000</v>
      </c>
      <c r="O1596" s="25">
        <v>4200000</v>
      </c>
      <c r="P1596" s="25">
        <f t="shared" si="135"/>
        <v>0</v>
      </c>
      <c r="Q1596" s="37"/>
    </row>
    <row r="1597" spans="1:17" x14ac:dyDescent="0.25">
      <c r="A1597" s="8">
        <v>1590</v>
      </c>
      <c r="B1597" s="32">
        <v>442552</v>
      </c>
      <c r="C1597" s="9" t="s">
        <v>474</v>
      </c>
      <c r="D1597" s="9" t="s">
        <v>486</v>
      </c>
      <c r="E1597" s="9" t="s">
        <v>2259</v>
      </c>
      <c r="F1597" s="8" t="s">
        <v>27</v>
      </c>
      <c r="G1597" s="10">
        <v>15</v>
      </c>
      <c r="H1597" s="10">
        <v>0</v>
      </c>
      <c r="I1597" s="10">
        <v>0</v>
      </c>
      <c r="J1597" s="10">
        <f t="shared" si="138"/>
        <v>4200000</v>
      </c>
      <c r="K1597" s="10">
        <f t="shared" si="138"/>
        <v>0</v>
      </c>
      <c r="L1597" s="10">
        <f t="shared" si="138"/>
        <v>0</v>
      </c>
      <c r="M1597" s="10">
        <v>0</v>
      </c>
      <c r="N1597" s="10">
        <f t="shared" si="134"/>
        <v>4200000</v>
      </c>
      <c r="O1597" s="25">
        <v>4200000</v>
      </c>
      <c r="P1597" s="25">
        <f t="shared" si="135"/>
        <v>0</v>
      </c>
      <c r="Q1597" s="37"/>
    </row>
    <row r="1598" spans="1:17" x14ac:dyDescent="0.25">
      <c r="A1598" s="8">
        <v>1591</v>
      </c>
      <c r="B1598" s="32">
        <v>442553</v>
      </c>
      <c r="C1598" s="9" t="s">
        <v>2276</v>
      </c>
      <c r="D1598" s="9" t="s">
        <v>51</v>
      </c>
      <c r="E1598" s="9" t="s">
        <v>2259</v>
      </c>
      <c r="F1598" s="8" t="s">
        <v>27</v>
      </c>
      <c r="G1598" s="10">
        <v>15</v>
      </c>
      <c r="H1598" s="10">
        <v>0</v>
      </c>
      <c r="I1598" s="10">
        <v>0</v>
      </c>
      <c r="J1598" s="10">
        <f t="shared" si="138"/>
        <v>4200000</v>
      </c>
      <c r="K1598" s="10">
        <f t="shared" si="138"/>
        <v>0</v>
      </c>
      <c r="L1598" s="10">
        <f t="shared" si="138"/>
        <v>0</v>
      </c>
      <c r="M1598" s="10">
        <v>0</v>
      </c>
      <c r="N1598" s="10">
        <f t="shared" si="134"/>
        <v>4200000</v>
      </c>
      <c r="O1598" s="25">
        <v>0</v>
      </c>
      <c r="P1598" s="25">
        <f t="shared" si="135"/>
        <v>4200000</v>
      </c>
      <c r="Q1598" s="37"/>
    </row>
    <row r="1599" spans="1:17" x14ac:dyDescent="0.25">
      <c r="A1599" s="8">
        <v>1592</v>
      </c>
      <c r="B1599" s="32">
        <v>442554</v>
      </c>
      <c r="C1599" s="9" t="s">
        <v>601</v>
      </c>
      <c r="D1599" s="9" t="s">
        <v>362</v>
      </c>
      <c r="E1599" s="9" t="s">
        <v>2259</v>
      </c>
      <c r="F1599" s="8" t="s">
        <v>27</v>
      </c>
      <c r="G1599" s="10">
        <v>15</v>
      </c>
      <c r="H1599" s="10">
        <v>0</v>
      </c>
      <c r="I1599" s="10">
        <v>0</v>
      </c>
      <c r="J1599" s="10">
        <f t="shared" si="138"/>
        <v>4200000</v>
      </c>
      <c r="K1599" s="10">
        <f t="shared" si="138"/>
        <v>0</v>
      </c>
      <c r="L1599" s="10">
        <f t="shared" si="138"/>
        <v>0</v>
      </c>
      <c r="M1599" s="10">
        <v>0</v>
      </c>
      <c r="N1599" s="10">
        <f t="shared" si="134"/>
        <v>4200000</v>
      </c>
      <c r="O1599" s="25">
        <v>4200000</v>
      </c>
      <c r="P1599" s="25">
        <f t="shared" si="135"/>
        <v>0</v>
      </c>
      <c r="Q1599" s="37"/>
    </row>
    <row r="1600" spans="1:17" x14ac:dyDescent="0.25">
      <c r="A1600" s="8">
        <v>1593</v>
      </c>
      <c r="B1600" s="32">
        <v>442555</v>
      </c>
      <c r="C1600" s="9" t="s">
        <v>766</v>
      </c>
      <c r="D1600" s="9" t="s">
        <v>51</v>
      </c>
      <c r="E1600" s="9" t="s">
        <v>2259</v>
      </c>
      <c r="F1600" s="8" t="s">
        <v>27</v>
      </c>
      <c r="G1600" s="10">
        <v>18</v>
      </c>
      <c r="H1600" s="10">
        <v>0</v>
      </c>
      <c r="I1600" s="10">
        <v>0</v>
      </c>
      <c r="J1600" s="10">
        <f t="shared" si="138"/>
        <v>5040000</v>
      </c>
      <c r="K1600" s="10">
        <f t="shared" si="138"/>
        <v>0</v>
      </c>
      <c r="L1600" s="10">
        <f t="shared" si="138"/>
        <v>0</v>
      </c>
      <c r="M1600" s="10">
        <v>0</v>
      </c>
      <c r="N1600" s="10">
        <f t="shared" si="134"/>
        <v>5040000</v>
      </c>
      <c r="O1600" s="25">
        <v>5040000</v>
      </c>
      <c r="P1600" s="25">
        <f t="shared" si="135"/>
        <v>0</v>
      </c>
      <c r="Q1600" s="37"/>
    </row>
    <row r="1601" spans="1:17" x14ac:dyDescent="0.25">
      <c r="A1601" s="8">
        <v>1594</v>
      </c>
      <c r="B1601" s="32">
        <v>442556</v>
      </c>
      <c r="C1601" s="9" t="s">
        <v>2277</v>
      </c>
      <c r="D1601" s="9" t="s">
        <v>365</v>
      </c>
      <c r="E1601" s="9" t="s">
        <v>2259</v>
      </c>
      <c r="F1601" s="8" t="s">
        <v>27</v>
      </c>
      <c r="G1601" s="10">
        <v>15</v>
      </c>
      <c r="H1601" s="10">
        <v>0</v>
      </c>
      <c r="I1601" s="10">
        <v>0</v>
      </c>
      <c r="J1601" s="10">
        <f t="shared" si="138"/>
        <v>4200000</v>
      </c>
      <c r="K1601" s="10">
        <f t="shared" si="138"/>
        <v>0</v>
      </c>
      <c r="L1601" s="10">
        <f t="shared" si="138"/>
        <v>0</v>
      </c>
      <c r="M1601" s="10">
        <v>0</v>
      </c>
      <c r="N1601" s="10">
        <f t="shared" si="134"/>
        <v>4200000</v>
      </c>
      <c r="O1601" s="25">
        <v>4200000</v>
      </c>
      <c r="P1601" s="25">
        <f t="shared" si="135"/>
        <v>0</v>
      </c>
      <c r="Q1601" s="37"/>
    </row>
    <row r="1602" spans="1:17" x14ac:dyDescent="0.25">
      <c r="A1602" s="8">
        <v>1595</v>
      </c>
      <c r="B1602" s="32">
        <v>442557</v>
      </c>
      <c r="C1602" s="9" t="s">
        <v>1804</v>
      </c>
      <c r="D1602" s="9" t="s">
        <v>75</v>
      </c>
      <c r="E1602" s="9" t="s">
        <v>2259</v>
      </c>
      <c r="F1602" s="8" t="s">
        <v>27</v>
      </c>
      <c r="G1602" s="10">
        <v>15</v>
      </c>
      <c r="H1602" s="10">
        <v>0</v>
      </c>
      <c r="I1602" s="10">
        <v>0</v>
      </c>
      <c r="J1602" s="10">
        <f t="shared" si="138"/>
        <v>4200000</v>
      </c>
      <c r="K1602" s="10">
        <f t="shared" si="138"/>
        <v>0</v>
      </c>
      <c r="L1602" s="10">
        <f t="shared" si="138"/>
        <v>0</v>
      </c>
      <c r="M1602" s="10">
        <v>0</v>
      </c>
      <c r="N1602" s="10">
        <f t="shared" si="134"/>
        <v>4200000</v>
      </c>
      <c r="O1602" s="25">
        <v>4200000</v>
      </c>
      <c r="P1602" s="25">
        <f t="shared" si="135"/>
        <v>0</v>
      </c>
      <c r="Q1602" s="37"/>
    </row>
    <row r="1603" spans="1:17" x14ac:dyDescent="0.25">
      <c r="A1603" s="8">
        <v>1596</v>
      </c>
      <c r="B1603" s="32">
        <v>442558</v>
      </c>
      <c r="C1603" s="9" t="s">
        <v>2278</v>
      </c>
      <c r="D1603" s="9" t="s">
        <v>875</v>
      </c>
      <c r="E1603" s="9" t="s">
        <v>2259</v>
      </c>
      <c r="F1603" s="8" t="s">
        <v>27</v>
      </c>
      <c r="G1603" s="10">
        <v>15</v>
      </c>
      <c r="H1603" s="10">
        <v>0</v>
      </c>
      <c r="I1603" s="10">
        <v>0</v>
      </c>
      <c r="J1603" s="10">
        <f t="shared" si="138"/>
        <v>4200000</v>
      </c>
      <c r="K1603" s="10">
        <f t="shared" si="138"/>
        <v>0</v>
      </c>
      <c r="L1603" s="10">
        <f t="shared" si="138"/>
        <v>0</v>
      </c>
      <c r="M1603" s="10">
        <v>0</v>
      </c>
      <c r="N1603" s="10">
        <f t="shared" si="134"/>
        <v>4200000</v>
      </c>
      <c r="O1603" s="25">
        <v>4200000</v>
      </c>
      <c r="P1603" s="25">
        <f t="shared" si="135"/>
        <v>0</v>
      </c>
      <c r="Q1603" s="37"/>
    </row>
    <row r="1604" spans="1:17" x14ac:dyDescent="0.25">
      <c r="A1604" s="8">
        <v>1597</v>
      </c>
      <c r="B1604" s="32">
        <v>442559</v>
      </c>
      <c r="C1604" s="9" t="s">
        <v>1357</v>
      </c>
      <c r="D1604" s="9" t="s">
        <v>925</v>
      </c>
      <c r="E1604" s="9" t="s">
        <v>2259</v>
      </c>
      <c r="F1604" s="8" t="s">
        <v>27</v>
      </c>
      <c r="G1604" s="10">
        <v>15</v>
      </c>
      <c r="H1604" s="10">
        <v>0</v>
      </c>
      <c r="I1604" s="10">
        <v>0</v>
      </c>
      <c r="J1604" s="10">
        <f t="shared" si="138"/>
        <v>4200000</v>
      </c>
      <c r="K1604" s="10">
        <f t="shared" si="138"/>
        <v>0</v>
      </c>
      <c r="L1604" s="10">
        <f t="shared" si="138"/>
        <v>0</v>
      </c>
      <c r="M1604" s="10">
        <v>0</v>
      </c>
      <c r="N1604" s="10">
        <f t="shared" si="134"/>
        <v>4200000</v>
      </c>
      <c r="O1604" s="25">
        <v>4200000</v>
      </c>
      <c r="P1604" s="25">
        <f t="shared" si="135"/>
        <v>0</v>
      </c>
      <c r="Q1604" s="37"/>
    </row>
    <row r="1605" spans="1:17" x14ac:dyDescent="0.25">
      <c r="A1605" s="8">
        <v>1598</v>
      </c>
      <c r="B1605" s="32">
        <v>442560</v>
      </c>
      <c r="C1605" s="9" t="s">
        <v>1663</v>
      </c>
      <c r="D1605" s="9" t="s">
        <v>548</v>
      </c>
      <c r="E1605" s="9" t="s">
        <v>2259</v>
      </c>
      <c r="F1605" s="8" t="s">
        <v>27</v>
      </c>
      <c r="G1605" s="10">
        <v>15</v>
      </c>
      <c r="H1605" s="10">
        <v>0</v>
      </c>
      <c r="I1605" s="10">
        <v>0</v>
      </c>
      <c r="J1605" s="10">
        <f t="shared" si="138"/>
        <v>4200000</v>
      </c>
      <c r="K1605" s="10">
        <f t="shared" si="138"/>
        <v>0</v>
      </c>
      <c r="L1605" s="10">
        <f t="shared" si="138"/>
        <v>0</v>
      </c>
      <c r="M1605" s="10">
        <v>0</v>
      </c>
      <c r="N1605" s="10">
        <f t="shared" si="134"/>
        <v>4200000</v>
      </c>
      <c r="O1605" s="25">
        <v>4200000</v>
      </c>
      <c r="P1605" s="25">
        <f t="shared" si="135"/>
        <v>0</v>
      </c>
      <c r="Q1605" s="37"/>
    </row>
    <row r="1606" spans="1:17" x14ac:dyDescent="0.25">
      <c r="A1606" s="8">
        <v>1599</v>
      </c>
      <c r="B1606" s="32">
        <v>442561</v>
      </c>
      <c r="C1606" s="9" t="s">
        <v>2279</v>
      </c>
      <c r="D1606" s="9" t="s">
        <v>85</v>
      </c>
      <c r="E1606" s="9" t="s">
        <v>2259</v>
      </c>
      <c r="F1606" s="8" t="s">
        <v>27</v>
      </c>
      <c r="G1606" s="10">
        <v>15</v>
      </c>
      <c r="H1606" s="10">
        <v>0</v>
      </c>
      <c r="I1606" s="10">
        <v>0</v>
      </c>
      <c r="J1606" s="10">
        <f t="shared" si="138"/>
        <v>4200000</v>
      </c>
      <c r="K1606" s="10">
        <f t="shared" si="138"/>
        <v>0</v>
      </c>
      <c r="L1606" s="10">
        <f t="shared" si="138"/>
        <v>0</v>
      </c>
      <c r="M1606" s="10">
        <v>0</v>
      </c>
      <c r="N1606" s="10">
        <f t="shared" si="134"/>
        <v>4200000</v>
      </c>
      <c r="O1606" s="25">
        <v>4200000</v>
      </c>
      <c r="P1606" s="25">
        <f t="shared" si="135"/>
        <v>0</v>
      </c>
      <c r="Q1606" s="37"/>
    </row>
    <row r="1607" spans="1:17" x14ac:dyDescent="0.25">
      <c r="A1607" s="8">
        <v>1600</v>
      </c>
      <c r="B1607" s="32">
        <v>442562</v>
      </c>
      <c r="C1607" s="9" t="s">
        <v>2280</v>
      </c>
      <c r="D1607" s="9" t="s">
        <v>488</v>
      </c>
      <c r="E1607" s="9" t="s">
        <v>2259</v>
      </c>
      <c r="F1607" s="8" t="s">
        <v>27</v>
      </c>
      <c r="G1607" s="10">
        <v>15</v>
      </c>
      <c r="H1607" s="10">
        <v>0</v>
      </c>
      <c r="I1607" s="10">
        <v>0</v>
      </c>
      <c r="J1607" s="10">
        <f t="shared" ref="J1607:L1650" si="139">G1607*280000</f>
        <v>4200000</v>
      </c>
      <c r="K1607" s="10">
        <f t="shared" si="139"/>
        <v>0</v>
      </c>
      <c r="L1607" s="10">
        <f t="shared" si="139"/>
        <v>0</v>
      </c>
      <c r="M1607" s="10">
        <v>0</v>
      </c>
      <c r="N1607" s="10">
        <f t="shared" si="134"/>
        <v>4200000</v>
      </c>
      <c r="O1607" s="25">
        <v>4200000</v>
      </c>
      <c r="P1607" s="25">
        <f t="shared" si="135"/>
        <v>0</v>
      </c>
      <c r="Q1607" s="37"/>
    </row>
    <row r="1608" spans="1:17" x14ac:dyDescent="0.25">
      <c r="A1608" s="8">
        <v>1601</v>
      </c>
      <c r="B1608" s="32">
        <v>442563</v>
      </c>
      <c r="C1608" s="9" t="s">
        <v>412</v>
      </c>
      <c r="D1608" s="9" t="s">
        <v>262</v>
      </c>
      <c r="E1608" s="9" t="s">
        <v>2259</v>
      </c>
      <c r="F1608" s="8" t="s">
        <v>27</v>
      </c>
      <c r="G1608" s="10">
        <v>15</v>
      </c>
      <c r="H1608" s="10">
        <v>0</v>
      </c>
      <c r="I1608" s="10">
        <v>0</v>
      </c>
      <c r="J1608" s="10">
        <f t="shared" si="139"/>
        <v>4200000</v>
      </c>
      <c r="K1608" s="10">
        <f t="shared" si="139"/>
        <v>0</v>
      </c>
      <c r="L1608" s="10">
        <f t="shared" si="139"/>
        <v>0</v>
      </c>
      <c r="M1608" s="10">
        <v>0</v>
      </c>
      <c r="N1608" s="10">
        <f t="shared" si="134"/>
        <v>4200000</v>
      </c>
      <c r="O1608" s="25">
        <v>0</v>
      </c>
      <c r="P1608" s="25">
        <f t="shared" si="135"/>
        <v>4200000</v>
      </c>
      <c r="Q1608" s="37"/>
    </row>
    <row r="1609" spans="1:17" x14ac:dyDescent="0.25">
      <c r="A1609" s="8">
        <v>1602</v>
      </c>
      <c r="B1609" s="32">
        <v>442564</v>
      </c>
      <c r="C1609" s="9" t="s">
        <v>446</v>
      </c>
      <c r="D1609" s="9" t="s">
        <v>158</v>
      </c>
      <c r="E1609" s="9" t="s">
        <v>2259</v>
      </c>
      <c r="F1609" s="8" t="s">
        <v>27</v>
      </c>
      <c r="G1609" s="10">
        <v>15</v>
      </c>
      <c r="H1609" s="10">
        <v>0</v>
      </c>
      <c r="I1609" s="10">
        <v>0</v>
      </c>
      <c r="J1609" s="10">
        <f t="shared" si="139"/>
        <v>4200000</v>
      </c>
      <c r="K1609" s="10">
        <f t="shared" si="139"/>
        <v>0</v>
      </c>
      <c r="L1609" s="10">
        <f t="shared" si="139"/>
        <v>0</v>
      </c>
      <c r="M1609" s="10">
        <v>0</v>
      </c>
      <c r="N1609" s="10">
        <f t="shared" ref="N1609:N1672" si="140">J1609+K1609+L1609-M1609</f>
        <v>4200000</v>
      </c>
      <c r="O1609" s="25">
        <v>4200000</v>
      </c>
      <c r="P1609" s="25">
        <f t="shared" ref="P1609:P1672" si="141">N1609-O1609</f>
        <v>0</v>
      </c>
      <c r="Q1609" s="37"/>
    </row>
    <row r="1610" spans="1:17" x14ac:dyDescent="0.25">
      <c r="A1610" s="8">
        <v>1603</v>
      </c>
      <c r="B1610" s="32">
        <v>442565</v>
      </c>
      <c r="C1610" s="9" t="s">
        <v>1687</v>
      </c>
      <c r="D1610" s="9" t="s">
        <v>270</v>
      </c>
      <c r="E1610" s="9" t="s">
        <v>2259</v>
      </c>
      <c r="F1610" s="8" t="s">
        <v>27</v>
      </c>
      <c r="G1610" s="10">
        <v>15</v>
      </c>
      <c r="H1610" s="10">
        <v>0</v>
      </c>
      <c r="I1610" s="10">
        <v>0</v>
      </c>
      <c r="J1610" s="10">
        <f t="shared" si="139"/>
        <v>4200000</v>
      </c>
      <c r="K1610" s="10">
        <f t="shared" si="139"/>
        <v>0</v>
      </c>
      <c r="L1610" s="10">
        <f t="shared" si="139"/>
        <v>0</v>
      </c>
      <c r="M1610" s="10">
        <v>0</v>
      </c>
      <c r="N1610" s="10">
        <f t="shared" si="140"/>
        <v>4200000</v>
      </c>
      <c r="O1610" s="25">
        <v>4200000</v>
      </c>
      <c r="P1610" s="25">
        <f t="shared" si="141"/>
        <v>0</v>
      </c>
      <c r="Q1610" s="37"/>
    </row>
    <row r="1611" spans="1:17" x14ac:dyDescent="0.25">
      <c r="A1611" s="8">
        <v>1604</v>
      </c>
      <c r="B1611" s="32">
        <v>442566</v>
      </c>
      <c r="C1611" s="9" t="s">
        <v>869</v>
      </c>
      <c r="D1611" s="9" t="s">
        <v>251</v>
      </c>
      <c r="E1611" s="9" t="s">
        <v>2259</v>
      </c>
      <c r="F1611" s="8" t="s">
        <v>27</v>
      </c>
      <c r="G1611" s="10">
        <v>15</v>
      </c>
      <c r="H1611" s="10">
        <v>0</v>
      </c>
      <c r="I1611" s="10">
        <v>0</v>
      </c>
      <c r="J1611" s="10">
        <f t="shared" si="139"/>
        <v>4200000</v>
      </c>
      <c r="K1611" s="10">
        <f t="shared" si="139"/>
        <v>0</v>
      </c>
      <c r="L1611" s="10">
        <f t="shared" si="139"/>
        <v>0</v>
      </c>
      <c r="M1611" s="10">
        <v>0</v>
      </c>
      <c r="N1611" s="10">
        <f t="shared" si="140"/>
        <v>4200000</v>
      </c>
      <c r="O1611" s="25">
        <v>0</v>
      </c>
      <c r="P1611" s="25">
        <f t="shared" si="141"/>
        <v>4200000</v>
      </c>
      <c r="Q1611" s="37"/>
    </row>
    <row r="1612" spans="1:17" x14ac:dyDescent="0.25">
      <c r="A1612" s="8">
        <v>1605</v>
      </c>
      <c r="B1612" s="32">
        <v>442567</v>
      </c>
      <c r="C1612" s="9" t="s">
        <v>2281</v>
      </c>
      <c r="D1612" s="9" t="s">
        <v>365</v>
      </c>
      <c r="E1612" s="9" t="s">
        <v>2259</v>
      </c>
      <c r="F1612" s="8" t="s">
        <v>27</v>
      </c>
      <c r="G1612" s="10">
        <v>15</v>
      </c>
      <c r="H1612" s="10">
        <v>0</v>
      </c>
      <c r="I1612" s="10">
        <v>0</v>
      </c>
      <c r="J1612" s="10">
        <f t="shared" si="139"/>
        <v>4200000</v>
      </c>
      <c r="K1612" s="10">
        <f t="shared" si="139"/>
        <v>0</v>
      </c>
      <c r="L1612" s="10">
        <f t="shared" si="139"/>
        <v>0</v>
      </c>
      <c r="M1612" s="10">
        <v>0</v>
      </c>
      <c r="N1612" s="10">
        <f t="shared" si="140"/>
        <v>4200000</v>
      </c>
      <c r="O1612" s="25">
        <v>4200000</v>
      </c>
      <c r="P1612" s="25">
        <f t="shared" si="141"/>
        <v>0</v>
      </c>
      <c r="Q1612" s="37"/>
    </row>
    <row r="1613" spans="1:17" x14ac:dyDescent="0.25">
      <c r="A1613" s="8">
        <v>1606</v>
      </c>
      <c r="B1613" s="32">
        <v>442601</v>
      </c>
      <c r="C1613" s="9" t="s">
        <v>905</v>
      </c>
      <c r="D1613" s="9" t="s">
        <v>158</v>
      </c>
      <c r="E1613" s="9" t="s">
        <v>2282</v>
      </c>
      <c r="F1613" s="8" t="s">
        <v>27</v>
      </c>
      <c r="G1613" s="10">
        <v>15</v>
      </c>
      <c r="H1613" s="10">
        <v>0</v>
      </c>
      <c r="I1613" s="10">
        <v>0</v>
      </c>
      <c r="J1613" s="10">
        <f t="shared" si="139"/>
        <v>4200000</v>
      </c>
      <c r="K1613" s="10">
        <f t="shared" si="139"/>
        <v>0</v>
      </c>
      <c r="L1613" s="10">
        <f t="shared" si="139"/>
        <v>0</v>
      </c>
      <c r="M1613" s="10">
        <v>0</v>
      </c>
      <c r="N1613" s="10">
        <f t="shared" si="140"/>
        <v>4200000</v>
      </c>
      <c r="O1613" s="25">
        <v>4200000</v>
      </c>
      <c r="P1613" s="25">
        <f t="shared" si="141"/>
        <v>0</v>
      </c>
      <c r="Q1613" s="37"/>
    </row>
    <row r="1614" spans="1:17" x14ac:dyDescent="0.25">
      <c r="A1614" s="8">
        <v>1607</v>
      </c>
      <c r="B1614" s="32">
        <v>442602</v>
      </c>
      <c r="C1614" s="9" t="s">
        <v>586</v>
      </c>
      <c r="D1614" s="9" t="s">
        <v>317</v>
      </c>
      <c r="E1614" s="9" t="s">
        <v>2282</v>
      </c>
      <c r="F1614" s="8" t="s">
        <v>27</v>
      </c>
      <c r="G1614" s="10">
        <v>15</v>
      </c>
      <c r="H1614" s="10">
        <v>0</v>
      </c>
      <c r="I1614" s="10">
        <v>0</v>
      </c>
      <c r="J1614" s="10">
        <f t="shared" si="139"/>
        <v>4200000</v>
      </c>
      <c r="K1614" s="10">
        <f t="shared" si="139"/>
        <v>0</v>
      </c>
      <c r="L1614" s="10">
        <f t="shared" si="139"/>
        <v>0</v>
      </c>
      <c r="M1614" s="10">
        <v>0</v>
      </c>
      <c r="N1614" s="10">
        <f t="shared" si="140"/>
        <v>4200000</v>
      </c>
      <c r="O1614" s="25">
        <v>4200000</v>
      </c>
      <c r="P1614" s="25">
        <f t="shared" si="141"/>
        <v>0</v>
      </c>
      <c r="Q1614" s="37"/>
    </row>
    <row r="1615" spans="1:17" x14ac:dyDescent="0.25">
      <c r="A1615" s="8">
        <v>1608</v>
      </c>
      <c r="B1615" s="32">
        <v>442603</v>
      </c>
      <c r="C1615" s="9" t="s">
        <v>364</v>
      </c>
      <c r="D1615" s="9" t="s">
        <v>258</v>
      </c>
      <c r="E1615" s="9" t="s">
        <v>2282</v>
      </c>
      <c r="F1615" s="8" t="s">
        <v>27</v>
      </c>
      <c r="G1615" s="10">
        <v>15</v>
      </c>
      <c r="H1615" s="10">
        <v>0</v>
      </c>
      <c r="I1615" s="10">
        <v>0</v>
      </c>
      <c r="J1615" s="10">
        <f t="shared" si="139"/>
        <v>4200000</v>
      </c>
      <c r="K1615" s="10">
        <f t="shared" si="139"/>
        <v>0</v>
      </c>
      <c r="L1615" s="10">
        <f t="shared" si="139"/>
        <v>0</v>
      </c>
      <c r="M1615" s="10">
        <v>0</v>
      </c>
      <c r="N1615" s="10">
        <f t="shared" si="140"/>
        <v>4200000</v>
      </c>
      <c r="O1615" s="25">
        <v>4200000</v>
      </c>
      <c r="P1615" s="25">
        <f t="shared" si="141"/>
        <v>0</v>
      </c>
      <c r="Q1615" s="37"/>
    </row>
    <row r="1616" spans="1:17" x14ac:dyDescent="0.25">
      <c r="A1616" s="8">
        <v>1609</v>
      </c>
      <c r="B1616" s="32">
        <v>442604</v>
      </c>
      <c r="C1616" s="9" t="s">
        <v>149</v>
      </c>
      <c r="D1616" s="9" t="s">
        <v>128</v>
      </c>
      <c r="E1616" s="9" t="s">
        <v>2282</v>
      </c>
      <c r="F1616" s="8" t="s">
        <v>27</v>
      </c>
      <c r="G1616" s="10">
        <v>15</v>
      </c>
      <c r="H1616" s="10">
        <v>0</v>
      </c>
      <c r="I1616" s="10">
        <v>0</v>
      </c>
      <c r="J1616" s="10">
        <f t="shared" si="139"/>
        <v>4200000</v>
      </c>
      <c r="K1616" s="10">
        <f t="shared" si="139"/>
        <v>0</v>
      </c>
      <c r="L1616" s="10">
        <f t="shared" si="139"/>
        <v>0</v>
      </c>
      <c r="M1616" s="10">
        <v>0</v>
      </c>
      <c r="N1616" s="10">
        <f t="shared" si="140"/>
        <v>4200000</v>
      </c>
      <c r="O1616" s="25">
        <v>4200000</v>
      </c>
      <c r="P1616" s="25">
        <f t="shared" si="141"/>
        <v>0</v>
      </c>
      <c r="Q1616" s="37"/>
    </row>
    <row r="1617" spans="1:17" x14ac:dyDescent="0.25">
      <c r="A1617" s="8">
        <v>1610</v>
      </c>
      <c r="B1617" s="32">
        <v>442605</v>
      </c>
      <c r="C1617" s="9" t="s">
        <v>1242</v>
      </c>
      <c r="D1617" s="9" t="s">
        <v>75</v>
      </c>
      <c r="E1617" s="9" t="s">
        <v>2282</v>
      </c>
      <c r="F1617" s="8" t="s">
        <v>27</v>
      </c>
      <c r="G1617" s="10">
        <v>15</v>
      </c>
      <c r="H1617" s="10">
        <v>0</v>
      </c>
      <c r="I1617" s="10">
        <v>0</v>
      </c>
      <c r="J1617" s="10">
        <f t="shared" si="139"/>
        <v>4200000</v>
      </c>
      <c r="K1617" s="10">
        <f t="shared" si="139"/>
        <v>0</v>
      </c>
      <c r="L1617" s="10">
        <f t="shared" si="139"/>
        <v>0</v>
      </c>
      <c r="M1617" s="10">
        <v>0</v>
      </c>
      <c r="N1617" s="10">
        <f t="shared" si="140"/>
        <v>4200000</v>
      </c>
      <c r="O1617" s="25">
        <v>4200000</v>
      </c>
      <c r="P1617" s="25">
        <f t="shared" si="141"/>
        <v>0</v>
      </c>
      <c r="Q1617" s="37"/>
    </row>
    <row r="1618" spans="1:17" x14ac:dyDescent="0.25">
      <c r="A1618" s="8">
        <v>1611</v>
      </c>
      <c r="B1618" s="32">
        <v>442606</v>
      </c>
      <c r="C1618" s="9" t="s">
        <v>587</v>
      </c>
      <c r="D1618" s="9" t="s">
        <v>306</v>
      </c>
      <c r="E1618" s="9" t="s">
        <v>2282</v>
      </c>
      <c r="F1618" s="8" t="s">
        <v>27</v>
      </c>
      <c r="G1618" s="10">
        <v>18</v>
      </c>
      <c r="H1618" s="10">
        <v>0</v>
      </c>
      <c r="I1618" s="10">
        <v>0</v>
      </c>
      <c r="J1618" s="10">
        <f t="shared" si="139"/>
        <v>5040000</v>
      </c>
      <c r="K1618" s="10">
        <f t="shared" si="139"/>
        <v>0</v>
      </c>
      <c r="L1618" s="10">
        <f t="shared" si="139"/>
        <v>0</v>
      </c>
      <c r="M1618" s="10">
        <v>0</v>
      </c>
      <c r="N1618" s="10">
        <f t="shared" si="140"/>
        <v>5040000</v>
      </c>
      <c r="O1618" s="25">
        <v>5040000</v>
      </c>
      <c r="P1618" s="25">
        <f t="shared" si="141"/>
        <v>0</v>
      </c>
      <c r="Q1618" s="37"/>
    </row>
    <row r="1619" spans="1:17" x14ac:dyDescent="0.25">
      <c r="A1619" s="8">
        <v>1612</v>
      </c>
      <c r="B1619" s="32">
        <v>442607</v>
      </c>
      <c r="C1619" s="9" t="s">
        <v>149</v>
      </c>
      <c r="D1619" s="9" t="s">
        <v>2283</v>
      </c>
      <c r="E1619" s="9" t="s">
        <v>2282</v>
      </c>
      <c r="F1619" s="8" t="s">
        <v>27</v>
      </c>
      <c r="G1619" s="10">
        <v>15</v>
      </c>
      <c r="H1619" s="10">
        <v>0</v>
      </c>
      <c r="I1619" s="10">
        <v>0</v>
      </c>
      <c r="J1619" s="10">
        <f t="shared" si="139"/>
        <v>4200000</v>
      </c>
      <c r="K1619" s="10">
        <f t="shared" si="139"/>
        <v>0</v>
      </c>
      <c r="L1619" s="10">
        <f t="shared" si="139"/>
        <v>0</v>
      </c>
      <c r="M1619" s="10">
        <v>0</v>
      </c>
      <c r="N1619" s="10">
        <f t="shared" si="140"/>
        <v>4200000</v>
      </c>
      <c r="O1619" s="25">
        <v>4200000</v>
      </c>
      <c r="P1619" s="25">
        <f t="shared" si="141"/>
        <v>0</v>
      </c>
      <c r="Q1619" s="37"/>
    </row>
    <row r="1620" spans="1:17" x14ac:dyDescent="0.25">
      <c r="A1620" s="8">
        <v>1613</v>
      </c>
      <c r="B1620" s="32">
        <v>442608</v>
      </c>
      <c r="C1620" s="9" t="s">
        <v>2284</v>
      </c>
      <c r="D1620" s="9" t="s">
        <v>244</v>
      </c>
      <c r="E1620" s="9" t="s">
        <v>2282</v>
      </c>
      <c r="F1620" s="8" t="s">
        <v>27</v>
      </c>
      <c r="G1620" s="10">
        <v>15</v>
      </c>
      <c r="H1620" s="10">
        <v>0</v>
      </c>
      <c r="I1620" s="10">
        <v>0</v>
      </c>
      <c r="J1620" s="10">
        <f t="shared" si="139"/>
        <v>4200000</v>
      </c>
      <c r="K1620" s="10">
        <f t="shared" si="139"/>
        <v>0</v>
      </c>
      <c r="L1620" s="10">
        <f t="shared" si="139"/>
        <v>0</v>
      </c>
      <c r="M1620" s="10">
        <v>0</v>
      </c>
      <c r="N1620" s="10">
        <f t="shared" si="140"/>
        <v>4200000</v>
      </c>
      <c r="O1620" s="25">
        <v>4200000</v>
      </c>
      <c r="P1620" s="25">
        <f t="shared" si="141"/>
        <v>0</v>
      </c>
      <c r="Q1620" s="37"/>
    </row>
    <row r="1621" spans="1:17" x14ac:dyDescent="0.25">
      <c r="A1621" s="8">
        <v>1614</v>
      </c>
      <c r="B1621" s="32">
        <v>442609</v>
      </c>
      <c r="C1621" s="9" t="s">
        <v>550</v>
      </c>
      <c r="D1621" s="9" t="s">
        <v>372</v>
      </c>
      <c r="E1621" s="9" t="s">
        <v>2282</v>
      </c>
      <c r="F1621" s="8" t="s">
        <v>27</v>
      </c>
      <c r="G1621" s="10">
        <v>19</v>
      </c>
      <c r="H1621" s="10">
        <v>0</v>
      </c>
      <c r="I1621" s="10">
        <v>0</v>
      </c>
      <c r="J1621" s="10">
        <f t="shared" si="139"/>
        <v>5320000</v>
      </c>
      <c r="K1621" s="10">
        <f t="shared" si="139"/>
        <v>0</v>
      </c>
      <c r="L1621" s="10">
        <f t="shared" si="139"/>
        <v>0</v>
      </c>
      <c r="M1621" s="10">
        <v>0</v>
      </c>
      <c r="N1621" s="10">
        <f t="shared" si="140"/>
        <v>5320000</v>
      </c>
      <c r="O1621" s="25">
        <v>5320000</v>
      </c>
      <c r="P1621" s="25">
        <f t="shared" si="141"/>
        <v>0</v>
      </c>
      <c r="Q1621" s="37"/>
    </row>
    <row r="1622" spans="1:17" x14ac:dyDescent="0.25">
      <c r="A1622" s="8">
        <v>1615</v>
      </c>
      <c r="B1622" s="32">
        <v>442610</v>
      </c>
      <c r="C1622" s="9" t="s">
        <v>108</v>
      </c>
      <c r="D1622" s="9" t="s">
        <v>402</v>
      </c>
      <c r="E1622" s="9" t="s">
        <v>2282</v>
      </c>
      <c r="F1622" s="8" t="s">
        <v>27</v>
      </c>
      <c r="G1622" s="10">
        <v>15</v>
      </c>
      <c r="H1622" s="10">
        <v>5</v>
      </c>
      <c r="I1622" s="10">
        <v>0</v>
      </c>
      <c r="J1622" s="10">
        <f t="shared" si="139"/>
        <v>4200000</v>
      </c>
      <c r="K1622" s="10">
        <f t="shared" si="139"/>
        <v>1400000</v>
      </c>
      <c r="L1622" s="10">
        <f t="shared" si="139"/>
        <v>0</v>
      </c>
      <c r="M1622" s="10">
        <v>0</v>
      </c>
      <c r="N1622" s="10">
        <f t="shared" si="140"/>
        <v>5600000</v>
      </c>
      <c r="O1622" s="25">
        <v>5600000</v>
      </c>
      <c r="P1622" s="25">
        <f t="shared" si="141"/>
        <v>0</v>
      </c>
      <c r="Q1622" s="37"/>
    </row>
    <row r="1623" spans="1:17" x14ac:dyDescent="0.25">
      <c r="A1623" s="8">
        <v>1616</v>
      </c>
      <c r="B1623" s="32">
        <v>442611</v>
      </c>
      <c r="C1623" s="9" t="s">
        <v>2285</v>
      </c>
      <c r="D1623" s="9" t="s">
        <v>61</v>
      </c>
      <c r="E1623" s="9" t="s">
        <v>2282</v>
      </c>
      <c r="F1623" s="8" t="s">
        <v>27</v>
      </c>
      <c r="G1623" s="10">
        <v>15</v>
      </c>
      <c r="H1623" s="10">
        <v>0</v>
      </c>
      <c r="I1623" s="10">
        <v>0</v>
      </c>
      <c r="J1623" s="10">
        <f t="shared" si="139"/>
        <v>4200000</v>
      </c>
      <c r="K1623" s="10">
        <f t="shared" si="139"/>
        <v>0</v>
      </c>
      <c r="L1623" s="10">
        <f t="shared" si="139"/>
        <v>0</v>
      </c>
      <c r="M1623" s="10">
        <v>0</v>
      </c>
      <c r="N1623" s="10">
        <f t="shared" si="140"/>
        <v>4200000</v>
      </c>
      <c r="O1623" s="25">
        <v>4200000</v>
      </c>
      <c r="P1623" s="25">
        <f t="shared" si="141"/>
        <v>0</v>
      </c>
      <c r="Q1623" s="37"/>
    </row>
    <row r="1624" spans="1:17" x14ac:dyDescent="0.25">
      <c r="A1624" s="8">
        <v>1617</v>
      </c>
      <c r="B1624" s="32">
        <v>442612</v>
      </c>
      <c r="C1624" s="9" t="s">
        <v>2286</v>
      </c>
      <c r="D1624" s="9" t="s">
        <v>61</v>
      </c>
      <c r="E1624" s="9" t="s">
        <v>2282</v>
      </c>
      <c r="F1624" s="8" t="s">
        <v>27</v>
      </c>
      <c r="G1624" s="10">
        <v>15</v>
      </c>
      <c r="H1624" s="10">
        <v>0</v>
      </c>
      <c r="I1624" s="10">
        <v>0</v>
      </c>
      <c r="J1624" s="10">
        <f t="shared" si="139"/>
        <v>4200000</v>
      </c>
      <c r="K1624" s="10">
        <f t="shared" si="139"/>
        <v>0</v>
      </c>
      <c r="L1624" s="10">
        <f t="shared" si="139"/>
        <v>0</v>
      </c>
      <c r="M1624" s="10">
        <v>0</v>
      </c>
      <c r="N1624" s="10">
        <f t="shared" si="140"/>
        <v>4200000</v>
      </c>
      <c r="O1624" s="25">
        <v>4200000</v>
      </c>
      <c r="P1624" s="25">
        <f t="shared" si="141"/>
        <v>0</v>
      </c>
      <c r="Q1624" s="37"/>
    </row>
    <row r="1625" spans="1:17" x14ac:dyDescent="0.25">
      <c r="A1625" s="8">
        <v>1618</v>
      </c>
      <c r="B1625" s="32">
        <v>442613</v>
      </c>
      <c r="C1625" s="9" t="s">
        <v>2287</v>
      </c>
      <c r="D1625" s="9" t="s">
        <v>229</v>
      </c>
      <c r="E1625" s="9" t="s">
        <v>2282</v>
      </c>
      <c r="F1625" s="8" t="s">
        <v>27</v>
      </c>
      <c r="G1625" s="10">
        <v>15</v>
      </c>
      <c r="H1625" s="10">
        <v>0</v>
      </c>
      <c r="I1625" s="10">
        <v>0</v>
      </c>
      <c r="J1625" s="10">
        <f t="shared" si="139"/>
        <v>4200000</v>
      </c>
      <c r="K1625" s="10">
        <f t="shared" si="139"/>
        <v>0</v>
      </c>
      <c r="L1625" s="10">
        <f t="shared" si="139"/>
        <v>0</v>
      </c>
      <c r="M1625" s="10">
        <v>0</v>
      </c>
      <c r="N1625" s="10">
        <f t="shared" si="140"/>
        <v>4200000</v>
      </c>
      <c r="O1625" s="25">
        <v>4200000</v>
      </c>
      <c r="P1625" s="25">
        <f t="shared" si="141"/>
        <v>0</v>
      </c>
      <c r="Q1625" s="37"/>
    </row>
    <row r="1626" spans="1:17" x14ac:dyDescent="0.25">
      <c r="A1626" s="8">
        <v>1619</v>
      </c>
      <c r="B1626" s="32">
        <v>442614</v>
      </c>
      <c r="C1626" s="9" t="s">
        <v>768</v>
      </c>
      <c r="D1626" s="9" t="s">
        <v>65</v>
      </c>
      <c r="E1626" s="9" t="s">
        <v>2282</v>
      </c>
      <c r="F1626" s="8" t="s">
        <v>27</v>
      </c>
      <c r="G1626" s="10">
        <v>15</v>
      </c>
      <c r="H1626" s="10">
        <v>0</v>
      </c>
      <c r="I1626" s="10">
        <v>0</v>
      </c>
      <c r="J1626" s="10">
        <f t="shared" si="139"/>
        <v>4200000</v>
      </c>
      <c r="K1626" s="10">
        <f t="shared" si="139"/>
        <v>0</v>
      </c>
      <c r="L1626" s="10">
        <f t="shared" si="139"/>
        <v>0</v>
      </c>
      <c r="M1626" s="10">
        <v>0</v>
      </c>
      <c r="N1626" s="10">
        <f t="shared" si="140"/>
        <v>4200000</v>
      </c>
      <c r="O1626" s="25">
        <v>4200000</v>
      </c>
      <c r="P1626" s="25">
        <f t="shared" si="141"/>
        <v>0</v>
      </c>
      <c r="Q1626" s="37"/>
    </row>
    <row r="1627" spans="1:17" x14ac:dyDescent="0.25">
      <c r="A1627" s="8">
        <v>1620</v>
      </c>
      <c r="B1627" s="32">
        <v>442615</v>
      </c>
      <c r="C1627" s="9" t="s">
        <v>550</v>
      </c>
      <c r="D1627" s="9" t="s">
        <v>413</v>
      </c>
      <c r="E1627" s="9" t="s">
        <v>2282</v>
      </c>
      <c r="F1627" s="8" t="s">
        <v>27</v>
      </c>
      <c r="G1627" s="10">
        <v>15</v>
      </c>
      <c r="H1627" s="10">
        <v>0</v>
      </c>
      <c r="I1627" s="10">
        <v>0</v>
      </c>
      <c r="J1627" s="10">
        <f t="shared" si="139"/>
        <v>4200000</v>
      </c>
      <c r="K1627" s="10">
        <f t="shared" si="139"/>
        <v>0</v>
      </c>
      <c r="L1627" s="10">
        <f t="shared" si="139"/>
        <v>0</v>
      </c>
      <c r="M1627" s="10">
        <v>0</v>
      </c>
      <c r="N1627" s="10">
        <f t="shared" si="140"/>
        <v>4200000</v>
      </c>
      <c r="O1627" s="25">
        <v>4200000</v>
      </c>
      <c r="P1627" s="25">
        <f t="shared" si="141"/>
        <v>0</v>
      </c>
      <c r="Q1627" s="37"/>
    </row>
    <row r="1628" spans="1:17" x14ac:dyDescent="0.25">
      <c r="A1628" s="8">
        <v>1621</v>
      </c>
      <c r="B1628" s="32">
        <v>442616</v>
      </c>
      <c r="C1628" s="9" t="s">
        <v>2288</v>
      </c>
      <c r="D1628" s="9" t="s">
        <v>128</v>
      </c>
      <c r="E1628" s="9" t="s">
        <v>2282</v>
      </c>
      <c r="F1628" s="8" t="s">
        <v>27</v>
      </c>
      <c r="G1628" s="10">
        <v>15</v>
      </c>
      <c r="H1628" s="10">
        <v>0</v>
      </c>
      <c r="I1628" s="10">
        <v>0</v>
      </c>
      <c r="J1628" s="10">
        <f t="shared" si="139"/>
        <v>4200000</v>
      </c>
      <c r="K1628" s="10">
        <f t="shared" si="139"/>
        <v>0</v>
      </c>
      <c r="L1628" s="10">
        <f t="shared" si="139"/>
        <v>0</v>
      </c>
      <c r="M1628" s="10">
        <v>0</v>
      </c>
      <c r="N1628" s="10">
        <f t="shared" si="140"/>
        <v>4200000</v>
      </c>
      <c r="O1628" s="25">
        <v>4200000</v>
      </c>
      <c r="P1628" s="25">
        <f t="shared" si="141"/>
        <v>0</v>
      </c>
      <c r="Q1628" s="37"/>
    </row>
    <row r="1629" spans="1:17" x14ac:dyDescent="0.25">
      <c r="A1629" s="8">
        <v>1622</v>
      </c>
      <c r="B1629" s="32">
        <v>442617</v>
      </c>
      <c r="C1629" s="9" t="s">
        <v>1077</v>
      </c>
      <c r="D1629" s="9" t="s">
        <v>125</v>
      </c>
      <c r="E1629" s="9" t="s">
        <v>2282</v>
      </c>
      <c r="F1629" s="8" t="s">
        <v>27</v>
      </c>
      <c r="G1629" s="10">
        <v>15</v>
      </c>
      <c r="H1629" s="10">
        <v>0</v>
      </c>
      <c r="I1629" s="10">
        <v>0</v>
      </c>
      <c r="J1629" s="10">
        <f t="shared" si="139"/>
        <v>4200000</v>
      </c>
      <c r="K1629" s="10">
        <f t="shared" si="139"/>
        <v>0</v>
      </c>
      <c r="L1629" s="10">
        <f t="shared" si="139"/>
        <v>0</v>
      </c>
      <c r="M1629" s="10">
        <v>0</v>
      </c>
      <c r="N1629" s="10">
        <f t="shared" si="140"/>
        <v>4200000</v>
      </c>
      <c r="O1629" s="25">
        <v>4200000</v>
      </c>
      <c r="P1629" s="25">
        <f t="shared" si="141"/>
        <v>0</v>
      </c>
      <c r="Q1629" s="37"/>
    </row>
    <row r="1630" spans="1:17" x14ac:dyDescent="0.25">
      <c r="A1630" s="8">
        <v>1623</v>
      </c>
      <c r="B1630" s="32">
        <v>442618</v>
      </c>
      <c r="C1630" s="9" t="s">
        <v>379</v>
      </c>
      <c r="D1630" s="9" t="s">
        <v>481</v>
      </c>
      <c r="E1630" s="9" t="s">
        <v>2282</v>
      </c>
      <c r="F1630" s="8" t="s">
        <v>27</v>
      </c>
      <c r="G1630" s="10">
        <v>15</v>
      </c>
      <c r="H1630" s="10">
        <v>0</v>
      </c>
      <c r="I1630" s="10">
        <v>0</v>
      </c>
      <c r="J1630" s="10">
        <f t="shared" si="139"/>
        <v>4200000</v>
      </c>
      <c r="K1630" s="10">
        <f t="shared" si="139"/>
        <v>0</v>
      </c>
      <c r="L1630" s="10">
        <f t="shared" si="139"/>
        <v>0</v>
      </c>
      <c r="M1630" s="10">
        <v>0</v>
      </c>
      <c r="N1630" s="10">
        <f t="shared" si="140"/>
        <v>4200000</v>
      </c>
      <c r="O1630" s="25">
        <v>0</v>
      </c>
      <c r="P1630" s="25">
        <f t="shared" si="141"/>
        <v>4200000</v>
      </c>
      <c r="Q1630" s="37"/>
    </row>
    <row r="1631" spans="1:17" x14ac:dyDescent="0.25">
      <c r="A1631" s="8">
        <v>1624</v>
      </c>
      <c r="B1631" s="32">
        <v>442619</v>
      </c>
      <c r="C1631" s="9" t="s">
        <v>114</v>
      </c>
      <c r="D1631" s="9" t="s">
        <v>57</v>
      </c>
      <c r="E1631" s="9" t="s">
        <v>2282</v>
      </c>
      <c r="F1631" s="8" t="s">
        <v>27</v>
      </c>
      <c r="G1631" s="10">
        <v>15</v>
      </c>
      <c r="H1631" s="10">
        <v>0</v>
      </c>
      <c r="I1631" s="10">
        <v>0</v>
      </c>
      <c r="J1631" s="10">
        <f t="shared" si="139"/>
        <v>4200000</v>
      </c>
      <c r="K1631" s="10">
        <f t="shared" si="139"/>
        <v>0</v>
      </c>
      <c r="L1631" s="10">
        <f t="shared" si="139"/>
        <v>0</v>
      </c>
      <c r="M1631" s="10">
        <v>0</v>
      </c>
      <c r="N1631" s="10">
        <f t="shared" si="140"/>
        <v>4200000</v>
      </c>
      <c r="O1631" s="25">
        <v>4200000</v>
      </c>
      <c r="P1631" s="25">
        <f t="shared" si="141"/>
        <v>0</v>
      </c>
      <c r="Q1631" s="37"/>
    </row>
    <row r="1632" spans="1:17" x14ac:dyDescent="0.25">
      <c r="A1632" s="8">
        <v>1625</v>
      </c>
      <c r="B1632" s="32">
        <v>442620</v>
      </c>
      <c r="C1632" s="9" t="s">
        <v>2289</v>
      </c>
      <c r="D1632" s="9" t="s">
        <v>85</v>
      </c>
      <c r="E1632" s="9" t="s">
        <v>2282</v>
      </c>
      <c r="F1632" s="8" t="s">
        <v>27</v>
      </c>
      <c r="G1632" s="10">
        <v>15</v>
      </c>
      <c r="H1632" s="10">
        <v>0</v>
      </c>
      <c r="I1632" s="10">
        <v>0</v>
      </c>
      <c r="J1632" s="10">
        <f t="shared" si="139"/>
        <v>4200000</v>
      </c>
      <c r="K1632" s="10">
        <f t="shared" si="139"/>
        <v>0</v>
      </c>
      <c r="L1632" s="10">
        <f t="shared" si="139"/>
        <v>0</v>
      </c>
      <c r="M1632" s="10">
        <v>0</v>
      </c>
      <c r="N1632" s="10">
        <f t="shared" si="140"/>
        <v>4200000</v>
      </c>
      <c r="O1632" s="25">
        <v>4200000</v>
      </c>
      <c r="P1632" s="25">
        <f t="shared" si="141"/>
        <v>0</v>
      </c>
      <c r="Q1632" s="37"/>
    </row>
    <row r="1633" spans="1:17" x14ac:dyDescent="0.25">
      <c r="A1633" s="8">
        <v>1626</v>
      </c>
      <c r="B1633" s="32">
        <v>442621</v>
      </c>
      <c r="C1633" s="9" t="s">
        <v>655</v>
      </c>
      <c r="D1633" s="9" t="s">
        <v>2290</v>
      </c>
      <c r="E1633" s="9" t="s">
        <v>2282</v>
      </c>
      <c r="F1633" s="8" t="s">
        <v>27</v>
      </c>
      <c r="G1633" s="10">
        <v>15</v>
      </c>
      <c r="H1633" s="10">
        <v>0</v>
      </c>
      <c r="I1633" s="10">
        <v>0</v>
      </c>
      <c r="J1633" s="10">
        <f t="shared" si="139"/>
        <v>4200000</v>
      </c>
      <c r="K1633" s="10">
        <f t="shared" si="139"/>
        <v>0</v>
      </c>
      <c r="L1633" s="10">
        <f t="shared" si="139"/>
        <v>0</v>
      </c>
      <c r="M1633" s="10">
        <v>0</v>
      </c>
      <c r="N1633" s="10">
        <f t="shared" si="140"/>
        <v>4200000</v>
      </c>
      <c r="O1633" s="25">
        <v>4200000</v>
      </c>
      <c r="P1633" s="25">
        <f t="shared" si="141"/>
        <v>0</v>
      </c>
      <c r="Q1633" s="37"/>
    </row>
    <row r="1634" spans="1:17" x14ac:dyDescent="0.25">
      <c r="A1634" s="8">
        <v>1627</v>
      </c>
      <c r="B1634" s="32">
        <v>442622</v>
      </c>
      <c r="C1634" s="9" t="s">
        <v>385</v>
      </c>
      <c r="D1634" s="9" t="s">
        <v>121</v>
      </c>
      <c r="E1634" s="9" t="s">
        <v>2282</v>
      </c>
      <c r="F1634" s="8" t="s">
        <v>27</v>
      </c>
      <c r="G1634" s="10">
        <v>15</v>
      </c>
      <c r="H1634" s="10">
        <v>0</v>
      </c>
      <c r="I1634" s="10">
        <v>0</v>
      </c>
      <c r="J1634" s="10">
        <f t="shared" si="139"/>
        <v>4200000</v>
      </c>
      <c r="K1634" s="10">
        <f t="shared" si="139"/>
        <v>0</v>
      </c>
      <c r="L1634" s="10">
        <f t="shared" si="139"/>
        <v>0</v>
      </c>
      <c r="M1634" s="10">
        <v>0</v>
      </c>
      <c r="N1634" s="10">
        <f t="shared" si="140"/>
        <v>4200000</v>
      </c>
      <c r="O1634" s="25">
        <v>4200000</v>
      </c>
      <c r="P1634" s="25">
        <f t="shared" si="141"/>
        <v>0</v>
      </c>
      <c r="Q1634" s="37"/>
    </row>
    <row r="1635" spans="1:17" x14ac:dyDescent="0.25">
      <c r="A1635" s="8">
        <v>1628</v>
      </c>
      <c r="B1635" s="32">
        <v>442623</v>
      </c>
      <c r="C1635" s="9" t="s">
        <v>1264</v>
      </c>
      <c r="D1635" s="9" t="s">
        <v>128</v>
      </c>
      <c r="E1635" s="9" t="s">
        <v>2282</v>
      </c>
      <c r="F1635" s="8" t="s">
        <v>27</v>
      </c>
      <c r="G1635" s="10">
        <v>15</v>
      </c>
      <c r="H1635" s="10">
        <v>0</v>
      </c>
      <c r="I1635" s="10">
        <v>0</v>
      </c>
      <c r="J1635" s="10">
        <f t="shared" si="139"/>
        <v>4200000</v>
      </c>
      <c r="K1635" s="10">
        <f t="shared" si="139"/>
        <v>0</v>
      </c>
      <c r="L1635" s="10">
        <f t="shared" si="139"/>
        <v>0</v>
      </c>
      <c r="M1635" s="10">
        <v>0</v>
      </c>
      <c r="N1635" s="10">
        <f t="shared" si="140"/>
        <v>4200000</v>
      </c>
      <c r="O1635" s="25">
        <v>4200000</v>
      </c>
      <c r="P1635" s="25">
        <f t="shared" si="141"/>
        <v>0</v>
      </c>
      <c r="Q1635" s="37"/>
    </row>
    <row r="1636" spans="1:17" x14ac:dyDescent="0.25">
      <c r="A1636" s="8">
        <v>1629</v>
      </c>
      <c r="B1636" s="32">
        <v>442624</v>
      </c>
      <c r="C1636" s="9" t="s">
        <v>53</v>
      </c>
      <c r="D1636" s="9" t="s">
        <v>128</v>
      </c>
      <c r="E1636" s="9" t="s">
        <v>2282</v>
      </c>
      <c r="F1636" s="8" t="s">
        <v>389</v>
      </c>
      <c r="G1636" s="10">
        <v>15</v>
      </c>
      <c r="H1636" s="10">
        <v>0</v>
      </c>
      <c r="I1636" s="10">
        <v>0</v>
      </c>
      <c r="J1636" s="10">
        <f t="shared" si="139"/>
        <v>4200000</v>
      </c>
      <c r="K1636" s="10">
        <f t="shared" si="139"/>
        <v>0</v>
      </c>
      <c r="L1636" s="10">
        <f>I1636*28000</f>
        <v>0</v>
      </c>
      <c r="M1636" s="10">
        <f>J1636*0.7</f>
        <v>2940000</v>
      </c>
      <c r="N1636" s="10">
        <f t="shared" si="140"/>
        <v>1260000</v>
      </c>
      <c r="O1636" s="25">
        <v>6300000</v>
      </c>
      <c r="P1636" s="25">
        <f t="shared" si="141"/>
        <v>-5040000</v>
      </c>
      <c r="Q1636" s="37" t="s">
        <v>4098</v>
      </c>
    </row>
    <row r="1637" spans="1:17" x14ac:dyDescent="0.25">
      <c r="A1637" s="8">
        <v>1630</v>
      </c>
      <c r="B1637" s="32">
        <v>442625</v>
      </c>
      <c r="C1637" s="9" t="s">
        <v>2291</v>
      </c>
      <c r="D1637" s="9" t="s">
        <v>210</v>
      </c>
      <c r="E1637" s="9" t="s">
        <v>2282</v>
      </c>
      <c r="F1637" s="8" t="s">
        <v>27</v>
      </c>
      <c r="G1637" s="10">
        <v>15</v>
      </c>
      <c r="H1637" s="10">
        <v>0</v>
      </c>
      <c r="I1637" s="10">
        <v>0</v>
      </c>
      <c r="J1637" s="10">
        <f t="shared" si="139"/>
        <v>4200000</v>
      </c>
      <c r="K1637" s="10">
        <f t="shared" si="139"/>
        <v>0</v>
      </c>
      <c r="L1637" s="10">
        <f>I1637*280000</f>
        <v>0</v>
      </c>
      <c r="M1637" s="10">
        <v>0</v>
      </c>
      <c r="N1637" s="10">
        <f t="shared" si="140"/>
        <v>4200000</v>
      </c>
      <c r="O1637" s="25">
        <v>4200000</v>
      </c>
      <c r="P1637" s="25">
        <f t="shared" si="141"/>
        <v>0</v>
      </c>
      <c r="Q1637" s="37"/>
    </row>
    <row r="1638" spans="1:17" x14ac:dyDescent="0.25">
      <c r="A1638" s="8">
        <v>1631</v>
      </c>
      <c r="B1638" s="32">
        <v>442626</v>
      </c>
      <c r="C1638" s="9" t="s">
        <v>754</v>
      </c>
      <c r="D1638" s="9" t="s">
        <v>109</v>
      </c>
      <c r="E1638" s="9" t="s">
        <v>2282</v>
      </c>
      <c r="F1638" s="8" t="s">
        <v>368</v>
      </c>
      <c r="G1638" s="10">
        <v>15</v>
      </c>
      <c r="H1638" s="10">
        <v>0</v>
      </c>
      <c r="I1638" s="10">
        <v>0</v>
      </c>
      <c r="J1638" s="10">
        <f t="shared" si="139"/>
        <v>4200000</v>
      </c>
      <c r="K1638" s="10">
        <f t="shared" si="139"/>
        <v>0</v>
      </c>
      <c r="L1638" s="10">
        <f>I1638*28000</f>
        <v>0</v>
      </c>
      <c r="M1638" s="10">
        <f>J1638</f>
        <v>4200000</v>
      </c>
      <c r="N1638" s="10">
        <f t="shared" si="140"/>
        <v>0</v>
      </c>
      <c r="O1638" s="25">
        <v>4200000</v>
      </c>
      <c r="P1638" s="25">
        <f t="shared" si="141"/>
        <v>-4200000</v>
      </c>
      <c r="Q1638" s="37" t="s">
        <v>4098</v>
      </c>
    </row>
    <row r="1639" spans="1:17" x14ac:dyDescent="0.25">
      <c r="A1639" s="8">
        <v>1632</v>
      </c>
      <c r="B1639" s="32">
        <v>442627</v>
      </c>
      <c r="C1639" s="9" t="s">
        <v>2292</v>
      </c>
      <c r="D1639" s="9" t="s">
        <v>61</v>
      </c>
      <c r="E1639" s="9" t="s">
        <v>2282</v>
      </c>
      <c r="F1639" s="8" t="s">
        <v>27</v>
      </c>
      <c r="G1639" s="10">
        <v>15</v>
      </c>
      <c r="H1639" s="10">
        <v>0</v>
      </c>
      <c r="I1639" s="10">
        <v>0</v>
      </c>
      <c r="J1639" s="10">
        <f t="shared" si="139"/>
        <v>4200000</v>
      </c>
      <c r="K1639" s="10">
        <f t="shared" si="139"/>
        <v>0</v>
      </c>
      <c r="L1639" s="10">
        <f t="shared" si="139"/>
        <v>0</v>
      </c>
      <c r="M1639" s="10">
        <v>0</v>
      </c>
      <c r="N1639" s="10">
        <f t="shared" si="140"/>
        <v>4200000</v>
      </c>
      <c r="O1639" s="25">
        <v>4200000</v>
      </c>
      <c r="P1639" s="25">
        <f t="shared" si="141"/>
        <v>0</v>
      </c>
      <c r="Q1639" s="37"/>
    </row>
    <row r="1640" spans="1:17" x14ac:dyDescent="0.25">
      <c r="A1640" s="8">
        <v>1633</v>
      </c>
      <c r="B1640" s="32">
        <v>442628</v>
      </c>
      <c r="C1640" s="9" t="s">
        <v>2293</v>
      </c>
      <c r="D1640" s="9" t="s">
        <v>71</v>
      </c>
      <c r="E1640" s="9" t="s">
        <v>2282</v>
      </c>
      <c r="F1640" s="8" t="s">
        <v>27</v>
      </c>
      <c r="G1640" s="10">
        <v>15</v>
      </c>
      <c r="H1640" s="10">
        <v>0</v>
      </c>
      <c r="I1640" s="10">
        <v>0</v>
      </c>
      <c r="J1640" s="10">
        <f t="shared" si="139"/>
        <v>4200000</v>
      </c>
      <c r="K1640" s="10">
        <f t="shared" si="139"/>
        <v>0</v>
      </c>
      <c r="L1640" s="10">
        <f t="shared" si="139"/>
        <v>0</v>
      </c>
      <c r="M1640" s="10">
        <v>0</v>
      </c>
      <c r="N1640" s="10">
        <f t="shared" si="140"/>
        <v>4200000</v>
      </c>
      <c r="O1640" s="25">
        <v>4200000</v>
      </c>
      <c r="P1640" s="25">
        <f t="shared" si="141"/>
        <v>0</v>
      </c>
      <c r="Q1640" s="37"/>
    </row>
    <row r="1641" spans="1:17" x14ac:dyDescent="0.25">
      <c r="A1641" s="8">
        <v>1634</v>
      </c>
      <c r="B1641" s="32">
        <v>442629</v>
      </c>
      <c r="C1641" s="9" t="s">
        <v>412</v>
      </c>
      <c r="D1641" s="9" t="s">
        <v>128</v>
      </c>
      <c r="E1641" s="9" t="s">
        <v>2282</v>
      </c>
      <c r="F1641" s="8" t="s">
        <v>27</v>
      </c>
      <c r="G1641" s="10">
        <v>15</v>
      </c>
      <c r="H1641" s="10">
        <v>0</v>
      </c>
      <c r="I1641" s="10">
        <v>0</v>
      </c>
      <c r="J1641" s="10">
        <f t="shared" si="139"/>
        <v>4200000</v>
      </c>
      <c r="K1641" s="10">
        <f t="shared" si="139"/>
        <v>0</v>
      </c>
      <c r="L1641" s="10">
        <f t="shared" si="139"/>
        <v>0</v>
      </c>
      <c r="M1641" s="10">
        <v>0</v>
      </c>
      <c r="N1641" s="10">
        <f t="shared" si="140"/>
        <v>4200000</v>
      </c>
      <c r="O1641" s="25">
        <v>4200000</v>
      </c>
      <c r="P1641" s="25">
        <f t="shared" si="141"/>
        <v>0</v>
      </c>
      <c r="Q1641" s="37"/>
    </row>
    <row r="1642" spans="1:17" x14ac:dyDescent="0.25">
      <c r="A1642" s="8">
        <v>1635</v>
      </c>
      <c r="B1642" s="32">
        <v>442630</v>
      </c>
      <c r="C1642" s="9" t="s">
        <v>364</v>
      </c>
      <c r="D1642" s="9" t="s">
        <v>85</v>
      </c>
      <c r="E1642" s="9" t="s">
        <v>2282</v>
      </c>
      <c r="F1642" s="8" t="s">
        <v>27</v>
      </c>
      <c r="G1642" s="10">
        <v>15</v>
      </c>
      <c r="H1642" s="10">
        <v>0</v>
      </c>
      <c r="I1642" s="10">
        <v>0</v>
      </c>
      <c r="J1642" s="10">
        <f t="shared" si="139"/>
        <v>4200000</v>
      </c>
      <c r="K1642" s="10">
        <f t="shared" si="139"/>
        <v>0</v>
      </c>
      <c r="L1642" s="10">
        <f t="shared" si="139"/>
        <v>0</v>
      </c>
      <c r="M1642" s="10">
        <v>0</v>
      </c>
      <c r="N1642" s="10">
        <f t="shared" si="140"/>
        <v>4200000</v>
      </c>
      <c r="O1642" s="25">
        <v>4200000</v>
      </c>
      <c r="P1642" s="25">
        <f t="shared" si="141"/>
        <v>0</v>
      </c>
      <c r="Q1642" s="37"/>
    </row>
    <row r="1643" spans="1:17" x14ac:dyDescent="0.25">
      <c r="A1643" s="8">
        <v>1636</v>
      </c>
      <c r="B1643" s="32">
        <v>442631</v>
      </c>
      <c r="C1643" s="9" t="s">
        <v>152</v>
      </c>
      <c r="D1643" s="9" t="s">
        <v>61</v>
      </c>
      <c r="E1643" s="9" t="s">
        <v>2282</v>
      </c>
      <c r="F1643" s="8" t="s">
        <v>27</v>
      </c>
      <c r="G1643" s="10">
        <v>15</v>
      </c>
      <c r="H1643" s="10">
        <v>0</v>
      </c>
      <c r="I1643" s="10">
        <v>0</v>
      </c>
      <c r="J1643" s="10">
        <f t="shared" si="139"/>
        <v>4200000</v>
      </c>
      <c r="K1643" s="10">
        <f t="shared" si="139"/>
        <v>0</v>
      </c>
      <c r="L1643" s="10">
        <f t="shared" si="139"/>
        <v>0</v>
      </c>
      <c r="M1643" s="10">
        <v>0</v>
      </c>
      <c r="N1643" s="10">
        <f t="shared" si="140"/>
        <v>4200000</v>
      </c>
      <c r="O1643" s="25">
        <v>4200000</v>
      </c>
      <c r="P1643" s="25">
        <f t="shared" si="141"/>
        <v>0</v>
      </c>
      <c r="Q1643" s="37"/>
    </row>
    <row r="1644" spans="1:17" x14ac:dyDescent="0.25">
      <c r="A1644" s="8">
        <v>1637</v>
      </c>
      <c r="B1644" s="32">
        <v>442632</v>
      </c>
      <c r="C1644" s="9" t="s">
        <v>2294</v>
      </c>
      <c r="D1644" s="9" t="s">
        <v>85</v>
      </c>
      <c r="E1644" s="9" t="s">
        <v>2282</v>
      </c>
      <c r="F1644" s="8" t="s">
        <v>27</v>
      </c>
      <c r="G1644" s="10">
        <v>19</v>
      </c>
      <c r="H1644" s="10">
        <v>0</v>
      </c>
      <c r="I1644" s="10">
        <v>0</v>
      </c>
      <c r="J1644" s="10">
        <f t="shared" si="139"/>
        <v>5320000</v>
      </c>
      <c r="K1644" s="10">
        <f t="shared" si="139"/>
        <v>0</v>
      </c>
      <c r="L1644" s="10">
        <f t="shared" si="139"/>
        <v>0</v>
      </c>
      <c r="M1644" s="10">
        <v>0</v>
      </c>
      <c r="N1644" s="10">
        <f t="shared" si="140"/>
        <v>5320000</v>
      </c>
      <c r="O1644" s="25">
        <v>5320000</v>
      </c>
      <c r="P1644" s="25">
        <f t="shared" si="141"/>
        <v>0</v>
      </c>
      <c r="Q1644" s="37"/>
    </row>
    <row r="1645" spans="1:17" x14ac:dyDescent="0.25">
      <c r="A1645" s="8">
        <v>1638</v>
      </c>
      <c r="B1645" s="32">
        <v>442633</v>
      </c>
      <c r="C1645" s="9" t="s">
        <v>550</v>
      </c>
      <c r="D1645" s="9" t="s">
        <v>488</v>
      </c>
      <c r="E1645" s="9" t="s">
        <v>2282</v>
      </c>
      <c r="F1645" s="8" t="s">
        <v>27</v>
      </c>
      <c r="G1645" s="10">
        <v>15</v>
      </c>
      <c r="H1645" s="10">
        <v>0</v>
      </c>
      <c r="I1645" s="10">
        <v>0</v>
      </c>
      <c r="J1645" s="10">
        <f t="shared" si="139"/>
        <v>4200000</v>
      </c>
      <c r="K1645" s="10">
        <f t="shared" si="139"/>
        <v>0</v>
      </c>
      <c r="L1645" s="10">
        <f t="shared" si="139"/>
        <v>0</v>
      </c>
      <c r="M1645" s="10">
        <v>0</v>
      </c>
      <c r="N1645" s="10">
        <f t="shared" si="140"/>
        <v>4200000</v>
      </c>
      <c r="O1645" s="25">
        <v>4200000</v>
      </c>
      <c r="P1645" s="25">
        <f t="shared" si="141"/>
        <v>0</v>
      </c>
      <c r="Q1645" s="37"/>
    </row>
    <row r="1646" spans="1:17" x14ac:dyDescent="0.25">
      <c r="A1646" s="8">
        <v>1639</v>
      </c>
      <c r="B1646" s="32">
        <v>442634</v>
      </c>
      <c r="C1646" s="9" t="s">
        <v>648</v>
      </c>
      <c r="D1646" s="9" t="s">
        <v>43</v>
      </c>
      <c r="E1646" s="9" t="s">
        <v>2282</v>
      </c>
      <c r="F1646" s="8" t="s">
        <v>27</v>
      </c>
      <c r="G1646" s="10">
        <v>15</v>
      </c>
      <c r="H1646" s="10">
        <v>0</v>
      </c>
      <c r="I1646" s="10">
        <v>0</v>
      </c>
      <c r="J1646" s="10">
        <f t="shared" si="139"/>
        <v>4200000</v>
      </c>
      <c r="K1646" s="10">
        <f t="shared" si="139"/>
        <v>0</v>
      </c>
      <c r="L1646" s="10">
        <f t="shared" si="139"/>
        <v>0</v>
      </c>
      <c r="M1646" s="10">
        <v>0</v>
      </c>
      <c r="N1646" s="10">
        <f t="shared" si="140"/>
        <v>4200000</v>
      </c>
      <c r="O1646" s="25">
        <v>8400000</v>
      </c>
      <c r="P1646" s="25">
        <f t="shared" si="141"/>
        <v>-4200000</v>
      </c>
      <c r="Q1646" s="37" t="s">
        <v>4098</v>
      </c>
    </row>
    <row r="1647" spans="1:17" x14ac:dyDescent="0.25">
      <c r="A1647" s="8">
        <v>1640</v>
      </c>
      <c r="B1647" s="32">
        <v>442635</v>
      </c>
      <c r="C1647" s="9" t="s">
        <v>219</v>
      </c>
      <c r="D1647" s="9" t="s">
        <v>81</v>
      </c>
      <c r="E1647" s="9" t="s">
        <v>2282</v>
      </c>
      <c r="F1647" s="8" t="s">
        <v>27</v>
      </c>
      <c r="G1647" s="10">
        <v>15</v>
      </c>
      <c r="H1647" s="10">
        <v>0</v>
      </c>
      <c r="I1647" s="10">
        <v>0</v>
      </c>
      <c r="J1647" s="10">
        <f t="shared" si="139"/>
        <v>4200000</v>
      </c>
      <c r="K1647" s="10">
        <f t="shared" si="139"/>
        <v>0</v>
      </c>
      <c r="L1647" s="10">
        <f t="shared" si="139"/>
        <v>0</v>
      </c>
      <c r="M1647" s="10">
        <v>0</v>
      </c>
      <c r="N1647" s="10">
        <f t="shared" si="140"/>
        <v>4200000</v>
      </c>
      <c r="O1647" s="25">
        <v>4200000</v>
      </c>
      <c r="P1647" s="25">
        <f t="shared" si="141"/>
        <v>0</v>
      </c>
      <c r="Q1647" s="37"/>
    </row>
    <row r="1648" spans="1:17" x14ac:dyDescent="0.25">
      <c r="A1648" s="8">
        <v>1641</v>
      </c>
      <c r="B1648" s="32">
        <v>442636</v>
      </c>
      <c r="C1648" s="9" t="s">
        <v>1585</v>
      </c>
      <c r="D1648" s="9" t="s">
        <v>1724</v>
      </c>
      <c r="E1648" s="9" t="s">
        <v>2282</v>
      </c>
      <c r="F1648" s="8" t="s">
        <v>27</v>
      </c>
      <c r="G1648" s="10">
        <v>15</v>
      </c>
      <c r="H1648" s="10">
        <v>0</v>
      </c>
      <c r="I1648" s="10">
        <v>0</v>
      </c>
      <c r="J1648" s="10">
        <f t="shared" si="139"/>
        <v>4200000</v>
      </c>
      <c r="K1648" s="10">
        <f t="shared" si="139"/>
        <v>0</v>
      </c>
      <c r="L1648" s="10">
        <f t="shared" si="139"/>
        <v>0</v>
      </c>
      <c r="M1648" s="10">
        <v>0</v>
      </c>
      <c r="N1648" s="10">
        <f t="shared" si="140"/>
        <v>4200000</v>
      </c>
      <c r="O1648" s="25">
        <v>4200000</v>
      </c>
      <c r="P1648" s="25">
        <f t="shared" si="141"/>
        <v>0</v>
      </c>
      <c r="Q1648" s="37"/>
    </row>
    <row r="1649" spans="1:17" x14ac:dyDescent="0.25">
      <c r="A1649" s="8">
        <v>1642</v>
      </c>
      <c r="B1649" s="32">
        <v>442637</v>
      </c>
      <c r="C1649" s="9" t="s">
        <v>1077</v>
      </c>
      <c r="D1649" s="9" t="s">
        <v>85</v>
      </c>
      <c r="E1649" s="9" t="s">
        <v>2282</v>
      </c>
      <c r="F1649" s="8" t="s">
        <v>27</v>
      </c>
      <c r="G1649" s="10">
        <v>18</v>
      </c>
      <c r="H1649" s="10">
        <v>0</v>
      </c>
      <c r="I1649" s="10">
        <v>0</v>
      </c>
      <c r="J1649" s="10">
        <f t="shared" si="139"/>
        <v>5040000</v>
      </c>
      <c r="K1649" s="10">
        <f t="shared" si="139"/>
        <v>0</v>
      </c>
      <c r="L1649" s="10">
        <f t="shared" si="139"/>
        <v>0</v>
      </c>
      <c r="M1649" s="10">
        <v>0</v>
      </c>
      <c r="N1649" s="10">
        <f t="shared" si="140"/>
        <v>5040000</v>
      </c>
      <c r="O1649" s="25">
        <v>4480000</v>
      </c>
      <c r="P1649" s="25">
        <f t="shared" si="141"/>
        <v>560000</v>
      </c>
      <c r="Q1649" s="37"/>
    </row>
    <row r="1650" spans="1:17" x14ac:dyDescent="0.25">
      <c r="A1650" s="8">
        <v>1643</v>
      </c>
      <c r="B1650" s="32">
        <v>442638</v>
      </c>
      <c r="C1650" s="9" t="s">
        <v>1573</v>
      </c>
      <c r="D1650" s="9" t="s">
        <v>424</v>
      </c>
      <c r="E1650" s="9" t="s">
        <v>2282</v>
      </c>
      <c r="F1650" s="8" t="s">
        <v>27</v>
      </c>
      <c r="G1650" s="10">
        <v>15</v>
      </c>
      <c r="H1650" s="10">
        <v>0</v>
      </c>
      <c r="I1650" s="10">
        <v>0</v>
      </c>
      <c r="J1650" s="10">
        <f t="shared" si="139"/>
        <v>4200000</v>
      </c>
      <c r="K1650" s="10">
        <f t="shared" si="139"/>
        <v>0</v>
      </c>
      <c r="L1650" s="10">
        <f t="shared" si="139"/>
        <v>0</v>
      </c>
      <c r="M1650" s="10">
        <v>0</v>
      </c>
      <c r="N1650" s="10">
        <f t="shared" si="140"/>
        <v>4200000</v>
      </c>
      <c r="O1650" s="25">
        <v>4200000</v>
      </c>
      <c r="P1650" s="25">
        <f t="shared" si="141"/>
        <v>0</v>
      </c>
      <c r="Q1650" s="37"/>
    </row>
    <row r="1651" spans="1:17" x14ac:dyDescent="0.25">
      <c r="A1651" s="8">
        <v>1644</v>
      </c>
      <c r="B1651" s="32">
        <v>442639</v>
      </c>
      <c r="C1651" s="9" t="s">
        <v>2295</v>
      </c>
      <c r="D1651" s="9" t="s">
        <v>61</v>
      </c>
      <c r="E1651" s="9" t="s">
        <v>2282</v>
      </c>
      <c r="F1651" s="8" t="s">
        <v>27</v>
      </c>
      <c r="G1651" s="10">
        <v>15</v>
      </c>
      <c r="H1651" s="10">
        <v>0</v>
      </c>
      <c r="I1651" s="10">
        <v>0</v>
      </c>
      <c r="J1651" s="10">
        <f t="shared" ref="J1651:L1677" si="142">G1651*280000</f>
        <v>4200000</v>
      </c>
      <c r="K1651" s="10">
        <f t="shared" si="142"/>
        <v>0</v>
      </c>
      <c r="L1651" s="10">
        <f t="shared" si="142"/>
        <v>0</v>
      </c>
      <c r="M1651" s="10">
        <v>0</v>
      </c>
      <c r="N1651" s="10">
        <f t="shared" si="140"/>
        <v>4200000</v>
      </c>
      <c r="O1651" s="25">
        <v>4200000</v>
      </c>
      <c r="P1651" s="25">
        <f t="shared" si="141"/>
        <v>0</v>
      </c>
      <c r="Q1651" s="37"/>
    </row>
    <row r="1652" spans="1:17" x14ac:dyDescent="0.25">
      <c r="A1652" s="8">
        <v>1645</v>
      </c>
      <c r="B1652" s="32">
        <v>442640</v>
      </c>
      <c r="C1652" s="9" t="s">
        <v>2296</v>
      </c>
      <c r="D1652" s="9" t="s">
        <v>61</v>
      </c>
      <c r="E1652" s="9" t="s">
        <v>2282</v>
      </c>
      <c r="F1652" s="8" t="s">
        <v>27</v>
      </c>
      <c r="G1652" s="10">
        <v>15</v>
      </c>
      <c r="H1652" s="10">
        <v>0</v>
      </c>
      <c r="I1652" s="10">
        <v>0</v>
      </c>
      <c r="J1652" s="10">
        <f t="shared" si="142"/>
        <v>4200000</v>
      </c>
      <c r="K1652" s="10">
        <f t="shared" si="142"/>
        <v>0</v>
      </c>
      <c r="L1652" s="10">
        <f t="shared" si="142"/>
        <v>0</v>
      </c>
      <c r="M1652" s="10">
        <v>0</v>
      </c>
      <c r="N1652" s="10">
        <f t="shared" si="140"/>
        <v>4200000</v>
      </c>
      <c r="O1652" s="25">
        <v>4200000</v>
      </c>
      <c r="P1652" s="25">
        <f t="shared" si="141"/>
        <v>0</v>
      </c>
      <c r="Q1652" s="37"/>
    </row>
    <row r="1653" spans="1:17" x14ac:dyDescent="0.25">
      <c r="A1653" s="8">
        <v>1646</v>
      </c>
      <c r="B1653" s="32">
        <v>442641</v>
      </c>
      <c r="C1653" s="9" t="s">
        <v>567</v>
      </c>
      <c r="D1653" s="9" t="s">
        <v>2297</v>
      </c>
      <c r="E1653" s="9" t="s">
        <v>2282</v>
      </c>
      <c r="F1653" s="8" t="s">
        <v>27</v>
      </c>
      <c r="G1653" s="10">
        <v>15</v>
      </c>
      <c r="H1653" s="10">
        <v>0</v>
      </c>
      <c r="I1653" s="10">
        <v>0</v>
      </c>
      <c r="J1653" s="10">
        <f t="shared" si="142"/>
        <v>4200000</v>
      </c>
      <c r="K1653" s="10">
        <f t="shared" si="142"/>
        <v>0</v>
      </c>
      <c r="L1653" s="10">
        <f t="shared" si="142"/>
        <v>0</v>
      </c>
      <c r="M1653" s="10">
        <v>0</v>
      </c>
      <c r="N1653" s="10">
        <f t="shared" si="140"/>
        <v>4200000</v>
      </c>
      <c r="O1653" s="25">
        <v>4200000</v>
      </c>
      <c r="P1653" s="25">
        <f t="shared" si="141"/>
        <v>0</v>
      </c>
      <c r="Q1653" s="37"/>
    </row>
    <row r="1654" spans="1:17" x14ac:dyDescent="0.25">
      <c r="A1654" s="8">
        <v>1647</v>
      </c>
      <c r="B1654" s="32">
        <v>442642</v>
      </c>
      <c r="C1654" s="9" t="s">
        <v>712</v>
      </c>
      <c r="D1654" s="9" t="s">
        <v>61</v>
      </c>
      <c r="E1654" s="9" t="s">
        <v>2282</v>
      </c>
      <c r="F1654" s="8" t="s">
        <v>27</v>
      </c>
      <c r="G1654" s="10">
        <v>18</v>
      </c>
      <c r="H1654" s="10">
        <v>0</v>
      </c>
      <c r="I1654" s="10">
        <v>0</v>
      </c>
      <c r="J1654" s="10">
        <f t="shared" si="142"/>
        <v>5040000</v>
      </c>
      <c r="K1654" s="10">
        <f t="shared" si="142"/>
        <v>0</v>
      </c>
      <c r="L1654" s="10">
        <f t="shared" si="142"/>
        <v>0</v>
      </c>
      <c r="M1654" s="10">
        <v>0</v>
      </c>
      <c r="N1654" s="10">
        <f t="shared" si="140"/>
        <v>5040000</v>
      </c>
      <c r="O1654" s="25">
        <v>5040000</v>
      </c>
      <c r="P1654" s="25">
        <f t="shared" si="141"/>
        <v>0</v>
      </c>
      <c r="Q1654" s="37"/>
    </row>
    <row r="1655" spans="1:17" x14ac:dyDescent="0.25">
      <c r="A1655" s="8">
        <v>1648</v>
      </c>
      <c r="B1655" s="32">
        <v>442643</v>
      </c>
      <c r="C1655" s="9" t="s">
        <v>2298</v>
      </c>
      <c r="D1655" s="9" t="s">
        <v>362</v>
      </c>
      <c r="E1655" s="9" t="s">
        <v>2282</v>
      </c>
      <c r="F1655" s="8" t="s">
        <v>27</v>
      </c>
      <c r="G1655" s="10">
        <v>15</v>
      </c>
      <c r="H1655" s="10">
        <v>0</v>
      </c>
      <c r="I1655" s="10">
        <v>0</v>
      </c>
      <c r="J1655" s="10">
        <f t="shared" si="142"/>
        <v>4200000</v>
      </c>
      <c r="K1655" s="10">
        <f t="shared" si="142"/>
        <v>0</v>
      </c>
      <c r="L1655" s="10">
        <f t="shared" si="142"/>
        <v>0</v>
      </c>
      <c r="M1655" s="10">
        <v>0</v>
      </c>
      <c r="N1655" s="10">
        <f t="shared" si="140"/>
        <v>4200000</v>
      </c>
      <c r="O1655" s="25">
        <v>4200000</v>
      </c>
      <c r="P1655" s="25">
        <f t="shared" si="141"/>
        <v>0</v>
      </c>
      <c r="Q1655" s="37"/>
    </row>
    <row r="1656" spans="1:17" x14ac:dyDescent="0.25">
      <c r="A1656" s="8">
        <v>1649</v>
      </c>
      <c r="B1656" s="32">
        <v>442644</v>
      </c>
      <c r="C1656" s="9" t="s">
        <v>2299</v>
      </c>
      <c r="D1656" s="9" t="s">
        <v>75</v>
      </c>
      <c r="E1656" s="9" t="s">
        <v>2282</v>
      </c>
      <c r="F1656" s="8" t="s">
        <v>27</v>
      </c>
      <c r="G1656" s="10">
        <v>15</v>
      </c>
      <c r="H1656" s="10">
        <v>0</v>
      </c>
      <c r="I1656" s="10">
        <v>0</v>
      </c>
      <c r="J1656" s="10">
        <f t="shared" si="142"/>
        <v>4200000</v>
      </c>
      <c r="K1656" s="10">
        <f t="shared" si="142"/>
        <v>0</v>
      </c>
      <c r="L1656" s="10">
        <f t="shared" si="142"/>
        <v>0</v>
      </c>
      <c r="M1656" s="10">
        <v>0</v>
      </c>
      <c r="N1656" s="10">
        <f t="shared" si="140"/>
        <v>4200000</v>
      </c>
      <c r="O1656" s="25">
        <v>4200000</v>
      </c>
      <c r="P1656" s="25">
        <f t="shared" si="141"/>
        <v>0</v>
      </c>
      <c r="Q1656" s="37"/>
    </row>
    <row r="1657" spans="1:17" x14ac:dyDescent="0.25">
      <c r="A1657" s="8">
        <v>1650</v>
      </c>
      <c r="B1657" s="32">
        <v>442645</v>
      </c>
      <c r="C1657" s="9" t="s">
        <v>2300</v>
      </c>
      <c r="D1657" s="9" t="s">
        <v>654</v>
      </c>
      <c r="E1657" s="9" t="s">
        <v>2282</v>
      </c>
      <c r="F1657" s="8" t="s">
        <v>27</v>
      </c>
      <c r="G1657" s="10">
        <v>19</v>
      </c>
      <c r="H1657" s="10">
        <v>0</v>
      </c>
      <c r="I1657" s="10">
        <v>0</v>
      </c>
      <c r="J1657" s="10">
        <f t="shared" si="142"/>
        <v>5320000</v>
      </c>
      <c r="K1657" s="10">
        <f t="shared" si="142"/>
        <v>0</v>
      </c>
      <c r="L1657" s="10">
        <f t="shared" si="142"/>
        <v>0</v>
      </c>
      <c r="M1657" s="10">
        <v>0</v>
      </c>
      <c r="N1657" s="10">
        <f t="shared" si="140"/>
        <v>5320000</v>
      </c>
      <c r="O1657" s="25">
        <v>5320000</v>
      </c>
      <c r="P1657" s="25">
        <f t="shared" si="141"/>
        <v>0</v>
      </c>
      <c r="Q1657" s="37"/>
    </row>
    <row r="1658" spans="1:17" x14ac:dyDescent="0.25">
      <c r="A1658" s="8">
        <v>1651</v>
      </c>
      <c r="B1658" s="32">
        <v>442646</v>
      </c>
      <c r="C1658" s="9" t="s">
        <v>1470</v>
      </c>
      <c r="D1658" s="9" t="s">
        <v>344</v>
      </c>
      <c r="E1658" s="9" t="s">
        <v>2282</v>
      </c>
      <c r="F1658" s="8" t="s">
        <v>27</v>
      </c>
      <c r="G1658" s="10">
        <v>19</v>
      </c>
      <c r="H1658" s="10">
        <v>0</v>
      </c>
      <c r="I1658" s="10">
        <v>0</v>
      </c>
      <c r="J1658" s="10">
        <f t="shared" si="142"/>
        <v>5320000</v>
      </c>
      <c r="K1658" s="10">
        <f t="shared" si="142"/>
        <v>0</v>
      </c>
      <c r="L1658" s="10">
        <f t="shared" si="142"/>
        <v>0</v>
      </c>
      <c r="M1658" s="10">
        <v>0</v>
      </c>
      <c r="N1658" s="10">
        <f t="shared" si="140"/>
        <v>5320000</v>
      </c>
      <c r="O1658" s="25">
        <v>5320000</v>
      </c>
      <c r="P1658" s="25">
        <f t="shared" si="141"/>
        <v>0</v>
      </c>
      <c r="Q1658" s="37"/>
    </row>
    <row r="1659" spans="1:17" x14ac:dyDescent="0.25">
      <c r="A1659" s="8">
        <v>1652</v>
      </c>
      <c r="B1659" s="32">
        <v>442647</v>
      </c>
      <c r="C1659" s="9" t="s">
        <v>1660</v>
      </c>
      <c r="D1659" s="9" t="s">
        <v>75</v>
      </c>
      <c r="E1659" s="9" t="s">
        <v>2282</v>
      </c>
      <c r="F1659" s="8" t="s">
        <v>27</v>
      </c>
      <c r="G1659" s="10">
        <v>15</v>
      </c>
      <c r="H1659" s="10">
        <v>0</v>
      </c>
      <c r="I1659" s="10">
        <v>0</v>
      </c>
      <c r="J1659" s="10">
        <f t="shared" si="142"/>
        <v>4200000</v>
      </c>
      <c r="K1659" s="10">
        <f t="shared" si="142"/>
        <v>0</v>
      </c>
      <c r="L1659" s="10">
        <f t="shared" si="142"/>
        <v>0</v>
      </c>
      <c r="M1659" s="10">
        <v>0</v>
      </c>
      <c r="N1659" s="10">
        <f t="shared" si="140"/>
        <v>4200000</v>
      </c>
      <c r="O1659" s="25">
        <v>4200000</v>
      </c>
      <c r="P1659" s="25">
        <f t="shared" si="141"/>
        <v>0</v>
      </c>
      <c r="Q1659" s="37"/>
    </row>
    <row r="1660" spans="1:17" x14ac:dyDescent="0.25">
      <c r="A1660" s="8">
        <v>1653</v>
      </c>
      <c r="B1660" s="32">
        <v>442648</v>
      </c>
      <c r="C1660" s="9" t="s">
        <v>2301</v>
      </c>
      <c r="D1660" s="9" t="s">
        <v>210</v>
      </c>
      <c r="E1660" s="9" t="s">
        <v>2282</v>
      </c>
      <c r="F1660" s="8" t="s">
        <v>27</v>
      </c>
      <c r="G1660" s="10">
        <v>15</v>
      </c>
      <c r="H1660" s="10">
        <v>0</v>
      </c>
      <c r="I1660" s="10">
        <v>0</v>
      </c>
      <c r="J1660" s="10">
        <f t="shared" si="142"/>
        <v>4200000</v>
      </c>
      <c r="K1660" s="10">
        <f t="shared" si="142"/>
        <v>0</v>
      </c>
      <c r="L1660" s="10">
        <f t="shared" si="142"/>
        <v>0</v>
      </c>
      <c r="M1660" s="10">
        <v>0</v>
      </c>
      <c r="N1660" s="10">
        <f t="shared" si="140"/>
        <v>4200000</v>
      </c>
      <c r="O1660" s="25">
        <v>4200000</v>
      </c>
      <c r="P1660" s="25">
        <f t="shared" si="141"/>
        <v>0</v>
      </c>
      <c r="Q1660" s="37"/>
    </row>
    <row r="1661" spans="1:17" x14ac:dyDescent="0.25">
      <c r="A1661" s="8">
        <v>1654</v>
      </c>
      <c r="B1661" s="32">
        <v>442649</v>
      </c>
      <c r="C1661" s="9" t="s">
        <v>364</v>
      </c>
      <c r="D1661" s="9" t="s">
        <v>85</v>
      </c>
      <c r="E1661" s="9" t="s">
        <v>2282</v>
      </c>
      <c r="F1661" s="8" t="s">
        <v>27</v>
      </c>
      <c r="G1661" s="10">
        <v>19</v>
      </c>
      <c r="H1661" s="10">
        <v>0</v>
      </c>
      <c r="I1661" s="10">
        <v>0</v>
      </c>
      <c r="J1661" s="10">
        <f t="shared" si="142"/>
        <v>5320000</v>
      </c>
      <c r="K1661" s="10">
        <f t="shared" si="142"/>
        <v>0</v>
      </c>
      <c r="L1661" s="10">
        <f t="shared" si="142"/>
        <v>0</v>
      </c>
      <c r="M1661" s="10">
        <v>0</v>
      </c>
      <c r="N1661" s="10">
        <f t="shared" si="140"/>
        <v>5320000</v>
      </c>
      <c r="O1661" s="25">
        <v>5320000</v>
      </c>
      <c r="P1661" s="25">
        <f t="shared" si="141"/>
        <v>0</v>
      </c>
      <c r="Q1661" s="37"/>
    </row>
    <row r="1662" spans="1:17" x14ac:dyDescent="0.25">
      <c r="A1662" s="8">
        <v>1655</v>
      </c>
      <c r="B1662" s="32">
        <v>442650</v>
      </c>
      <c r="C1662" s="9" t="s">
        <v>487</v>
      </c>
      <c r="D1662" s="9" t="s">
        <v>158</v>
      </c>
      <c r="E1662" s="9" t="s">
        <v>2282</v>
      </c>
      <c r="F1662" s="8" t="s">
        <v>27</v>
      </c>
      <c r="G1662" s="10">
        <v>15</v>
      </c>
      <c r="H1662" s="10">
        <v>0</v>
      </c>
      <c r="I1662" s="10">
        <v>0</v>
      </c>
      <c r="J1662" s="10">
        <f t="shared" si="142"/>
        <v>4200000</v>
      </c>
      <c r="K1662" s="10">
        <f t="shared" si="142"/>
        <v>0</v>
      </c>
      <c r="L1662" s="10">
        <f t="shared" si="142"/>
        <v>0</v>
      </c>
      <c r="M1662" s="10">
        <v>0</v>
      </c>
      <c r="N1662" s="10">
        <f t="shared" si="140"/>
        <v>4200000</v>
      </c>
      <c r="O1662" s="25">
        <v>4200000</v>
      </c>
      <c r="P1662" s="25">
        <f t="shared" si="141"/>
        <v>0</v>
      </c>
      <c r="Q1662" s="37"/>
    </row>
    <row r="1663" spans="1:17" x14ac:dyDescent="0.25">
      <c r="A1663" s="8">
        <v>1656</v>
      </c>
      <c r="B1663" s="32">
        <v>442651</v>
      </c>
      <c r="C1663" s="9" t="s">
        <v>1958</v>
      </c>
      <c r="D1663" s="9" t="s">
        <v>61</v>
      </c>
      <c r="E1663" s="9" t="s">
        <v>2282</v>
      </c>
      <c r="F1663" s="8" t="s">
        <v>27</v>
      </c>
      <c r="G1663" s="10">
        <v>15</v>
      </c>
      <c r="H1663" s="10">
        <v>0</v>
      </c>
      <c r="I1663" s="10">
        <v>0</v>
      </c>
      <c r="J1663" s="10">
        <f t="shared" si="142"/>
        <v>4200000</v>
      </c>
      <c r="K1663" s="10">
        <f t="shared" si="142"/>
        <v>0</v>
      </c>
      <c r="L1663" s="10">
        <f t="shared" si="142"/>
        <v>0</v>
      </c>
      <c r="M1663" s="10">
        <v>0</v>
      </c>
      <c r="N1663" s="10">
        <f t="shared" si="140"/>
        <v>4200000</v>
      </c>
      <c r="O1663" s="25">
        <v>0</v>
      </c>
      <c r="P1663" s="25">
        <f t="shared" si="141"/>
        <v>4200000</v>
      </c>
      <c r="Q1663" s="37"/>
    </row>
    <row r="1664" spans="1:17" x14ac:dyDescent="0.25">
      <c r="A1664" s="8">
        <v>1657</v>
      </c>
      <c r="B1664" s="32">
        <v>442652</v>
      </c>
      <c r="C1664" s="9" t="s">
        <v>604</v>
      </c>
      <c r="D1664" s="9" t="s">
        <v>402</v>
      </c>
      <c r="E1664" s="9" t="s">
        <v>2282</v>
      </c>
      <c r="F1664" s="8" t="s">
        <v>368</v>
      </c>
      <c r="G1664" s="10">
        <v>15</v>
      </c>
      <c r="H1664" s="10">
        <v>0</v>
      </c>
      <c r="I1664" s="10">
        <v>0</v>
      </c>
      <c r="J1664" s="10">
        <f t="shared" si="142"/>
        <v>4200000</v>
      </c>
      <c r="K1664" s="10">
        <f t="shared" si="142"/>
        <v>0</v>
      </c>
      <c r="L1664" s="10">
        <f>I1664*28000</f>
        <v>0</v>
      </c>
      <c r="M1664" s="10">
        <f>J1664</f>
        <v>4200000</v>
      </c>
      <c r="N1664" s="10">
        <f t="shared" si="140"/>
        <v>0</v>
      </c>
      <c r="O1664" s="25">
        <v>0</v>
      </c>
      <c r="P1664" s="25">
        <f t="shared" si="141"/>
        <v>0</v>
      </c>
      <c r="Q1664" s="37"/>
    </row>
    <row r="1665" spans="1:17" x14ac:dyDescent="0.25">
      <c r="A1665" s="8">
        <v>1658</v>
      </c>
      <c r="B1665" s="32">
        <v>442653</v>
      </c>
      <c r="C1665" s="9" t="s">
        <v>919</v>
      </c>
      <c r="D1665" s="9" t="s">
        <v>488</v>
      </c>
      <c r="E1665" s="9" t="s">
        <v>2282</v>
      </c>
      <c r="F1665" s="8" t="s">
        <v>502</v>
      </c>
      <c r="G1665" s="10">
        <v>15</v>
      </c>
      <c r="H1665" s="10">
        <v>0</v>
      </c>
      <c r="I1665" s="10">
        <v>0</v>
      </c>
      <c r="J1665" s="10">
        <f t="shared" si="142"/>
        <v>4200000</v>
      </c>
      <c r="K1665" s="10">
        <f t="shared" si="142"/>
        <v>0</v>
      </c>
      <c r="L1665" s="10">
        <f>I1665*28000</f>
        <v>0</v>
      </c>
      <c r="M1665" s="10">
        <f>J1665*0.5</f>
        <v>2100000</v>
      </c>
      <c r="N1665" s="10">
        <f t="shared" si="140"/>
        <v>2100000</v>
      </c>
      <c r="O1665" s="25">
        <v>2100000</v>
      </c>
      <c r="P1665" s="25">
        <f t="shared" si="141"/>
        <v>0</v>
      </c>
      <c r="Q1665" s="37"/>
    </row>
    <row r="1666" spans="1:17" x14ac:dyDescent="0.25">
      <c r="A1666" s="8">
        <v>1659</v>
      </c>
      <c r="B1666" s="32">
        <v>442654</v>
      </c>
      <c r="C1666" s="9" t="s">
        <v>300</v>
      </c>
      <c r="D1666" s="9" t="s">
        <v>2302</v>
      </c>
      <c r="E1666" s="9" t="s">
        <v>2282</v>
      </c>
      <c r="F1666" s="8" t="s">
        <v>27</v>
      </c>
      <c r="G1666" s="10">
        <v>15</v>
      </c>
      <c r="H1666" s="10">
        <v>0</v>
      </c>
      <c r="I1666" s="10">
        <v>0</v>
      </c>
      <c r="J1666" s="10">
        <f t="shared" si="142"/>
        <v>4200000</v>
      </c>
      <c r="K1666" s="10">
        <f t="shared" si="142"/>
        <v>0</v>
      </c>
      <c r="L1666" s="10">
        <f t="shared" si="142"/>
        <v>0</v>
      </c>
      <c r="M1666" s="10">
        <v>0</v>
      </c>
      <c r="N1666" s="10">
        <f t="shared" si="140"/>
        <v>4200000</v>
      </c>
      <c r="O1666" s="25">
        <v>4200000</v>
      </c>
      <c r="P1666" s="25">
        <f t="shared" si="141"/>
        <v>0</v>
      </c>
      <c r="Q1666" s="37"/>
    </row>
    <row r="1667" spans="1:17" x14ac:dyDescent="0.25">
      <c r="A1667" s="8">
        <v>1660</v>
      </c>
      <c r="B1667" s="32">
        <v>442655</v>
      </c>
      <c r="C1667" s="9" t="s">
        <v>2303</v>
      </c>
      <c r="D1667" s="9" t="s">
        <v>2304</v>
      </c>
      <c r="E1667" s="9" t="s">
        <v>2282</v>
      </c>
      <c r="F1667" s="8" t="s">
        <v>27</v>
      </c>
      <c r="G1667" s="10">
        <v>15</v>
      </c>
      <c r="H1667" s="10">
        <v>0</v>
      </c>
      <c r="I1667" s="10">
        <v>0</v>
      </c>
      <c r="J1667" s="10">
        <f t="shared" si="142"/>
        <v>4200000</v>
      </c>
      <c r="K1667" s="10">
        <f t="shared" si="142"/>
        <v>0</v>
      </c>
      <c r="L1667" s="10">
        <f t="shared" si="142"/>
        <v>0</v>
      </c>
      <c r="M1667" s="10">
        <v>0</v>
      </c>
      <c r="N1667" s="10">
        <f t="shared" si="140"/>
        <v>4200000</v>
      </c>
      <c r="O1667" s="25">
        <v>0</v>
      </c>
      <c r="P1667" s="25">
        <f t="shared" si="141"/>
        <v>4200000</v>
      </c>
      <c r="Q1667" s="37"/>
    </row>
    <row r="1668" spans="1:17" x14ac:dyDescent="0.25">
      <c r="A1668" s="8">
        <v>1661</v>
      </c>
      <c r="B1668" s="32">
        <v>442656</v>
      </c>
      <c r="C1668" s="9" t="s">
        <v>2061</v>
      </c>
      <c r="D1668" s="9" t="s">
        <v>517</v>
      </c>
      <c r="E1668" s="9" t="s">
        <v>2282</v>
      </c>
      <c r="F1668" s="8" t="s">
        <v>27</v>
      </c>
      <c r="G1668" s="10">
        <v>15</v>
      </c>
      <c r="H1668" s="10">
        <v>0</v>
      </c>
      <c r="I1668" s="10">
        <v>0</v>
      </c>
      <c r="J1668" s="10">
        <f t="shared" si="142"/>
        <v>4200000</v>
      </c>
      <c r="K1668" s="10">
        <f t="shared" si="142"/>
        <v>0</v>
      </c>
      <c r="L1668" s="10">
        <f t="shared" si="142"/>
        <v>0</v>
      </c>
      <c r="M1668" s="10">
        <v>0</v>
      </c>
      <c r="N1668" s="10">
        <f t="shared" si="140"/>
        <v>4200000</v>
      </c>
      <c r="O1668" s="25">
        <v>0</v>
      </c>
      <c r="P1668" s="25">
        <f t="shared" si="141"/>
        <v>4200000</v>
      </c>
      <c r="Q1668" s="37"/>
    </row>
    <row r="1669" spans="1:17" x14ac:dyDescent="0.25">
      <c r="A1669" s="8">
        <v>1662</v>
      </c>
      <c r="B1669" s="32">
        <v>442657</v>
      </c>
      <c r="C1669" s="9" t="s">
        <v>587</v>
      </c>
      <c r="D1669" s="9" t="s">
        <v>147</v>
      </c>
      <c r="E1669" s="9" t="s">
        <v>2282</v>
      </c>
      <c r="F1669" s="8" t="s">
        <v>27</v>
      </c>
      <c r="G1669" s="10">
        <v>15</v>
      </c>
      <c r="H1669" s="10">
        <v>3</v>
      </c>
      <c r="I1669" s="10">
        <v>0</v>
      </c>
      <c r="J1669" s="10">
        <f t="shared" si="142"/>
        <v>4200000</v>
      </c>
      <c r="K1669" s="10">
        <f t="shared" si="142"/>
        <v>840000</v>
      </c>
      <c r="L1669" s="10">
        <f t="shared" si="142"/>
        <v>0</v>
      </c>
      <c r="M1669" s="10">
        <v>0</v>
      </c>
      <c r="N1669" s="10">
        <f t="shared" si="140"/>
        <v>5040000</v>
      </c>
      <c r="O1669" s="25">
        <v>5040000</v>
      </c>
      <c r="P1669" s="25">
        <f t="shared" si="141"/>
        <v>0</v>
      </c>
      <c r="Q1669" s="37"/>
    </row>
    <row r="1670" spans="1:17" x14ac:dyDescent="0.25">
      <c r="A1670" s="8">
        <v>1663</v>
      </c>
      <c r="B1670" s="32">
        <v>442658</v>
      </c>
      <c r="C1670" s="9" t="s">
        <v>2305</v>
      </c>
      <c r="D1670" s="9" t="s">
        <v>605</v>
      </c>
      <c r="E1670" s="9" t="s">
        <v>2282</v>
      </c>
      <c r="F1670" s="8" t="s">
        <v>27</v>
      </c>
      <c r="G1670" s="10">
        <v>15</v>
      </c>
      <c r="H1670" s="10">
        <v>0</v>
      </c>
      <c r="I1670" s="10">
        <v>0</v>
      </c>
      <c r="J1670" s="10">
        <f t="shared" si="142"/>
        <v>4200000</v>
      </c>
      <c r="K1670" s="10">
        <f t="shared" si="142"/>
        <v>0</v>
      </c>
      <c r="L1670" s="10">
        <f t="shared" si="142"/>
        <v>0</v>
      </c>
      <c r="M1670" s="10">
        <v>0</v>
      </c>
      <c r="N1670" s="10">
        <f t="shared" si="140"/>
        <v>4200000</v>
      </c>
      <c r="O1670" s="25">
        <v>4200000</v>
      </c>
      <c r="P1670" s="25">
        <f t="shared" si="141"/>
        <v>0</v>
      </c>
      <c r="Q1670" s="37"/>
    </row>
    <row r="1671" spans="1:17" x14ac:dyDescent="0.25">
      <c r="A1671" s="8">
        <v>1664</v>
      </c>
      <c r="B1671" s="32">
        <v>442659</v>
      </c>
      <c r="C1671" s="9" t="s">
        <v>385</v>
      </c>
      <c r="D1671" s="9" t="s">
        <v>61</v>
      </c>
      <c r="E1671" s="9" t="s">
        <v>2282</v>
      </c>
      <c r="F1671" s="8" t="s">
        <v>27</v>
      </c>
      <c r="G1671" s="10">
        <v>18</v>
      </c>
      <c r="H1671" s="10">
        <v>0</v>
      </c>
      <c r="I1671" s="10">
        <v>0</v>
      </c>
      <c r="J1671" s="10">
        <f t="shared" si="142"/>
        <v>5040000</v>
      </c>
      <c r="K1671" s="10">
        <f t="shared" si="142"/>
        <v>0</v>
      </c>
      <c r="L1671" s="10">
        <f t="shared" si="142"/>
        <v>0</v>
      </c>
      <c r="M1671" s="10">
        <v>0</v>
      </c>
      <c r="N1671" s="10">
        <f t="shared" si="140"/>
        <v>5040000</v>
      </c>
      <c r="O1671" s="25">
        <v>5040000</v>
      </c>
      <c r="P1671" s="25">
        <f t="shared" si="141"/>
        <v>0</v>
      </c>
      <c r="Q1671" s="37"/>
    </row>
    <row r="1672" spans="1:17" x14ac:dyDescent="0.25">
      <c r="A1672" s="8">
        <v>1665</v>
      </c>
      <c r="B1672" s="32">
        <v>442660</v>
      </c>
      <c r="C1672" s="9" t="s">
        <v>2306</v>
      </c>
      <c r="D1672" s="9" t="s">
        <v>229</v>
      </c>
      <c r="E1672" s="9" t="s">
        <v>2282</v>
      </c>
      <c r="F1672" s="8" t="s">
        <v>27</v>
      </c>
      <c r="G1672" s="10">
        <v>15</v>
      </c>
      <c r="H1672" s="10">
        <v>0</v>
      </c>
      <c r="I1672" s="10">
        <v>0</v>
      </c>
      <c r="J1672" s="10">
        <f t="shared" si="142"/>
        <v>4200000</v>
      </c>
      <c r="K1672" s="10">
        <f t="shared" si="142"/>
        <v>0</v>
      </c>
      <c r="L1672" s="10">
        <f t="shared" si="142"/>
        <v>0</v>
      </c>
      <c r="M1672" s="10">
        <v>0</v>
      </c>
      <c r="N1672" s="10">
        <f t="shared" si="140"/>
        <v>4200000</v>
      </c>
      <c r="O1672" s="25">
        <v>0</v>
      </c>
      <c r="P1672" s="25">
        <f t="shared" si="141"/>
        <v>4200000</v>
      </c>
      <c r="Q1672" s="37"/>
    </row>
    <row r="1673" spans="1:17" x14ac:dyDescent="0.25">
      <c r="A1673" s="8">
        <v>1666</v>
      </c>
      <c r="B1673" s="32">
        <v>442661</v>
      </c>
      <c r="C1673" s="9" t="s">
        <v>2307</v>
      </c>
      <c r="D1673" s="9" t="s">
        <v>125</v>
      </c>
      <c r="E1673" s="9" t="s">
        <v>2282</v>
      </c>
      <c r="F1673" s="8" t="s">
        <v>27</v>
      </c>
      <c r="G1673" s="10">
        <v>15</v>
      </c>
      <c r="H1673" s="10">
        <v>0</v>
      </c>
      <c r="I1673" s="10">
        <v>0</v>
      </c>
      <c r="J1673" s="10">
        <f t="shared" si="142"/>
        <v>4200000</v>
      </c>
      <c r="K1673" s="10">
        <f t="shared" si="142"/>
        <v>0</v>
      </c>
      <c r="L1673" s="10">
        <f t="shared" si="142"/>
        <v>0</v>
      </c>
      <c r="M1673" s="10">
        <v>0</v>
      </c>
      <c r="N1673" s="10">
        <f t="shared" ref="N1673:N1736" si="143">J1673+K1673+L1673-M1673</f>
        <v>4200000</v>
      </c>
      <c r="O1673" s="25">
        <v>4200000</v>
      </c>
      <c r="P1673" s="25">
        <f t="shared" ref="P1673:P1736" si="144">N1673-O1673</f>
        <v>0</v>
      </c>
      <c r="Q1673" s="37"/>
    </row>
    <row r="1674" spans="1:17" x14ac:dyDescent="0.25">
      <c r="A1674" s="8">
        <v>1667</v>
      </c>
      <c r="B1674" s="32">
        <v>442662</v>
      </c>
      <c r="C1674" s="9" t="s">
        <v>323</v>
      </c>
      <c r="D1674" s="9" t="s">
        <v>303</v>
      </c>
      <c r="E1674" s="9" t="s">
        <v>2282</v>
      </c>
      <c r="F1674" s="8" t="s">
        <v>27</v>
      </c>
      <c r="G1674" s="10">
        <v>15</v>
      </c>
      <c r="H1674" s="10">
        <v>0</v>
      </c>
      <c r="I1674" s="10">
        <v>0</v>
      </c>
      <c r="J1674" s="10">
        <f t="shared" si="142"/>
        <v>4200000</v>
      </c>
      <c r="K1674" s="10">
        <f t="shared" si="142"/>
        <v>0</v>
      </c>
      <c r="L1674" s="10">
        <f t="shared" si="142"/>
        <v>0</v>
      </c>
      <c r="M1674" s="10">
        <v>0</v>
      </c>
      <c r="N1674" s="10">
        <f t="shared" si="143"/>
        <v>4200000</v>
      </c>
      <c r="O1674" s="25">
        <v>4200000</v>
      </c>
      <c r="P1674" s="25">
        <f t="shared" si="144"/>
        <v>0</v>
      </c>
      <c r="Q1674" s="37"/>
    </row>
    <row r="1675" spans="1:17" x14ac:dyDescent="0.25">
      <c r="A1675" s="8">
        <v>1668</v>
      </c>
      <c r="B1675" s="32">
        <v>442663</v>
      </c>
      <c r="C1675" s="9" t="s">
        <v>2308</v>
      </c>
      <c r="D1675" s="9" t="s">
        <v>556</v>
      </c>
      <c r="E1675" s="9" t="s">
        <v>2282</v>
      </c>
      <c r="F1675" s="8" t="s">
        <v>27</v>
      </c>
      <c r="G1675" s="10">
        <v>15</v>
      </c>
      <c r="H1675" s="10">
        <v>0</v>
      </c>
      <c r="I1675" s="10">
        <v>0</v>
      </c>
      <c r="J1675" s="10">
        <f t="shared" si="142"/>
        <v>4200000</v>
      </c>
      <c r="K1675" s="10">
        <f t="shared" si="142"/>
        <v>0</v>
      </c>
      <c r="L1675" s="10">
        <f t="shared" si="142"/>
        <v>0</v>
      </c>
      <c r="M1675" s="10">
        <v>0</v>
      </c>
      <c r="N1675" s="10">
        <f t="shared" si="143"/>
        <v>4200000</v>
      </c>
      <c r="O1675" s="25">
        <v>0</v>
      </c>
      <c r="P1675" s="25">
        <f t="shared" si="144"/>
        <v>4200000</v>
      </c>
      <c r="Q1675" s="37"/>
    </row>
    <row r="1676" spans="1:17" x14ac:dyDescent="0.25">
      <c r="A1676" s="8">
        <v>1669</v>
      </c>
      <c r="B1676" s="32">
        <v>442664</v>
      </c>
      <c r="C1676" s="9" t="s">
        <v>822</v>
      </c>
      <c r="D1676" s="9" t="s">
        <v>61</v>
      </c>
      <c r="E1676" s="9" t="s">
        <v>2282</v>
      </c>
      <c r="F1676" s="8" t="s">
        <v>27</v>
      </c>
      <c r="G1676" s="10">
        <v>15</v>
      </c>
      <c r="H1676" s="10">
        <v>0</v>
      </c>
      <c r="I1676" s="10">
        <v>0</v>
      </c>
      <c r="J1676" s="10">
        <f t="shared" si="142"/>
        <v>4200000</v>
      </c>
      <c r="K1676" s="10">
        <f t="shared" si="142"/>
        <v>0</v>
      </c>
      <c r="L1676" s="10">
        <f t="shared" si="142"/>
        <v>0</v>
      </c>
      <c r="M1676" s="10">
        <v>0</v>
      </c>
      <c r="N1676" s="10">
        <f t="shared" si="143"/>
        <v>4200000</v>
      </c>
      <c r="O1676" s="25">
        <v>4200000</v>
      </c>
      <c r="P1676" s="25">
        <f t="shared" si="144"/>
        <v>0</v>
      </c>
      <c r="Q1676" s="37"/>
    </row>
    <row r="1677" spans="1:17" x14ac:dyDescent="0.25">
      <c r="A1677" s="8">
        <v>1670</v>
      </c>
      <c r="B1677" s="32">
        <v>442665</v>
      </c>
      <c r="C1677" s="9" t="s">
        <v>2309</v>
      </c>
      <c r="D1677" s="9" t="s">
        <v>51</v>
      </c>
      <c r="E1677" s="9" t="s">
        <v>2282</v>
      </c>
      <c r="F1677" s="8" t="s">
        <v>368</v>
      </c>
      <c r="G1677" s="10">
        <v>15</v>
      </c>
      <c r="H1677" s="10">
        <v>0</v>
      </c>
      <c r="I1677" s="10">
        <v>0</v>
      </c>
      <c r="J1677" s="10">
        <f t="shared" si="142"/>
        <v>4200000</v>
      </c>
      <c r="K1677" s="10">
        <f t="shared" si="142"/>
        <v>0</v>
      </c>
      <c r="L1677" s="10">
        <f>I1677*28000</f>
        <v>0</v>
      </c>
      <c r="M1677" s="10">
        <f>J1677</f>
        <v>4200000</v>
      </c>
      <c r="N1677" s="10">
        <f t="shared" si="143"/>
        <v>0</v>
      </c>
      <c r="O1677" s="25">
        <v>0</v>
      </c>
      <c r="P1677" s="25">
        <f t="shared" si="144"/>
        <v>0</v>
      </c>
      <c r="Q1677" s="37"/>
    </row>
    <row r="1678" spans="1:17" x14ac:dyDescent="0.25">
      <c r="A1678" s="8">
        <v>1671</v>
      </c>
      <c r="B1678" s="32">
        <v>442701</v>
      </c>
      <c r="C1678" s="9" t="s">
        <v>2310</v>
      </c>
      <c r="D1678" s="9" t="s">
        <v>470</v>
      </c>
      <c r="E1678" s="9" t="s">
        <v>2311</v>
      </c>
      <c r="F1678" s="8" t="s">
        <v>27</v>
      </c>
      <c r="G1678" s="10">
        <v>19</v>
      </c>
      <c r="H1678" s="10">
        <v>0</v>
      </c>
      <c r="I1678" s="10">
        <v>0</v>
      </c>
      <c r="J1678" s="10">
        <f t="shared" ref="J1678:L1693" si="145">G1678*280000</f>
        <v>5320000</v>
      </c>
      <c r="K1678" s="10">
        <f t="shared" si="145"/>
        <v>0</v>
      </c>
      <c r="L1678" s="10">
        <f>I1678*280000</f>
        <v>0</v>
      </c>
      <c r="M1678" s="10">
        <v>0</v>
      </c>
      <c r="N1678" s="10">
        <f t="shared" si="143"/>
        <v>5320000</v>
      </c>
      <c r="O1678" s="25">
        <v>5320000</v>
      </c>
      <c r="P1678" s="25">
        <f t="shared" si="144"/>
        <v>0</v>
      </c>
      <c r="Q1678" s="37"/>
    </row>
    <row r="1679" spans="1:17" x14ac:dyDescent="0.25">
      <c r="A1679" s="8">
        <v>1672</v>
      </c>
      <c r="B1679" s="32">
        <v>442702</v>
      </c>
      <c r="C1679" s="9" t="s">
        <v>2312</v>
      </c>
      <c r="D1679" s="9" t="s">
        <v>85</v>
      </c>
      <c r="E1679" s="9" t="s">
        <v>2311</v>
      </c>
      <c r="F1679" s="8" t="s">
        <v>27</v>
      </c>
      <c r="G1679" s="10">
        <v>19</v>
      </c>
      <c r="H1679" s="10">
        <v>0</v>
      </c>
      <c r="I1679" s="10">
        <v>0</v>
      </c>
      <c r="J1679" s="10">
        <f t="shared" si="145"/>
        <v>5320000</v>
      </c>
      <c r="K1679" s="10">
        <f t="shared" si="145"/>
        <v>0</v>
      </c>
      <c r="L1679" s="10">
        <f>I1679*280000</f>
        <v>0</v>
      </c>
      <c r="M1679" s="10">
        <v>0</v>
      </c>
      <c r="N1679" s="10">
        <f t="shared" si="143"/>
        <v>5320000</v>
      </c>
      <c r="O1679" s="25">
        <v>5320000</v>
      </c>
      <c r="P1679" s="25">
        <f t="shared" si="144"/>
        <v>0</v>
      </c>
      <c r="Q1679" s="37"/>
    </row>
    <row r="1680" spans="1:17" x14ac:dyDescent="0.25">
      <c r="A1680" s="8">
        <v>1673</v>
      </c>
      <c r="B1680" s="32">
        <v>442703</v>
      </c>
      <c r="C1680" s="9" t="s">
        <v>2313</v>
      </c>
      <c r="D1680" s="9" t="s">
        <v>433</v>
      </c>
      <c r="E1680" s="9" t="s">
        <v>2311</v>
      </c>
      <c r="F1680" s="8" t="s">
        <v>27</v>
      </c>
      <c r="G1680" s="10">
        <v>19</v>
      </c>
      <c r="H1680" s="10">
        <v>0</v>
      </c>
      <c r="I1680" s="10">
        <v>0</v>
      </c>
      <c r="J1680" s="10">
        <f t="shared" si="145"/>
        <v>5320000</v>
      </c>
      <c r="K1680" s="10">
        <f t="shared" si="145"/>
        <v>0</v>
      </c>
      <c r="L1680" s="10">
        <f>I1680*280000</f>
        <v>0</v>
      </c>
      <c r="M1680" s="10">
        <v>0</v>
      </c>
      <c r="N1680" s="10">
        <f t="shared" si="143"/>
        <v>5320000</v>
      </c>
      <c r="O1680" s="25">
        <v>5320000</v>
      </c>
      <c r="P1680" s="25">
        <f t="shared" si="144"/>
        <v>0</v>
      </c>
      <c r="Q1680" s="37"/>
    </row>
    <row r="1681" spans="1:17" x14ac:dyDescent="0.25">
      <c r="A1681" s="8">
        <v>1674</v>
      </c>
      <c r="B1681" s="32">
        <v>442704</v>
      </c>
      <c r="C1681" s="9" t="s">
        <v>1366</v>
      </c>
      <c r="D1681" s="9" t="s">
        <v>413</v>
      </c>
      <c r="E1681" s="9" t="s">
        <v>2311</v>
      </c>
      <c r="F1681" s="8" t="s">
        <v>27</v>
      </c>
      <c r="G1681" s="10">
        <v>19</v>
      </c>
      <c r="H1681" s="10">
        <v>0</v>
      </c>
      <c r="I1681" s="10">
        <v>0</v>
      </c>
      <c r="J1681" s="10">
        <f t="shared" si="145"/>
        <v>5320000</v>
      </c>
      <c r="K1681" s="10">
        <f t="shared" si="145"/>
        <v>0</v>
      </c>
      <c r="L1681" s="10">
        <f>I1681*280000</f>
        <v>0</v>
      </c>
      <c r="M1681" s="10">
        <v>0</v>
      </c>
      <c r="N1681" s="10">
        <f t="shared" si="143"/>
        <v>5320000</v>
      </c>
      <c r="O1681" s="25">
        <v>5320000</v>
      </c>
      <c r="P1681" s="25">
        <f t="shared" si="144"/>
        <v>0</v>
      </c>
      <c r="Q1681" s="37"/>
    </row>
    <row r="1682" spans="1:17" x14ac:dyDescent="0.25">
      <c r="A1682" s="8">
        <v>1675</v>
      </c>
      <c r="B1682" s="32">
        <v>442705</v>
      </c>
      <c r="C1682" s="9" t="s">
        <v>2314</v>
      </c>
      <c r="D1682" s="9" t="s">
        <v>845</v>
      </c>
      <c r="E1682" s="9" t="s">
        <v>2311</v>
      </c>
      <c r="F1682" s="8" t="s">
        <v>502</v>
      </c>
      <c r="G1682" s="10">
        <v>19</v>
      </c>
      <c r="H1682" s="10">
        <v>0</v>
      </c>
      <c r="I1682" s="10">
        <v>0</v>
      </c>
      <c r="J1682" s="10">
        <f t="shared" si="145"/>
        <v>5320000</v>
      </c>
      <c r="K1682" s="10">
        <f t="shared" si="145"/>
        <v>0</v>
      </c>
      <c r="L1682" s="10">
        <f>I1682*28000</f>
        <v>0</v>
      </c>
      <c r="M1682" s="10">
        <f>J1682*0.5</f>
        <v>2660000</v>
      </c>
      <c r="N1682" s="10">
        <f t="shared" si="143"/>
        <v>2660000</v>
      </c>
      <c r="O1682" s="25">
        <v>2660000</v>
      </c>
      <c r="P1682" s="25">
        <f t="shared" si="144"/>
        <v>0</v>
      </c>
      <c r="Q1682" s="37"/>
    </row>
    <row r="1683" spans="1:17" x14ac:dyDescent="0.25">
      <c r="A1683" s="8">
        <v>1676</v>
      </c>
      <c r="B1683" s="32">
        <v>442706</v>
      </c>
      <c r="C1683" s="9" t="s">
        <v>217</v>
      </c>
      <c r="D1683" s="9" t="s">
        <v>375</v>
      </c>
      <c r="E1683" s="9" t="s">
        <v>2311</v>
      </c>
      <c r="F1683" s="8" t="s">
        <v>27</v>
      </c>
      <c r="G1683" s="10">
        <v>19</v>
      </c>
      <c r="H1683" s="10">
        <v>0</v>
      </c>
      <c r="I1683" s="10">
        <v>0</v>
      </c>
      <c r="J1683" s="10">
        <f t="shared" si="145"/>
        <v>5320000</v>
      </c>
      <c r="K1683" s="10">
        <f t="shared" si="145"/>
        <v>0</v>
      </c>
      <c r="L1683" s="10">
        <f t="shared" si="145"/>
        <v>0</v>
      </c>
      <c r="M1683" s="10">
        <v>0</v>
      </c>
      <c r="N1683" s="10">
        <f t="shared" si="143"/>
        <v>5320000</v>
      </c>
      <c r="O1683" s="25">
        <v>5320000</v>
      </c>
      <c r="P1683" s="25">
        <f t="shared" si="144"/>
        <v>0</v>
      </c>
      <c r="Q1683" s="37"/>
    </row>
    <row r="1684" spans="1:17" x14ac:dyDescent="0.25">
      <c r="A1684" s="8">
        <v>1677</v>
      </c>
      <c r="B1684" s="32">
        <v>442707</v>
      </c>
      <c r="C1684" s="9" t="s">
        <v>1029</v>
      </c>
      <c r="D1684" s="9" t="s">
        <v>147</v>
      </c>
      <c r="E1684" s="9" t="s">
        <v>2311</v>
      </c>
      <c r="F1684" s="8" t="s">
        <v>27</v>
      </c>
      <c r="G1684" s="10">
        <v>19</v>
      </c>
      <c r="H1684" s="10">
        <v>0</v>
      </c>
      <c r="I1684" s="10">
        <v>0</v>
      </c>
      <c r="J1684" s="10">
        <f t="shared" si="145"/>
        <v>5320000</v>
      </c>
      <c r="K1684" s="10">
        <f t="shared" si="145"/>
        <v>0</v>
      </c>
      <c r="L1684" s="10">
        <f t="shared" si="145"/>
        <v>0</v>
      </c>
      <c r="M1684" s="10">
        <v>0</v>
      </c>
      <c r="N1684" s="10">
        <f t="shared" si="143"/>
        <v>5320000</v>
      </c>
      <c r="O1684" s="25">
        <v>5320000</v>
      </c>
      <c r="P1684" s="25">
        <f t="shared" si="144"/>
        <v>0</v>
      </c>
      <c r="Q1684" s="37"/>
    </row>
    <row r="1685" spans="1:17" x14ac:dyDescent="0.25">
      <c r="A1685" s="8">
        <v>1678</v>
      </c>
      <c r="B1685" s="32">
        <v>442708</v>
      </c>
      <c r="C1685" s="9" t="s">
        <v>2315</v>
      </c>
      <c r="D1685" s="9" t="s">
        <v>925</v>
      </c>
      <c r="E1685" s="9" t="s">
        <v>2311</v>
      </c>
      <c r="F1685" s="8" t="s">
        <v>27</v>
      </c>
      <c r="G1685" s="10">
        <v>19</v>
      </c>
      <c r="H1685" s="10">
        <v>0</v>
      </c>
      <c r="I1685" s="10">
        <v>0</v>
      </c>
      <c r="J1685" s="10">
        <f t="shared" si="145"/>
        <v>5320000</v>
      </c>
      <c r="K1685" s="10">
        <f t="shared" si="145"/>
        <v>0</v>
      </c>
      <c r="L1685" s="10">
        <f t="shared" si="145"/>
        <v>0</v>
      </c>
      <c r="M1685" s="10">
        <v>0</v>
      </c>
      <c r="N1685" s="10">
        <f t="shared" si="143"/>
        <v>5320000</v>
      </c>
      <c r="O1685" s="25">
        <v>5320000</v>
      </c>
      <c r="P1685" s="25">
        <f t="shared" si="144"/>
        <v>0</v>
      </c>
      <c r="Q1685" s="37"/>
    </row>
    <row r="1686" spans="1:17" x14ac:dyDescent="0.25">
      <c r="A1686" s="8">
        <v>1679</v>
      </c>
      <c r="B1686" s="32">
        <v>442709</v>
      </c>
      <c r="C1686" s="9" t="s">
        <v>2316</v>
      </c>
      <c r="D1686" s="9" t="s">
        <v>1543</v>
      </c>
      <c r="E1686" s="9" t="s">
        <v>2311</v>
      </c>
      <c r="F1686" s="8" t="s">
        <v>27</v>
      </c>
      <c r="G1686" s="10">
        <v>19</v>
      </c>
      <c r="H1686" s="10">
        <v>0</v>
      </c>
      <c r="I1686" s="10">
        <v>0</v>
      </c>
      <c r="J1686" s="10">
        <f t="shared" si="145"/>
        <v>5320000</v>
      </c>
      <c r="K1686" s="10">
        <f t="shared" si="145"/>
        <v>0</v>
      </c>
      <c r="L1686" s="10">
        <f t="shared" si="145"/>
        <v>0</v>
      </c>
      <c r="M1686" s="10">
        <v>0</v>
      </c>
      <c r="N1686" s="10">
        <f t="shared" si="143"/>
        <v>5320000</v>
      </c>
      <c r="O1686" s="25">
        <v>5320000</v>
      </c>
      <c r="P1686" s="25">
        <f t="shared" si="144"/>
        <v>0</v>
      </c>
      <c r="Q1686" s="37"/>
    </row>
    <row r="1687" spans="1:17" x14ac:dyDescent="0.25">
      <c r="A1687" s="8">
        <v>1680</v>
      </c>
      <c r="B1687" s="32">
        <v>442710</v>
      </c>
      <c r="C1687" s="9" t="s">
        <v>2317</v>
      </c>
      <c r="D1687" s="9" t="s">
        <v>75</v>
      </c>
      <c r="E1687" s="9" t="s">
        <v>2311</v>
      </c>
      <c r="F1687" s="8" t="s">
        <v>27</v>
      </c>
      <c r="G1687" s="10">
        <v>19</v>
      </c>
      <c r="H1687" s="10">
        <v>0</v>
      </c>
      <c r="I1687" s="10">
        <v>0</v>
      </c>
      <c r="J1687" s="10">
        <f t="shared" si="145"/>
        <v>5320000</v>
      </c>
      <c r="K1687" s="10">
        <f t="shared" si="145"/>
        <v>0</v>
      </c>
      <c r="L1687" s="10">
        <f t="shared" si="145"/>
        <v>0</v>
      </c>
      <c r="M1687" s="10">
        <v>0</v>
      </c>
      <c r="N1687" s="10">
        <f t="shared" si="143"/>
        <v>5320000</v>
      </c>
      <c r="O1687" s="25">
        <v>5320000</v>
      </c>
      <c r="P1687" s="25">
        <f t="shared" si="144"/>
        <v>0</v>
      </c>
      <c r="Q1687" s="37"/>
    </row>
    <row r="1688" spans="1:17" x14ac:dyDescent="0.25">
      <c r="A1688" s="8">
        <v>1681</v>
      </c>
      <c r="B1688" s="32">
        <v>442711</v>
      </c>
      <c r="C1688" s="9" t="s">
        <v>152</v>
      </c>
      <c r="D1688" s="9" t="s">
        <v>61</v>
      </c>
      <c r="E1688" s="9" t="s">
        <v>2311</v>
      </c>
      <c r="F1688" s="8" t="s">
        <v>27</v>
      </c>
      <c r="G1688" s="10">
        <v>19</v>
      </c>
      <c r="H1688" s="10">
        <v>0</v>
      </c>
      <c r="I1688" s="10">
        <v>0</v>
      </c>
      <c r="J1688" s="10">
        <f t="shared" si="145"/>
        <v>5320000</v>
      </c>
      <c r="K1688" s="10">
        <f t="shared" si="145"/>
        <v>0</v>
      </c>
      <c r="L1688" s="10">
        <f t="shared" si="145"/>
        <v>0</v>
      </c>
      <c r="M1688" s="10">
        <v>0</v>
      </c>
      <c r="N1688" s="10">
        <f t="shared" si="143"/>
        <v>5320000</v>
      </c>
      <c r="O1688" s="25">
        <v>5320000</v>
      </c>
      <c r="P1688" s="25">
        <f t="shared" si="144"/>
        <v>0</v>
      </c>
      <c r="Q1688" s="37"/>
    </row>
    <row r="1689" spans="1:17" x14ac:dyDescent="0.25">
      <c r="A1689" s="8">
        <v>1682</v>
      </c>
      <c r="B1689" s="32">
        <v>442712</v>
      </c>
      <c r="C1689" s="9" t="s">
        <v>2318</v>
      </c>
      <c r="D1689" s="9" t="s">
        <v>61</v>
      </c>
      <c r="E1689" s="9" t="s">
        <v>2311</v>
      </c>
      <c r="F1689" s="8" t="s">
        <v>27</v>
      </c>
      <c r="G1689" s="10">
        <v>19</v>
      </c>
      <c r="H1689" s="10">
        <v>0</v>
      </c>
      <c r="I1689" s="10">
        <v>0</v>
      </c>
      <c r="J1689" s="10">
        <f t="shared" si="145"/>
        <v>5320000</v>
      </c>
      <c r="K1689" s="10">
        <f t="shared" si="145"/>
        <v>0</v>
      </c>
      <c r="L1689" s="10">
        <f t="shared" si="145"/>
        <v>0</v>
      </c>
      <c r="M1689" s="10">
        <v>0</v>
      </c>
      <c r="N1689" s="10">
        <f t="shared" si="143"/>
        <v>5320000</v>
      </c>
      <c r="O1689" s="25">
        <v>5320000</v>
      </c>
      <c r="P1689" s="25">
        <f t="shared" si="144"/>
        <v>0</v>
      </c>
      <c r="Q1689" s="37"/>
    </row>
    <row r="1690" spans="1:17" x14ac:dyDescent="0.25">
      <c r="A1690" s="8">
        <v>1683</v>
      </c>
      <c r="B1690" s="32">
        <v>442713</v>
      </c>
      <c r="C1690" s="9" t="s">
        <v>662</v>
      </c>
      <c r="D1690" s="9" t="s">
        <v>556</v>
      </c>
      <c r="E1690" s="9" t="s">
        <v>2311</v>
      </c>
      <c r="F1690" s="8" t="s">
        <v>27</v>
      </c>
      <c r="G1690" s="10">
        <v>19</v>
      </c>
      <c r="H1690" s="10">
        <v>0</v>
      </c>
      <c r="I1690" s="10">
        <v>0</v>
      </c>
      <c r="J1690" s="10">
        <f t="shared" si="145"/>
        <v>5320000</v>
      </c>
      <c r="K1690" s="10">
        <f t="shared" si="145"/>
        <v>0</v>
      </c>
      <c r="L1690" s="10">
        <f t="shared" si="145"/>
        <v>0</v>
      </c>
      <c r="M1690" s="10">
        <v>0</v>
      </c>
      <c r="N1690" s="10">
        <f t="shared" si="143"/>
        <v>5320000</v>
      </c>
      <c r="O1690" s="25">
        <v>5320000</v>
      </c>
      <c r="P1690" s="25">
        <f t="shared" si="144"/>
        <v>0</v>
      </c>
      <c r="Q1690" s="37"/>
    </row>
    <row r="1691" spans="1:17" x14ac:dyDescent="0.25">
      <c r="A1691" s="8">
        <v>1684</v>
      </c>
      <c r="B1691" s="32">
        <v>442714</v>
      </c>
      <c r="C1691" s="9" t="s">
        <v>2319</v>
      </c>
      <c r="D1691" s="9" t="s">
        <v>61</v>
      </c>
      <c r="E1691" s="9" t="s">
        <v>2311</v>
      </c>
      <c r="F1691" s="8" t="s">
        <v>27</v>
      </c>
      <c r="G1691" s="10">
        <v>19</v>
      </c>
      <c r="H1691" s="10">
        <v>0</v>
      </c>
      <c r="I1691" s="10">
        <v>0</v>
      </c>
      <c r="J1691" s="10">
        <f t="shared" si="145"/>
        <v>5320000</v>
      </c>
      <c r="K1691" s="10">
        <f t="shared" si="145"/>
        <v>0</v>
      </c>
      <c r="L1691" s="10">
        <f t="shared" si="145"/>
        <v>0</v>
      </c>
      <c r="M1691" s="10">
        <v>0</v>
      </c>
      <c r="N1691" s="10">
        <f t="shared" si="143"/>
        <v>5320000</v>
      </c>
      <c r="O1691" s="25">
        <v>5320000</v>
      </c>
      <c r="P1691" s="25">
        <f t="shared" si="144"/>
        <v>0</v>
      </c>
      <c r="Q1691" s="37"/>
    </row>
    <row r="1692" spans="1:17" x14ac:dyDescent="0.25">
      <c r="A1692" s="8">
        <v>1685</v>
      </c>
      <c r="B1692" s="32">
        <v>442715</v>
      </c>
      <c r="C1692" s="9" t="s">
        <v>1138</v>
      </c>
      <c r="D1692" s="9" t="s">
        <v>649</v>
      </c>
      <c r="E1692" s="9" t="s">
        <v>2311</v>
      </c>
      <c r="F1692" s="8" t="s">
        <v>27</v>
      </c>
      <c r="G1692" s="10">
        <v>19</v>
      </c>
      <c r="H1692" s="10">
        <v>0</v>
      </c>
      <c r="I1692" s="10">
        <v>0</v>
      </c>
      <c r="J1692" s="10">
        <f t="shared" si="145"/>
        <v>5320000</v>
      </c>
      <c r="K1692" s="10">
        <f t="shared" si="145"/>
        <v>0</v>
      </c>
      <c r="L1692" s="10">
        <f t="shared" si="145"/>
        <v>0</v>
      </c>
      <c r="M1692" s="10">
        <v>0</v>
      </c>
      <c r="N1692" s="10">
        <f t="shared" si="143"/>
        <v>5320000</v>
      </c>
      <c r="O1692" s="25">
        <v>0</v>
      </c>
      <c r="P1692" s="25">
        <f t="shared" si="144"/>
        <v>5320000</v>
      </c>
      <c r="Q1692" s="37"/>
    </row>
    <row r="1693" spans="1:17" x14ac:dyDescent="0.25">
      <c r="A1693" s="8">
        <v>1686</v>
      </c>
      <c r="B1693" s="32">
        <v>442716</v>
      </c>
      <c r="C1693" s="9" t="s">
        <v>157</v>
      </c>
      <c r="D1693" s="9" t="s">
        <v>528</v>
      </c>
      <c r="E1693" s="9" t="s">
        <v>2311</v>
      </c>
      <c r="F1693" s="8" t="s">
        <v>27</v>
      </c>
      <c r="G1693" s="10">
        <v>19</v>
      </c>
      <c r="H1693" s="10">
        <v>0</v>
      </c>
      <c r="I1693" s="10">
        <v>0</v>
      </c>
      <c r="J1693" s="10">
        <f t="shared" si="145"/>
        <v>5320000</v>
      </c>
      <c r="K1693" s="10">
        <f t="shared" si="145"/>
        <v>0</v>
      </c>
      <c r="L1693" s="10">
        <f t="shared" si="145"/>
        <v>0</v>
      </c>
      <c r="M1693" s="10">
        <v>0</v>
      </c>
      <c r="N1693" s="10">
        <f t="shared" si="143"/>
        <v>5320000</v>
      </c>
      <c r="O1693" s="25">
        <v>5320000</v>
      </c>
      <c r="P1693" s="25">
        <f t="shared" si="144"/>
        <v>0</v>
      </c>
      <c r="Q1693" s="37"/>
    </row>
    <row r="1694" spans="1:17" x14ac:dyDescent="0.25">
      <c r="A1694" s="8">
        <v>1687</v>
      </c>
      <c r="B1694" s="32">
        <v>442717</v>
      </c>
      <c r="C1694" s="9" t="s">
        <v>397</v>
      </c>
      <c r="D1694" s="9" t="s">
        <v>244</v>
      </c>
      <c r="E1694" s="9" t="s">
        <v>2311</v>
      </c>
      <c r="F1694" s="8" t="s">
        <v>27</v>
      </c>
      <c r="G1694" s="10">
        <v>19</v>
      </c>
      <c r="H1694" s="10">
        <v>0</v>
      </c>
      <c r="I1694" s="10">
        <v>0</v>
      </c>
      <c r="J1694" s="10">
        <f t="shared" ref="J1694:L1757" si="146">G1694*280000</f>
        <v>5320000</v>
      </c>
      <c r="K1694" s="10">
        <f t="shared" si="146"/>
        <v>0</v>
      </c>
      <c r="L1694" s="10">
        <f t="shared" si="146"/>
        <v>0</v>
      </c>
      <c r="M1694" s="10">
        <v>0</v>
      </c>
      <c r="N1694" s="10">
        <f t="shared" si="143"/>
        <v>5320000</v>
      </c>
      <c r="O1694" s="25">
        <v>5320000</v>
      </c>
      <c r="P1694" s="25">
        <f t="shared" si="144"/>
        <v>0</v>
      </c>
      <c r="Q1694" s="37"/>
    </row>
    <row r="1695" spans="1:17" x14ac:dyDescent="0.25">
      <c r="A1695" s="8">
        <v>1688</v>
      </c>
      <c r="B1695" s="32">
        <v>442718</v>
      </c>
      <c r="C1695" s="9" t="s">
        <v>53</v>
      </c>
      <c r="D1695" s="9" t="s">
        <v>85</v>
      </c>
      <c r="E1695" s="9" t="s">
        <v>2311</v>
      </c>
      <c r="F1695" s="8" t="s">
        <v>27</v>
      </c>
      <c r="G1695" s="10">
        <v>19</v>
      </c>
      <c r="H1695" s="10">
        <v>0</v>
      </c>
      <c r="I1695" s="10">
        <v>0</v>
      </c>
      <c r="J1695" s="10">
        <f t="shared" si="146"/>
        <v>5320000</v>
      </c>
      <c r="K1695" s="10">
        <f t="shared" si="146"/>
        <v>0</v>
      </c>
      <c r="L1695" s="10">
        <f t="shared" si="146"/>
        <v>0</v>
      </c>
      <c r="M1695" s="10">
        <v>0</v>
      </c>
      <c r="N1695" s="10">
        <f t="shared" si="143"/>
        <v>5320000</v>
      </c>
      <c r="O1695" s="25">
        <v>5320000</v>
      </c>
      <c r="P1695" s="25">
        <f t="shared" si="144"/>
        <v>0</v>
      </c>
      <c r="Q1695" s="37"/>
    </row>
    <row r="1696" spans="1:17" x14ac:dyDescent="0.25">
      <c r="A1696" s="8">
        <v>1689</v>
      </c>
      <c r="B1696" s="32">
        <v>442719</v>
      </c>
      <c r="C1696" s="9" t="s">
        <v>2320</v>
      </c>
      <c r="D1696" s="9" t="s">
        <v>481</v>
      </c>
      <c r="E1696" s="9" t="s">
        <v>2311</v>
      </c>
      <c r="F1696" s="8" t="s">
        <v>27</v>
      </c>
      <c r="G1696" s="10">
        <v>19</v>
      </c>
      <c r="H1696" s="10">
        <v>0</v>
      </c>
      <c r="I1696" s="10">
        <v>0</v>
      </c>
      <c r="J1696" s="10">
        <f t="shared" si="146"/>
        <v>5320000</v>
      </c>
      <c r="K1696" s="10">
        <f t="shared" si="146"/>
        <v>0</v>
      </c>
      <c r="L1696" s="10">
        <f t="shared" si="146"/>
        <v>0</v>
      </c>
      <c r="M1696" s="10">
        <v>0</v>
      </c>
      <c r="N1696" s="10">
        <f t="shared" si="143"/>
        <v>5320000</v>
      </c>
      <c r="O1696" s="25">
        <v>5320000</v>
      </c>
      <c r="P1696" s="25">
        <f t="shared" si="144"/>
        <v>0</v>
      </c>
      <c r="Q1696" s="37"/>
    </row>
    <row r="1697" spans="1:17" x14ac:dyDescent="0.25">
      <c r="A1697" s="8">
        <v>1690</v>
      </c>
      <c r="B1697" s="32">
        <v>442720</v>
      </c>
      <c r="C1697" s="9" t="s">
        <v>2321</v>
      </c>
      <c r="D1697" s="9" t="s">
        <v>153</v>
      </c>
      <c r="E1697" s="9" t="s">
        <v>2311</v>
      </c>
      <c r="F1697" s="8" t="s">
        <v>27</v>
      </c>
      <c r="G1697" s="10">
        <v>19</v>
      </c>
      <c r="H1697" s="10">
        <v>0</v>
      </c>
      <c r="I1697" s="10">
        <v>0</v>
      </c>
      <c r="J1697" s="10">
        <f t="shared" si="146"/>
        <v>5320000</v>
      </c>
      <c r="K1697" s="10">
        <f t="shared" si="146"/>
        <v>0</v>
      </c>
      <c r="L1697" s="10">
        <f t="shared" si="146"/>
        <v>0</v>
      </c>
      <c r="M1697" s="10">
        <v>0</v>
      </c>
      <c r="N1697" s="10">
        <f t="shared" si="143"/>
        <v>5320000</v>
      </c>
      <c r="O1697" s="25">
        <v>5320000</v>
      </c>
      <c r="P1697" s="25">
        <f t="shared" si="144"/>
        <v>0</v>
      </c>
      <c r="Q1697" s="37"/>
    </row>
    <row r="1698" spans="1:17" x14ac:dyDescent="0.25">
      <c r="A1698" s="8">
        <v>1691</v>
      </c>
      <c r="B1698" s="32">
        <v>442721</v>
      </c>
      <c r="C1698" s="9" t="s">
        <v>149</v>
      </c>
      <c r="D1698" s="9" t="s">
        <v>362</v>
      </c>
      <c r="E1698" s="9" t="s">
        <v>2311</v>
      </c>
      <c r="F1698" s="8" t="s">
        <v>27</v>
      </c>
      <c r="G1698" s="10">
        <v>19</v>
      </c>
      <c r="H1698" s="10">
        <v>0</v>
      </c>
      <c r="I1698" s="10">
        <v>0</v>
      </c>
      <c r="J1698" s="10">
        <f t="shared" si="146"/>
        <v>5320000</v>
      </c>
      <c r="K1698" s="10">
        <f t="shared" si="146"/>
        <v>0</v>
      </c>
      <c r="L1698" s="10">
        <f t="shared" si="146"/>
        <v>0</v>
      </c>
      <c r="M1698" s="10">
        <v>0</v>
      </c>
      <c r="N1698" s="10">
        <f t="shared" si="143"/>
        <v>5320000</v>
      </c>
      <c r="O1698" s="25">
        <v>5320000</v>
      </c>
      <c r="P1698" s="25">
        <f t="shared" si="144"/>
        <v>0</v>
      </c>
      <c r="Q1698" s="37"/>
    </row>
    <row r="1699" spans="1:17" x14ac:dyDescent="0.25">
      <c r="A1699" s="8">
        <v>1692</v>
      </c>
      <c r="B1699" s="32">
        <v>442722</v>
      </c>
      <c r="C1699" s="9" t="s">
        <v>285</v>
      </c>
      <c r="D1699" s="9" t="s">
        <v>286</v>
      </c>
      <c r="E1699" s="9" t="s">
        <v>2311</v>
      </c>
      <c r="F1699" s="8" t="s">
        <v>27</v>
      </c>
      <c r="G1699" s="10">
        <v>19</v>
      </c>
      <c r="H1699" s="10">
        <v>0</v>
      </c>
      <c r="I1699" s="10">
        <v>0</v>
      </c>
      <c r="J1699" s="10">
        <f t="shared" si="146"/>
        <v>5320000</v>
      </c>
      <c r="K1699" s="10">
        <f t="shared" si="146"/>
        <v>0</v>
      </c>
      <c r="L1699" s="10">
        <f t="shared" si="146"/>
        <v>0</v>
      </c>
      <c r="M1699" s="10">
        <v>0</v>
      </c>
      <c r="N1699" s="10">
        <f t="shared" si="143"/>
        <v>5320000</v>
      </c>
      <c r="O1699" s="25">
        <v>5320000</v>
      </c>
      <c r="P1699" s="25">
        <f t="shared" si="144"/>
        <v>0</v>
      </c>
      <c r="Q1699" s="37"/>
    </row>
    <row r="1700" spans="1:17" x14ac:dyDescent="0.25">
      <c r="A1700" s="8">
        <v>1693</v>
      </c>
      <c r="B1700" s="32">
        <v>442723</v>
      </c>
      <c r="C1700" s="9" t="s">
        <v>812</v>
      </c>
      <c r="D1700" s="9" t="s">
        <v>481</v>
      </c>
      <c r="E1700" s="9" t="s">
        <v>2311</v>
      </c>
      <c r="F1700" s="8" t="s">
        <v>27</v>
      </c>
      <c r="G1700" s="10">
        <v>19</v>
      </c>
      <c r="H1700" s="10">
        <v>0</v>
      </c>
      <c r="I1700" s="10">
        <v>0</v>
      </c>
      <c r="J1700" s="10">
        <f t="shared" si="146"/>
        <v>5320000</v>
      </c>
      <c r="K1700" s="10">
        <f t="shared" si="146"/>
        <v>0</v>
      </c>
      <c r="L1700" s="10">
        <f t="shared" si="146"/>
        <v>0</v>
      </c>
      <c r="M1700" s="10">
        <v>0</v>
      </c>
      <c r="N1700" s="10">
        <f t="shared" si="143"/>
        <v>5320000</v>
      </c>
      <c r="O1700" s="25">
        <v>5320000</v>
      </c>
      <c r="P1700" s="25">
        <f t="shared" si="144"/>
        <v>0</v>
      </c>
      <c r="Q1700" s="37"/>
    </row>
    <row r="1701" spans="1:17" x14ac:dyDescent="0.25">
      <c r="A1701" s="8">
        <v>1694</v>
      </c>
      <c r="B1701" s="32">
        <v>442724</v>
      </c>
      <c r="C1701" s="9" t="s">
        <v>505</v>
      </c>
      <c r="D1701" s="9" t="s">
        <v>204</v>
      </c>
      <c r="E1701" s="9" t="s">
        <v>2311</v>
      </c>
      <c r="F1701" s="8" t="s">
        <v>27</v>
      </c>
      <c r="G1701" s="10">
        <v>19</v>
      </c>
      <c r="H1701" s="10">
        <v>0</v>
      </c>
      <c r="I1701" s="10">
        <v>0</v>
      </c>
      <c r="J1701" s="10">
        <f t="shared" si="146"/>
        <v>5320000</v>
      </c>
      <c r="K1701" s="10">
        <f t="shared" si="146"/>
        <v>0</v>
      </c>
      <c r="L1701" s="10">
        <f t="shared" si="146"/>
        <v>0</v>
      </c>
      <c r="M1701" s="10">
        <v>0</v>
      </c>
      <c r="N1701" s="10">
        <f t="shared" si="143"/>
        <v>5320000</v>
      </c>
      <c r="O1701" s="25">
        <v>5320000</v>
      </c>
      <c r="P1701" s="25">
        <f t="shared" si="144"/>
        <v>0</v>
      </c>
      <c r="Q1701" s="37"/>
    </row>
    <row r="1702" spans="1:17" x14ac:dyDescent="0.25">
      <c r="A1702" s="8">
        <v>1695</v>
      </c>
      <c r="B1702" s="32">
        <v>442725</v>
      </c>
      <c r="C1702" s="9" t="s">
        <v>1053</v>
      </c>
      <c r="D1702" s="9" t="s">
        <v>85</v>
      </c>
      <c r="E1702" s="9" t="s">
        <v>2311</v>
      </c>
      <c r="F1702" s="8" t="s">
        <v>27</v>
      </c>
      <c r="G1702" s="10">
        <v>19</v>
      </c>
      <c r="H1702" s="10">
        <v>0</v>
      </c>
      <c r="I1702" s="10">
        <v>0</v>
      </c>
      <c r="J1702" s="10">
        <f t="shared" si="146"/>
        <v>5320000</v>
      </c>
      <c r="K1702" s="10">
        <f t="shared" si="146"/>
        <v>0</v>
      </c>
      <c r="L1702" s="10">
        <f t="shared" si="146"/>
        <v>0</v>
      </c>
      <c r="M1702" s="10">
        <v>0</v>
      </c>
      <c r="N1702" s="10">
        <f t="shared" si="143"/>
        <v>5320000</v>
      </c>
      <c r="O1702" s="25">
        <v>5320000</v>
      </c>
      <c r="P1702" s="25">
        <f t="shared" si="144"/>
        <v>0</v>
      </c>
      <c r="Q1702" s="37"/>
    </row>
    <row r="1703" spans="1:17" x14ac:dyDescent="0.25">
      <c r="A1703" s="8">
        <v>1696</v>
      </c>
      <c r="B1703" s="32">
        <v>442726</v>
      </c>
      <c r="C1703" s="9" t="s">
        <v>2322</v>
      </c>
      <c r="D1703" s="9" t="s">
        <v>660</v>
      </c>
      <c r="E1703" s="9" t="s">
        <v>2311</v>
      </c>
      <c r="F1703" s="8" t="s">
        <v>27</v>
      </c>
      <c r="G1703" s="10">
        <v>19</v>
      </c>
      <c r="H1703" s="10">
        <v>0</v>
      </c>
      <c r="I1703" s="10">
        <v>0</v>
      </c>
      <c r="J1703" s="10">
        <f t="shared" si="146"/>
        <v>5320000</v>
      </c>
      <c r="K1703" s="10">
        <f t="shared" si="146"/>
        <v>0</v>
      </c>
      <c r="L1703" s="10">
        <f t="shared" si="146"/>
        <v>0</v>
      </c>
      <c r="M1703" s="10">
        <v>0</v>
      </c>
      <c r="N1703" s="10">
        <f t="shared" si="143"/>
        <v>5320000</v>
      </c>
      <c r="O1703" s="25">
        <v>5320000</v>
      </c>
      <c r="P1703" s="25">
        <f t="shared" si="144"/>
        <v>0</v>
      </c>
      <c r="Q1703" s="37"/>
    </row>
    <row r="1704" spans="1:17" x14ac:dyDescent="0.25">
      <c r="A1704" s="8">
        <v>1697</v>
      </c>
      <c r="B1704" s="32">
        <v>442727</v>
      </c>
      <c r="C1704" s="9" t="s">
        <v>2323</v>
      </c>
      <c r="D1704" s="9" t="s">
        <v>536</v>
      </c>
      <c r="E1704" s="9" t="s">
        <v>2311</v>
      </c>
      <c r="F1704" s="8" t="s">
        <v>27</v>
      </c>
      <c r="G1704" s="10">
        <v>19</v>
      </c>
      <c r="H1704" s="10">
        <v>0</v>
      </c>
      <c r="I1704" s="10">
        <v>0</v>
      </c>
      <c r="J1704" s="10">
        <f t="shared" si="146"/>
        <v>5320000</v>
      </c>
      <c r="K1704" s="10">
        <f t="shared" si="146"/>
        <v>0</v>
      </c>
      <c r="L1704" s="10">
        <f t="shared" si="146"/>
        <v>0</v>
      </c>
      <c r="M1704" s="10">
        <v>0</v>
      </c>
      <c r="N1704" s="10">
        <f t="shared" si="143"/>
        <v>5320000</v>
      </c>
      <c r="O1704" s="25">
        <v>5320000</v>
      </c>
      <c r="P1704" s="25">
        <f t="shared" si="144"/>
        <v>0</v>
      </c>
      <c r="Q1704" s="37"/>
    </row>
    <row r="1705" spans="1:17" x14ac:dyDescent="0.25">
      <c r="A1705" s="8">
        <v>1698</v>
      </c>
      <c r="B1705" s="32">
        <v>442728</v>
      </c>
      <c r="C1705" s="9" t="s">
        <v>2324</v>
      </c>
      <c r="D1705" s="9" t="s">
        <v>65</v>
      </c>
      <c r="E1705" s="9" t="s">
        <v>2311</v>
      </c>
      <c r="F1705" s="8" t="s">
        <v>27</v>
      </c>
      <c r="G1705" s="10">
        <v>19</v>
      </c>
      <c r="H1705" s="10">
        <v>0</v>
      </c>
      <c r="I1705" s="10">
        <v>0</v>
      </c>
      <c r="J1705" s="10">
        <f t="shared" si="146"/>
        <v>5320000</v>
      </c>
      <c r="K1705" s="10">
        <f t="shared" si="146"/>
        <v>0</v>
      </c>
      <c r="L1705" s="10">
        <f t="shared" si="146"/>
        <v>0</v>
      </c>
      <c r="M1705" s="10">
        <v>0</v>
      </c>
      <c r="N1705" s="10">
        <f t="shared" si="143"/>
        <v>5320000</v>
      </c>
      <c r="O1705" s="25">
        <v>5320000</v>
      </c>
      <c r="P1705" s="25">
        <f t="shared" si="144"/>
        <v>0</v>
      </c>
      <c r="Q1705" s="37"/>
    </row>
    <row r="1706" spans="1:17" x14ac:dyDescent="0.25">
      <c r="A1706" s="8">
        <v>1699</v>
      </c>
      <c r="B1706" s="32">
        <v>442729</v>
      </c>
      <c r="C1706" s="9" t="s">
        <v>1488</v>
      </c>
      <c r="D1706" s="9" t="s">
        <v>65</v>
      </c>
      <c r="E1706" s="9" t="s">
        <v>2311</v>
      </c>
      <c r="F1706" s="8" t="s">
        <v>27</v>
      </c>
      <c r="G1706" s="10">
        <v>19</v>
      </c>
      <c r="H1706" s="10">
        <v>0</v>
      </c>
      <c r="I1706" s="10">
        <v>0</v>
      </c>
      <c r="J1706" s="10">
        <f t="shared" si="146"/>
        <v>5320000</v>
      </c>
      <c r="K1706" s="10">
        <f t="shared" si="146"/>
        <v>0</v>
      </c>
      <c r="L1706" s="10">
        <f t="shared" si="146"/>
        <v>0</v>
      </c>
      <c r="M1706" s="10">
        <v>0</v>
      </c>
      <c r="N1706" s="10">
        <f t="shared" si="143"/>
        <v>5320000</v>
      </c>
      <c r="O1706" s="25">
        <v>0</v>
      </c>
      <c r="P1706" s="25">
        <f t="shared" si="144"/>
        <v>5320000</v>
      </c>
      <c r="Q1706" s="37"/>
    </row>
    <row r="1707" spans="1:17" x14ac:dyDescent="0.25">
      <c r="A1707" s="8">
        <v>1700</v>
      </c>
      <c r="B1707" s="32">
        <v>442730</v>
      </c>
      <c r="C1707" s="9" t="s">
        <v>2018</v>
      </c>
      <c r="D1707" s="9" t="s">
        <v>251</v>
      </c>
      <c r="E1707" s="9" t="s">
        <v>2311</v>
      </c>
      <c r="F1707" s="8" t="s">
        <v>27</v>
      </c>
      <c r="G1707" s="10">
        <v>19</v>
      </c>
      <c r="H1707" s="10">
        <v>0</v>
      </c>
      <c r="I1707" s="10">
        <v>0</v>
      </c>
      <c r="J1707" s="10">
        <f t="shared" si="146"/>
        <v>5320000</v>
      </c>
      <c r="K1707" s="10">
        <f t="shared" si="146"/>
        <v>0</v>
      </c>
      <c r="L1707" s="10">
        <f t="shared" si="146"/>
        <v>0</v>
      </c>
      <c r="M1707" s="10">
        <v>0</v>
      </c>
      <c r="N1707" s="10">
        <f t="shared" si="143"/>
        <v>5320000</v>
      </c>
      <c r="O1707" s="25">
        <v>5320000</v>
      </c>
      <c r="P1707" s="25">
        <f t="shared" si="144"/>
        <v>0</v>
      </c>
      <c r="Q1707" s="37"/>
    </row>
    <row r="1708" spans="1:17" x14ac:dyDescent="0.25">
      <c r="A1708" s="8">
        <v>1701</v>
      </c>
      <c r="B1708" s="32">
        <v>442731</v>
      </c>
      <c r="C1708" s="9" t="s">
        <v>2325</v>
      </c>
      <c r="D1708" s="9" t="s">
        <v>696</v>
      </c>
      <c r="E1708" s="9" t="s">
        <v>2311</v>
      </c>
      <c r="F1708" s="8" t="s">
        <v>27</v>
      </c>
      <c r="G1708" s="10">
        <v>19</v>
      </c>
      <c r="H1708" s="10">
        <v>0</v>
      </c>
      <c r="I1708" s="10">
        <v>0</v>
      </c>
      <c r="J1708" s="10">
        <f t="shared" si="146"/>
        <v>5320000</v>
      </c>
      <c r="K1708" s="10">
        <f t="shared" si="146"/>
        <v>0</v>
      </c>
      <c r="L1708" s="10">
        <f t="shared" si="146"/>
        <v>0</v>
      </c>
      <c r="M1708" s="10">
        <v>0</v>
      </c>
      <c r="N1708" s="10">
        <f t="shared" si="143"/>
        <v>5320000</v>
      </c>
      <c r="O1708" s="25">
        <v>5320000</v>
      </c>
      <c r="P1708" s="25">
        <f t="shared" si="144"/>
        <v>0</v>
      </c>
      <c r="Q1708" s="37"/>
    </row>
    <row r="1709" spans="1:17" x14ac:dyDescent="0.25">
      <c r="A1709" s="8">
        <v>1702</v>
      </c>
      <c r="B1709" s="32">
        <v>442732</v>
      </c>
      <c r="C1709" s="9" t="s">
        <v>2326</v>
      </c>
      <c r="D1709" s="9" t="s">
        <v>654</v>
      </c>
      <c r="E1709" s="9" t="s">
        <v>2311</v>
      </c>
      <c r="F1709" s="8" t="s">
        <v>27</v>
      </c>
      <c r="G1709" s="10">
        <v>19</v>
      </c>
      <c r="H1709" s="10">
        <v>0</v>
      </c>
      <c r="I1709" s="10">
        <v>0</v>
      </c>
      <c r="J1709" s="10">
        <f t="shared" si="146"/>
        <v>5320000</v>
      </c>
      <c r="K1709" s="10">
        <f t="shared" si="146"/>
        <v>0</v>
      </c>
      <c r="L1709" s="10">
        <f t="shared" si="146"/>
        <v>0</v>
      </c>
      <c r="M1709" s="10">
        <v>0</v>
      </c>
      <c r="N1709" s="10">
        <f t="shared" si="143"/>
        <v>5320000</v>
      </c>
      <c r="O1709" s="25">
        <v>0</v>
      </c>
      <c r="P1709" s="25">
        <f t="shared" si="144"/>
        <v>5320000</v>
      </c>
      <c r="Q1709" s="37"/>
    </row>
    <row r="1710" spans="1:17" x14ac:dyDescent="0.25">
      <c r="A1710" s="8">
        <v>1703</v>
      </c>
      <c r="B1710" s="32">
        <v>442733</v>
      </c>
      <c r="C1710" s="9" t="s">
        <v>2327</v>
      </c>
      <c r="D1710" s="9" t="s">
        <v>377</v>
      </c>
      <c r="E1710" s="9" t="s">
        <v>2311</v>
      </c>
      <c r="F1710" s="8" t="s">
        <v>27</v>
      </c>
      <c r="G1710" s="10">
        <v>19</v>
      </c>
      <c r="H1710" s="10">
        <v>0</v>
      </c>
      <c r="I1710" s="10">
        <v>0</v>
      </c>
      <c r="J1710" s="10">
        <f t="shared" si="146"/>
        <v>5320000</v>
      </c>
      <c r="K1710" s="10">
        <f t="shared" si="146"/>
        <v>0</v>
      </c>
      <c r="L1710" s="10">
        <f t="shared" si="146"/>
        <v>0</v>
      </c>
      <c r="M1710" s="10">
        <v>0</v>
      </c>
      <c r="N1710" s="10">
        <f t="shared" si="143"/>
        <v>5320000</v>
      </c>
      <c r="O1710" s="25">
        <v>5320000</v>
      </c>
      <c r="P1710" s="25">
        <f t="shared" si="144"/>
        <v>0</v>
      </c>
      <c r="Q1710" s="37"/>
    </row>
    <row r="1711" spans="1:17" x14ac:dyDescent="0.25">
      <c r="A1711" s="8">
        <v>1704</v>
      </c>
      <c r="B1711" s="32">
        <v>442734</v>
      </c>
      <c r="C1711" s="9" t="s">
        <v>2328</v>
      </c>
      <c r="D1711" s="9" t="s">
        <v>875</v>
      </c>
      <c r="E1711" s="9" t="s">
        <v>2311</v>
      </c>
      <c r="F1711" s="8" t="s">
        <v>27</v>
      </c>
      <c r="G1711" s="10">
        <v>19</v>
      </c>
      <c r="H1711" s="10">
        <v>0</v>
      </c>
      <c r="I1711" s="10">
        <v>0</v>
      </c>
      <c r="J1711" s="10">
        <f t="shared" si="146"/>
        <v>5320000</v>
      </c>
      <c r="K1711" s="10">
        <f t="shared" si="146"/>
        <v>0</v>
      </c>
      <c r="L1711" s="10">
        <f t="shared" si="146"/>
        <v>0</v>
      </c>
      <c r="M1711" s="10">
        <v>0</v>
      </c>
      <c r="N1711" s="10">
        <f t="shared" si="143"/>
        <v>5320000</v>
      </c>
      <c r="O1711" s="25">
        <v>5320000</v>
      </c>
      <c r="P1711" s="25">
        <f t="shared" si="144"/>
        <v>0</v>
      </c>
      <c r="Q1711" s="37"/>
    </row>
    <row r="1712" spans="1:17" x14ac:dyDescent="0.25">
      <c r="A1712" s="8">
        <v>1705</v>
      </c>
      <c r="B1712" s="32">
        <v>442735</v>
      </c>
      <c r="C1712" s="9" t="s">
        <v>2329</v>
      </c>
      <c r="D1712" s="9" t="s">
        <v>1183</v>
      </c>
      <c r="E1712" s="9" t="s">
        <v>2311</v>
      </c>
      <c r="F1712" s="8" t="s">
        <v>27</v>
      </c>
      <c r="G1712" s="10">
        <v>19</v>
      </c>
      <c r="H1712" s="10">
        <v>0</v>
      </c>
      <c r="I1712" s="10">
        <v>0</v>
      </c>
      <c r="J1712" s="10">
        <f t="shared" si="146"/>
        <v>5320000</v>
      </c>
      <c r="K1712" s="10">
        <f t="shared" si="146"/>
        <v>0</v>
      </c>
      <c r="L1712" s="10">
        <f t="shared" si="146"/>
        <v>0</v>
      </c>
      <c r="M1712" s="10">
        <v>0</v>
      </c>
      <c r="N1712" s="10">
        <f t="shared" si="143"/>
        <v>5320000</v>
      </c>
      <c r="O1712" s="25">
        <v>5320000</v>
      </c>
      <c r="P1712" s="25">
        <f t="shared" si="144"/>
        <v>0</v>
      </c>
      <c r="Q1712" s="37"/>
    </row>
    <row r="1713" spans="1:17" x14ac:dyDescent="0.25">
      <c r="A1713" s="8">
        <v>1706</v>
      </c>
      <c r="B1713" s="32">
        <v>442736</v>
      </c>
      <c r="C1713" s="9" t="s">
        <v>2330</v>
      </c>
      <c r="D1713" s="9" t="s">
        <v>1700</v>
      </c>
      <c r="E1713" s="9" t="s">
        <v>2311</v>
      </c>
      <c r="F1713" s="8" t="s">
        <v>27</v>
      </c>
      <c r="G1713" s="10">
        <v>19</v>
      </c>
      <c r="H1713" s="10">
        <v>0</v>
      </c>
      <c r="I1713" s="10">
        <v>0</v>
      </c>
      <c r="J1713" s="10">
        <f t="shared" si="146"/>
        <v>5320000</v>
      </c>
      <c r="K1713" s="10">
        <f t="shared" si="146"/>
        <v>0</v>
      </c>
      <c r="L1713" s="10">
        <f t="shared" si="146"/>
        <v>0</v>
      </c>
      <c r="M1713" s="10">
        <v>0</v>
      </c>
      <c r="N1713" s="10">
        <f t="shared" si="143"/>
        <v>5320000</v>
      </c>
      <c r="O1713" s="25">
        <v>5320000</v>
      </c>
      <c r="P1713" s="25">
        <f t="shared" si="144"/>
        <v>0</v>
      </c>
      <c r="Q1713" s="37"/>
    </row>
    <row r="1714" spans="1:17" x14ac:dyDescent="0.25">
      <c r="A1714" s="8">
        <v>1707</v>
      </c>
      <c r="B1714" s="32">
        <v>442737</v>
      </c>
      <c r="C1714" s="9" t="s">
        <v>2331</v>
      </c>
      <c r="D1714" s="9" t="s">
        <v>75</v>
      </c>
      <c r="E1714" s="9" t="s">
        <v>2311</v>
      </c>
      <c r="F1714" s="8" t="s">
        <v>27</v>
      </c>
      <c r="G1714" s="10">
        <v>19</v>
      </c>
      <c r="H1714" s="10">
        <v>0</v>
      </c>
      <c r="I1714" s="10">
        <v>0</v>
      </c>
      <c r="J1714" s="10">
        <f t="shared" si="146"/>
        <v>5320000</v>
      </c>
      <c r="K1714" s="10">
        <f t="shared" si="146"/>
        <v>0</v>
      </c>
      <c r="L1714" s="10">
        <f t="shared" si="146"/>
        <v>0</v>
      </c>
      <c r="M1714" s="10">
        <v>0</v>
      </c>
      <c r="N1714" s="10">
        <f t="shared" si="143"/>
        <v>5320000</v>
      </c>
      <c r="O1714" s="25">
        <v>5320000</v>
      </c>
      <c r="P1714" s="25">
        <f t="shared" si="144"/>
        <v>0</v>
      </c>
      <c r="Q1714" s="37"/>
    </row>
    <row r="1715" spans="1:17" x14ac:dyDescent="0.25">
      <c r="A1715" s="8">
        <v>1708</v>
      </c>
      <c r="B1715" s="32">
        <v>442738</v>
      </c>
      <c r="C1715" s="9" t="s">
        <v>2332</v>
      </c>
      <c r="D1715" s="9" t="s">
        <v>109</v>
      </c>
      <c r="E1715" s="9" t="s">
        <v>2311</v>
      </c>
      <c r="F1715" s="8" t="s">
        <v>27</v>
      </c>
      <c r="G1715" s="10">
        <v>19</v>
      </c>
      <c r="H1715" s="10">
        <v>0</v>
      </c>
      <c r="I1715" s="10">
        <v>0</v>
      </c>
      <c r="J1715" s="10">
        <f t="shared" si="146"/>
        <v>5320000</v>
      </c>
      <c r="K1715" s="10">
        <f t="shared" si="146"/>
        <v>0</v>
      </c>
      <c r="L1715" s="10">
        <f t="shared" si="146"/>
        <v>0</v>
      </c>
      <c r="M1715" s="10">
        <v>0</v>
      </c>
      <c r="N1715" s="10">
        <f t="shared" si="143"/>
        <v>5320000</v>
      </c>
      <c r="O1715" s="25">
        <v>5320000</v>
      </c>
      <c r="P1715" s="25">
        <f t="shared" si="144"/>
        <v>0</v>
      </c>
      <c r="Q1715" s="37"/>
    </row>
    <row r="1716" spans="1:17" x14ac:dyDescent="0.25">
      <c r="A1716" s="8">
        <v>1709</v>
      </c>
      <c r="B1716" s="32">
        <v>442739</v>
      </c>
      <c r="C1716" s="9" t="s">
        <v>2333</v>
      </c>
      <c r="D1716" s="9" t="s">
        <v>75</v>
      </c>
      <c r="E1716" s="9" t="s">
        <v>2311</v>
      </c>
      <c r="F1716" s="8" t="s">
        <v>27</v>
      </c>
      <c r="G1716" s="10">
        <v>19</v>
      </c>
      <c r="H1716" s="10">
        <v>0</v>
      </c>
      <c r="I1716" s="10">
        <v>0</v>
      </c>
      <c r="J1716" s="10">
        <f t="shared" si="146"/>
        <v>5320000</v>
      </c>
      <c r="K1716" s="10">
        <f t="shared" si="146"/>
        <v>0</v>
      </c>
      <c r="L1716" s="10">
        <f t="shared" si="146"/>
        <v>0</v>
      </c>
      <c r="M1716" s="10">
        <v>0</v>
      </c>
      <c r="N1716" s="10">
        <f t="shared" si="143"/>
        <v>5320000</v>
      </c>
      <c r="O1716" s="25">
        <v>5320000</v>
      </c>
      <c r="P1716" s="25">
        <f t="shared" si="144"/>
        <v>0</v>
      </c>
      <c r="Q1716" s="37"/>
    </row>
    <row r="1717" spans="1:17" x14ac:dyDescent="0.25">
      <c r="A1717" s="8">
        <v>1710</v>
      </c>
      <c r="B1717" s="32">
        <v>442740</v>
      </c>
      <c r="C1717" s="9" t="s">
        <v>907</v>
      </c>
      <c r="D1717" s="9" t="s">
        <v>270</v>
      </c>
      <c r="E1717" s="9" t="s">
        <v>2311</v>
      </c>
      <c r="F1717" s="8" t="s">
        <v>27</v>
      </c>
      <c r="G1717" s="10">
        <v>19</v>
      </c>
      <c r="H1717" s="10">
        <v>0</v>
      </c>
      <c r="I1717" s="10">
        <v>0</v>
      </c>
      <c r="J1717" s="10">
        <f t="shared" si="146"/>
        <v>5320000</v>
      </c>
      <c r="K1717" s="10">
        <f t="shared" si="146"/>
        <v>0</v>
      </c>
      <c r="L1717" s="10">
        <f t="shared" si="146"/>
        <v>0</v>
      </c>
      <c r="M1717" s="10">
        <v>0</v>
      </c>
      <c r="N1717" s="10">
        <f t="shared" si="143"/>
        <v>5320000</v>
      </c>
      <c r="O1717" s="25">
        <v>0</v>
      </c>
      <c r="P1717" s="25">
        <f t="shared" si="144"/>
        <v>5320000</v>
      </c>
      <c r="Q1717" s="37"/>
    </row>
    <row r="1718" spans="1:17" x14ac:dyDescent="0.25">
      <c r="A1718" s="8">
        <v>1711</v>
      </c>
      <c r="B1718" s="32">
        <v>442741</v>
      </c>
      <c r="C1718" s="9" t="s">
        <v>412</v>
      </c>
      <c r="D1718" s="9" t="s">
        <v>128</v>
      </c>
      <c r="E1718" s="9" t="s">
        <v>2311</v>
      </c>
      <c r="F1718" s="8" t="s">
        <v>27</v>
      </c>
      <c r="G1718" s="10">
        <v>19</v>
      </c>
      <c r="H1718" s="10">
        <v>0</v>
      </c>
      <c r="I1718" s="10">
        <v>0</v>
      </c>
      <c r="J1718" s="10">
        <f t="shared" si="146"/>
        <v>5320000</v>
      </c>
      <c r="K1718" s="10">
        <f t="shared" si="146"/>
        <v>0</v>
      </c>
      <c r="L1718" s="10">
        <f t="shared" si="146"/>
        <v>0</v>
      </c>
      <c r="M1718" s="10">
        <v>0</v>
      </c>
      <c r="N1718" s="10">
        <f t="shared" si="143"/>
        <v>5320000</v>
      </c>
      <c r="O1718" s="25">
        <v>5320000</v>
      </c>
      <c r="P1718" s="25">
        <f t="shared" si="144"/>
        <v>0</v>
      </c>
      <c r="Q1718" s="37"/>
    </row>
    <row r="1719" spans="1:17" x14ac:dyDescent="0.25">
      <c r="A1719" s="8">
        <v>1712</v>
      </c>
      <c r="B1719" s="32">
        <v>442742</v>
      </c>
      <c r="C1719" s="9" t="s">
        <v>2334</v>
      </c>
      <c r="D1719" s="9" t="s">
        <v>210</v>
      </c>
      <c r="E1719" s="9" t="s">
        <v>2311</v>
      </c>
      <c r="F1719" s="8" t="s">
        <v>27</v>
      </c>
      <c r="G1719" s="10">
        <v>19</v>
      </c>
      <c r="H1719" s="10">
        <v>0</v>
      </c>
      <c r="I1719" s="10">
        <v>0</v>
      </c>
      <c r="J1719" s="10">
        <f t="shared" si="146"/>
        <v>5320000</v>
      </c>
      <c r="K1719" s="10">
        <f t="shared" si="146"/>
        <v>0</v>
      </c>
      <c r="L1719" s="10">
        <f t="shared" si="146"/>
        <v>0</v>
      </c>
      <c r="M1719" s="10">
        <v>0</v>
      </c>
      <c r="N1719" s="10">
        <f t="shared" si="143"/>
        <v>5320000</v>
      </c>
      <c r="O1719" s="25">
        <v>5320000</v>
      </c>
      <c r="P1719" s="25">
        <f t="shared" si="144"/>
        <v>0</v>
      </c>
      <c r="Q1719" s="37"/>
    </row>
    <row r="1720" spans="1:17" x14ac:dyDescent="0.25">
      <c r="A1720" s="8">
        <v>1713</v>
      </c>
      <c r="B1720" s="32">
        <v>442743</v>
      </c>
      <c r="C1720" s="9" t="s">
        <v>282</v>
      </c>
      <c r="D1720" s="9" t="s">
        <v>109</v>
      </c>
      <c r="E1720" s="9" t="s">
        <v>2311</v>
      </c>
      <c r="F1720" s="8" t="s">
        <v>27</v>
      </c>
      <c r="G1720" s="10">
        <v>19</v>
      </c>
      <c r="H1720" s="10">
        <v>0</v>
      </c>
      <c r="I1720" s="10">
        <v>0</v>
      </c>
      <c r="J1720" s="10">
        <f t="shared" si="146"/>
        <v>5320000</v>
      </c>
      <c r="K1720" s="10">
        <f t="shared" si="146"/>
        <v>0</v>
      </c>
      <c r="L1720" s="10">
        <f t="shared" si="146"/>
        <v>0</v>
      </c>
      <c r="M1720" s="10">
        <v>0</v>
      </c>
      <c r="N1720" s="10">
        <f t="shared" si="143"/>
        <v>5320000</v>
      </c>
      <c r="O1720" s="25">
        <v>5320000</v>
      </c>
      <c r="P1720" s="25">
        <f t="shared" si="144"/>
        <v>0</v>
      </c>
      <c r="Q1720" s="37"/>
    </row>
    <row r="1721" spans="1:17" x14ac:dyDescent="0.25">
      <c r="A1721" s="8">
        <v>1714</v>
      </c>
      <c r="B1721" s="32">
        <v>442744</v>
      </c>
      <c r="C1721" s="9" t="s">
        <v>2335</v>
      </c>
      <c r="D1721" s="9" t="s">
        <v>214</v>
      </c>
      <c r="E1721" s="9" t="s">
        <v>2311</v>
      </c>
      <c r="F1721" s="8" t="s">
        <v>27</v>
      </c>
      <c r="G1721" s="10">
        <v>19</v>
      </c>
      <c r="H1721" s="10">
        <v>0</v>
      </c>
      <c r="I1721" s="10">
        <v>0</v>
      </c>
      <c r="J1721" s="10">
        <f t="shared" si="146"/>
        <v>5320000</v>
      </c>
      <c r="K1721" s="10">
        <f t="shared" si="146"/>
        <v>0</v>
      </c>
      <c r="L1721" s="10">
        <f t="shared" si="146"/>
        <v>0</v>
      </c>
      <c r="M1721" s="10">
        <v>0</v>
      </c>
      <c r="N1721" s="10">
        <f t="shared" si="143"/>
        <v>5320000</v>
      </c>
      <c r="O1721" s="25">
        <v>5320000</v>
      </c>
      <c r="P1721" s="25">
        <f t="shared" si="144"/>
        <v>0</v>
      </c>
      <c r="Q1721" s="37"/>
    </row>
    <row r="1722" spans="1:17" x14ac:dyDescent="0.25">
      <c r="A1722" s="8">
        <v>1715</v>
      </c>
      <c r="B1722" s="32">
        <v>442745</v>
      </c>
      <c r="C1722" s="9" t="s">
        <v>643</v>
      </c>
      <c r="D1722" s="9" t="s">
        <v>61</v>
      </c>
      <c r="E1722" s="9" t="s">
        <v>2311</v>
      </c>
      <c r="F1722" s="8" t="s">
        <v>27</v>
      </c>
      <c r="G1722" s="10">
        <v>19</v>
      </c>
      <c r="H1722" s="10">
        <v>0</v>
      </c>
      <c r="I1722" s="10">
        <v>0</v>
      </c>
      <c r="J1722" s="10">
        <f t="shared" si="146"/>
        <v>5320000</v>
      </c>
      <c r="K1722" s="10">
        <f t="shared" si="146"/>
        <v>0</v>
      </c>
      <c r="L1722" s="10">
        <f t="shared" si="146"/>
        <v>0</v>
      </c>
      <c r="M1722" s="10">
        <v>0</v>
      </c>
      <c r="N1722" s="10">
        <f t="shared" si="143"/>
        <v>5320000</v>
      </c>
      <c r="O1722" s="25">
        <v>5320000</v>
      </c>
      <c r="P1722" s="25">
        <f t="shared" si="144"/>
        <v>0</v>
      </c>
      <c r="Q1722" s="37"/>
    </row>
    <row r="1723" spans="1:17" x14ac:dyDescent="0.25">
      <c r="A1723" s="8">
        <v>1716</v>
      </c>
      <c r="B1723" s="32">
        <v>442746</v>
      </c>
      <c r="C1723" s="9" t="s">
        <v>1588</v>
      </c>
      <c r="D1723" s="9" t="s">
        <v>481</v>
      </c>
      <c r="E1723" s="9" t="s">
        <v>2311</v>
      </c>
      <c r="F1723" s="8" t="s">
        <v>27</v>
      </c>
      <c r="G1723" s="10">
        <v>19</v>
      </c>
      <c r="H1723" s="10">
        <v>0</v>
      </c>
      <c r="I1723" s="10">
        <v>0</v>
      </c>
      <c r="J1723" s="10">
        <f t="shared" si="146"/>
        <v>5320000</v>
      </c>
      <c r="K1723" s="10">
        <f t="shared" si="146"/>
        <v>0</v>
      </c>
      <c r="L1723" s="10">
        <f t="shared" si="146"/>
        <v>0</v>
      </c>
      <c r="M1723" s="10">
        <v>0</v>
      </c>
      <c r="N1723" s="10">
        <f t="shared" si="143"/>
        <v>5320000</v>
      </c>
      <c r="O1723" s="25">
        <v>0</v>
      </c>
      <c r="P1723" s="25">
        <f t="shared" si="144"/>
        <v>5320000</v>
      </c>
      <c r="Q1723" s="37"/>
    </row>
    <row r="1724" spans="1:17" x14ac:dyDescent="0.25">
      <c r="A1724" s="8">
        <v>1717</v>
      </c>
      <c r="B1724" s="32">
        <v>442747</v>
      </c>
      <c r="C1724" s="9" t="s">
        <v>755</v>
      </c>
      <c r="D1724" s="9" t="s">
        <v>85</v>
      </c>
      <c r="E1724" s="9" t="s">
        <v>2311</v>
      </c>
      <c r="F1724" s="8" t="s">
        <v>27</v>
      </c>
      <c r="G1724" s="10">
        <v>19</v>
      </c>
      <c r="H1724" s="10">
        <v>0</v>
      </c>
      <c r="I1724" s="10">
        <v>0</v>
      </c>
      <c r="J1724" s="10">
        <f t="shared" si="146"/>
        <v>5320000</v>
      </c>
      <c r="K1724" s="10">
        <f t="shared" si="146"/>
        <v>0</v>
      </c>
      <c r="L1724" s="10">
        <f t="shared" si="146"/>
        <v>0</v>
      </c>
      <c r="M1724" s="10">
        <v>0</v>
      </c>
      <c r="N1724" s="10">
        <f t="shared" si="143"/>
        <v>5320000</v>
      </c>
      <c r="O1724" s="25">
        <v>5320000</v>
      </c>
      <c r="P1724" s="25">
        <f t="shared" si="144"/>
        <v>0</v>
      </c>
      <c r="Q1724" s="37"/>
    </row>
    <row r="1725" spans="1:17" x14ac:dyDescent="0.25">
      <c r="A1725" s="8">
        <v>1718</v>
      </c>
      <c r="B1725" s="32">
        <v>442748</v>
      </c>
      <c r="C1725" s="9" t="s">
        <v>285</v>
      </c>
      <c r="D1725" s="9" t="s">
        <v>344</v>
      </c>
      <c r="E1725" s="9" t="s">
        <v>2311</v>
      </c>
      <c r="F1725" s="8" t="s">
        <v>27</v>
      </c>
      <c r="G1725" s="10">
        <v>19</v>
      </c>
      <c r="H1725" s="10">
        <v>0</v>
      </c>
      <c r="I1725" s="10">
        <v>0</v>
      </c>
      <c r="J1725" s="10">
        <f t="shared" si="146"/>
        <v>5320000</v>
      </c>
      <c r="K1725" s="10">
        <f t="shared" si="146"/>
        <v>0</v>
      </c>
      <c r="L1725" s="10">
        <f t="shared" si="146"/>
        <v>0</v>
      </c>
      <c r="M1725" s="10">
        <v>0</v>
      </c>
      <c r="N1725" s="10">
        <f t="shared" si="143"/>
        <v>5320000</v>
      </c>
      <c r="O1725" s="25">
        <v>5320000</v>
      </c>
      <c r="P1725" s="25">
        <f t="shared" si="144"/>
        <v>0</v>
      </c>
      <c r="Q1725" s="37"/>
    </row>
    <row r="1726" spans="1:17" x14ac:dyDescent="0.25">
      <c r="A1726" s="8">
        <v>1719</v>
      </c>
      <c r="B1726" s="32">
        <v>442749</v>
      </c>
      <c r="C1726" s="9" t="s">
        <v>412</v>
      </c>
      <c r="D1726" s="9" t="s">
        <v>413</v>
      </c>
      <c r="E1726" s="9" t="s">
        <v>2311</v>
      </c>
      <c r="F1726" s="8" t="s">
        <v>27</v>
      </c>
      <c r="G1726" s="10">
        <v>19</v>
      </c>
      <c r="H1726" s="10">
        <v>0</v>
      </c>
      <c r="I1726" s="10">
        <v>0</v>
      </c>
      <c r="J1726" s="10">
        <f t="shared" si="146"/>
        <v>5320000</v>
      </c>
      <c r="K1726" s="10">
        <f t="shared" si="146"/>
        <v>0</v>
      </c>
      <c r="L1726" s="10">
        <f t="shared" si="146"/>
        <v>0</v>
      </c>
      <c r="M1726" s="10">
        <v>0</v>
      </c>
      <c r="N1726" s="10">
        <f t="shared" si="143"/>
        <v>5320000</v>
      </c>
      <c r="O1726" s="25">
        <v>0</v>
      </c>
      <c r="P1726" s="25">
        <f t="shared" si="144"/>
        <v>5320000</v>
      </c>
      <c r="Q1726" s="37"/>
    </row>
    <row r="1727" spans="1:17" x14ac:dyDescent="0.25">
      <c r="A1727" s="8">
        <v>1720</v>
      </c>
      <c r="B1727" s="32">
        <v>442750</v>
      </c>
      <c r="C1727" s="9" t="s">
        <v>124</v>
      </c>
      <c r="D1727" s="9" t="s">
        <v>75</v>
      </c>
      <c r="E1727" s="9" t="s">
        <v>2311</v>
      </c>
      <c r="F1727" s="8" t="s">
        <v>27</v>
      </c>
      <c r="G1727" s="10">
        <v>19</v>
      </c>
      <c r="H1727" s="10">
        <v>0</v>
      </c>
      <c r="I1727" s="10">
        <v>0</v>
      </c>
      <c r="J1727" s="10">
        <f t="shared" si="146"/>
        <v>5320000</v>
      </c>
      <c r="K1727" s="10">
        <f t="shared" si="146"/>
        <v>0</v>
      </c>
      <c r="L1727" s="10">
        <f t="shared" si="146"/>
        <v>0</v>
      </c>
      <c r="M1727" s="10">
        <v>0</v>
      </c>
      <c r="N1727" s="10">
        <f t="shared" si="143"/>
        <v>5320000</v>
      </c>
      <c r="O1727" s="25">
        <v>5320000</v>
      </c>
      <c r="P1727" s="25">
        <f t="shared" si="144"/>
        <v>0</v>
      </c>
      <c r="Q1727" s="37"/>
    </row>
    <row r="1728" spans="1:17" x14ac:dyDescent="0.25">
      <c r="A1728" s="8">
        <v>1721</v>
      </c>
      <c r="B1728" s="32">
        <v>442752</v>
      </c>
      <c r="C1728" s="9" t="s">
        <v>446</v>
      </c>
      <c r="D1728" s="9" t="s">
        <v>2297</v>
      </c>
      <c r="E1728" s="9" t="s">
        <v>2311</v>
      </c>
      <c r="F1728" s="8" t="s">
        <v>27</v>
      </c>
      <c r="G1728" s="10">
        <v>19</v>
      </c>
      <c r="H1728" s="10">
        <v>0</v>
      </c>
      <c r="I1728" s="10">
        <v>0</v>
      </c>
      <c r="J1728" s="10">
        <f t="shared" si="146"/>
        <v>5320000</v>
      </c>
      <c r="K1728" s="10">
        <f t="shared" si="146"/>
        <v>0</v>
      </c>
      <c r="L1728" s="10">
        <f t="shared" si="146"/>
        <v>0</v>
      </c>
      <c r="M1728" s="10">
        <v>0</v>
      </c>
      <c r="N1728" s="10">
        <f t="shared" si="143"/>
        <v>5320000</v>
      </c>
      <c r="O1728" s="25">
        <v>5320000</v>
      </c>
      <c r="P1728" s="25">
        <f t="shared" si="144"/>
        <v>0</v>
      </c>
      <c r="Q1728" s="37"/>
    </row>
    <row r="1729" spans="1:17" x14ac:dyDescent="0.25">
      <c r="A1729" s="8">
        <v>1722</v>
      </c>
      <c r="B1729" s="32">
        <v>442753</v>
      </c>
      <c r="C1729" s="9" t="s">
        <v>348</v>
      </c>
      <c r="D1729" s="9" t="s">
        <v>667</v>
      </c>
      <c r="E1729" s="9" t="s">
        <v>2311</v>
      </c>
      <c r="F1729" s="8" t="s">
        <v>27</v>
      </c>
      <c r="G1729" s="10">
        <v>19</v>
      </c>
      <c r="H1729" s="10">
        <v>0</v>
      </c>
      <c r="I1729" s="10">
        <v>0</v>
      </c>
      <c r="J1729" s="10">
        <f t="shared" si="146"/>
        <v>5320000</v>
      </c>
      <c r="K1729" s="10">
        <f t="shared" si="146"/>
        <v>0</v>
      </c>
      <c r="L1729" s="10">
        <f t="shared" si="146"/>
        <v>0</v>
      </c>
      <c r="M1729" s="10">
        <v>0</v>
      </c>
      <c r="N1729" s="10">
        <f t="shared" si="143"/>
        <v>5320000</v>
      </c>
      <c r="O1729" s="25">
        <v>5320000</v>
      </c>
      <c r="P1729" s="25">
        <f t="shared" si="144"/>
        <v>0</v>
      </c>
      <c r="Q1729" s="37"/>
    </row>
    <row r="1730" spans="1:17" x14ac:dyDescent="0.25">
      <c r="A1730" s="8">
        <v>1723</v>
      </c>
      <c r="B1730" s="32">
        <v>442801</v>
      </c>
      <c r="C1730" s="9" t="s">
        <v>1131</v>
      </c>
      <c r="D1730" s="9" t="s">
        <v>61</v>
      </c>
      <c r="E1730" s="9" t="s">
        <v>2336</v>
      </c>
      <c r="F1730" s="8" t="s">
        <v>27</v>
      </c>
      <c r="G1730" s="10">
        <v>19</v>
      </c>
      <c r="H1730" s="10">
        <v>0</v>
      </c>
      <c r="I1730" s="10">
        <v>0</v>
      </c>
      <c r="J1730" s="10">
        <f t="shared" si="146"/>
        <v>5320000</v>
      </c>
      <c r="K1730" s="10">
        <f t="shared" si="146"/>
        <v>0</v>
      </c>
      <c r="L1730" s="10">
        <f t="shared" si="146"/>
        <v>0</v>
      </c>
      <c r="M1730" s="10">
        <v>0</v>
      </c>
      <c r="N1730" s="10">
        <f t="shared" si="143"/>
        <v>5320000</v>
      </c>
      <c r="O1730" s="25">
        <v>5320000</v>
      </c>
      <c r="P1730" s="25">
        <f t="shared" si="144"/>
        <v>0</v>
      </c>
      <c r="Q1730" s="37"/>
    </row>
    <row r="1731" spans="1:17" x14ac:dyDescent="0.25">
      <c r="A1731" s="8">
        <v>1724</v>
      </c>
      <c r="B1731" s="32">
        <v>442802</v>
      </c>
      <c r="C1731" s="9" t="s">
        <v>766</v>
      </c>
      <c r="D1731" s="9" t="s">
        <v>51</v>
      </c>
      <c r="E1731" s="9" t="s">
        <v>2336</v>
      </c>
      <c r="F1731" s="8" t="s">
        <v>27</v>
      </c>
      <c r="G1731" s="10">
        <v>19</v>
      </c>
      <c r="H1731" s="10">
        <v>0</v>
      </c>
      <c r="I1731" s="10">
        <v>0</v>
      </c>
      <c r="J1731" s="10">
        <f t="shared" si="146"/>
        <v>5320000</v>
      </c>
      <c r="K1731" s="10">
        <f t="shared" si="146"/>
        <v>0</v>
      </c>
      <c r="L1731" s="10">
        <f t="shared" si="146"/>
        <v>0</v>
      </c>
      <c r="M1731" s="10">
        <v>0</v>
      </c>
      <c r="N1731" s="10">
        <f t="shared" si="143"/>
        <v>5320000</v>
      </c>
      <c r="O1731" s="25">
        <v>5320000</v>
      </c>
      <c r="P1731" s="25">
        <f t="shared" si="144"/>
        <v>0</v>
      </c>
      <c r="Q1731" s="37"/>
    </row>
    <row r="1732" spans="1:17" x14ac:dyDescent="0.25">
      <c r="A1732" s="8">
        <v>1725</v>
      </c>
      <c r="B1732" s="32">
        <v>442803</v>
      </c>
      <c r="C1732" s="9" t="s">
        <v>2337</v>
      </c>
      <c r="D1732" s="9" t="s">
        <v>75</v>
      </c>
      <c r="E1732" s="9" t="s">
        <v>2336</v>
      </c>
      <c r="F1732" s="8" t="s">
        <v>27</v>
      </c>
      <c r="G1732" s="10">
        <v>19</v>
      </c>
      <c r="H1732" s="10">
        <v>0</v>
      </c>
      <c r="I1732" s="10">
        <v>0</v>
      </c>
      <c r="J1732" s="10">
        <f t="shared" si="146"/>
        <v>5320000</v>
      </c>
      <c r="K1732" s="10">
        <f t="shared" si="146"/>
        <v>0</v>
      </c>
      <c r="L1732" s="10">
        <f t="shared" si="146"/>
        <v>0</v>
      </c>
      <c r="M1732" s="10">
        <v>0</v>
      </c>
      <c r="N1732" s="10">
        <f t="shared" si="143"/>
        <v>5320000</v>
      </c>
      <c r="O1732" s="25">
        <v>5320000</v>
      </c>
      <c r="P1732" s="25">
        <f t="shared" si="144"/>
        <v>0</v>
      </c>
      <c r="Q1732" s="37"/>
    </row>
    <row r="1733" spans="1:17" x14ac:dyDescent="0.25">
      <c r="A1733" s="8">
        <v>1726</v>
      </c>
      <c r="B1733" s="32">
        <v>442804</v>
      </c>
      <c r="C1733" s="9" t="s">
        <v>2316</v>
      </c>
      <c r="D1733" s="9" t="s">
        <v>1104</v>
      </c>
      <c r="E1733" s="9" t="s">
        <v>2336</v>
      </c>
      <c r="F1733" s="8" t="s">
        <v>27</v>
      </c>
      <c r="G1733" s="10">
        <v>19</v>
      </c>
      <c r="H1733" s="10">
        <v>0</v>
      </c>
      <c r="I1733" s="10">
        <v>0</v>
      </c>
      <c r="J1733" s="10">
        <f t="shared" si="146"/>
        <v>5320000</v>
      </c>
      <c r="K1733" s="10">
        <f t="shared" si="146"/>
        <v>0</v>
      </c>
      <c r="L1733" s="10">
        <f t="shared" si="146"/>
        <v>0</v>
      </c>
      <c r="M1733" s="10">
        <v>0</v>
      </c>
      <c r="N1733" s="10">
        <f t="shared" si="143"/>
        <v>5320000</v>
      </c>
      <c r="O1733" s="25">
        <v>5320000</v>
      </c>
      <c r="P1733" s="25">
        <f t="shared" si="144"/>
        <v>0</v>
      </c>
      <c r="Q1733" s="37"/>
    </row>
    <row r="1734" spans="1:17" x14ac:dyDescent="0.25">
      <c r="A1734" s="8">
        <v>1727</v>
      </c>
      <c r="B1734" s="32">
        <v>442805</v>
      </c>
      <c r="C1734" s="9" t="s">
        <v>2338</v>
      </c>
      <c r="D1734" s="9" t="s">
        <v>61</v>
      </c>
      <c r="E1734" s="9" t="s">
        <v>2336</v>
      </c>
      <c r="F1734" s="8" t="s">
        <v>27</v>
      </c>
      <c r="G1734" s="10">
        <v>19</v>
      </c>
      <c r="H1734" s="10">
        <v>0</v>
      </c>
      <c r="I1734" s="10">
        <v>0</v>
      </c>
      <c r="J1734" s="10">
        <f t="shared" si="146"/>
        <v>5320000</v>
      </c>
      <c r="K1734" s="10">
        <f t="shared" si="146"/>
        <v>0</v>
      </c>
      <c r="L1734" s="10">
        <f t="shared" si="146"/>
        <v>0</v>
      </c>
      <c r="M1734" s="10">
        <v>0</v>
      </c>
      <c r="N1734" s="10">
        <f t="shared" si="143"/>
        <v>5320000</v>
      </c>
      <c r="O1734" s="25">
        <v>10920000</v>
      </c>
      <c r="P1734" s="25">
        <f t="shared" si="144"/>
        <v>-5600000</v>
      </c>
      <c r="Q1734" s="37" t="s">
        <v>4098</v>
      </c>
    </row>
    <row r="1735" spans="1:17" x14ac:dyDescent="0.25">
      <c r="A1735" s="8">
        <v>1728</v>
      </c>
      <c r="B1735" s="32">
        <v>442806</v>
      </c>
      <c r="C1735" s="9" t="s">
        <v>1077</v>
      </c>
      <c r="D1735" s="9" t="s">
        <v>488</v>
      </c>
      <c r="E1735" s="9" t="s">
        <v>2336</v>
      </c>
      <c r="F1735" s="8" t="s">
        <v>27</v>
      </c>
      <c r="G1735" s="10">
        <v>19</v>
      </c>
      <c r="H1735" s="10">
        <v>0</v>
      </c>
      <c r="I1735" s="10">
        <v>0</v>
      </c>
      <c r="J1735" s="10">
        <f t="shared" si="146"/>
        <v>5320000</v>
      </c>
      <c r="K1735" s="10">
        <f t="shared" si="146"/>
        <v>0</v>
      </c>
      <c r="L1735" s="10">
        <f t="shared" si="146"/>
        <v>0</v>
      </c>
      <c r="M1735" s="10">
        <v>0</v>
      </c>
      <c r="N1735" s="10">
        <f t="shared" si="143"/>
        <v>5320000</v>
      </c>
      <c r="O1735" s="25">
        <v>5320000</v>
      </c>
      <c r="P1735" s="25">
        <f t="shared" si="144"/>
        <v>0</v>
      </c>
      <c r="Q1735" s="37"/>
    </row>
    <row r="1736" spans="1:17" x14ac:dyDescent="0.25">
      <c r="A1736" s="8">
        <v>1729</v>
      </c>
      <c r="B1736" s="32">
        <v>442807</v>
      </c>
      <c r="C1736" s="9" t="s">
        <v>309</v>
      </c>
      <c r="D1736" s="9" t="s">
        <v>429</v>
      </c>
      <c r="E1736" s="9" t="s">
        <v>2336</v>
      </c>
      <c r="F1736" s="8" t="s">
        <v>27</v>
      </c>
      <c r="G1736" s="10">
        <v>19</v>
      </c>
      <c r="H1736" s="10">
        <v>0</v>
      </c>
      <c r="I1736" s="10">
        <v>0</v>
      </c>
      <c r="J1736" s="10">
        <f t="shared" si="146"/>
        <v>5320000</v>
      </c>
      <c r="K1736" s="10">
        <f t="shared" si="146"/>
        <v>0</v>
      </c>
      <c r="L1736" s="10">
        <f t="shared" si="146"/>
        <v>0</v>
      </c>
      <c r="M1736" s="10">
        <v>0</v>
      </c>
      <c r="N1736" s="10">
        <f t="shared" si="143"/>
        <v>5320000</v>
      </c>
      <c r="O1736" s="25">
        <v>5320000</v>
      </c>
      <c r="P1736" s="25">
        <f t="shared" si="144"/>
        <v>0</v>
      </c>
      <c r="Q1736" s="37"/>
    </row>
    <row r="1737" spans="1:17" x14ac:dyDescent="0.25">
      <c r="A1737" s="8">
        <v>1730</v>
      </c>
      <c r="B1737" s="32">
        <v>442808</v>
      </c>
      <c r="C1737" s="9" t="s">
        <v>1327</v>
      </c>
      <c r="D1737" s="9" t="s">
        <v>1031</v>
      </c>
      <c r="E1737" s="9" t="s">
        <v>2336</v>
      </c>
      <c r="F1737" s="8" t="s">
        <v>27</v>
      </c>
      <c r="G1737" s="10">
        <v>19</v>
      </c>
      <c r="H1737" s="10">
        <v>0</v>
      </c>
      <c r="I1737" s="10">
        <v>0</v>
      </c>
      <c r="J1737" s="10">
        <f t="shared" si="146"/>
        <v>5320000</v>
      </c>
      <c r="K1737" s="10">
        <f t="shared" si="146"/>
        <v>0</v>
      </c>
      <c r="L1737" s="10">
        <f t="shared" si="146"/>
        <v>0</v>
      </c>
      <c r="M1737" s="10">
        <v>0</v>
      </c>
      <c r="N1737" s="10">
        <f t="shared" ref="N1737:N1800" si="147">J1737+K1737+L1737-M1737</f>
        <v>5320000</v>
      </c>
      <c r="O1737" s="25">
        <v>5320000</v>
      </c>
      <c r="P1737" s="25">
        <f t="shared" ref="P1737:P1800" si="148">N1737-O1737</f>
        <v>0</v>
      </c>
      <c r="Q1737" s="37"/>
    </row>
    <row r="1738" spans="1:17" x14ac:dyDescent="0.25">
      <c r="A1738" s="8">
        <v>1731</v>
      </c>
      <c r="B1738" s="32">
        <v>442809</v>
      </c>
      <c r="C1738" s="9" t="s">
        <v>2339</v>
      </c>
      <c r="D1738" s="9" t="s">
        <v>109</v>
      </c>
      <c r="E1738" s="9" t="s">
        <v>2336</v>
      </c>
      <c r="F1738" s="8" t="s">
        <v>27</v>
      </c>
      <c r="G1738" s="10">
        <v>19</v>
      </c>
      <c r="H1738" s="10">
        <v>0</v>
      </c>
      <c r="I1738" s="10">
        <v>0</v>
      </c>
      <c r="J1738" s="10">
        <f t="shared" si="146"/>
        <v>5320000</v>
      </c>
      <c r="K1738" s="10">
        <f t="shared" si="146"/>
        <v>0</v>
      </c>
      <c r="L1738" s="10">
        <f t="shared" si="146"/>
        <v>0</v>
      </c>
      <c r="M1738" s="10">
        <v>0</v>
      </c>
      <c r="N1738" s="10">
        <f t="shared" si="147"/>
        <v>5320000</v>
      </c>
      <c r="O1738" s="25">
        <v>5320000</v>
      </c>
      <c r="P1738" s="25">
        <f t="shared" si="148"/>
        <v>0</v>
      </c>
      <c r="Q1738" s="37"/>
    </row>
    <row r="1739" spans="1:17" x14ac:dyDescent="0.25">
      <c r="A1739" s="8">
        <v>1732</v>
      </c>
      <c r="B1739" s="32">
        <v>442810</v>
      </c>
      <c r="C1739" s="9" t="s">
        <v>888</v>
      </c>
      <c r="D1739" s="9" t="s">
        <v>85</v>
      </c>
      <c r="E1739" s="9" t="s">
        <v>2336</v>
      </c>
      <c r="F1739" s="8" t="s">
        <v>27</v>
      </c>
      <c r="G1739" s="10">
        <v>19</v>
      </c>
      <c r="H1739" s="10">
        <v>0</v>
      </c>
      <c r="I1739" s="10">
        <v>0</v>
      </c>
      <c r="J1739" s="10">
        <f t="shared" si="146"/>
        <v>5320000</v>
      </c>
      <c r="K1739" s="10">
        <f t="shared" si="146"/>
        <v>0</v>
      </c>
      <c r="L1739" s="10">
        <f t="shared" si="146"/>
        <v>0</v>
      </c>
      <c r="M1739" s="10">
        <v>0</v>
      </c>
      <c r="N1739" s="10">
        <f t="shared" si="147"/>
        <v>5320000</v>
      </c>
      <c r="O1739" s="25">
        <v>5320000</v>
      </c>
      <c r="P1739" s="25">
        <f t="shared" si="148"/>
        <v>0</v>
      </c>
      <c r="Q1739" s="37"/>
    </row>
    <row r="1740" spans="1:17" x14ac:dyDescent="0.25">
      <c r="A1740" s="8">
        <v>1733</v>
      </c>
      <c r="B1740" s="32">
        <v>442811</v>
      </c>
      <c r="C1740" s="9" t="s">
        <v>853</v>
      </c>
      <c r="D1740" s="9" t="s">
        <v>313</v>
      </c>
      <c r="E1740" s="9" t="s">
        <v>2336</v>
      </c>
      <c r="F1740" s="8" t="s">
        <v>27</v>
      </c>
      <c r="G1740" s="10">
        <v>19</v>
      </c>
      <c r="H1740" s="10">
        <v>0</v>
      </c>
      <c r="I1740" s="10">
        <v>0</v>
      </c>
      <c r="J1740" s="10">
        <f t="shared" si="146"/>
        <v>5320000</v>
      </c>
      <c r="K1740" s="10">
        <f t="shared" si="146"/>
        <v>0</v>
      </c>
      <c r="L1740" s="10">
        <f t="shared" si="146"/>
        <v>0</v>
      </c>
      <c r="M1740" s="10">
        <v>0</v>
      </c>
      <c r="N1740" s="10">
        <f t="shared" si="147"/>
        <v>5320000</v>
      </c>
      <c r="O1740" s="25">
        <v>5320000</v>
      </c>
      <c r="P1740" s="25">
        <f t="shared" si="148"/>
        <v>0</v>
      </c>
      <c r="Q1740" s="37"/>
    </row>
    <row r="1741" spans="1:17" x14ac:dyDescent="0.25">
      <c r="A1741" s="8">
        <v>1734</v>
      </c>
      <c r="B1741" s="32">
        <v>442812</v>
      </c>
      <c r="C1741" s="9" t="s">
        <v>412</v>
      </c>
      <c r="D1741" s="9" t="s">
        <v>349</v>
      </c>
      <c r="E1741" s="9" t="s">
        <v>2336</v>
      </c>
      <c r="F1741" s="8" t="s">
        <v>27</v>
      </c>
      <c r="G1741" s="10">
        <v>19</v>
      </c>
      <c r="H1741" s="10">
        <v>0</v>
      </c>
      <c r="I1741" s="10">
        <v>0</v>
      </c>
      <c r="J1741" s="10">
        <f t="shared" si="146"/>
        <v>5320000</v>
      </c>
      <c r="K1741" s="10">
        <f t="shared" si="146"/>
        <v>0</v>
      </c>
      <c r="L1741" s="10">
        <f t="shared" si="146"/>
        <v>0</v>
      </c>
      <c r="M1741" s="10">
        <v>0</v>
      </c>
      <c r="N1741" s="10">
        <f t="shared" si="147"/>
        <v>5320000</v>
      </c>
      <c r="O1741" s="25">
        <v>5320000</v>
      </c>
      <c r="P1741" s="25">
        <f t="shared" si="148"/>
        <v>0</v>
      </c>
      <c r="Q1741" s="37"/>
    </row>
    <row r="1742" spans="1:17" x14ac:dyDescent="0.25">
      <c r="A1742" s="8">
        <v>1735</v>
      </c>
      <c r="B1742" s="32">
        <v>442813</v>
      </c>
      <c r="C1742" s="9" t="s">
        <v>2340</v>
      </c>
      <c r="D1742" s="9" t="s">
        <v>1004</v>
      </c>
      <c r="E1742" s="9" t="s">
        <v>2336</v>
      </c>
      <c r="F1742" s="8" t="s">
        <v>27</v>
      </c>
      <c r="G1742" s="10">
        <v>19</v>
      </c>
      <c r="H1742" s="10">
        <v>0</v>
      </c>
      <c r="I1742" s="10">
        <v>0</v>
      </c>
      <c r="J1742" s="10">
        <f t="shared" si="146"/>
        <v>5320000</v>
      </c>
      <c r="K1742" s="10">
        <f t="shared" si="146"/>
        <v>0</v>
      </c>
      <c r="L1742" s="10">
        <f t="shared" si="146"/>
        <v>0</v>
      </c>
      <c r="M1742" s="10">
        <v>0</v>
      </c>
      <c r="N1742" s="10">
        <f t="shared" si="147"/>
        <v>5320000</v>
      </c>
      <c r="O1742" s="25">
        <v>5320000</v>
      </c>
      <c r="P1742" s="25">
        <f t="shared" si="148"/>
        <v>0</v>
      </c>
      <c r="Q1742" s="37"/>
    </row>
    <row r="1743" spans="1:17" x14ac:dyDescent="0.25">
      <c r="A1743" s="8">
        <v>1736</v>
      </c>
      <c r="B1743" s="32">
        <v>442814</v>
      </c>
      <c r="C1743" s="9" t="s">
        <v>124</v>
      </c>
      <c r="D1743" s="9" t="s">
        <v>65</v>
      </c>
      <c r="E1743" s="9" t="s">
        <v>2336</v>
      </c>
      <c r="F1743" s="8" t="s">
        <v>27</v>
      </c>
      <c r="G1743" s="10">
        <v>19</v>
      </c>
      <c r="H1743" s="10">
        <v>0</v>
      </c>
      <c r="I1743" s="10">
        <v>0</v>
      </c>
      <c r="J1743" s="10">
        <f t="shared" si="146"/>
        <v>5320000</v>
      </c>
      <c r="K1743" s="10">
        <f t="shared" si="146"/>
        <v>0</v>
      </c>
      <c r="L1743" s="10">
        <f t="shared" si="146"/>
        <v>0</v>
      </c>
      <c r="M1743" s="10">
        <v>0</v>
      </c>
      <c r="N1743" s="10">
        <f t="shared" si="147"/>
        <v>5320000</v>
      </c>
      <c r="O1743" s="25">
        <v>5320000</v>
      </c>
      <c r="P1743" s="25">
        <f t="shared" si="148"/>
        <v>0</v>
      </c>
      <c r="Q1743" s="37"/>
    </row>
    <row r="1744" spans="1:17" x14ac:dyDescent="0.25">
      <c r="A1744" s="8">
        <v>1737</v>
      </c>
      <c r="B1744" s="32">
        <v>442815</v>
      </c>
      <c r="C1744" s="9" t="s">
        <v>1323</v>
      </c>
      <c r="D1744" s="9" t="s">
        <v>229</v>
      </c>
      <c r="E1744" s="9" t="s">
        <v>2336</v>
      </c>
      <c r="F1744" s="8" t="s">
        <v>27</v>
      </c>
      <c r="G1744" s="10">
        <v>19</v>
      </c>
      <c r="H1744" s="10">
        <v>0</v>
      </c>
      <c r="I1744" s="10">
        <v>0</v>
      </c>
      <c r="J1744" s="10">
        <f t="shared" si="146"/>
        <v>5320000</v>
      </c>
      <c r="K1744" s="10">
        <f t="shared" si="146"/>
        <v>0</v>
      </c>
      <c r="L1744" s="10">
        <f t="shared" si="146"/>
        <v>0</v>
      </c>
      <c r="M1744" s="10">
        <v>0</v>
      </c>
      <c r="N1744" s="10">
        <f t="shared" si="147"/>
        <v>5320000</v>
      </c>
      <c r="O1744" s="25">
        <v>5320000</v>
      </c>
      <c r="P1744" s="25">
        <f t="shared" si="148"/>
        <v>0</v>
      </c>
      <c r="Q1744" s="37"/>
    </row>
    <row r="1745" spans="1:17" x14ac:dyDescent="0.25">
      <c r="A1745" s="8">
        <v>1738</v>
      </c>
      <c r="B1745" s="32">
        <v>442816</v>
      </c>
      <c r="C1745" s="9" t="s">
        <v>384</v>
      </c>
      <c r="D1745" s="9" t="s">
        <v>936</v>
      </c>
      <c r="E1745" s="9" t="s">
        <v>2336</v>
      </c>
      <c r="F1745" s="8" t="s">
        <v>27</v>
      </c>
      <c r="G1745" s="10">
        <v>19</v>
      </c>
      <c r="H1745" s="10">
        <v>0</v>
      </c>
      <c r="I1745" s="10">
        <v>0</v>
      </c>
      <c r="J1745" s="10">
        <f t="shared" si="146"/>
        <v>5320000</v>
      </c>
      <c r="K1745" s="10">
        <f t="shared" si="146"/>
        <v>0</v>
      </c>
      <c r="L1745" s="10">
        <f t="shared" si="146"/>
        <v>0</v>
      </c>
      <c r="M1745" s="10">
        <v>0</v>
      </c>
      <c r="N1745" s="10">
        <f t="shared" si="147"/>
        <v>5320000</v>
      </c>
      <c r="O1745" s="25">
        <v>5320000</v>
      </c>
      <c r="P1745" s="25">
        <f t="shared" si="148"/>
        <v>0</v>
      </c>
      <c r="Q1745" s="37"/>
    </row>
    <row r="1746" spans="1:17" x14ac:dyDescent="0.25">
      <c r="A1746" s="8">
        <v>1739</v>
      </c>
      <c r="B1746" s="32">
        <v>442817</v>
      </c>
      <c r="C1746" s="9" t="s">
        <v>2341</v>
      </c>
      <c r="D1746" s="9" t="s">
        <v>85</v>
      </c>
      <c r="E1746" s="9" t="s">
        <v>2336</v>
      </c>
      <c r="F1746" s="8" t="s">
        <v>27</v>
      </c>
      <c r="G1746" s="10">
        <v>19</v>
      </c>
      <c r="H1746" s="10">
        <v>0</v>
      </c>
      <c r="I1746" s="10">
        <v>0</v>
      </c>
      <c r="J1746" s="10">
        <f t="shared" si="146"/>
        <v>5320000</v>
      </c>
      <c r="K1746" s="10">
        <f t="shared" si="146"/>
        <v>0</v>
      </c>
      <c r="L1746" s="10">
        <f t="shared" si="146"/>
        <v>0</v>
      </c>
      <c r="M1746" s="10">
        <v>0</v>
      </c>
      <c r="N1746" s="10">
        <f t="shared" si="147"/>
        <v>5320000</v>
      </c>
      <c r="O1746" s="25">
        <v>5320000</v>
      </c>
      <c r="P1746" s="25">
        <f t="shared" si="148"/>
        <v>0</v>
      </c>
      <c r="Q1746" s="37"/>
    </row>
    <row r="1747" spans="1:17" x14ac:dyDescent="0.25">
      <c r="A1747" s="8">
        <v>1740</v>
      </c>
      <c r="B1747" s="32">
        <v>442818</v>
      </c>
      <c r="C1747" s="9" t="s">
        <v>124</v>
      </c>
      <c r="D1747" s="9" t="s">
        <v>251</v>
      </c>
      <c r="E1747" s="9" t="s">
        <v>2336</v>
      </c>
      <c r="F1747" s="8" t="s">
        <v>27</v>
      </c>
      <c r="G1747" s="10">
        <v>19</v>
      </c>
      <c r="H1747" s="10">
        <v>0</v>
      </c>
      <c r="I1747" s="10">
        <v>0</v>
      </c>
      <c r="J1747" s="10">
        <f t="shared" si="146"/>
        <v>5320000</v>
      </c>
      <c r="K1747" s="10">
        <f t="shared" si="146"/>
        <v>0</v>
      </c>
      <c r="L1747" s="10">
        <f t="shared" si="146"/>
        <v>0</v>
      </c>
      <c r="M1747" s="10">
        <v>0</v>
      </c>
      <c r="N1747" s="10">
        <f t="shared" si="147"/>
        <v>5320000</v>
      </c>
      <c r="O1747" s="25">
        <v>5320000</v>
      </c>
      <c r="P1747" s="25">
        <f t="shared" si="148"/>
        <v>0</v>
      </c>
      <c r="Q1747" s="37"/>
    </row>
    <row r="1748" spans="1:17" x14ac:dyDescent="0.25">
      <c r="A1748" s="8">
        <v>1741</v>
      </c>
      <c r="B1748" s="32">
        <v>442819</v>
      </c>
      <c r="C1748" s="9" t="s">
        <v>2342</v>
      </c>
      <c r="D1748" s="9" t="s">
        <v>229</v>
      </c>
      <c r="E1748" s="9" t="s">
        <v>2336</v>
      </c>
      <c r="F1748" s="8" t="s">
        <v>27</v>
      </c>
      <c r="G1748" s="10">
        <v>19</v>
      </c>
      <c r="H1748" s="10">
        <v>0</v>
      </c>
      <c r="I1748" s="10">
        <v>0</v>
      </c>
      <c r="J1748" s="10">
        <f t="shared" si="146"/>
        <v>5320000</v>
      </c>
      <c r="K1748" s="10">
        <f t="shared" si="146"/>
        <v>0</v>
      </c>
      <c r="L1748" s="10">
        <f t="shared" si="146"/>
        <v>0</v>
      </c>
      <c r="M1748" s="10">
        <v>0</v>
      </c>
      <c r="N1748" s="10">
        <f t="shared" si="147"/>
        <v>5320000</v>
      </c>
      <c r="O1748" s="25">
        <v>5320000</v>
      </c>
      <c r="P1748" s="25">
        <f t="shared" si="148"/>
        <v>0</v>
      </c>
      <c r="Q1748" s="37"/>
    </row>
    <row r="1749" spans="1:17" x14ac:dyDescent="0.25">
      <c r="A1749" s="8">
        <v>1742</v>
      </c>
      <c r="B1749" s="32">
        <v>442820</v>
      </c>
      <c r="C1749" s="9" t="s">
        <v>2343</v>
      </c>
      <c r="D1749" s="9" t="s">
        <v>334</v>
      </c>
      <c r="E1749" s="9" t="s">
        <v>2336</v>
      </c>
      <c r="F1749" s="8" t="s">
        <v>27</v>
      </c>
      <c r="G1749" s="10">
        <v>19</v>
      </c>
      <c r="H1749" s="10">
        <v>0</v>
      </c>
      <c r="I1749" s="10">
        <v>0</v>
      </c>
      <c r="J1749" s="10">
        <f t="shared" si="146"/>
        <v>5320000</v>
      </c>
      <c r="K1749" s="10">
        <f t="shared" si="146"/>
        <v>0</v>
      </c>
      <c r="L1749" s="10">
        <f t="shared" si="146"/>
        <v>0</v>
      </c>
      <c r="M1749" s="10">
        <v>0</v>
      </c>
      <c r="N1749" s="10">
        <f t="shared" si="147"/>
        <v>5320000</v>
      </c>
      <c r="O1749" s="25">
        <v>5320000</v>
      </c>
      <c r="P1749" s="25">
        <f t="shared" si="148"/>
        <v>0</v>
      </c>
      <c r="Q1749" s="37"/>
    </row>
    <row r="1750" spans="1:17" x14ac:dyDescent="0.25">
      <c r="A1750" s="8">
        <v>1743</v>
      </c>
      <c r="B1750" s="32">
        <v>442821</v>
      </c>
      <c r="C1750" s="9" t="s">
        <v>149</v>
      </c>
      <c r="D1750" s="9" t="s">
        <v>262</v>
      </c>
      <c r="E1750" s="9" t="s">
        <v>2336</v>
      </c>
      <c r="F1750" s="8" t="s">
        <v>27</v>
      </c>
      <c r="G1750" s="10">
        <v>19</v>
      </c>
      <c r="H1750" s="10">
        <v>0</v>
      </c>
      <c r="I1750" s="10">
        <v>0</v>
      </c>
      <c r="J1750" s="10">
        <f t="shared" si="146"/>
        <v>5320000</v>
      </c>
      <c r="K1750" s="10">
        <f t="shared" si="146"/>
        <v>0</v>
      </c>
      <c r="L1750" s="10">
        <f t="shared" si="146"/>
        <v>0</v>
      </c>
      <c r="M1750" s="10">
        <v>0</v>
      </c>
      <c r="N1750" s="10">
        <f t="shared" si="147"/>
        <v>5320000</v>
      </c>
      <c r="O1750" s="25">
        <v>5320000</v>
      </c>
      <c r="P1750" s="25">
        <f t="shared" si="148"/>
        <v>0</v>
      </c>
      <c r="Q1750" s="37"/>
    </row>
    <row r="1751" spans="1:17" x14ac:dyDescent="0.25">
      <c r="A1751" s="8">
        <v>1744</v>
      </c>
      <c r="B1751" s="32">
        <v>442822</v>
      </c>
      <c r="C1751" s="9" t="s">
        <v>452</v>
      </c>
      <c r="D1751" s="9" t="s">
        <v>85</v>
      </c>
      <c r="E1751" s="9" t="s">
        <v>2336</v>
      </c>
      <c r="F1751" s="8" t="s">
        <v>27</v>
      </c>
      <c r="G1751" s="10">
        <v>19</v>
      </c>
      <c r="H1751" s="10">
        <v>0</v>
      </c>
      <c r="I1751" s="10">
        <v>0</v>
      </c>
      <c r="J1751" s="10">
        <f t="shared" si="146"/>
        <v>5320000</v>
      </c>
      <c r="K1751" s="10">
        <f t="shared" si="146"/>
        <v>0</v>
      </c>
      <c r="L1751" s="10">
        <f t="shared" si="146"/>
        <v>0</v>
      </c>
      <c r="M1751" s="10">
        <v>0</v>
      </c>
      <c r="N1751" s="10">
        <f t="shared" si="147"/>
        <v>5320000</v>
      </c>
      <c r="O1751" s="25">
        <v>5320000</v>
      </c>
      <c r="P1751" s="25">
        <f t="shared" si="148"/>
        <v>0</v>
      </c>
      <c r="Q1751" s="37"/>
    </row>
    <row r="1752" spans="1:17" x14ac:dyDescent="0.25">
      <c r="A1752" s="8">
        <v>1745</v>
      </c>
      <c r="B1752" s="32">
        <v>442823</v>
      </c>
      <c r="C1752" s="9" t="s">
        <v>2344</v>
      </c>
      <c r="D1752" s="9" t="s">
        <v>791</v>
      </c>
      <c r="E1752" s="9" t="s">
        <v>2336</v>
      </c>
      <c r="F1752" s="8" t="s">
        <v>27</v>
      </c>
      <c r="G1752" s="10">
        <v>19</v>
      </c>
      <c r="H1752" s="10">
        <v>0</v>
      </c>
      <c r="I1752" s="10">
        <v>0</v>
      </c>
      <c r="J1752" s="10">
        <f t="shared" si="146"/>
        <v>5320000</v>
      </c>
      <c r="K1752" s="10">
        <f t="shared" si="146"/>
        <v>0</v>
      </c>
      <c r="L1752" s="10">
        <f t="shared" si="146"/>
        <v>0</v>
      </c>
      <c r="M1752" s="10">
        <v>0</v>
      </c>
      <c r="N1752" s="10">
        <f t="shared" si="147"/>
        <v>5320000</v>
      </c>
      <c r="O1752" s="25">
        <v>5320000</v>
      </c>
      <c r="P1752" s="25">
        <f t="shared" si="148"/>
        <v>0</v>
      </c>
      <c r="Q1752" s="37"/>
    </row>
    <row r="1753" spans="1:17" x14ac:dyDescent="0.25">
      <c r="A1753" s="8">
        <v>1746</v>
      </c>
      <c r="B1753" s="32">
        <v>442824</v>
      </c>
      <c r="C1753" s="9" t="s">
        <v>661</v>
      </c>
      <c r="D1753" s="9" t="s">
        <v>65</v>
      </c>
      <c r="E1753" s="9" t="s">
        <v>2336</v>
      </c>
      <c r="F1753" s="8" t="s">
        <v>27</v>
      </c>
      <c r="G1753" s="10">
        <v>19</v>
      </c>
      <c r="H1753" s="10">
        <v>0</v>
      </c>
      <c r="I1753" s="10">
        <v>0</v>
      </c>
      <c r="J1753" s="10">
        <f t="shared" si="146"/>
        <v>5320000</v>
      </c>
      <c r="K1753" s="10">
        <f t="shared" si="146"/>
        <v>0</v>
      </c>
      <c r="L1753" s="10">
        <f t="shared" si="146"/>
        <v>0</v>
      </c>
      <c r="M1753" s="10">
        <v>0</v>
      </c>
      <c r="N1753" s="10">
        <f t="shared" si="147"/>
        <v>5320000</v>
      </c>
      <c r="O1753" s="25">
        <v>5320000</v>
      </c>
      <c r="P1753" s="25">
        <f t="shared" si="148"/>
        <v>0</v>
      </c>
      <c r="Q1753" s="37"/>
    </row>
    <row r="1754" spans="1:17" x14ac:dyDescent="0.25">
      <c r="A1754" s="8">
        <v>1747</v>
      </c>
      <c r="B1754" s="32">
        <v>442825</v>
      </c>
      <c r="C1754" s="9" t="s">
        <v>2345</v>
      </c>
      <c r="D1754" s="9" t="s">
        <v>317</v>
      </c>
      <c r="E1754" s="9" t="s">
        <v>2336</v>
      </c>
      <c r="F1754" s="8" t="s">
        <v>27</v>
      </c>
      <c r="G1754" s="10">
        <v>19</v>
      </c>
      <c r="H1754" s="10">
        <v>0</v>
      </c>
      <c r="I1754" s="10">
        <v>0</v>
      </c>
      <c r="J1754" s="10">
        <f t="shared" si="146"/>
        <v>5320000</v>
      </c>
      <c r="K1754" s="10">
        <f t="shared" si="146"/>
        <v>0</v>
      </c>
      <c r="L1754" s="10">
        <f t="shared" si="146"/>
        <v>0</v>
      </c>
      <c r="M1754" s="10">
        <v>0</v>
      </c>
      <c r="N1754" s="10">
        <f t="shared" si="147"/>
        <v>5320000</v>
      </c>
      <c r="O1754" s="25">
        <v>0</v>
      </c>
      <c r="P1754" s="25">
        <f t="shared" si="148"/>
        <v>5320000</v>
      </c>
      <c r="Q1754" s="37"/>
    </row>
    <row r="1755" spans="1:17" x14ac:dyDescent="0.25">
      <c r="A1755" s="8">
        <v>1748</v>
      </c>
      <c r="B1755" s="32">
        <v>442826</v>
      </c>
      <c r="C1755" s="9" t="s">
        <v>2114</v>
      </c>
      <c r="D1755" s="9" t="s">
        <v>75</v>
      </c>
      <c r="E1755" s="9" t="s">
        <v>2336</v>
      </c>
      <c r="F1755" s="8" t="s">
        <v>27</v>
      </c>
      <c r="G1755" s="10">
        <v>19</v>
      </c>
      <c r="H1755" s="10">
        <v>0</v>
      </c>
      <c r="I1755" s="10">
        <v>0</v>
      </c>
      <c r="J1755" s="10">
        <f t="shared" si="146"/>
        <v>5320000</v>
      </c>
      <c r="K1755" s="10">
        <f t="shared" si="146"/>
        <v>0</v>
      </c>
      <c r="L1755" s="10">
        <f t="shared" si="146"/>
        <v>0</v>
      </c>
      <c r="M1755" s="10">
        <v>0</v>
      </c>
      <c r="N1755" s="10">
        <f t="shared" si="147"/>
        <v>5320000</v>
      </c>
      <c r="O1755" s="25">
        <v>0</v>
      </c>
      <c r="P1755" s="25">
        <f t="shared" si="148"/>
        <v>5320000</v>
      </c>
      <c r="Q1755" s="37"/>
    </row>
    <row r="1756" spans="1:17" x14ac:dyDescent="0.25">
      <c r="A1756" s="8">
        <v>1749</v>
      </c>
      <c r="B1756" s="32">
        <v>442827</v>
      </c>
      <c r="C1756" s="9" t="s">
        <v>478</v>
      </c>
      <c r="D1756" s="9" t="s">
        <v>488</v>
      </c>
      <c r="E1756" s="9" t="s">
        <v>2336</v>
      </c>
      <c r="F1756" s="8" t="s">
        <v>27</v>
      </c>
      <c r="G1756" s="10">
        <v>19</v>
      </c>
      <c r="H1756" s="10">
        <v>0</v>
      </c>
      <c r="I1756" s="10">
        <v>0</v>
      </c>
      <c r="J1756" s="10">
        <f t="shared" si="146"/>
        <v>5320000</v>
      </c>
      <c r="K1756" s="10">
        <f t="shared" si="146"/>
        <v>0</v>
      </c>
      <c r="L1756" s="10">
        <f t="shared" si="146"/>
        <v>0</v>
      </c>
      <c r="M1756" s="10">
        <v>0</v>
      </c>
      <c r="N1756" s="10">
        <f t="shared" si="147"/>
        <v>5320000</v>
      </c>
      <c r="O1756" s="25">
        <v>5320000</v>
      </c>
      <c r="P1756" s="25">
        <f t="shared" si="148"/>
        <v>0</v>
      </c>
      <c r="Q1756" s="37"/>
    </row>
    <row r="1757" spans="1:17" x14ac:dyDescent="0.25">
      <c r="A1757" s="8">
        <v>1750</v>
      </c>
      <c r="B1757" s="32">
        <v>442828</v>
      </c>
      <c r="C1757" s="9" t="s">
        <v>1532</v>
      </c>
      <c r="D1757" s="9" t="s">
        <v>85</v>
      </c>
      <c r="E1757" s="9" t="s">
        <v>2336</v>
      </c>
      <c r="F1757" s="8" t="s">
        <v>27</v>
      </c>
      <c r="G1757" s="10">
        <v>19</v>
      </c>
      <c r="H1757" s="10">
        <v>0</v>
      </c>
      <c r="I1757" s="10">
        <v>0</v>
      </c>
      <c r="J1757" s="10">
        <f t="shared" si="146"/>
        <v>5320000</v>
      </c>
      <c r="K1757" s="10">
        <f t="shared" si="146"/>
        <v>0</v>
      </c>
      <c r="L1757" s="10">
        <f t="shared" si="146"/>
        <v>0</v>
      </c>
      <c r="M1757" s="10">
        <v>0</v>
      </c>
      <c r="N1757" s="10">
        <f t="shared" si="147"/>
        <v>5320000</v>
      </c>
      <c r="O1757" s="25">
        <v>5320000</v>
      </c>
      <c r="P1757" s="25">
        <f t="shared" si="148"/>
        <v>0</v>
      </c>
      <c r="Q1757" s="37"/>
    </row>
    <row r="1758" spans="1:17" x14ac:dyDescent="0.25">
      <c r="A1758" s="8">
        <v>1751</v>
      </c>
      <c r="B1758" s="32">
        <v>442829</v>
      </c>
      <c r="C1758" s="9" t="s">
        <v>1053</v>
      </c>
      <c r="D1758" s="9" t="s">
        <v>413</v>
      </c>
      <c r="E1758" s="9" t="s">
        <v>2336</v>
      </c>
      <c r="F1758" s="8" t="s">
        <v>27</v>
      </c>
      <c r="G1758" s="10">
        <v>19</v>
      </c>
      <c r="H1758" s="10">
        <v>0</v>
      </c>
      <c r="I1758" s="10">
        <v>0</v>
      </c>
      <c r="J1758" s="10">
        <f t="shared" ref="J1758:L1821" si="149">G1758*280000</f>
        <v>5320000</v>
      </c>
      <c r="K1758" s="10">
        <f t="shared" si="149"/>
        <v>0</v>
      </c>
      <c r="L1758" s="10">
        <f t="shared" si="149"/>
        <v>0</v>
      </c>
      <c r="M1758" s="10">
        <v>0</v>
      </c>
      <c r="N1758" s="10">
        <f t="shared" si="147"/>
        <v>5320000</v>
      </c>
      <c r="O1758" s="25">
        <v>5320000</v>
      </c>
      <c r="P1758" s="25">
        <f t="shared" si="148"/>
        <v>0</v>
      </c>
      <c r="Q1758" s="37"/>
    </row>
    <row r="1759" spans="1:17" x14ac:dyDescent="0.25">
      <c r="A1759" s="8">
        <v>1752</v>
      </c>
      <c r="B1759" s="32">
        <v>442830</v>
      </c>
      <c r="C1759" s="9" t="s">
        <v>2346</v>
      </c>
      <c r="D1759" s="9" t="s">
        <v>118</v>
      </c>
      <c r="E1759" s="9" t="s">
        <v>2336</v>
      </c>
      <c r="F1759" s="8" t="s">
        <v>27</v>
      </c>
      <c r="G1759" s="10">
        <v>19</v>
      </c>
      <c r="H1759" s="10">
        <v>0</v>
      </c>
      <c r="I1759" s="10">
        <v>0</v>
      </c>
      <c r="J1759" s="10">
        <f t="shared" si="149"/>
        <v>5320000</v>
      </c>
      <c r="K1759" s="10">
        <f t="shared" si="149"/>
        <v>0</v>
      </c>
      <c r="L1759" s="10">
        <f t="shared" si="149"/>
        <v>0</v>
      </c>
      <c r="M1759" s="10">
        <v>0</v>
      </c>
      <c r="N1759" s="10">
        <f t="shared" si="147"/>
        <v>5320000</v>
      </c>
      <c r="O1759" s="25">
        <v>0</v>
      </c>
      <c r="P1759" s="25">
        <f t="shared" si="148"/>
        <v>5320000</v>
      </c>
      <c r="Q1759" s="37"/>
    </row>
    <row r="1760" spans="1:17" x14ac:dyDescent="0.25">
      <c r="A1760" s="8">
        <v>1753</v>
      </c>
      <c r="B1760" s="32">
        <v>442833</v>
      </c>
      <c r="C1760" s="9" t="s">
        <v>1673</v>
      </c>
      <c r="D1760" s="9" t="s">
        <v>57</v>
      </c>
      <c r="E1760" s="9" t="s">
        <v>2336</v>
      </c>
      <c r="F1760" s="8" t="s">
        <v>27</v>
      </c>
      <c r="G1760" s="10">
        <v>19</v>
      </c>
      <c r="H1760" s="10">
        <v>0</v>
      </c>
      <c r="I1760" s="10">
        <v>0</v>
      </c>
      <c r="J1760" s="10">
        <f t="shared" si="149"/>
        <v>5320000</v>
      </c>
      <c r="K1760" s="10">
        <f t="shared" si="149"/>
        <v>0</v>
      </c>
      <c r="L1760" s="10">
        <f t="shared" si="149"/>
        <v>0</v>
      </c>
      <c r="M1760" s="10">
        <v>0</v>
      </c>
      <c r="N1760" s="10">
        <f t="shared" si="147"/>
        <v>5320000</v>
      </c>
      <c r="O1760" s="25">
        <v>5320000</v>
      </c>
      <c r="P1760" s="25">
        <f t="shared" si="148"/>
        <v>0</v>
      </c>
      <c r="Q1760" s="37"/>
    </row>
    <row r="1761" spans="1:17" x14ac:dyDescent="0.25">
      <c r="A1761" s="8">
        <v>1754</v>
      </c>
      <c r="B1761" s="32">
        <v>442834</v>
      </c>
      <c r="C1761" s="9" t="s">
        <v>720</v>
      </c>
      <c r="D1761" s="9" t="s">
        <v>61</v>
      </c>
      <c r="E1761" s="9" t="s">
        <v>2336</v>
      </c>
      <c r="F1761" s="8" t="s">
        <v>27</v>
      </c>
      <c r="G1761" s="10">
        <v>19</v>
      </c>
      <c r="H1761" s="10">
        <v>0</v>
      </c>
      <c r="I1761" s="10">
        <v>0</v>
      </c>
      <c r="J1761" s="10">
        <f t="shared" si="149"/>
        <v>5320000</v>
      </c>
      <c r="K1761" s="10">
        <f t="shared" si="149"/>
        <v>0</v>
      </c>
      <c r="L1761" s="10">
        <f t="shared" si="149"/>
        <v>0</v>
      </c>
      <c r="M1761" s="10">
        <v>0</v>
      </c>
      <c r="N1761" s="10">
        <f t="shared" si="147"/>
        <v>5320000</v>
      </c>
      <c r="O1761" s="25">
        <v>5320000</v>
      </c>
      <c r="P1761" s="25">
        <f t="shared" si="148"/>
        <v>0</v>
      </c>
      <c r="Q1761" s="37"/>
    </row>
    <row r="1762" spans="1:17" x14ac:dyDescent="0.25">
      <c r="A1762" s="8">
        <v>1755</v>
      </c>
      <c r="B1762" s="32">
        <v>442835</v>
      </c>
      <c r="C1762" s="9" t="s">
        <v>2347</v>
      </c>
      <c r="D1762" s="9" t="s">
        <v>431</v>
      </c>
      <c r="E1762" s="9" t="s">
        <v>2336</v>
      </c>
      <c r="F1762" s="8" t="s">
        <v>27</v>
      </c>
      <c r="G1762" s="10">
        <v>19</v>
      </c>
      <c r="H1762" s="10">
        <v>0</v>
      </c>
      <c r="I1762" s="10">
        <v>0</v>
      </c>
      <c r="J1762" s="10">
        <f t="shared" si="149"/>
        <v>5320000</v>
      </c>
      <c r="K1762" s="10">
        <f t="shared" si="149"/>
        <v>0</v>
      </c>
      <c r="L1762" s="10">
        <f t="shared" si="149"/>
        <v>0</v>
      </c>
      <c r="M1762" s="10">
        <v>0</v>
      </c>
      <c r="N1762" s="10">
        <f t="shared" si="147"/>
        <v>5320000</v>
      </c>
      <c r="O1762" s="25">
        <v>5320000</v>
      </c>
      <c r="P1762" s="25">
        <f t="shared" si="148"/>
        <v>0</v>
      </c>
      <c r="Q1762" s="37"/>
    </row>
    <row r="1763" spans="1:17" x14ac:dyDescent="0.25">
      <c r="A1763" s="8">
        <v>1756</v>
      </c>
      <c r="B1763" s="32">
        <v>442836</v>
      </c>
      <c r="C1763" s="9" t="s">
        <v>232</v>
      </c>
      <c r="D1763" s="9" t="s">
        <v>2348</v>
      </c>
      <c r="E1763" s="9" t="s">
        <v>2336</v>
      </c>
      <c r="F1763" s="8" t="s">
        <v>27</v>
      </c>
      <c r="G1763" s="10">
        <v>19</v>
      </c>
      <c r="H1763" s="10">
        <v>0</v>
      </c>
      <c r="I1763" s="10">
        <v>0</v>
      </c>
      <c r="J1763" s="10">
        <f t="shared" si="149"/>
        <v>5320000</v>
      </c>
      <c r="K1763" s="10">
        <f t="shared" si="149"/>
        <v>0</v>
      </c>
      <c r="L1763" s="10">
        <f t="shared" si="149"/>
        <v>0</v>
      </c>
      <c r="M1763" s="10">
        <v>0</v>
      </c>
      <c r="N1763" s="10">
        <f t="shared" si="147"/>
        <v>5320000</v>
      </c>
      <c r="O1763" s="25">
        <v>5320000</v>
      </c>
      <c r="P1763" s="25">
        <f t="shared" si="148"/>
        <v>0</v>
      </c>
      <c r="Q1763" s="37"/>
    </row>
    <row r="1764" spans="1:17" x14ac:dyDescent="0.25">
      <c r="A1764" s="8">
        <v>1757</v>
      </c>
      <c r="B1764" s="32">
        <v>442837</v>
      </c>
      <c r="C1764" s="9" t="s">
        <v>444</v>
      </c>
      <c r="D1764" s="9" t="s">
        <v>310</v>
      </c>
      <c r="E1764" s="9" t="s">
        <v>2336</v>
      </c>
      <c r="F1764" s="8" t="s">
        <v>27</v>
      </c>
      <c r="G1764" s="10">
        <v>19</v>
      </c>
      <c r="H1764" s="10">
        <v>0</v>
      </c>
      <c r="I1764" s="10">
        <v>0</v>
      </c>
      <c r="J1764" s="10">
        <f t="shared" si="149"/>
        <v>5320000</v>
      </c>
      <c r="K1764" s="10">
        <f t="shared" si="149"/>
        <v>0</v>
      </c>
      <c r="L1764" s="10">
        <f t="shared" si="149"/>
        <v>0</v>
      </c>
      <c r="M1764" s="10">
        <v>0</v>
      </c>
      <c r="N1764" s="10">
        <f t="shared" si="147"/>
        <v>5320000</v>
      </c>
      <c r="O1764" s="25">
        <v>5320000</v>
      </c>
      <c r="P1764" s="25">
        <f t="shared" si="148"/>
        <v>0</v>
      </c>
      <c r="Q1764" s="37"/>
    </row>
    <row r="1765" spans="1:17" x14ac:dyDescent="0.25">
      <c r="A1765" s="8">
        <v>1758</v>
      </c>
      <c r="B1765" s="32">
        <v>442838</v>
      </c>
      <c r="C1765" s="9" t="s">
        <v>444</v>
      </c>
      <c r="D1765" s="9" t="s">
        <v>512</v>
      </c>
      <c r="E1765" s="9" t="s">
        <v>2336</v>
      </c>
      <c r="F1765" s="8" t="s">
        <v>27</v>
      </c>
      <c r="G1765" s="10">
        <v>19</v>
      </c>
      <c r="H1765" s="10">
        <v>0</v>
      </c>
      <c r="I1765" s="10">
        <v>0</v>
      </c>
      <c r="J1765" s="10">
        <f t="shared" si="149"/>
        <v>5320000</v>
      </c>
      <c r="K1765" s="10">
        <f t="shared" si="149"/>
        <v>0</v>
      </c>
      <c r="L1765" s="10">
        <f t="shared" si="149"/>
        <v>0</v>
      </c>
      <c r="M1765" s="10">
        <v>0</v>
      </c>
      <c r="N1765" s="10">
        <f t="shared" si="147"/>
        <v>5320000</v>
      </c>
      <c r="O1765" s="25">
        <v>10920000</v>
      </c>
      <c r="P1765" s="25">
        <f t="shared" si="148"/>
        <v>-5600000</v>
      </c>
      <c r="Q1765" s="37" t="s">
        <v>4098</v>
      </c>
    </row>
    <row r="1766" spans="1:17" x14ac:dyDescent="0.25">
      <c r="A1766" s="8">
        <v>1759</v>
      </c>
      <c r="B1766" s="32">
        <v>442839</v>
      </c>
      <c r="C1766" s="9" t="s">
        <v>2349</v>
      </c>
      <c r="D1766" s="9" t="s">
        <v>85</v>
      </c>
      <c r="E1766" s="9" t="s">
        <v>2336</v>
      </c>
      <c r="F1766" s="8" t="s">
        <v>27</v>
      </c>
      <c r="G1766" s="10">
        <v>19</v>
      </c>
      <c r="H1766" s="10">
        <v>0</v>
      </c>
      <c r="I1766" s="10">
        <v>0</v>
      </c>
      <c r="J1766" s="10">
        <f t="shared" si="149"/>
        <v>5320000</v>
      </c>
      <c r="K1766" s="10">
        <f t="shared" si="149"/>
        <v>0</v>
      </c>
      <c r="L1766" s="10">
        <f t="shared" si="149"/>
        <v>0</v>
      </c>
      <c r="M1766" s="10">
        <v>0</v>
      </c>
      <c r="N1766" s="10">
        <f t="shared" si="147"/>
        <v>5320000</v>
      </c>
      <c r="O1766" s="25">
        <v>5320000</v>
      </c>
      <c r="P1766" s="25">
        <f t="shared" si="148"/>
        <v>0</v>
      </c>
      <c r="Q1766" s="37"/>
    </row>
    <row r="1767" spans="1:17" x14ac:dyDescent="0.25">
      <c r="A1767" s="8">
        <v>1760</v>
      </c>
      <c r="B1767" s="32">
        <v>442840</v>
      </c>
      <c r="C1767" s="9" t="s">
        <v>2350</v>
      </c>
      <c r="D1767" s="9" t="s">
        <v>214</v>
      </c>
      <c r="E1767" s="9" t="s">
        <v>2336</v>
      </c>
      <c r="F1767" s="8" t="s">
        <v>27</v>
      </c>
      <c r="G1767" s="10">
        <v>19</v>
      </c>
      <c r="H1767" s="10">
        <v>0</v>
      </c>
      <c r="I1767" s="10">
        <v>0</v>
      </c>
      <c r="J1767" s="10">
        <f t="shared" si="149"/>
        <v>5320000</v>
      </c>
      <c r="K1767" s="10">
        <f t="shared" si="149"/>
        <v>0</v>
      </c>
      <c r="L1767" s="10">
        <f t="shared" si="149"/>
        <v>0</v>
      </c>
      <c r="M1767" s="10">
        <v>0</v>
      </c>
      <c r="N1767" s="10">
        <f t="shared" si="147"/>
        <v>5320000</v>
      </c>
      <c r="O1767" s="25">
        <v>5320000</v>
      </c>
      <c r="P1767" s="25">
        <f t="shared" si="148"/>
        <v>0</v>
      </c>
      <c r="Q1767" s="37"/>
    </row>
    <row r="1768" spans="1:17" x14ac:dyDescent="0.25">
      <c r="A1768" s="8">
        <v>1761</v>
      </c>
      <c r="B1768" s="32">
        <v>442841</v>
      </c>
      <c r="C1768" s="9" t="s">
        <v>2351</v>
      </c>
      <c r="D1768" s="9" t="s">
        <v>512</v>
      </c>
      <c r="E1768" s="9" t="s">
        <v>2336</v>
      </c>
      <c r="F1768" s="8" t="s">
        <v>27</v>
      </c>
      <c r="G1768" s="10">
        <v>19</v>
      </c>
      <c r="H1768" s="10">
        <v>3</v>
      </c>
      <c r="I1768" s="10">
        <v>0</v>
      </c>
      <c r="J1768" s="10">
        <f t="shared" si="149"/>
        <v>5320000</v>
      </c>
      <c r="K1768" s="10">
        <f t="shared" si="149"/>
        <v>840000</v>
      </c>
      <c r="L1768" s="10">
        <f t="shared" si="149"/>
        <v>0</v>
      </c>
      <c r="M1768" s="10">
        <v>0</v>
      </c>
      <c r="N1768" s="10">
        <f t="shared" si="147"/>
        <v>6160000</v>
      </c>
      <c r="O1768" s="25">
        <v>6160000</v>
      </c>
      <c r="P1768" s="25">
        <f t="shared" si="148"/>
        <v>0</v>
      </c>
      <c r="Q1768" s="37"/>
    </row>
    <row r="1769" spans="1:17" x14ac:dyDescent="0.25">
      <c r="A1769" s="8">
        <v>1762</v>
      </c>
      <c r="B1769" s="32">
        <v>442842</v>
      </c>
      <c r="C1769" s="9" t="s">
        <v>379</v>
      </c>
      <c r="D1769" s="9" t="s">
        <v>413</v>
      </c>
      <c r="E1769" s="9" t="s">
        <v>2336</v>
      </c>
      <c r="F1769" s="8" t="s">
        <v>27</v>
      </c>
      <c r="G1769" s="10">
        <v>19</v>
      </c>
      <c r="H1769" s="10">
        <v>0</v>
      </c>
      <c r="I1769" s="10">
        <v>0</v>
      </c>
      <c r="J1769" s="10">
        <f t="shared" si="149"/>
        <v>5320000</v>
      </c>
      <c r="K1769" s="10">
        <f t="shared" si="149"/>
        <v>0</v>
      </c>
      <c r="L1769" s="10">
        <f t="shared" si="149"/>
        <v>0</v>
      </c>
      <c r="M1769" s="10">
        <v>0</v>
      </c>
      <c r="N1769" s="10">
        <f t="shared" si="147"/>
        <v>5320000</v>
      </c>
      <c r="O1769" s="25">
        <v>5320000</v>
      </c>
      <c r="P1769" s="25">
        <f t="shared" si="148"/>
        <v>0</v>
      </c>
      <c r="Q1769" s="37"/>
    </row>
    <row r="1770" spans="1:17" x14ac:dyDescent="0.25">
      <c r="A1770" s="8">
        <v>1763</v>
      </c>
      <c r="B1770" s="32">
        <v>442843</v>
      </c>
      <c r="C1770" s="9" t="s">
        <v>1757</v>
      </c>
      <c r="D1770" s="9" t="s">
        <v>51</v>
      </c>
      <c r="E1770" s="9" t="s">
        <v>2336</v>
      </c>
      <c r="F1770" s="8" t="s">
        <v>27</v>
      </c>
      <c r="G1770" s="10">
        <v>19</v>
      </c>
      <c r="H1770" s="10">
        <v>0</v>
      </c>
      <c r="I1770" s="10">
        <v>0</v>
      </c>
      <c r="J1770" s="10">
        <f t="shared" si="149"/>
        <v>5320000</v>
      </c>
      <c r="K1770" s="10">
        <f t="shared" si="149"/>
        <v>0</v>
      </c>
      <c r="L1770" s="10">
        <f t="shared" si="149"/>
        <v>0</v>
      </c>
      <c r="M1770" s="10">
        <v>0</v>
      </c>
      <c r="N1770" s="10">
        <f t="shared" si="147"/>
        <v>5320000</v>
      </c>
      <c r="O1770" s="25">
        <v>5320000</v>
      </c>
      <c r="P1770" s="25">
        <f t="shared" si="148"/>
        <v>0</v>
      </c>
      <c r="Q1770" s="37"/>
    </row>
    <row r="1771" spans="1:17" x14ac:dyDescent="0.25">
      <c r="A1771" s="8">
        <v>1764</v>
      </c>
      <c r="B1771" s="32">
        <v>442844</v>
      </c>
      <c r="C1771" s="9" t="s">
        <v>2352</v>
      </c>
      <c r="D1771" s="9" t="s">
        <v>558</v>
      </c>
      <c r="E1771" s="9" t="s">
        <v>2336</v>
      </c>
      <c r="F1771" s="8" t="s">
        <v>27</v>
      </c>
      <c r="G1771" s="10">
        <v>19</v>
      </c>
      <c r="H1771" s="10">
        <v>0</v>
      </c>
      <c r="I1771" s="10">
        <v>0</v>
      </c>
      <c r="J1771" s="10">
        <f t="shared" si="149"/>
        <v>5320000</v>
      </c>
      <c r="K1771" s="10">
        <f t="shared" si="149"/>
        <v>0</v>
      </c>
      <c r="L1771" s="10">
        <f t="shared" si="149"/>
        <v>0</v>
      </c>
      <c r="M1771" s="10">
        <v>0</v>
      </c>
      <c r="N1771" s="10">
        <f t="shared" si="147"/>
        <v>5320000</v>
      </c>
      <c r="O1771" s="25">
        <v>5320000</v>
      </c>
      <c r="P1771" s="25">
        <f t="shared" si="148"/>
        <v>0</v>
      </c>
      <c r="Q1771" s="37"/>
    </row>
    <row r="1772" spans="1:17" x14ac:dyDescent="0.25">
      <c r="A1772" s="8">
        <v>1765</v>
      </c>
      <c r="B1772" s="32">
        <v>442845</v>
      </c>
      <c r="C1772" s="9" t="s">
        <v>2353</v>
      </c>
      <c r="D1772" s="9" t="s">
        <v>75</v>
      </c>
      <c r="E1772" s="9" t="s">
        <v>2336</v>
      </c>
      <c r="F1772" s="8" t="s">
        <v>27</v>
      </c>
      <c r="G1772" s="10">
        <v>19</v>
      </c>
      <c r="H1772" s="10">
        <v>0</v>
      </c>
      <c r="I1772" s="10">
        <v>0</v>
      </c>
      <c r="J1772" s="10">
        <f t="shared" si="149"/>
        <v>5320000</v>
      </c>
      <c r="K1772" s="10">
        <f t="shared" si="149"/>
        <v>0</v>
      </c>
      <c r="L1772" s="10">
        <f t="shared" si="149"/>
        <v>0</v>
      </c>
      <c r="M1772" s="10">
        <v>0</v>
      </c>
      <c r="N1772" s="10">
        <f t="shared" si="147"/>
        <v>5320000</v>
      </c>
      <c r="O1772" s="25">
        <v>10920000</v>
      </c>
      <c r="P1772" s="25">
        <f t="shared" si="148"/>
        <v>-5600000</v>
      </c>
      <c r="Q1772" s="37" t="s">
        <v>4098</v>
      </c>
    </row>
    <row r="1773" spans="1:17" x14ac:dyDescent="0.25">
      <c r="A1773" s="8">
        <v>1766</v>
      </c>
      <c r="B1773" s="32">
        <v>442846</v>
      </c>
      <c r="C1773" s="9" t="s">
        <v>963</v>
      </c>
      <c r="D1773" s="9" t="s">
        <v>433</v>
      </c>
      <c r="E1773" s="9" t="s">
        <v>2336</v>
      </c>
      <c r="F1773" s="8" t="s">
        <v>27</v>
      </c>
      <c r="G1773" s="10">
        <v>19</v>
      </c>
      <c r="H1773" s="10">
        <v>0</v>
      </c>
      <c r="I1773" s="10">
        <v>0</v>
      </c>
      <c r="J1773" s="10">
        <f t="shared" si="149"/>
        <v>5320000</v>
      </c>
      <c r="K1773" s="10">
        <f t="shared" si="149"/>
        <v>0</v>
      </c>
      <c r="L1773" s="10">
        <f t="shared" si="149"/>
        <v>0</v>
      </c>
      <c r="M1773" s="10">
        <v>0</v>
      </c>
      <c r="N1773" s="10">
        <f t="shared" si="147"/>
        <v>5320000</v>
      </c>
      <c r="O1773" s="25">
        <v>5320000</v>
      </c>
      <c r="P1773" s="25">
        <f t="shared" si="148"/>
        <v>0</v>
      </c>
      <c r="Q1773" s="37"/>
    </row>
    <row r="1774" spans="1:17" x14ac:dyDescent="0.25">
      <c r="A1774" s="8">
        <v>1767</v>
      </c>
      <c r="B1774" s="32">
        <v>442847</v>
      </c>
      <c r="C1774" s="9" t="s">
        <v>2354</v>
      </c>
      <c r="D1774" s="9" t="s">
        <v>654</v>
      </c>
      <c r="E1774" s="9" t="s">
        <v>2336</v>
      </c>
      <c r="F1774" s="8" t="s">
        <v>27</v>
      </c>
      <c r="G1774" s="10">
        <v>19</v>
      </c>
      <c r="H1774" s="10">
        <v>0</v>
      </c>
      <c r="I1774" s="10">
        <v>0</v>
      </c>
      <c r="J1774" s="10">
        <f t="shared" si="149"/>
        <v>5320000</v>
      </c>
      <c r="K1774" s="10">
        <f t="shared" si="149"/>
        <v>0</v>
      </c>
      <c r="L1774" s="10">
        <f t="shared" si="149"/>
        <v>0</v>
      </c>
      <c r="M1774" s="10">
        <v>0</v>
      </c>
      <c r="N1774" s="10">
        <f t="shared" si="147"/>
        <v>5320000</v>
      </c>
      <c r="O1774" s="25">
        <v>5320000</v>
      </c>
      <c r="P1774" s="25">
        <f t="shared" si="148"/>
        <v>0</v>
      </c>
      <c r="Q1774" s="37"/>
    </row>
    <row r="1775" spans="1:17" x14ac:dyDescent="0.25">
      <c r="A1775" s="8">
        <v>1768</v>
      </c>
      <c r="B1775" s="32">
        <v>442848</v>
      </c>
      <c r="C1775" s="9" t="s">
        <v>2355</v>
      </c>
      <c r="D1775" s="9" t="s">
        <v>229</v>
      </c>
      <c r="E1775" s="9" t="s">
        <v>2336</v>
      </c>
      <c r="F1775" s="8" t="s">
        <v>27</v>
      </c>
      <c r="G1775" s="10">
        <v>19</v>
      </c>
      <c r="H1775" s="10">
        <v>0</v>
      </c>
      <c r="I1775" s="10">
        <v>0</v>
      </c>
      <c r="J1775" s="10">
        <f t="shared" si="149"/>
        <v>5320000</v>
      </c>
      <c r="K1775" s="10">
        <f t="shared" si="149"/>
        <v>0</v>
      </c>
      <c r="L1775" s="10">
        <f t="shared" si="149"/>
        <v>0</v>
      </c>
      <c r="M1775" s="10">
        <v>0</v>
      </c>
      <c r="N1775" s="10">
        <f t="shared" si="147"/>
        <v>5320000</v>
      </c>
      <c r="O1775" s="25">
        <v>0</v>
      </c>
      <c r="P1775" s="25">
        <f t="shared" si="148"/>
        <v>5320000</v>
      </c>
      <c r="Q1775" s="37"/>
    </row>
    <row r="1776" spans="1:17" x14ac:dyDescent="0.25">
      <c r="A1776" s="8">
        <v>1769</v>
      </c>
      <c r="B1776" s="32">
        <v>442849</v>
      </c>
      <c r="C1776" s="9" t="s">
        <v>773</v>
      </c>
      <c r="D1776" s="9" t="s">
        <v>61</v>
      </c>
      <c r="E1776" s="9" t="s">
        <v>2336</v>
      </c>
      <c r="F1776" s="8" t="s">
        <v>27</v>
      </c>
      <c r="G1776" s="10">
        <v>19</v>
      </c>
      <c r="H1776" s="10">
        <v>0</v>
      </c>
      <c r="I1776" s="10">
        <v>0</v>
      </c>
      <c r="J1776" s="10">
        <f t="shared" si="149"/>
        <v>5320000</v>
      </c>
      <c r="K1776" s="10">
        <f t="shared" si="149"/>
        <v>0</v>
      </c>
      <c r="L1776" s="10">
        <f t="shared" si="149"/>
        <v>0</v>
      </c>
      <c r="M1776" s="10">
        <v>0</v>
      </c>
      <c r="N1776" s="10">
        <f t="shared" si="147"/>
        <v>5320000</v>
      </c>
      <c r="O1776" s="25">
        <v>5320000</v>
      </c>
      <c r="P1776" s="25">
        <f t="shared" si="148"/>
        <v>0</v>
      </c>
      <c r="Q1776" s="37"/>
    </row>
    <row r="1777" spans="1:17" x14ac:dyDescent="0.25">
      <c r="A1777" s="8">
        <v>1770</v>
      </c>
      <c r="B1777" s="32">
        <v>442850</v>
      </c>
      <c r="C1777" s="9" t="s">
        <v>2356</v>
      </c>
      <c r="D1777" s="9" t="s">
        <v>517</v>
      </c>
      <c r="E1777" s="9" t="s">
        <v>2336</v>
      </c>
      <c r="F1777" s="8" t="s">
        <v>27</v>
      </c>
      <c r="G1777" s="10">
        <v>19</v>
      </c>
      <c r="H1777" s="10">
        <v>0</v>
      </c>
      <c r="I1777" s="10">
        <v>0</v>
      </c>
      <c r="J1777" s="10">
        <f t="shared" si="149"/>
        <v>5320000</v>
      </c>
      <c r="K1777" s="10">
        <f t="shared" si="149"/>
        <v>0</v>
      </c>
      <c r="L1777" s="10">
        <f t="shared" si="149"/>
        <v>0</v>
      </c>
      <c r="M1777" s="10">
        <v>0</v>
      </c>
      <c r="N1777" s="10">
        <f t="shared" si="147"/>
        <v>5320000</v>
      </c>
      <c r="O1777" s="25">
        <v>5320000</v>
      </c>
      <c r="P1777" s="25">
        <f t="shared" si="148"/>
        <v>0</v>
      </c>
      <c r="Q1777" s="37"/>
    </row>
    <row r="1778" spans="1:17" x14ac:dyDescent="0.25">
      <c r="A1778" s="8">
        <v>1771</v>
      </c>
      <c r="B1778" s="32">
        <v>442851</v>
      </c>
      <c r="C1778" s="9" t="s">
        <v>2357</v>
      </c>
      <c r="D1778" s="9" t="s">
        <v>875</v>
      </c>
      <c r="E1778" s="9" t="s">
        <v>2336</v>
      </c>
      <c r="F1778" s="8" t="s">
        <v>27</v>
      </c>
      <c r="G1778" s="10">
        <v>19</v>
      </c>
      <c r="H1778" s="10">
        <v>0</v>
      </c>
      <c r="I1778" s="10">
        <v>0</v>
      </c>
      <c r="J1778" s="10">
        <f t="shared" si="149"/>
        <v>5320000</v>
      </c>
      <c r="K1778" s="10">
        <f t="shared" si="149"/>
        <v>0</v>
      </c>
      <c r="L1778" s="10">
        <f t="shared" si="149"/>
        <v>0</v>
      </c>
      <c r="M1778" s="10">
        <v>0</v>
      </c>
      <c r="N1778" s="10">
        <f t="shared" si="147"/>
        <v>5320000</v>
      </c>
      <c r="O1778" s="25">
        <v>5320000</v>
      </c>
      <c r="P1778" s="25">
        <f t="shared" si="148"/>
        <v>0</v>
      </c>
      <c r="Q1778" s="37"/>
    </row>
    <row r="1779" spans="1:17" x14ac:dyDescent="0.25">
      <c r="A1779" s="8">
        <v>1772</v>
      </c>
      <c r="B1779" s="32">
        <v>442852</v>
      </c>
      <c r="C1779" s="9" t="s">
        <v>2358</v>
      </c>
      <c r="D1779" s="9" t="s">
        <v>61</v>
      </c>
      <c r="E1779" s="9" t="s">
        <v>2336</v>
      </c>
      <c r="F1779" s="8" t="s">
        <v>27</v>
      </c>
      <c r="G1779" s="10">
        <v>19</v>
      </c>
      <c r="H1779" s="10">
        <v>0</v>
      </c>
      <c r="I1779" s="10">
        <v>0</v>
      </c>
      <c r="J1779" s="10">
        <f t="shared" si="149"/>
        <v>5320000</v>
      </c>
      <c r="K1779" s="10">
        <f t="shared" si="149"/>
        <v>0</v>
      </c>
      <c r="L1779" s="10">
        <f t="shared" si="149"/>
        <v>0</v>
      </c>
      <c r="M1779" s="10">
        <v>0</v>
      </c>
      <c r="N1779" s="10">
        <f t="shared" si="147"/>
        <v>5320000</v>
      </c>
      <c r="O1779" s="25">
        <v>5320000</v>
      </c>
      <c r="P1779" s="25">
        <f t="shared" si="148"/>
        <v>0</v>
      </c>
      <c r="Q1779" s="37"/>
    </row>
    <row r="1780" spans="1:17" x14ac:dyDescent="0.25">
      <c r="A1780" s="8">
        <v>1773</v>
      </c>
      <c r="B1780" s="32">
        <v>442853</v>
      </c>
      <c r="C1780" s="9" t="s">
        <v>2359</v>
      </c>
      <c r="D1780" s="9" t="s">
        <v>61</v>
      </c>
      <c r="E1780" s="9" t="s">
        <v>2336</v>
      </c>
      <c r="F1780" s="8" t="s">
        <v>27</v>
      </c>
      <c r="G1780" s="10">
        <v>19</v>
      </c>
      <c r="H1780" s="10">
        <v>0</v>
      </c>
      <c r="I1780" s="10">
        <v>0</v>
      </c>
      <c r="J1780" s="10">
        <f t="shared" si="149"/>
        <v>5320000</v>
      </c>
      <c r="K1780" s="10">
        <f t="shared" si="149"/>
        <v>0</v>
      </c>
      <c r="L1780" s="10">
        <f t="shared" si="149"/>
        <v>0</v>
      </c>
      <c r="M1780" s="10">
        <v>0</v>
      </c>
      <c r="N1780" s="10">
        <f t="shared" si="147"/>
        <v>5320000</v>
      </c>
      <c r="O1780" s="25">
        <v>5320000</v>
      </c>
      <c r="P1780" s="25">
        <f t="shared" si="148"/>
        <v>0</v>
      </c>
      <c r="Q1780" s="37"/>
    </row>
    <row r="1781" spans="1:17" x14ac:dyDescent="0.25">
      <c r="A1781" s="8">
        <v>1774</v>
      </c>
      <c r="B1781" s="32">
        <v>442854</v>
      </c>
      <c r="C1781" s="9" t="s">
        <v>720</v>
      </c>
      <c r="D1781" s="9" t="s">
        <v>75</v>
      </c>
      <c r="E1781" s="9" t="s">
        <v>2336</v>
      </c>
      <c r="F1781" s="8" t="s">
        <v>27</v>
      </c>
      <c r="G1781" s="10">
        <v>19</v>
      </c>
      <c r="H1781" s="10">
        <v>0</v>
      </c>
      <c r="I1781" s="10">
        <v>0</v>
      </c>
      <c r="J1781" s="10">
        <f t="shared" si="149"/>
        <v>5320000</v>
      </c>
      <c r="K1781" s="10">
        <f t="shared" si="149"/>
        <v>0</v>
      </c>
      <c r="L1781" s="10">
        <f t="shared" si="149"/>
        <v>0</v>
      </c>
      <c r="M1781" s="10">
        <v>0</v>
      </c>
      <c r="N1781" s="10">
        <f t="shared" si="147"/>
        <v>5320000</v>
      </c>
      <c r="O1781" s="25">
        <v>0</v>
      </c>
      <c r="P1781" s="25">
        <f t="shared" si="148"/>
        <v>5320000</v>
      </c>
      <c r="Q1781" s="37"/>
    </row>
    <row r="1782" spans="1:17" x14ac:dyDescent="0.25">
      <c r="A1782" s="8">
        <v>1775</v>
      </c>
      <c r="B1782" s="32">
        <v>442901</v>
      </c>
      <c r="C1782" s="9" t="s">
        <v>595</v>
      </c>
      <c r="D1782" s="9" t="s">
        <v>306</v>
      </c>
      <c r="E1782" s="9" t="s">
        <v>2360</v>
      </c>
      <c r="F1782" s="8" t="s">
        <v>27</v>
      </c>
      <c r="G1782" s="10">
        <v>30</v>
      </c>
      <c r="H1782" s="10">
        <v>0</v>
      </c>
      <c r="I1782" s="10">
        <v>0</v>
      </c>
      <c r="J1782" s="10">
        <f t="shared" si="149"/>
        <v>8400000</v>
      </c>
      <c r="K1782" s="10">
        <f t="shared" si="149"/>
        <v>0</v>
      </c>
      <c r="L1782" s="10">
        <f t="shared" si="149"/>
        <v>0</v>
      </c>
      <c r="M1782" s="10">
        <v>0</v>
      </c>
      <c r="N1782" s="10">
        <f t="shared" si="147"/>
        <v>8400000</v>
      </c>
      <c r="O1782" s="25">
        <v>8120000</v>
      </c>
      <c r="P1782" s="25">
        <f t="shared" si="148"/>
        <v>280000</v>
      </c>
      <c r="Q1782" s="37"/>
    </row>
    <row r="1783" spans="1:17" x14ac:dyDescent="0.25">
      <c r="A1783" s="8">
        <v>1776</v>
      </c>
      <c r="B1783" s="32">
        <v>442902</v>
      </c>
      <c r="C1783" s="9" t="s">
        <v>563</v>
      </c>
      <c r="D1783" s="9" t="s">
        <v>598</v>
      </c>
      <c r="E1783" s="9" t="s">
        <v>2360</v>
      </c>
      <c r="F1783" s="8" t="s">
        <v>27</v>
      </c>
      <c r="G1783" s="10">
        <v>30</v>
      </c>
      <c r="H1783" s="10">
        <v>0</v>
      </c>
      <c r="I1783" s="10">
        <v>0</v>
      </c>
      <c r="J1783" s="10">
        <f t="shared" si="149"/>
        <v>8400000</v>
      </c>
      <c r="K1783" s="10">
        <f t="shared" si="149"/>
        <v>0</v>
      </c>
      <c r="L1783" s="10">
        <f t="shared" si="149"/>
        <v>0</v>
      </c>
      <c r="M1783" s="10">
        <v>0</v>
      </c>
      <c r="N1783" s="10">
        <f t="shared" si="147"/>
        <v>8400000</v>
      </c>
      <c r="O1783" s="25">
        <v>0</v>
      </c>
      <c r="P1783" s="25">
        <f t="shared" si="148"/>
        <v>8400000</v>
      </c>
      <c r="Q1783" s="37"/>
    </row>
    <row r="1784" spans="1:17" x14ac:dyDescent="0.25">
      <c r="A1784" s="8">
        <v>1777</v>
      </c>
      <c r="B1784" s="32">
        <v>442903</v>
      </c>
      <c r="C1784" s="9" t="s">
        <v>2361</v>
      </c>
      <c r="D1784" s="9" t="s">
        <v>75</v>
      </c>
      <c r="E1784" s="9" t="s">
        <v>2360</v>
      </c>
      <c r="F1784" s="8" t="s">
        <v>27</v>
      </c>
      <c r="G1784" s="10">
        <v>17</v>
      </c>
      <c r="H1784" s="10">
        <v>0</v>
      </c>
      <c r="I1784" s="10">
        <v>0</v>
      </c>
      <c r="J1784" s="10">
        <f t="shared" si="149"/>
        <v>4760000</v>
      </c>
      <c r="K1784" s="10">
        <f t="shared" si="149"/>
        <v>0</v>
      </c>
      <c r="L1784" s="10">
        <f t="shared" si="149"/>
        <v>0</v>
      </c>
      <c r="M1784" s="10">
        <v>0</v>
      </c>
      <c r="N1784" s="10">
        <f t="shared" si="147"/>
        <v>4760000</v>
      </c>
      <c r="O1784" s="25">
        <v>4760000</v>
      </c>
      <c r="P1784" s="25">
        <f t="shared" si="148"/>
        <v>0</v>
      </c>
      <c r="Q1784" s="37"/>
    </row>
    <row r="1785" spans="1:17" x14ac:dyDescent="0.25">
      <c r="A1785" s="8">
        <v>1778</v>
      </c>
      <c r="B1785" s="32">
        <v>442904</v>
      </c>
      <c r="C1785" s="9" t="s">
        <v>232</v>
      </c>
      <c r="D1785" s="9" t="s">
        <v>115</v>
      </c>
      <c r="E1785" s="9" t="s">
        <v>2360</v>
      </c>
      <c r="F1785" s="8" t="s">
        <v>27</v>
      </c>
      <c r="G1785" s="10">
        <v>30</v>
      </c>
      <c r="H1785" s="10">
        <v>0</v>
      </c>
      <c r="I1785" s="10">
        <v>0</v>
      </c>
      <c r="J1785" s="10">
        <f t="shared" si="149"/>
        <v>8400000</v>
      </c>
      <c r="K1785" s="10">
        <f t="shared" si="149"/>
        <v>0</v>
      </c>
      <c r="L1785" s="10">
        <f t="shared" si="149"/>
        <v>0</v>
      </c>
      <c r="M1785" s="10">
        <v>0</v>
      </c>
      <c r="N1785" s="10">
        <f t="shared" si="147"/>
        <v>8400000</v>
      </c>
      <c r="O1785" s="25">
        <v>0</v>
      </c>
      <c r="P1785" s="25">
        <f t="shared" si="148"/>
        <v>8400000</v>
      </c>
      <c r="Q1785" s="37"/>
    </row>
    <row r="1786" spans="1:17" x14ac:dyDescent="0.25">
      <c r="A1786" s="8">
        <v>1779</v>
      </c>
      <c r="B1786" s="32">
        <v>442905</v>
      </c>
      <c r="C1786" s="9" t="s">
        <v>232</v>
      </c>
      <c r="D1786" s="9" t="s">
        <v>468</v>
      </c>
      <c r="E1786" s="9" t="s">
        <v>2360</v>
      </c>
      <c r="F1786" s="8" t="s">
        <v>27</v>
      </c>
      <c r="G1786" s="10">
        <v>30</v>
      </c>
      <c r="H1786" s="10">
        <v>0</v>
      </c>
      <c r="I1786" s="10">
        <v>0</v>
      </c>
      <c r="J1786" s="10">
        <f t="shared" si="149"/>
        <v>8400000</v>
      </c>
      <c r="K1786" s="10">
        <f t="shared" si="149"/>
        <v>0</v>
      </c>
      <c r="L1786" s="10">
        <f t="shared" si="149"/>
        <v>0</v>
      </c>
      <c r="M1786" s="10">
        <v>0</v>
      </c>
      <c r="N1786" s="10">
        <f t="shared" si="147"/>
        <v>8400000</v>
      </c>
      <c r="O1786" s="25">
        <v>8400000</v>
      </c>
      <c r="P1786" s="25">
        <f t="shared" si="148"/>
        <v>0</v>
      </c>
      <c r="Q1786" s="37"/>
    </row>
    <row r="1787" spans="1:17" x14ac:dyDescent="0.25">
      <c r="A1787" s="8">
        <v>1780</v>
      </c>
      <c r="B1787" s="32">
        <v>442906</v>
      </c>
      <c r="C1787" s="9" t="s">
        <v>2030</v>
      </c>
      <c r="D1787" s="9" t="s">
        <v>431</v>
      </c>
      <c r="E1787" s="9" t="s">
        <v>2360</v>
      </c>
      <c r="F1787" s="8" t="s">
        <v>27</v>
      </c>
      <c r="G1787" s="10">
        <v>29</v>
      </c>
      <c r="H1787" s="10">
        <v>0</v>
      </c>
      <c r="I1787" s="10">
        <v>0</v>
      </c>
      <c r="J1787" s="10">
        <f t="shared" si="149"/>
        <v>8120000</v>
      </c>
      <c r="K1787" s="10">
        <f t="shared" si="149"/>
        <v>0</v>
      </c>
      <c r="L1787" s="10">
        <f t="shared" si="149"/>
        <v>0</v>
      </c>
      <c r="M1787" s="10">
        <v>0</v>
      </c>
      <c r="N1787" s="10">
        <f t="shared" si="147"/>
        <v>8120000</v>
      </c>
      <c r="O1787" s="25">
        <v>8120000</v>
      </c>
      <c r="P1787" s="25">
        <f t="shared" si="148"/>
        <v>0</v>
      </c>
      <c r="Q1787" s="37"/>
    </row>
    <row r="1788" spans="1:17" x14ac:dyDescent="0.25">
      <c r="A1788" s="8">
        <v>1781</v>
      </c>
      <c r="B1788" s="32">
        <v>442907</v>
      </c>
      <c r="C1788" s="9" t="s">
        <v>1495</v>
      </c>
      <c r="D1788" s="9" t="s">
        <v>115</v>
      </c>
      <c r="E1788" s="9" t="s">
        <v>2360</v>
      </c>
      <c r="F1788" s="8" t="s">
        <v>27</v>
      </c>
      <c r="G1788" s="10">
        <v>30</v>
      </c>
      <c r="H1788" s="10">
        <v>0</v>
      </c>
      <c r="I1788" s="10">
        <v>0</v>
      </c>
      <c r="J1788" s="10">
        <f t="shared" si="149"/>
        <v>8400000</v>
      </c>
      <c r="K1788" s="10">
        <f t="shared" si="149"/>
        <v>0</v>
      </c>
      <c r="L1788" s="10">
        <f t="shared" si="149"/>
        <v>0</v>
      </c>
      <c r="M1788" s="10">
        <v>0</v>
      </c>
      <c r="N1788" s="10">
        <f t="shared" si="147"/>
        <v>8400000</v>
      </c>
      <c r="O1788" s="25">
        <v>8400000</v>
      </c>
      <c r="P1788" s="25">
        <f t="shared" si="148"/>
        <v>0</v>
      </c>
      <c r="Q1788" s="37"/>
    </row>
    <row r="1789" spans="1:17" x14ac:dyDescent="0.25">
      <c r="A1789" s="8">
        <v>1782</v>
      </c>
      <c r="B1789" s="32">
        <v>442908</v>
      </c>
      <c r="C1789" s="9" t="s">
        <v>2362</v>
      </c>
      <c r="D1789" s="9" t="s">
        <v>147</v>
      </c>
      <c r="E1789" s="9" t="s">
        <v>2360</v>
      </c>
      <c r="F1789" s="8" t="s">
        <v>27</v>
      </c>
      <c r="G1789" s="10">
        <v>30</v>
      </c>
      <c r="H1789" s="10">
        <v>0</v>
      </c>
      <c r="I1789" s="10">
        <v>0</v>
      </c>
      <c r="J1789" s="10">
        <f t="shared" si="149"/>
        <v>8400000</v>
      </c>
      <c r="K1789" s="10">
        <f t="shared" si="149"/>
        <v>0</v>
      </c>
      <c r="L1789" s="10">
        <f t="shared" si="149"/>
        <v>0</v>
      </c>
      <c r="M1789" s="10">
        <v>0</v>
      </c>
      <c r="N1789" s="10">
        <f t="shared" si="147"/>
        <v>8400000</v>
      </c>
      <c r="O1789" s="25">
        <v>8400000</v>
      </c>
      <c r="P1789" s="25">
        <f t="shared" si="148"/>
        <v>0</v>
      </c>
      <c r="Q1789" s="37"/>
    </row>
    <row r="1790" spans="1:17" x14ac:dyDescent="0.25">
      <c r="A1790" s="8">
        <v>1783</v>
      </c>
      <c r="B1790" s="32">
        <v>442909</v>
      </c>
      <c r="C1790" s="9" t="s">
        <v>1151</v>
      </c>
      <c r="D1790" s="9" t="s">
        <v>121</v>
      </c>
      <c r="E1790" s="9" t="s">
        <v>2360</v>
      </c>
      <c r="F1790" s="8" t="s">
        <v>27</v>
      </c>
      <c r="G1790" s="10">
        <v>29</v>
      </c>
      <c r="H1790" s="10">
        <v>0</v>
      </c>
      <c r="I1790" s="10">
        <v>0</v>
      </c>
      <c r="J1790" s="10">
        <f t="shared" si="149"/>
        <v>8120000</v>
      </c>
      <c r="K1790" s="10">
        <f t="shared" si="149"/>
        <v>0</v>
      </c>
      <c r="L1790" s="10">
        <f t="shared" si="149"/>
        <v>0</v>
      </c>
      <c r="M1790" s="10">
        <v>0</v>
      </c>
      <c r="N1790" s="10">
        <f t="shared" si="147"/>
        <v>8120000</v>
      </c>
      <c r="O1790" s="25">
        <v>8120000</v>
      </c>
      <c r="P1790" s="25">
        <f t="shared" si="148"/>
        <v>0</v>
      </c>
      <c r="Q1790" s="37"/>
    </row>
    <row r="1791" spans="1:17" x14ac:dyDescent="0.25">
      <c r="A1791" s="8">
        <v>1784</v>
      </c>
      <c r="B1791" s="32">
        <v>442910</v>
      </c>
      <c r="C1791" s="9" t="s">
        <v>1225</v>
      </c>
      <c r="D1791" s="9" t="s">
        <v>488</v>
      </c>
      <c r="E1791" s="9" t="s">
        <v>2360</v>
      </c>
      <c r="F1791" s="8" t="s">
        <v>27</v>
      </c>
      <c r="G1791" s="10">
        <v>29</v>
      </c>
      <c r="H1791" s="10">
        <v>0</v>
      </c>
      <c r="I1791" s="10">
        <v>0</v>
      </c>
      <c r="J1791" s="10">
        <f t="shared" si="149"/>
        <v>8120000</v>
      </c>
      <c r="K1791" s="10">
        <f t="shared" si="149"/>
        <v>0</v>
      </c>
      <c r="L1791" s="10">
        <f t="shared" si="149"/>
        <v>0</v>
      </c>
      <c r="M1791" s="10">
        <v>0</v>
      </c>
      <c r="N1791" s="10">
        <f t="shared" si="147"/>
        <v>8120000</v>
      </c>
      <c r="O1791" s="25">
        <v>0</v>
      </c>
      <c r="P1791" s="25">
        <f t="shared" si="148"/>
        <v>8120000</v>
      </c>
      <c r="Q1791" s="37"/>
    </row>
    <row r="1792" spans="1:17" x14ac:dyDescent="0.25">
      <c r="A1792" s="8">
        <v>1785</v>
      </c>
      <c r="B1792" s="32">
        <v>442911</v>
      </c>
      <c r="C1792" s="9" t="s">
        <v>2363</v>
      </c>
      <c r="D1792" s="9" t="s">
        <v>402</v>
      </c>
      <c r="E1792" s="9" t="s">
        <v>2360</v>
      </c>
      <c r="F1792" s="8" t="s">
        <v>27</v>
      </c>
      <c r="G1792" s="10">
        <v>17</v>
      </c>
      <c r="H1792" s="10">
        <v>0</v>
      </c>
      <c r="I1792" s="10">
        <v>0</v>
      </c>
      <c r="J1792" s="10">
        <f t="shared" si="149"/>
        <v>4760000</v>
      </c>
      <c r="K1792" s="10">
        <f t="shared" si="149"/>
        <v>0</v>
      </c>
      <c r="L1792" s="10">
        <f t="shared" si="149"/>
        <v>0</v>
      </c>
      <c r="M1792" s="10">
        <v>0</v>
      </c>
      <c r="N1792" s="10">
        <f t="shared" si="147"/>
        <v>4760000</v>
      </c>
      <c r="O1792" s="25">
        <v>4760000</v>
      </c>
      <c r="P1792" s="25">
        <f t="shared" si="148"/>
        <v>0</v>
      </c>
      <c r="Q1792" s="37"/>
    </row>
    <row r="1793" spans="1:17" x14ac:dyDescent="0.25">
      <c r="A1793" s="8">
        <v>1786</v>
      </c>
      <c r="B1793" s="32">
        <v>442912</v>
      </c>
      <c r="C1793" s="9" t="s">
        <v>2149</v>
      </c>
      <c r="D1793" s="9" t="s">
        <v>845</v>
      </c>
      <c r="E1793" s="9" t="s">
        <v>2360</v>
      </c>
      <c r="F1793" s="8" t="s">
        <v>27</v>
      </c>
      <c r="G1793" s="10">
        <v>17</v>
      </c>
      <c r="H1793" s="10">
        <v>0</v>
      </c>
      <c r="I1793" s="10">
        <v>0</v>
      </c>
      <c r="J1793" s="10">
        <f t="shared" si="149"/>
        <v>4760000</v>
      </c>
      <c r="K1793" s="10">
        <f t="shared" si="149"/>
        <v>0</v>
      </c>
      <c r="L1793" s="10">
        <f t="shared" si="149"/>
        <v>0</v>
      </c>
      <c r="M1793" s="10">
        <v>0</v>
      </c>
      <c r="N1793" s="10">
        <f t="shared" si="147"/>
        <v>4760000</v>
      </c>
      <c r="O1793" s="25">
        <v>4760000</v>
      </c>
      <c r="P1793" s="25">
        <f t="shared" si="148"/>
        <v>0</v>
      </c>
      <c r="Q1793" s="37"/>
    </row>
    <row r="1794" spans="1:17" x14ac:dyDescent="0.25">
      <c r="A1794" s="8">
        <v>1787</v>
      </c>
      <c r="B1794" s="32">
        <v>442913</v>
      </c>
      <c r="C1794" s="9" t="s">
        <v>2364</v>
      </c>
      <c r="D1794" s="9" t="s">
        <v>251</v>
      </c>
      <c r="E1794" s="9" t="s">
        <v>2360</v>
      </c>
      <c r="F1794" s="8" t="s">
        <v>27</v>
      </c>
      <c r="G1794" s="10">
        <v>17</v>
      </c>
      <c r="H1794" s="10">
        <v>0</v>
      </c>
      <c r="I1794" s="10">
        <v>0</v>
      </c>
      <c r="J1794" s="10">
        <f t="shared" si="149"/>
        <v>4760000</v>
      </c>
      <c r="K1794" s="10">
        <f t="shared" si="149"/>
        <v>0</v>
      </c>
      <c r="L1794" s="10">
        <f t="shared" si="149"/>
        <v>0</v>
      </c>
      <c r="M1794" s="10">
        <v>0</v>
      </c>
      <c r="N1794" s="10">
        <f t="shared" si="147"/>
        <v>4760000</v>
      </c>
      <c r="O1794" s="25">
        <v>4760000</v>
      </c>
      <c r="P1794" s="25">
        <f t="shared" si="148"/>
        <v>0</v>
      </c>
      <c r="Q1794" s="37"/>
    </row>
    <row r="1795" spans="1:17" x14ac:dyDescent="0.25">
      <c r="A1795" s="8">
        <v>1788</v>
      </c>
      <c r="B1795" s="32">
        <v>442914</v>
      </c>
      <c r="C1795" s="9" t="s">
        <v>2365</v>
      </c>
      <c r="D1795" s="9" t="s">
        <v>229</v>
      </c>
      <c r="E1795" s="9" t="s">
        <v>2360</v>
      </c>
      <c r="F1795" s="8" t="s">
        <v>27</v>
      </c>
      <c r="G1795" s="10">
        <v>17</v>
      </c>
      <c r="H1795" s="10">
        <v>0</v>
      </c>
      <c r="I1795" s="10">
        <v>0</v>
      </c>
      <c r="J1795" s="10">
        <f t="shared" si="149"/>
        <v>4760000</v>
      </c>
      <c r="K1795" s="10">
        <f t="shared" si="149"/>
        <v>0</v>
      </c>
      <c r="L1795" s="10">
        <f t="shared" si="149"/>
        <v>0</v>
      </c>
      <c r="M1795" s="10">
        <v>0</v>
      </c>
      <c r="N1795" s="10">
        <f t="shared" si="147"/>
        <v>4760000</v>
      </c>
      <c r="O1795" s="25">
        <v>4760000</v>
      </c>
      <c r="P1795" s="25">
        <f t="shared" si="148"/>
        <v>0</v>
      </c>
      <c r="Q1795" s="37"/>
    </row>
    <row r="1796" spans="1:17" x14ac:dyDescent="0.25">
      <c r="A1796" s="8">
        <v>1789</v>
      </c>
      <c r="B1796" s="32">
        <v>442915</v>
      </c>
      <c r="C1796" s="9" t="s">
        <v>2366</v>
      </c>
      <c r="D1796" s="9" t="s">
        <v>1212</v>
      </c>
      <c r="E1796" s="9" t="s">
        <v>2360</v>
      </c>
      <c r="F1796" s="8" t="s">
        <v>27</v>
      </c>
      <c r="G1796" s="10">
        <v>30</v>
      </c>
      <c r="H1796" s="10">
        <v>0</v>
      </c>
      <c r="I1796" s="10">
        <v>0</v>
      </c>
      <c r="J1796" s="10">
        <f t="shared" si="149"/>
        <v>8400000</v>
      </c>
      <c r="K1796" s="10">
        <f t="shared" si="149"/>
        <v>0</v>
      </c>
      <c r="L1796" s="10">
        <f t="shared" si="149"/>
        <v>0</v>
      </c>
      <c r="M1796" s="10">
        <v>0</v>
      </c>
      <c r="N1796" s="10">
        <f t="shared" si="147"/>
        <v>8400000</v>
      </c>
      <c r="O1796" s="25">
        <v>8400000</v>
      </c>
      <c r="P1796" s="25">
        <f t="shared" si="148"/>
        <v>0</v>
      </c>
      <c r="Q1796" s="37"/>
    </row>
    <row r="1797" spans="1:17" x14ac:dyDescent="0.25">
      <c r="A1797" s="8">
        <v>1790</v>
      </c>
      <c r="B1797" s="32">
        <v>442916</v>
      </c>
      <c r="C1797" s="9" t="s">
        <v>586</v>
      </c>
      <c r="D1797" s="9" t="s">
        <v>317</v>
      </c>
      <c r="E1797" s="9" t="s">
        <v>2360</v>
      </c>
      <c r="F1797" s="8" t="s">
        <v>27</v>
      </c>
      <c r="G1797" s="10">
        <v>30</v>
      </c>
      <c r="H1797" s="10">
        <v>0</v>
      </c>
      <c r="I1797" s="10">
        <v>0</v>
      </c>
      <c r="J1797" s="10">
        <f t="shared" si="149"/>
        <v>8400000</v>
      </c>
      <c r="K1797" s="10">
        <f t="shared" si="149"/>
        <v>0</v>
      </c>
      <c r="L1797" s="10">
        <f t="shared" si="149"/>
        <v>0</v>
      </c>
      <c r="M1797" s="10">
        <v>0</v>
      </c>
      <c r="N1797" s="10">
        <f t="shared" si="147"/>
        <v>8400000</v>
      </c>
      <c r="O1797" s="25">
        <v>8400000</v>
      </c>
      <c r="P1797" s="25">
        <f t="shared" si="148"/>
        <v>0</v>
      </c>
      <c r="Q1797" s="37"/>
    </row>
    <row r="1798" spans="1:17" x14ac:dyDescent="0.25">
      <c r="A1798" s="8">
        <v>1791</v>
      </c>
      <c r="B1798" s="32">
        <v>442917</v>
      </c>
      <c r="C1798" s="9" t="s">
        <v>149</v>
      </c>
      <c r="D1798" s="9" t="s">
        <v>925</v>
      </c>
      <c r="E1798" s="9" t="s">
        <v>2360</v>
      </c>
      <c r="F1798" s="8" t="s">
        <v>27</v>
      </c>
      <c r="G1798" s="10">
        <v>30</v>
      </c>
      <c r="H1798" s="10">
        <v>0</v>
      </c>
      <c r="I1798" s="10">
        <v>0</v>
      </c>
      <c r="J1798" s="10">
        <f t="shared" si="149"/>
        <v>8400000</v>
      </c>
      <c r="K1798" s="10">
        <f t="shared" si="149"/>
        <v>0</v>
      </c>
      <c r="L1798" s="10">
        <f t="shared" si="149"/>
        <v>0</v>
      </c>
      <c r="M1798" s="10">
        <v>0</v>
      </c>
      <c r="N1798" s="10">
        <f t="shared" si="147"/>
        <v>8400000</v>
      </c>
      <c r="O1798" s="25">
        <v>8400000</v>
      </c>
      <c r="P1798" s="25">
        <f t="shared" si="148"/>
        <v>0</v>
      </c>
      <c r="Q1798" s="37"/>
    </row>
    <row r="1799" spans="1:17" x14ac:dyDescent="0.25">
      <c r="A1799" s="8">
        <v>1792</v>
      </c>
      <c r="B1799" s="32">
        <v>442918</v>
      </c>
      <c r="C1799" s="9" t="s">
        <v>2367</v>
      </c>
      <c r="D1799" s="9" t="s">
        <v>210</v>
      </c>
      <c r="E1799" s="9" t="s">
        <v>2360</v>
      </c>
      <c r="F1799" s="8" t="s">
        <v>27</v>
      </c>
      <c r="G1799" s="10">
        <v>30</v>
      </c>
      <c r="H1799" s="10">
        <v>0</v>
      </c>
      <c r="I1799" s="10">
        <v>0</v>
      </c>
      <c r="J1799" s="10">
        <f t="shared" si="149"/>
        <v>8400000</v>
      </c>
      <c r="K1799" s="10">
        <f t="shared" si="149"/>
        <v>0</v>
      </c>
      <c r="L1799" s="10">
        <f t="shared" si="149"/>
        <v>0</v>
      </c>
      <c r="M1799" s="10">
        <v>0</v>
      </c>
      <c r="N1799" s="10">
        <f t="shared" si="147"/>
        <v>8400000</v>
      </c>
      <c r="O1799" s="25">
        <v>8400000</v>
      </c>
      <c r="P1799" s="25">
        <f t="shared" si="148"/>
        <v>0</v>
      </c>
      <c r="Q1799" s="37"/>
    </row>
    <row r="1800" spans="1:17" x14ac:dyDescent="0.25">
      <c r="A1800" s="8">
        <v>1793</v>
      </c>
      <c r="B1800" s="32">
        <v>442919</v>
      </c>
      <c r="C1800" s="9" t="s">
        <v>446</v>
      </c>
      <c r="D1800" s="9" t="s">
        <v>517</v>
      </c>
      <c r="E1800" s="9" t="s">
        <v>2360</v>
      </c>
      <c r="F1800" s="8" t="s">
        <v>27</v>
      </c>
      <c r="G1800" s="10">
        <v>17</v>
      </c>
      <c r="H1800" s="10">
        <v>0</v>
      </c>
      <c r="I1800" s="10">
        <v>0</v>
      </c>
      <c r="J1800" s="10">
        <f t="shared" si="149"/>
        <v>4760000</v>
      </c>
      <c r="K1800" s="10">
        <f t="shared" si="149"/>
        <v>0</v>
      </c>
      <c r="L1800" s="10">
        <f t="shared" si="149"/>
        <v>0</v>
      </c>
      <c r="M1800" s="10">
        <v>0</v>
      </c>
      <c r="N1800" s="10">
        <f t="shared" si="147"/>
        <v>4760000</v>
      </c>
      <c r="O1800" s="25">
        <v>4760000</v>
      </c>
      <c r="P1800" s="25">
        <f t="shared" si="148"/>
        <v>0</v>
      </c>
      <c r="Q1800" s="37"/>
    </row>
    <row r="1801" spans="1:17" x14ac:dyDescent="0.25">
      <c r="A1801" s="8">
        <v>1794</v>
      </c>
      <c r="B1801" s="32">
        <v>442920</v>
      </c>
      <c r="C1801" s="9" t="s">
        <v>364</v>
      </c>
      <c r="D1801" s="9" t="s">
        <v>258</v>
      </c>
      <c r="E1801" s="9" t="s">
        <v>2360</v>
      </c>
      <c r="F1801" s="8" t="s">
        <v>27</v>
      </c>
      <c r="G1801" s="10">
        <v>29</v>
      </c>
      <c r="H1801" s="10">
        <v>0</v>
      </c>
      <c r="I1801" s="10">
        <v>0</v>
      </c>
      <c r="J1801" s="10">
        <f t="shared" si="149"/>
        <v>8120000</v>
      </c>
      <c r="K1801" s="10">
        <f t="shared" si="149"/>
        <v>0</v>
      </c>
      <c r="L1801" s="10">
        <f t="shared" si="149"/>
        <v>0</v>
      </c>
      <c r="M1801" s="10">
        <v>0</v>
      </c>
      <c r="N1801" s="10">
        <f t="shared" ref="N1801:N1864" si="150">J1801+K1801+L1801-M1801</f>
        <v>8120000</v>
      </c>
      <c r="O1801" s="25">
        <v>8120000</v>
      </c>
      <c r="P1801" s="25">
        <f t="shared" ref="P1801:P1864" si="151">N1801-O1801</f>
        <v>0</v>
      </c>
      <c r="Q1801" s="37"/>
    </row>
    <row r="1802" spans="1:17" x14ac:dyDescent="0.25">
      <c r="A1802" s="8">
        <v>1795</v>
      </c>
      <c r="B1802" s="32">
        <v>442921</v>
      </c>
      <c r="C1802" s="9" t="s">
        <v>2368</v>
      </c>
      <c r="D1802" s="9" t="s">
        <v>1031</v>
      </c>
      <c r="E1802" s="9" t="s">
        <v>2360</v>
      </c>
      <c r="F1802" s="8" t="s">
        <v>27</v>
      </c>
      <c r="G1802" s="10">
        <v>17</v>
      </c>
      <c r="H1802" s="10">
        <v>0</v>
      </c>
      <c r="I1802" s="10">
        <v>0</v>
      </c>
      <c r="J1802" s="10">
        <f t="shared" si="149"/>
        <v>4760000</v>
      </c>
      <c r="K1802" s="10">
        <f t="shared" si="149"/>
        <v>0</v>
      </c>
      <c r="L1802" s="10">
        <f t="shared" si="149"/>
        <v>0</v>
      </c>
      <c r="M1802" s="10">
        <v>0</v>
      </c>
      <c r="N1802" s="10">
        <f t="shared" si="150"/>
        <v>4760000</v>
      </c>
      <c r="O1802" s="25">
        <v>4760000</v>
      </c>
      <c r="P1802" s="25">
        <f t="shared" si="151"/>
        <v>0</v>
      </c>
      <c r="Q1802" s="37"/>
    </row>
    <row r="1803" spans="1:17" x14ac:dyDescent="0.25">
      <c r="A1803" s="8">
        <v>1796</v>
      </c>
      <c r="B1803" s="32">
        <v>442922</v>
      </c>
      <c r="C1803" s="9" t="s">
        <v>2369</v>
      </c>
      <c r="D1803" s="9" t="s">
        <v>258</v>
      </c>
      <c r="E1803" s="9" t="s">
        <v>2360</v>
      </c>
      <c r="F1803" s="8" t="s">
        <v>27</v>
      </c>
      <c r="G1803" s="10">
        <v>17</v>
      </c>
      <c r="H1803" s="10">
        <v>0</v>
      </c>
      <c r="I1803" s="10">
        <v>0</v>
      </c>
      <c r="J1803" s="10">
        <f t="shared" si="149"/>
        <v>4760000</v>
      </c>
      <c r="K1803" s="10">
        <f t="shared" si="149"/>
        <v>0</v>
      </c>
      <c r="L1803" s="10">
        <f t="shared" si="149"/>
        <v>0</v>
      </c>
      <c r="M1803" s="10">
        <v>0</v>
      </c>
      <c r="N1803" s="10">
        <f t="shared" si="150"/>
        <v>4760000</v>
      </c>
      <c r="O1803" s="25">
        <v>0</v>
      </c>
      <c r="P1803" s="25">
        <f t="shared" si="151"/>
        <v>4760000</v>
      </c>
      <c r="Q1803" s="37"/>
    </row>
    <row r="1804" spans="1:17" x14ac:dyDescent="0.25">
      <c r="A1804" s="8">
        <v>1797</v>
      </c>
      <c r="B1804" s="32">
        <v>442923</v>
      </c>
      <c r="C1804" s="9" t="s">
        <v>149</v>
      </c>
      <c r="D1804" s="9" t="s">
        <v>408</v>
      </c>
      <c r="E1804" s="9" t="s">
        <v>2360</v>
      </c>
      <c r="F1804" s="8" t="s">
        <v>27</v>
      </c>
      <c r="G1804" s="10">
        <v>30</v>
      </c>
      <c r="H1804" s="10">
        <v>0</v>
      </c>
      <c r="I1804" s="10">
        <v>0</v>
      </c>
      <c r="J1804" s="10">
        <f t="shared" si="149"/>
        <v>8400000</v>
      </c>
      <c r="K1804" s="10">
        <f t="shared" si="149"/>
        <v>0</v>
      </c>
      <c r="L1804" s="10">
        <f t="shared" si="149"/>
        <v>0</v>
      </c>
      <c r="M1804" s="10">
        <v>0</v>
      </c>
      <c r="N1804" s="10">
        <f t="shared" si="150"/>
        <v>8400000</v>
      </c>
      <c r="O1804" s="25">
        <v>8400000</v>
      </c>
      <c r="P1804" s="25">
        <f t="shared" si="151"/>
        <v>0</v>
      </c>
      <c r="Q1804" s="37"/>
    </row>
    <row r="1805" spans="1:17" x14ac:dyDescent="0.25">
      <c r="A1805" s="8">
        <v>1798</v>
      </c>
      <c r="B1805" s="32">
        <v>442924</v>
      </c>
      <c r="C1805" s="9" t="s">
        <v>1583</v>
      </c>
      <c r="D1805" s="9" t="s">
        <v>262</v>
      </c>
      <c r="E1805" s="9" t="s">
        <v>2360</v>
      </c>
      <c r="F1805" s="8" t="s">
        <v>27</v>
      </c>
      <c r="G1805" s="10">
        <v>30</v>
      </c>
      <c r="H1805" s="10">
        <v>0</v>
      </c>
      <c r="I1805" s="10">
        <v>0</v>
      </c>
      <c r="J1805" s="10">
        <f t="shared" si="149"/>
        <v>8400000</v>
      </c>
      <c r="K1805" s="10">
        <f t="shared" si="149"/>
        <v>0</v>
      </c>
      <c r="L1805" s="10">
        <f t="shared" si="149"/>
        <v>0</v>
      </c>
      <c r="M1805" s="10">
        <v>0</v>
      </c>
      <c r="N1805" s="10">
        <f t="shared" si="150"/>
        <v>8400000</v>
      </c>
      <c r="O1805" s="25">
        <v>8400000</v>
      </c>
      <c r="P1805" s="25">
        <f t="shared" si="151"/>
        <v>0</v>
      </c>
      <c r="Q1805" s="37"/>
    </row>
    <row r="1806" spans="1:17" x14ac:dyDescent="0.25">
      <c r="A1806" s="8">
        <v>1799</v>
      </c>
      <c r="B1806" s="32">
        <v>442925</v>
      </c>
      <c r="C1806" s="9" t="s">
        <v>1715</v>
      </c>
      <c r="D1806" s="9" t="s">
        <v>244</v>
      </c>
      <c r="E1806" s="9" t="s">
        <v>2360</v>
      </c>
      <c r="F1806" s="8" t="s">
        <v>27</v>
      </c>
      <c r="G1806" s="10">
        <v>30</v>
      </c>
      <c r="H1806" s="10">
        <v>0</v>
      </c>
      <c r="I1806" s="10">
        <v>0</v>
      </c>
      <c r="J1806" s="10">
        <f t="shared" si="149"/>
        <v>8400000</v>
      </c>
      <c r="K1806" s="10">
        <f t="shared" si="149"/>
        <v>0</v>
      </c>
      <c r="L1806" s="10">
        <f t="shared" si="149"/>
        <v>0</v>
      </c>
      <c r="M1806" s="10">
        <v>0</v>
      </c>
      <c r="N1806" s="10">
        <f t="shared" si="150"/>
        <v>8400000</v>
      </c>
      <c r="O1806" s="25">
        <v>8400000</v>
      </c>
      <c r="P1806" s="25">
        <f t="shared" si="151"/>
        <v>0</v>
      </c>
      <c r="Q1806" s="37"/>
    </row>
    <row r="1807" spans="1:17" x14ac:dyDescent="0.25">
      <c r="A1807" s="8">
        <v>1800</v>
      </c>
      <c r="B1807" s="32">
        <v>442926</v>
      </c>
      <c r="C1807" s="9" t="s">
        <v>149</v>
      </c>
      <c r="D1807" s="9" t="s">
        <v>375</v>
      </c>
      <c r="E1807" s="9" t="s">
        <v>2360</v>
      </c>
      <c r="F1807" s="8" t="s">
        <v>27</v>
      </c>
      <c r="G1807" s="10">
        <v>30</v>
      </c>
      <c r="H1807" s="10">
        <v>0</v>
      </c>
      <c r="I1807" s="10">
        <v>0</v>
      </c>
      <c r="J1807" s="10">
        <f t="shared" si="149"/>
        <v>8400000</v>
      </c>
      <c r="K1807" s="10">
        <f t="shared" si="149"/>
        <v>0</v>
      </c>
      <c r="L1807" s="10">
        <f t="shared" si="149"/>
        <v>0</v>
      </c>
      <c r="M1807" s="10">
        <v>0</v>
      </c>
      <c r="N1807" s="10">
        <f t="shared" si="150"/>
        <v>8400000</v>
      </c>
      <c r="O1807" s="25">
        <v>8400000</v>
      </c>
      <c r="P1807" s="25">
        <f t="shared" si="151"/>
        <v>0</v>
      </c>
      <c r="Q1807" s="37"/>
    </row>
    <row r="1808" spans="1:17" x14ac:dyDescent="0.25">
      <c r="A1808" s="8">
        <v>1801</v>
      </c>
      <c r="B1808" s="32">
        <v>442927</v>
      </c>
      <c r="C1808" s="9" t="s">
        <v>2370</v>
      </c>
      <c r="D1808" s="9" t="s">
        <v>980</v>
      </c>
      <c r="E1808" s="9" t="s">
        <v>2360</v>
      </c>
      <c r="F1808" s="8" t="s">
        <v>27</v>
      </c>
      <c r="G1808" s="10">
        <v>30</v>
      </c>
      <c r="H1808" s="10">
        <v>0</v>
      </c>
      <c r="I1808" s="10">
        <v>0</v>
      </c>
      <c r="J1808" s="10">
        <f t="shared" si="149"/>
        <v>8400000</v>
      </c>
      <c r="K1808" s="10">
        <f t="shared" si="149"/>
        <v>0</v>
      </c>
      <c r="L1808" s="10">
        <f t="shared" si="149"/>
        <v>0</v>
      </c>
      <c r="M1808" s="10">
        <v>0</v>
      </c>
      <c r="N1808" s="10">
        <f t="shared" si="150"/>
        <v>8400000</v>
      </c>
      <c r="O1808" s="25">
        <v>8400000</v>
      </c>
      <c r="P1808" s="25">
        <f t="shared" si="151"/>
        <v>0</v>
      </c>
      <c r="Q1808" s="37"/>
    </row>
    <row r="1809" spans="1:17" x14ac:dyDescent="0.25">
      <c r="A1809" s="8">
        <v>1802</v>
      </c>
      <c r="B1809" s="32">
        <v>442928</v>
      </c>
      <c r="C1809" s="9" t="s">
        <v>2371</v>
      </c>
      <c r="D1809" s="9" t="s">
        <v>158</v>
      </c>
      <c r="E1809" s="9" t="s">
        <v>2360</v>
      </c>
      <c r="F1809" s="8" t="s">
        <v>27</v>
      </c>
      <c r="G1809" s="10">
        <v>17</v>
      </c>
      <c r="H1809" s="10">
        <v>0</v>
      </c>
      <c r="I1809" s="10">
        <v>0</v>
      </c>
      <c r="J1809" s="10">
        <f t="shared" si="149"/>
        <v>4760000</v>
      </c>
      <c r="K1809" s="10">
        <f t="shared" si="149"/>
        <v>0</v>
      </c>
      <c r="L1809" s="10">
        <f t="shared" si="149"/>
        <v>0</v>
      </c>
      <c r="M1809" s="10">
        <v>0</v>
      </c>
      <c r="N1809" s="10">
        <f t="shared" si="150"/>
        <v>4760000</v>
      </c>
      <c r="O1809" s="25">
        <v>4760000</v>
      </c>
      <c r="P1809" s="25">
        <f t="shared" si="151"/>
        <v>0</v>
      </c>
      <c r="Q1809" s="37"/>
    </row>
    <row r="1810" spans="1:17" x14ac:dyDescent="0.25">
      <c r="A1810" s="8">
        <v>1803</v>
      </c>
      <c r="B1810" s="32">
        <v>442929</v>
      </c>
      <c r="C1810" s="9" t="s">
        <v>291</v>
      </c>
      <c r="D1810" s="9" t="s">
        <v>875</v>
      </c>
      <c r="E1810" s="9" t="s">
        <v>2360</v>
      </c>
      <c r="F1810" s="8" t="s">
        <v>27</v>
      </c>
      <c r="G1810" s="10">
        <v>30</v>
      </c>
      <c r="H1810" s="10">
        <v>0</v>
      </c>
      <c r="I1810" s="10">
        <v>0</v>
      </c>
      <c r="J1810" s="10">
        <f t="shared" si="149"/>
        <v>8400000</v>
      </c>
      <c r="K1810" s="10">
        <f t="shared" si="149"/>
        <v>0</v>
      </c>
      <c r="L1810" s="10">
        <f t="shared" si="149"/>
        <v>0</v>
      </c>
      <c r="M1810" s="10">
        <v>0</v>
      </c>
      <c r="N1810" s="10">
        <f t="shared" si="150"/>
        <v>8400000</v>
      </c>
      <c r="O1810" s="25">
        <v>8400000</v>
      </c>
      <c r="P1810" s="25">
        <f t="shared" si="151"/>
        <v>0</v>
      </c>
      <c r="Q1810" s="37"/>
    </row>
    <row r="1811" spans="1:17" x14ac:dyDescent="0.25">
      <c r="A1811" s="8">
        <v>1804</v>
      </c>
      <c r="B1811" s="32">
        <v>442931</v>
      </c>
      <c r="C1811" s="9" t="s">
        <v>357</v>
      </c>
      <c r="D1811" s="9" t="s">
        <v>365</v>
      </c>
      <c r="E1811" s="9" t="s">
        <v>2360</v>
      </c>
      <c r="F1811" s="8" t="s">
        <v>27</v>
      </c>
      <c r="G1811" s="10">
        <v>30</v>
      </c>
      <c r="H1811" s="10">
        <v>0</v>
      </c>
      <c r="I1811" s="10">
        <v>0</v>
      </c>
      <c r="J1811" s="10">
        <f t="shared" si="149"/>
        <v>8400000</v>
      </c>
      <c r="K1811" s="10">
        <f t="shared" si="149"/>
        <v>0</v>
      </c>
      <c r="L1811" s="10">
        <f t="shared" si="149"/>
        <v>0</v>
      </c>
      <c r="M1811" s="10">
        <v>0</v>
      </c>
      <c r="N1811" s="10">
        <f t="shared" si="150"/>
        <v>8400000</v>
      </c>
      <c r="O1811" s="25">
        <v>8400000</v>
      </c>
      <c r="P1811" s="25">
        <f t="shared" si="151"/>
        <v>0</v>
      </c>
      <c r="Q1811" s="37"/>
    </row>
    <row r="1812" spans="1:17" x14ac:dyDescent="0.25">
      <c r="A1812" s="8">
        <v>1805</v>
      </c>
      <c r="B1812" s="32">
        <v>442932</v>
      </c>
      <c r="C1812" s="9" t="s">
        <v>2372</v>
      </c>
      <c r="D1812" s="9" t="s">
        <v>334</v>
      </c>
      <c r="E1812" s="9" t="s">
        <v>2360</v>
      </c>
      <c r="F1812" s="8" t="s">
        <v>27</v>
      </c>
      <c r="G1812" s="10">
        <v>17</v>
      </c>
      <c r="H1812" s="10">
        <v>0</v>
      </c>
      <c r="I1812" s="10">
        <v>0</v>
      </c>
      <c r="J1812" s="10">
        <f t="shared" si="149"/>
        <v>4760000</v>
      </c>
      <c r="K1812" s="10">
        <f t="shared" si="149"/>
        <v>0</v>
      </c>
      <c r="L1812" s="10">
        <f t="shared" si="149"/>
        <v>0</v>
      </c>
      <c r="M1812" s="10">
        <v>0</v>
      </c>
      <c r="N1812" s="10">
        <f t="shared" si="150"/>
        <v>4760000</v>
      </c>
      <c r="O1812" s="25">
        <v>4760000</v>
      </c>
      <c r="P1812" s="25">
        <f t="shared" si="151"/>
        <v>0</v>
      </c>
      <c r="Q1812" s="37"/>
    </row>
    <row r="1813" spans="1:17" x14ac:dyDescent="0.25">
      <c r="A1813" s="8">
        <v>1806</v>
      </c>
      <c r="B1813" s="32">
        <v>442933</v>
      </c>
      <c r="C1813" s="9" t="s">
        <v>2373</v>
      </c>
      <c r="D1813" s="9" t="s">
        <v>61</v>
      </c>
      <c r="E1813" s="9" t="s">
        <v>2360</v>
      </c>
      <c r="F1813" s="8" t="s">
        <v>27</v>
      </c>
      <c r="G1813" s="10">
        <v>17</v>
      </c>
      <c r="H1813" s="10">
        <v>0</v>
      </c>
      <c r="I1813" s="10">
        <v>0</v>
      </c>
      <c r="J1813" s="10">
        <f t="shared" si="149"/>
        <v>4760000</v>
      </c>
      <c r="K1813" s="10">
        <f t="shared" si="149"/>
        <v>0</v>
      </c>
      <c r="L1813" s="10">
        <f t="shared" si="149"/>
        <v>0</v>
      </c>
      <c r="M1813" s="10">
        <v>0</v>
      </c>
      <c r="N1813" s="10">
        <f t="shared" si="150"/>
        <v>4760000</v>
      </c>
      <c r="O1813" s="25">
        <v>0</v>
      </c>
      <c r="P1813" s="25">
        <f t="shared" si="151"/>
        <v>4760000</v>
      </c>
      <c r="Q1813" s="37"/>
    </row>
    <row r="1814" spans="1:17" x14ac:dyDescent="0.25">
      <c r="A1814" s="8">
        <v>1807</v>
      </c>
      <c r="B1814" s="32">
        <v>442934</v>
      </c>
      <c r="C1814" s="9" t="s">
        <v>2374</v>
      </c>
      <c r="D1814" s="9" t="s">
        <v>210</v>
      </c>
      <c r="E1814" s="9" t="s">
        <v>2360</v>
      </c>
      <c r="F1814" s="8" t="s">
        <v>27</v>
      </c>
      <c r="G1814" s="10">
        <v>17</v>
      </c>
      <c r="H1814" s="10">
        <v>0</v>
      </c>
      <c r="I1814" s="10">
        <v>0</v>
      </c>
      <c r="J1814" s="10">
        <f t="shared" si="149"/>
        <v>4760000</v>
      </c>
      <c r="K1814" s="10">
        <f t="shared" si="149"/>
        <v>0</v>
      </c>
      <c r="L1814" s="10">
        <f t="shared" si="149"/>
        <v>0</v>
      </c>
      <c r="M1814" s="10">
        <v>0</v>
      </c>
      <c r="N1814" s="10">
        <f t="shared" si="150"/>
        <v>4760000</v>
      </c>
      <c r="O1814" s="25">
        <v>4760000</v>
      </c>
      <c r="P1814" s="25">
        <f t="shared" si="151"/>
        <v>0</v>
      </c>
      <c r="Q1814" s="37"/>
    </row>
    <row r="1815" spans="1:17" x14ac:dyDescent="0.25">
      <c r="A1815" s="8">
        <v>1808</v>
      </c>
      <c r="B1815" s="32">
        <v>442935</v>
      </c>
      <c r="C1815" s="9" t="s">
        <v>2375</v>
      </c>
      <c r="D1815" s="9" t="s">
        <v>936</v>
      </c>
      <c r="E1815" s="9" t="s">
        <v>2360</v>
      </c>
      <c r="F1815" s="8" t="s">
        <v>27</v>
      </c>
      <c r="G1815" s="10">
        <v>17</v>
      </c>
      <c r="H1815" s="10">
        <v>0</v>
      </c>
      <c r="I1815" s="10">
        <v>0</v>
      </c>
      <c r="J1815" s="10">
        <f t="shared" si="149"/>
        <v>4760000</v>
      </c>
      <c r="K1815" s="10">
        <f t="shared" si="149"/>
        <v>0</v>
      </c>
      <c r="L1815" s="10">
        <f t="shared" si="149"/>
        <v>0</v>
      </c>
      <c r="M1815" s="10">
        <v>0</v>
      </c>
      <c r="N1815" s="10">
        <f t="shared" si="150"/>
        <v>4760000</v>
      </c>
      <c r="O1815" s="25">
        <v>4760000</v>
      </c>
      <c r="P1815" s="25">
        <f t="shared" si="151"/>
        <v>0</v>
      </c>
      <c r="Q1815" s="37"/>
    </row>
    <row r="1816" spans="1:17" x14ac:dyDescent="0.25">
      <c r="A1816" s="8">
        <v>1809</v>
      </c>
      <c r="B1816" s="32">
        <v>442936</v>
      </c>
      <c r="C1816" s="9" t="s">
        <v>2376</v>
      </c>
      <c r="D1816" s="9" t="s">
        <v>85</v>
      </c>
      <c r="E1816" s="9" t="s">
        <v>2360</v>
      </c>
      <c r="F1816" s="8" t="s">
        <v>27</v>
      </c>
      <c r="G1816" s="10">
        <v>32</v>
      </c>
      <c r="H1816" s="10">
        <v>3</v>
      </c>
      <c r="I1816" s="10">
        <v>0</v>
      </c>
      <c r="J1816" s="10">
        <f t="shared" si="149"/>
        <v>8960000</v>
      </c>
      <c r="K1816" s="10">
        <f t="shared" si="149"/>
        <v>840000</v>
      </c>
      <c r="L1816" s="10">
        <f t="shared" si="149"/>
        <v>0</v>
      </c>
      <c r="M1816" s="10">
        <v>0</v>
      </c>
      <c r="N1816" s="10">
        <f t="shared" si="150"/>
        <v>9800000</v>
      </c>
      <c r="O1816" s="25">
        <v>9800000</v>
      </c>
      <c r="P1816" s="25">
        <f t="shared" si="151"/>
        <v>0</v>
      </c>
      <c r="Q1816" s="37"/>
    </row>
    <row r="1817" spans="1:17" x14ac:dyDescent="0.25">
      <c r="A1817" s="8">
        <v>1810</v>
      </c>
      <c r="B1817" s="32">
        <v>442937</v>
      </c>
      <c r="C1817" s="9" t="s">
        <v>2377</v>
      </c>
      <c r="D1817" s="9" t="s">
        <v>25</v>
      </c>
      <c r="E1817" s="9" t="s">
        <v>2360</v>
      </c>
      <c r="F1817" s="8" t="s">
        <v>27</v>
      </c>
      <c r="G1817" s="10">
        <v>17</v>
      </c>
      <c r="H1817" s="10">
        <v>0</v>
      </c>
      <c r="I1817" s="10">
        <v>0</v>
      </c>
      <c r="J1817" s="10">
        <f t="shared" si="149"/>
        <v>4760000</v>
      </c>
      <c r="K1817" s="10">
        <f t="shared" si="149"/>
        <v>0</v>
      </c>
      <c r="L1817" s="10">
        <f t="shared" si="149"/>
        <v>0</v>
      </c>
      <c r="M1817" s="10">
        <v>0</v>
      </c>
      <c r="N1817" s="10">
        <f t="shared" si="150"/>
        <v>4760000</v>
      </c>
      <c r="O1817" s="25">
        <v>0</v>
      </c>
      <c r="P1817" s="25">
        <f t="shared" si="151"/>
        <v>4760000</v>
      </c>
      <c r="Q1817" s="37"/>
    </row>
    <row r="1818" spans="1:17" x14ac:dyDescent="0.25">
      <c r="A1818" s="8">
        <v>1811</v>
      </c>
      <c r="B1818" s="32">
        <v>442938</v>
      </c>
      <c r="C1818" s="9" t="s">
        <v>738</v>
      </c>
      <c r="D1818" s="9" t="s">
        <v>204</v>
      </c>
      <c r="E1818" s="9" t="s">
        <v>2360</v>
      </c>
      <c r="F1818" s="8" t="s">
        <v>27</v>
      </c>
      <c r="G1818" s="10">
        <v>29</v>
      </c>
      <c r="H1818" s="10">
        <v>0</v>
      </c>
      <c r="I1818" s="10">
        <v>0</v>
      </c>
      <c r="J1818" s="10">
        <f t="shared" si="149"/>
        <v>8120000</v>
      </c>
      <c r="K1818" s="10">
        <f t="shared" si="149"/>
        <v>0</v>
      </c>
      <c r="L1818" s="10">
        <f t="shared" si="149"/>
        <v>0</v>
      </c>
      <c r="M1818" s="10">
        <v>0</v>
      </c>
      <c r="N1818" s="10">
        <f t="shared" si="150"/>
        <v>8120000</v>
      </c>
      <c r="O1818" s="25">
        <v>8120000</v>
      </c>
      <c r="P1818" s="25">
        <f t="shared" si="151"/>
        <v>0</v>
      </c>
      <c r="Q1818" s="37"/>
    </row>
    <row r="1819" spans="1:17" x14ac:dyDescent="0.25">
      <c r="A1819" s="8">
        <v>1812</v>
      </c>
      <c r="B1819" s="32">
        <v>442939</v>
      </c>
      <c r="C1819" s="9" t="s">
        <v>2378</v>
      </c>
      <c r="D1819" s="9" t="s">
        <v>85</v>
      </c>
      <c r="E1819" s="9" t="s">
        <v>2360</v>
      </c>
      <c r="F1819" s="8" t="s">
        <v>27</v>
      </c>
      <c r="G1819" s="10">
        <v>17</v>
      </c>
      <c r="H1819" s="10">
        <v>0</v>
      </c>
      <c r="I1819" s="10">
        <v>0</v>
      </c>
      <c r="J1819" s="10">
        <f t="shared" si="149"/>
        <v>4760000</v>
      </c>
      <c r="K1819" s="10">
        <f t="shared" si="149"/>
        <v>0</v>
      </c>
      <c r="L1819" s="10">
        <f t="shared" si="149"/>
        <v>0</v>
      </c>
      <c r="M1819" s="10">
        <v>0</v>
      </c>
      <c r="N1819" s="10">
        <f t="shared" si="150"/>
        <v>4760000</v>
      </c>
      <c r="O1819" s="25">
        <v>0</v>
      </c>
      <c r="P1819" s="25">
        <f t="shared" si="151"/>
        <v>4760000</v>
      </c>
      <c r="Q1819" s="37"/>
    </row>
    <row r="1820" spans="1:17" x14ac:dyDescent="0.25">
      <c r="A1820" s="8">
        <v>1813</v>
      </c>
      <c r="B1820" s="32">
        <v>442940</v>
      </c>
      <c r="C1820" s="9" t="s">
        <v>2379</v>
      </c>
      <c r="D1820" s="9" t="s">
        <v>57</v>
      </c>
      <c r="E1820" s="9" t="s">
        <v>2360</v>
      </c>
      <c r="F1820" s="8" t="s">
        <v>27</v>
      </c>
      <c r="G1820" s="10">
        <v>17</v>
      </c>
      <c r="H1820" s="10">
        <v>0</v>
      </c>
      <c r="I1820" s="10">
        <v>0</v>
      </c>
      <c r="J1820" s="10">
        <f t="shared" si="149"/>
        <v>4760000</v>
      </c>
      <c r="K1820" s="10">
        <f t="shared" si="149"/>
        <v>0</v>
      </c>
      <c r="L1820" s="10">
        <f t="shared" si="149"/>
        <v>0</v>
      </c>
      <c r="M1820" s="10">
        <v>0</v>
      </c>
      <c r="N1820" s="10">
        <f t="shared" si="150"/>
        <v>4760000</v>
      </c>
      <c r="O1820" s="25">
        <v>4760000</v>
      </c>
      <c r="P1820" s="25">
        <f t="shared" si="151"/>
        <v>0</v>
      </c>
      <c r="Q1820" s="37"/>
    </row>
    <row r="1821" spans="1:17" x14ac:dyDescent="0.25">
      <c r="A1821" s="8">
        <v>1814</v>
      </c>
      <c r="B1821" s="32">
        <v>442941</v>
      </c>
      <c r="C1821" s="9" t="s">
        <v>586</v>
      </c>
      <c r="D1821" s="9" t="s">
        <v>223</v>
      </c>
      <c r="E1821" s="9" t="s">
        <v>2360</v>
      </c>
      <c r="F1821" s="8" t="s">
        <v>27</v>
      </c>
      <c r="G1821" s="10">
        <v>29</v>
      </c>
      <c r="H1821" s="10">
        <v>0</v>
      </c>
      <c r="I1821" s="10">
        <v>0</v>
      </c>
      <c r="J1821" s="10">
        <f t="shared" si="149"/>
        <v>8120000</v>
      </c>
      <c r="K1821" s="10">
        <f t="shared" si="149"/>
        <v>0</v>
      </c>
      <c r="L1821" s="10">
        <f t="shared" si="149"/>
        <v>0</v>
      </c>
      <c r="M1821" s="10">
        <v>0</v>
      </c>
      <c r="N1821" s="10">
        <f t="shared" si="150"/>
        <v>8120000</v>
      </c>
      <c r="O1821" s="25">
        <v>8120000</v>
      </c>
      <c r="P1821" s="25">
        <f t="shared" si="151"/>
        <v>0</v>
      </c>
      <c r="Q1821" s="37"/>
    </row>
    <row r="1822" spans="1:17" x14ac:dyDescent="0.25">
      <c r="A1822" s="8">
        <v>1815</v>
      </c>
      <c r="B1822" s="32">
        <v>442942</v>
      </c>
      <c r="C1822" s="9" t="s">
        <v>348</v>
      </c>
      <c r="D1822" s="9" t="s">
        <v>153</v>
      </c>
      <c r="E1822" s="9" t="s">
        <v>2360</v>
      </c>
      <c r="F1822" s="8" t="s">
        <v>27</v>
      </c>
      <c r="G1822" s="10">
        <v>17</v>
      </c>
      <c r="H1822" s="10">
        <v>0</v>
      </c>
      <c r="I1822" s="10">
        <v>0</v>
      </c>
      <c r="J1822" s="10">
        <f t="shared" ref="J1822:L1824" si="152">G1822*280000</f>
        <v>4760000</v>
      </c>
      <c r="K1822" s="10">
        <f t="shared" si="152"/>
        <v>0</v>
      </c>
      <c r="L1822" s="10">
        <f t="shared" si="152"/>
        <v>0</v>
      </c>
      <c r="M1822" s="10">
        <v>0</v>
      </c>
      <c r="N1822" s="10">
        <f t="shared" si="150"/>
        <v>4760000</v>
      </c>
      <c r="O1822" s="25">
        <v>4760000</v>
      </c>
      <c r="P1822" s="25">
        <f t="shared" si="151"/>
        <v>0</v>
      </c>
      <c r="Q1822" s="37"/>
    </row>
    <row r="1823" spans="1:17" x14ac:dyDescent="0.25">
      <c r="A1823" s="8">
        <v>1816</v>
      </c>
      <c r="B1823" s="32">
        <v>442943</v>
      </c>
      <c r="C1823" s="9" t="s">
        <v>2380</v>
      </c>
      <c r="D1823" s="9" t="s">
        <v>65</v>
      </c>
      <c r="E1823" s="9" t="s">
        <v>2360</v>
      </c>
      <c r="F1823" s="8" t="s">
        <v>27</v>
      </c>
      <c r="G1823" s="10">
        <v>17</v>
      </c>
      <c r="H1823" s="10">
        <v>0</v>
      </c>
      <c r="I1823" s="10">
        <v>0</v>
      </c>
      <c r="J1823" s="10">
        <f t="shared" si="152"/>
        <v>4760000</v>
      </c>
      <c r="K1823" s="10">
        <f t="shared" si="152"/>
        <v>0</v>
      </c>
      <c r="L1823" s="10">
        <f t="shared" si="152"/>
        <v>0</v>
      </c>
      <c r="M1823" s="10">
        <v>0</v>
      </c>
      <c r="N1823" s="10">
        <f t="shared" si="150"/>
        <v>4760000</v>
      </c>
      <c r="O1823" s="25">
        <v>4760000</v>
      </c>
      <c r="P1823" s="25">
        <f t="shared" si="151"/>
        <v>0</v>
      </c>
      <c r="Q1823" s="37"/>
    </row>
    <row r="1824" spans="1:17" x14ac:dyDescent="0.25">
      <c r="A1824" s="8">
        <v>1817</v>
      </c>
      <c r="B1824" s="32">
        <v>442944</v>
      </c>
      <c r="C1824" s="9" t="s">
        <v>2381</v>
      </c>
      <c r="D1824" s="9" t="s">
        <v>85</v>
      </c>
      <c r="E1824" s="9" t="s">
        <v>2360</v>
      </c>
      <c r="F1824" s="8" t="s">
        <v>27</v>
      </c>
      <c r="G1824" s="10">
        <v>32</v>
      </c>
      <c r="H1824" s="10">
        <v>3</v>
      </c>
      <c r="I1824" s="10">
        <v>0</v>
      </c>
      <c r="J1824" s="10">
        <f t="shared" si="152"/>
        <v>8960000</v>
      </c>
      <c r="K1824" s="10">
        <f t="shared" si="152"/>
        <v>840000</v>
      </c>
      <c r="L1824" s="10">
        <f t="shared" si="152"/>
        <v>0</v>
      </c>
      <c r="M1824" s="10">
        <v>0</v>
      </c>
      <c r="N1824" s="10">
        <f t="shared" si="150"/>
        <v>9800000</v>
      </c>
      <c r="O1824" s="25">
        <v>0</v>
      </c>
      <c r="P1824" s="25">
        <f t="shared" si="151"/>
        <v>9800000</v>
      </c>
      <c r="Q1824" s="37"/>
    </row>
    <row r="1825" spans="1:17" x14ac:dyDescent="0.25">
      <c r="A1825" s="8">
        <v>1818</v>
      </c>
      <c r="B1825" s="32">
        <v>442945</v>
      </c>
      <c r="C1825" s="9" t="s">
        <v>2382</v>
      </c>
      <c r="D1825" s="9" t="s">
        <v>421</v>
      </c>
      <c r="E1825" s="9" t="s">
        <v>2360</v>
      </c>
      <c r="F1825" s="8" t="s">
        <v>368</v>
      </c>
      <c r="G1825" s="10">
        <v>17</v>
      </c>
      <c r="H1825" s="10">
        <v>0</v>
      </c>
      <c r="I1825" s="10">
        <v>0</v>
      </c>
      <c r="J1825" s="10">
        <f>G1825*280000</f>
        <v>4760000</v>
      </c>
      <c r="K1825" s="10">
        <f>H1825*280000</f>
        <v>0</v>
      </c>
      <c r="L1825" s="10">
        <f>I1825*28000</f>
        <v>0</v>
      </c>
      <c r="M1825" s="10">
        <f>J1825</f>
        <v>4760000</v>
      </c>
      <c r="N1825" s="10">
        <f t="shared" si="150"/>
        <v>0</v>
      </c>
      <c r="O1825" s="25">
        <v>0</v>
      </c>
      <c r="P1825" s="25">
        <f t="shared" si="151"/>
        <v>0</v>
      </c>
      <c r="Q1825" s="37"/>
    </row>
    <row r="1826" spans="1:17" x14ac:dyDescent="0.25">
      <c r="A1826" s="8">
        <v>1819</v>
      </c>
      <c r="B1826" s="32">
        <v>442946</v>
      </c>
      <c r="C1826" s="9" t="s">
        <v>152</v>
      </c>
      <c r="D1826" s="9" t="s">
        <v>153</v>
      </c>
      <c r="E1826" s="9" t="s">
        <v>2360</v>
      </c>
      <c r="F1826" s="8" t="s">
        <v>27</v>
      </c>
      <c r="G1826" s="10">
        <v>29</v>
      </c>
      <c r="H1826" s="10">
        <v>0</v>
      </c>
      <c r="I1826" s="10">
        <v>0</v>
      </c>
      <c r="J1826" s="10">
        <f t="shared" ref="J1826:L1832" si="153">G1826*280000</f>
        <v>8120000</v>
      </c>
      <c r="K1826" s="10">
        <f t="shared" si="153"/>
        <v>0</v>
      </c>
      <c r="L1826" s="10">
        <f t="shared" si="153"/>
        <v>0</v>
      </c>
      <c r="M1826" s="10">
        <v>0</v>
      </c>
      <c r="N1826" s="10">
        <f t="shared" si="150"/>
        <v>8120000</v>
      </c>
      <c r="O1826" s="25">
        <v>8120000</v>
      </c>
      <c r="P1826" s="25">
        <f t="shared" si="151"/>
        <v>0</v>
      </c>
      <c r="Q1826" s="37"/>
    </row>
    <row r="1827" spans="1:17" x14ac:dyDescent="0.25">
      <c r="A1827" s="8">
        <v>1820</v>
      </c>
      <c r="B1827" s="32">
        <v>442947</v>
      </c>
      <c r="C1827" s="9" t="s">
        <v>400</v>
      </c>
      <c r="D1827" s="9" t="s">
        <v>784</v>
      </c>
      <c r="E1827" s="9" t="s">
        <v>2360</v>
      </c>
      <c r="F1827" s="8" t="s">
        <v>27</v>
      </c>
      <c r="G1827" s="10">
        <v>17</v>
      </c>
      <c r="H1827" s="10">
        <v>0</v>
      </c>
      <c r="I1827" s="10">
        <v>0</v>
      </c>
      <c r="J1827" s="10">
        <f t="shared" si="153"/>
        <v>4760000</v>
      </c>
      <c r="K1827" s="10">
        <f t="shared" si="153"/>
        <v>0</v>
      </c>
      <c r="L1827" s="10">
        <f t="shared" si="153"/>
        <v>0</v>
      </c>
      <c r="M1827" s="10">
        <v>0</v>
      </c>
      <c r="N1827" s="10">
        <f t="shared" si="150"/>
        <v>4760000</v>
      </c>
      <c r="O1827" s="25">
        <v>4760000</v>
      </c>
      <c r="P1827" s="25">
        <f t="shared" si="151"/>
        <v>0</v>
      </c>
      <c r="Q1827" s="37"/>
    </row>
    <row r="1828" spans="1:17" x14ac:dyDescent="0.25">
      <c r="A1828" s="8">
        <v>1821</v>
      </c>
      <c r="B1828" s="32">
        <v>442948</v>
      </c>
      <c r="C1828" s="9" t="s">
        <v>603</v>
      </c>
      <c r="D1828" s="9" t="s">
        <v>431</v>
      </c>
      <c r="E1828" s="9" t="s">
        <v>2360</v>
      </c>
      <c r="F1828" s="8" t="s">
        <v>27</v>
      </c>
      <c r="G1828" s="10">
        <v>17</v>
      </c>
      <c r="H1828" s="10">
        <v>0</v>
      </c>
      <c r="I1828" s="10">
        <v>0</v>
      </c>
      <c r="J1828" s="10">
        <f t="shared" si="153"/>
        <v>4760000</v>
      </c>
      <c r="K1828" s="10">
        <f t="shared" si="153"/>
        <v>0</v>
      </c>
      <c r="L1828" s="10">
        <f t="shared" si="153"/>
        <v>0</v>
      </c>
      <c r="M1828" s="10">
        <v>0</v>
      </c>
      <c r="N1828" s="10">
        <f t="shared" si="150"/>
        <v>4760000</v>
      </c>
      <c r="O1828" s="25">
        <v>0</v>
      </c>
      <c r="P1828" s="25">
        <f t="shared" si="151"/>
        <v>4760000</v>
      </c>
      <c r="Q1828" s="37"/>
    </row>
    <row r="1829" spans="1:17" x14ac:dyDescent="0.25">
      <c r="A1829" s="8">
        <v>1822</v>
      </c>
      <c r="B1829" s="32">
        <v>442949</v>
      </c>
      <c r="C1829" s="9" t="s">
        <v>2383</v>
      </c>
      <c r="D1829" s="9" t="s">
        <v>106</v>
      </c>
      <c r="E1829" s="9" t="s">
        <v>2360</v>
      </c>
      <c r="F1829" s="8" t="s">
        <v>27</v>
      </c>
      <c r="G1829" s="10">
        <v>17</v>
      </c>
      <c r="H1829" s="10">
        <v>0</v>
      </c>
      <c r="I1829" s="10">
        <v>0</v>
      </c>
      <c r="J1829" s="10">
        <f t="shared" si="153"/>
        <v>4760000</v>
      </c>
      <c r="K1829" s="10">
        <f t="shared" si="153"/>
        <v>0</v>
      </c>
      <c r="L1829" s="10">
        <f t="shared" si="153"/>
        <v>0</v>
      </c>
      <c r="M1829" s="10">
        <v>0</v>
      </c>
      <c r="N1829" s="10">
        <f t="shared" si="150"/>
        <v>4760000</v>
      </c>
      <c r="O1829" s="25">
        <v>4760000</v>
      </c>
      <c r="P1829" s="25">
        <f t="shared" si="151"/>
        <v>0</v>
      </c>
      <c r="Q1829" s="37"/>
    </row>
    <row r="1830" spans="1:17" x14ac:dyDescent="0.25">
      <c r="A1830" s="8">
        <v>1823</v>
      </c>
      <c r="B1830" s="32">
        <v>442950</v>
      </c>
      <c r="C1830" s="9" t="s">
        <v>149</v>
      </c>
      <c r="D1830" s="9" t="s">
        <v>106</v>
      </c>
      <c r="E1830" s="9" t="s">
        <v>2360</v>
      </c>
      <c r="F1830" s="8" t="s">
        <v>27</v>
      </c>
      <c r="G1830" s="10">
        <v>17</v>
      </c>
      <c r="H1830" s="10">
        <v>0</v>
      </c>
      <c r="I1830" s="10">
        <v>0</v>
      </c>
      <c r="J1830" s="10">
        <f t="shared" si="153"/>
        <v>4760000</v>
      </c>
      <c r="K1830" s="10">
        <f t="shared" si="153"/>
        <v>0</v>
      </c>
      <c r="L1830" s="10">
        <f t="shared" si="153"/>
        <v>0</v>
      </c>
      <c r="M1830" s="10">
        <v>0</v>
      </c>
      <c r="N1830" s="10">
        <f t="shared" si="150"/>
        <v>4760000</v>
      </c>
      <c r="O1830" s="25">
        <v>4760000</v>
      </c>
      <c r="P1830" s="25">
        <f t="shared" si="151"/>
        <v>0</v>
      </c>
      <c r="Q1830" s="37"/>
    </row>
    <row r="1831" spans="1:17" x14ac:dyDescent="0.25">
      <c r="A1831" s="8">
        <v>1824</v>
      </c>
      <c r="B1831" s="32">
        <v>442951</v>
      </c>
      <c r="C1831" s="9" t="s">
        <v>2384</v>
      </c>
      <c r="D1831" s="9" t="s">
        <v>121</v>
      </c>
      <c r="E1831" s="9" t="s">
        <v>2360</v>
      </c>
      <c r="F1831" s="8" t="s">
        <v>27</v>
      </c>
      <c r="G1831" s="10">
        <v>29</v>
      </c>
      <c r="H1831" s="10">
        <v>0</v>
      </c>
      <c r="I1831" s="10">
        <v>0</v>
      </c>
      <c r="J1831" s="10">
        <f t="shared" si="153"/>
        <v>8120000</v>
      </c>
      <c r="K1831" s="10">
        <f t="shared" si="153"/>
        <v>0</v>
      </c>
      <c r="L1831" s="10">
        <f t="shared" si="153"/>
        <v>0</v>
      </c>
      <c r="M1831" s="10">
        <v>0</v>
      </c>
      <c r="N1831" s="10">
        <f t="shared" si="150"/>
        <v>8120000</v>
      </c>
      <c r="O1831" s="25">
        <v>8120000</v>
      </c>
      <c r="P1831" s="25">
        <f t="shared" si="151"/>
        <v>0</v>
      </c>
      <c r="Q1831" s="37"/>
    </row>
    <row r="1832" spans="1:17" x14ac:dyDescent="0.25">
      <c r="A1832" s="8">
        <v>1825</v>
      </c>
      <c r="B1832" s="32">
        <v>442952</v>
      </c>
      <c r="C1832" s="9" t="s">
        <v>2385</v>
      </c>
      <c r="D1832" s="9" t="s">
        <v>75</v>
      </c>
      <c r="E1832" s="9" t="s">
        <v>2360</v>
      </c>
      <c r="F1832" s="8" t="s">
        <v>27</v>
      </c>
      <c r="G1832" s="10">
        <v>17</v>
      </c>
      <c r="H1832" s="10">
        <v>0</v>
      </c>
      <c r="I1832" s="10">
        <v>0</v>
      </c>
      <c r="J1832" s="10">
        <f t="shared" si="153"/>
        <v>4760000</v>
      </c>
      <c r="K1832" s="10">
        <f t="shared" si="153"/>
        <v>0</v>
      </c>
      <c r="L1832" s="10">
        <f t="shared" si="153"/>
        <v>0</v>
      </c>
      <c r="M1832" s="10">
        <v>0</v>
      </c>
      <c r="N1832" s="10">
        <f t="shared" si="150"/>
        <v>4760000</v>
      </c>
      <c r="O1832" s="25">
        <v>4760000</v>
      </c>
      <c r="P1832" s="25">
        <f t="shared" si="151"/>
        <v>0</v>
      </c>
      <c r="Q1832" s="37"/>
    </row>
    <row r="1833" spans="1:17" x14ac:dyDescent="0.25">
      <c r="A1833" s="8">
        <v>1826</v>
      </c>
      <c r="B1833" s="32">
        <v>442953</v>
      </c>
      <c r="C1833" s="9" t="s">
        <v>1413</v>
      </c>
      <c r="D1833" s="9" t="s">
        <v>1132</v>
      </c>
      <c r="E1833" s="9" t="s">
        <v>2360</v>
      </c>
      <c r="F1833" s="8" t="s">
        <v>368</v>
      </c>
      <c r="G1833" s="10">
        <v>17</v>
      </c>
      <c r="H1833" s="10">
        <v>0</v>
      </c>
      <c r="I1833" s="10">
        <v>0</v>
      </c>
      <c r="J1833" s="10">
        <f>G1833*280000</f>
        <v>4760000</v>
      </c>
      <c r="K1833" s="10">
        <f>H1833*280000</f>
        <v>0</v>
      </c>
      <c r="L1833" s="10">
        <f>I1833*28000</f>
        <v>0</v>
      </c>
      <c r="M1833" s="10">
        <f>J1833</f>
        <v>4760000</v>
      </c>
      <c r="N1833" s="10">
        <f t="shared" si="150"/>
        <v>0</v>
      </c>
      <c r="O1833" s="25">
        <v>0</v>
      </c>
      <c r="P1833" s="25">
        <f t="shared" si="151"/>
        <v>0</v>
      </c>
      <c r="Q1833" s="37"/>
    </row>
    <row r="1834" spans="1:17" x14ac:dyDescent="0.25">
      <c r="A1834" s="8">
        <v>1827</v>
      </c>
      <c r="B1834" s="32">
        <v>442954</v>
      </c>
      <c r="C1834" s="9" t="s">
        <v>2386</v>
      </c>
      <c r="D1834" s="9" t="s">
        <v>210</v>
      </c>
      <c r="E1834" s="9" t="s">
        <v>2360</v>
      </c>
      <c r="F1834" s="8" t="s">
        <v>27</v>
      </c>
      <c r="G1834" s="10">
        <v>30</v>
      </c>
      <c r="H1834" s="10">
        <v>0</v>
      </c>
      <c r="I1834" s="10">
        <v>0</v>
      </c>
      <c r="J1834" s="10">
        <f t="shared" ref="J1834:L1896" si="154">G1834*280000</f>
        <v>8400000</v>
      </c>
      <c r="K1834" s="10">
        <f t="shared" si="154"/>
        <v>0</v>
      </c>
      <c r="L1834" s="10">
        <f t="shared" si="154"/>
        <v>0</v>
      </c>
      <c r="M1834" s="10">
        <v>0</v>
      </c>
      <c r="N1834" s="10">
        <f t="shared" si="150"/>
        <v>8400000</v>
      </c>
      <c r="O1834" s="25">
        <v>8400000</v>
      </c>
      <c r="P1834" s="25">
        <f t="shared" si="151"/>
        <v>0</v>
      </c>
      <c r="Q1834" s="37"/>
    </row>
    <row r="1835" spans="1:17" x14ac:dyDescent="0.25">
      <c r="A1835" s="8">
        <v>1828</v>
      </c>
      <c r="B1835" s="32">
        <v>442955</v>
      </c>
      <c r="C1835" s="9" t="s">
        <v>2387</v>
      </c>
      <c r="D1835" s="9" t="s">
        <v>251</v>
      </c>
      <c r="E1835" s="9" t="s">
        <v>2360</v>
      </c>
      <c r="F1835" s="8" t="s">
        <v>27</v>
      </c>
      <c r="G1835" s="10">
        <v>29</v>
      </c>
      <c r="H1835" s="10">
        <v>0</v>
      </c>
      <c r="I1835" s="10">
        <v>0</v>
      </c>
      <c r="J1835" s="10">
        <f t="shared" si="154"/>
        <v>8120000</v>
      </c>
      <c r="K1835" s="10">
        <f t="shared" si="154"/>
        <v>0</v>
      </c>
      <c r="L1835" s="10">
        <f t="shared" si="154"/>
        <v>0</v>
      </c>
      <c r="M1835" s="10">
        <v>0</v>
      </c>
      <c r="N1835" s="10">
        <f t="shared" si="150"/>
        <v>8120000</v>
      </c>
      <c r="O1835" s="25">
        <v>0</v>
      </c>
      <c r="P1835" s="25">
        <f t="shared" si="151"/>
        <v>8120000</v>
      </c>
      <c r="Q1835" s="37"/>
    </row>
    <row r="1836" spans="1:17" x14ac:dyDescent="0.25">
      <c r="A1836" s="8">
        <v>1829</v>
      </c>
      <c r="B1836" s="32">
        <v>442956</v>
      </c>
      <c r="C1836" s="9" t="s">
        <v>2388</v>
      </c>
      <c r="D1836" s="9" t="s">
        <v>875</v>
      </c>
      <c r="E1836" s="9" t="s">
        <v>2360</v>
      </c>
      <c r="F1836" s="8" t="s">
        <v>27</v>
      </c>
      <c r="G1836" s="10">
        <v>29</v>
      </c>
      <c r="H1836" s="10">
        <v>0</v>
      </c>
      <c r="I1836" s="10">
        <v>0</v>
      </c>
      <c r="J1836" s="10">
        <f t="shared" si="154"/>
        <v>8120000</v>
      </c>
      <c r="K1836" s="10">
        <f t="shared" si="154"/>
        <v>0</v>
      </c>
      <c r="L1836" s="10">
        <f t="shared" si="154"/>
        <v>0</v>
      </c>
      <c r="M1836" s="10">
        <v>0</v>
      </c>
      <c r="N1836" s="10">
        <f t="shared" si="150"/>
        <v>8120000</v>
      </c>
      <c r="O1836" s="25">
        <v>8120000</v>
      </c>
      <c r="P1836" s="25">
        <f t="shared" si="151"/>
        <v>0</v>
      </c>
      <c r="Q1836" s="37"/>
    </row>
    <row r="1837" spans="1:17" x14ac:dyDescent="0.25">
      <c r="A1837" s="8">
        <v>1830</v>
      </c>
      <c r="B1837" s="32">
        <v>442957</v>
      </c>
      <c r="C1837" s="9" t="s">
        <v>1331</v>
      </c>
      <c r="D1837" s="9" t="s">
        <v>481</v>
      </c>
      <c r="E1837" s="9" t="s">
        <v>2360</v>
      </c>
      <c r="F1837" s="8" t="s">
        <v>27</v>
      </c>
      <c r="G1837" s="10">
        <v>29</v>
      </c>
      <c r="H1837" s="10">
        <v>0</v>
      </c>
      <c r="I1837" s="10">
        <v>0</v>
      </c>
      <c r="J1837" s="10">
        <f t="shared" si="154"/>
        <v>8120000</v>
      </c>
      <c r="K1837" s="10">
        <f t="shared" si="154"/>
        <v>0</v>
      </c>
      <c r="L1837" s="10">
        <f t="shared" si="154"/>
        <v>0</v>
      </c>
      <c r="M1837" s="10">
        <v>0</v>
      </c>
      <c r="N1837" s="10">
        <f t="shared" si="150"/>
        <v>8120000</v>
      </c>
      <c r="O1837" s="25">
        <v>8120000</v>
      </c>
      <c r="P1837" s="25">
        <f t="shared" si="151"/>
        <v>0</v>
      </c>
      <c r="Q1837" s="37"/>
    </row>
    <row r="1838" spans="1:17" x14ac:dyDescent="0.25">
      <c r="A1838" s="8">
        <v>1831</v>
      </c>
      <c r="B1838" s="32">
        <v>442958</v>
      </c>
      <c r="C1838" s="9" t="s">
        <v>2389</v>
      </c>
      <c r="D1838" s="9" t="s">
        <v>85</v>
      </c>
      <c r="E1838" s="9" t="s">
        <v>2360</v>
      </c>
      <c r="F1838" s="8" t="s">
        <v>27</v>
      </c>
      <c r="G1838" s="10">
        <v>30</v>
      </c>
      <c r="H1838" s="10">
        <v>0</v>
      </c>
      <c r="I1838" s="10">
        <v>0</v>
      </c>
      <c r="J1838" s="10">
        <f t="shared" si="154"/>
        <v>8400000</v>
      </c>
      <c r="K1838" s="10">
        <f t="shared" si="154"/>
        <v>0</v>
      </c>
      <c r="L1838" s="10">
        <f t="shared" si="154"/>
        <v>0</v>
      </c>
      <c r="M1838" s="10">
        <v>0</v>
      </c>
      <c r="N1838" s="10">
        <f t="shared" si="150"/>
        <v>8400000</v>
      </c>
      <c r="O1838" s="25">
        <v>8400000</v>
      </c>
      <c r="P1838" s="25">
        <f t="shared" si="151"/>
        <v>0</v>
      </c>
      <c r="Q1838" s="37"/>
    </row>
    <row r="1839" spans="1:17" x14ac:dyDescent="0.25">
      <c r="A1839" s="8">
        <v>1832</v>
      </c>
      <c r="B1839" s="32">
        <v>442959</v>
      </c>
      <c r="C1839" s="9" t="s">
        <v>2390</v>
      </c>
      <c r="D1839" s="9" t="s">
        <v>65</v>
      </c>
      <c r="E1839" s="9" t="s">
        <v>2360</v>
      </c>
      <c r="F1839" s="8" t="s">
        <v>27</v>
      </c>
      <c r="G1839" s="10">
        <v>32</v>
      </c>
      <c r="H1839" s="10">
        <v>3</v>
      </c>
      <c r="I1839" s="10">
        <v>0</v>
      </c>
      <c r="J1839" s="10">
        <f t="shared" si="154"/>
        <v>8960000</v>
      </c>
      <c r="K1839" s="10">
        <f t="shared" si="154"/>
        <v>840000</v>
      </c>
      <c r="L1839" s="10">
        <f t="shared" si="154"/>
        <v>0</v>
      </c>
      <c r="M1839" s="10">
        <v>0</v>
      </c>
      <c r="N1839" s="10">
        <f t="shared" si="150"/>
        <v>9800000</v>
      </c>
      <c r="O1839" s="25">
        <v>0</v>
      </c>
      <c r="P1839" s="25">
        <f t="shared" si="151"/>
        <v>9800000</v>
      </c>
      <c r="Q1839" s="37"/>
    </row>
    <row r="1840" spans="1:17" x14ac:dyDescent="0.25">
      <c r="A1840" s="8">
        <v>1833</v>
      </c>
      <c r="B1840" s="32">
        <v>443001</v>
      </c>
      <c r="C1840" s="9" t="s">
        <v>1106</v>
      </c>
      <c r="D1840" s="9" t="s">
        <v>51</v>
      </c>
      <c r="E1840" s="9" t="s">
        <v>2391</v>
      </c>
      <c r="F1840" s="8" t="s">
        <v>27</v>
      </c>
      <c r="G1840" s="10">
        <v>29</v>
      </c>
      <c r="H1840" s="10">
        <v>0</v>
      </c>
      <c r="I1840" s="10">
        <v>0</v>
      </c>
      <c r="J1840" s="10">
        <f t="shared" si="154"/>
        <v>8120000</v>
      </c>
      <c r="K1840" s="10">
        <f t="shared" si="154"/>
        <v>0</v>
      </c>
      <c r="L1840" s="10">
        <f t="shared" si="154"/>
        <v>0</v>
      </c>
      <c r="M1840" s="10">
        <v>0</v>
      </c>
      <c r="N1840" s="10">
        <f t="shared" si="150"/>
        <v>8120000</v>
      </c>
      <c r="O1840" s="25">
        <v>8120000</v>
      </c>
      <c r="P1840" s="25">
        <f t="shared" si="151"/>
        <v>0</v>
      </c>
      <c r="Q1840" s="37"/>
    </row>
    <row r="1841" spans="1:17" x14ac:dyDescent="0.25">
      <c r="A1841" s="8">
        <v>1834</v>
      </c>
      <c r="B1841" s="32">
        <v>443002</v>
      </c>
      <c r="C1841" s="9" t="s">
        <v>360</v>
      </c>
      <c r="D1841" s="9" t="s">
        <v>153</v>
      </c>
      <c r="E1841" s="9" t="s">
        <v>2391</v>
      </c>
      <c r="F1841" s="8" t="s">
        <v>27</v>
      </c>
      <c r="G1841" s="10">
        <v>29</v>
      </c>
      <c r="H1841" s="10">
        <v>0</v>
      </c>
      <c r="I1841" s="10">
        <v>0</v>
      </c>
      <c r="J1841" s="10">
        <f t="shared" si="154"/>
        <v>8120000</v>
      </c>
      <c r="K1841" s="10">
        <f t="shared" si="154"/>
        <v>0</v>
      </c>
      <c r="L1841" s="10">
        <f t="shared" si="154"/>
        <v>0</v>
      </c>
      <c r="M1841" s="10">
        <v>0</v>
      </c>
      <c r="N1841" s="10">
        <f t="shared" si="150"/>
        <v>8120000</v>
      </c>
      <c r="O1841" s="25">
        <v>8120000</v>
      </c>
      <c r="P1841" s="25">
        <f t="shared" si="151"/>
        <v>0</v>
      </c>
      <c r="Q1841" s="37"/>
    </row>
    <row r="1842" spans="1:17" x14ac:dyDescent="0.25">
      <c r="A1842" s="8">
        <v>1835</v>
      </c>
      <c r="B1842" s="32">
        <v>443003</v>
      </c>
      <c r="C1842" s="9" t="s">
        <v>149</v>
      </c>
      <c r="D1842" s="9" t="s">
        <v>2392</v>
      </c>
      <c r="E1842" s="9" t="s">
        <v>2391</v>
      </c>
      <c r="F1842" s="8" t="s">
        <v>27</v>
      </c>
      <c r="G1842" s="10">
        <v>17</v>
      </c>
      <c r="H1842" s="10">
        <v>0</v>
      </c>
      <c r="I1842" s="10">
        <v>0</v>
      </c>
      <c r="J1842" s="10">
        <f t="shared" si="154"/>
        <v>4760000</v>
      </c>
      <c r="K1842" s="10">
        <f t="shared" si="154"/>
        <v>0</v>
      </c>
      <c r="L1842" s="10">
        <f t="shared" si="154"/>
        <v>0</v>
      </c>
      <c r="M1842" s="10">
        <v>0</v>
      </c>
      <c r="N1842" s="10">
        <f t="shared" si="150"/>
        <v>4760000</v>
      </c>
      <c r="O1842" s="25">
        <v>4760000</v>
      </c>
      <c r="P1842" s="25">
        <f t="shared" si="151"/>
        <v>0</v>
      </c>
      <c r="Q1842" s="37"/>
    </row>
    <row r="1843" spans="1:17" x14ac:dyDescent="0.25">
      <c r="A1843" s="8">
        <v>1836</v>
      </c>
      <c r="B1843" s="32">
        <v>443004</v>
      </c>
      <c r="C1843" s="9" t="s">
        <v>300</v>
      </c>
      <c r="D1843" s="9" t="s">
        <v>367</v>
      </c>
      <c r="E1843" s="9" t="s">
        <v>2391</v>
      </c>
      <c r="F1843" s="8" t="s">
        <v>27</v>
      </c>
      <c r="G1843" s="10">
        <v>17</v>
      </c>
      <c r="H1843" s="10">
        <v>0</v>
      </c>
      <c r="I1843" s="10">
        <v>0</v>
      </c>
      <c r="J1843" s="10">
        <f t="shared" si="154"/>
        <v>4760000</v>
      </c>
      <c r="K1843" s="10">
        <f t="shared" si="154"/>
        <v>0</v>
      </c>
      <c r="L1843" s="10">
        <f t="shared" si="154"/>
        <v>0</v>
      </c>
      <c r="M1843" s="10">
        <v>0</v>
      </c>
      <c r="N1843" s="10">
        <f t="shared" si="150"/>
        <v>4760000</v>
      </c>
      <c r="O1843" s="25">
        <v>4760000</v>
      </c>
      <c r="P1843" s="25">
        <f t="shared" si="151"/>
        <v>0</v>
      </c>
      <c r="Q1843" s="37"/>
    </row>
    <row r="1844" spans="1:17" x14ac:dyDescent="0.25">
      <c r="A1844" s="8">
        <v>1837</v>
      </c>
      <c r="B1844" s="32">
        <v>443005</v>
      </c>
      <c r="C1844" s="9" t="s">
        <v>2393</v>
      </c>
      <c r="D1844" s="9" t="s">
        <v>258</v>
      </c>
      <c r="E1844" s="9" t="s">
        <v>2391</v>
      </c>
      <c r="F1844" s="8" t="s">
        <v>27</v>
      </c>
      <c r="G1844" s="10">
        <v>30</v>
      </c>
      <c r="H1844" s="10">
        <v>3</v>
      </c>
      <c r="I1844" s="10">
        <v>0</v>
      </c>
      <c r="J1844" s="10">
        <f t="shared" si="154"/>
        <v>8400000</v>
      </c>
      <c r="K1844" s="10">
        <f t="shared" si="154"/>
        <v>840000</v>
      </c>
      <c r="L1844" s="10">
        <f t="shared" si="154"/>
        <v>0</v>
      </c>
      <c r="M1844" s="10">
        <v>0</v>
      </c>
      <c r="N1844" s="10">
        <f t="shared" si="150"/>
        <v>9240000</v>
      </c>
      <c r="O1844" s="25">
        <v>8400000</v>
      </c>
      <c r="P1844" s="25">
        <f t="shared" si="151"/>
        <v>840000</v>
      </c>
      <c r="Q1844" s="37"/>
    </row>
    <row r="1845" spans="1:17" x14ac:dyDescent="0.25">
      <c r="A1845" s="8">
        <v>1838</v>
      </c>
      <c r="B1845" s="32">
        <v>443006</v>
      </c>
      <c r="C1845" s="9" t="s">
        <v>2394</v>
      </c>
      <c r="D1845" s="9" t="s">
        <v>1104</v>
      </c>
      <c r="E1845" s="9" t="s">
        <v>2391</v>
      </c>
      <c r="F1845" s="8" t="s">
        <v>27</v>
      </c>
      <c r="G1845" s="10">
        <v>29</v>
      </c>
      <c r="H1845" s="10">
        <v>0</v>
      </c>
      <c r="I1845" s="10">
        <v>0</v>
      </c>
      <c r="J1845" s="10">
        <f t="shared" si="154"/>
        <v>8120000</v>
      </c>
      <c r="K1845" s="10">
        <f t="shared" si="154"/>
        <v>0</v>
      </c>
      <c r="L1845" s="10">
        <f t="shared" si="154"/>
        <v>0</v>
      </c>
      <c r="M1845" s="10">
        <v>0</v>
      </c>
      <c r="N1845" s="10">
        <f t="shared" si="150"/>
        <v>8120000</v>
      </c>
      <c r="O1845" s="25">
        <v>8120000</v>
      </c>
      <c r="P1845" s="25">
        <f t="shared" si="151"/>
        <v>0</v>
      </c>
      <c r="Q1845" s="37"/>
    </row>
    <row r="1846" spans="1:17" x14ac:dyDescent="0.25">
      <c r="A1846" s="8">
        <v>1839</v>
      </c>
      <c r="B1846" s="32">
        <v>443007</v>
      </c>
      <c r="C1846" s="9" t="s">
        <v>440</v>
      </c>
      <c r="D1846" s="9" t="s">
        <v>109</v>
      </c>
      <c r="E1846" s="9" t="s">
        <v>2391</v>
      </c>
      <c r="F1846" s="8" t="s">
        <v>27</v>
      </c>
      <c r="G1846" s="10">
        <v>17</v>
      </c>
      <c r="H1846" s="10">
        <v>0</v>
      </c>
      <c r="I1846" s="10">
        <v>0</v>
      </c>
      <c r="J1846" s="10">
        <f t="shared" si="154"/>
        <v>4760000</v>
      </c>
      <c r="K1846" s="10">
        <f t="shared" si="154"/>
        <v>0</v>
      </c>
      <c r="L1846" s="10">
        <f t="shared" si="154"/>
        <v>0</v>
      </c>
      <c r="M1846" s="10">
        <v>0</v>
      </c>
      <c r="N1846" s="10">
        <f t="shared" si="150"/>
        <v>4760000</v>
      </c>
      <c r="O1846" s="25">
        <v>4760000</v>
      </c>
      <c r="P1846" s="25">
        <f t="shared" si="151"/>
        <v>0</v>
      </c>
      <c r="Q1846" s="37"/>
    </row>
    <row r="1847" spans="1:17" x14ac:dyDescent="0.25">
      <c r="A1847" s="8">
        <v>1840</v>
      </c>
      <c r="B1847" s="32">
        <v>443008</v>
      </c>
      <c r="C1847" s="9" t="s">
        <v>2395</v>
      </c>
      <c r="D1847" s="9" t="s">
        <v>153</v>
      </c>
      <c r="E1847" s="9" t="s">
        <v>2391</v>
      </c>
      <c r="F1847" s="8" t="s">
        <v>27</v>
      </c>
      <c r="G1847" s="10">
        <v>17</v>
      </c>
      <c r="H1847" s="10">
        <v>3</v>
      </c>
      <c r="I1847" s="10">
        <v>0</v>
      </c>
      <c r="J1847" s="10">
        <f t="shared" si="154"/>
        <v>4760000</v>
      </c>
      <c r="K1847" s="10">
        <f t="shared" si="154"/>
        <v>840000</v>
      </c>
      <c r="L1847" s="10">
        <f t="shared" si="154"/>
        <v>0</v>
      </c>
      <c r="M1847" s="10">
        <v>0</v>
      </c>
      <c r="N1847" s="10">
        <f t="shared" si="150"/>
        <v>5600000</v>
      </c>
      <c r="O1847" s="25">
        <v>5600000</v>
      </c>
      <c r="P1847" s="25">
        <f t="shared" si="151"/>
        <v>0</v>
      </c>
      <c r="Q1847" s="37"/>
    </row>
    <row r="1848" spans="1:17" x14ac:dyDescent="0.25">
      <c r="A1848" s="8">
        <v>1841</v>
      </c>
      <c r="B1848" s="32">
        <v>443009</v>
      </c>
      <c r="C1848" s="9" t="s">
        <v>1498</v>
      </c>
      <c r="D1848" s="9" t="s">
        <v>115</v>
      </c>
      <c r="E1848" s="9" t="s">
        <v>2391</v>
      </c>
      <c r="F1848" s="8" t="s">
        <v>27</v>
      </c>
      <c r="G1848" s="10">
        <v>29</v>
      </c>
      <c r="H1848" s="10">
        <v>0</v>
      </c>
      <c r="I1848" s="10">
        <v>0</v>
      </c>
      <c r="J1848" s="10">
        <f t="shared" si="154"/>
        <v>8120000</v>
      </c>
      <c r="K1848" s="10">
        <f t="shared" si="154"/>
        <v>0</v>
      </c>
      <c r="L1848" s="10">
        <f t="shared" si="154"/>
        <v>0</v>
      </c>
      <c r="M1848" s="10">
        <v>0</v>
      </c>
      <c r="N1848" s="10">
        <f t="shared" si="150"/>
        <v>8120000</v>
      </c>
      <c r="O1848" s="25">
        <v>8120000</v>
      </c>
      <c r="P1848" s="25">
        <f t="shared" si="151"/>
        <v>0</v>
      </c>
      <c r="Q1848" s="37"/>
    </row>
    <row r="1849" spans="1:17" x14ac:dyDescent="0.25">
      <c r="A1849" s="8">
        <v>1842</v>
      </c>
      <c r="B1849" s="32">
        <v>443010</v>
      </c>
      <c r="C1849" s="9" t="s">
        <v>2396</v>
      </c>
      <c r="D1849" s="9" t="s">
        <v>254</v>
      </c>
      <c r="E1849" s="9" t="s">
        <v>2391</v>
      </c>
      <c r="F1849" s="8" t="s">
        <v>27</v>
      </c>
      <c r="G1849" s="10">
        <v>33</v>
      </c>
      <c r="H1849" s="10">
        <v>0</v>
      </c>
      <c r="I1849" s="10">
        <v>0</v>
      </c>
      <c r="J1849" s="10">
        <f t="shared" si="154"/>
        <v>9240000</v>
      </c>
      <c r="K1849" s="10">
        <f t="shared" si="154"/>
        <v>0</v>
      </c>
      <c r="L1849" s="10">
        <f t="shared" si="154"/>
        <v>0</v>
      </c>
      <c r="M1849" s="10">
        <v>0</v>
      </c>
      <c r="N1849" s="10">
        <f t="shared" si="150"/>
        <v>9240000</v>
      </c>
      <c r="O1849" s="25">
        <v>9240000</v>
      </c>
      <c r="P1849" s="25">
        <f t="shared" si="151"/>
        <v>0</v>
      </c>
      <c r="Q1849" s="37"/>
    </row>
    <row r="1850" spans="1:17" x14ac:dyDescent="0.25">
      <c r="A1850" s="8">
        <v>1843</v>
      </c>
      <c r="B1850" s="32">
        <v>443011</v>
      </c>
      <c r="C1850" s="9" t="s">
        <v>348</v>
      </c>
      <c r="D1850" s="9" t="s">
        <v>65</v>
      </c>
      <c r="E1850" s="9" t="s">
        <v>2391</v>
      </c>
      <c r="F1850" s="8" t="s">
        <v>27</v>
      </c>
      <c r="G1850" s="10">
        <v>29</v>
      </c>
      <c r="H1850" s="10">
        <v>0</v>
      </c>
      <c r="I1850" s="10">
        <v>0</v>
      </c>
      <c r="J1850" s="10">
        <f t="shared" si="154"/>
        <v>8120000</v>
      </c>
      <c r="K1850" s="10">
        <f t="shared" si="154"/>
        <v>0</v>
      </c>
      <c r="L1850" s="10">
        <f t="shared" si="154"/>
        <v>0</v>
      </c>
      <c r="M1850" s="10">
        <v>0</v>
      </c>
      <c r="N1850" s="10">
        <f t="shared" si="150"/>
        <v>8120000</v>
      </c>
      <c r="O1850" s="25">
        <v>8120000</v>
      </c>
      <c r="P1850" s="25">
        <f t="shared" si="151"/>
        <v>0</v>
      </c>
      <c r="Q1850" s="37"/>
    </row>
    <row r="1851" spans="1:17" s="45" customFormat="1" x14ac:dyDescent="0.25">
      <c r="A1851" s="8">
        <v>1844</v>
      </c>
      <c r="B1851" s="55">
        <v>443012</v>
      </c>
      <c r="C1851" s="43" t="s">
        <v>462</v>
      </c>
      <c r="D1851" s="43" t="s">
        <v>258</v>
      </c>
      <c r="E1851" s="43" t="s">
        <v>2391</v>
      </c>
      <c r="F1851" s="41" t="s">
        <v>27</v>
      </c>
      <c r="G1851" s="56">
        <v>29</v>
      </c>
      <c r="H1851" s="56">
        <v>0</v>
      </c>
      <c r="I1851" s="56">
        <v>0</v>
      </c>
      <c r="J1851" s="56">
        <f t="shared" si="154"/>
        <v>8120000</v>
      </c>
      <c r="K1851" s="56">
        <f t="shared" si="154"/>
        <v>0</v>
      </c>
      <c r="L1851" s="56">
        <f t="shared" si="154"/>
        <v>0</v>
      </c>
      <c r="M1851" s="56">
        <v>0</v>
      </c>
      <c r="N1851" s="56">
        <f t="shared" si="150"/>
        <v>8120000</v>
      </c>
      <c r="O1851" s="25">
        <v>0</v>
      </c>
      <c r="P1851" s="25">
        <f t="shared" si="151"/>
        <v>8120000</v>
      </c>
      <c r="Q1851" s="37"/>
    </row>
    <row r="1852" spans="1:17" x14ac:dyDescent="0.25">
      <c r="A1852" s="8">
        <v>1845</v>
      </c>
      <c r="B1852" s="32">
        <v>443014</v>
      </c>
      <c r="C1852" s="9" t="s">
        <v>531</v>
      </c>
      <c r="D1852" s="9" t="s">
        <v>492</v>
      </c>
      <c r="E1852" s="9" t="s">
        <v>2391</v>
      </c>
      <c r="F1852" s="8" t="s">
        <v>27</v>
      </c>
      <c r="G1852" s="10">
        <v>29</v>
      </c>
      <c r="H1852" s="10">
        <v>0</v>
      </c>
      <c r="I1852" s="10">
        <v>0</v>
      </c>
      <c r="J1852" s="10">
        <f t="shared" si="154"/>
        <v>8120000</v>
      </c>
      <c r="K1852" s="10">
        <f t="shared" si="154"/>
        <v>0</v>
      </c>
      <c r="L1852" s="10">
        <f t="shared" si="154"/>
        <v>0</v>
      </c>
      <c r="M1852" s="10">
        <v>0</v>
      </c>
      <c r="N1852" s="10">
        <f t="shared" si="150"/>
        <v>8120000</v>
      </c>
      <c r="O1852" s="25">
        <v>8120000</v>
      </c>
      <c r="P1852" s="25">
        <f t="shared" si="151"/>
        <v>0</v>
      </c>
      <c r="Q1852" s="37"/>
    </row>
    <row r="1853" spans="1:17" x14ac:dyDescent="0.25">
      <c r="A1853" s="8">
        <v>1846</v>
      </c>
      <c r="B1853" s="32">
        <v>443015</v>
      </c>
      <c r="C1853" s="9" t="s">
        <v>441</v>
      </c>
      <c r="D1853" s="9" t="s">
        <v>121</v>
      </c>
      <c r="E1853" s="9" t="s">
        <v>2391</v>
      </c>
      <c r="F1853" s="8" t="s">
        <v>27</v>
      </c>
      <c r="G1853" s="10">
        <v>17</v>
      </c>
      <c r="H1853" s="10">
        <v>0</v>
      </c>
      <c r="I1853" s="10">
        <v>0</v>
      </c>
      <c r="J1853" s="10">
        <f t="shared" si="154"/>
        <v>4760000</v>
      </c>
      <c r="K1853" s="10">
        <f t="shared" si="154"/>
        <v>0</v>
      </c>
      <c r="L1853" s="10">
        <f t="shared" si="154"/>
        <v>0</v>
      </c>
      <c r="M1853" s="10">
        <v>0</v>
      </c>
      <c r="N1853" s="10">
        <f t="shared" si="150"/>
        <v>4760000</v>
      </c>
      <c r="O1853" s="25">
        <v>0</v>
      </c>
      <c r="P1853" s="25">
        <f t="shared" si="151"/>
        <v>4760000</v>
      </c>
      <c r="Q1853" s="37"/>
    </row>
    <row r="1854" spans="1:17" x14ac:dyDescent="0.25">
      <c r="A1854" s="8">
        <v>1847</v>
      </c>
      <c r="B1854" s="32">
        <v>443016</v>
      </c>
      <c r="C1854" s="9" t="s">
        <v>1356</v>
      </c>
      <c r="D1854" s="9" t="s">
        <v>262</v>
      </c>
      <c r="E1854" s="9" t="s">
        <v>2391</v>
      </c>
      <c r="F1854" s="8" t="s">
        <v>27</v>
      </c>
      <c r="G1854" s="10">
        <v>29</v>
      </c>
      <c r="H1854" s="10">
        <v>0</v>
      </c>
      <c r="I1854" s="10">
        <v>0</v>
      </c>
      <c r="J1854" s="10">
        <f t="shared" si="154"/>
        <v>8120000</v>
      </c>
      <c r="K1854" s="10">
        <f t="shared" si="154"/>
        <v>0</v>
      </c>
      <c r="L1854" s="10">
        <f t="shared" si="154"/>
        <v>0</v>
      </c>
      <c r="M1854" s="10">
        <v>0</v>
      </c>
      <c r="N1854" s="10">
        <f t="shared" si="150"/>
        <v>8120000</v>
      </c>
      <c r="O1854" s="25">
        <v>8120000</v>
      </c>
      <c r="P1854" s="25">
        <f t="shared" si="151"/>
        <v>0</v>
      </c>
      <c r="Q1854" s="37"/>
    </row>
    <row r="1855" spans="1:17" x14ac:dyDescent="0.25">
      <c r="A1855" s="8">
        <v>1848</v>
      </c>
      <c r="B1855" s="32">
        <v>443017</v>
      </c>
      <c r="C1855" s="9" t="s">
        <v>309</v>
      </c>
      <c r="D1855" s="9" t="s">
        <v>210</v>
      </c>
      <c r="E1855" s="9" t="s">
        <v>2391</v>
      </c>
      <c r="F1855" s="8" t="s">
        <v>27</v>
      </c>
      <c r="G1855" s="10">
        <v>17</v>
      </c>
      <c r="H1855" s="10">
        <v>0</v>
      </c>
      <c r="I1855" s="10">
        <v>0</v>
      </c>
      <c r="J1855" s="10">
        <f t="shared" si="154"/>
        <v>4760000</v>
      </c>
      <c r="K1855" s="10">
        <f t="shared" si="154"/>
        <v>0</v>
      </c>
      <c r="L1855" s="10">
        <f t="shared" si="154"/>
        <v>0</v>
      </c>
      <c r="M1855" s="10">
        <v>0</v>
      </c>
      <c r="N1855" s="10">
        <f t="shared" si="150"/>
        <v>4760000</v>
      </c>
      <c r="O1855" s="25">
        <v>4760000</v>
      </c>
      <c r="P1855" s="25">
        <f t="shared" si="151"/>
        <v>0</v>
      </c>
      <c r="Q1855" s="37"/>
    </row>
    <row r="1856" spans="1:17" x14ac:dyDescent="0.25">
      <c r="A1856" s="8">
        <v>1849</v>
      </c>
      <c r="B1856" s="32">
        <v>443018</v>
      </c>
      <c r="C1856" s="9" t="s">
        <v>2397</v>
      </c>
      <c r="D1856" s="9" t="s">
        <v>2398</v>
      </c>
      <c r="E1856" s="9" t="s">
        <v>2391</v>
      </c>
      <c r="F1856" s="8" t="s">
        <v>27</v>
      </c>
      <c r="G1856" s="10">
        <v>29</v>
      </c>
      <c r="H1856" s="10">
        <v>0</v>
      </c>
      <c r="I1856" s="10">
        <v>0</v>
      </c>
      <c r="J1856" s="10">
        <f t="shared" si="154"/>
        <v>8120000</v>
      </c>
      <c r="K1856" s="10">
        <f t="shared" si="154"/>
        <v>0</v>
      </c>
      <c r="L1856" s="10">
        <f t="shared" si="154"/>
        <v>0</v>
      </c>
      <c r="M1856" s="10">
        <v>0</v>
      </c>
      <c r="N1856" s="10">
        <f t="shared" si="150"/>
        <v>8120000</v>
      </c>
      <c r="O1856" s="25">
        <v>8120000</v>
      </c>
      <c r="P1856" s="25">
        <f t="shared" si="151"/>
        <v>0</v>
      </c>
      <c r="Q1856" s="37"/>
    </row>
    <row r="1857" spans="1:17" x14ac:dyDescent="0.25">
      <c r="A1857" s="8">
        <v>1850</v>
      </c>
      <c r="B1857" s="32">
        <v>443019</v>
      </c>
      <c r="C1857" s="9" t="s">
        <v>587</v>
      </c>
      <c r="D1857" s="9" t="s">
        <v>251</v>
      </c>
      <c r="E1857" s="9" t="s">
        <v>2391</v>
      </c>
      <c r="F1857" s="8" t="s">
        <v>27</v>
      </c>
      <c r="G1857" s="10">
        <v>17</v>
      </c>
      <c r="H1857" s="10">
        <v>0</v>
      </c>
      <c r="I1857" s="10">
        <v>0</v>
      </c>
      <c r="J1857" s="10">
        <f t="shared" si="154"/>
        <v>4760000</v>
      </c>
      <c r="K1857" s="10">
        <f t="shared" si="154"/>
        <v>0</v>
      </c>
      <c r="L1857" s="10">
        <f t="shared" si="154"/>
        <v>0</v>
      </c>
      <c r="M1857" s="10">
        <v>0</v>
      </c>
      <c r="N1857" s="10">
        <f t="shared" si="150"/>
        <v>4760000</v>
      </c>
      <c r="O1857" s="25">
        <v>4760000</v>
      </c>
      <c r="P1857" s="25">
        <f t="shared" si="151"/>
        <v>0</v>
      </c>
      <c r="Q1857" s="37"/>
    </row>
    <row r="1858" spans="1:17" x14ac:dyDescent="0.25">
      <c r="A1858" s="8">
        <v>1851</v>
      </c>
      <c r="B1858" s="32">
        <v>443020</v>
      </c>
      <c r="C1858" s="9" t="s">
        <v>2399</v>
      </c>
      <c r="D1858" s="9" t="s">
        <v>576</v>
      </c>
      <c r="E1858" s="9" t="s">
        <v>2391</v>
      </c>
      <c r="F1858" s="8" t="s">
        <v>27</v>
      </c>
      <c r="G1858" s="10">
        <v>29</v>
      </c>
      <c r="H1858" s="10">
        <v>0</v>
      </c>
      <c r="I1858" s="10">
        <v>0</v>
      </c>
      <c r="J1858" s="10">
        <f t="shared" si="154"/>
        <v>8120000</v>
      </c>
      <c r="K1858" s="10">
        <f t="shared" si="154"/>
        <v>0</v>
      </c>
      <c r="L1858" s="10">
        <f t="shared" si="154"/>
        <v>0</v>
      </c>
      <c r="M1858" s="10">
        <v>0</v>
      </c>
      <c r="N1858" s="10">
        <f t="shared" si="150"/>
        <v>8120000</v>
      </c>
      <c r="O1858" s="25">
        <v>8120000</v>
      </c>
      <c r="P1858" s="25">
        <f t="shared" si="151"/>
        <v>0</v>
      </c>
      <c r="Q1858" s="37"/>
    </row>
    <row r="1859" spans="1:17" x14ac:dyDescent="0.25">
      <c r="A1859" s="8">
        <v>1852</v>
      </c>
      <c r="B1859" s="32">
        <v>443021</v>
      </c>
      <c r="C1859" s="9" t="s">
        <v>348</v>
      </c>
      <c r="D1859" s="9" t="s">
        <v>65</v>
      </c>
      <c r="E1859" s="9" t="s">
        <v>2391</v>
      </c>
      <c r="F1859" s="8" t="s">
        <v>27</v>
      </c>
      <c r="G1859" s="10">
        <v>29</v>
      </c>
      <c r="H1859" s="10">
        <v>0</v>
      </c>
      <c r="I1859" s="10">
        <v>0</v>
      </c>
      <c r="J1859" s="10">
        <f t="shared" si="154"/>
        <v>8120000</v>
      </c>
      <c r="K1859" s="10">
        <f t="shared" si="154"/>
        <v>0</v>
      </c>
      <c r="L1859" s="10">
        <f t="shared" si="154"/>
        <v>0</v>
      </c>
      <c r="M1859" s="10">
        <v>0</v>
      </c>
      <c r="N1859" s="10">
        <f t="shared" si="150"/>
        <v>8120000</v>
      </c>
      <c r="O1859" s="25">
        <v>8120000</v>
      </c>
      <c r="P1859" s="25">
        <f t="shared" si="151"/>
        <v>0</v>
      </c>
      <c r="Q1859" s="37"/>
    </row>
    <row r="1860" spans="1:17" x14ac:dyDescent="0.25">
      <c r="A1860" s="8">
        <v>1853</v>
      </c>
      <c r="B1860" s="32">
        <v>443022</v>
      </c>
      <c r="C1860" s="9" t="s">
        <v>2400</v>
      </c>
      <c r="D1860" s="9" t="s">
        <v>61</v>
      </c>
      <c r="E1860" s="9" t="s">
        <v>2391</v>
      </c>
      <c r="F1860" s="8" t="s">
        <v>27</v>
      </c>
      <c r="G1860" s="10">
        <v>29</v>
      </c>
      <c r="H1860" s="10">
        <v>0</v>
      </c>
      <c r="I1860" s="10">
        <v>0</v>
      </c>
      <c r="J1860" s="10">
        <f t="shared" si="154"/>
        <v>8120000</v>
      </c>
      <c r="K1860" s="10">
        <f t="shared" si="154"/>
        <v>0</v>
      </c>
      <c r="L1860" s="10">
        <f t="shared" si="154"/>
        <v>0</v>
      </c>
      <c r="M1860" s="10">
        <v>0</v>
      </c>
      <c r="N1860" s="10">
        <f t="shared" si="150"/>
        <v>8120000</v>
      </c>
      <c r="O1860" s="25">
        <v>8120000</v>
      </c>
      <c r="P1860" s="25">
        <f t="shared" si="151"/>
        <v>0</v>
      </c>
      <c r="Q1860" s="37"/>
    </row>
    <row r="1861" spans="1:17" x14ac:dyDescent="0.25">
      <c r="A1861" s="8">
        <v>1854</v>
      </c>
      <c r="B1861" s="32">
        <v>443023</v>
      </c>
      <c r="C1861" s="9" t="s">
        <v>2401</v>
      </c>
      <c r="D1861" s="9" t="s">
        <v>262</v>
      </c>
      <c r="E1861" s="9" t="s">
        <v>2391</v>
      </c>
      <c r="F1861" s="8" t="s">
        <v>27</v>
      </c>
      <c r="G1861" s="10">
        <v>29</v>
      </c>
      <c r="H1861" s="10">
        <v>0</v>
      </c>
      <c r="I1861" s="10">
        <v>0</v>
      </c>
      <c r="J1861" s="10">
        <f t="shared" si="154"/>
        <v>8120000</v>
      </c>
      <c r="K1861" s="10">
        <f t="shared" si="154"/>
        <v>0</v>
      </c>
      <c r="L1861" s="10">
        <f t="shared" si="154"/>
        <v>0</v>
      </c>
      <c r="M1861" s="10">
        <v>0</v>
      </c>
      <c r="N1861" s="10">
        <f t="shared" si="150"/>
        <v>8120000</v>
      </c>
      <c r="O1861" s="25">
        <v>8120000</v>
      </c>
      <c r="P1861" s="25">
        <f t="shared" si="151"/>
        <v>0</v>
      </c>
      <c r="Q1861" s="37"/>
    </row>
    <row r="1862" spans="1:17" x14ac:dyDescent="0.25">
      <c r="A1862" s="8">
        <v>1855</v>
      </c>
      <c r="B1862" s="32">
        <v>443024</v>
      </c>
      <c r="C1862" s="9" t="s">
        <v>2402</v>
      </c>
      <c r="D1862" s="9" t="s">
        <v>51</v>
      </c>
      <c r="E1862" s="9" t="s">
        <v>2391</v>
      </c>
      <c r="F1862" s="8" t="s">
        <v>27</v>
      </c>
      <c r="G1862" s="10">
        <v>29</v>
      </c>
      <c r="H1862" s="10">
        <v>0</v>
      </c>
      <c r="I1862" s="10">
        <v>0</v>
      </c>
      <c r="J1862" s="10">
        <f t="shared" si="154"/>
        <v>8120000</v>
      </c>
      <c r="K1862" s="10">
        <f t="shared" si="154"/>
        <v>0</v>
      </c>
      <c r="L1862" s="10">
        <f t="shared" si="154"/>
        <v>0</v>
      </c>
      <c r="M1862" s="10">
        <v>0</v>
      </c>
      <c r="N1862" s="10">
        <f t="shared" si="150"/>
        <v>8120000</v>
      </c>
      <c r="O1862" s="25">
        <v>8120000</v>
      </c>
      <c r="P1862" s="25">
        <f t="shared" si="151"/>
        <v>0</v>
      </c>
      <c r="Q1862" s="37"/>
    </row>
    <row r="1863" spans="1:17" x14ac:dyDescent="0.25">
      <c r="A1863" s="8">
        <v>1856</v>
      </c>
      <c r="B1863" s="32">
        <v>443025</v>
      </c>
      <c r="C1863" s="9" t="s">
        <v>699</v>
      </c>
      <c r="D1863" s="9" t="s">
        <v>480</v>
      </c>
      <c r="E1863" s="9" t="s">
        <v>2391</v>
      </c>
      <c r="F1863" s="8" t="s">
        <v>27</v>
      </c>
      <c r="G1863" s="10">
        <v>29</v>
      </c>
      <c r="H1863" s="10">
        <v>0</v>
      </c>
      <c r="I1863" s="10">
        <v>0</v>
      </c>
      <c r="J1863" s="10">
        <f t="shared" si="154"/>
        <v>8120000</v>
      </c>
      <c r="K1863" s="10">
        <f t="shared" si="154"/>
        <v>0</v>
      </c>
      <c r="L1863" s="10">
        <f t="shared" si="154"/>
        <v>0</v>
      </c>
      <c r="M1863" s="10">
        <v>0</v>
      </c>
      <c r="N1863" s="10">
        <f t="shared" si="150"/>
        <v>8120000</v>
      </c>
      <c r="O1863" s="25">
        <v>8120000</v>
      </c>
      <c r="P1863" s="25">
        <f t="shared" si="151"/>
        <v>0</v>
      </c>
      <c r="Q1863" s="37"/>
    </row>
    <row r="1864" spans="1:17" x14ac:dyDescent="0.25">
      <c r="A1864" s="8">
        <v>1857</v>
      </c>
      <c r="B1864" s="32">
        <v>443026</v>
      </c>
      <c r="C1864" s="9" t="s">
        <v>822</v>
      </c>
      <c r="D1864" s="9" t="s">
        <v>192</v>
      </c>
      <c r="E1864" s="9" t="s">
        <v>2391</v>
      </c>
      <c r="F1864" s="8" t="s">
        <v>27</v>
      </c>
      <c r="G1864" s="10">
        <v>30</v>
      </c>
      <c r="H1864" s="10">
        <v>0</v>
      </c>
      <c r="I1864" s="10">
        <v>0</v>
      </c>
      <c r="J1864" s="10">
        <f t="shared" si="154"/>
        <v>8400000</v>
      </c>
      <c r="K1864" s="10">
        <f t="shared" si="154"/>
        <v>0</v>
      </c>
      <c r="L1864" s="10">
        <f t="shared" si="154"/>
        <v>0</v>
      </c>
      <c r="M1864" s="10">
        <v>0</v>
      </c>
      <c r="N1864" s="10">
        <f t="shared" si="150"/>
        <v>8400000</v>
      </c>
      <c r="O1864" s="25">
        <v>8400000</v>
      </c>
      <c r="P1864" s="25">
        <f t="shared" si="151"/>
        <v>0</v>
      </c>
      <c r="Q1864" s="37"/>
    </row>
    <row r="1865" spans="1:17" x14ac:dyDescent="0.25">
      <c r="A1865" s="8">
        <v>1858</v>
      </c>
      <c r="B1865" s="32">
        <v>443027</v>
      </c>
      <c r="C1865" s="9" t="s">
        <v>2403</v>
      </c>
      <c r="D1865" s="9" t="s">
        <v>399</v>
      </c>
      <c r="E1865" s="9" t="s">
        <v>2391</v>
      </c>
      <c r="F1865" s="8" t="s">
        <v>27</v>
      </c>
      <c r="G1865" s="10">
        <v>17</v>
      </c>
      <c r="H1865" s="10">
        <v>0</v>
      </c>
      <c r="I1865" s="10">
        <v>0</v>
      </c>
      <c r="J1865" s="10">
        <f t="shared" si="154"/>
        <v>4760000</v>
      </c>
      <c r="K1865" s="10">
        <f t="shared" si="154"/>
        <v>0</v>
      </c>
      <c r="L1865" s="10">
        <f t="shared" si="154"/>
        <v>0</v>
      </c>
      <c r="M1865" s="10">
        <v>0</v>
      </c>
      <c r="N1865" s="10">
        <f t="shared" ref="N1865:N1928" si="155">J1865+K1865+L1865-M1865</f>
        <v>4760000</v>
      </c>
      <c r="O1865" s="25">
        <v>0</v>
      </c>
      <c r="P1865" s="25">
        <f t="shared" ref="P1865:P1928" si="156">N1865-O1865</f>
        <v>4760000</v>
      </c>
      <c r="Q1865" s="37"/>
    </row>
    <row r="1866" spans="1:17" x14ac:dyDescent="0.25">
      <c r="A1866" s="8">
        <v>1859</v>
      </c>
      <c r="B1866" s="32">
        <v>443028</v>
      </c>
      <c r="C1866" s="9" t="s">
        <v>2404</v>
      </c>
      <c r="D1866" s="9" t="s">
        <v>431</v>
      </c>
      <c r="E1866" s="9" t="s">
        <v>2391</v>
      </c>
      <c r="F1866" s="8" t="s">
        <v>27</v>
      </c>
      <c r="G1866" s="10">
        <v>29</v>
      </c>
      <c r="H1866" s="10">
        <v>0</v>
      </c>
      <c r="I1866" s="10">
        <v>0</v>
      </c>
      <c r="J1866" s="10">
        <f t="shared" si="154"/>
        <v>8120000</v>
      </c>
      <c r="K1866" s="10">
        <f t="shared" si="154"/>
        <v>0</v>
      </c>
      <c r="L1866" s="10">
        <f t="shared" si="154"/>
        <v>0</v>
      </c>
      <c r="M1866" s="10">
        <v>0</v>
      </c>
      <c r="N1866" s="10">
        <f t="shared" si="155"/>
        <v>8120000</v>
      </c>
      <c r="O1866" s="25">
        <v>8120000</v>
      </c>
      <c r="P1866" s="25">
        <f t="shared" si="156"/>
        <v>0</v>
      </c>
      <c r="Q1866" s="37"/>
    </row>
    <row r="1867" spans="1:17" x14ac:dyDescent="0.25">
      <c r="A1867" s="8">
        <v>1860</v>
      </c>
      <c r="B1867" s="32">
        <v>443029</v>
      </c>
      <c r="C1867" s="9" t="s">
        <v>1832</v>
      </c>
      <c r="D1867" s="9" t="s">
        <v>317</v>
      </c>
      <c r="E1867" s="9" t="s">
        <v>2391</v>
      </c>
      <c r="F1867" s="8" t="s">
        <v>27</v>
      </c>
      <c r="G1867" s="10">
        <v>17</v>
      </c>
      <c r="H1867" s="10">
        <v>3</v>
      </c>
      <c r="I1867" s="10">
        <v>0</v>
      </c>
      <c r="J1867" s="10">
        <f t="shared" si="154"/>
        <v>4760000</v>
      </c>
      <c r="K1867" s="10">
        <f t="shared" si="154"/>
        <v>840000</v>
      </c>
      <c r="L1867" s="10">
        <f t="shared" si="154"/>
        <v>0</v>
      </c>
      <c r="M1867" s="10">
        <v>0</v>
      </c>
      <c r="N1867" s="10">
        <f t="shared" si="155"/>
        <v>5600000</v>
      </c>
      <c r="O1867" s="25">
        <v>5600000</v>
      </c>
      <c r="P1867" s="25">
        <f t="shared" si="156"/>
        <v>0</v>
      </c>
      <c r="Q1867" s="37"/>
    </row>
    <row r="1868" spans="1:17" x14ac:dyDescent="0.25">
      <c r="A1868" s="8">
        <v>1861</v>
      </c>
      <c r="B1868" s="32">
        <v>443030</v>
      </c>
      <c r="C1868" s="9" t="s">
        <v>2405</v>
      </c>
      <c r="D1868" s="9" t="s">
        <v>431</v>
      </c>
      <c r="E1868" s="9" t="s">
        <v>2391</v>
      </c>
      <c r="F1868" s="8" t="s">
        <v>27</v>
      </c>
      <c r="G1868" s="10">
        <v>29</v>
      </c>
      <c r="H1868" s="10">
        <v>0</v>
      </c>
      <c r="I1868" s="10">
        <v>0</v>
      </c>
      <c r="J1868" s="10">
        <f t="shared" si="154"/>
        <v>8120000</v>
      </c>
      <c r="K1868" s="10">
        <f t="shared" si="154"/>
        <v>0</v>
      </c>
      <c r="L1868" s="10">
        <f t="shared" si="154"/>
        <v>0</v>
      </c>
      <c r="M1868" s="10">
        <v>0</v>
      </c>
      <c r="N1868" s="10">
        <f t="shared" si="155"/>
        <v>8120000</v>
      </c>
      <c r="O1868" s="25">
        <v>0</v>
      </c>
      <c r="P1868" s="25">
        <f t="shared" si="156"/>
        <v>8120000</v>
      </c>
      <c r="Q1868" s="37"/>
    </row>
    <row r="1869" spans="1:17" x14ac:dyDescent="0.25">
      <c r="A1869" s="8">
        <v>1862</v>
      </c>
      <c r="B1869" s="32">
        <v>443031</v>
      </c>
      <c r="C1869" s="9" t="s">
        <v>857</v>
      </c>
      <c r="D1869" s="9" t="s">
        <v>51</v>
      </c>
      <c r="E1869" s="9" t="s">
        <v>2391</v>
      </c>
      <c r="F1869" s="8" t="s">
        <v>27</v>
      </c>
      <c r="G1869" s="10">
        <v>29</v>
      </c>
      <c r="H1869" s="10">
        <v>0</v>
      </c>
      <c r="I1869" s="10">
        <v>0</v>
      </c>
      <c r="J1869" s="10">
        <f t="shared" si="154"/>
        <v>8120000</v>
      </c>
      <c r="K1869" s="10">
        <f t="shared" si="154"/>
        <v>0</v>
      </c>
      <c r="L1869" s="10">
        <f t="shared" si="154"/>
        <v>0</v>
      </c>
      <c r="M1869" s="10">
        <v>0</v>
      </c>
      <c r="N1869" s="10">
        <f t="shared" si="155"/>
        <v>8120000</v>
      </c>
      <c r="O1869" s="25">
        <v>8120000</v>
      </c>
      <c r="P1869" s="25">
        <f t="shared" si="156"/>
        <v>0</v>
      </c>
      <c r="Q1869" s="37"/>
    </row>
    <row r="1870" spans="1:17" x14ac:dyDescent="0.25">
      <c r="A1870" s="8">
        <v>1863</v>
      </c>
      <c r="B1870" s="32">
        <v>443032</v>
      </c>
      <c r="C1870" s="9" t="s">
        <v>563</v>
      </c>
      <c r="D1870" s="9" t="s">
        <v>85</v>
      </c>
      <c r="E1870" s="9" t="s">
        <v>2391</v>
      </c>
      <c r="F1870" s="8" t="s">
        <v>27</v>
      </c>
      <c r="G1870" s="10">
        <v>29</v>
      </c>
      <c r="H1870" s="10">
        <v>0</v>
      </c>
      <c r="I1870" s="10">
        <v>0</v>
      </c>
      <c r="J1870" s="10">
        <f t="shared" si="154"/>
        <v>8120000</v>
      </c>
      <c r="K1870" s="10">
        <f t="shared" si="154"/>
        <v>0</v>
      </c>
      <c r="L1870" s="10">
        <f t="shared" si="154"/>
        <v>0</v>
      </c>
      <c r="M1870" s="10">
        <v>0</v>
      </c>
      <c r="N1870" s="10">
        <f t="shared" si="155"/>
        <v>8120000</v>
      </c>
      <c r="O1870" s="25">
        <v>8120000</v>
      </c>
      <c r="P1870" s="25">
        <f t="shared" si="156"/>
        <v>0</v>
      </c>
      <c r="Q1870" s="37"/>
    </row>
    <row r="1871" spans="1:17" x14ac:dyDescent="0.25">
      <c r="A1871" s="8">
        <v>1864</v>
      </c>
      <c r="B1871" s="32">
        <v>443033</v>
      </c>
      <c r="C1871" s="9" t="s">
        <v>487</v>
      </c>
      <c r="D1871" s="9" t="s">
        <v>128</v>
      </c>
      <c r="E1871" s="9" t="s">
        <v>2391</v>
      </c>
      <c r="F1871" s="8" t="s">
        <v>27</v>
      </c>
      <c r="G1871" s="10">
        <v>33</v>
      </c>
      <c r="H1871" s="10">
        <v>0</v>
      </c>
      <c r="I1871" s="10">
        <v>0</v>
      </c>
      <c r="J1871" s="10">
        <f t="shared" si="154"/>
        <v>9240000</v>
      </c>
      <c r="K1871" s="10">
        <f t="shared" si="154"/>
        <v>0</v>
      </c>
      <c r="L1871" s="10">
        <f t="shared" si="154"/>
        <v>0</v>
      </c>
      <c r="M1871" s="10">
        <v>0</v>
      </c>
      <c r="N1871" s="10">
        <f t="shared" si="155"/>
        <v>9240000</v>
      </c>
      <c r="O1871" s="25">
        <v>9240000</v>
      </c>
      <c r="P1871" s="25">
        <f t="shared" si="156"/>
        <v>0</v>
      </c>
      <c r="Q1871" s="37"/>
    </row>
    <row r="1872" spans="1:17" x14ac:dyDescent="0.25">
      <c r="A1872" s="8">
        <v>1865</v>
      </c>
      <c r="B1872" s="32">
        <v>443034</v>
      </c>
      <c r="C1872" s="9" t="s">
        <v>360</v>
      </c>
      <c r="D1872" s="9" t="s">
        <v>372</v>
      </c>
      <c r="E1872" s="9" t="s">
        <v>2391</v>
      </c>
      <c r="F1872" s="8" t="s">
        <v>27</v>
      </c>
      <c r="G1872" s="10">
        <v>17</v>
      </c>
      <c r="H1872" s="10">
        <v>0</v>
      </c>
      <c r="I1872" s="10">
        <v>0</v>
      </c>
      <c r="J1872" s="10">
        <f t="shared" si="154"/>
        <v>4760000</v>
      </c>
      <c r="K1872" s="10">
        <f t="shared" si="154"/>
        <v>0</v>
      </c>
      <c r="L1872" s="10">
        <f t="shared" si="154"/>
        <v>0</v>
      </c>
      <c r="M1872" s="10">
        <v>0</v>
      </c>
      <c r="N1872" s="10">
        <f t="shared" si="155"/>
        <v>4760000</v>
      </c>
      <c r="O1872" s="25">
        <v>4760000</v>
      </c>
      <c r="P1872" s="25">
        <f t="shared" si="156"/>
        <v>0</v>
      </c>
      <c r="Q1872" s="37"/>
    </row>
    <row r="1873" spans="1:17" x14ac:dyDescent="0.25">
      <c r="A1873" s="8">
        <v>1866</v>
      </c>
      <c r="B1873" s="32">
        <v>443035</v>
      </c>
      <c r="C1873" s="9" t="s">
        <v>843</v>
      </c>
      <c r="D1873" s="9" t="s">
        <v>85</v>
      </c>
      <c r="E1873" s="9" t="s">
        <v>2391</v>
      </c>
      <c r="F1873" s="8" t="s">
        <v>27</v>
      </c>
      <c r="G1873" s="10">
        <v>29</v>
      </c>
      <c r="H1873" s="10">
        <v>0</v>
      </c>
      <c r="I1873" s="10">
        <v>0</v>
      </c>
      <c r="J1873" s="10">
        <f t="shared" si="154"/>
        <v>8120000</v>
      </c>
      <c r="K1873" s="10">
        <f t="shared" si="154"/>
        <v>0</v>
      </c>
      <c r="L1873" s="10">
        <f t="shared" si="154"/>
        <v>0</v>
      </c>
      <c r="M1873" s="10">
        <v>0</v>
      </c>
      <c r="N1873" s="10">
        <f t="shared" si="155"/>
        <v>8120000</v>
      </c>
      <c r="O1873" s="25">
        <v>8120000</v>
      </c>
      <c r="P1873" s="25">
        <f t="shared" si="156"/>
        <v>0</v>
      </c>
      <c r="Q1873" s="37"/>
    </row>
    <row r="1874" spans="1:17" x14ac:dyDescent="0.25">
      <c r="A1874" s="8">
        <v>1867</v>
      </c>
      <c r="B1874" s="32">
        <v>443036</v>
      </c>
      <c r="C1874" s="9" t="s">
        <v>1050</v>
      </c>
      <c r="D1874" s="9" t="s">
        <v>85</v>
      </c>
      <c r="E1874" s="9" t="s">
        <v>2391</v>
      </c>
      <c r="F1874" s="8" t="s">
        <v>27</v>
      </c>
      <c r="G1874" s="10">
        <v>30</v>
      </c>
      <c r="H1874" s="10">
        <v>0</v>
      </c>
      <c r="I1874" s="10">
        <v>0</v>
      </c>
      <c r="J1874" s="10">
        <f t="shared" si="154"/>
        <v>8400000</v>
      </c>
      <c r="K1874" s="10">
        <f t="shared" si="154"/>
        <v>0</v>
      </c>
      <c r="L1874" s="10">
        <f t="shared" si="154"/>
        <v>0</v>
      </c>
      <c r="M1874" s="10">
        <v>0</v>
      </c>
      <c r="N1874" s="10">
        <f t="shared" si="155"/>
        <v>8400000</v>
      </c>
      <c r="O1874" s="25">
        <v>8400000</v>
      </c>
      <c r="P1874" s="25">
        <f t="shared" si="156"/>
        <v>0</v>
      </c>
      <c r="Q1874" s="37"/>
    </row>
    <row r="1875" spans="1:17" x14ac:dyDescent="0.25">
      <c r="A1875" s="8">
        <v>1868</v>
      </c>
      <c r="B1875" s="32">
        <v>443037</v>
      </c>
      <c r="C1875" s="9" t="s">
        <v>1573</v>
      </c>
      <c r="D1875" s="9" t="s">
        <v>128</v>
      </c>
      <c r="E1875" s="9" t="s">
        <v>2391</v>
      </c>
      <c r="F1875" s="8" t="s">
        <v>27</v>
      </c>
      <c r="G1875" s="10">
        <v>17</v>
      </c>
      <c r="H1875" s="10">
        <v>0</v>
      </c>
      <c r="I1875" s="10">
        <v>0</v>
      </c>
      <c r="J1875" s="10">
        <f t="shared" si="154"/>
        <v>4760000</v>
      </c>
      <c r="K1875" s="10">
        <f t="shared" si="154"/>
        <v>0</v>
      </c>
      <c r="L1875" s="10">
        <f t="shared" si="154"/>
        <v>0</v>
      </c>
      <c r="M1875" s="10">
        <v>0</v>
      </c>
      <c r="N1875" s="10">
        <f t="shared" si="155"/>
        <v>4760000</v>
      </c>
      <c r="O1875" s="25">
        <v>4760000</v>
      </c>
      <c r="P1875" s="25">
        <f t="shared" si="156"/>
        <v>0</v>
      </c>
      <c r="Q1875" s="37"/>
    </row>
    <row r="1876" spans="1:17" x14ac:dyDescent="0.25">
      <c r="A1876" s="8">
        <v>1869</v>
      </c>
      <c r="B1876" s="32">
        <v>443038</v>
      </c>
      <c r="C1876" s="9" t="s">
        <v>348</v>
      </c>
      <c r="D1876" s="9" t="s">
        <v>372</v>
      </c>
      <c r="E1876" s="9" t="s">
        <v>2391</v>
      </c>
      <c r="F1876" s="8" t="s">
        <v>27</v>
      </c>
      <c r="G1876" s="10">
        <v>17</v>
      </c>
      <c r="H1876" s="10">
        <v>0</v>
      </c>
      <c r="I1876" s="10">
        <v>0</v>
      </c>
      <c r="J1876" s="10">
        <f t="shared" si="154"/>
        <v>4760000</v>
      </c>
      <c r="K1876" s="10">
        <f t="shared" si="154"/>
        <v>0</v>
      </c>
      <c r="L1876" s="10">
        <f t="shared" si="154"/>
        <v>0</v>
      </c>
      <c r="M1876" s="10">
        <v>0</v>
      </c>
      <c r="N1876" s="10">
        <f t="shared" si="155"/>
        <v>4760000</v>
      </c>
      <c r="O1876" s="25">
        <v>4760000</v>
      </c>
      <c r="P1876" s="25">
        <f t="shared" si="156"/>
        <v>0</v>
      </c>
      <c r="Q1876" s="37"/>
    </row>
    <row r="1877" spans="1:17" x14ac:dyDescent="0.25">
      <c r="A1877" s="8">
        <v>1870</v>
      </c>
      <c r="B1877" s="32">
        <v>443039</v>
      </c>
      <c r="C1877" s="9" t="s">
        <v>2406</v>
      </c>
      <c r="D1877" s="9" t="s">
        <v>448</v>
      </c>
      <c r="E1877" s="9" t="s">
        <v>2391</v>
      </c>
      <c r="F1877" s="8" t="s">
        <v>27</v>
      </c>
      <c r="G1877" s="10">
        <v>33</v>
      </c>
      <c r="H1877" s="10">
        <v>0</v>
      </c>
      <c r="I1877" s="10">
        <v>0</v>
      </c>
      <c r="J1877" s="10">
        <f t="shared" si="154"/>
        <v>9240000</v>
      </c>
      <c r="K1877" s="10">
        <f t="shared" si="154"/>
        <v>0</v>
      </c>
      <c r="L1877" s="10">
        <f t="shared" si="154"/>
        <v>0</v>
      </c>
      <c r="M1877" s="10">
        <v>0</v>
      </c>
      <c r="N1877" s="10">
        <f t="shared" si="155"/>
        <v>9240000</v>
      </c>
      <c r="O1877" s="25">
        <v>9240000</v>
      </c>
      <c r="P1877" s="25">
        <f t="shared" si="156"/>
        <v>0</v>
      </c>
      <c r="Q1877" s="37"/>
    </row>
    <row r="1878" spans="1:17" x14ac:dyDescent="0.25">
      <c r="A1878" s="8">
        <v>1871</v>
      </c>
      <c r="B1878" s="32">
        <v>443040</v>
      </c>
      <c r="C1878" s="9" t="s">
        <v>1804</v>
      </c>
      <c r="D1878" s="9" t="s">
        <v>431</v>
      </c>
      <c r="E1878" s="9" t="s">
        <v>2391</v>
      </c>
      <c r="F1878" s="8" t="s">
        <v>27</v>
      </c>
      <c r="G1878" s="10">
        <v>30</v>
      </c>
      <c r="H1878" s="10">
        <v>0</v>
      </c>
      <c r="I1878" s="10">
        <v>0</v>
      </c>
      <c r="J1878" s="10">
        <f t="shared" si="154"/>
        <v>8400000</v>
      </c>
      <c r="K1878" s="10">
        <f t="shared" si="154"/>
        <v>0</v>
      </c>
      <c r="L1878" s="10">
        <f t="shared" si="154"/>
        <v>0</v>
      </c>
      <c r="M1878" s="10">
        <v>0</v>
      </c>
      <c r="N1878" s="10">
        <f t="shared" si="155"/>
        <v>8400000</v>
      </c>
      <c r="O1878" s="25">
        <v>0</v>
      </c>
      <c r="P1878" s="25">
        <f t="shared" si="156"/>
        <v>8400000</v>
      </c>
      <c r="Q1878" s="37"/>
    </row>
    <row r="1879" spans="1:17" x14ac:dyDescent="0.25">
      <c r="A1879" s="8">
        <v>1872</v>
      </c>
      <c r="B1879" s="32">
        <v>443041</v>
      </c>
      <c r="C1879" s="9" t="s">
        <v>53</v>
      </c>
      <c r="D1879" s="9" t="s">
        <v>121</v>
      </c>
      <c r="E1879" s="9" t="s">
        <v>2391</v>
      </c>
      <c r="F1879" s="8" t="s">
        <v>27</v>
      </c>
      <c r="G1879" s="10">
        <v>17</v>
      </c>
      <c r="H1879" s="10">
        <v>0</v>
      </c>
      <c r="I1879" s="10">
        <v>0</v>
      </c>
      <c r="J1879" s="10">
        <f t="shared" si="154"/>
        <v>4760000</v>
      </c>
      <c r="K1879" s="10">
        <f t="shared" si="154"/>
        <v>0</v>
      </c>
      <c r="L1879" s="10">
        <f t="shared" si="154"/>
        <v>0</v>
      </c>
      <c r="M1879" s="10">
        <v>0</v>
      </c>
      <c r="N1879" s="10">
        <f t="shared" si="155"/>
        <v>4760000</v>
      </c>
      <c r="O1879" s="25">
        <v>0</v>
      </c>
      <c r="P1879" s="25">
        <f t="shared" si="156"/>
        <v>4760000</v>
      </c>
      <c r="Q1879" s="37"/>
    </row>
    <row r="1880" spans="1:17" x14ac:dyDescent="0.25">
      <c r="A1880" s="8">
        <v>1873</v>
      </c>
      <c r="B1880" s="32">
        <v>443042</v>
      </c>
      <c r="C1880" s="9" t="s">
        <v>452</v>
      </c>
      <c r="D1880" s="9" t="s">
        <v>85</v>
      </c>
      <c r="E1880" s="9" t="s">
        <v>2391</v>
      </c>
      <c r="F1880" s="8" t="s">
        <v>27</v>
      </c>
      <c r="G1880" s="10">
        <v>17</v>
      </c>
      <c r="H1880" s="10">
        <v>0</v>
      </c>
      <c r="I1880" s="10">
        <v>0</v>
      </c>
      <c r="J1880" s="10">
        <f t="shared" si="154"/>
        <v>4760000</v>
      </c>
      <c r="K1880" s="10">
        <f t="shared" si="154"/>
        <v>0</v>
      </c>
      <c r="L1880" s="10">
        <f t="shared" si="154"/>
        <v>0</v>
      </c>
      <c r="M1880" s="10">
        <v>0</v>
      </c>
      <c r="N1880" s="10">
        <f t="shared" si="155"/>
        <v>4760000</v>
      </c>
      <c r="O1880" s="25">
        <v>0</v>
      </c>
      <c r="P1880" s="25">
        <f t="shared" si="156"/>
        <v>4760000</v>
      </c>
      <c r="Q1880" s="37"/>
    </row>
    <row r="1881" spans="1:17" x14ac:dyDescent="0.25">
      <c r="A1881" s="8">
        <v>1874</v>
      </c>
      <c r="B1881" s="32">
        <v>443043</v>
      </c>
      <c r="C1881" s="9" t="s">
        <v>2407</v>
      </c>
      <c r="D1881" s="9" t="s">
        <v>1947</v>
      </c>
      <c r="E1881" s="9" t="s">
        <v>2391</v>
      </c>
      <c r="F1881" s="8" t="s">
        <v>27</v>
      </c>
      <c r="G1881" s="10">
        <v>17</v>
      </c>
      <c r="H1881" s="10">
        <v>0</v>
      </c>
      <c r="I1881" s="10">
        <v>0</v>
      </c>
      <c r="J1881" s="10">
        <f t="shared" si="154"/>
        <v>4760000</v>
      </c>
      <c r="K1881" s="10">
        <f t="shared" si="154"/>
        <v>0</v>
      </c>
      <c r="L1881" s="10">
        <f t="shared" si="154"/>
        <v>0</v>
      </c>
      <c r="M1881" s="10">
        <v>0</v>
      </c>
      <c r="N1881" s="10">
        <f t="shared" si="155"/>
        <v>4760000</v>
      </c>
      <c r="O1881" s="25">
        <v>4760000</v>
      </c>
      <c r="P1881" s="25">
        <f t="shared" si="156"/>
        <v>0</v>
      </c>
      <c r="Q1881" s="37"/>
    </row>
    <row r="1882" spans="1:17" x14ac:dyDescent="0.25">
      <c r="A1882" s="8">
        <v>1875</v>
      </c>
      <c r="B1882" s="32">
        <v>443044</v>
      </c>
      <c r="C1882" s="9" t="s">
        <v>417</v>
      </c>
      <c r="D1882" s="9" t="s">
        <v>654</v>
      </c>
      <c r="E1882" s="9" t="s">
        <v>2391</v>
      </c>
      <c r="F1882" s="8" t="s">
        <v>27</v>
      </c>
      <c r="G1882" s="10">
        <v>30</v>
      </c>
      <c r="H1882" s="10">
        <v>0</v>
      </c>
      <c r="I1882" s="10">
        <v>0</v>
      </c>
      <c r="J1882" s="10">
        <f t="shared" si="154"/>
        <v>8400000</v>
      </c>
      <c r="K1882" s="10">
        <f t="shared" si="154"/>
        <v>0</v>
      </c>
      <c r="L1882" s="10">
        <f t="shared" si="154"/>
        <v>0</v>
      </c>
      <c r="M1882" s="10">
        <v>0</v>
      </c>
      <c r="N1882" s="10">
        <f t="shared" si="155"/>
        <v>8400000</v>
      </c>
      <c r="O1882" s="25">
        <v>8400000</v>
      </c>
      <c r="P1882" s="25">
        <f t="shared" si="156"/>
        <v>0</v>
      </c>
      <c r="Q1882" s="37"/>
    </row>
    <row r="1883" spans="1:17" x14ac:dyDescent="0.25">
      <c r="A1883" s="8">
        <v>1876</v>
      </c>
      <c r="B1883" s="32">
        <v>443045</v>
      </c>
      <c r="C1883" s="9" t="s">
        <v>1723</v>
      </c>
      <c r="D1883" s="9" t="s">
        <v>254</v>
      </c>
      <c r="E1883" s="9" t="s">
        <v>2391</v>
      </c>
      <c r="F1883" s="8" t="s">
        <v>27</v>
      </c>
      <c r="G1883" s="10">
        <v>17</v>
      </c>
      <c r="H1883" s="10">
        <v>0</v>
      </c>
      <c r="I1883" s="10">
        <v>0</v>
      </c>
      <c r="J1883" s="10">
        <f t="shared" si="154"/>
        <v>4760000</v>
      </c>
      <c r="K1883" s="10">
        <f t="shared" si="154"/>
        <v>0</v>
      </c>
      <c r="L1883" s="10">
        <f t="shared" si="154"/>
        <v>0</v>
      </c>
      <c r="M1883" s="10">
        <v>0</v>
      </c>
      <c r="N1883" s="10">
        <f t="shared" si="155"/>
        <v>4760000</v>
      </c>
      <c r="O1883" s="25">
        <v>0</v>
      </c>
      <c r="P1883" s="25">
        <f t="shared" si="156"/>
        <v>4760000</v>
      </c>
      <c r="Q1883" s="37"/>
    </row>
    <row r="1884" spans="1:17" x14ac:dyDescent="0.25">
      <c r="A1884" s="8">
        <v>1877</v>
      </c>
      <c r="B1884" s="32">
        <v>443046</v>
      </c>
      <c r="C1884" s="9" t="s">
        <v>2408</v>
      </c>
      <c r="D1884" s="9" t="s">
        <v>1153</v>
      </c>
      <c r="E1884" s="9" t="s">
        <v>2391</v>
      </c>
      <c r="F1884" s="8" t="s">
        <v>27</v>
      </c>
      <c r="G1884" s="10">
        <v>17</v>
      </c>
      <c r="H1884" s="10">
        <v>0</v>
      </c>
      <c r="I1884" s="10">
        <v>0</v>
      </c>
      <c r="J1884" s="10">
        <f t="shared" si="154"/>
        <v>4760000</v>
      </c>
      <c r="K1884" s="10">
        <f t="shared" si="154"/>
        <v>0</v>
      </c>
      <c r="L1884" s="10">
        <f t="shared" si="154"/>
        <v>0</v>
      </c>
      <c r="M1884" s="10">
        <v>0</v>
      </c>
      <c r="N1884" s="10">
        <f t="shared" si="155"/>
        <v>4760000</v>
      </c>
      <c r="O1884" s="25">
        <v>4760000</v>
      </c>
      <c r="P1884" s="25">
        <f t="shared" si="156"/>
        <v>0</v>
      </c>
      <c r="Q1884" s="37"/>
    </row>
    <row r="1885" spans="1:17" x14ac:dyDescent="0.25">
      <c r="A1885" s="8">
        <v>1878</v>
      </c>
      <c r="B1885" s="32">
        <v>443047</v>
      </c>
      <c r="C1885" s="9" t="s">
        <v>149</v>
      </c>
      <c r="D1885" s="9" t="s">
        <v>2044</v>
      </c>
      <c r="E1885" s="9" t="s">
        <v>2391</v>
      </c>
      <c r="F1885" s="8" t="s">
        <v>27</v>
      </c>
      <c r="G1885" s="10">
        <v>29</v>
      </c>
      <c r="H1885" s="10">
        <v>0</v>
      </c>
      <c r="I1885" s="10">
        <v>0</v>
      </c>
      <c r="J1885" s="10">
        <f t="shared" si="154"/>
        <v>8120000</v>
      </c>
      <c r="K1885" s="10">
        <f t="shared" si="154"/>
        <v>0</v>
      </c>
      <c r="L1885" s="10">
        <f t="shared" si="154"/>
        <v>0</v>
      </c>
      <c r="M1885" s="10">
        <v>0</v>
      </c>
      <c r="N1885" s="10">
        <f t="shared" si="155"/>
        <v>8120000</v>
      </c>
      <c r="O1885" s="25">
        <v>16800000</v>
      </c>
      <c r="P1885" s="25">
        <f t="shared" si="156"/>
        <v>-8680000</v>
      </c>
      <c r="Q1885" s="37" t="s">
        <v>4098</v>
      </c>
    </row>
    <row r="1886" spans="1:17" x14ac:dyDescent="0.25">
      <c r="A1886" s="8">
        <v>1879</v>
      </c>
      <c r="B1886" s="32">
        <v>443048</v>
      </c>
      <c r="C1886" s="9" t="s">
        <v>714</v>
      </c>
      <c r="D1886" s="9" t="s">
        <v>317</v>
      </c>
      <c r="E1886" s="9" t="s">
        <v>2391</v>
      </c>
      <c r="F1886" s="8" t="s">
        <v>27</v>
      </c>
      <c r="G1886" s="10">
        <v>29</v>
      </c>
      <c r="H1886" s="10">
        <v>0</v>
      </c>
      <c r="I1886" s="10">
        <v>0</v>
      </c>
      <c r="J1886" s="10">
        <f t="shared" si="154"/>
        <v>8120000</v>
      </c>
      <c r="K1886" s="10">
        <f t="shared" si="154"/>
        <v>0</v>
      </c>
      <c r="L1886" s="10">
        <f t="shared" si="154"/>
        <v>0</v>
      </c>
      <c r="M1886" s="10">
        <v>0</v>
      </c>
      <c r="N1886" s="10">
        <f t="shared" si="155"/>
        <v>8120000</v>
      </c>
      <c r="O1886" s="25">
        <v>0</v>
      </c>
      <c r="P1886" s="25">
        <f t="shared" si="156"/>
        <v>8120000</v>
      </c>
      <c r="Q1886" s="37"/>
    </row>
    <row r="1887" spans="1:17" x14ac:dyDescent="0.25">
      <c r="A1887" s="8">
        <v>1880</v>
      </c>
      <c r="B1887" s="32">
        <v>443049</v>
      </c>
      <c r="C1887" s="9" t="s">
        <v>2409</v>
      </c>
      <c r="D1887" s="9" t="s">
        <v>125</v>
      </c>
      <c r="E1887" s="9" t="s">
        <v>2391</v>
      </c>
      <c r="F1887" s="8" t="s">
        <v>27</v>
      </c>
      <c r="G1887" s="10">
        <v>17</v>
      </c>
      <c r="H1887" s="10">
        <v>0</v>
      </c>
      <c r="I1887" s="10">
        <v>0</v>
      </c>
      <c r="J1887" s="10">
        <f t="shared" si="154"/>
        <v>4760000</v>
      </c>
      <c r="K1887" s="10">
        <f t="shared" si="154"/>
        <v>0</v>
      </c>
      <c r="L1887" s="10">
        <f t="shared" si="154"/>
        <v>0</v>
      </c>
      <c r="M1887" s="10">
        <v>0</v>
      </c>
      <c r="N1887" s="10">
        <f t="shared" si="155"/>
        <v>4760000</v>
      </c>
      <c r="O1887" s="25">
        <v>0</v>
      </c>
      <c r="P1887" s="25">
        <f t="shared" si="156"/>
        <v>4760000</v>
      </c>
      <c r="Q1887" s="37"/>
    </row>
    <row r="1888" spans="1:17" x14ac:dyDescent="0.25">
      <c r="A1888" s="8">
        <v>1881</v>
      </c>
      <c r="B1888" s="32">
        <v>443050</v>
      </c>
      <c r="C1888" s="9" t="s">
        <v>2410</v>
      </c>
      <c r="D1888" s="9" t="s">
        <v>313</v>
      </c>
      <c r="E1888" s="9" t="s">
        <v>2391</v>
      </c>
      <c r="F1888" s="8" t="s">
        <v>27</v>
      </c>
      <c r="G1888" s="10">
        <v>17</v>
      </c>
      <c r="H1888" s="10">
        <v>0</v>
      </c>
      <c r="I1888" s="10">
        <v>0</v>
      </c>
      <c r="J1888" s="10">
        <f t="shared" si="154"/>
        <v>4760000</v>
      </c>
      <c r="K1888" s="10">
        <f t="shared" si="154"/>
        <v>0</v>
      </c>
      <c r="L1888" s="10">
        <f t="shared" si="154"/>
        <v>0</v>
      </c>
      <c r="M1888" s="10">
        <v>0</v>
      </c>
      <c r="N1888" s="10">
        <f t="shared" si="155"/>
        <v>4760000</v>
      </c>
      <c r="O1888" s="25">
        <v>0</v>
      </c>
      <c r="P1888" s="25">
        <f t="shared" si="156"/>
        <v>4760000</v>
      </c>
      <c r="Q1888" s="37"/>
    </row>
    <row r="1889" spans="1:17" x14ac:dyDescent="0.25">
      <c r="A1889" s="8">
        <v>1882</v>
      </c>
      <c r="B1889" s="32">
        <v>443051</v>
      </c>
      <c r="C1889" s="9" t="s">
        <v>2411</v>
      </c>
      <c r="D1889" s="9" t="s">
        <v>85</v>
      </c>
      <c r="E1889" s="9" t="s">
        <v>2391</v>
      </c>
      <c r="F1889" s="8" t="s">
        <v>27</v>
      </c>
      <c r="G1889" s="10">
        <v>17</v>
      </c>
      <c r="H1889" s="10">
        <v>0</v>
      </c>
      <c r="I1889" s="10">
        <v>0</v>
      </c>
      <c r="J1889" s="10">
        <f t="shared" si="154"/>
        <v>4760000</v>
      </c>
      <c r="K1889" s="10">
        <f t="shared" si="154"/>
        <v>0</v>
      </c>
      <c r="L1889" s="10">
        <f t="shared" si="154"/>
        <v>0</v>
      </c>
      <c r="M1889" s="10">
        <v>0</v>
      </c>
      <c r="N1889" s="10">
        <f t="shared" si="155"/>
        <v>4760000</v>
      </c>
      <c r="O1889" s="25">
        <v>0</v>
      </c>
      <c r="P1889" s="25">
        <f t="shared" si="156"/>
        <v>4760000</v>
      </c>
      <c r="Q1889" s="37"/>
    </row>
    <row r="1890" spans="1:17" x14ac:dyDescent="0.25">
      <c r="A1890" s="8">
        <v>1883</v>
      </c>
      <c r="B1890" s="32">
        <v>443052</v>
      </c>
      <c r="C1890" s="9" t="s">
        <v>1893</v>
      </c>
      <c r="D1890" s="9" t="s">
        <v>1392</v>
      </c>
      <c r="E1890" s="9" t="s">
        <v>2391</v>
      </c>
      <c r="F1890" s="8" t="s">
        <v>27</v>
      </c>
      <c r="G1890" s="10">
        <v>29</v>
      </c>
      <c r="H1890" s="10">
        <v>0</v>
      </c>
      <c r="I1890" s="10">
        <v>0</v>
      </c>
      <c r="J1890" s="10">
        <f t="shared" si="154"/>
        <v>8120000</v>
      </c>
      <c r="K1890" s="10">
        <f t="shared" si="154"/>
        <v>0</v>
      </c>
      <c r="L1890" s="10">
        <f t="shared" si="154"/>
        <v>0</v>
      </c>
      <c r="M1890" s="10">
        <v>0</v>
      </c>
      <c r="N1890" s="10">
        <f t="shared" si="155"/>
        <v>8120000</v>
      </c>
      <c r="O1890" s="25">
        <v>8120000</v>
      </c>
      <c r="P1890" s="25">
        <f t="shared" si="156"/>
        <v>0</v>
      </c>
      <c r="Q1890" s="37"/>
    </row>
    <row r="1891" spans="1:17" x14ac:dyDescent="0.25">
      <c r="A1891" s="8">
        <v>1884</v>
      </c>
      <c r="B1891" s="32">
        <v>443053</v>
      </c>
      <c r="C1891" s="9" t="s">
        <v>1241</v>
      </c>
      <c r="D1891" s="9" t="s">
        <v>210</v>
      </c>
      <c r="E1891" s="9" t="s">
        <v>2391</v>
      </c>
      <c r="F1891" s="8" t="s">
        <v>27</v>
      </c>
      <c r="G1891" s="10">
        <v>17</v>
      </c>
      <c r="H1891" s="10">
        <v>0</v>
      </c>
      <c r="I1891" s="10">
        <v>0</v>
      </c>
      <c r="J1891" s="10">
        <f t="shared" si="154"/>
        <v>4760000</v>
      </c>
      <c r="K1891" s="10">
        <f t="shared" si="154"/>
        <v>0</v>
      </c>
      <c r="L1891" s="10">
        <f t="shared" si="154"/>
        <v>0</v>
      </c>
      <c r="M1891" s="10">
        <v>0</v>
      </c>
      <c r="N1891" s="10">
        <f t="shared" si="155"/>
        <v>4760000</v>
      </c>
      <c r="O1891" s="25">
        <v>4760000</v>
      </c>
      <c r="P1891" s="25">
        <f t="shared" si="156"/>
        <v>0</v>
      </c>
      <c r="Q1891" s="37"/>
    </row>
    <row r="1892" spans="1:17" x14ac:dyDescent="0.25">
      <c r="A1892" s="8">
        <v>1885</v>
      </c>
      <c r="B1892" s="32">
        <v>443054</v>
      </c>
      <c r="C1892" s="9" t="s">
        <v>1329</v>
      </c>
      <c r="D1892" s="9" t="s">
        <v>492</v>
      </c>
      <c r="E1892" s="9" t="s">
        <v>2391</v>
      </c>
      <c r="F1892" s="8" t="s">
        <v>27</v>
      </c>
      <c r="G1892" s="10">
        <v>17</v>
      </c>
      <c r="H1892" s="10">
        <v>0</v>
      </c>
      <c r="I1892" s="10">
        <v>0</v>
      </c>
      <c r="J1892" s="10">
        <f t="shared" si="154"/>
        <v>4760000</v>
      </c>
      <c r="K1892" s="10">
        <f t="shared" si="154"/>
        <v>0</v>
      </c>
      <c r="L1892" s="10">
        <f t="shared" si="154"/>
        <v>0</v>
      </c>
      <c r="M1892" s="10">
        <v>0</v>
      </c>
      <c r="N1892" s="10">
        <f t="shared" si="155"/>
        <v>4760000</v>
      </c>
      <c r="O1892" s="25">
        <v>0</v>
      </c>
      <c r="P1892" s="25">
        <f t="shared" si="156"/>
        <v>4760000</v>
      </c>
      <c r="Q1892" s="37"/>
    </row>
    <row r="1893" spans="1:17" x14ac:dyDescent="0.25">
      <c r="A1893" s="8">
        <v>1886</v>
      </c>
      <c r="B1893" s="32">
        <v>443055</v>
      </c>
      <c r="C1893" s="9" t="s">
        <v>1574</v>
      </c>
      <c r="D1893" s="9" t="s">
        <v>258</v>
      </c>
      <c r="E1893" s="9" t="s">
        <v>2391</v>
      </c>
      <c r="F1893" s="8" t="s">
        <v>27</v>
      </c>
      <c r="G1893" s="10">
        <v>17</v>
      </c>
      <c r="H1893" s="10">
        <v>0</v>
      </c>
      <c r="I1893" s="10">
        <v>0</v>
      </c>
      <c r="J1893" s="10">
        <f t="shared" si="154"/>
        <v>4760000</v>
      </c>
      <c r="K1893" s="10">
        <f t="shared" si="154"/>
        <v>0</v>
      </c>
      <c r="L1893" s="10">
        <f t="shared" si="154"/>
        <v>0</v>
      </c>
      <c r="M1893" s="10">
        <v>0</v>
      </c>
      <c r="N1893" s="10">
        <f t="shared" si="155"/>
        <v>4760000</v>
      </c>
      <c r="O1893" s="25">
        <v>0</v>
      </c>
      <c r="P1893" s="25">
        <f t="shared" si="156"/>
        <v>4760000</v>
      </c>
      <c r="Q1893" s="37"/>
    </row>
    <row r="1894" spans="1:17" x14ac:dyDescent="0.25">
      <c r="A1894" s="8">
        <v>1887</v>
      </c>
      <c r="B1894" s="32">
        <v>443056</v>
      </c>
      <c r="C1894" s="9" t="s">
        <v>2412</v>
      </c>
      <c r="D1894" s="9" t="s">
        <v>258</v>
      </c>
      <c r="E1894" s="9" t="s">
        <v>2391</v>
      </c>
      <c r="F1894" s="8" t="s">
        <v>27</v>
      </c>
      <c r="G1894" s="10">
        <v>33</v>
      </c>
      <c r="H1894" s="10">
        <v>0</v>
      </c>
      <c r="I1894" s="10">
        <v>0</v>
      </c>
      <c r="J1894" s="10">
        <f t="shared" si="154"/>
        <v>9240000</v>
      </c>
      <c r="K1894" s="10">
        <f t="shared" si="154"/>
        <v>0</v>
      </c>
      <c r="L1894" s="10">
        <f t="shared" si="154"/>
        <v>0</v>
      </c>
      <c r="M1894" s="10">
        <v>0</v>
      </c>
      <c r="N1894" s="10">
        <f t="shared" si="155"/>
        <v>9240000</v>
      </c>
      <c r="O1894" s="25">
        <v>9240000</v>
      </c>
      <c r="P1894" s="25">
        <f t="shared" si="156"/>
        <v>0</v>
      </c>
      <c r="Q1894" s="37"/>
    </row>
    <row r="1895" spans="1:17" x14ac:dyDescent="0.25">
      <c r="A1895" s="8">
        <v>1888</v>
      </c>
      <c r="B1895" s="32">
        <v>443057</v>
      </c>
      <c r="C1895" s="9" t="s">
        <v>291</v>
      </c>
      <c r="D1895" s="9" t="s">
        <v>334</v>
      </c>
      <c r="E1895" s="9" t="s">
        <v>2391</v>
      </c>
      <c r="F1895" s="8" t="s">
        <v>27</v>
      </c>
      <c r="G1895" s="10">
        <v>17</v>
      </c>
      <c r="H1895" s="10">
        <v>0</v>
      </c>
      <c r="I1895" s="10">
        <v>0</v>
      </c>
      <c r="J1895" s="10">
        <f t="shared" si="154"/>
        <v>4760000</v>
      </c>
      <c r="K1895" s="10">
        <f t="shared" si="154"/>
        <v>0</v>
      </c>
      <c r="L1895" s="10">
        <f t="shared" si="154"/>
        <v>0</v>
      </c>
      <c r="M1895" s="10">
        <v>0</v>
      </c>
      <c r="N1895" s="10">
        <f t="shared" si="155"/>
        <v>4760000</v>
      </c>
      <c r="O1895" s="25">
        <v>0</v>
      </c>
      <c r="P1895" s="25">
        <f t="shared" si="156"/>
        <v>4760000</v>
      </c>
      <c r="Q1895" s="37"/>
    </row>
    <row r="1896" spans="1:17" x14ac:dyDescent="0.25">
      <c r="A1896" s="8">
        <v>1889</v>
      </c>
      <c r="B1896" s="32">
        <v>443058</v>
      </c>
      <c r="C1896" s="9" t="s">
        <v>1370</v>
      </c>
      <c r="D1896" s="9" t="s">
        <v>270</v>
      </c>
      <c r="E1896" s="9" t="s">
        <v>2391</v>
      </c>
      <c r="F1896" s="8" t="s">
        <v>27</v>
      </c>
      <c r="G1896" s="10">
        <v>29</v>
      </c>
      <c r="H1896" s="10">
        <v>3</v>
      </c>
      <c r="I1896" s="10">
        <v>0</v>
      </c>
      <c r="J1896" s="10">
        <f t="shared" si="154"/>
        <v>8120000</v>
      </c>
      <c r="K1896" s="10">
        <f t="shared" si="154"/>
        <v>840000</v>
      </c>
      <c r="L1896" s="10">
        <f t="shared" si="154"/>
        <v>0</v>
      </c>
      <c r="M1896" s="10">
        <v>0</v>
      </c>
      <c r="N1896" s="10">
        <f t="shared" si="155"/>
        <v>8960000</v>
      </c>
      <c r="O1896" s="25">
        <v>8960000</v>
      </c>
      <c r="P1896" s="25">
        <f t="shared" si="156"/>
        <v>0</v>
      </c>
      <c r="Q1896" s="37"/>
    </row>
    <row r="1897" spans="1:17" s="39" customFormat="1" x14ac:dyDescent="0.25">
      <c r="A1897" s="8">
        <v>1890</v>
      </c>
      <c r="B1897" s="54">
        <v>440338</v>
      </c>
      <c r="C1897" s="37" t="s">
        <v>2413</v>
      </c>
      <c r="D1897" s="37" t="s">
        <v>61</v>
      </c>
      <c r="E1897" s="37" t="s">
        <v>2414</v>
      </c>
      <c r="F1897" s="35" t="s">
        <v>2415</v>
      </c>
      <c r="G1897" s="25">
        <v>17</v>
      </c>
      <c r="H1897" s="25">
        <v>0</v>
      </c>
      <c r="I1897" s="25">
        <v>0</v>
      </c>
      <c r="J1897" s="25">
        <f t="shared" ref="J1897:L1912" si="157">G1897*1010000</f>
        <v>17170000</v>
      </c>
      <c r="K1897" s="25">
        <f t="shared" si="157"/>
        <v>0</v>
      </c>
      <c r="L1897" s="25">
        <f t="shared" ref="L1897" si="158">I1897*280000</f>
        <v>0</v>
      </c>
      <c r="M1897" s="25">
        <v>0</v>
      </c>
      <c r="N1897" s="25">
        <f t="shared" si="155"/>
        <v>17170000</v>
      </c>
      <c r="O1897" s="25">
        <v>17170000</v>
      </c>
      <c r="P1897" s="25">
        <f t="shared" si="156"/>
        <v>0</v>
      </c>
      <c r="Q1897" s="37" t="s">
        <v>4099</v>
      </c>
    </row>
    <row r="1898" spans="1:17" s="39" customFormat="1" x14ac:dyDescent="0.25">
      <c r="A1898" s="8">
        <v>1891</v>
      </c>
      <c r="B1898" s="54">
        <v>440655</v>
      </c>
      <c r="C1898" s="37" t="s">
        <v>666</v>
      </c>
      <c r="D1898" s="37" t="s">
        <v>233</v>
      </c>
      <c r="E1898" s="37" t="s">
        <v>2414</v>
      </c>
      <c r="F1898" s="35" t="s">
        <v>2415</v>
      </c>
      <c r="G1898" s="25">
        <v>17</v>
      </c>
      <c r="H1898" s="25">
        <v>3</v>
      </c>
      <c r="I1898" s="25">
        <v>0</v>
      </c>
      <c r="J1898" s="25">
        <f t="shared" si="157"/>
        <v>17170000</v>
      </c>
      <c r="K1898" s="25">
        <f t="shared" si="157"/>
        <v>3030000</v>
      </c>
      <c r="L1898" s="25">
        <f>I1898*280000</f>
        <v>0</v>
      </c>
      <c r="M1898" s="25">
        <v>0</v>
      </c>
      <c r="N1898" s="25">
        <f t="shared" si="155"/>
        <v>20200000</v>
      </c>
      <c r="O1898" s="25">
        <v>20200000</v>
      </c>
      <c r="P1898" s="25">
        <f t="shared" si="156"/>
        <v>0</v>
      </c>
      <c r="Q1898" s="37" t="s">
        <v>2416</v>
      </c>
    </row>
    <row r="1899" spans="1:17" s="39" customFormat="1" x14ac:dyDescent="0.25">
      <c r="A1899" s="8">
        <v>1892</v>
      </c>
      <c r="B1899" s="54">
        <v>440955</v>
      </c>
      <c r="C1899" s="37" t="s">
        <v>2417</v>
      </c>
      <c r="D1899" s="37" t="s">
        <v>481</v>
      </c>
      <c r="E1899" s="37" t="s">
        <v>2414</v>
      </c>
      <c r="F1899" s="35" t="s">
        <v>2415</v>
      </c>
      <c r="G1899" s="25">
        <v>20</v>
      </c>
      <c r="H1899" s="25">
        <v>0</v>
      </c>
      <c r="I1899" s="25">
        <v>0</v>
      </c>
      <c r="J1899" s="25">
        <f t="shared" si="157"/>
        <v>20200000</v>
      </c>
      <c r="K1899" s="25">
        <f t="shared" si="157"/>
        <v>0</v>
      </c>
      <c r="L1899" s="25">
        <f>I1899*280000</f>
        <v>0</v>
      </c>
      <c r="M1899" s="25">
        <v>0</v>
      </c>
      <c r="N1899" s="25">
        <f t="shared" si="155"/>
        <v>20200000</v>
      </c>
      <c r="O1899" s="25">
        <v>0</v>
      </c>
      <c r="P1899" s="25">
        <f t="shared" si="156"/>
        <v>20200000</v>
      </c>
      <c r="Q1899" s="37" t="s">
        <v>2416</v>
      </c>
    </row>
    <row r="1900" spans="1:17" x14ac:dyDescent="0.25">
      <c r="A1900" s="8">
        <v>1893</v>
      </c>
      <c r="B1900" s="32">
        <v>443102</v>
      </c>
      <c r="C1900" s="9" t="s">
        <v>397</v>
      </c>
      <c r="D1900" s="9" t="s">
        <v>115</v>
      </c>
      <c r="E1900" s="9" t="s">
        <v>2414</v>
      </c>
      <c r="F1900" s="8" t="s">
        <v>2415</v>
      </c>
      <c r="G1900" s="10">
        <v>17</v>
      </c>
      <c r="H1900" s="10">
        <v>0</v>
      </c>
      <c r="I1900" s="10">
        <v>0</v>
      </c>
      <c r="J1900" s="10">
        <f t="shared" si="157"/>
        <v>17170000</v>
      </c>
      <c r="K1900" s="10">
        <f t="shared" si="157"/>
        <v>0</v>
      </c>
      <c r="L1900" s="10">
        <f t="shared" si="157"/>
        <v>0</v>
      </c>
      <c r="M1900" s="10">
        <v>0</v>
      </c>
      <c r="N1900" s="10">
        <f t="shared" si="155"/>
        <v>17170000</v>
      </c>
      <c r="O1900" s="25">
        <v>17170000</v>
      </c>
      <c r="P1900" s="25">
        <f t="shared" si="156"/>
        <v>0</v>
      </c>
      <c r="Q1900" s="37"/>
    </row>
    <row r="1901" spans="1:17" x14ac:dyDescent="0.25">
      <c r="A1901" s="8">
        <v>1894</v>
      </c>
      <c r="B1901" s="32">
        <v>443103</v>
      </c>
      <c r="C1901" s="9" t="s">
        <v>586</v>
      </c>
      <c r="D1901" s="9" t="s">
        <v>251</v>
      </c>
      <c r="E1901" s="9" t="s">
        <v>2414</v>
      </c>
      <c r="F1901" s="8" t="s">
        <v>2415</v>
      </c>
      <c r="G1901" s="10">
        <v>17</v>
      </c>
      <c r="H1901" s="10">
        <v>0</v>
      </c>
      <c r="I1901" s="10">
        <v>0</v>
      </c>
      <c r="J1901" s="10">
        <f t="shared" si="157"/>
        <v>17170000</v>
      </c>
      <c r="K1901" s="10">
        <f t="shared" si="157"/>
        <v>0</v>
      </c>
      <c r="L1901" s="10">
        <f t="shared" si="157"/>
        <v>0</v>
      </c>
      <c r="M1901" s="10">
        <v>0</v>
      </c>
      <c r="N1901" s="10">
        <f t="shared" si="155"/>
        <v>17170000</v>
      </c>
      <c r="O1901" s="25">
        <v>17170000</v>
      </c>
      <c r="P1901" s="25">
        <f t="shared" si="156"/>
        <v>0</v>
      </c>
      <c r="Q1901" s="37"/>
    </row>
    <row r="1902" spans="1:17" x14ac:dyDescent="0.25">
      <c r="A1902" s="8">
        <v>1895</v>
      </c>
      <c r="B1902" s="32">
        <v>443104</v>
      </c>
      <c r="C1902" s="9" t="s">
        <v>291</v>
      </c>
      <c r="D1902" s="9" t="s">
        <v>61</v>
      </c>
      <c r="E1902" s="9" t="s">
        <v>2414</v>
      </c>
      <c r="F1902" s="8" t="s">
        <v>2415</v>
      </c>
      <c r="G1902" s="10">
        <v>17</v>
      </c>
      <c r="H1902" s="10">
        <v>0</v>
      </c>
      <c r="I1902" s="10">
        <v>0</v>
      </c>
      <c r="J1902" s="10">
        <f t="shared" si="157"/>
        <v>17170000</v>
      </c>
      <c r="K1902" s="10">
        <f t="shared" si="157"/>
        <v>0</v>
      </c>
      <c r="L1902" s="10">
        <f t="shared" si="157"/>
        <v>0</v>
      </c>
      <c r="M1902" s="10">
        <v>0</v>
      </c>
      <c r="N1902" s="10">
        <f t="shared" si="155"/>
        <v>17170000</v>
      </c>
      <c r="O1902" s="25">
        <v>17170000</v>
      </c>
      <c r="P1902" s="25">
        <f t="shared" si="156"/>
        <v>0</v>
      </c>
      <c r="Q1902" s="37"/>
    </row>
    <row r="1903" spans="1:17" x14ac:dyDescent="0.25">
      <c r="A1903" s="8">
        <v>1896</v>
      </c>
      <c r="B1903" s="32">
        <v>443105</v>
      </c>
      <c r="C1903" s="9" t="s">
        <v>1814</v>
      </c>
      <c r="D1903" s="9" t="s">
        <v>640</v>
      </c>
      <c r="E1903" s="9" t="s">
        <v>2414</v>
      </c>
      <c r="F1903" s="8" t="s">
        <v>2415</v>
      </c>
      <c r="G1903" s="10">
        <v>17</v>
      </c>
      <c r="H1903" s="10">
        <v>0</v>
      </c>
      <c r="I1903" s="10">
        <v>0</v>
      </c>
      <c r="J1903" s="10">
        <f t="shared" si="157"/>
        <v>17170000</v>
      </c>
      <c r="K1903" s="10">
        <f t="shared" si="157"/>
        <v>0</v>
      </c>
      <c r="L1903" s="10">
        <f t="shared" si="157"/>
        <v>0</v>
      </c>
      <c r="M1903" s="10">
        <v>0</v>
      </c>
      <c r="N1903" s="10">
        <f t="shared" si="155"/>
        <v>17170000</v>
      </c>
      <c r="O1903" s="25">
        <v>17170000</v>
      </c>
      <c r="P1903" s="25">
        <f t="shared" si="156"/>
        <v>0</v>
      </c>
      <c r="Q1903" s="37"/>
    </row>
    <row r="1904" spans="1:17" x14ac:dyDescent="0.25">
      <c r="A1904" s="8">
        <v>1897</v>
      </c>
      <c r="B1904" s="32">
        <v>443106</v>
      </c>
      <c r="C1904" s="9" t="s">
        <v>2418</v>
      </c>
      <c r="D1904" s="9" t="s">
        <v>402</v>
      </c>
      <c r="E1904" s="9" t="s">
        <v>2414</v>
      </c>
      <c r="F1904" s="8" t="s">
        <v>2415</v>
      </c>
      <c r="G1904" s="10">
        <v>17</v>
      </c>
      <c r="H1904" s="10">
        <v>0</v>
      </c>
      <c r="I1904" s="10">
        <v>0</v>
      </c>
      <c r="J1904" s="10">
        <f t="shared" si="157"/>
        <v>17170000</v>
      </c>
      <c r="K1904" s="10">
        <f t="shared" si="157"/>
        <v>0</v>
      </c>
      <c r="L1904" s="10">
        <f t="shared" si="157"/>
        <v>0</v>
      </c>
      <c r="M1904" s="10">
        <v>0</v>
      </c>
      <c r="N1904" s="10">
        <f t="shared" si="155"/>
        <v>17170000</v>
      </c>
      <c r="O1904" s="25">
        <v>17170000</v>
      </c>
      <c r="P1904" s="25">
        <f t="shared" si="156"/>
        <v>0</v>
      </c>
      <c r="Q1904" s="37"/>
    </row>
    <row r="1905" spans="1:17" x14ac:dyDescent="0.25">
      <c r="A1905" s="8">
        <v>1898</v>
      </c>
      <c r="B1905" s="32">
        <v>443107</v>
      </c>
      <c r="C1905" s="9" t="s">
        <v>2419</v>
      </c>
      <c r="D1905" s="9" t="s">
        <v>251</v>
      </c>
      <c r="E1905" s="9" t="s">
        <v>2414</v>
      </c>
      <c r="F1905" s="8" t="s">
        <v>2415</v>
      </c>
      <c r="G1905" s="10">
        <v>17</v>
      </c>
      <c r="H1905" s="10">
        <v>0</v>
      </c>
      <c r="I1905" s="10">
        <v>0</v>
      </c>
      <c r="J1905" s="10">
        <f t="shared" si="157"/>
        <v>17170000</v>
      </c>
      <c r="K1905" s="10">
        <f t="shared" si="157"/>
        <v>0</v>
      </c>
      <c r="L1905" s="10">
        <f t="shared" si="157"/>
        <v>0</v>
      </c>
      <c r="M1905" s="10">
        <v>0</v>
      </c>
      <c r="N1905" s="10">
        <f t="shared" si="155"/>
        <v>17170000</v>
      </c>
      <c r="O1905" s="25">
        <v>17170000</v>
      </c>
      <c r="P1905" s="25">
        <f t="shared" si="156"/>
        <v>0</v>
      </c>
      <c r="Q1905" s="37"/>
    </row>
    <row r="1906" spans="1:17" x14ac:dyDescent="0.25">
      <c r="A1906" s="8">
        <v>1899</v>
      </c>
      <c r="B1906" s="32">
        <v>443108</v>
      </c>
      <c r="C1906" s="9" t="s">
        <v>1241</v>
      </c>
      <c r="D1906" s="9" t="s">
        <v>85</v>
      </c>
      <c r="E1906" s="9" t="s">
        <v>2414</v>
      </c>
      <c r="F1906" s="8" t="s">
        <v>2415</v>
      </c>
      <c r="G1906" s="10">
        <v>17</v>
      </c>
      <c r="H1906" s="10">
        <v>0</v>
      </c>
      <c r="I1906" s="10">
        <v>0</v>
      </c>
      <c r="J1906" s="10">
        <f t="shared" si="157"/>
        <v>17170000</v>
      </c>
      <c r="K1906" s="10">
        <f t="shared" si="157"/>
        <v>0</v>
      </c>
      <c r="L1906" s="10">
        <f t="shared" si="157"/>
        <v>0</v>
      </c>
      <c r="M1906" s="10">
        <v>0</v>
      </c>
      <c r="N1906" s="10">
        <f t="shared" si="155"/>
        <v>17170000</v>
      </c>
      <c r="O1906" s="25">
        <v>17170000</v>
      </c>
      <c r="P1906" s="25">
        <f t="shared" si="156"/>
        <v>0</v>
      </c>
      <c r="Q1906" s="37"/>
    </row>
    <row r="1907" spans="1:17" x14ac:dyDescent="0.25">
      <c r="A1907" s="8">
        <v>1900</v>
      </c>
      <c r="B1907" s="32">
        <v>443109</v>
      </c>
      <c r="C1907" s="9" t="s">
        <v>1241</v>
      </c>
      <c r="D1907" s="9" t="s">
        <v>198</v>
      </c>
      <c r="E1907" s="9" t="s">
        <v>2414</v>
      </c>
      <c r="F1907" s="8" t="s">
        <v>2415</v>
      </c>
      <c r="G1907" s="10">
        <v>17</v>
      </c>
      <c r="H1907" s="10">
        <v>0</v>
      </c>
      <c r="I1907" s="10">
        <v>0</v>
      </c>
      <c r="J1907" s="10">
        <f t="shared" si="157"/>
        <v>17170000</v>
      </c>
      <c r="K1907" s="10">
        <f t="shared" si="157"/>
        <v>0</v>
      </c>
      <c r="L1907" s="10">
        <f t="shared" si="157"/>
        <v>0</v>
      </c>
      <c r="M1907" s="10">
        <v>0</v>
      </c>
      <c r="N1907" s="10">
        <f t="shared" si="155"/>
        <v>17170000</v>
      </c>
      <c r="O1907" s="25">
        <v>17170000</v>
      </c>
      <c r="P1907" s="25">
        <f t="shared" si="156"/>
        <v>0</v>
      </c>
      <c r="Q1907" s="37"/>
    </row>
    <row r="1908" spans="1:17" x14ac:dyDescent="0.25">
      <c r="A1908" s="8">
        <v>1901</v>
      </c>
      <c r="B1908" s="32">
        <v>443110</v>
      </c>
      <c r="C1908" s="9" t="s">
        <v>2420</v>
      </c>
      <c r="D1908" s="9" t="s">
        <v>125</v>
      </c>
      <c r="E1908" s="9" t="s">
        <v>2414</v>
      </c>
      <c r="F1908" s="8" t="s">
        <v>2415</v>
      </c>
      <c r="G1908" s="10">
        <v>17</v>
      </c>
      <c r="H1908" s="10">
        <v>0</v>
      </c>
      <c r="I1908" s="10">
        <v>0</v>
      </c>
      <c r="J1908" s="10">
        <f t="shared" si="157"/>
        <v>17170000</v>
      </c>
      <c r="K1908" s="10">
        <f t="shared" si="157"/>
        <v>0</v>
      </c>
      <c r="L1908" s="10">
        <f t="shared" si="157"/>
        <v>0</v>
      </c>
      <c r="M1908" s="10">
        <v>0</v>
      </c>
      <c r="N1908" s="10">
        <f t="shared" si="155"/>
        <v>17170000</v>
      </c>
      <c r="O1908" s="25">
        <v>17170000</v>
      </c>
      <c r="P1908" s="25">
        <f t="shared" si="156"/>
        <v>0</v>
      </c>
      <c r="Q1908" s="37"/>
    </row>
    <row r="1909" spans="1:17" x14ac:dyDescent="0.25">
      <c r="A1909" s="8">
        <v>1902</v>
      </c>
      <c r="B1909" s="32">
        <v>443111</v>
      </c>
      <c r="C1909" s="9" t="s">
        <v>1106</v>
      </c>
      <c r="D1909" s="9" t="s">
        <v>65</v>
      </c>
      <c r="E1909" s="9" t="s">
        <v>2414</v>
      </c>
      <c r="F1909" s="8" t="s">
        <v>2415</v>
      </c>
      <c r="G1909" s="10">
        <v>17</v>
      </c>
      <c r="H1909" s="10">
        <v>0</v>
      </c>
      <c r="I1909" s="10">
        <v>0</v>
      </c>
      <c r="J1909" s="10">
        <f t="shared" si="157"/>
        <v>17170000</v>
      </c>
      <c r="K1909" s="10">
        <f t="shared" si="157"/>
        <v>0</v>
      </c>
      <c r="L1909" s="10">
        <f t="shared" si="157"/>
        <v>0</v>
      </c>
      <c r="M1909" s="10">
        <v>0</v>
      </c>
      <c r="N1909" s="10">
        <f t="shared" si="155"/>
        <v>17170000</v>
      </c>
      <c r="O1909" s="25">
        <v>17170000</v>
      </c>
      <c r="P1909" s="25">
        <f t="shared" si="156"/>
        <v>0</v>
      </c>
      <c r="Q1909" s="37"/>
    </row>
    <row r="1910" spans="1:17" x14ac:dyDescent="0.25">
      <c r="A1910" s="8">
        <v>1903</v>
      </c>
      <c r="B1910" s="32">
        <v>443112</v>
      </c>
      <c r="C1910" s="9" t="s">
        <v>419</v>
      </c>
      <c r="D1910" s="9" t="s">
        <v>204</v>
      </c>
      <c r="E1910" s="9" t="s">
        <v>2414</v>
      </c>
      <c r="F1910" s="8" t="s">
        <v>2415</v>
      </c>
      <c r="G1910" s="10">
        <v>17</v>
      </c>
      <c r="H1910" s="10">
        <v>0</v>
      </c>
      <c r="I1910" s="10">
        <v>0</v>
      </c>
      <c r="J1910" s="10">
        <f t="shared" si="157"/>
        <v>17170000</v>
      </c>
      <c r="K1910" s="10">
        <f t="shared" si="157"/>
        <v>0</v>
      </c>
      <c r="L1910" s="10">
        <f t="shared" si="157"/>
        <v>0</v>
      </c>
      <c r="M1910" s="10">
        <v>0</v>
      </c>
      <c r="N1910" s="10">
        <f t="shared" si="155"/>
        <v>17170000</v>
      </c>
      <c r="O1910" s="25">
        <v>0</v>
      </c>
      <c r="P1910" s="25">
        <f t="shared" si="156"/>
        <v>17170000</v>
      </c>
      <c r="Q1910" s="37"/>
    </row>
    <row r="1911" spans="1:17" x14ac:dyDescent="0.25">
      <c r="A1911" s="8">
        <v>1904</v>
      </c>
      <c r="B1911" s="32">
        <v>443113</v>
      </c>
      <c r="C1911" s="9" t="s">
        <v>1273</v>
      </c>
      <c r="D1911" s="9" t="s">
        <v>980</v>
      </c>
      <c r="E1911" s="9" t="s">
        <v>2414</v>
      </c>
      <c r="F1911" s="8" t="s">
        <v>2415</v>
      </c>
      <c r="G1911" s="10">
        <v>17</v>
      </c>
      <c r="H1911" s="10">
        <v>0</v>
      </c>
      <c r="I1911" s="10">
        <v>0</v>
      </c>
      <c r="J1911" s="10">
        <f t="shared" si="157"/>
        <v>17170000</v>
      </c>
      <c r="K1911" s="10">
        <f t="shared" si="157"/>
        <v>0</v>
      </c>
      <c r="L1911" s="10">
        <f t="shared" si="157"/>
        <v>0</v>
      </c>
      <c r="M1911" s="10">
        <v>0</v>
      </c>
      <c r="N1911" s="10">
        <f t="shared" si="155"/>
        <v>17170000</v>
      </c>
      <c r="O1911" s="25">
        <v>17170000</v>
      </c>
      <c r="P1911" s="25">
        <f t="shared" si="156"/>
        <v>0</v>
      </c>
      <c r="Q1911" s="37"/>
    </row>
    <row r="1912" spans="1:17" x14ac:dyDescent="0.25">
      <c r="A1912" s="8">
        <v>1905</v>
      </c>
      <c r="B1912" s="32">
        <v>443114</v>
      </c>
      <c r="C1912" s="9" t="s">
        <v>2421</v>
      </c>
      <c r="D1912" s="9" t="s">
        <v>317</v>
      </c>
      <c r="E1912" s="9" t="s">
        <v>2414</v>
      </c>
      <c r="F1912" s="8" t="s">
        <v>2415</v>
      </c>
      <c r="G1912" s="10">
        <v>17</v>
      </c>
      <c r="H1912" s="10">
        <v>0</v>
      </c>
      <c r="I1912" s="10">
        <v>0</v>
      </c>
      <c r="J1912" s="10">
        <f t="shared" si="157"/>
        <v>17170000</v>
      </c>
      <c r="K1912" s="10">
        <f t="shared" si="157"/>
        <v>0</v>
      </c>
      <c r="L1912" s="10">
        <f t="shared" si="157"/>
        <v>0</v>
      </c>
      <c r="M1912" s="10">
        <v>0</v>
      </c>
      <c r="N1912" s="10">
        <f t="shared" si="155"/>
        <v>17170000</v>
      </c>
      <c r="O1912" s="25">
        <v>17170000</v>
      </c>
      <c r="P1912" s="25">
        <f t="shared" si="156"/>
        <v>0</v>
      </c>
      <c r="Q1912" s="37"/>
    </row>
    <row r="1913" spans="1:17" x14ac:dyDescent="0.25">
      <c r="A1913" s="8">
        <v>1906</v>
      </c>
      <c r="B1913" s="32">
        <v>443115</v>
      </c>
      <c r="C1913" s="9" t="s">
        <v>239</v>
      </c>
      <c r="D1913" s="9" t="s">
        <v>61</v>
      </c>
      <c r="E1913" s="9" t="s">
        <v>2414</v>
      </c>
      <c r="F1913" s="8" t="s">
        <v>2415</v>
      </c>
      <c r="G1913" s="10">
        <v>17</v>
      </c>
      <c r="H1913" s="10">
        <v>0</v>
      </c>
      <c r="I1913" s="10">
        <v>0</v>
      </c>
      <c r="J1913" s="10">
        <f t="shared" ref="J1913:L1956" si="159">G1913*1010000</f>
        <v>17170000</v>
      </c>
      <c r="K1913" s="10">
        <f t="shared" si="159"/>
        <v>0</v>
      </c>
      <c r="L1913" s="10">
        <f t="shared" si="159"/>
        <v>0</v>
      </c>
      <c r="M1913" s="10">
        <v>0</v>
      </c>
      <c r="N1913" s="10">
        <f t="shared" si="155"/>
        <v>17170000</v>
      </c>
      <c r="O1913" s="25">
        <v>17170000</v>
      </c>
      <c r="P1913" s="25">
        <f t="shared" si="156"/>
        <v>0</v>
      </c>
      <c r="Q1913" s="37"/>
    </row>
    <row r="1914" spans="1:17" x14ac:dyDescent="0.25">
      <c r="A1914" s="8">
        <v>1907</v>
      </c>
      <c r="B1914" s="32">
        <v>443116</v>
      </c>
      <c r="C1914" s="9" t="s">
        <v>1406</v>
      </c>
      <c r="D1914" s="9" t="s">
        <v>61</v>
      </c>
      <c r="E1914" s="9" t="s">
        <v>2414</v>
      </c>
      <c r="F1914" s="8" t="s">
        <v>2415</v>
      </c>
      <c r="G1914" s="10">
        <v>17</v>
      </c>
      <c r="H1914" s="10">
        <v>0</v>
      </c>
      <c r="I1914" s="10">
        <v>0</v>
      </c>
      <c r="J1914" s="10">
        <f t="shared" si="159"/>
        <v>17170000</v>
      </c>
      <c r="K1914" s="10">
        <f t="shared" si="159"/>
        <v>0</v>
      </c>
      <c r="L1914" s="10">
        <f t="shared" si="159"/>
        <v>0</v>
      </c>
      <c r="M1914" s="10">
        <v>0</v>
      </c>
      <c r="N1914" s="10">
        <f t="shared" si="155"/>
        <v>17170000</v>
      </c>
      <c r="O1914" s="25">
        <v>17170000</v>
      </c>
      <c r="P1914" s="25">
        <f t="shared" si="156"/>
        <v>0</v>
      </c>
      <c r="Q1914" s="37"/>
    </row>
    <row r="1915" spans="1:17" x14ac:dyDescent="0.25">
      <c r="A1915" s="8">
        <v>1908</v>
      </c>
      <c r="B1915" s="32">
        <v>443117</v>
      </c>
      <c r="C1915" s="9" t="s">
        <v>2422</v>
      </c>
      <c r="D1915" s="9" t="s">
        <v>431</v>
      </c>
      <c r="E1915" s="9" t="s">
        <v>2414</v>
      </c>
      <c r="F1915" s="8" t="s">
        <v>2415</v>
      </c>
      <c r="G1915" s="10">
        <v>17</v>
      </c>
      <c r="H1915" s="10">
        <v>0</v>
      </c>
      <c r="I1915" s="10">
        <v>0</v>
      </c>
      <c r="J1915" s="10">
        <f t="shared" si="159"/>
        <v>17170000</v>
      </c>
      <c r="K1915" s="10">
        <f t="shared" si="159"/>
        <v>0</v>
      </c>
      <c r="L1915" s="10">
        <f t="shared" si="159"/>
        <v>0</v>
      </c>
      <c r="M1915" s="10">
        <v>0</v>
      </c>
      <c r="N1915" s="10">
        <f t="shared" si="155"/>
        <v>17170000</v>
      </c>
      <c r="O1915" s="25">
        <v>16606000</v>
      </c>
      <c r="P1915" s="25">
        <f t="shared" si="156"/>
        <v>564000</v>
      </c>
      <c r="Q1915" s="37"/>
    </row>
    <row r="1916" spans="1:17" x14ac:dyDescent="0.25">
      <c r="A1916" s="8">
        <v>1909</v>
      </c>
      <c r="B1916" s="32">
        <v>443118</v>
      </c>
      <c r="C1916" s="9" t="s">
        <v>531</v>
      </c>
      <c r="D1916" s="9" t="s">
        <v>61</v>
      </c>
      <c r="E1916" s="9" t="s">
        <v>2414</v>
      </c>
      <c r="F1916" s="8" t="s">
        <v>2415</v>
      </c>
      <c r="G1916" s="10">
        <v>17</v>
      </c>
      <c r="H1916" s="10">
        <v>0</v>
      </c>
      <c r="I1916" s="10">
        <v>0</v>
      </c>
      <c r="J1916" s="10">
        <f t="shared" si="159"/>
        <v>17170000</v>
      </c>
      <c r="K1916" s="10">
        <f t="shared" si="159"/>
        <v>0</v>
      </c>
      <c r="L1916" s="10">
        <f t="shared" si="159"/>
        <v>0</v>
      </c>
      <c r="M1916" s="10">
        <v>0</v>
      </c>
      <c r="N1916" s="10">
        <f t="shared" si="155"/>
        <v>17170000</v>
      </c>
      <c r="O1916" s="25">
        <v>17170000</v>
      </c>
      <c r="P1916" s="25">
        <f t="shared" si="156"/>
        <v>0</v>
      </c>
      <c r="Q1916" s="37"/>
    </row>
    <row r="1917" spans="1:17" x14ac:dyDescent="0.25">
      <c r="A1917" s="8">
        <v>1910</v>
      </c>
      <c r="B1917" s="32">
        <v>443119</v>
      </c>
      <c r="C1917" s="9" t="s">
        <v>189</v>
      </c>
      <c r="D1917" s="9" t="s">
        <v>381</v>
      </c>
      <c r="E1917" s="9" t="s">
        <v>2414</v>
      </c>
      <c r="F1917" s="8" t="s">
        <v>2415</v>
      </c>
      <c r="G1917" s="10">
        <v>17</v>
      </c>
      <c r="H1917" s="10">
        <v>0</v>
      </c>
      <c r="I1917" s="10">
        <v>0</v>
      </c>
      <c r="J1917" s="10">
        <f t="shared" si="159"/>
        <v>17170000</v>
      </c>
      <c r="K1917" s="10">
        <f t="shared" si="159"/>
        <v>0</v>
      </c>
      <c r="L1917" s="10">
        <f t="shared" si="159"/>
        <v>0</v>
      </c>
      <c r="M1917" s="10">
        <v>0</v>
      </c>
      <c r="N1917" s="10">
        <f t="shared" si="155"/>
        <v>17170000</v>
      </c>
      <c r="O1917" s="25">
        <v>0</v>
      </c>
      <c r="P1917" s="25">
        <f t="shared" si="156"/>
        <v>17170000</v>
      </c>
      <c r="Q1917" s="37"/>
    </row>
    <row r="1918" spans="1:17" x14ac:dyDescent="0.25">
      <c r="A1918" s="8">
        <v>1911</v>
      </c>
      <c r="B1918" s="32">
        <v>443120</v>
      </c>
      <c r="C1918" s="9" t="s">
        <v>843</v>
      </c>
      <c r="D1918" s="9" t="s">
        <v>61</v>
      </c>
      <c r="E1918" s="9" t="s">
        <v>2414</v>
      </c>
      <c r="F1918" s="8" t="s">
        <v>2415</v>
      </c>
      <c r="G1918" s="10">
        <v>17</v>
      </c>
      <c r="H1918" s="10">
        <v>0</v>
      </c>
      <c r="I1918" s="10">
        <v>0</v>
      </c>
      <c r="J1918" s="10">
        <f t="shared" si="159"/>
        <v>17170000</v>
      </c>
      <c r="K1918" s="10">
        <f t="shared" si="159"/>
        <v>0</v>
      </c>
      <c r="L1918" s="10">
        <f t="shared" si="159"/>
        <v>0</v>
      </c>
      <c r="M1918" s="10">
        <v>0</v>
      </c>
      <c r="N1918" s="10">
        <f t="shared" si="155"/>
        <v>17170000</v>
      </c>
      <c r="O1918" s="25">
        <v>17170000</v>
      </c>
      <c r="P1918" s="25">
        <f t="shared" si="156"/>
        <v>0</v>
      </c>
      <c r="Q1918" s="37"/>
    </row>
    <row r="1919" spans="1:17" x14ac:dyDescent="0.25">
      <c r="A1919" s="8">
        <v>1912</v>
      </c>
      <c r="B1919" s="32">
        <v>443121</v>
      </c>
      <c r="C1919" s="9" t="s">
        <v>2423</v>
      </c>
      <c r="D1919" s="9" t="s">
        <v>158</v>
      </c>
      <c r="E1919" s="9" t="s">
        <v>2414</v>
      </c>
      <c r="F1919" s="8" t="s">
        <v>2415</v>
      </c>
      <c r="G1919" s="10">
        <v>17</v>
      </c>
      <c r="H1919" s="10">
        <v>0</v>
      </c>
      <c r="I1919" s="10">
        <v>0</v>
      </c>
      <c r="J1919" s="10">
        <f t="shared" si="159"/>
        <v>17170000</v>
      </c>
      <c r="K1919" s="10">
        <f t="shared" si="159"/>
        <v>0</v>
      </c>
      <c r="L1919" s="10">
        <f t="shared" si="159"/>
        <v>0</v>
      </c>
      <c r="M1919" s="10">
        <v>0</v>
      </c>
      <c r="N1919" s="10">
        <f t="shared" si="155"/>
        <v>17170000</v>
      </c>
      <c r="O1919" s="25">
        <v>17170000</v>
      </c>
      <c r="P1919" s="25">
        <f t="shared" si="156"/>
        <v>0</v>
      </c>
      <c r="Q1919" s="37"/>
    </row>
    <row r="1920" spans="1:17" x14ac:dyDescent="0.25">
      <c r="A1920" s="8">
        <v>1913</v>
      </c>
      <c r="B1920" s="32">
        <v>443122</v>
      </c>
      <c r="C1920" s="9" t="s">
        <v>379</v>
      </c>
      <c r="D1920" s="9" t="s">
        <v>317</v>
      </c>
      <c r="E1920" s="9" t="s">
        <v>2414</v>
      </c>
      <c r="F1920" s="8" t="s">
        <v>2415</v>
      </c>
      <c r="G1920" s="10">
        <v>17</v>
      </c>
      <c r="H1920" s="10">
        <v>0</v>
      </c>
      <c r="I1920" s="10">
        <v>0</v>
      </c>
      <c r="J1920" s="10">
        <f t="shared" si="159"/>
        <v>17170000</v>
      </c>
      <c r="K1920" s="10">
        <f t="shared" si="159"/>
        <v>0</v>
      </c>
      <c r="L1920" s="10">
        <f t="shared" si="159"/>
        <v>0</v>
      </c>
      <c r="M1920" s="10">
        <v>0</v>
      </c>
      <c r="N1920" s="10">
        <f t="shared" si="155"/>
        <v>17170000</v>
      </c>
      <c r="O1920" s="25">
        <v>17170000</v>
      </c>
      <c r="P1920" s="25">
        <f t="shared" si="156"/>
        <v>0</v>
      </c>
      <c r="Q1920" s="37"/>
    </row>
    <row r="1921" spans="1:17" x14ac:dyDescent="0.25">
      <c r="A1921" s="8">
        <v>1914</v>
      </c>
      <c r="B1921" s="32">
        <v>443123</v>
      </c>
      <c r="C1921" s="9" t="s">
        <v>152</v>
      </c>
      <c r="D1921" s="9" t="s">
        <v>431</v>
      </c>
      <c r="E1921" s="9" t="s">
        <v>2414</v>
      </c>
      <c r="F1921" s="8" t="s">
        <v>2415</v>
      </c>
      <c r="G1921" s="10">
        <v>17</v>
      </c>
      <c r="H1921" s="10">
        <v>0</v>
      </c>
      <c r="I1921" s="10">
        <v>0</v>
      </c>
      <c r="J1921" s="10">
        <f t="shared" si="159"/>
        <v>17170000</v>
      </c>
      <c r="K1921" s="10">
        <f t="shared" si="159"/>
        <v>0</v>
      </c>
      <c r="L1921" s="10">
        <f t="shared" si="159"/>
        <v>0</v>
      </c>
      <c r="M1921" s="10">
        <v>0</v>
      </c>
      <c r="N1921" s="10">
        <f t="shared" si="155"/>
        <v>17170000</v>
      </c>
      <c r="O1921" s="25">
        <v>17170000</v>
      </c>
      <c r="P1921" s="25">
        <f t="shared" si="156"/>
        <v>0</v>
      </c>
      <c r="Q1921" s="37"/>
    </row>
    <row r="1922" spans="1:17" x14ac:dyDescent="0.25">
      <c r="A1922" s="8">
        <v>1915</v>
      </c>
      <c r="B1922" s="32">
        <v>443124</v>
      </c>
      <c r="C1922" s="9" t="s">
        <v>1009</v>
      </c>
      <c r="D1922" s="9" t="s">
        <v>158</v>
      </c>
      <c r="E1922" s="9" t="s">
        <v>2414</v>
      </c>
      <c r="F1922" s="8" t="s">
        <v>2415</v>
      </c>
      <c r="G1922" s="10">
        <v>17</v>
      </c>
      <c r="H1922" s="10">
        <v>0</v>
      </c>
      <c r="I1922" s="10">
        <v>0</v>
      </c>
      <c r="J1922" s="10">
        <f t="shared" si="159"/>
        <v>17170000</v>
      </c>
      <c r="K1922" s="10">
        <f t="shared" si="159"/>
        <v>0</v>
      </c>
      <c r="L1922" s="10">
        <f t="shared" si="159"/>
        <v>0</v>
      </c>
      <c r="M1922" s="10">
        <v>0</v>
      </c>
      <c r="N1922" s="10">
        <f t="shared" si="155"/>
        <v>17170000</v>
      </c>
      <c r="O1922" s="25">
        <v>17170000</v>
      </c>
      <c r="P1922" s="25">
        <f t="shared" si="156"/>
        <v>0</v>
      </c>
      <c r="Q1922" s="37"/>
    </row>
    <row r="1923" spans="1:17" x14ac:dyDescent="0.25">
      <c r="A1923" s="8">
        <v>1916</v>
      </c>
      <c r="B1923" s="32">
        <v>443125</v>
      </c>
      <c r="C1923" s="9" t="s">
        <v>1048</v>
      </c>
      <c r="D1923" s="9" t="s">
        <v>109</v>
      </c>
      <c r="E1923" s="9" t="s">
        <v>2414</v>
      </c>
      <c r="F1923" s="8" t="s">
        <v>2415</v>
      </c>
      <c r="G1923" s="10">
        <v>17</v>
      </c>
      <c r="H1923" s="10">
        <v>0</v>
      </c>
      <c r="I1923" s="10">
        <v>0</v>
      </c>
      <c r="J1923" s="10">
        <f t="shared" si="159"/>
        <v>17170000</v>
      </c>
      <c r="K1923" s="10">
        <f t="shared" si="159"/>
        <v>0</v>
      </c>
      <c r="L1923" s="10">
        <f t="shared" si="159"/>
        <v>0</v>
      </c>
      <c r="M1923" s="10">
        <v>0</v>
      </c>
      <c r="N1923" s="10">
        <f t="shared" si="155"/>
        <v>17170000</v>
      </c>
      <c r="O1923" s="25">
        <v>17170000</v>
      </c>
      <c r="P1923" s="25">
        <f t="shared" si="156"/>
        <v>0</v>
      </c>
      <c r="Q1923" s="37"/>
    </row>
    <row r="1924" spans="1:17" x14ac:dyDescent="0.25">
      <c r="A1924" s="8">
        <v>1917</v>
      </c>
      <c r="B1924" s="32">
        <v>443126</v>
      </c>
      <c r="C1924" s="9" t="s">
        <v>1383</v>
      </c>
      <c r="D1924" s="9" t="s">
        <v>490</v>
      </c>
      <c r="E1924" s="9" t="s">
        <v>2414</v>
      </c>
      <c r="F1924" s="8" t="s">
        <v>2415</v>
      </c>
      <c r="G1924" s="10">
        <v>17</v>
      </c>
      <c r="H1924" s="10">
        <v>0</v>
      </c>
      <c r="I1924" s="10">
        <v>0</v>
      </c>
      <c r="J1924" s="10">
        <f t="shared" si="159"/>
        <v>17170000</v>
      </c>
      <c r="K1924" s="10">
        <f t="shared" si="159"/>
        <v>0</v>
      </c>
      <c r="L1924" s="10">
        <f t="shared" si="159"/>
        <v>0</v>
      </c>
      <c r="M1924" s="10">
        <v>0</v>
      </c>
      <c r="N1924" s="10">
        <f t="shared" si="155"/>
        <v>17170000</v>
      </c>
      <c r="O1924" s="25">
        <v>17170000</v>
      </c>
      <c r="P1924" s="25">
        <f t="shared" si="156"/>
        <v>0</v>
      </c>
      <c r="Q1924" s="37"/>
    </row>
    <row r="1925" spans="1:17" x14ac:dyDescent="0.25">
      <c r="A1925" s="8">
        <v>1918</v>
      </c>
      <c r="B1925" s="32">
        <v>443127</v>
      </c>
      <c r="C1925" s="9" t="s">
        <v>2424</v>
      </c>
      <c r="D1925" s="9" t="s">
        <v>198</v>
      </c>
      <c r="E1925" s="9" t="s">
        <v>2414</v>
      </c>
      <c r="F1925" s="8" t="s">
        <v>2415</v>
      </c>
      <c r="G1925" s="10">
        <v>17</v>
      </c>
      <c r="H1925" s="10">
        <v>0</v>
      </c>
      <c r="I1925" s="10">
        <v>0</v>
      </c>
      <c r="J1925" s="10">
        <f t="shared" si="159"/>
        <v>17170000</v>
      </c>
      <c r="K1925" s="10">
        <f t="shared" si="159"/>
        <v>0</v>
      </c>
      <c r="L1925" s="10">
        <f t="shared" si="159"/>
        <v>0</v>
      </c>
      <c r="M1925" s="10">
        <v>0</v>
      </c>
      <c r="N1925" s="10">
        <f t="shared" si="155"/>
        <v>17170000</v>
      </c>
      <c r="O1925" s="25">
        <v>17170000</v>
      </c>
      <c r="P1925" s="25">
        <f t="shared" si="156"/>
        <v>0</v>
      </c>
      <c r="Q1925" s="37"/>
    </row>
    <row r="1926" spans="1:17" x14ac:dyDescent="0.25">
      <c r="A1926" s="8">
        <v>1919</v>
      </c>
      <c r="B1926" s="32">
        <v>443128</v>
      </c>
      <c r="C1926" s="9" t="s">
        <v>1138</v>
      </c>
      <c r="D1926" s="9" t="s">
        <v>75</v>
      </c>
      <c r="E1926" s="9" t="s">
        <v>2414</v>
      </c>
      <c r="F1926" s="8" t="s">
        <v>2415</v>
      </c>
      <c r="G1926" s="10">
        <v>17</v>
      </c>
      <c r="H1926" s="10">
        <v>0</v>
      </c>
      <c r="I1926" s="10">
        <v>0</v>
      </c>
      <c r="J1926" s="10">
        <f t="shared" si="159"/>
        <v>17170000</v>
      </c>
      <c r="K1926" s="10">
        <f t="shared" si="159"/>
        <v>0</v>
      </c>
      <c r="L1926" s="10">
        <f t="shared" si="159"/>
        <v>0</v>
      </c>
      <c r="M1926" s="10">
        <v>0</v>
      </c>
      <c r="N1926" s="10">
        <f t="shared" si="155"/>
        <v>17170000</v>
      </c>
      <c r="O1926" s="25">
        <v>0</v>
      </c>
      <c r="P1926" s="25">
        <f t="shared" si="156"/>
        <v>17170000</v>
      </c>
      <c r="Q1926" s="37"/>
    </row>
    <row r="1927" spans="1:17" x14ac:dyDescent="0.25">
      <c r="A1927" s="8">
        <v>1920</v>
      </c>
      <c r="B1927" s="32">
        <v>443129</v>
      </c>
      <c r="C1927" s="9" t="s">
        <v>1878</v>
      </c>
      <c r="D1927" s="9" t="s">
        <v>492</v>
      </c>
      <c r="E1927" s="9" t="s">
        <v>2414</v>
      </c>
      <c r="F1927" s="8" t="s">
        <v>2415</v>
      </c>
      <c r="G1927" s="10">
        <v>17</v>
      </c>
      <c r="H1927" s="10">
        <v>0</v>
      </c>
      <c r="I1927" s="10">
        <v>0</v>
      </c>
      <c r="J1927" s="10">
        <f t="shared" si="159"/>
        <v>17170000</v>
      </c>
      <c r="K1927" s="10">
        <f t="shared" si="159"/>
        <v>0</v>
      </c>
      <c r="L1927" s="10">
        <f t="shared" si="159"/>
        <v>0</v>
      </c>
      <c r="M1927" s="10">
        <v>0</v>
      </c>
      <c r="N1927" s="10">
        <f t="shared" si="155"/>
        <v>17170000</v>
      </c>
      <c r="O1927" s="25">
        <v>17170000</v>
      </c>
      <c r="P1927" s="25">
        <f t="shared" si="156"/>
        <v>0</v>
      </c>
      <c r="Q1927" s="37"/>
    </row>
    <row r="1928" spans="1:17" x14ac:dyDescent="0.25">
      <c r="A1928" s="8">
        <v>1921</v>
      </c>
      <c r="B1928" s="32">
        <v>443130</v>
      </c>
      <c r="C1928" s="9" t="s">
        <v>378</v>
      </c>
      <c r="D1928" s="9" t="s">
        <v>61</v>
      </c>
      <c r="E1928" s="9" t="s">
        <v>2414</v>
      </c>
      <c r="F1928" s="8" t="s">
        <v>2415</v>
      </c>
      <c r="G1928" s="10">
        <v>17</v>
      </c>
      <c r="H1928" s="10">
        <v>0</v>
      </c>
      <c r="I1928" s="10">
        <v>0</v>
      </c>
      <c r="J1928" s="10">
        <f t="shared" si="159"/>
        <v>17170000</v>
      </c>
      <c r="K1928" s="10">
        <f t="shared" si="159"/>
        <v>0</v>
      </c>
      <c r="L1928" s="10">
        <f t="shared" si="159"/>
        <v>0</v>
      </c>
      <c r="M1928" s="10">
        <v>0</v>
      </c>
      <c r="N1928" s="10">
        <f t="shared" si="155"/>
        <v>17170000</v>
      </c>
      <c r="O1928" s="25">
        <v>17170000</v>
      </c>
      <c r="P1928" s="25">
        <f t="shared" si="156"/>
        <v>0</v>
      </c>
      <c r="Q1928" s="37"/>
    </row>
    <row r="1929" spans="1:17" x14ac:dyDescent="0.25">
      <c r="A1929" s="8">
        <v>1922</v>
      </c>
      <c r="B1929" s="32">
        <v>443131</v>
      </c>
      <c r="C1929" s="9" t="s">
        <v>1252</v>
      </c>
      <c r="D1929" s="9" t="s">
        <v>2425</v>
      </c>
      <c r="E1929" s="9" t="s">
        <v>2414</v>
      </c>
      <c r="F1929" s="8" t="s">
        <v>2415</v>
      </c>
      <c r="G1929" s="10">
        <v>17</v>
      </c>
      <c r="H1929" s="10">
        <v>0</v>
      </c>
      <c r="I1929" s="10">
        <v>0</v>
      </c>
      <c r="J1929" s="10">
        <f t="shared" si="159"/>
        <v>17170000</v>
      </c>
      <c r="K1929" s="10">
        <f t="shared" si="159"/>
        <v>0</v>
      </c>
      <c r="L1929" s="10">
        <f t="shared" si="159"/>
        <v>0</v>
      </c>
      <c r="M1929" s="10">
        <v>0</v>
      </c>
      <c r="N1929" s="10">
        <f t="shared" ref="N1929:N1992" si="160">J1929+K1929+L1929-M1929</f>
        <v>17170000</v>
      </c>
      <c r="O1929" s="25">
        <v>17170000</v>
      </c>
      <c r="P1929" s="25">
        <f t="shared" ref="P1929:P1992" si="161">N1929-O1929</f>
        <v>0</v>
      </c>
      <c r="Q1929" s="37"/>
    </row>
    <row r="1930" spans="1:17" x14ac:dyDescent="0.25">
      <c r="A1930" s="8">
        <v>1923</v>
      </c>
      <c r="B1930" s="32">
        <v>443132</v>
      </c>
      <c r="C1930" s="9" t="s">
        <v>357</v>
      </c>
      <c r="D1930" s="9" t="s">
        <v>198</v>
      </c>
      <c r="E1930" s="9" t="s">
        <v>2414</v>
      </c>
      <c r="F1930" s="8" t="s">
        <v>2415</v>
      </c>
      <c r="G1930" s="10">
        <v>17</v>
      </c>
      <c r="H1930" s="10">
        <v>0</v>
      </c>
      <c r="I1930" s="10">
        <v>0</v>
      </c>
      <c r="J1930" s="10">
        <f t="shared" si="159"/>
        <v>17170000</v>
      </c>
      <c r="K1930" s="10">
        <f t="shared" si="159"/>
        <v>0</v>
      </c>
      <c r="L1930" s="10">
        <f t="shared" si="159"/>
        <v>0</v>
      </c>
      <c r="M1930" s="10">
        <v>0</v>
      </c>
      <c r="N1930" s="10">
        <f t="shared" si="160"/>
        <v>17170000</v>
      </c>
      <c r="O1930" s="25">
        <v>17170000</v>
      </c>
      <c r="P1930" s="25">
        <f t="shared" si="161"/>
        <v>0</v>
      </c>
      <c r="Q1930" s="37"/>
    </row>
    <row r="1931" spans="1:17" x14ac:dyDescent="0.25">
      <c r="A1931" s="8">
        <v>1924</v>
      </c>
      <c r="B1931" s="32">
        <v>443133</v>
      </c>
      <c r="C1931" s="9" t="s">
        <v>1118</v>
      </c>
      <c r="D1931" s="9" t="s">
        <v>210</v>
      </c>
      <c r="E1931" s="9" t="s">
        <v>2414</v>
      </c>
      <c r="F1931" s="8" t="s">
        <v>2415</v>
      </c>
      <c r="G1931" s="10">
        <v>17</v>
      </c>
      <c r="H1931" s="10">
        <v>0</v>
      </c>
      <c r="I1931" s="10">
        <v>0</v>
      </c>
      <c r="J1931" s="10">
        <f t="shared" si="159"/>
        <v>17170000</v>
      </c>
      <c r="K1931" s="10">
        <f t="shared" si="159"/>
        <v>0</v>
      </c>
      <c r="L1931" s="10">
        <f t="shared" si="159"/>
        <v>0</v>
      </c>
      <c r="M1931" s="10">
        <v>0</v>
      </c>
      <c r="N1931" s="10">
        <f t="shared" si="160"/>
        <v>17170000</v>
      </c>
      <c r="O1931" s="25">
        <v>17170000</v>
      </c>
      <c r="P1931" s="25">
        <f t="shared" si="161"/>
        <v>0</v>
      </c>
      <c r="Q1931" s="37"/>
    </row>
    <row r="1932" spans="1:17" x14ac:dyDescent="0.25">
      <c r="A1932" s="8">
        <v>1925</v>
      </c>
      <c r="B1932" s="32">
        <v>443134</v>
      </c>
      <c r="C1932" s="9" t="s">
        <v>98</v>
      </c>
      <c r="D1932" s="9" t="s">
        <v>61</v>
      </c>
      <c r="E1932" s="9" t="s">
        <v>2414</v>
      </c>
      <c r="F1932" s="8" t="s">
        <v>2415</v>
      </c>
      <c r="G1932" s="10">
        <v>17</v>
      </c>
      <c r="H1932" s="10">
        <v>0</v>
      </c>
      <c r="I1932" s="10">
        <v>0</v>
      </c>
      <c r="J1932" s="10">
        <f t="shared" si="159"/>
        <v>17170000</v>
      </c>
      <c r="K1932" s="10">
        <f t="shared" si="159"/>
        <v>0</v>
      </c>
      <c r="L1932" s="10">
        <f t="shared" si="159"/>
        <v>0</v>
      </c>
      <c r="M1932" s="10">
        <v>0</v>
      </c>
      <c r="N1932" s="10">
        <f t="shared" si="160"/>
        <v>17170000</v>
      </c>
      <c r="O1932" s="25">
        <v>17170000</v>
      </c>
      <c r="P1932" s="25">
        <f t="shared" si="161"/>
        <v>0</v>
      </c>
      <c r="Q1932" s="37"/>
    </row>
    <row r="1933" spans="1:17" x14ac:dyDescent="0.25">
      <c r="A1933" s="8">
        <v>1926</v>
      </c>
      <c r="B1933" s="32">
        <v>443135</v>
      </c>
      <c r="C1933" s="9" t="s">
        <v>597</v>
      </c>
      <c r="D1933" s="9" t="s">
        <v>258</v>
      </c>
      <c r="E1933" s="9" t="s">
        <v>2414</v>
      </c>
      <c r="F1933" s="8" t="s">
        <v>2415</v>
      </c>
      <c r="G1933" s="10">
        <v>17</v>
      </c>
      <c r="H1933" s="10">
        <v>0</v>
      </c>
      <c r="I1933" s="10">
        <v>0</v>
      </c>
      <c r="J1933" s="10">
        <f t="shared" si="159"/>
        <v>17170000</v>
      </c>
      <c r="K1933" s="10">
        <f t="shared" si="159"/>
        <v>0</v>
      </c>
      <c r="L1933" s="10">
        <f t="shared" si="159"/>
        <v>0</v>
      </c>
      <c r="M1933" s="10">
        <v>0</v>
      </c>
      <c r="N1933" s="10">
        <f t="shared" si="160"/>
        <v>17170000</v>
      </c>
      <c r="O1933" s="25">
        <v>17170000</v>
      </c>
      <c r="P1933" s="25">
        <f t="shared" si="161"/>
        <v>0</v>
      </c>
      <c r="Q1933" s="37"/>
    </row>
    <row r="1934" spans="1:17" x14ac:dyDescent="0.25">
      <c r="A1934" s="8">
        <v>1927</v>
      </c>
      <c r="B1934" s="32">
        <v>443137</v>
      </c>
      <c r="C1934" s="9" t="s">
        <v>2426</v>
      </c>
      <c r="D1934" s="9" t="s">
        <v>251</v>
      </c>
      <c r="E1934" s="9" t="s">
        <v>2414</v>
      </c>
      <c r="F1934" s="8" t="s">
        <v>2415</v>
      </c>
      <c r="G1934" s="10">
        <v>17</v>
      </c>
      <c r="H1934" s="10">
        <v>0</v>
      </c>
      <c r="I1934" s="10">
        <v>0</v>
      </c>
      <c r="J1934" s="10">
        <f t="shared" si="159"/>
        <v>17170000</v>
      </c>
      <c r="K1934" s="10">
        <f t="shared" si="159"/>
        <v>0</v>
      </c>
      <c r="L1934" s="10">
        <f t="shared" si="159"/>
        <v>0</v>
      </c>
      <c r="M1934" s="10">
        <v>0</v>
      </c>
      <c r="N1934" s="10">
        <f t="shared" si="160"/>
        <v>17170000</v>
      </c>
      <c r="O1934" s="25">
        <v>17170000</v>
      </c>
      <c r="P1934" s="25">
        <f t="shared" si="161"/>
        <v>0</v>
      </c>
      <c r="Q1934" s="37"/>
    </row>
    <row r="1935" spans="1:17" x14ac:dyDescent="0.25">
      <c r="A1935" s="8">
        <v>1928</v>
      </c>
      <c r="B1935" s="32">
        <v>443138</v>
      </c>
      <c r="C1935" s="9" t="s">
        <v>950</v>
      </c>
      <c r="D1935" s="9" t="s">
        <v>637</v>
      </c>
      <c r="E1935" s="9" t="s">
        <v>2414</v>
      </c>
      <c r="F1935" s="8" t="s">
        <v>2415</v>
      </c>
      <c r="G1935" s="10">
        <v>17</v>
      </c>
      <c r="H1935" s="10">
        <v>0</v>
      </c>
      <c r="I1935" s="10">
        <v>0</v>
      </c>
      <c r="J1935" s="10">
        <f t="shared" si="159"/>
        <v>17170000</v>
      </c>
      <c r="K1935" s="10">
        <f t="shared" si="159"/>
        <v>0</v>
      </c>
      <c r="L1935" s="10">
        <f t="shared" si="159"/>
        <v>0</v>
      </c>
      <c r="M1935" s="10">
        <v>0</v>
      </c>
      <c r="N1935" s="10">
        <f t="shared" si="160"/>
        <v>17170000</v>
      </c>
      <c r="O1935" s="25">
        <v>17170000</v>
      </c>
      <c r="P1935" s="25">
        <f t="shared" si="161"/>
        <v>0</v>
      </c>
      <c r="Q1935" s="37"/>
    </row>
    <row r="1936" spans="1:17" x14ac:dyDescent="0.25">
      <c r="A1936" s="8">
        <v>1929</v>
      </c>
      <c r="B1936" s="32">
        <v>443139</v>
      </c>
      <c r="C1936" s="9" t="s">
        <v>1090</v>
      </c>
      <c r="D1936" s="9" t="s">
        <v>229</v>
      </c>
      <c r="E1936" s="9" t="s">
        <v>2414</v>
      </c>
      <c r="F1936" s="8" t="s">
        <v>2415</v>
      </c>
      <c r="G1936" s="10">
        <v>17</v>
      </c>
      <c r="H1936" s="10">
        <v>0</v>
      </c>
      <c r="I1936" s="10">
        <v>0</v>
      </c>
      <c r="J1936" s="10">
        <f t="shared" si="159"/>
        <v>17170000</v>
      </c>
      <c r="K1936" s="10">
        <f t="shared" si="159"/>
        <v>0</v>
      </c>
      <c r="L1936" s="10">
        <f t="shared" si="159"/>
        <v>0</v>
      </c>
      <c r="M1936" s="10">
        <v>0</v>
      </c>
      <c r="N1936" s="10">
        <f t="shared" si="160"/>
        <v>17170000</v>
      </c>
      <c r="O1936" s="25">
        <v>17170000</v>
      </c>
      <c r="P1936" s="25">
        <f t="shared" si="161"/>
        <v>0</v>
      </c>
      <c r="Q1936" s="37"/>
    </row>
    <row r="1937" spans="1:17" x14ac:dyDescent="0.25">
      <c r="A1937" s="8">
        <v>1930</v>
      </c>
      <c r="B1937" s="32">
        <v>443140</v>
      </c>
      <c r="C1937" s="9" t="s">
        <v>600</v>
      </c>
      <c r="D1937" s="9" t="s">
        <v>85</v>
      </c>
      <c r="E1937" s="9" t="s">
        <v>2414</v>
      </c>
      <c r="F1937" s="8" t="s">
        <v>2415</v>
      </c>
      <c r="G1937" s="10">
        <v>17</v>
      </c>
      <c r="H1937" s="10">
        <v>0</v>
      </c>
      <c r="I1937" s="10">
        <v>0</v>
      </c>
      <c r="J1937" s="10">
        <f t="shared" si="159"/>
        <v>17170000</v>
      </c>
      <c r="K1937" s="10">
        <f t="shared" si="159"/>
        <v>0</v>
      </c>
      <c r="L1937" s="10">
        <f t="shared" si="159"/>
        <v>0</v>
      </c>
      <c r="M1937" s="10">
        <v>0</v>
      </c>
      <c r="N1937" s="10">
        <f t="shared" si="160"/>
        <v>17170000</v>
      </c>
      <c r="O1937" s="25">
        <v>17170000</v>
      </c>
      <c r="P1937" s="25">
        <f t="shared" si="161"/>
        <v>0</v>
      </c>
      <c r="Q1937" s="37"/>
    </row>
    <row r="1938" spans="1:17" x14ac:dyDescent="0.25">
      <c r="A1938" s="8">
        <v>1931</v>
      </c>
      <c r="B1938" s="32">
        <v>443141</v>
      </c>
      <c r="C1938" s="9" t="s">
        <v>2427</v>
      </c>
      <c r="D1938" s="9" t="s">
        <v>61</v>
      </c>
      <c r="E1938" s="9" t="s">
        <v>2414</v>
      </c>
      <c r="F1938" s="8" t="s">
        <v>2415</v>
      </c>
      <c r="G1938" s="10">
        <v>17</v>
      </c>
      <c r="H1938" s="10">
        <v>3</v>
      </c>
      <c r="I1938" s="10">
        <v>0</v>
      </c>
      <c r="J1938" s="10">
        <f t="shared" si="159"/>
        <v>17170000</v>
      </c>
      <c r="K1938" s="10">
        <f t="shared" si="159"/>
        <v>3030000</v>
      </c>
      <c r="L1938" s="10">
        <f t="shared" si="159"/>
        <v>0</v>
      </c>
      <c r="M1938" s="10">
        <v>0</v>
      </c>
      <c r="N1938" s="10">
        <f t="shared" si="160"/>
        <v>20200000</v>
      </c>
      <c r="O1938" s="25">
        <v>20200000</v>
      </c>
      <c r="P1938" s="25">
        <f t="shared" si="161"/>
        <v>0</v>
      </c>
      <c r="Q1938" s="37"/>
    </row>
    <row r="1939" spans="1:17" x14ac:dyDescent="0.25">
      <c r="A1939" s="8">
        <v>1932</v>
      </c>
      <c r="B1939" s="32">
        <v>443142</v>
      </c>
      <c r="C1939" s="9" t="s">
        <v>2428</v>
      </c>
      <c r="D1939" s="9" t="s">
        <v>448</v>
      </c>
      <c r="E1939" s="9" t="s">
        <v>2414</v>
      </c>
      <c r="F1939" s="8" t="s">
        <v>2415</v>
      </c>
      <c r="G1939" s="10">
        <v>17</v>
      </c>
      <c r="H1939" s="10">
        <v>3</v>
      </c>
      <c r="I1939" s="10">
        <v>0</v>
      </c>
      <c r="J1939" s="10">
        <f t="shared" si="159"/>
        <v>17170000</v>
      </c>
      <c r="K1939" s="10">
        <f t="shared" si="159"/>
        <v>3030000</v>
      </c>
      <c r="L1939" s="10">
        <f t="shared" si="159"/>
        <v>0</v>
      </c>
      <c r="M1939" s="10">
        <v>0</v>
      </c>
      <c r="N1939" s="10">
        <f t="shared" si="160"/>
        <v>20200000</v>
      </c>
      <c r="O1939" s="25">
        <v>20200000</v>
      </c>
      <c r="P1939" s="25">
        <f t="shared" si="161"/>
        <v>0</v>
      </c>
      <c r="Q1939" s="37"/>
    </row>
    <row r="1940" spans="1:17" x14ac:dyDescent="0.25">
      <c r="A1940" s="8">
        <v>1933</v>
      </c>
      <c r="B1940" s="32">
        <v>443143</v>
      </c>
      <c r="C1940" s="9" t="s">
        <v>1089</v>
      </c>
      <c r="D1940" s="9" t="s">
        <v>85</v>
      </c>
      <c r="E1940" s="9" t="s">
        <v>2414</v>
      </c>
      <c r="F1940" s="8" t="s">
        <v>2415</v>
      </c>
      <c r="G1940" s="10">
        <v>17</v>
      </c>
      <c r="H1940" s="10">
        <v>0</v>
      </c>
      <c r="I1940" s="10">
        <v>0</v>
      </c>
      <c r="J1940" s="10">
        <f t="shared" si="159"/>
        <v>17170000</v>
      </c>
      <c r="K1940" s="10">
        <f t="shared" si="159"/>
        <v>0</v>
      </c>
      <c r="L1940" s="10">
        <f t="shared" si="159"/>
        <v>0</v>
      </c>
      <c r="M1940" s="10">
        <v>0</v>
      </c>
      <c r="N1940" s="10">
        <f t="shared" si="160"/>
        <v>17170000</v>
      </c>
      <c r="O1940" s="25">
        <v>17170000</v>
      </c>
      <c r="P1940" s="25">
        <f t="shared" si="161"/>
        <v>0</v>
      </c>
      <c r="Q1940" s="37"/>
    </row>
    <row r="1941" spans="1:17" x14ac:dyDescent="0.25">
      <c r="A1941" s="8">
        <v>1934</v>
      </c>
      <c r="B1941" s="32">
        <v>443144</v>
      </c>
      <c r="C1941" s="9" t="s">
        <v>2429</v>
      </c>
      <c r="D1941" s="9" t="s">
        <v>258</v>
      </c>
      <c r="E1941" s="9" t="s">
        <v>2414</v>
      </c>
      <c r="F1941" s="8" t="s">
        <v>2415</v>
      </c>
      <c r="G1941" s="10">
        <v>17</v>
      </c>
      <c r="H1941" s="10">
        <v>3</v>
      </c>
      <c r="I1941" s="10">
        <v>0</v>
      </c>
      <c r="J1941" s="10">
        <f t="shared" si="159"/>
        <v>17170000</v>
      </c>
      <c r="K1941" s="10">
        <f t="shared" si="159"/>
        <v>3030000</v>
      </c>
      <c r="L1941" s="10">
        <f t="shared" si="159"/>
        <v>0</v>
      </c>
      <c r="M1941" s="10">
        <v>0</v>
      </c>
      <c r="N1941" s="10">
        <f t="shared" si="160"/>
        <v>20200000</v>
      </c>
      <c r="O1941" s="25">
        <v>20200000</v>
      </c>
      <c r="P1941" s="25">
        <f t="shared" si="161"/>
        <v>0</v>
      </c>
      <c r="Q1941" s="37"/>
    </row>
    <row r="1942" spans="1:17" s="127" customFormat="1" x14ac:dyDescent="0.25">
      <c r="A1942" s="123">
        <v>1935</v>
      </c>
      <c r="B1942" s="124">
        <v>441010</v>
      </c>
      <c r="C1942" s="125" t="s">
        <v>2221</v>
      </c>
      <c r="D1942" s="125" t="s">
        <v>85</v>
      </c>
      <c r="E1942" s="125" t="s">
        <v>2430</v>
      </c>
      <c r="F1942" s="123" t="s">
        <v>2415</v>
      </c>
      <c r="G1942" s="126">
        <v>17</v>
      </c>
      <c r="H1942" s="126">
        <v>3</v>
      </c>
      <c r="I1942" s="126">
        <v>0</v>
      </c>
      <c r="J1942" s="126">
        <f t="shared" si="159"/>
        <v>17170000</v>
      </c>
      <c r="K1942" s="126">
        <f t="shared" si="159"/>
        <v>3030000</v>
      </c>
      <c r="L1942" s="126">
        <f>I1942*280000</f>
        <v>0</v>
      </c>
      <c r="M1942" s="126">
        <v>0</v>
      </c>
      <c r="N1942" s="126">
        <f t="shared" si="160"/>
        <v>20200000</v>
      </c>
      <c r="O1942" s="126">
        <v>20200000</v>
      </c>
      <c r="P1942" s="126">
        <f t="shared" si="161"/>
        <v>0</v>
      </c>
      <c r="Q1942" s="125" t="s">
        <v>4100</v>
      </c>
    </row>
    <row r="1943" spans="1:17" s="127" customFormat="1" x14ac:dyDescent="0.25">
      <c r="A1943" s="123">
        <v>1936</v>
      </c>
      <c r="B1943" s="124">
        <v>441108</v>
      </c>
      <c r="C1943" s="125" t="s">
        <v>2431</v>
      </c>
      <c r="D1943" s="125" t="s">
        <v>317</v>
      </c>
      <c r="E1943" s="125" t="s">
        <v>2430</v>
      </c>
      <c r="F1943" s="123" t="s">
        <v>2415</v>
      </c>
      <c r="G1943" s="126">
        <v>17</v>
      </c>
      <c r="H1943" s="126">
        <v>0</v>
      </c>
      <c r="I1943" s="126">
        <v>0</v>
      </c>
      <c r="J1943" s="126">
        <f t="shared" si="159"/>
        <v>17170000</v>
      </c>
      <c r="K1943" s="126">
        <f t="shared" si="159"/>
        <v>0</v>
      </c>
      <c r="L1943" s="126">
        <f>I1943*280000</f>
        <v>0</v>
      </c>
      <c r="M1943" s="126">
        <v>0</v>
      </c>
      <c r="N1943" s="126">
        <f t="shared" si="160"/>
        <v>17170000</v>
      </c>
      <c r="O1943" s="126">
        <v>17170000</v>
      </c>
      <c r="P1943" s="126">
        <f t="shared" si="161"/>
        <v>0</v>
      </c>
      <c r="Q1943" s="125" t="s">
        <v>4100</v>
      </c>
    </row>
    <row r="1944" spans="1:17" x14ac:dyDescent="0.25">
      <c r="A1944" s="8">
        <v>1937</v>
      </c>
      <c r="B1944" s="32">
        <v>443201</v>
      </c>
      <c r="C1944" s="9" t="s">
        <v>1375</v>
      </c>
      <c r="D1944" s="9" t="s">
        <v>229</v>
      </c>
      <c r="E1944" s="9" t="s">
        <v>2430</v>
      </c>
      <c r="F1944" s="8" t="s">
        <v>2415</v>
      </c>
      <c r="G1944" s="10">
        <v>17</v>
      </c>
      <c r="H1944" s="10">
        <v>0</v>
      </c>
      <c r="I1944" s="10">
        <v>0</v>
      </c>
      <c r="J1944" s="10">
        <f t="shared" si="159"/>
        <v>17170000</v>
      </c>
      <c r="K1944" s="10">
        <f t="shared" si="159"/>
        <v>0</v>
      </c>
      <c r="L1944" s="10">
        <f t="shared" si="159"/>
        <v>0</v>
      </c>
      <c r="M1944" s="10">
        <v>0</v>
      </c>
      <c r="N1944" s="10">
        <f t="shared" si="160"/>
        <v>17170000</v>
      </c>
      <c r="O1944" s="25">
        <v>17170000</v>
      </c>
      <c r="P1944" s="25">
        <f t="shared" si="161"/>
        <v>0</v>
      </c>
      <c r="Q1944" s="37"/>
    </row>
    <row r="1945" spans="1:17" x14ac:dyDescent="0.25">
      <c r="A1945" s="8">
        <v>1938</v>
      </c>
      <c r="B1945" s="32">
        <v>443202</v>
      </c>
      <c r="C1945" s="9" t="s">
        <v>2432</v>
      </c>
      <c r="D1945" s="9" t="s">
        <v>85</v>
      </c>
      <c r="E1945" s="9" t="s">
        <v>2430</v>
      </c>
      <c r="F1945" s="8" t="s">
        <v>2415</v>
      </c>
      <c r="G1945" s="10">
        <v>17</v>
      </c>
      <c r="H1945" s="10">
        <v>0</v>
      </c>
      <c r="I1945" s="10">
        <v>0</v>
      </c>
      <c r="J1945" s="10">
        <f t="shared" si="159"/>
        <v>17170000</v>
      </c>
      <c r="K1945" s="10">
        <f t="shared" si="159"/>
        <v>0</v>
      </c>
      <c r="L1945" s="10">
        <f t="shared" si="159"/>
        <v>0</v>
      </c>
      <c r="M1945" s="10">
        <v>0</v>
      </c>
      <c r="N1945" s="10">
        <f t="shared" si="160"/>
        <v>17170000</v>
      </c>
      <c r="O1945" s="25">
        <v>17170000</v>
      </c>
      <c r="P1945" s="25">
        <f t="shared" si="161"/>
        <v>0</v>
      </c>
      <c r="Q1945" s="37"/>
    </row>
    <row r="1946" spans="1:17" x14ac:dyDescent="0.25">
      <c r="A1946" s="8">
        <v>1939</v>
      </c>
      <c r="B1946" s="32">
        <v>443203</v>
      </c>
      <c r="C1946" s="9" t="s">
        <v>2433</v>
      </c>
      <c r="D1946" s="9" t="s">
        <v>448</v>
      </c>
      <c r="E1946" s="9" t="s">
        <v>2430</v>
      </c>
      <c r="F1946" s="8" t="s">
        <v>2415</v>
      </c>
      <c r="G1946" s="10">
        <v>17</v>
      </c>
      <c r="H1946" s="10">
        <v>0</v>
      </c>
      <c r="I1946" s="10">
        <v>0</v>
      </c>
      <c r="J1946" s="10">
        <f t="shared" si="159"/>
        <v>17170000</v>
      </c>
      <c r="K1946" s="10">
        <f t="shared" si="159"/>
        <v>0</v>
      </c>
      <c r="L1946" s="10">
        <f t="shared" si="159"/>
        <v>0</v>
      </c>
      <c r="M1946" s="10">
        <v>0</v>
      </c>
      <c r="N1946" s="10">
        <f t="shared" si="160"/>
        <v>17170000</v>
      </c>
      <c r="O1946" s="25">
        <v>17170000</v>
      </c>
      <c r="P1946" s="25">
        <f t="shared" si="161"/>
        <v>0</v>
      </c>
      <c r="Q1946" s="37"/>
    </row>
    <row r="1947" spans="1:17" x14ac:dyDescent="0.25">
      <c r="A1947" s="8">
        <v>1940</v>
      </c>
      <c r="B1947" s="32">
        <v>443204</v>
      </c>
      <c r="C1947" s="9" t="s">
        <v>2434</v>
      </c>
      <c r="D1947" s="9" t="s">
        <v>68</v>
      </c>
      <c r="E1947" s="9" t="s">
        <v>2430</v>
      </c>
      <c r="F1947" s="8" t="s">
        <v>2415</v>
      </c>
      <c r="G1947" s="10">
        <v>17</v>
      </c>
      <c r="H1947" s="10">
        <v>0</v>
      </c>
      <c r="I1947" s="10">
        <v>0</v>
      </c>
      <c r="J1947" s="10">
        <f t="shared" si="159"/>
        <v>17170000</v>
      </c>
      <c r="K1947" s="10">
        <f t="shared" si="159"/>
        <v>0</v>
      </c>
      <c r="L1947" s="10">
        <f t="shared" si="159"/>
        <v>0</v>
      </c>
      <c r="M1947" s="10">
        <v>0</v>
      </c>
      <c r="N1947" s="10">
        <f t="shared" si="160"/>
        <v>17170000</v>
      </c>
      <c r="O1947" s="25">
        <v>17170000</v>
      </c>
      <c r="P1947" s="25">
        <f t="shared" si="161"/>
        <v>0</v>
      </c>
      <c r="Q1947" s="37"/>
    </row>
    <row r="1948" spans="1:17" x14ac:dyDescent="0.25">
      <c r="A1948" s="8">
        <v>1941</v>
      </c>
      <c r="B1948" s="32">
        <v>443205</v>
      </c>
      <c r="C1948" s="9" t="s">
        <v>666</v>
      </c>
      <c r="D1948" s="9" t="s">
        <v>109</v>
      </c>
      <c r="E1948" s="9" t="s">
        <v>2430</v>
      </c>
      <c r="F1948" s="8" t="s">
        <v>2415</v>
      </c>
      <c r="G1948" s="10">
        <v>17</v>
      </c>
      <c r="H1948" s="10">
        <v>0</v>
      </c>
      <c r="I1948" s="10">
        <v>0</v>
      </c>
      <c r="J1948" s="10">
        <f t="shared" si="159"/>
        <v>17170000</v>
      </c>
      <c r="K1948" s="10">
        <f t="shared" si="159"/>
        <v>0</v>
      </c>
      <c r="L1948" s="10">
        <f t="shared" si="159"/>
        <v>0</v>
      </c>
      <c r="M1948" s="10">
        <v>0</v>
      </c>
      <c r="N1948" s="10">
        <f t="shared" si="160"/>
        <v>17170000</v>
      </c>
      <c r="O1948" s="25">
        <v>17170000</v>
      </c>
      <c r="P1948" s="25">
        <f t="shared" si="161"/>
        <v>0</v>
      </c>
      <c r="Q1948" s="37"/>
    </row>
    <row r="1949" spans="1:17" x14ac:dyDescent="0.25">
      <c r="A1949" s="8">
        <v>1942</v>
      </c>
      <c r="B1949" s="32">
        <v>443206</v>
      </c>
      <c r="C1949" s="9" t="s">
        <v>1113</v>
      </c>
      <c r="D1949" s="9" t="s">
        <v>448</v>
      </c>
      <c r="E1949" s="9" t="s">
        <v>2430</v>
      </c>
      <c r="F1949" s="8" t="s">
        <v>2415</v>
      </c>
      <c r="G1949" s="10">
        <v>17</v>
      </c>
      <c r="H1949" s="10">
        <v>0</v>
      </c>
      <c r="I1949" s="10">
        <v>0</v>
      </c>
      <c r="J1949" s="10">
        <f t="shared" si="159"/>
        <v>17170000</v>
      </c>
      <c r="K1949" s="10">
        <f t="shared" si="159"/>
        <v>0</v>
      </c>
      <c r="L1949" s="10">
        <f t="shared" si="159"/>
        <v>0</v>
      </c>
      <c r="M1949" s="10">
        <v>0</v>
      </c>
      <c r="N1949" s="10">
        <f t="shared" si="160"/>
        <v>17170000</v>
      </c>
      <c r="O1949" s="25">
        <v>17170000</v>
      </c>
      <c r="P1949" s="25">
        <f t="shared" si="161"/>
        <v>0</v>
      </c>
      <c r="Q1949" s="37"/>
    </row>
    <row r="1950" spans="1:17" x14ac:dyDescent="0.25">
      <c r="A1950" s="8">
        <v>1943</v>
      </c>
      <c r="B1950" s="32">
        <v>443207</v>
      </c>
      <c r="C1950" s="9" t="s">
        <v>2435</v>
      </c>
      <c r="D1950" s="9" t="s">
        <v>2436</v>
      </c>
      <c r="E1950" s="9" t="s">
        <v>2430</v>
      </c>
      <c r="F1950" s="8" t="s">
        <v>2415</v>
      </c>
      <c r="G1950" s="10">
        <v>17</v>
      </c>
      <c r="H1950" s="10">
        <v>0</v>
      </c>
      <c r="I1950" s="10">
        <v>0</v>
      </c>
      <c r="J1950" s="10">
        <f t="shared" si="159"/>
        <v>17170000</v>
      </c>
      <c r="K1950" s="10">
        <f t="shared" si="159"/>
        <v>0</v>
      </c>
      <c r="L1950" s="10">
        <f t="shared" si="159"/>
        <v>0</v>
      </c>
      <c r="M1950" s="10">
        <v>0</v>
      </c>
      <c r="N1950" s="10">
        <f t="shared" si="160"/>
        <v>17170000</v>
      </c>
      <c r="O1950" s="25">
        <v>17170000</v>
      </c>
      <c r="P1950" s="25">
        <f t="shared" si="161"/>
        <v>0</v>
      </c>
      <c r="Q1950" s="37"/>
    </row>
    <row r="1951" spans="1:17" x14ac:dyDescent="0.25">
      <c r="A1951" s="8">
        <v>1944</v>
      </c>
      <c r="B1951" s="32">
        <v>443208</v>
      </c>
      <c r="C1951" s="9" t="s">
        <v>2437</v>
      </c>
      <c r="D1951" s="9" t="s">
        <v>85</v>
      </c>
      <c r="E1951" s="9" t="s">
        <v>2430</v>
      </c>
      <c r="F1951" s="8" t="s">
        <v>2415</v>
      </c>
      <c r="G1951" s="10">
        <v>17</v>
      </c>
      <c r="H1951" s="10">
        <v>0</v>
      </c>
      <c r="I1951" s="10">
        <v>0</v>
      </c>
      <c r="J1951" s="10">
        <f t="shared" si="159"/>
        <v>17170000</v>
      </c>
      <c r="K1951" s="10">
        <f t="shared" si="159"/>
        <v>0</v>
      </c>
      <c r="L1951" s="10">
        <f t="shared" si="159"/>
        <v>0</v>
      </c>
      <c r="M1951" s="10">
        <v>0</v>
      </c>
      <c r="N1951" s="10">
        <f t="shared" si="160"/>
        <v>17170000</v>
      </c>
      <c r="O1951" s="25">
        <v>35350000</v>
      </c>
      <c r="P1951" s="25">
        <f t="shared" si="161"/>
        <v>-18180000</v>
      </c>
      <c r="Q1951" s="37" t="s">
        <v>4098</v>
      </c>
    </row>
    <row r="1952" spans="1:17" x14ac:dyDescent="0.25">
      <c r="A1952" s="8">
        <v>1945</v>
      </c>
      <c r="B1952" s="32">
        <v>443209</v>
      </c>
      <c r="C1952" s="9" t="s">
        <v>1526</v>
      </c>
      <c r="D1952" s="9" t="s">
        <v>61</v>
      </c>
      <c r="E1952" s="9" t="s">
        <v>2430</v>
      </c>
      <c r="F1952" s="8" t="s">
        <v>2415</v>
      </c>
      <c r="G1952" s="10">
        <v>17</v>
      </c>
      <c r="H1952" s="10">
        <v>0</v>
      </c>
      <c r="I1952" s="10">
        <v>0</v>
      </c>
      <c r="J1952" s="10">
        <f t="shared" si="159"/>
        <v>17170000</v>
      </c>
      <c r="K1952" s="10">
        <f t="shared" si="159"/>
        <v>0</v>
      </c>
      <c r="L1952" s="10">
        <f t="shared" si="159"/>
        <v>0</v>
      </c>
      <c r="M1952" s="10">
        <v>0</v>
      </c>
      <c r="N1952" s="10">
        <f t="shared" si="160"/>
        <v>17170000</v>
      </c>
      <c r="O1952" s="25">
        <v>17170000</v>
      </c>
      <c r="P1952" s="25">
        <f t="shared" si="161"/>
        <v>0</v>
      </c>
      <c r="Q1952" s="37"/>
    </row>
    <row r="1953" spans="1:17" x14ac:dyDescent="0.25">
      <c r="A1953" s="8">
        <v>1946</v>
      </c>
      <c r="B1953" s="32">
        <v>443210</v>
      </c>
      <c r="C1953" s="9" t="s">
        <v>2438</v>
      </c>
      <c r="D1953" s="9" t="s">
        <v>85</v>
      </c>
      <c r="E1953" s="9" t="s">
        <v>2430</v>
      </c>
      <c r="F1953" s="8" t="s">
        <v>2415</v>
      </c>
      <c r="G1953" s="10">
        <v>17</v>
      </c>
      <c r="H1953" s="10">
        <v>0</v>
      </c>
      <c r="I1953" s="10">
        <v>0</v>
      </c>
      <c r="J1953" s="10">
        <f t="shared" si="159"/>
        <v>17170000</v>
      </c>
      <c r="K1953" s="10">
        <f t="shared" si="159"/>
        <v>0</v>
      </c>
      <c r="L1953" s="10">
        <f t="shared" si="159"/>
        <v>0</v>
      </c>
      <c r="M1953" s="10">
        <v>0</v>
      </c>
      <c r="N1953" s="10">
        <f t="shared" si="160"/>
        <v>17170000</v>
      </c>
      <c r="O1953" s="25">
        <v>17170000</v>
      </c>
      <c r="P1953" s="25">
        <f t="shared" si="161"/>
        <v>0</v>
      </c>
      <c r="Q1953" s="37"/>
    </row>
    <row r="1954" spans="1:17" x14ac:dyDescent="0.25">
      <c r="A1954" s="8">
        <v>1947</v>
      </c>
      <c r="B1954" s="32">
        <v>443211</v>
      </c>
      <c r="C1954" s="9" t="s">
        <v>1439</v>
      </c>
      <c r="D1954" s="9" t="s">
        <v>158</v>
      </c>
      <c r="E1954" s="9" t="s">
        <v>2430</v>
      </c>
      <c r="F1954" s="8" t="s">
        <v>2415</v>
      </c>
      <c r="G1954" s="10">
        <v>17</v>
      </c>
      <c r="H1954" s="10">
        <v>0</v>
      </c>
      <c r="I1954" s="10">
        <v>0</v>
      </c>
      <c r="J1954" s="10">
        <f t="shared" si="159"/>
        <v>17170000</v>
      </c>
      <c r="K1954" s="10">
        <f t="shared" si="159"/>
        <v>0</v>
      </c>
      <c r="L1954" s="10">
        <f t="shared" si="159"/>
        <v>0</v>
      </c>
      <c r="M1954" s="10">
        <v>0</v>
      </c>
      <c r="N1954" s="10">
        <f t="shared" si="160"/>
        <v>17170000</v>
      </c>
      <c r="O1954" s="25">
        <v>17170000</v>
      </c>
      <c r="P1954" s="25">
        <f t="shared" si="161"/>
        <v>0</v>
      </c>
      <c r="Q1954" s="37"/>
    </row>
    <row r="1955" spans="1:17" x14ac:dyDescent="0.25">
      <c r="A1955" s="8">
        <v>1948</v>
      </c>
      <c r="B1955" s="32">
        <v>443212</v>
      </c>
      <c r="C1955" s="9" t="s">
        <v>2439</v>
      </c>
      <c r="D1955" s="9" t="s">
        <v>153</v>
      </c>
      <c r="E1955" s="9" t="s">
        <v>2430</v>
      </c>
      <c r="F1955" s="8" t="s">
        <v>2415</v>
      </c>
      <c r="G1955" s="10">
        <v>17</v>
      </c>
      <c r="H1955" s="10">
        <v>0</v>
      </c>
      <c r="I1955" s="10">
        <v>0</v>
      </c>
      <c r="J1955" s="10">
        <f t="shared" si="159"/>
        <v>17170000</v>
      </c>
      <c r="K1955" s="10">
        <f t="shared" si="159"/>
        <v>0</v>
      </c>
      <c r="L1955" s="10">
        <f t="shared" si="159"/>
        <v>0</v>
      </c>
      <c r="M1955" s="10">
        <v>0</v>
      </c>
      <c r="N1955" s="10">
        <f t="shared" si="160"/>
        <v>17170000</v>
      </c>
      <c r="O1955" s="25">
        <v>17170000</v>
      </c>
      <c r="P1955" s="25">
        <f t="shared" si="161"/>
        <v>0</v>
      </c>
      <c r="Q1955" s="37"/>
    </row>
    <row r="1956" spans="1:17" x14ac:dyDescent="0.25">
      <c r="A1956" s="8">
        <v>1949</v>
      </c>
      <c r="B1956" s="32">
        <v>443213</v>
      </c>
      <c r="C1956" s="9" t="s">
        <v>2440</v>
      </c>
      <c r="D1956" s="9" t="s">
        <v>372</v>
      </c>
      <c r="E1956" s="9" t="s">
        <v>2430</v>
      </c>
      <c r="F1956" s="8" t="s">
        <v>2415</v>
      </c>
      <c r="G1956" s="10">
        <v>17</v>
      </c>
      <c r="H1956" s="10">
        <v>0</v>
      </c>
      <c r="I1956" s="10">
        <v>0</v>
      </c>
      <c r="J1956" s="10">
        <f t="shared" si="159"/>
        <v>17170000</v>
      </c>
      <c r="K1956" s="10">
        <f t="shared" si="159"/>
        <v>0</v>
      </c>
      <c r="L1956" s="10">
        <f t="shared" si="159"/>
        <v>0</v>
      </c>
      <c r="M1956" s="10">
        <v>0</v>
      </c>
      <c r="N1956" s="10">
        <f t="shared" si="160"/>
        <v>17170000</v>
      </c>
      <c r="O1956" s="25">
        <v>17170000</v>
      </c>
      <c r="P1956" s="25">
        <f t="shared" si="161"/>
        <v>0</v>
      </c>
      <c r="Q1956" s="37"/>
    </row>
    <row r="1957" spans="1:17" x14ac:dyDescent="0.25">
      <c r="A1957" s="8">
        <v>1950</v>
      </c>
      <c r="B1957" s="32">
        <v>443214</v>
      </c>
      <c r="C1957" s="9" t="s">
        <v>2441</v>
      </c>
      <c r="D1957" s="9" t="s">
        <v>481</v>
      </c>
      <c r="E1957" s="9" t="s">
        <v>2430</v>
      </c>
      <c r="F1957" s="8" t="s">
        <v>2415</v>
      </c>
      <c r="G1957" s="10">
        <v>17</v>
      </c>
      <c r="H1957" s="10">
        <v>0</v>
      </c>
      <c r="I1957" s="10">
        <v>0</v>
      </c>
      <c r="J1957" s="10">
        <f t="shared" ref="J1957:L2001" si="162">G1957*1010000</f>
        <v>17170000</v>
      </c>
      <c r="K1957" s="10">
        <f t="shared" si="162"/>
        <v>0</v>
      </c>
      <c r="L1957" s="10">
        <f t="shared" si="162"/>
        <v>0</v>
      </c>
      <c r="M1957" s="10">
        <v>0</v>
      </c>
      <c r="N1957" s="10">
        <f t="shared" si="160"/>
        <v>17170000</v>
      </c>
      <c r="O1957" s="25">
        <v>17170000</v>
      </c>
      <c r="P1957" s="25">
        <f t="shared" si="161"/>
        <v>0</v>
      </c>
      <c r="Q1957" s="37"/>
    </row>
    <row r="1958" spans="1:17" x14ac:dyDescent="0.25">
      <c r="A1958" s="8">
        <v>1951</v>
      </c>
      <c r="B1958" s="32">
        <v>443215</v>
      </c>
      <c r="C1958" s="9" t="s">
        <v>1415</v>
      </c>
      <c r="D1958" s="9" t="s">
        <v>334</v>
      </c>
      <c r="E1958" s="9" t="s">
        <v>2430</v>
      </c>
      <c r="F1958" s="8" t="s">
        <v>2415</v>
      </c>
      <c r="G1958" s="10">
        <v>17</v>
      </c>
      <c r="H1958" s="10">
        <v>0</v>
      </c>
      <c r="I1958" s="10">
        <v>0</v>
      </c>
      <c r="J1958" s="10">
        <f t="shared" si="162"/>
        <v>17170000</v>
      </c>
      <c r="K1958" s="10">
        <f t="shared" si="162"/>
        <v>0</v>
      </c>
      <c r="L1958" s="10">
        <f t="shared" si="162"/>
        <v>0</v>
      </c>
      <c r="M1958" s="10">
        <v>0</v>
      </c>
      <c r="N1958" s="10">
        <f t="shared" si="160"/>
        <v>17170000</v>
      </c>
      <c r="O1958" s="25">
        <v>17170000</v>
      </c>
      <c r="P1958" s="25">
        <f t="shared" si="161"/>
        <v>0</v>
      </c>
      <c r="Q1958" s="37"/>
    </row>
    <row r="1959" spans="1:17" x14ac:dyDescent="0.25">
      <c r="A1959" s="8">
        <v>1952</v>
      </c>
      <c r="B1959" s="32">
        <v>443216</v>
      </c>
      <c r="C1959" s="9" t="s">
        <v>2442</v>
      </c>
      <c r="D1959" s="9" t="s">
        <v>334</v>
      </c>
      <c r="E1959" s="9" t="s">
        <v>2430</v>
      </c>
      <c r="F1959" s="8" t="s">
        <v>2415</v>
      </c>
      <c r="G1959" s="10">
        <v>17</v>
      </c>
      <c r="H1959" s="10">
        <v>0</v>
      </c>
      <c r="I1959" s="10">
        <v>0</v>
      </c>
      <c r="J1959" s="10">
        <f t="shared" si="162"/>
        <v>17170000</v>
      </c>
      <c r="K1959" s="10">
        <f t="shared" si="162"/>
        <v>0</v>
      </c>
      <c r="L1959" s="10">
        <f t="shared" si="162"/>
        <v>0</v>
      </c>
      <c r="M1959" s="10">
        <v>0</v>
      </c>
      <c r="N1959" s="10">
        <f t="shared" si="160"/>
        <v>17170000</v>
      </c>
      <c r="O1959" s="25">
        <v>17170000</v>
      </c>
      <c r="P1959" s="25">
        <f t="shared" si="161"/>
        <v>0</v>
      </c>
      <c r="Q1959" s="37"/>
    </row>
    <row r="1960" spans="1:17" x14ac:dyDescent="0.25">
      <c r="A1960" s="8">
        <v>1953</v>
      </c>
      <c r="B1960" s="32">
        <v>443217</v>
      </c>
      <c r="C1960" s="9" t="s">
        <v>645</v>
      </c>
      <c r="D1960" s="9" t="s">
        <v>75</v>
      </c>
      <c r="E1960" s="9" t="s">
        <v>2430</v>
      </c>
      <c r="F1960" s="8" t="s">
        <v>2415</v>
      </c>
      <c r="G1960" s="10">
        <v>17</v>
      </c>
      <c r="H1960" s="10">
        <v>0</v>
      </c>
      <c r="I1960" s="10">
        <v>0</v>
      </c>
      <c r="J1960" s="10">
        <f t="shared" si="162"/>
        <v>17170000</v>
      </c>
      <c r="K1960" s="10">
        <f t="shared" si="162"/>
        <v>0</v>
      </c>
      <c r="L1960" s="10">
        <f t="shared" si="162"/>
        <v>0</v>
      </c>
      <c r="M1960" s="10">
        <v>0</v>
      </c>
      <c r="N1960" s="10">
        <f t="shared" si="160"/>
        <v>17170000</v>
      </c>
      <c r="O1960" s="25">
        <v>17170000</v>
      </c>
      <c r="P1960" s="25">
        <f t="shared" si="161"/>
        <v>0</v>
      </c>
      <c r="Q1960" s="37"/>
    </row>
    <row r="1961" spans="1:17" x14ac:dyDescent="0.25">
      <c r="A1961" s="8">
        <v>1954</v>
      </c>
      <c r="B1961" s="32">
        <v>443218</v>
      </c>
      <c r="C1961" s="9" t="s">
        <v>2443</v>
      </c>
      <c r="D1961" s="9" t="s">
        <v>61</v>
      </c>
      <c r="E1961" s="9" t="s">
        <v>2430</v>
      </c>
      <c r="F1961" s="8" t="s">
        <v>2415</v>
      </c>
      <c r="G1961" s="10">
        <v>17</v>
      </c>
      <c r="H1961" s="10">
        <v>0</v>
      </c>
      <c r="I1961" s="10">
        <v>0</v>
      </c>
      <c r="J1961" s="10">
        <f t="shared" si="162"/>
        <v>17170000</v>
      </c>
      <c r="K1961" s="10">
        <f t="shared" si="162"/>
        <v>0</v>
      </c>
      <c r="L1961" s="10">
        <f t="shared" si="162"/>
        <v>0</v>
      </c>
      <c r="M1961" s="10">
        <v>0</v>
      </c>
      <c r="N1961" s="10">
        <f t="shared" si="160"/>
        <v>17170000</v>
      </c>
      <c r="O1961" s="25">
        <v>17170000</v>
      </c>
      <c r="P1961" s="25">
        <f t="shared" si="161"/>
        <v>0</v>
      </c>
      <c r="Q1961" s="37"/>
    </row>
    <row r="1962" spans="1:17" x14ac:dyDescent="0.25">
      <c r="A1962" s="8">
        <v>1955</v>
      </c>
      <c r="B1962" s="32">
        <v>443219</v>
      </c>
      <c r="C1962" s="9" t="s">
        <v>748</v>
      </c>
      <c r="D1962" s="9" t="s">
        <v>598</v>
      </c>
      <c r="E1962" s="9" t="s">
        <v>2430</v>
      </c>
      <c r="F1962" s="8" t="s">
        <v>2415</v>
      </c>
      <c r="G1962" s="10">
        <v>17</v>
      </c>
      <c r="H1962" s="10">
        <v>0</v>
      </c>
      <c r="I1962" s="10">
        <v>0</v>
      </c>
      <c r="J1962" s="10">
        <f t="shared" si="162"/>
        <v>17170000</v>
      </c>
      <c r="K1962" s="10">
        <f t="shared" si="162"/>
        <v>0</v>
      </c>
      <c r="L1962" s="10">
        <f t="shared" si="162"/>
        <v>0</v>
      </c>
      <c r="M1962" s="10">
        <v>0</v>
      </c>
      <c r="N1962" s="10">
        <f t="shared" si="160"/>
        <v>17170000</v>
      </c>
      <c r="O1962" s="25">
        <v>17170000</v>
      </c>
      <c r="P1962" s="25">
        <f t="shared" si="161"/>
        <v>0</v>
      </c>
      <c r="Q1962" s="37"/>
    </row>
    <row r="1963" spans="1:17" x14ac:dyDescent="0.25">
      <c r="A1963" s="8">
        <v>1956</v>
      </c>
      <c r="B1963" s="32">
        <v>443220</v>
      </c>
      <c r="C1963" s="9" t="s">
        <v>1560</v>
      </c>
      <c r="D1963" s="9" t="s">
        <v>262</v>
      </c>
      <c r="E1963" s="9" t="s">
        <v>2430</v>
      </c>
      <c r="F1963" s="8" t="s">
        <v>2415</v>
      </c>
      <c r="G1963" s="10">
        <v>17</v>
      </c>
      <c r="H1963" s="10">
        <v>0</v>
      </c>
      <c r="I1963" s="10">
        <v>0</v>
      </c>
      <c r="J1963" s="10">
        <f t="shared" si="162"/>
        <v>17170000</v>
      </c>
      <c r="K1963" s="10">
        <f t="shared" si="162"/>
        <v>0</v>
      </c>
      <c r="L1963" s="10">
        <f t="shared" si="162"/>
        <v>0</v>
      </c>
      <c r="M1963" s="10">
        <v>0</v>
      </c>
      <c r="N1963" s="10">
        <f t="shared" si="160"/>
        <v>17170000</v>
      </c>
      <c r="O1963" s="25">
        <v>17170000</v>
      </c>
      <c r="P1963" s="25">
        <f t="shared" si="161"/>
        <v>0</v>
      </c>
      <c r="Q1963" s="37"/>
    </row>
    <row r="1964" spans="1:17" x14ac:dyDescent="0.25">
      <c r="A1964" s="8">
        <v>1957</v>
      </c>
      <c r="B1964" s="32">
        <v>443221</v>
      </c>
      <c r="C1964" s="9" t="s">
        <v>348</v>
      </c>
      <c r="D1964" s="9" t="s">
        <v>75</v>
      </c>
      <c r="E1964" s="9" t="s">
        <v>2430</v>
      </c>
      <c r="F1964" s="8" t="s">
        <v>2415</v>
      </c>
      <c r="G1964" s="10">
        <v>17</v>
      </c>
      <c r="H1964" s="10">
        <v>0</v>
      </c>
      <c r="I1964" s="10">
        <v>0</v>
      </c>
      <c r="J1964" s="10">
        <f t="shared" si="162"/>
        <v>17170000</v>
      </c>
      <c r="K1964" s="10">
        <f t="shared" si="162"/>
        <v>0</v>
      </c>
      <c r="L1964" s="10">
        <f t="shared" si="162"/>
        <v>0</v>
      </c>
      <c r="M1964" s="10">
        <v>0</v>
      </c>
      <c r="N1964" s="10">
        <f t="shared" si="160"/>
        <v>17170000</v>
      </c>
      <c r="O1964" s="25">
        <v>17170000</v>
      </c>
      <c r="P1964" s="25">
        <f t="shared" si="161"/>
        <v>0</v>
      </c>
      <c r="Q1964" s="37"/>
    </row>
    <row r="1965" spans="1:17" x14ac:dyDescent="0.25">
      <c r="A1965" s="8">
        <v>1958</v>
      </c>
      <c r="B1965" s="32">
        <v>443222</v>
      </c>
      <c r="C1965" s="9" t="s">
        <v>2444</v>
      </c>
      <c r="D1965" s="9" t="s">
        <v>421</v>
      </c>
      <c r="E1965" s="9" t="s">
        <v>2430</v>
      </c>
      <c r="F1965" s="8" t="s">
        <v>2415</v>
      </c>
      <c r="G1965" s="10">
        <v>17</v>
      </c>
      <c r="H1965" s="10">
        <v>0</v>
      </c>
      <c r="I1965" s="10">
        <v>0</v>
      </c>
      <c r="J1965" s="10">
        <f t="shared" si="162"/>
        <v>17170000</v>
      </c>
      <c r="K1965" s="10">
        <f t="shared" si="162"/>
        <v>0</v>
      </c>
      <c r="L1965" s="10">
        <f t="shared" si="162"/>
        <v>0</v>
      </c>
      <c r="M1965" s="10">
        <v>0</v>
      </c>
      <c r="N1965" s="10">
        <f t="shared" si="160"/>
        <v>17170000</v>
      </c>
      <c r="O1965" s="25">
        <v>34340000</v>
      </c>
      <c r="P1965" s="25">
        <f t="shared" si="161"/>
        <v>-17170000</v>
      </c>
      <c r="Q1965" s="37" t="s">
        <v>4098</v>
      </c>
    </row>
    <row r="1966" spans="1:17" x14ac:dyDescent="0.25">
      <c r="A1966" s="8">
        <v>1959</v>
      </c>
      <c r="B1966" s="32">
        <v>443223</v>
      </c>
      <c r="C1966" s="9" t="s">
        <v>2445</v>
      </c>
      <c r="D1966" s="9" t="s">
        <v>61</v>
      </c>
      <c r="E1966" s="9" t="s">
        <v>2430</v>
      </c>
      <c r="F1966" s="8" t="s">
        <v>2415</v>
      </c>
      <c r="G1966" s="10">
        <v>17</v>
      </c>
      <c r="H1966" s="10">
        <v>0</v>
      </c>
      <c r="I1966" s="10">
        <v>0</v>
      </c>
      <c r="J1966" s="10">
        <f t="shared" si="162"/>
        <v>17170000</v>
      </c>
      <c r="K1966" s="10">
        <f t="shared" si="162"/>
        <v>0</v>
      </c>
      <c r="L1966" s="10">
        <f t="shared" si="162"/>
        <v>0</v>
      </c>
      <c r="M1966" s="10">
        <v>0</v>
      </c>
      <c r="N1966" s="10">
        <f t="shared" si="160"/>
        <v>17170000</v>
      </c>
      <c r="O1966" s="25">
        <v>34340000</v>
      </c>
      <c r="P1966" s="25">
        <f t="shared" si="161"/>
        <v>-17170000</v>
      </c>
      <c r="Q1966" s="37" t="s">
        <v>4098</v>
      </c>
    </row>
    <row r="1967" spans="1:17" x14ac:dyDescent="0.25">
      <c r="A1967" s="8">
        <v>1960</v>
      </c>
      <c r="B1967" s="32">
        <v>443224</v>
      </c>
      <c r="C1967" s="9" t="s">
        <v>2446</v>
      </c>
      <c r="D1967" s="9" t="s">
        <v>229</v>
      </c>
      <c r="E1967" s="9" t="s">
        <v>2430</v>
      </c>
      <c r="F1967" s="8" t="s">
        <v>2415</v>
      </c>
      <c r="G1967" s="10">
        <v>17</v>
      </c>
      <c r="H1967" s="10">
        <v>0</v>
      </c>
      <c r="I1967" s="10">
        <v>0</v>
      </c>
      <c r="J1967" s="10">
        <f t="shared" si="162"/>
        <v>17170000</v>
      </c>
      <c r="K1967" s="10">
        <f t="shared" si="162"/>
        <v>0</v>
      </c>
      <c r="L1967" s="10">
        <f t="shared" si="162"/>
        <v>0</v>
      </c>
      <c r="M1967" s="10">
        <v>0</v>
      </c>
      <c r="N1967" s="10">
        <f t="shared" si="160"/>
        <v>17170000</v>
      </c>
      <c r="O1967" s="25">
        <v>17170000</v>
      </c>
      <c r="P1967" s="25">
        <f t="shared" si="161"/>
        <v>0</v>
      </c>
      <c r="Q1967" s="37"/>
    </row>
    <row r="1968" spans="1:17" x14ac:dyDescent="0.25">
      <c r="A1968" s="8">
        <v>1961</v>
      </c>
      <c r="B1968" s="32">
        <v>443225</v>
      </c>
      <c r="C1968" s="9" t="s">
        <v>2447</v>
      </c>
      <c r="D1968" s="9" t="s">
        <v>210</v>
      </c>
      <c r="E1968" s="9" t="s">
        <v>2430</v>
      </c>
      <c r="F1968" s="8" t="s">
        <v>2415</v>
      </c>
      <c r="G1968" s="10">
        <v>17</v>
      </c>
      <c r="H1968" s="10">
        <v>0</v>
      </c>
      <c r="I1968" s="10">
        <v>0</v>
      </c>
      <c r="J1968" s="10">
        <f t="shared" si="162"/>
        <v>17170000</v>
      </c>
      <c r="K1968" s="10">
        <f t="shared" si="162"/>
        <v>0</v>
      </c>
      <c r="L1968" s="10">
        <f t="shared" si="162"/>
        <v>0</v>
      </c>
      <c r="M1968" s="10">
        <v>0</v>
      </c>
      <c r="N1968" s="10">
        <f t="shared" si="160"/>
        <v>17170000</v>
      </c>
      <c r="O1968" s="25">
        <v>17170000</v>
      </c>
      <c r="P1968" s="25">
        <f t="shared" si="161"/>
        <v>0</v>
      </c>
      <c r="Q1968" s="37"/>
    </row>
    <row r="1969" spans="1:17" x14ac:dyDescent="0.25">
      <c r="A1969" s="8">
        <v>1962</v>
      </c>
      <c r="B1969" s="32">
        <v>443226</v>
      </c>
      <c r="C1969" s="9" t="s">
        <v>2448</v>
      </c>
      <c r="D1969" s="9" t="s">
        <v>365</v>
      </c>
      <c r="E1969" s="9" t="s">
        <v>2430</v>
      </c>
      <c r="F1969" s="8" t="s">
        <v>2415</v>
      </c>
      <c r="G1969" s="10">
        <v>17</v>
      </c>
      <c r="H1969" s="10">
        <v>0</v>
      </c>
      <c r="I1969" s="10">
        <v>0</v>
      </c>
      <c r="J1969" s="10">
        <f t="shared" si="162"/>
        <v>17170000</v>
      </c>
      <c r="K1969" s="10">
        <f t="shared" si="162"/>
        <v>0</v>
      </c>
      <c r="L1969" s="10">
        <f t="shared" si="162"/>
        <v>0</v>
      </c>
      <c r="M1969" s="10">
        <v>0</v>
      </c>
      <c r="N1969" s="10">
        <f t="shared" si="160"/>
        <v>17170000</v>
      </c>
      <c r="O1969" s="25">
        <v>17170000</v>
      </c>
      <c r="P1969" s="25">
        <f t="shared" si="161"/>
        <v>0</v>
      </c>
      <c r="Q1969" s="37"/>
    </row>
    <row r="1970" spans="1:17" x14ac:dyDescent="0.25">
      <c r="A1970" s="8">
        <v>1963</v>
      </c>
      <c r="B1970" s="32">
        <v>443227</v>
      </c>
      <c r="C1970" s="9" t="s">
        <v>2449</v>
      </c>
      <c r="D1970" s="9" t="s">
        <v>210</v>
      </c>
      <c r="E1970" s="9" t="s">
        <v>2430</v>
      </c>
      <c r="F1970" s="8" t="s">
        <v>2415</v>
      </c>
      <c r="G1970" s="10">
        <v>17</v>
      </c>
      <c r="H1970" s="10">
        <v>0</v>
      </c>
      <c r="I1970" s="10">
        <v>0</v>
      </c>
      <c r="J1970" s="10">
        <f t="shared" si="162"/>
        <v>17170000</v>
      </c>
      <c r="K1970" s="10">
        <f t="shared" si="162"/>
        <v>0</v>
      </c>
      <c r="L1970" s="10">
        <f t="shared" si="162"/>
        <v>0</v>
      </c>
      <c r="M1970" s="10">
        <v>0</v>
      </c>
      <c r="N1970" s="10">
        <f t="shared" si="160"/>
        <v>17170000</v>
      </c>
      <c r="O1970" s="25">
        <v>17170000</v>
      </c>
      <c r="P1970" s="25">
        <f t="shared" si="161"/>
        <v>0</v>
      </c>
      <c r="Q1970" s="37"/>
    </row>
    <row r="1971" spans="1:17" x14ac:dyDescent="0.25">
      <c r="A1971" s="8">
        <v>1964</v>
      </c>
      <c r="B1971" s="32">
        <v>443228</v>
      </c>
      <c r="C1971" s="9" t="s">
        <v>2450</v>
      </c>
      <c r="D1971" s="9" t="s">
        <v>258</v>
      </c>
      <c r="E1971" s="9" t="s">
        <v>2430</v>
      </c>
      <c r="F1971" s="8" t="s">
        <v>2415</v>
      </c>
      <c r="G1971" s="10">
        <v>17</v>
      </c>
      <c r="H1971" s="10">
        <v>3</v>
      </c>
      <c r="I1971" s="10">
        <v>0</v>
      </c>
      <c r="J1971" s="10">
        <f t="shared" si="162"/>
        <v>17170000</v>
      </c>
      <c r="K1971" s="10">
        <f t="shared" si="162"/>
        <v>3030000</v>
      </c>
      <c r="L1971" s="10">
        <f t="shared" si="162"/>
        <v>0</v>
      </c>
      <c r="M1971" s="10">
        <v>0</v>
      </c>
      <c r="N1971" s="10">
        <f t="shared" si="160"/>
        <v>20200000</v>
      </c>
      <c r="O1971" s="25">
        <v>20200000</v>
      </c>
      <c r="P1971" s="25">
        <f t="shared" si="161"/>
        <v>0</v>
      </c>
      <c r="Q1971" s="37"/>
    </row>
    <row r="1972" spans="1:17" x14ac:dyDescent="0.25">
      <c r="A1972" s="8">
        <v>1965</v>
      </c>
      <c r="B1972" s="32">
        <v>443229</v>
      </c>
      <c r="C1972" s="9" t="s">
        <v>2451</v>
      </c>
      <c r="D1972" s="9" t="s">
        <v>1199</v>
      </c>
      <c r="E1972" s="9" t="s">
        <v>2430</v>
      </c>
      <c r="F1972" s="8" t="s">
        <v>2415</v>
      </c>
      <c r="G1972" s="10">
        <v>17</v>
      </c>
      <c r="H1972" s="10">
        <v>0</v>
      </c>
      <c r="I1972" s="10">
        <v>0</v>
      </c>
      <c r="J1972" s="10">
        <f t="shared" si="162"/>
        <v>17170000</v>
      </c>
      <c r="K1972" s="10">
        <f t="shared" si="162"/>
        <v>0</v>
      </c>
      <c r="L1972" s="10">
        <f t="shared" si="162"/>
        <v>0</v>
      </c>
      <c r="M1972" s="10">
        <v>0</v>
      </c>
      <c r="N1972" s="10">
        <f t="shared" si="160"/>
        <v>17170000</v>
      </c>
      <c r="O1972" s="25">
        <v>17170000</v>
      </c>
      <c r="P1972" s="25">
        <f t="shared" si="161"/>
        <v>0</v>
      </c>
      <c r="Q1972" s="37"/>
    </row>
    <row r="1973" spans="1:17" x14ac:dyDescent="0.25">
      <c r="A1973" s="8">
        <v>1966</v>
      </c>
      <c r="B1973" s="32">
        <v>443230</v>
      </c>
      <c r="C1973" s="9" t="s">
        <v>893</v>
      </c>
      <c r="D1973" s="9" t="s">
        <v>61</v>
      </c>
      <c r="E1973" s="9" t="s">
        <v>2430</v>
      </c>
      <c r="F1973" s="8" t="s">
        <v>2415</v>
      </c>
      <c r="G1973" s="10">
        <v>17</v>
      </c>
      <c r="H1973" s="10">
        <v>0</v>
      </c>
      <c r="I1973" s="10">
        <v>0</v>
      </c>
      <c r="J1973" s="10">
        <f t="shared" si="162"/>
        <v>17170000</v>
      </c>
      <c r="K1973" s="10">
        <f t="shared" si="162"/>
        <v>0</v>
      </c>
      <c r="L1973" s="10">
        <f t="shared" si="162"/>
        <v>0</v>
      </c>
      <c r="M1973" s="10">
        <v>0</v>
      </c>
      <c r="N1973" s="10">
        <f t="shared" si="160"/>
        <v>17170000</v>
      </c>
      <c r="O1973" s="25">
        <v>17170000</v>
      </c>
      <c r="P1973" s="25">
        <f t="shared" si="161"/>
        <v>0</v>
      </c>
      <c r="Q1973" s="37"/>
    </row>
    <row r="1974" spans="1:17" x14ac:dyDescent="0.25">
      <c r="A1974" s="8">
        <v>1967</v>
      </c>
      <c r="B1974" s="32">
        <v>443231</v>
      </c>
      <c r="C1974" s="9" t="s">
        <v>1072</v>
      </c>
      <c r="D1974" s="9" t="s">
        <v>153</v>
      </c>
      <c r="E1974" s="9" t="s">
        <v>2430</v>
      </c>
      <c r="F1974" s="8" t="s">
        <v>2415</v>
      </c>
      <c r="G1974" s="10">
        <v>17</v>
      </c>
      <c r="H1974" s="10">
        <v>3</v>
      </c>
      <c r="I1974" s="10">
        <v>0</v>
      </c>
      <c r="J1974" s="10">
        <f t="shared" si="162"/>
        <v>17170000</v>
      </c>
      <c r="K1974" s="10">
        <f t="shared" si="162"/>
        <v>3030000</v>
      </c>
      <c r="L1974" s="10">
        <f t="shared" si="162"/>
        <v>0</v>
      </c>
      <c r="M1974" s="10">
        <v>0</v>
      </c>
      <c r="N1974" s="10">
        <f t="shared" si="160"/>
        <v>20200000</v>
      </c>
      <c r="O1974" s="25">
        <v>0</v>
      </c>
      <c r="P1974" s="25">
        <f t="shared" si="161"/>
        <v>20200000</v>
      </c>
      <c r="Q1974" s="37"/>
    </row>
    <row r="1975" spans="1:17" x14ac:dyDescent="0.25">
      <c r="A1975" s="8">
        <v>1968</v>
      </c>
      <c r="B1975" s="32">
        <v>443232</v>
      </c>
      <c r="C1975" s="9" t="s">
        <v>1048</v>
      </c>
      <c r="D1975" s="9" t="s">
        <v>115</v>
      </c>
      <c r="E1975" s="9" t="s">
        <v>2430</v>
      </c>
      <c r="F1975" s="8" t="s">
        <v>2415</v>
      </c>
      <c r="G1975" s="10">
        <v>17</v>
      </c>
      <c r="H1975" s="10">
        <v>0</v>
      </c>
      <c r="I1975" s="10">
        <v>0</v>
      </c>
      <c r="J1975" s="10">
        <f t="shared" si="162"/>
        <v>17170000</v>
      </c>
      <c r="K1975" s="10">
        <f t="shared" si="162"/>
        <v>0</v>
      </c>
      <c r="L1975" s="10">
        <f t="shared" si="162"/>
        <v>0</v>
      </c>
      <c r="M1975" s="10">
        <v>0</v>
      </c>
      <c r="N1975" s="10">
        <f t="shared" si="160"/>
        <v>17170000</v>
      </c>
      <c r="O1975" s="25">
        <v>17170000</v>
      </c>
      <c r="P1975" s="25">
        <f t="shared" si="161"/>
        <v>0</v>
      </c>
      <c r="Q1975" s="37"/>
    </row>
    <row r="1976" spans="1:17" x14ac:dyDescent="0.25">
      <c r="A1976" s="8">
        <v>1969</v>
      </c>
      <c r="B1976" s="32">
        <v>443233</v>
      </c>
      <c r="C1976" s="9" t="s">
        <v>2452</v>
      </c>
      <c r="D1976" s="9" t="s">
        <v>61</v>
      </c>
      <c r="E1976" s="9" t="s">
        <v>2430</v>
      </c>
      <c r="F1976" s="8" t="s">
        <v>2415</v>
      </c>
      <c r="G1976" s="10">
        <v>17</v>
      </c>
      <c r="H1976" s="10">
        <v>0</v>
      </c>
      <c r="I1976" s="10">
        <v>0</v>
      </c>
      <c r="J1976" s="10">
        <f t="shared" si="162"/>
        <v>17170000</v>
      </c>
      <c r="K1976" s="10">
        <f t="shared" si="162"/>
        <v>0</v>
      </c>
      <c r="L1976" s="10">
        <f t="shared" si="162"/>
        <v>0</v>
      </c>
      <c r="M1976" s="10">
        <v>0</v>
      </c>
      <c r="N1976" s="10">
        <f t="shared" si="160"/>
        <v>17170000</v>
      </c>
      <c r="O1976" s="25">
        <v>17170000</v>
      </c>
      <c r="P1976" s="25">
        <f t="shared" si="161"/>
        <v>0</v>
      </c>
      <c r="Q1976" s="37"/>
    </row>
    <row r="1977" spans="1:17" x14ac:dyDescent="0.25">
      <c r="A1977" s="8">
        <v>1970</v>
      </c>
      <c r="B1977" s="32">
        <v>443234</v>
      </c>
      <c r="C1977" s="9" t="s">
        <v>2453</v>
      </c>
      <c r="D1977" s="9" t="s">
        <v>61</v>
      </c>
      <c r="E1977" s="9" t="s">
        <v>2430</v>
      </c>
      <c r="F1977" s="8" t="s">
        <v>2415</v>
      </c>
      <c r="G1977" s="10">
        <v>17</v>
      </c>
      <c r="H1977" s="10">
        <v>0</v>
      </c>
      <c r="I1977" s="10">
        <v>0</v>
      </c>
      <c r="J1977" s="10">
        <f t="shared" si="162"/>
        <v>17170000</v>
      </c>
      <c r="K1977" s="10">
        <f t="shared" si="162"/>
        <v>0</v>
      </c>
      <c r="L1977" s="10">
        <f t="shared" si="162"/>
        <v>0</v>
      </c>
      <c r="M1977" s="10">
        <v>0</v>
      </c>
      <c r="N1977" s="10">
        <f t="shared" si="160"/>
        <v>17170000</v>
      </c>
      <c r="O1977" s="25">
        <v>17170000</v>
      </c>
      <c r="P1977" s="25">
        <f t="shared" si="161"/>
        <v>0</v>
      </c>
      <c r="Q1977" s="37"/>
    </row>
    <row r="1978" spans="1:17" x14ac:dyDescent="0.25">
      <c r="A1978" s="8">
        <v>1971</v>
      </c>
      <c r="B1978" s="32">
        <v>443235</v>
      </c>
      <c r="C1978" s="9" t="s">
        <v>2349</v>
      </c>
      <c r="D1978" s="9" t="s">
        <v>61</v>
      </c>
      <c r="E1978" s="9" t="s">
        <v>2430</v>
      </c>
      <c r="F1978" s="8" t="s">
        <v>2415</v>
      </c>
      <c r="G1978" s="10">
        <v>17</v>
      </c>
      <c r="H1978" s="10">
        <v>0</v>
      </c>
      <c r="I1978" s="10">
        <v>0</v>
      </c>
      <c r="J1978" s="10">
        <f t="shared" si="162"/>
        <v>17170000</v>
      </c>
      <c r="K1978" s="10">
        <f t="shared" si="162"/>
        <v>0</v>
      </c>
      <c r="L1978" s="10">
        <f t="shared" si="162"/>
        <v>0</v>
      </c>
      <c r="M1978" s="10">
        <v>0</v>
      </c>
      <c r="N1978" s="10">
        <f t="shared" si="160"/>
        <v>17170000</v>
      </c>
      <c r="O1978" s="25">
        <v>17170000</v>
      </c>
      <c r="P1978" s="25">
        <f t="shared" si="161"/>
        <v>0</v>
      </c>
      <c r="Q1978" s="37"/>
    </row>
    <row r="1979" spans="1:17" x14ac:dyDescent="0.25">
      <c r="A1979" s="8">
        <v>1972</v>
      </c>
      <c r="B1979" s="32">
        <v>443236</v>
      </c>
      <c r="C1979" s="9" t="s">
        <v>2454</v>
      </c>
      <c r="D1979" s="9" t="s">
        <v>61</v>
      </c>
      <c r="E1979" s="9" t="s">
        <v>2430</v>
      </c>
      <c r="F1979" s="8" t="s">
        <v>2415</v>
      </c>
      <c r="G1979" s="10">
        <v>17</v>
      </c>
      <c r="H1979" s="10">
        <v>0</v>
      </c>
      <c r="I1979" s="10">
        <v>0</v>
      </c>
      <c r="J1979" s="10">
        <f t="shared" si="162"/>
        <v>17170000</v>
      </c>
      <c r="K1979" s="10">
        <f t="shared" si="162"/>
        <v>0</v>
      </c>
      <c r="L1979" s="10">
        <f t="shared" si="162"/>
        <v>0</v>
      </c>
      <c r="M1979" s="10">
        <v>0</v>
      </c>
      <c r="N1979" s="10">
        <f t="shared" si="160"/>
        <v>17170000</v>
      </c>
      <c r="O1979" s="25">
        <v>17170000</v>
      </c>
      <c r="P1979" s="25">
        <f t="shared" si="161"/>
        <v>0</v>
      </c>
      <c r="Q1979" s="37"/>
    </row>
    <row r="1980" spans="1:17" x14ac:dyDescent="0.25">
      <c r="A1980" s="8">
        <v>1973</v>
      </c>
      <c r="B1980" s="32">
        <v>443237</v>
      </c>
      <c r="C1980" s="9" t="s">
        <v>460</v>
      </c>
      <c r="D1980" s="9" t="s">
        <v>192</v>
      </c>
      <c r="E1980" s="9" t="s">
        <v>2430</v>
      </c>
      <c r="F1980" s="8" t="s">
        <v>2415</v>
      </c>
      <c r="G1980" s="10">
        <v>17</v>
      </c>
      <c r="H1980" s="10">
        <v>0</v>
      </c>
      <c r="I1980" s="10">
        <v>0</v>
      </c>
      <c r="J1980" s="10">
        <f t="shared" si="162"/>
        <v>17170000</v>
      </c>
      <c r="K1980" s="10">
        <f t="shared" si="162"/>
        <v>0</v>
      </c>
      <c r="L1980" s="10">
        <f t="shared" si="162"/>
        <v>0</v>
      </c>
      <c r="M1980" s="10">
        <v>0</v>
      </c>
      <c r="N1980" s="10">
        <f t="shared" si="160"/>
        <v>17170000</v>
      </c>
      <c r="O1980" s="25">
        <v>17170000</v>
      </c>
      <c r="P1980" s="25">
        <f t="shared" si="161"/>
        <v>0</v>
      </c>
      <c r="Q1980" s="37"/>
    </row>
    <row r="1981" spans="1:17" x14ac:dyDescent="0.25">
      <c r="A1981" s="8">
        <v>1974</v>
      </c>
      <c r="B1981" s="32">
        <v>443238</v>
      </c>
      <c r="C1981" s="9" t="s">
        <v>1138</v>
      </c>
      <c r="D1981" s="9" t="s">
        <v>65</v>
      </c>
      <c r="E1981" s="9" t="s">
        <v>2430</v>
      </c>
      <c r="F1981" s="8" t="s">
        <v>2415</v>
      </c>
      <c r="G1981" s="10">
        <v>17</v>
      </c>
      <c r="H1981" s="10">
        <v>0</v>
      </c>
      <c r="I1981" s="10">
        <v>0</v>
      </c>
      <c r="J1981" s="10">
        <f t="shared" si="162"/>
        <v>17170000</v>
      </c>
      <c r="K1981" s="10">
        <f t="shared" si="162"/>
        <v>0</v>
      </c>
      <c r="L1981" s="10">
        <f t="shared" si="162"/>
        <v>0</v>
      </c>
      <c r="M1981" s="10">
        <v>0</v>
      </c>
      <c r="N1981" s="10">
        <f t="shared" si="160"/>
        <v>17170000</v>
      </c>
      <c r="O1981" s="25">
        <v>17170000</v>
      </c>
      <c r="P1981" s="25">
        <f t="shared" si="161"/>
        <v>0</v>
      </c>
      <c r="Q1981" s="37"/>
    </row>
    <row r="1982" spans="1:17" x14ac:dyDescent="0.25">
      <c r="A1982" s="8">
        <v>1975</v>
      </c>
      <c r="B1982" s="32">
        <v>443239</v>
      </c>
      <c r="C1982" s="9" t="s">
        <v>865</v>
      </c>
      <c r="D1982" s="9" t="s">
        <v>413</v>
      </c>
      <c r="E1982" s="9" t="s">
        <v>2430</v>
      </c>
      <c r="F1982" s="8" t="s">
        <v>2415</v>
      </c>
      <c r="G1982" s="10">
        <v>17</v>
      </c>
      <c r="H1982" s="10">
        <v>0</v>
      </c>
      <c r="I1982" s="10">
        <v>0</v>
      </c>
      <c r="J1982" s="10">
        <f t="shared" si="162"/>
        <v>17170000</v>
      </c>
      <c r="K1982" s="10">
        <f t="shared" si="162"/>
        <v>0</v>
      </c>
      <c r="L1982" s="10">
        <f t="shared" si="162"/>
        <v>0</v>
      </c>
      <c r="M1982" s="10">
        <v>0</v>
      </c>
      <c r="N1982" s="10">
        <f t="shared" si="160"/>
        <v>17170000</v>
      </c>
      <c r="O1982" s="25">
        <v>17170000</v>
      </c>
      <c r="P1982" s="25">
        <f t="shared" si="161"/>
        <v>0</v>
      </c>
      <c r="Q1982" s="37"/>
    </row>
    <row r="1983" spans="1:17" x14ac:dyDescent="0.25">
      <c r="A1983" s="8">
        <v>1976</v>
      </c>
      <c r="B1983" s="32">
        <v>443240</v>
      </c>
      <c r="C1983" s="9" t="s">
        <v>2455</v>
      </c>
      <c r="D1983" s="9" t="s">
        <v>448</v>
      </c>
      <c r="E1983" s="9" t="s">
        <v>2430</v>
      </c>
      <c r="F1983" s="8" t="s">
        <v>2415</v>
      </c>
      <c r="G1983" s="10">
        <v>17</v>
      </c>
      <c r="H1983" s="10">
        <v>0</v>
      </c>
      <c r="I1983" s="10">
        <v>0</v>
      </c>
      <c r="J1983" s="10">
        <f t="shared" si="162"/>
        <v>17170000</v>
      </c>
      <c r="K1983" s="10">
        <f t="shared" si="162"/>
        <v>0</v>
      </c>
      <c r="L1983" s="10">
        <f t="shared" si="162"/>
        <v>0</v>
      </c>
      <c r="M1983" s="10">
        <v>0</v>
      </c>
      <c r="N1983" s="10">
        <f t="shared" si="160"/>
        <v>17170000</v>
      </c>
      <c r="O1983" s="25">
        <v>17170000</v>
      </c>
      <c r="P1983" s="25">
        <f t="shared" si="161"/>
        <v>0</v>
      </c>
      <c r="Q1983" s="37"/>
    </row>
    <row r="1984" spans="1:17" x14ac:dyDescent="0.25">
      <c r="A1984" s="8">
        <v>1977</v>
      </c>
      <c r="B1984" s="32">
        <v>443241</v>
      </c>
      <c r="C1984" s="9" t="s">
        <v>2456</v>
      </c>
      <c r="D1984" s="9" t="s">
        <v>656</v>
      </c>
      <c r="E1984" s="9" t="s">
        <v>2430</v>
      </c>
      <c r="F1984" s="8" t="s">
        <v>2415</v>
      </c>
      <c r="G1984" s="10">
        <v>17</v>
      </c>
      <c r="H1984" s="10">
        <v>3</v>
      </c>
      <c r="I1984" s="10">
        <v>0</v>
      </c>
      <c r="J1984" s="10">
        <f t="shared" si="162"/>
        <v>17170000</v>
      </c>
      <c r="K1984" s="10">
        <f t="shared" si="162"/>
        <v>3030000</v>
      </c>
      <c r="L1984" s="10">
        <f t="shared" si="162"/>
        <v>0</v>
      </c>
      <c r="M1984" s="10">
        <v>0</v>
      </c>
      <c r="N1984" s="10">
        <f t="shared" si="160"/>
        <v>20200000</v>
      </c>
      <c r="O1984" s="25">
        <v>17170000</v>
      </c>
      <c r="P1984" s="25">
        <f t="shared" si="161"/>
        <v>3030000</v>
      </c>
      <c r="Q1984" s="37"/>
    </row>
    <row r="1985" spans="1:17" x14ac:dyDescent="0.25">
      <c r="A1985" s="8">
        <v>1978</v>
      </c>
      <c r="B1985" s="32">
        <v>443242</v>
      </c>
      <c r="C1985" s="9" t="s">
        <v>1857</v>
      </c>
      <c r="D1985" s="9" t="s">
        <v>2457</v>
      </c>
      <c r="E1985" s="9" t="s">
        <v>2430</v>
      </c>
      <c r="F1985" s="8" t="s">
        <v>2415</v>
      </c>
      <c r="G1985" s="10">
        <v>17</v>
      </c>
      <c r="H1985" s="10">
        <v>0</v>
      </c>
      <c r="I1985" s="10">
        <v>0</v>
      </c>
      <c r="J1985" s="10">
        <f t="shared" si="162"/>
        <v>17170000</v>
      </c>
      <c r="K1985" s="10">
        <f t="shared" si="162"/>
        <v>0</v>
      </c>
      <c r="L1985" s="10">
        <f t="shared" si="162"/>
        <v>0</v>
      </c>
      <c r="M1985" s="10">
        <v>0</v>
      </c>
      <c r="N1985" s="10">
        <f t="shared" si="160"/>
        <v>17170000</v>
      </c>
      <c r="O1985" s="25">
        <v>17170000</v>
      </c>
      <c r="P1985" s="25">
        <f t="shared" si="161"/>
        <v>0</v>
      </c>
      <c r="Q1985" s="37"/>
    </row>
    <row r="1986" spans="1:17" x14ac:dyDescent="0.25">
      <c r="A1986" s="8">
        <v>1979</v>
      </c>
      <c r="B1986" s="32">
        <v>443243</v>
      </c>
      <c r="C1986" s="9" t="s">
        <v>50</v>
      </c>
      <c r="D1986" s="9" t="s">
        <v>106</v>
      </c>
      <c r="E1986" s="9" t="s">
        <v>2430</v>
      </c>
      <c r="F1986" s="8" t="s">
        <v>2415</v>
      </c>
      <c r="G1986" s="10">
        <v>17</v>
      </c>
      <c r="H1986" s="10">
        <v>3</v>
      </c>
      <c r="I1986" s="10">
        <v>0</v>
      </c>
      <c r="J1986" s="10">
        <f t="shared" si="162"/>
        <v>17170000</v>
      </c>
      <c r="K1986" s="10">
        <f t="shared" si="162"/>
        <v>3030000</v>
      </c>
      <c r="L1986" s="10">
        <f t="shared" si="162"/>
        <v>0</v>
      </c>
      <c r="M1986" s="10">
        <v>0</v>
      </c>
      <c r="N1986" s="10">
        <f t="shared" si="160"/>
        <v>20200000</v>
      </c>
      <c r="O1986" s="25">
        <v>20200000</v>
      </c>
      <c r="P1986" s="25">
        <f t="shared" si="161"/>
        <v>0</v>
      </c>
      <c r="Q1986" s="37"/>
    </row>
    <row r="1987" spans="1:17" x14ac:dyDescent="0.25">
      <c r="A1987" s="8">
        <v>1980</v>
      </c>
      <c r="B1987" s="32">
        <v>443244</v>
      </c>
      <c r="C1987" s="9" t="s">
        <v>2458</v>
      </c>
      <c r="D1987" s="9" t="s">
        <v>640</v>
      </c>
      <c r="E1987" s="9" t="s">
        <v>2430</v>
      </c>
      <c r="F1987" s="8" t="s">
        <v>2415</v>
      </c>
      <c r="G1987" s="10">
        <v>17</v>
      </c>
      <c r="H1987" s="10">
        <v>0</v>
      </c>
      <c r="I1987" s="10">
        <v>0</v>
      </c>
      <c r="J1987" s="10">
        <f t="shared" si="162"/>
        <v>17170000</v>
      </c>
      <c r="K1987" s="10">
        <f t="shared" si="162"/>
        <v>0</v>
      </c>
      <c r="L1987" s="10">
        <f t="shared" si="162"/>
        <v>0</v>
      </c>
      <c r="M1987" s="10">
        <v>0</v>
      </c>
      <c r="N1987" s="10">
        <f t="shared" si="160"/>
        <v>17170000</v>
      </c>
      <c r="O1987" s="25">
        <v>17170000</v>
      </c>
      <c r="P1987" s="25">
        <f t="shared" si="161"/>
        <v>0</v>
      </c>
      <c r="Q1987" s="37"/>
    </row>
    <row r="1988" spans="1:17" s="127" customFormat="1" x14ac:dyDescent="0.25">
      <c r="A1988" s="123">
        <v>1981</v>
      </c>
      <c r="B1988" s="124">
        <v>441305</v>
      </c>
      <c r="C1988" s="125" t="s">
        <v>2459</v>
      </c>
      <c r="D1988" s="125" t="s">
        <v>61</v>
      </c>
      <c r="E1988" s="125" t="s">
        <v>2460</v>
      </c>
      <c r="F1988" s="123" t="s">
        <v>2415</v>
      </c>
      <c r="G1988" s="126">
        <v>17</v>
      </c>
      <c r="H1988" s="126">
        <v>0</v>
      </c>
      <c r="I1988" s="126">
        <v>0</v>
      </c>
      <c r="J1988" s="126">
        <f t="shared" si="162"/>
        <v>17170000</v>
      </c>
      <c r="K1988" s="126">
        <f>H1988*280000</f>
        <v>0</v>
      </c>
      <c r="L1988" s="126">
        <f>I1988*280000</f>
        <v>0</v>
      </c>
      <c r="M1988" s="126">
        <v>0</v>
      </c>
      <c r="N1988" s="126">
        <f t="shared" si="160"/>
        <v>17170000</v>
      </c>
      <c r="O1988" s="126">
        <v>17170000</v>
      </c>
      <c r="P1988" s="126">
        <f t="shared" si="161"/>
        <v>0</v>
      </c>
      <c r="Q1988" s="125" t="s">
        <v>4100</v>
      </c>
    </row>
    <row r="1989" spans="1:17" x14ac:dyDescent="0.25">
      <c r="A1989" s="8">
        <v>1982</v>
      </c>
      <c r="B1989" s="32">
        <v>443301</v>
      </c>
      <c r="C1989" s="9" t="s">
        <v>1013</v>
      </c>
      <c r="D1989" s="9" t="s">
        <v>109</v>
      </c>
      <c r="E1989" s="9" t="s">
        <v>2460</v>
      </c>
      <c r="F1989" s="8" t="s">
        <v>2415</v>
      </c>
      <c r="G1989" s="10">
        <v>17</v>
      </c>
      <c r="H1989" s="10">
        <v>0</v>
      </c>
      <c r="I1989" s="10">
        <v>0</v>
      </c>
      <c r="J1989" s="10">
        <f t="shared" si="162"/>
        <v>17170000</v>
      </c>
      <c r="K1989" s="10">
        <f t="shared" si="162"/>
        <v>0</v>
      </c>
      <c r="L1989" s="10">
        <f t="shared" si="162"/>
        <v>0</v>
      </c>
      <c r="M1989" s="10">
        <v>0</v>
      </c>
      <c r="N1989" s="10">
        <f t="shared" si="160"/>
        <v>17170000</v>
      </c>
      <c r="O1989" s="25">
        <v>0</v>
      </c>
      <c r="P1989" s="25">
        <f t="shared" si="161"/>
        <v>17170000</v>
      </c>
      <c r="Q1989" s="37"/>
    </row>
    <row r="1990" spans="1:17" x14ac:dyDescent="0.25">
      <c r="A1990" s="8">
        <v>1983</v>
      </c>
      <c r="B1990" s="32">
        <v>443302</v>
      </c>
      <c r="C1990" s="9" t="s">
        <v>945</v>
      </c>
      <c r="D1990" s="9" t="s">
        <v>61</v>
      </c>
      <c r="E1990" s="9" t="s">
        <v>2460</v>
      </c>
      <c r="F1990" s="8" t="s">
        <v>2415</v>
      </c>
      <c r="G1990" s="10">
        <v>17</v>
      </c>
      <c r="H1990" s="10">
        <v>0</v>
      </c>
      <c r="I1990" s="10">
        <v>0</v>
      </c>
      <c r="J1990" s="10">
        <f t="shared" si="162"/>
        <v>17170000</v>
      </c>
      <c r="K1990" s="10">
        <f t="shared" si="162"/>
        <v>0</v>
      </c>
      <c r="L1990" s="10">
        <f t="shared" si="162"/>
        <v>0</v>
      </c>
      <c r="M1990" s="10">
        <v>0</v>
      </c>
      <c r="N1990" s="10">
        <f t="shared" si="160"/>
        <v>17170000</v>
      </c>
      <c r="O1990" s="25">
        <v>17170000</v>
      </c>
      <c r="P1990" s="25">
        <f t="shared" si="161"/>
        <v>0</v>
      </c>
      <c r="Q1990" s="37"/>
    </row>
    <row r="1991" spans="1:17" x14ac:dyDescent="0.25">
      <c r="A1991" s="8">
        <v>1984</v>
      </c>
      <c r="B1991" s="32">
        <v>443303</v>
      </c>
      <c r="C1991" s="9" t="s">
        <v>2461</v>
      </c>
      <c r="D1991" s="9" t="s">
        <v>47</v>
      </c>
      <c r="E1991" s="9" t="s">
        <v>2460</v>
      </c>
      <c r="F1991" s="8" t="s">
        <v>2415</v>
      </c>
      <c r="G1991" s="10">
        <v>17</v>
      </c>
      <c r="H1991" s="10">
        <v>0</v>
      </c>
      <c r="I1991" s="10">
        <v>0</v>
      </c>
      <c r="J1991" s="10">
        <f t="shared" si="162"/>
        <v>17170000</v>
      </c>
      <c r="K1991" s="10">
        <f t="shared" si="162"/>
        <v>0</v>
      </c>
      <c r="L1991" s="10">
        <f t="shared" si="162"/>
        <v>0</v>
      </c>
      <c r="M1991" s="10">
        <v>0</v>
      </c>
      <c r="N1991" s="10">
        <f t="shared" si="160"/>
        <v>17170000</v>
      </c>
      <c r="O1991" s="25">
        <v>17170000</v>
      </c>
      <c r="P1991" s="25">
        <f t="shared" si="161"/>
        <v>0</v>
      </c>
      <c r="Q1991" s="37"/>
    </row>
    <row r="1992" spans="1:17" x14ac:dyDescent="0.25">
      <c r="A1992" s="8">
        <v>1985</v>
      </c>
      <c r="B1992" s="32">
        <v>443304</v>
      </c>
      <c r="C1992" s="9" t="s">
        <v>174</v>
      </c>
      <c r="D1992" s="9" t="s">
        <v>89</v>
      </c>
      <c r="E1992" s="9" t="s">
        <v>2460</v>
      </c>
      <c r="F1992" s="8" t="s">
        <v>2415</v>
      </c>
      <c r="G1992" s="10">
        <v>17</v>
      </c>
      <c r="H1992" s="10">
        <v>0</v>
      </c>
      <c r="I1992" s="10">
        <v>0</v>
      </c>
      <c r="J1992" s="10">
        <f t="shared" si="162"/>
        <v>17170000</v>
      </c>
      <c r="K1992" s="10">
        <f t="shared" si="162"/>
        <v>0</v>
      </c>
      <c r="L1992" s="10">
        <f t="shared" si="162"/>
        <v>0</v>
      </c>
      <c r="M1992" s="10">
        <v>0</v>
      </c>
      <c r="N1992" s="10">
        <f t="shared" si="160"/>
        <v>17170000</v>
      </c>
      <c r="O1992" s="25">
        <v>17170000</v>
      </c>
      <c r="P1992" s="25">
        <f t="shared" si="161"/>
        <v>0</v>
      </c>
      <c r="Q1992" s="37"/>
    </row>
    <row r="1993" spans="1:17" x14ac:dyDescent="0.25">
      <c r="A1993" s="8">
        <v>1986</v>
      </c>
      <c r="B1993" s="32">
        <v>443305</v>
      </c>
      <c r="C1993" s="9" t="s">
        <v>2462</v>
      </c>
      <c r="D1993" s="9" t="s">
        <v>85</v>
      </c>
      <c r="E1993" s="9" t="s">
        <v>2460</v>
      </c>
      <c r="F1993" s="8" t="s">
        <v>2415</v>
      </c>
      <c r="G1993" s="10">
        <v>17</v>
      </c>
      <c r="H1993" s="10">
        <v>0</v>
      </c>
      <c r="I1993" s="10">
        <v>0</v>
      </c>
      <c r="J1993" s="10">
        <f t="shared" si="162"/>
        <v>17170000</v>
      </c>
      <c r="K1993" s="10">
        <f t="shared" si="162"/>
        <v>0</v>
      </c>
      <c r="L1993" s="10">
        <f t="shared" si="162"/>
        <v>0</v>
      </c>
      <c r="M1993" s="10">
        <v>0</v>
      </c>
      <c r="N1993" s="10">
        <f t="shared" ref="N1993:N2056" si="163">J1993+K1993+L1993-M1993</f>
        <v>17170000</v>
      </c>
      <c r="O1993" s="25">
        <v>17170000</v>
      </c>
      <c r="P1993" s="25">
        <f t="shared" ref="P1993:P2056" si="164">N1993-O1993</f>
        <v>0</v>
      </c>
      <c r="Q1993" s="37"/>
    </row>
    <row r="1994" spans="1:17" x14ac:dyDescent="0.25">
      <c r="A1994" s="8">
        <v>1987</v>
      </c>
      <c r="B1994" s="32">
        <v>443306</v>
      </c>
      <c r="C1994" s="9" t="s">
        <v>2463</v>
      </c>
      <c r="D1994" s="9" t="s">
        <v>158</v>
      </c>
      <c r="E1994" s="9" t="s">
        <v>2460</v>
      </c>
      <c r="F1994" s="8" t="s">
        <v>2415</v>
      </c>
      <c r="G1994" s="10">
        <v>17</v>
      </c>
      <c r="H1994" s="10">
        <v>0</v>
      </c>
      <c r="I1994" s="10">
        <v>0</v>
      </c>
      <c r="J1994" s="10">
        <f t="shared" si="162"/>
        <v>17170000</v>
      </c>
      <c r="K1994" s="10">
        <f t="shared" si="162"/>
        <v>0</v>
      </c>
      <c r="L1994" s="10">
        <f t="shared" si="162"/>
        <v>0</v>
      </c>
      <c r="M1994" s="10">
        <v>0</v>
      </c>
      <c r="N1994" s="10">
        <f t="shared" si="163"/>
        <v>17170000</v>
      </c>
      <c r="O1994" s="25">
        <v>17170000</v>
      </c>
      <c r="P1994" s="25">
        <f t="shared" si="164"/>
        <v>0</v>
      </c>
      <c r="Q1994" s="37"/>
    </row>
    <row r="1995" spans="1:17" x14ac:dyDescent="0.25">
      <c r="A1995" s="8">
        <v>1988</v>
      </c>
      <c r="B1995" s="32">
        <v>443307</v>
      </c>
      <c r="C1995" s="9" t="s">
        <v>587</v>
      </c>
      <c r="D1995" s="9" t="s">
        <v>251</v>
      </c>
      <c r="E1995" s="9" t="s">
        <v>2460</v>
      </c>
      <c r="F1995" s="8" t="s">
        <v>2415</v>
      </c>
      <c r="G1995" s="10">
        <v>17</v>
      </c>
      <c r="H1995" s="10">
        <v>0</v>
      </c>
      <c r="I1995" s="10">
        <v>0</v>
      </c>
      <c r="J1995" s="10">
        <f t="shared" si="162"/>
        <v>17170000</v>
      </c>
      <c r="K1995" s="10">
        <f t="shared" si="162"/>
        <v>0</v>
      </c>
      <c r="L1995" s="10">
        <f t="shared" si="162"/>
        <v>0</v>
      </c>
      <c r="M1995" s="10">
        <v>0</v>
      </c>
      <c r="N1995" s="10">
        <f t="shared" si="163"/>
        <v>17170000</v>
      </c>
      <c r="O1995" s="25">
        <v>17170000</v>
      </c>
      <c r="P1995" s="25">
        <f t="shared" si="164"/>
        <v>0</v>
      </c>
      <c r="Q1995" s="37"/>
    </row>
    <row r="1996" spans="1:17" x14ac:dyDescent="0.25">
      <c r="A1996" s="8">
        <v>1989</v>
      </c>
      <c r="B1996" s="32">
        <v>443308</v>
      </c>
      <c r="C1996" s="9" t="s">
        <v>1178</v>
      </c>
      <c r="D1996" s="9" t="s">
        <v>554</v>
      </c>
      <c r="E1996" s="9" t="s">
        <v>2460</v>
      </c>
      <c r="F1996" s="8" t="s">
        <v>2415</v>
      </c>
      <c r="G1996" s="10">
        <v>17</v>
      </c>
      <c r="H1996" s="10">
        <v>0</v>
      </c>
      <c r="I1996" s="10">
        <v>0</v>
      </c>
      <c r="J1996" s="10">
        <f t="shared" si="162"/>
        <v>17170000</v>
      </c>
      <c r="K1996" s="10">
        <f t="shared" si="162"/>
        <v>0</v>
      </c>
      <c r="L1996" s="10">
        <f t="shared" si="162"/>
        <v>0</v>
      </c>
      <c r="M1996" s="10">
        <v>0</v>
      </c>
      <c r="N1996" s="10">
        <f t="shared" si="163"/>
        <v>17170000</v>
      </c>
      <c r="O1996" s="25">
        <v>17170000</v>
      </c>
      <c r="P1996" s="25">
        <f t="shared" si="164"/>
        <v>0</v>
      </c>
      <c r="Q1996" s="37"/>
    </row>
    <row r="1997" spans="1:17" x14ac:dyDescent="0.25">
      <c r="A1997" s="8">
        <v>1990</v>
      </c>
      <c r="B1997" s="32">
        <v>443309</v>
      </c>
      <c r="C1997" s="9" t="s">
        <v>2332</v>
      </c>
      <c r="D1997" s="9" t="s">
        <v>317</v>
      </c>
      <c r="E1997" s="9" t="s">
        <v>2460</v>
      </c>
      <c r="F1997" s="8" t="s">
        <v>2415</v>
      </c>
      <c r="G1997" s="10">
        <v>17</v>
      </c>
      <c r="H1997" s="10">
        <v>3</v>
      </c>
      <c r="I1997" s="10">
        <v>0</v>
      </c>
      <c r="J1997" s="10">
        <f t="shared" si="162"/>
        <v>17170000</v>
      </c>
      <c r="K1997" s="10">
        <f t="shared" si="162"/>
        <v>3030000</v>
      </c>
      <c r="L1997" s="10">
        <f t="shared" si="162"/>
        <v>0</v>
      </c>
      <c r="M1997" s="10">
        <v>0</v>
      </c>
      <c r="N1997" s="10">
        <f t="shared" si="163"/>
        <v>20200000</v>
      </c>
      <c r="O1997" s="25">
        <v>24240000</v>
      </c>
      <c r="P1997" s="25">
        <f t="shared" si="164"/>
        <v>-4040000</v>
      </c>
      <c r="Q1997" s="37" t="s">
        <v>4098</v>
      </c>
    </row>
    <row r="1998" spans="1:17" x14ac:dyDescent="0.25">
      <c r="A1998" s="8">
        <v>1991</v>
      </c>
      <c r="B1998" s="32">
        <v>443310</v>
      </c>
      <c r="C1998" s="9" t="s">
        <v>894</v>
      </c>
      <c r="D1998" s="9" t="s">
        <v>61</v>
      </c>
      <c r="E1998" s="9" t="s">
        <v>2460</v>
      </c>
      <c r="F1998" s="8" t="s">
        <v>2415</v>
      </c>
      <c r="G1998" s="10">
        <v>17</v>
      </c>
      <c r="H1998" s="10">
        <v>0</v>
      </c>
      <c r="I1998" s="10">
        <v>0</v>
      </c>
      <c r="J1998" s="10">
        <f t="shared" si="162"/>
        <v>17170000</v>
      </c>
      <c r="K1998" s="10">
        <f t="shared" si="162"/>
        <v>0</v>
      </c>
      <c r="L1998" s="10">
        <f t="shared" si="162"/>
        <v>0</v>
      </c>
      <c r="M1998" s="10">
        <v>0</v>
      </c>
      <c r="N1998" s="10">
        <f t="shared" si="163"/>
        <v>17170000</v>
      </c>
      <c r="O1998" s="25">
        <v>17170000</v>
      </c>
      <c r="P1998" s="25">
        <f t="shared" si="164"/>
        <v>0</v>
      </c>
      <c r="Q1998" s="37"/>
    </row>
    <row r="1999" spans="1:17" x14ac:dyDescent="0.25">
      <c r="A1999" s="8">
        <v>1992</v>
      </c>
      <c r="B1999" s="32">
        <v>443311</v>
      </c>
      <c r="C1999" s="9" t="s">
        <v>550</v>
      </c>
      <c r="D1999" s="9" t="s">
        <v>424</v>
      </c>
      <c r="E1999" s="9" t="s">
        <v>2460</v>
      </c>
      <c r="F1999" s="8" t="s">
        <v>2415</v>
      </c>
      <c r="G1999" s="10">
        <v>17</v>
      </c>
      <c r="H1999" s="10">
        <v>0</v>
      </c>
      <c r="I1999" s="10">
        <v>0</v>
      </c>
      <c r="J1999" s="10">
        <f t="shared" si="162"/>
        <v>17170000</v>
      </c>
      <c r="K1999" s="10">
        <f t="shared" si="162"/>
        <v>0</v>
      </c>
      <c r="L1999" s="10">
        <f t="shared" si="162"/>
        <v>0</v>
      </c>
      <c r="M1999" s="10">
        <v>0</v>
      </c>
      <c r="N1999" s="10">
        <f t="shared" si="163"/>
        <v>17170000</v>
      </c>
      <c r="O1999" s="25">
        <v>17170000</v>
      </c>
      <c r="P1999" s="25">
        <f t="shared" si="164"/>
        <v>0</v>
      </c>
      <c r="Q1999" s="37"/>
    </row>
    <row r="2000" spans="1:17" x14ac:dyDescent="0.25">
      <c r="A2000" s="8">
        <v>1993</v>
      </c>
      <c r="B2000" s="32">
        <v>443312</v>
      </c>
      <c r="C2000" s="9" t="s">
        <v>71</v>
      </c>
      <c r="D2000" s="9" t="s">
        <v>229</v>
      </c>
      <c r="E2000" s="9" t="s">
        <v>2460</v>
      </c>
      <c r="F2000" s="8" t="s">
        <v>2415</v>
      </c>
      <c r="G2000" s="10">
        <v>17</v>
      </c>
      <c r="H2000" s="10">
        <v>0</v>
      </c>
      <c r="I2000" s="10">
        <v>0</v>
      </c>
      <c r="J2000" s="10">
        <f t="shared" si="162"/>
        <v>17170000</v>
      </c>
      <c r="K2000" s="10">
        <f t="shared" si="162"/>
        <v>0</v>
      </c>
      <c r="L2000" s="10">
        <f t="shared" si="162"/>
        <v>0</v>
      </c>
      <c r="M2000" s="10">
        <v>0</v>
      </c>
      <c r="N2000" s="10">
        <f t="shared" si="163"/>
        <v>17170000</v>
      </c>
      <c r="O2000" s="25">
        <v>17170000</v>
      </c>
      <c r="P2000" s="25">
        <f t="shared" si="164"/>
        <v>0</v>
      </c>
      <c r="Q2000" s="37"/>
    </row>
    <row r="2001" spans="1:17" x14ac:dyDescent="0.25">
      <c r="A2001" s="8">
        <v>1994</v>
      </c>
      <c r="B2001" s="32">
        <v>443313</v>
      </c>
      <c r="C2001" s="9" t="s">
        <v>2464</v>
      </c>
      <c r="D2001" s="9" t="s">
        <v>251</v>
      </c>
      <c r="E2001" s="9" t="s">
        <v>2460</v>
      </c>
      <c r="F2001" s="8" t="s">
        <v>2415</v>
      </c>
      <c r="G2001" s="10">
        <v>17</v>
      </c>
      <c r="H2001" s="10">
        <v>0</v>
      </c>
      <c r="I2001" s="10">
        <v>0</v>
      </c>
      <c r="J2001" s="10">
        <f t="shared" si="162"/>
        <v>17170000</v>
      </c>
      <c r="K2001" s="10">
        <f t="shared" si="162"/>
        <v>0</v>
      </c>
      <c r="L2001" s="10">
        <f t="shared" si="162"/>
        <v>0</v>
      </c>
      <c r="M2001" s="10">
        <v>0</v>
      </c>
      <c r="N2001" s="10">
        <f t="shared" si="163"/>
        <v>17170000</v>
      </c>
      <c r="O2001" s="25">
        <v>17170000</v>
      </c>
      <c r="P2001" s="25">
        <f t="shared" si="164"/>
        <v>0</v>
      </c>
      <c r="Q2001" s="37"/>
    </row>
    <row r="2002" spans="1:17" x14ac:dyDescent="0.25">
      <c r="A2002" s="8">
        <v>1995</v>
      </c>
      <c r="B2002" s="32">
        <v>443314</v>
      </c>
      <c r="C2002" s="9" t="s">
        <v>360</v>
      </c>
      <c r="D2002" s="9" t="s">
        <v>153</v>
      </c>
      <c r="E2002" s="9" t="s">
        <v>2460</v>
      </c>
      <c r="F2002" s="8" t="s">
        <v>2415</v>
      </c>
      <c r="G2002" s="10">
        <v>17</v>
      </c>
      <c r="H2002" s="10">
        <v>0</v>
      </c>
      <c r="I2002" s="10">
        <v>0</v>
      </c>
      <c r="J2002" s="10">
        <f t="shared" ref="J2002:L2044" si="165">G2002*1010000</f>
        <v>17170000</v>
      </c>
      <c r="K2002" s="10">
        <f t="shared" si="165"/>
        <v>0</v>
      </c>
      <c r="L2002" s="10">
        <f t="shared" si="165"/>
        <v>0</v>
      </c>
      <c r="M2002" s="10">
        <v>0</v>
      </c>
      <c r="N2002" s="10">
        <f t="shared" si="163"/>
        <v>17170000</v>
      </c>
      <c r="O2002" s="25">
        <v>17170000</v>
      </c>
      <c r="P2002" s="25">
        <f t="shared" si="164"/>
        <v>0</v>
      </c>
      <c r="Q2002" s="37"/>
    </row>
    <row r="2003" spans="1:17" x14ac:dyDescent="0.25">
      <c r="A2003" s="8">
        <v>1996</v>
      </c>
      <c r="B2003" s="32">
        <v>443315</v>
      </c>
      <c r="C2003" s="9" t="s">
        <v>621</v>
      </c>
      <c r="D2003" s="9" t="s">
        <v>258</v>
      </c>
      <c r="E2003" s="9" t="s">
        <v>2460</v>
      </c>
      <c r="F2003" s="8" t="s">
        <v>2415</v>
      </c>
      <c r="G2003" s="10">
        <v>4</v>
      </c>
      <c r="H2003" s="10">
        <v>0</v>
      </c>
      <c r="I2003" s="10">
        <v>0</v>
      </c>
      <c r="J2003" s="10">
        <f t="shared" si="165"/>
        <v>4040000</v>
      </c>
      <c r="K2003" s="10">
        <f t="shared" si="165"/>
        <v>0</v>
      </c>
      <c r="L2003" s="10">
        <f t="shared" si="165"/>
        <v>0</v>
      </c>
      <c r="M2003" s="10">
        <v>0</v>
      </c>
      <c r="N2003" s="10">
        <f t="shared" si="163"/>
        <v>4040000</v>
      </c>
      <c r="O2003" s="25">
        <v>0</v>
      </c>
      <c r="P2003" s="25">
        <f t="shared" si="164"/>
        <v>4040000</v>
      </c>
      <c r="Q2003" s="37" t="s">
        <v>2465</v>
      </c>
    </row>
    <row r="2004" spans="1:17" x14ac:dyDescent="0.25">
      <c r="A2004" s="8">
        <v>1997</v>
      </c>
      <c r="B2004" s="32">
        <v>443316</v>
      </c>
      <c r="C2004" s="9" t="s">
        <v>2466</v>
      </c>
      <c r="D2004" s="9" t="s">
        <v>481</v>
      </c>
      <c r="E2004" s="9" t="s">
        <v>2460</v>
      </c>
      <c r="F2004" s="8" t="s">
        <v>2415</v>
      </c>
      <c r="G2004" s="10">
        <v>17</v>
      </c>
      <c r="H2004" s="10">
        <v>0</v>
      </c>
      <c r="I2004" s="10">
        <v>0</v>
      </c>
      <c r="J2004" s="10">
        <f t="shared" si="165"/>
        <v>17170000</v>
      </c>
      <c r="K2004" s="10">
        <f t="shared" si="165"/>
        <v>0</v>
      </c>
      <c r="L2004" s="10">
        <f t="shared" si="165"/>
        <v>0</v>
      </c>
      <c r="M2004" s="10">
        <v>0</v>
      </c>
      <c r="N2004" s="10">
        <f t="shared" si="163"/>
        <v>17170000</v>
      </c>
      <c r="O2004" s="25">
        <v>17170000</v>
      </c>
      <c r="P2004" s="25">
        <f t="shared" si="164"/>
        <v>0</v>
      </c>
      <c r="Q2004" s="37"/>
    </row>
    <row r="2005" spans="1:17" x14ac:dyDescent="0.25">
      <c r="A2005" s="8">
        <v>1998</v>
      </c>
      <c r="B2005" s="32">
        <v>443317</v>
      </c>
      <c r="C2005" s="9" t="s">
        <v>789</v>
      </c>
      <c r="D2005" s="9" t="s">
        <v>560</v>
      </c>
      <c r="E2005" s="9" t="s">
        <v>2460</v>
      </c>
      <c r="F2005" s="8" t="s">
        <v>2415</v>
      </c>
      <c r="G2005" s="10">
        <v>17</v>
      </c>
      <c r="H2005" s="10">
        <v>0</v>
      </c>
      <c r="I2005" s="10">
        <v>0</v>
      </c>
      <c r="J2005" s="10">
        <f t="shared" si="165"/>
        <v>17170000</v>
      </c>
      <c r="K2005" s="10">
        <f t="shared" si="165"/>
        <v>0</v>
      </c>
      <c r="L2005" s="10">
        <f t="shared" si="165"/>
        <v>0</v>
      </c>
      <c r="M2005" s="10">
        <v>0</v>
      </c>
      <c r="N2005" s="10">
        <f t="shared" si="163"/>
        <v>17170000</v>
      </c>
      <c r="O2005" s="25">
        <v>17170000</v>
      </c>
      <c r="P2005" s="25">
        <f t="shared" si="164"/>
        <v>0</v>
      </c>
      <c r="Q2005" s="37"/>
    </row>
    <row r="2006" spans="1:17" x14ac:dyDescent="0.25">
      <c r="A2006" s="8">
        <v>1999</v>
      </c>
      <c r="B2006" s="32">
        <v>443318</v>
      </c>
      <c r="C2006" s="9" t="s">
        <v>462</v>
      </c>
      <c r="D2006" s="9" t="s">
        <v>2467</v>
      </c>
      <c r="E2006" s="9" t="s">
        <v>2460</v>
      </c>
      <c r="F2006" s="8" t="s">
        <v>2415</v>
      </c>
      <c r="G2006" s="10">
        <v>17</v>
      </c>
      <c r="H2006" s="10">
        <v>0</v>
      </c>
      <c r="I2006" s="10">
        <v>0</v>
      </c>
      <c r="J2006" s="10">
        <f t="shared" si="165"/>
        <v>17170000</v>
      </c>
      <c r="K2006" s="10">
        <f t="shared" si="165"/>
        <v>0</v>
      </c>
      <c r="L2006" s="10">
        <f t="shared" si="165"/>
        <v>0</v>
      </c>
      <c r="M2006" s="10">
        <v>0</v>
      </c>
      <c r="N2006" s="10">
        <f t="shared" si="163"/>
        <v>17170000</v>
      </c>
      <c r="O2006" s="25">
        <v>17170000</v>
      </c>
      <c r="P2006" s="25">
        <f t="shared" si="164"/>
        <v>0</v>
      </c>
      <c r="Q2006" s="37"/>
    </row>
    <row r="2007" spans="1:17" x14ac:dyDescent="0.25">
      <c r="A2007" s="8">
        <v>2000</v>
      </c>
      <c r="B2007" s="32">
        <v>443319</v>
      </c>
      <c r="C2007" s="9" t="s">
        <v>748</v>
      </c>
      <c r="D2007" s="9" t="s">
        <v>85</v>
      </c>
      <c r="E2007" s="9" t="s">
        <v>2460</v>
      </c>
      <c r="F2007" s="8" t="s">
        <v>2415</v>
      </c>
      <c r="G2007" s="10">
        <v>17</v>
      </c>
      <c r="H2007" s="10">
        <v>0</v>
      </c>
      <c r="I2007" s="10">
        <v>0</v>
      </c>
      <c r="J2007" s="10">
        <f t="shared" si="165"/>
        <v>17170000</v>
      </c>
      <c r="K2007" s="10">
        <f t="shared" si="165"/>
        <v>0</v>
      </c>
      <c r="L2007" s="10">
        <f t="shared" si="165"/>
        <v>0</v>
      </c>
      <c r="M2007" s="10">
        <v>0</v>
      </c>
      <c r="N2007" s="10">
        <f t="shared" si="163"/>
        <v>17170000</v>
      </c>
      <c r="O2007" s="25">
        <v>0</v>
      </c>
      <c r="P2007" s="25">
        <f t="shared" si="164"/>
        <v>17170000</v>
      </c>
      <c r="Q2007" s="37"/>
    </row>
    <row r="2008" spans="1:17" x14ac:dyDescent="0.25">
      <c r="A2008" s="8">
        <v>2001</v>
      </c>
      <c r="B2008" s="32">
        <v>443320</v>
      </c>
      <c r="C2008" s="9" t="s">
        <v>748</v>
      </c>
      <c r="D2008" s="9" t="s">
        <v>61</v>
      </c>
      <c r="E2008" s="9" t="s">
        <v>2460</v>
      </c>
      <c r="F2008" s="8" t="s">
        <v>2415</v>
      </c>
      <c r="G2008" s="10">
        <v>17</v>
      </c>
      <c r="H2008" s="10">
        <v>0</v>
      </c>
      <c r="I2008" s="10">
        <v>0</v>
      </c>
      <c r="J2008" s="10">
        <f t="shared" si="165"/>
        <v>17170000</v>
      </c>
      <c r="K2008" s="10">
        <f t="shared" si="165"/>
        <v>0</v>
      </c>
      <c r="L2008" s="10">
        <f t="shared" si="165"/>
        <v>0</v>
      </c>
      <c r="M2008" s="10">
        <v>0</v>
      </c>
      <c r="N2008" s="10">
        <f t="shared" si="163"/>
        <v>17170000</v>
      </c>
      <c r="O2008" s="25">
        <v>17170000</v>
      </c>
      <c r="P2008" s="25">
        <f t="shared" si="164"/>
        <v>0</v>
      </c>
      <c r="Q2008" s="37"/>
    </row>
    <row r="2009" spans="1:17" x14ac:dyDescent="0.25">
      <c r="A2009" s="8">
        <v>2002</v>
      </c>
      <c r="B2009" s="32">
        <v>443321</v>
      </c>
      <c r="C2009" s="9" t="s">
        <v>671</v>
      </c>
      <c r="D2009" s="9" t="s">
        <v>334</v>
      </c>
      <c r="E2009" s="9" t="s">
        <v>2460</v>
      </c>
      <c r="F2009" s="8" t="s">
        <v>2415</v>
      </c>
      <c r="G2009" s="10">
        <v>17</v>
      </c>
      <c r="H2009" s="10">
        <v>0</v>
      </c>
      <c r="I2009" s="10">
        <v>0</v>
      </c>
      <c r="J2009" s="10">
        <f t="shared" si="165"/>
        <v>17170000</v>
      </c>
      <c r="K2009" s="10">
        <f t="shared" si="165"/>
        <v>0</v>
      </c>
      <c r="L2009" s="10">
        <f t="shared" si="165"/>
        <v>0</v>
      </c>
      <c r="M2009" s="10">
        <v>0</v>
      </c>
      <c r="N2009" s="10">
        <f t="shared" si="163"/>
        <v>17170000</v>
      </c>
      <c r="O2009" s="25">
        <v>17170000</v>
      </c>
      <c r="P2009" s="25">
        <f t="shared" si="164"/>
        <v>0</v>
      </c>
      <c r="Q2009" s="37"/>
    </row>
    <row r="2010" spans="1:17" x14ac:dyDescent="0.25">
      <c r="A2010" s="8">
        <v>2003</v>
      </c>
      <c r="B2010" s="32">
        <v>443322</v>
      </c>
      <c r="C2010" s="9" t="s">
        <v>1087</v>
      </c>
      <c r="D2010" s="9" t="s">
        <v>262</v>
      </c>
      <c r="E2010" s="9" t="s">
        <v>2460</v>
      </c>
      <c r="F2010" s="8" t="s">
        <v>2415</v>
      </c>
      <c r="G2010" s="10">
        <v>17</v>
      </c>
      <c r="H2010" s="10">
        <v>0</v>
      </c>
      <c r="I2010" s="10">
        <v>0</v>
      </c>
      <c r="J2010" s="10">
        <f t="shared" si="165"/>
        <v>17170000</v>
      </c>
      <c r="K2010" s="10">
        <f t="shared" si="165"/>
        <v>0</v>
      </c>
      <c r="L2010" s="10">
        <f t="shared" si="165"/>
        <v>0</v>
      </c>
      <c r="M2010" s="10">
        <v>0</v>
      </c>
      <c r="N2010" s="10">
        <f t="shared" si="163"/>
        <v>17170000</v>
      </c>
      <c r="O2010" s="25">
        <v>17170000</v>
      </c>
      <c r="P2010" s="25">
        <f t="shared" si="164"/>
        <v>0</v>
      </c>
      <c r="Q2010" s="37"/>
    </row>
    <row r="2011" spans="1:17" x14ac:dyDescent="0.25">
      <c r="A2011" s="8">
        <v>2004</v>
      </c>
      <c r="B2011" s="32">
        <v>443324</v>
      </c>
      <c r="C2011" s="9" t="s">
        <v>2468</v>
      </c>
      <c r="D2011" s="9" t="s">
        <v>65</v>
      </c>
      <c r="E2011" s="9" t="s">
        <v>2460</v>
      </c>
      <c r="F2011" s="8" t="s">
        <v>2415</v>
      </c>
      <c r="G2011" s="10">
        <v>17</v>
      </c>
      <c r="H2011" s="10">
        <v>0</v>
      </c>
      <c r="I2011" s="10">
        <v>0</v>
      </c>
      <c r="J2011" s="10">
        <f t="shared" si="165"/>
        <v>17170000</v>
      </c>
      <c r="K2011" s="10">
        <f t="shared" si="165"/>
        <v>0</v>
      </c>
      <c r="L2011" s="10">
        <f t="shared" si="165"/>
        <v>0</v>
      </c>
      <c r="M2011" s="10">
        <v>0</v>
      </c>
      <c r="N2011" s="10">
        <f t="shared" si="163"/>
        <v>17170000</v>
      </c>
      <c r="O2011" s="25">
        <v>36360000</v>
      </c>
      <c r="P2011" s="25">
        <f t="shared" si="164"/>
        <v>-19190000</v>
      </c>
      <c r="Q2011" s="37" t="s">
        <v>4098</v>
      </c>
    </row>
    <row r="2012" spans="1:17" x14ac:dyDescent="0.25">
      <c r="A2012" s="8">
        <v>2005</v>
      </c>
      <c r="B2012" s="32">
        <v>443326</v>
      </c>
      <c r="C2012" s="9" t="s">
        <v>590</v>
      </c>
      <c r="D2012" s="9" t="s">
        <v>85</v>
      </c>
      <c r="E2012" s="9" t="s">
        <v>2460</v>
      </c>
      <c r="F2012" s="8" t="s">
        <v>2415</v>
      </c>
      <c r="G2012" s="10">
        <v>17</v>
      </c>
      <c r="H2012" s="10">
        <v>0</v>
      </c>
      <c r="I2012" s="10">
        <v>0</v>
      </c>
      <c r="J2012" s="10">
        <f t="shared" si="165"/>
        <v>17170000</v>
      </c>
      <c r="K2012" s="10">
        <f t="shared" si="165"/>
        <v>0</v>
      </c>
      <c r="L2012" s="10">
        <f t="shared" si="165"/>
        <v>0</v>
      </c>
      <c r="M2012" s="10">
        <v>0</v>
      </c>
      <c r="N2012" s="10">
        <f t="shared" si="163"/>
        <v>17170000</v>
      </c>
      <c r="O2012" s="25">
        <v>17170000</v>
      </c>
      <c r="P2012" s="25">
        <f t="shared" si="164"/>
        <v>0</v>
      </c>
      <c r="Q2012" s="37"/>
    </row>
    <row r="2013" spans="1:17" x14ac:dyDescent="0.25">
      <c r="A2013" s="8">
        <v>2006</v>
      </c>
      <c r="B2013" s="32">
        <v>443327</v>
      </c>
      <c r="C2013" s="9" t="s">
        <v>2469</v>
      </c>
      <c r="D2013" s="9" t="s">
        <v>85</v>
      </c>
      <c r="E2013" s="9" t="s">
        <v>2460</v>
      </c>
      <c r="F2013" s="8" t="s">
        <v>2415</v>
      </c>
      <c r="G2013" s="10">
        <v>17</v>
      </c>
      <c r="H2013" s="10">
        <v>0</v>
      </c>
      <c r="I2013" s="10">
        <v>0</v>
      </c>
      <c r="J2013" s="10">
        <f t="shared" si="165"/>
        <v>17170000</v>
      </c>
      <c r="K2013" s="10">
        <f t="shared" si="165"/>
        <v>0</v>
      </c>
      <c r="L2013" s="10">
        <f t="shared" si="165"/>
        <v>0</v>
      </c>
      <c r="M2013" s="10">
        <v>0</v>
      </c>
      <c r="N2013" s="10">
        <f t="shared" si="163"/>
        <v>17170000</v>
      </c>
      <c r="O2013" s="25">
        <v>17170000</v>
      </c>
      <c r="P2013" s="25">
        <f t="shared" si="164"/>
        <v>0</v>
      </c>
      <c r="Q2013" s="37"/>
    </row>
    <row r="2014" spans="1:17" x14ac:dyDescent="0.25">
      <c r="A2014" s="8">
        <v>2007</v>
      </c>
      <c r="B2014" s="32">
        <v>443328</v>
      </c>
      <c r="C2014" s="9" t="s">
        <v>1626</v>
      </c>
      <c r="D2014" s="9" t="s">
        <v>2470</v>
      </c>
      <c r="E2014" s="9" t="s">
        <v>2460</v>
      </c>
      <c r="F2014" s="8" t="s">
        <v>2415</v>
      </c>
      <c r="G2014" s="10">
        <v>17</v>
      </c>
      <c r="H2014" s="10">
        <v>0</v>
      </c>
      <c r="I2014" s="10">
        <v>0</v>
      </c>
      <c r="J2014" s="10">
        <f t="shared" si="165"/>
        <v>17170000</v>
      </c>
      <c r="K2014" s="10">
        <f t="shared" si="165"/>
        <v>0</v>
      </c>
      <c r="L2014" s="10">
        <f t="shared" si="165"/>
        <v>0</v>
      </c>
      <c r="M2014" s="10">
        <v>0</v>
      </c>
      <c r="N2014" s="10">
        <f t="shared" si="163"/>
        <v>17170000</v>
      </c>
      <c r="O2014" s="25">
        <v>17170000</v>
      </c>
      <c r="P2014" s="25">
        <f t="shared" si="164"/>
        <v>0</v>
      </c>
      <c r="Q2014" s="37"/>
    </row>
    <row r="2015" spans="1:17" x14ac:dyDescent="0.25">
      <c r="A2015" s="8">
        <v>2008</v>
      </c>
      <c r="B2015" s="32">
        <v>443329</v>
      </c>
      <c r="C2015" s="9" t="s">
        <v>2471</v>
      </c>
      <c r="D2015" s="9" t="s">
        <v>399</v>
      </c>
      <c r="E2015" s="9" t="s">
        <v>2460</v>
      </c>
      <c r="F2015" s="8" t="s">
        <v>2415</v>
      </c>
      <c r="G2015" s="10">
        <v>6</v>
      </c>
      <c r="H2015" s="10">
        <v>0</v>
      </c>
      <c r="I2015" s="10">
        <v>0</v>
      </c>
      <c r="J2015" s="10">
        <f t="shared" si="165"/>
        <v>6060000</v>
      </c>
      <c r="K2015" s="10">
        <f t="shared" si="165"/>
        <v>0</v>
      </c>
      <c r="L2015" s="10">
        <f t="shared" si="165"/>
        <v>0</v>
      </c>
      <c r="M2015" s="10">
        <v>0</v>
      </c>
      <c r="N2015" s="10">
        <f t="shared" si="163"/>
        <v>6060000</v>
      </c>
      <c r="O2015" s="25">
        <v>0</v>
      </c>
      <c r="P2015" s="25">
        <f t="shared" si="164"/>
        <v>6060000</v>
      </c>
      <c r="Q2015" s="37" t="s">
        <v>2465</v>
      </c>
    </row>
    <row r="2016" spans="1:17" x14ac:dyDescent="0.25">
      <c r="A2016" s="8">
        <v>2009</v>
      </c>
      <c r="B2016" s="32">
        <v>443330</v>
      </c>
      <c r="C2016" s="9" t="s">
        <v>302</v>
      </c>
      <c r="D2016" s="9" t="s">
        <v>488</v>
      </c>
      <c r="E2016" s="9" t="s">
        <v>2460</v>
      </c>
      <c r="F2016" s="8" t="s">
        <v>2415</v>
      </c>
      <c r="G2016" s="10">
        <v>17</v>
      </c>
      <c r="H2016" s="10">
        <v>0</v>
      </c>
      <c r="I2016" s="10">
        <v>0</v>
      </c>
      <c r="J2016" s="10">
        <f t="shared" si="165"/>
        <v>17170000</v>
      </c>
      <c r="K2016" s="10">
        <f t="shared" si="165"/>
        <v>0</v>
      </c>
      <c r="L2016" s="10">
        <f t="shared" si="165"/>
        <v>0</v>
      </c>
      <c r="M2016" s="10">
        <v>0</v>
      </c>
      <c r="N2016" s="10">
        <f t="shared" si="163"/>
        <v>17170000</v>
      </c>
      <c r="O2016" s="25">
        <v>17170000</v>
      </c>
      <c r="P2016" s="25">
        <f t="shared" si="164"/>
        <v>0</v>
      </c>
      <c r="Q2016" s="37"/>
    </row>
    <row r="2017" spans="1:17" x14ac:dyDescent="0.25">
      <c r="A2017" s="8">
        <v>2010</v>
      </c>
      <c r="B2017" s="32">
        <v>443331</v>
      </c>
      <c r="C2017" s="9" t="s">
        <v>2472</v>
      </c>
      <c r="D2017" s="9" t="s">
        <v>433</v>
      </c>
      <c r="E2017" s="9" t="s">
        <v>2460</v>
      </c>
      <c r="F2017" s="8" t="s">
        <v>2415</v>
      </c>
      <c r="G2017" s="10">
        <v>33</v>
      </c>
      <c r="H2017" s="10">
        <v>0</v>
      </c>
      <c r="I2017" s="10">
        <v>0</v>
      </c>
      <c r="J2017" s="10">
        <f t="shared" si="165"/>
        <v>33330000</v>
      </c>
      <c r="K2017" s="10">
        <f t="shared" si="165"/>
        <v>0</v>
      </c>
      <c r="L2017" s="10">
        <f t="shared" si="165"/>
        <v>0</v>
      </c>
      <c r="M2017" s="10">
        <v>0</v>
      </c>
      <c r="N2017" s="10">
        <f t="shared" si="163"/>
        <v>33330000</v>
      </c>
      <c r="O2017" s="25">
        <v>0</v>
      </c>
      <c r="P2017" s="25">
        <f t="shared" si="164"/>
        <v>33330000</v>
      </c>
      <c r="Q2017" s="37"/>
    </row>
    <row r="2018" spans="1:17" x14ac:dyDescent="0.25">
      <c r="A2018" s="8">
        <v>2011</v>
      </c>
      <c r="B2018" s="32">
        <v>443332</v>
      </c>
      <c r="C2018" s="9" t="s">
        <v>309</v>
      </c>
      <c r="D2018" s="9" t="s">
        <v>526</v>
      </c>
      <c r="E2018" s="9" t="s">
        <v>2460</v>
      </c>
      <c r="F2018" s="8" t="s">
        <v>2415</v>
      </c>
      <c r="G2018" s="10">
        <v>17</v>
      </c>
      <c r="H2018" s="10">
        <v>0</v>
      </c>
      <c r="I2018" s="10">
        <v>0</v>
      </c>
      <c r="J2018" s="10">
        <f t="shared" si="165"/>
        <v>17170000</v>
      </c>
      <c r="K2018" s="10">
        <f t="shared" si="165"/>
        <v>0</v>
      </c>
      <c r="L2018" s="10">
        <f t="shared" si="165"/>
        <v>0</v>
      </c>
      <c r="M2018" s="10">
        <v>0</v>
      </c>
      <c r="N2018" s="10">
        <f t="shared" si="163"/>
        <v>17170000</v>
      </c>
      <c r="O2018" s="25">
        <v>17170000</v>
      </c>
      <c r="P2018" s="25">
        <f t="shared" si="164"/>
        <v>0</v>
      </c>
      <c r="Q2018" s="37"/>
    </row>
    <row r="2019" spans="1:17" x14ac:dyDescent="0.25">
      <c r="A2019" s="8">
        <v>2012</v>
      </c>
      <c r="B2019" s="32">
        <v>443333</v>
      </c>
      <c r="C2019" s="9" t="s">
        <v>2473</v>
      </c>
      <c r="D2019" s="9" t="s">
        <v>317</v>
      </c>
      <c r="E2019" s="9" t="s">
        <v>2460</v>
      </c>
      <c r="F2019" s="8" t="s">
        <v>2415</v>
      </c>
      <c r="G2019" s="10">
        <v>17</v>
      </c>
      <c r="H2019" s="10">
        <v>0</v>
      </c>
      <c r="I2019" s="10">
        <v>0</v>
      </c>
      <c r="J2019" s="10">
        <f t="shared" si="165"/>
        <v>17170000</v>
      </c>
      <c r="K2019" s="10">
        <f t="shared" si="165"/>
        <v>0</v>
      </c>
      <c r="L2019" s="10">
        <f t="shared" si="165"/>
        <v>0</v>
      </c>
      <c r="M2019" s="10">
        <v>0</v>
      </c>
      <c r="N2019" s="10">
        <f t="shared" si="163"/>
        <v>17170000</v>
      </c>
      <c r="O2019" s="25">
        <v>17170000</v>
      </c>
      <c r="P2019" s="25">
        <f t="shared" si="164"/>
        <v>0</v>
      </c>
      <c r="Q2019" s="37"/>
    </row>
    <row r="2020" spans="1:17" x14ac:dyDescent="0.25">
      <c r="A2020" s="8">
        <v>2013</v>
      </c>
      <c r="B2020" s="32">
        <v>443334</v>
      </c>
      <c r="C2020" s="9" t="s">
        <v>478</v>
      </c>
      <c r="D2020" s="9" t="s">
        <v>75</v>
      </c>
      <c r="E2020" s="9" t="s">
        <v>2460</v>
      </c>
      <c r="F2020" s="8" t="s">
        <v>2415</v>
      </c>
      <c r="G2020" s="10">
        <v>17</v>
      </c>
      <c r="H2020" s="10">
        <v>0</v>
      </c>
      <c r="I2020" s="10">
        <v>0</v>
      </c>
      <c r="J2020" s="10">
        <f t="shared" si="165"/>
        <v>17170000</v>
      </c>
      <c r="K2020" s="10">
        <f t="shared" si="165"/>
        <v>0</v>
      </c>
      <c r="L2020" s="10">
        <f t="shared" si="165"/>
        <v>0</v>
      </c>
      <c r="M2020" s="10">
        <v>0</v>
      </c>
      <c r="N2020" s="10">
        <f t="shared" si="163"/>
        <v>17170000</v>
      </c>
      <c r="O2020" s="25">
        <v>17170000</v>
      </c>
      <c r="P2020" s="25">
        <f t="shared" si="164"/>
        <v>0</v>
      </c>
      <c r="Q2020" s="37"/>
    </row>
    <row r="2021" spans="1:17" x14ac:dyDescent="0.25">
      <c r="A2021" s="8">
        <v>2014</v>
      </c>
      <c r="B2021" s="32">
        <v>443335</v>
      </c>
      <c r="C2021" s="9" t="s">
        <v>2474</v>
      </c>
      <c r="D2021" s="9" t="s">
        <v>61</v>
      </c>
      <c r="E2021" s="9" t="s">
        <v>2460</v>
      </c>
      <c r="F2021" s="8" t="s">
        <v>2415</v>
      </c>
      <c r="G2021" s="10">
        <v>17</v>
      </c>
      <c r="H2021" s="10">
        <v>0</v>
      </c>
      <c r="I2021" s="10">
        <v>0</v>
      </c>
      <c r="J2021" s="10">
        <f t="shared" si="165"/>
        <v>17170000</v>
      </c>
      <c r="K2021" s="10">
        <f t="shared" si="165"/>
        <v>0</v>
      </c>
      <c r="L2021" s="10">
        <f t="shared" si="165"/>
        <v>0</v>
      </c>
      <c r="M2021" s="10">
        <v>0</v>
      </c>
      <c r="N2021" s="10">
        <f t="shared" si="163"/>
        <v>17170000</v>
      </c>
      <c r="O2021" s="25">
        <v>17170000</v>
      </c>
      <c r="P2021" s="25">
        <f t="shared" si="164"/>
        <v>0</v>
      </c>
      <c r="Q2021" s="37"/>
    </row>
    <row r="2022" spans="1:17" x14ac:dyDescent="0.25">
      <c r="A2022" s="8">
        <v>2015</v>
      </c>
      <c r="B2022" s="32">
        <v>443336</v>
      </c>
      <c r="C2022" s="9" t="s">
        <v>2475</v>
      </c>
      <c r="D2022" s="9" t="s">
        <v>317</v>
      </c>
      <c r="E2022" s="9" t="s">
        <v>2460</v>
      </c>
      <c r="F2022" s="8" t="s">
        <v>2415</v>
      </c>
      <c r="G2022" s="10">
        <v>17</v>
      </c>
      <c r="H2022" s="10">
        <v>0</v>
      </c>
      <c r="I2022" s="10">
        <v>0</v>
      </c>
      <c r="J2022" s="10">
        <f t="shared" si="165"/>
        <v>17170000</v>
      </c>
      <c r="K2022" s="10">
        <f t="shared" si="165"/>
        <v>0</v>
      </c>
      <c r="L2022" s="10">
        <f t="shared" si="165"/>
        <v>0</v>
      </c>
      <c r="M2022" s="10">
        <v>0</v>
      </c>
      <c r="N2022" s="10">
        <f t="shared" si="163"/>
        <v>17170000</v>
      </c>
      <c r="O2022" s="25">
        <v>17170000</v>
      </c>
      <c r="P2022" s="25">
        <f t="shared" si="164"/>
        <v>0</v>
      </c>
      <c r="Q2022" s="37"/>
    </row>
    <row r="2023" spans="1:17" x14ac:dyDescent="0.25">
      <c r="A2023" s="8">
        <v>2016</v>
      </c>
      <c r="B2023" s="32">
        <v>443337</v>
      </c>
      <c r="C2023" s="9" t="s">
        <v>2476</v>
      </c>
      <c r="D2023" s="9" t="s">
        <v>431</v>
      </c>
      <c r="E2023" s="9" t="s">
        <v>2460</v>
      </c>
      <c r="F2023" s="8" t="s">
        <v>2415</v>
      </c>
      <c r="G2023" s="10">
        <v>17</v>
      </c>
      <c r="H2023" s="10">
        <v>0</v>
      </c>
      <c r="I2023" s="10">
        <v>0</v>
      </c>
      <c r="J2023" s="10">
        <f t="shared" si="165"/>
        <v>17170000</v>
      </c>
      <c r="K2023" s="10">
        <f t="shared" si="165"/>
        <v>0</v>
      </c>
      <c r="L2023" s="10">
        <f t="shared" si="165"/>
        <v>0</v>
      </c>
      <c r="M2023" s="10">
        <v>0</v>
      </c>
      <c r="N2023" s="10">
        <f t="shared" si="163"/>
        <v>17170000</v>
      </c>
      <c r="O2023" s="25">
        <v>17170000</v>
      </c>
      <c r="P2023" s="25">
        <f t="shared" si="164"/>
        <v>0</v>
      </c>
      <c r="Q2023" s="37"/>
    </row>
    <row r="2024" spans="1:17" x14ac:dyDescent="0.25">
      <c r="A2024" s="8">
        <v>2017</v>
      </c>
      <c r="B2024" s="32">
        <v>443338</v>
      </c>
      <c r="C2024" s="9" t="s">
        <v>850</v>
      </c>
      <c r="D2024" s="9" t="s">
        <v>605</v>
      </c>
      <c r="E2024" s="9" t="s">
        <v>2460</v>
      </c>
      <c r="F2024" s="8" t="s">
        <v>2415</v>
      </c>
      <c r="G2024" s="10">
        <v>17</v>
      </c>
      <c r="H2024" s="10">
        <v>0</v>
      </c>
      <c r="I2024" s="10">
        <v>0</v>
      </c>
      <c r="J2024" s="10">
        <f t="shared" si="165"/>
        <v>17170000</v>
      </c>
      <c r="K2024" s="10">
        <f t="shared" si="165"/>
        <v>0</v>
      </c>
      <c r="L2024" s="10">
        <f t="shared" si="165"/>
        <v>0</v>
      </c>
      <c r="M2024" s="10">
        <v>0</v>
      </c>
      <c r="N2024" s="10">
        <f t="shared" si="163"/>
        <v>17170000</v>
      </c>
      <c r="O2024" s="25">
        <v>54540000</v>
      </c>
      <c r="P2024" s="25">
        <f t="shared" si="164"/>
        <v>-37370000</v>
      </c>
      <c r="Q2024" s="37" t="s">
        <v>4098</v>
      </c>
    </row>
    <row r="2025" spans="1:17" x14ac:dyDescent="0.25">
      <c r="A2025" s="8">
        <v>2018</v>
      </c>
      <c r="B2025" s="32">
        <v>443339</v>
      </c>
      <c r="C2025" s="9" t="s">
        <v>2477</v>
      </c>
      <c r="D2025" s="9" t="s">
        <v>61</v>
      </c>
      <c r="E2025" s="9" t="s">
        <v>2460</v>
      </c>
      <c r="F2025" s="8" t="s">
        <v>2415</v>
      </c>
      <c r="G2025" s="10">
        <v>17</v>
      </c>
      <c r="H2025" s="10">
        <v>0</v>
      </c>
      <c r="I2025" s="10">
        <v>0</v>
      </c>
      <c r="J2025" s="10">
        <f t="shared" si="165"/>
        <v>17170000</v>
      </c>
      <c r="K2025" s="10">
        <f t="shared" si="165"/>
        <v>0</v>
      </c>
      <c r="L2025" s="10">
        <f t="shared" si="165"/>
        <v>0</v>
      </c>
      <c r="M2025" s="10">
        <v>0</v>
      </c>
      <c r="N2025" s="10">
        <f t="shared" si="163"/>
        <v>17170000</v>
      </c>
      <c r="O2025" s="25">
        <v>17170000</v>
      </c>
      <c r="P2025" s="25">
        <f t="shared" si="164"/>
        <v>0</v>
      </c>
      <c r="Q2025" s="37"/>
    </row>
    <row r="2026" spans="1:17" x14ac:dyDescent="0.25">
      <c r="A2026" s="8">
        <v>2019</v>
      </c>
      <c r="B2026" s="32">
        <v>443340</v>
      </c>
      <c r="C2026" s="9" t="s">
        <v>587</v>
      </c>
      <c r="D2026" s="9" t="s">
        <v>125</v>
      </c>
      <c r="E2026" s="9" t="s">
        <v>2460</v>
      </c>
      <c r="F2026" s="8" t="s">
        <v>2415</v>
      </c>
      <c r="G2026" s="10">
        <v>17</v>
      </c>
      <c r="H2026" s="10">
        <v>0</v>
      </c>
      <c r="I2026" s="10">
        <v>0</v>
      </c>
      <c r="J2026" s="10">
        <f t="shared" si="165"/>
        <v>17170000</v>
      </c>
      <c r="K2026" s="10">
        <f t="shared" si="165"/>
        <v>0</v>
      </c>
      <c r="L2026" s="10">
        <f t="shared" si="165"/>
        <v>0</v>
      </c>
      <c r="M2026" s="10">
        <v>0</v>
      </c>
      <c r="N2026" s="10">
        <f t="shared" si="163"/>
        <v>17170000</v>
      </c>
      <c r="O2026" s="25">
        <v>0</v>
      </c>
      <c r="P2026" s="25">
        <f t="shared" si="164"/>
        <v>17170000</v>
      </c>
      <c r="Q2026" s="37"/>
    </row>
    <row r="2027" spans="1:17" x14ac:dyDescent="0.25">
      <c r="A2027" s="8">
        <v>2020</v>
      </c>
      <c r="B2027" s="32">
        <v>443341</v>
      </c>
      <c r="C2027" s="9" t="s">
        <v>1789</v>
      </c>
      <c r="D2027" s="9" t="s">
        <v>85</v>
      </c>
      <c r="E2027" s="9" t="s">
        <v>2460</v>
      </c>
      <c r="F2027" s="8" t="s">
        <v>2415</v>
      </c>
      <c r="G2027" s="10">
        <v>17</v>
      </c>
      <c r="H2027" s="10">
        <v>0</v>
      </c>
      <c r="I2027" s="10">
        <v>0</v>
      </c>
      <c r="J2027" s="10">
        <f t="shared" si="165"/>
        <v>17170000</v>
      </c>
      <c r="K2027" s="10">
        <f t="shared" si="165"/>
        <v>0</v>
      </c>
      <c r="L2027" s="10">
        <f t="shared" si="165"/>
        <v>0</v>
      </c>
      <c r="M2027" s="10">
        <v>0</v>
      </c>
      <c r="N2027" s="10">
        <f t="shared" si="163"/>
        <v>17170000</v>
      </c>
      <c r="O2027" s="25">
        <v>17170000</v>
      </c>
      <c r="P2027" s="25">
        <f t="shared" si="164"/>
        <v>0</v>
      </c>
      <c r="Q2027" s="37"/>
    </row>
    <row r="2028" spans="1:17" x14ac:dyDescent="0.25">
      <c r="A2028" s="8">
        <v>2021</v>
      </c>
      <c r="B2028" s="32">
        <v>443342</v>
      </c>
      <c r="C2028" s="9" t="s">
        <v>1043</v>
      </c>
      <c r="D2028" s="9" t="s">
        <v>589</v>
      </c>
      <c r="E2028" s="9" t="s">
        <v>2460</v>
      </c>
      <c r="F2028" s="8" t="s">
        <v>2415</v>
      </c>
      <c r="G2028" s="10">
        <v>17</v>
      </c>
      <c r="H2028" s="10">
        <v>0</v>
      </c>
      <c r="I2028" s="10">
        <v>0</v>
      </c>
      <c r="J2028" s="10">
        <f t="shared" si="165"/>
        <v>17170000</v>
      </c>
      <c r="K2028" s="10">
        <f t="shared" si="165"/>
        <v>0</v>
      </c>
      <c r="L2028" s="10">
        <f t="shared" si="165"/>
        <v>0</v>
      </c>
      <c r="M2028" s="10">
        <v>0</v>
      </c>
      <c r="N2028" s="10">
        <f t="shared" si="163"/>
        <v>17170000</v>
      </c>
      <c r="O2028" s="25">
        <v>17170000</v>
      </c>
      <c r="P2028" s="25">
        <f t="shared" si="164"/>
        <v>0</v>
      </c>
      <c r="Q2028" s="37"/>
    </row>
    <row r="2029" spans="1:17" x14ac:dyDescent="0.25">
      <c r="A2029" s="8">
        <v>2022</v>
      </c>
      <c r="B2029" s="32">
        <v>443344</v>
      </c>
      <c r="C2029" s="9" t="s">
        <v>378</v>
      </c>
      <c r="D2029" s="9" t="s">
        <v>433</v>
      </c>
      <c r="E2029" s="9" t="s">
        <v>2460</v>
      </c>
      <c r="F2029" s="8" t="s">
        <v>2415</v>
      </c>
      <c r="G2029" s="10">
        <v>17</v>
      </c>
      <c r="H2029" s="10">
        <v>0</v>
      </c>
      <c r="I2029" s="10">
        <v>2</v>
      </c>
      <c r="J2029" s="10">
        <f t="shared" si="165"/>
        <v>17170000</v>
      </c>
      <c r="K2029" s="10">
        <f t="shared" si="165"/>
        <v>0</v>
      </c>
      <c r="L2029" s="10">
        <f t="shared" si="165"/>
        <v>2020000</v>
      </c>
      <c r="M2029" s="10">
        <v>0</v>
      </c>
      <c r="N2029" s="10">
        <f t="shared" si="163"/>
        <v>19190000</v>
      </c>
      <c r="O2029" s="25">
        <v>19190000</v>
      </c>
      <c r="P2029" s="25">
        <f t="shared" si="164"/>
        <v>0</v>
      </c>
      <c r="Q2029" s="37"/>
    </row>
    <row r="2030" spans="1:17" x14ac:dyDescent="0.25">
      <c r="A2030" s="8">
        <v>2023</v>
      </c>
      <c r="B2030" s="32">
        <v>443390</v>
      </c>
      <c r="C2030" s="9" t="s">
        <v>657</v>
      </c>
      <c r="D2030" s="9" t="s">
        <v>61</v>
      </c>
      <c r="E2030" s="9" t="s">
        <v>2460</v>
      </c>
      <c r="F2030" s="8" t="s">
        <v>2415</v>
      </c>
      <c r="G2030" s="10">
        <v>17</v>
      </c>
      <c r="H2030" s="10">
        <v>0</v>
      </c>
      <c r="I2030" s="10">
        <v>0</v>
      </c>
      <c r="J2030" s="10">
        <f t="shared" si="165"/>
        <v>17170000</v>
      </c>
      <c r="K2030" s="10">
        <f t="shared" si="165"/>
        <v>0</v>
      </c>
      <c r="L2030" s="10">
        <f t="shared" si="165"/>
        <v>0</v>
      </c>
      <c r="M2030" s="10">
        <v>0</v>
      </c>
      <c r="N2030" s="10">
        <f t="shared" si="163"/>
        <v>17170000</v>
      </c>
      <c r="O2030" s="25">
        <v>17170000</v>
      </c>
      <c r="P2030" s="25">
        <f t="shared" si="164"/>
        <v>0</v>
      </c>
      <c r="Q2030" s="37"/>
    </row>
    <row r="2031" spans="1:17" s="39" customFormat="1" x14ac:dyDescent="0.25">
      <c r="A2031" s="8">
        <v>2024</v>
      </c>
      <c r="B2031" s="54">
        <v>441760</v>
      </c>
      <c r="C2031" s="37" t="s">
        <v>2478</v>
      </c>
      <c r="D2031" s="37" t="s">
        <v>61</v>
      </c>
      <c r="E2031" s="37" t="s">
        <v>2479</v>
      </c>
      <c r="F2031" s="35" t="s">
        <v>2415</v>
      </c>
      <c r="G2031" s="25">
        <v>17</v>
      </c>
      <c r="H2031" s="25">
        <v>0</v>
      </c>
      <c r="I2031" s="25">
        <v>0</v>
      </c>
      <c r="J2031" s="25">
        <f t="shared" si="165"/>
        <v>17170000</v>
      </c>
      <c r="K2031" s="25">
        <f>H2031*280000</f>
        <v>0</v>
      </c>
      <c r="L2031" s="25">
        <f>I2031*280000</f>
        <v>0</v>
      </c>
      <c r="M2031" s="25">
        <v>0</v>
      </c>
      <c r="N2031" s="25">
        <f t="shared" si="163"/>
        <v>17170000</v>
      </c>
      <c r="O2031" s="25">
        <v>17170000</v>
      </c>
      <c r="P2031" s="25">
        <f t="shared" si="164"/>
        <v>0</v>
      </c>
      <c r="Q2031" s="37"/>
    </row>
    <row r="2032" spans="1:17" x14ac:dyDescent="0.25">
      <c r="A2032" s="8">
        <v>2025</v>
      </c>
      <c r="B2032" s="32">
        <v>443323</v>
      </c>
      <c r="C2032" s="9" t="s">
        <v>2480</v>
      </c>
      <c r="D2032" s="9" t="s">
        <v>147</v>
      </c>
      <c r="E2032" s="9" t="s">
        <v>2479</v>
      </c>
      <c r="F2032" s="8" t="s">
        <v>2415</v>
      </c>
      <c r="G2032" s="10">
        <v>17</v>
      </c>
      <c r="H2032" s="10">
        <v>0</v>
      </c>
      <c r="I2032" s="10">
        <v>0</v>
      </c>
      <c r="J2032" s="10">
        <f t="shared" si="165"/>
        <v>17170000</v>
      </c>
      <c r="K2032" s="10">
        <f t="shared" si="165"/>
        <v>0</v>
      </c>
      <c r="L2032" s="10">
        <f t="shared" si="165"/>
        <v>0</v>
      </c>
      <c r="M2032" s="10">
        <v>0</v>
      </c>
      <c r="N2032" s="10">
        <f t="shared" si="163"/>
        <v>17170000</v>
      </c>
      <c r="O2032" s="25">
        <v>17170000</v>
      </c>
      <c r="P2032" s="25">
        <f t="shared" si="164"/>
        <v>0</v>
      </c>
      <c r="Q2032" s="37"/>
    </row>
    <row r="2033" spans="1:17" x14ac:dyDescent="0.25">
      <c r="A2033" s="8">
        <v>2026</v>
      </c>
      <c r="B2033" s="32">
        <v>443401</v>
      </c>
      <c r="C2033" s="9" t="s">
        <v>2481</v>
      </c>
      <c r="D2033" s="9" t="s">
        <v>317</v>
      </c>
      <c r="E2033" s="9" t="s">
        <v>2479</v>
      </c>
      <c r="F2033" s="8" t="s">
        <v>2415</v>
      </c>
      <c r="G2033" s="10">
        <v>17</v>
      </c>
      <c r="H2033" s="10">
        <v>0</v>
      </c>
      <c r="I2033" s="10">
        <v>0</v>
      </c>
      <c r="J2033" s="10">
        <f t="shared" si="165"/>
        <v>17170000</v>
      </c>
      <c r="K2033" s="10">
        <f t="shared" si="165"/>
        <v>0</v>
      </c>
      <c r="L2033" s="10">
        <f t="shared" si="165"/>
        <v>0</v>
      </c>
      <c r="M2033" s="10">
        <v>0</v>
      </c>
      <c r="N2033" s="10">
        <f t="shared" si="163"/>
        <v>17170000</v>
      </c>
      <c r="O2033" s="25">
        <v>17170000</v>
      </c>
      <c r="P2033" s="25">
        <f t="shared" si="164"/>
        <v>0</v>
      </c>
      <c r="Q2033" s="37"/>
    </row>
    <row r="2034" spans="1:17" x14ac:dyDescent="0.25">
      <c r="A2034" s="8">
        <v>2027</v>
      </c>
      <c r="B2034" s="32">
        <v>443402</v>
      </c>
      <c r="C2034" s="9" t="s">
        <v>2482</v>
      </c>
      <c r="D2034" s="9" t="s">
        <v>61</v>
      </c>
      <c r="E2034" s="9" t="s">
        <v>2479</v>
      </c>
      <c r="F2034" s="8" t="s">
        <v>2415</v>
      </c>
      <c r="G2034" s="10">
        <v>17</v>
      </c>
      <c r="H2034" s="10">
        <v>0</v>
      </c>
      <c r="I2034" s="10">
        <v>0</v>
      </c>
      <c r="J2034" s="10">
        <f t="shared" si="165"/>
        <v>17170000</v>
      </c>
      <c r="K2034" s="10">
        <f t="shared" si="165"/>
        <v>0</v>
      </c>
      <c r="L2034" s="10">
        <f t="shared" si="165"/>
        <v>0</v>
      </c>
      <c r="M2034" s="10">
        <v>0</v>
      </c>
      <c r="N2034" s="10">
        <f t="shared" si="163"/>
        <v>17170000</v>
      </c>
      <c r="O2034" s="25">
        <v>17170000</v>
      </c>
      <c r="P2034" s="25">
        <f t="shared" si="164"/>
        <v>0</v>
      </c>
      <c r="Q2034" s="37"/>
    </row>
    <row r="2035" spans="1:17" x14ac:dyDescent="0.25">
      <c r="A2035" s="8">
        <v>2028</v>
      </c>
      <c r="B2035" s="32">
        <v>443403</v>
      </c>
      <c r="C2035" s="9" t="s">
        <v>1333</v>
      </c>
      <c r="D2035" s="9" t="s">
        <v>192</v>
      </c>
      <c r="E2035" s="9" t="s">
        <v>2479</v>
      </c>
      <c r="F2035" s="8" t="s">
        <v>2415</v>
      </c>
      <c r="G2035" s="10">
        <v>17</v>
      </c>
      <c r="H2035" s="10">
        <v>0</v>
      </c>
      <c r="I2035" s="10">
        <v>0</v>
      </c>
      <c r="J2035" s="10">
        <f t="shared" si="165"/>
        <v>17170000</v>
      </c>
      <c r="K2035" s="10">
        <f t="shared" si="165"/>
        <v>0</v>
      </c>
      <c r="L2035" s="10">
        <f t="shared" si="165"/>
        <v>0</v>
      </c>
      <c r="M2035" s="10">
        <v>0</v>
      </c>
      <c r="N2035" s="10">
        <f t="shared" si="163"/>
        <v>17170000</v>
      </c>
      <c r="O2035" s="25">
        <v>17170000</v>
      </c>
      <c r="P2035" s="25">
        <f t="shared" si="164"/>
        <v>0</v>
      </c>
      <c r="Q2035" s="37"/>
    </row>
    <row r="2036" spans="1:17" x14ac:dyDescent="0.25">
      <c r="A2036" s="8">
        <v>2029</v>
      </c>
      <c r="B2036" s="32">
        <v>443404</v>
      </c>
      <c r="C2036" s="9" t="s">
        <v>2483</v>
      </c>
      <c r="D2036" s="9" t="s">
        <v>153</v>
      </c>
      <c r="E2036" s="9" t="s">
        <v>2479</v>
      </c>
      <c r="F2036" s="8" t="s">
        <v>2415</v>
      </c>
      <c r="G2036" s="10">
        <v>17</v>
      </c>
      <c r="H2036" s="10">
        <v>0</v>
      </c>
      <c r="I2036" s="10">
        <v>0</v>
      </c>
      <c r="J2036" s="10">
        <f t="shared" si="165"/>
        <v>17170000</v>
      </c>
      <c r="K2036" s="10">
        <f t="shared" si="165"/>
        <v>0</v>
      </c>
      <c r="L2036" s="10">
        <f t="shared" si="165"/>
        <v>0</v>
      </c>
      <c r="M2036" s="10">
        <v>0</v>
      </c>
      <c r="N2036" s="10">
        <f t="shared" si="163"/>
        <v>17170000</v>
      </c>
      <c r="O2036" s="25">
        <v>17170000</v>
      </c>
      <c r="P2036" s="25">
        <f t="shared" si="164"/>
        <v>0</v>
      </c>
      <c r="Q2036" s="37"/>
    </row>
    <row r="2037" spans="1:17" x14ac:dyDescent="0.25">
      <c r="A2037" s="8">
        <v>2030</v>
      </c>
      <c r="B2037" s="32">
        <v>443405</v>
      </c>
      <c r="C2037" s="9" t="s">
        <v>2484</v>
      </c>
      <c r="D2037" s="9" t="s">
        <v>47</v>
      </c>
      <c r="E2037" s="9" t="s">
        <v>2479</v>
      </c>
      <c r="F2037" s="8" t="s">
        <v>2415</v>
      </c>
      <c r="G2037" s="10">
        <v>17</v>
      </c>
      <c r="H2037" s="10">
        <v>0</v>
      </c>
      <c r="I2037" s="10">
        <v>0</v>
      </c>
      <c r="J2037" s="10">
        <f t="shared" si="165"/>
        <v>17170000</v>
      </c>
      <c r="K2037" s="10">
        <f t="shared" si="165"/>
        <v>0</v>
      </c>
      <c r="L2037" s="10">
        <f t="shared" si="165"/>
        <v>0</v>
      </c>
      <c r="M2037" s="10">
        <v>0</v>
      </c>
      <c r="N2037" s="10">
        <f t="shared" si="163"/>
        <v>17170000</v>
      </c>
      <c r="O2037" s="25">
        <v>17170000</v>
      </c>
      <c r="P2037" s="25">
        <f t="shared" si="164"/>
        <v>0</v>
      </c>
      <c r="Q2037" s="37"/>
    </row>
    <row r="2038" spans="1:17" x14ac:dyDescent="0.25">
      <c r="A2038" s="8">
        <v>2031</v>
      </c>
      <c r="B2038" s="32">
        <v>443406</v>
      </c>
      <c r="C2038" s="9" t="s">
        <v>2485</v>
      </c>
      <c r="D2038" s="9" t="s">
        <v>244</v>
      </c>
      <c r="E2038" s="9" t="s">
        <v>2479</v>
      </c>
      <c r="F2038" s="8" t="s">
        <v>2415</v>
      </c>
      <c r="G2038" s="10">
        <v>17</v>
      </c>
      <c r="H2038" s="10">
        <v>0</v>
      </c>
      <c r="I2038" s="10">
        <v>0</v>
      </c>
      <c r="J2038" s="10">
        <f t="shared" si="165"/>
        <v>17170000</v>
      </c>
      <c r="K2038" s="10">
        <f t="shared" si="165"/>
        <v>0</v>
      </c>
      <c r="L2038" s="10">
        <f t="shared" si="165"/>
        <v>0</v>
      </c>
      <c r="M2038" s="10">
        <v>0</v>
      </c>
      <c r="N2038" s="10">
        <f t="shared" si="163"/>
        <v>17170000</v>
      </c>
      <c r="O2038" s="25">
        <v>17170000</v>
      </c>
      <c r="P2038" s="25">
        <f t="shared" si="164"/>
        <v>0</v>
      </c>
      <c r="Q2038" s="37"/>
    </row>
    <row r="2039" spans="1:17" x14ac:dyDescent="0.25">
      <c r="A2039" s="8">
        <v>2032</v>
      </c>
      <c r="B2039" s="32">
        <v>443407</v>
      </c>
      <c r="C2039" s="9" t="s">
        <v>2486</v>
      </c>
      <c r="D2039" s="9" t="s">
        <v>61</v>
      </c>
      <c r="E2039" s="9" t="s">
        <v>2479</v>
      </c>
      <c r="F2039" s="8" t="s">
        <v>2415</v>
      </c>
      <c r="G2039" s="10">
        <v>17</v>
      </c>
      <c r="H2039" s="10">
        <v>0</v>
      </c>
      <c r="I2039" s="10">
        <v>0</v>
      </c>
      <c r="J2039" s="10">
        <f t="shared" si="165"/>
        <v>17170000</v>
      </c>
      <c r="K2039" s="10">
        <f t="shared" si="165"/>
        <v>0</v>
      </c>
      <c r="L2039" s="10">
        <f t="shared" si="165"/>
        <v>0</v>
      </c>
      <c r="M2039" s="10">
        <v>0</v>
      </c>
      <c r="N2039" s="10">
        <f t="shared" si="163"/>
        <v>17170000</v>
      </c>
      <c r="O2039" s="25">
        <v>17170000</v>
      </c>
      <c r="P2039" s="25">
        <f t="shared" si="164"/>
        <v>0</v>
      </c>
      <c r="Q2039" s="37"/>
    </row>
    <row r="2040" spans="1:17" x14ac:dyDescent="0.25">
      <c r="A2040" s="8">
        <v>2033</v>
      </c>
      <c r="B2040" s="32">
        <v>443408</v>
      </c>
      <c r="C2040" s="9" t="s">
        <v>523</v>
      </c>
      <c r="D2040" s="9" t="s">
        <v>517</v>
      </c>
      <c r="E2040" s="9" t="s">
        <v>2479</v>
      </c>
      <c r="F2040" s="8" t="s">
        <v>2415</v>
      </c>
      <c r="G2040" s="10">
        <v>17</v>
      </c>
      <c r="H2040" s="10">
        <v>0</v>
      </c>
      <c r="I2040" s="10">
        <v>0</v>
      </c>
      <c r="J2040" s="10">
        <f t="shared" si="165"/>
        <v>17170000</v>
      </c>
      <c r="K2040" s="10">
        <f t="shared" si="165"/>
        <v>0</v>
      </c>
      <c r="L2040" s="10">
        <f t="shared" si="165"/>
        <v>0</v>
      </c>
      <c r="M2040" s="10">
        <v>0</v>
      </c>
      <c r="N2040" s="10">
        <f t="shared" si="163"/>
        <v>17170000</v>
      </c>
      <c r="O2040" s="25">
        <v>17170000</v>
      </c>
      <c r="P2040" s="25">
        <f t="shared" si="164"/>
        <v>0</v>
      </c>
      <c r="Q2040" s="37"/>
    </row>
    <row r="2041" spans="1:17" x14ac:dyDescent="0.25">
      <c r="A2041" s="8">
        <v>2034</v>
      </c>
      <c r="B2041" s="32">
        <v>443409</v>
      </c>
      <c r="C2041" s="9" t="s">
        <v>1322</v>
      </c>
      <c r="D2041" s="9" t="s">
        <v>251</v>
      </c>
      <c r="E2041" s="9" t="s">
        <v>2479</v>
      </c>
      <c r="F2041" s="8" t="s">
        <v>2415</v>
      </c>
      <c r="G2041" s="10">
        <v>17</v>
      </c>
      <c r="H2041" s="10">
        <v>0</v>
      </c>
      <c r="I2041" s="10">
        <v>0</v>
      </c>
      <c r="J2041" s="10">
        <f t="shared" si="165"/>
        <v>17170000</v>
      </c>
      <c r="K2041" s="10">
        <f t="shared" si="165"/>
        <v>0</v>
      </c>
      <c r="L2041" s="10">
        <f t="shared" si="165"/>
        <v>0</v>
      </c>
      <c r="M2041" s="10">
        <v>0</v>
      </c>
      <c r="N2041" s="10">
        <f t="shared" si="163"/>
        <v>17170000</v>
      </c>
      <c r="O2041" s="25">
        <v>17170000</v>
      </c>
      <c r="P2041" s="25">
        <f t="shared" si="164"/>
        <v>0</v>
      </c>
      <c r="Q2041" s="37"/>
    </row>
    <row r="2042" spans="1:17" x14ac:dyDescent="0.25">
      <c r="A2042" s="8">
        <v>2035</v>
      </c>
      <c r="B2042" s="32">
        <v>443410</v>
      </c>
      <c r="C2042" s="9" t="s">
        <v>1631</v>
      </c>
      <c r="D2042" s="9" t="s">
        <v>61</v>
      </c>
      <c r="E2042" s="9" t="s">
        <v>2479</v>
      </c>
      <c r="F2042" s="8" t="s">
        <v>2415</v>
      </c>
      <c r="G2042" s="10">
        <v>17</v>
      </c>
      <c r="H2042" s="10">
        <v>0</v>
      </c>
      <c r="I2042" s="10">
        <v>0</v>
      </c>
      <c r="J2042" s="10">
        <f t="shared" si="165"/>
        <v>17170000</v>
      </c>
      <c r="K2042" s="10">
        <f t="shared" si="165"/>
        <v>0</v>
      </c>
      <c r="L2042" s="10">
        <f t="shared" si="165"/>
        <v>0</v>
      </c>
      <c r="M2042" s="10">
        <v>0</v>
      </c>
      <c r="N2042" s="10">
        <f t="shared" si="163"/>
        <v>17170000</v>
      </c>
      <c r="O2042" s="25">
        <v>0</v>
      </c>
      <c r="P2042" s="25">
        <f t="shared" si="164"/>
        <v>17170000</v>
      </c>
      <c r="Q2042" s="37"/>
    </row>
    <row r="2043" spans="1:17" x14ac:dyDescent="0.25">
      <c r="A2043" s="8">
        <v>2036</v>
      </c>
      <c r="B2043" s="32">
        <v>443411</v>
      </c>
      <c r="C2043" s="9" t="s">
        <v>1006</v>
      </c>
      <c r="D2043" s="9" t="s">
        <v>210</v>
      </c>
      <c r="E2043" s="9" t="s">
        <v>2479</v>
      </c>
      <c r="F2043" s="8" t="s">
        <v>2415</v>
      </c>
      <c r="G2043" s="10">
        <v>17</v>
      </c>
      <c r="H2043" s="10">
        <v>0</v>
      </c>
      <c r="I2043" s="10">
        <v>0</v>
      </c>
      <c r="J2043" s="10">
        <f t="shared" si="165"/>
        <v>17170000</v>
      </c>
      <c r="K2043" s="10">
        <f t="shared" si="165"/>
        <v>0</v>
      </c>
      <c r="L2043" s="10">
        <f t="shared" si="165"/>
        <v>0</v>
      </c>
      <c r="M2043" s="10">
        <v>0</v>
      </c>
      <c r="N2043" s="10">
        <f t="shared" si="163"/>
        <v>17170000</v>
      </c>
      <c r="O2043" s="25">
        <v>17170000</v>
      </c>
      <c r="P2043" s="25">
        <f t="shared" si="164"/>
        <v>0</v>
      </c>
      <c r="Q2043" s="37"/>
    </row>
    <row r="2044" spans="1:17" x14ac:dyDescent="0.25">
      <c r="A2044" s="8">
        <v>2037</v>
      </c>
      <c r="B2044" s="32">
        <v>443412</v>
      </c>
      <c r="C2044" s="9" t="s">
        <v>586</v>
      </c>
      <c r="D2044" s="9" t="s">
        <v>61</v>
      </c>
      <c r="E2044" s="9" t="s">
        <v>2479</v>
      </c>
      <c r="F2044" s="8" t="s">
        <v>2415</v>
      </c>
      <c r="G2044" s="10">
        <v>17</v>
      </c>
      <c r="H2044" s="10">
        <v>0</v>
      </c>
      <c r="I2044" s="10">
        <v>0</v>
      </c>
      <c r="J2044" s="10">
        <f t="shared" si="165"/>
        <v>17170000</v>
      </c>
      <c r="K2044" s="10">
        <f t="shared" si="165"/>
        <v>0</v>
      </c>
      <c r="L2044" s="10">
        <f t="shared" si="165"/>
        <v>0</v>
      </c>
      <c r="M2044" s="10">
        <v>0</v>
      </c>
      <c r="N2044" s="10">
        <f t="shared" si="163"/>
        <v>17170000</v>
      </c>
      <c r="O2044" s="25">
        <v>17170000</v>
      </c>
      <c r="P2044" s="25">
        <f t="shared" si="164"/>
        <v>0</v>
      </c>
      <c r="Q2044" s="37"/>
    </row>
    <row r="2045" spans="1:17" x14ac:dyDescent="0.25">
      <c r="A2045" s="8">
        <v>2038</v>
      </c>
      <c r="B2045" s="32">
        <v>443413</v>
      </c>
      <c r="C2045" s="9" t="s">
        <v>587</v>
      </c>
      <c r="D2045" s="9" t="s">
        <v>128</v>
      </c>
      <c r="E2045" s="9" t="s">
        <v>2479</v>
      </c>
      <c r="F2045" s="8" t="s">
        <v>2415</v>
      </c>
      <c r="G2045" s="10">
        <v>17</v>
      </c>
      <c r="H2045" s="10">
        <v>0</v>
      </c>
      <c r="I2045" s="10">
        <v>0</v>
      </c>
      <c r="J2045" s="10">
        <f t="shared" ref="J2045:L2076" si="166">G2045*1010000</f>
        <v>17170000</v>
      </c>
      <c r="K2045" s="10">
        <f t="shared" si="166"/>
        <v>0</v>
      </c>
      <c r="L2045" s="10">
        <f t="shared" si="166"/>
        <v>0</v>
      </c>
      <c r="M2045" s="10">
        <v>0</v>
      </c>
      <c r="N2045" s="10">
        <f t="shared" si="163"/>
        <v>17170000</v>
      </c>
      <c r="O2045" s="25">
        <v>17170000</v>
      </c>
      <c r="P2045" s="25">
        <f t="shared" si="164"/>
        <v>0</v>
      </c>
      <c r="Q2045" s="37"/>
    </row>
    <row r="2046" spans="1:17" x14ac:dyDescent="0.25">
      <c r="A2046" s="8">
        <v>2039</v>
      </c>
      <c r="B2046" s="32">
        <v>443414</v>
      </c>
      <c r="C2046" s="9" t="s">
        <v>1118</v>
      </c>
      <c r="D2046" s="9" t="s">
        <v>433</v>
      </c>
      <c r="E2046" s="9" t="s">
        <v>2479</v>
      </c>
      <c r="F2046" s="8" t="s">
        <v>2415</v>
      </c>
      <c r="G2046" s="10">
        <v>17</v>
      </c>
      <c r="H2046" s="10">
        <v>0</v>
      </c>
      <c r="I2046" s="10">
        <v>0</v>
      </c>
      <c r="J2046" s="10">
        <f t="shared" si="166"/>
        <v>17170000</v>
      </c>
      <c r="K2046" s="10">
        <f t="shared" si="166"/>
        <v>0</v>
      </c>
      <c r="L2046" s="10">
        <f t="shared" si="166"/>
        <v>0</v>
      </c>
      <c r="M2046" s="10">
        <v>0</v>
      </c>
      <c r="N2046" s="10">
        <f t="shared" si="163"/>
        <v>17170000</v>
      </c>
      <c r="O2046" s="25">
        <v>17170000</v>
      </c>
      <c r="P2046" s="25">
        <f t="shared" si="164"/>
        <v>0</v>
      </c>
      <c r="Q2046" s="37"/>
    </row>
    <row r="2047" spans="1:17" x14ac:dyDescent="0.25">
      <c r="A2047" s="8">
        <v>2040</v>
      </c>
      <c r="B2047" s="32">
        <v>443415</v>
      </c>
      <c r="C2047" s="9" t="s">
        <v>2487</v>
      </c>
      <c r="D2047" s="9" t="s">
        <v>492</v>
      </c>
      <c r="E2047" s="9" t="s">
        <v>2479</v>
      </c>
      <c r="F2047" s="8" t="s">
        <v>2415</v>
      </c>
      <c r="G2047" s="10">
        <v>17</v>
      </c>
      <c r="H2047" s="10">
        <v>0</v>
      </c>
      <c r="I2047" s="10">
        <v>0</v>
      </c>
      <c r="J2047" s="10">
        <f t="shared" si="166"/>
        <v>17170000</v>
      </c>
      <c r="K2047" s="10">
        <f t="shared" si="166"/>
        <v>0</v>
      </c>
      <c r="L2047" s="10">
        <f t="shared" si="166"/>
        <v>0</v>
      </c>
      <c r="M2047" s="10">
        <v>0</v>
      </c>
      <c r="N2047" s="10">
        <f t="shared" si="163"/>
        <v>17170000</v>
      </c>
      <c r="O2047" s="25">
        <v>17170000</v>
      </c>
      <c r="P2047" s="25">
        <f t="shared" si="164"/>
        <v>0</v>
      </c>
      <c r="Q2047" s="37"/>
    </row>
    <row r="2048" spans="1:17" x14ac:dyDescent="0.25">
      <c r="A2048" s="8">
        <v>2041</v>
      </c>
      <c r="B2048" s="32">
        <v>443416</v>
      </c>
      <c r="C2048" s="9" t="s">
        <v>152</v>
      </c>
      <c r="D2048" s="9" t="s">
        <v>57</v>
      </c>
      <c r="E2048" s="9" t="s">
        <v>2479</v>
      </c>
      <c r="F2048" s="8" t="s">
        <v>2415</v>
      </c>
      <c r="G2048" s="10">
        <v>17</v>
      </c>
      <c r="H2048" s="10">
        <v>0</v>
      </c>
      <c r="I2048" s="10">
        <v>0</v>
      </c>
      <c r="J2048" s="10">
        <f t="shared" si="166"/>
        <v>17170000</v>
      </c>
      <c r="K2048" s="10">
        <f t="shared" si="166"/>
        <v>0</v>
      </c>
      <c r="L2048" s="10">
        <f t="shared" si="166"/>
        <v>0</v>
      </c>
      <c r="M2048" s="10">
        <v>0</v>
      </c>
      <c r="N2048" s="10">
        <f t="shared" si="163"/>
        <v>17170000</v>
      </c>
      <c r="O2048" s="25">
        <v>17170000</v>
      </c>
      <c r="P2048" s="25">
        <f t="shared" si="164"/>
        <v>0</v>
      </c>
      <c r="Q2048" s="37"/>
    </row>
    <row r="2049" spans="1:17" x14ac:dyDescent="0.25">
      <c r="A2049" s="8">
        <v>2042</v>
      </c>
      <c r="B2049" s="32">
        <v>443417</v>
      </c>
      <c r="C2049" s="9" t="s">
        <v>975</v>
      </c>
      <c r="D2049" s="9" t="s">
        <v>68</v>
      </c>
      <c r="E2049" s="9" t="s">
        <v>2479</v>
      </c>
      <c r="F2049" s="8" t="s">
        <v>2415</v>
      </c>
      <c r="G2049" s="10">
        <v>17</v>
      </c>
      <c r="H2049" s="10">
        <v>0</v>
      </c>
      <c r="I2049" s="10">
        <v>0</v>
      </c>
      <c r="J2049" s="10">
        <f t="shared" si="166"/>
        <v>17170000</v>
      </c>
      <c r="K2049" s="10">
        <f t="shared" si="166"/>
        <v>0</v>
      </c>
      <c r="L2049" s="10">
        <f t="shared" si="166"/>
        <v>0</v>
      </c>
      <c r="M2049" s="10">
        <v>0</v>
      </c>
      <c r="N2049" s="10">
        <f t="shared" si="163"/>
        <v>17170000</v>
      </c>
      <c r="O2049" s="25">
        <v>17170000</v>
      </c>
      <c r="P2049" s="25">
        <f t="shared" si="164"/>
        <v>0</v>
      </c>
      <c r="Q2049" s="37"/>
    </row>
    <row r="2050" spans="1:17" x14ac:dyDescent="0.25">
      <c r="A2050" s="8">
        <v>2043</v>
      </c>
      <c r="B2050" s="32">
        <v>443418</v>
      </c>
      <c r="C2050" s="9" t="s">
        <v>2093</v>
      </c>
      <c r="D2050" s="9" t="s">
        <v>61</v>
      </c>
      <c r="E2050" s="9" t="s">
        <v>2479</v>
      </c>
      <c r="F2050" s="8" t="s">
        <v>2415</v>
      </c>
      <c r="G2050" s="10">
        <v>17</v>
      </c>
      <c r="H2050" s="10">
        <v>0</v>
      </c>
      <c r="I2050" s="10">
        <v>0</v>
      </c>
      <c r="J2050" s="10">
        <f t="shared" si="166"/>
        <v>17170000</v>
      </c>
      <c r="K2050" s="10">
        <f t="shared" si="166"/>
        <v>0</v>
      </c>
      <c r="L2050" s="10">
        <f t="shared" si="166"/>
        <v>0</v>
      </c>
      <c r="M2050" s="10">
        <v>0</v>
      </c>
      <c r="N2050" s="10">
        <f t="shared" si="163"/>
        <v>17170000</v>
      </c>
      <c r="O2050" s="25">
        <v>17170000</v>
      </c>
      <c r="P2050" s="25">
        <f t="shared" si="164"/>
        <v>0</v>
      </c>
      <c r="Q2050" s="37"/>
    </row>
    <row r="2051" spans="1:17" x14ac:dyDescent="0.25">
      <c r="A2051" s="8">
        <v>2044</v>
      </c>
      <c r="B2051" s="32">
        <v>443419</v>
      </c>
      <c r="C2051" s="9" t="s">
        <v>2488</v>
      </c>
      <c r="D2051" s="9" t="s">
        <v>413</v>
      </c>
      <c r="E2051" s="9" t="s">
        <v>2479</v>
      </c>
      <c r="F2051" s="8" t="s">
        <v>2415</v>
      </c>
      <c r="G2051" s="10">
        <v>17</v>
      </c>
      <c r="H2051" s="10">
        <v>0</v>
      </c>
      <c r="I2051" s="10">
        <v>0</v>
      </c>
      <c r="J2051" s="10">
        <f t="shared" si="166"/>
        <v>17170000</v>
      </c>
      <c r="K2051" s="10">
        <f t="shared" si="166"/>
        <v>0</v>
      </c>
      <c r="L2051" s="10">
        <f t="shared" si="166"/>
        <v>0</v>
      </c>
      <c r="M2051" s="10">
        <v>0</v>
      </c>
      <c r="N2051" s="10">
        <f t="shared" si="163"/>
        <v>17170000</v>
      </c>
      <c r="O2051" s="25">
        <v>17170000</v>
      </c>
      <c r="P2051" s="25">
        <f t="shared" si="164"/>
        <v>0</v>
      </c>
      <c r="Q2051" s="37"/>
    </row>
    <row r="2052" spans="1:17" x14ac:dyDescent="0.25">
      <c r="A2052" s="8">
        <v>2045</v>
      </c>
      <c r="B2052" s="32">
        <v>443420</v>
      </c>
      <c r="C2052" s="9" t="s">
        <v>822</v>
      </c>
      <c r="D2052" s="9" t="s">
        <v>344</v>
      </c>
      <c r="E2052" s="9" t="s">
        <v>2479</v>
      </c>
      <c r="F2052" s="8" t="s">
        <v>2415</v>
      </c>
      <c r="G2052" s="10">
        <v>17</v>
      </c>
      <c r="H2052" s="10">
        <v>0</v>
      </c>
      <c r="I2052" s="10">
        <v>0</v>
      </c>
      <c r="J2052" s="10">
        <f t="shared" si="166"/>
        <v>17170000</v>
      </c>
      <c r="K2052" s="10">
        <f t="shared" si="166"/>
        <v>0</v>
      </c>
      <c r="L2052" s="10">
        <f t="shared" si="166"/>
        <v>0</v>
      </c>
      <c r="M2052" s="10">
        <v>0</v>
      </c>
      <c r="N2052" s="10">
        <f t="shared" si="163"/>
        <v>17170000</v>
      </c>
      <c r="O2052" s="25">
        <v>0</v>
      </c>
      <c r="P2052" s="25">
        <f t="shared" si="164"/>
        <v>17170000</v>
      </c>
      <c r="Q2052" s="37"/>
    </row>
    <row r="2053" spans="1:17" x14ac:dyDescent="0.25">
      <c r="A2053" s="8">
        <v>2046</v>
      </c>
      <c r="B2053" s="32">
        <v>443421</v>
      </c>
      <c r="C2053" s="9" t="s">
        <v>2489</v>
      </c>
      <c r="D2053" s="9" t="s">
        <v>109</v>
      </c>
      <c r="E2053" s="9" t="s">
        <v>2479</v>
      </c>
      <c r="F2053" s="8" t="s">
        <v>2415</v>
      </c>
      <c r="G2053" s="10">
        <v>17</v>
      </c>
      <c r="H2053" s="10">
        <v>0</v>
      </c>
      <c r="I2053" s="10">
        <v>0</v>
      </c>
      <c r="J2053" s="10">
        <f t="shared" si="166"/>
        <v>17170000</v>
      </c>
      <c r="K2053" s="10">
        <f t="shared" si="166"/>
        <v>0</v>
      </c>
      <c r="L2053" s="10">
        <f t="shared" si="166"/>
        <v>0</v>
      </c>
      <c r="M2053" s="10">
        <v>0</v>
      </c>
      <c r="N2053" s="10">
        <f t="shared" si="163"/>
        <v>17170000</v>
      </c>
      <c r="O2053" s="25">
        <v>17170000</v>
      </c>
      <c r="P2053" s="25">
        <f t="shared" si="164"/>
        <v>0</v>
      </c>
      <c r="Q2053" s="37"/>
    </row>
    <row r="2054" spans="1:17" x14ac:dyDescent="0.25">
      <c r="A2054" s="8">
        <v>2047</v>
      </c>
      <c r="B2054" s="32">
        <v>443422</v>
      </c>
      <c r="C2054" s="9" t="s">
        <v>1115</v>
      </c>
      <c r="D2054" s="9" t="s">
        <v>51</v>
      </c>
      <c r="E2054" s="9" t="s">
        <v>2479</v>
      </c>
      <c r="F2054" s="8" t="s">
        <v>2415</v>
      </c>
      <c r="G2054" s="10">
        <v>17</v>
      </c>
      <c r="H2054" s="10">
        <v>0</v>
      </c>
      <c r="I2054" s="10">
        <v>0</v>
      </c>
      <c r="J2054" s="10">
        <f t="shared" si="166"/>
        <v>17170000</v>
      </c>
      <c r="K2054" s="10">
        <f t="shared" si="166"/>
        <v>0</v>
      </c>
      <c r="L2054" s="10">
        <f t="shared" si="166"/>
        <v>0</v>
      </c>
      <c r="M2054" s="10">
        <v>0</v>
      </c>
      <c r="N2054" s="10">
        <f t="shared" si="163"/>
        <v>17170000</v>
      </c>
      <c r="O2054" s="25">
        <v>17170000</v>
      </c>
      <c r="P2054" s="25">
        <f t="shared" si="164"/>
        <v>0</v>
      </c>
      <c r="Q2054" s="37"/>
    </row>
    <row r="2055" spans="1:17" x14ac:dyDescent="0.25">
      <c r="A2055" s="8">
        <v>2048</v>
      </c>
      <c r="B2055" s="32">
        <v>443423</v>
      </c>
      <c r="C2055" s="9" t="s">
        <v>1880</v>
      </c>
      <c r="D2055" s="9" t="s">
        <v>481</v>
      </c>
      <c r="E2055" s="9" t="s">
        <v>2479</v>
      </c>
      <c r="F2055" s="8" t="s">
        <v>2415</v>
      </c>
      <c r="G2055" s="10">
        <v>17</v>
      </c>
      <c r="H2055" s="10">
        <v>0</v>
      </c>
      <c r="I2055" s="10">
        <v>0</v>
      </c>
      <c r="J2055" s="10">
        <f t="shared" si="166"/>
        <v>17170000</v>
      </c>
      <c r="K2055" s="10">
        <f t="shared" si="166"/>
        <v>0</v>
      </c>
      <c r="L2055" s="10">
        <f t="shared" si="166"/>
        <v>0</v>
      </c>
      <c r="M2055" s="10">
        <v>0</v>
      </c>
      <c r="N2055" s="10">
        <f t="shared" si="163"/>
        <v>17170000</v>
      </c>
      <c r="O2055" s="25">
        <v>17170000</v>
      </c>
      <c r="P2055" s="25">
        <f t="shared" si="164"/>
        <v>0</v>
      </c>
      <c r="Q2055" s="37"/>
    </row>
    <row r="2056" spans="1:17" x14ac:dyDescent="0.25">
      <c r="A2056" s="8">
        <v>2049</v>
      </c>
      <c r="B2056" s="32">
        <v>443424</v>
      </c>
      <c r="C2056" s="9" t="s">
        <v>152</v>
      </c>
      <c r="D2056" s="9" t="s">
        <v>535</v>
      </c>
      <c r="E2056" s="9" t="s">
        <v>2479</v>
      </c>
      <c r="F2056" s="8" t="s">
        <v>2415</v>
      </c>
      <c r="G2056" s="10">
        <v>17</v>
      </c>
      <c r="H2056" s="10">
        <v>0</v>
      </c>
      <c r="I2056" s="10">
        <v>0</v>
      </c>
      <c r="J2056" s="10">
        <f t="shared" si="166"/>
        <v>17170000</v>
      </c>
      <c r="K2056" s="10">
        <f t="shared" si="166"/>
        <v>0</v>
      </c>
      <c r="L2056" s="10">
        <f t="shared" si="166"/>
        <v>0</v>
      </c>
      <c r="M2056" s="10">
        <v>0</v>
      </c>
      <c r="N2056" s="10">
        <f t="shared" si="163"/>
        <v>17170000</v>
      </c>
      <c r="O2056" s="25">
        <v>17170000</v>
      </c>
      <c r="P2056" s="25">
        <f t="shared" si="164"/>
        <v>0</v>
      </c>
      <c r="Q2056" s="37"/>
    </row>
    <row r="2057" spans="1:17" x14ac:dyDescent="0.25">
      <c r="A2057" s="8">
        <v>2050</v>
      </c>
      <c r="B2057" s="32">
        <v>443425</v>
      </c>
      <c r="C2057" s="9" t="s">
        <v>955</v>
      </c>
      <c r="D2057" s="9" t="s">
        <v>85</v>
      </c>
      <c r="E2057" s="9" t="s">
        <v>2479</v>
      </c>
      <c r="F2057" s="8" t="s">
        <v>2415</v>
      </c>
      <c r="G2057" s="10">
        <v>17</v>
      </c>
      <c r="H2057" s="10">
        <v>0</v>
      </c>
      <c r="I2057" s="10">
        <v>0</v>
      </c>
      <c r="J2057" s="10">
        <f t="shared" si="166"/>
        <v>17170000</v>
      </c>
      <c r="K2057" s="10">
        <f t="shared" si="166"/>
        <v>0</v>
      </c>
      <c r="L2057" s="10">
        <f t="shared" si="166"/>
        <v>0</v>
      </c>
      <c r="M2057" s="10">
        <v>0</v>
      </c>
      <c r="N2057" s="10">
        <f t="shared" ref="N2057:N2120" si="167">J2057+K2057+L2057-M2057</f>
        <v>17170000</v>
      </c>
      <c r="O2057" s="25">
        <v>17170000</v>
      </c>
      <c r="P2057" s="25">
        <f t="shared" ref="P2057:P2120" si="168">N2057-O2057</f>
        <v>0</v>
      </c>
      <c r="Q2057" s="37"/>
    </row>
    <row r="2058" spans="1:17" x14ac:dyDescent="0.25">
      <c r="A2058" s="8">
        <v>2051</v>
      </c>
      <c r="B2058" s="32">
        <v>443426</v>
      </c>
      <c r="C2058" s="9" t="s">
        <v>590</v>
      </c>
      <c r="D2058" s="9" t="s">
        <v>85</v>
      </c>
      <c r="E2058" s="9" t="s">
        <v>2479</v>
      </c>
      <c r="F2058" s="8" t="s">
        <v>2415</v>
      </c>
      <c r="G2058" s="10">
        <v>17</v>
      </c>
      <c r="H2058" s="10">
        <v>0</v>
      </c>
      <c r="I2058" s="10">
        <v>0</v>
      </c>
      <c r="J2058" s="10">
        <f t="shared" si="166"/>
        <v>17170000</v>
      </c>
      <c r="K2058" s="10">
        <f t="shared" si="166"/>
        <v>0</v>
      </c>
      <c r="L2058" s="10">
        <f t="shared" si="166"/>
        <v>0</v>
      </c>
      <c r="M2058" s="10">
        <v>0</v>
      </c>
      <c r="N2058" s="10">
        <f t="shared" si="167"/>
        <v>17170000</v>
      </c>
      <c r="O2058" s="25">
        <v>17170000</v>
      </c>
      <c r="P2058" s="25">
        <f t="shared" si="168"/>
        <v>0</v>
      </c>
      <c r="Q2058" s="37"/>
    </row>
    <row r="2059" spans="1:17" x14ac:dyDescent="0.25">
      <c r="A2059" s="8">
        <v>2052</v>
      </c>
      <c r="B2059" s="32">
        <v>443427</v>
      </c>
      <c r="C2059" s="9" t="s">
        <v>2490</v>
      </c>
      <c r="D2059" s="9" t="s">
        <v>109</v>
      </c>
      <c r="E2059" s="9" t="s">
        <v>2479</v>
      </c>
      <c r="F2059" s="8" t="s">
        <v>2415</v>
      </c>
      <c r="G2059" s="10">
        <v>17</v>
      </c>
      <c r="H2059" s="10">
        <v>0</v>
      </c>
      <c r="I2059" s="10">
        <v>0</v>
      </c>
      <c r="J2059" s="10">
        <f t="shared" si="166"/>
        <v>17170000</v>
      </c>
      <c r="K2059" s="10">
        <f t="shared" si="166"/>
        <v>0</v>
      </c>
      <c r="L2059" s="10">
        <f t="shared" si="166"/>
        <v>0</v>
      </c>
      <c r="M2059" s="10">
        <v>0</v>
      </c>
      <c r="N2059" s="10">
        <f t="shared" si="167"/>
        <v>17170000</v>
      </c>
      <c r="O2059" s="25">
        <v>17170000</v>
      </c>
      <c r="P2059" s="25">
        <f t="shared" si="168"/>
        <v>0</v>
      </c>
      <c r="Q2059" s="37"/>
    </row>
    <row r="2060" spans="1:17" x14ac:dyDescent="0.25">
      <c r="A2060" s="8">
        <v>2053</v>
      </c>
      <c r="B2060" s="32">
        <v>443428</v>
      </c>
      <c r="C2060" s="9" t="s">
        <v>2491</v>
      </c>
      <c r="D2060" s="9" t="s">
        <v>262</v>
      </c>
      <c r="E2060" s="9" t="s">
        <v>2479</v>
      </c>
      <c r="F2060" s="8" t="s">
        <v>2415</v>
      </c>
      <c r="G2060" s="10">
        <v>17</v>
      </c>
      <c r="H2060" s="10">
        <v>0</v>
      </c>
      <c r="I2060" s="10">
        <v>0</v>
      </c>
      <c r="J2060" s="10">
        <f t="shared" si="166"/>
        <v>17170000</v>
      </c>
      <c r="K2060" s="10">
        <f t="shared" si="166"/>
        <v>0</v>
      </c>
      <c r="L2060" s="10">
        <f t="shared" si="166"/>
        <v>0</v>
      </c>
      <c r="M2060" s="10">
        <v>0</v>
      </c>
      <c r="N2060" s="10">
        <f t="shared" si="167"/>
        <v>17170000</v>
      </c>
      <c r="O2060" s="25">
        <v>17170000</v>
      </c>
      <c r="P2060" s="25">
        <f t="shared" si="168"/>
        <v>0</v>
      </c>
      <c r="Q2060" s="37"/>
    </row>
    <row r="2061" spans="1:17" x14ac:dyDescent="0.25">
      <c r="A2061" s="8">
        <v>2054</v>
      </c>
      <c r="B2061" s="32">
        <v>443429</v>
      </c>
      <c r="C2061" s="9" t="s">
        <v>2492</v>
      </c>
      <c r="D2061" s="9" t="s">
        <v>624</v>
      </c>
      <c r="E2061" s="9" t="s">
        <v>2479</v>
      </c>
      <c r="F2061" s="8" t="s">
        <v>2415</v>
      </c>
      <c r="G2061" s="10">
        <v>17</v>
      </c>
      <c r="H2061" s="10">
        <v>0</v>
      </c>
      <c r="I2061" s="10">
        <v>0</v>
      </c>
      <c r="J2061" s="10">
        <f t="shared" si="166"/>
        <v>17170000</v>
      </c>
      <c r="K2061" s="10">
        <f t="shared" si="166"/>
        <v>0</v>
      </c>
      <c r="L2061" s="10">
        <f t="shared" si="166"/>
        <v>0</v>
      </c>
      <c r="M2061" s="10">
        <v>0</v>
      </c>
      <c r="N2061" s="10">
        <f t="shared" si="167"/>
        <v>17170000</v>
      </c>
      <c r="O2061" s="25">
        <v>17170000</v>
      </c>
      <c r="P2061" s="25">
        <f t="shared" si="168"/>
        <v>0</v>
      </c>
      <c r="Q2061" s="37"/>
    </row>
    <row r="2062" spans="1:17" x14ac:dyDescent="0.25">
      <c r="A2062" s="8">
        <v>2055</v>
      </c>
      <c r="B2062" s="32">
        <v>443430</v>
      </c>
      <c r="C2062" s="9" t="s">
        <v>672</v>
      </c>
      <c r="D2062" s="9" t="s">
        <v>158</v>
      </c>
      <c r="E2062" s="9" t="s">
        <v>2479</v>
      </c>
      <c r="F2062" s="8" t="s">
        <v>2415</v>
      </c>
      <c r="G2062" s="10">
        <v>17</v>
      </c>
      <c r="H2062" s="10">
        <v>0</v>
      </c>
      <c r="I2062" s="10">
        <v>0</v>
      </c>
      <c r="J2062" s="10">
        <f t="shared" si="166"/>
        <v>17170000</v>
      </c>
      <c r="K2062" s="10">
        <f t="shared" si="166"/>
        <v>0</v>
      </c>
      <c r="L2062" s="10">
        <f t="shared" si="166"/>
        <v>0</v>
      </c>
      <c r="M2062" s="10">
        <v>0</v>
      </c>
      <c r="N2062" s="10">
        <f t="shared" si="167"/>
        <v>17170000</v>
      </c>
      <c r="O2062" s="25">
        <v>17170000</v>
      </c>
      <c r="P2062" s="25">
        <f t="shared" si="168"/>
        <v>0</v>
      </c>
      <c r="Q2062" s="37"/>
    </row>
    <row r="2063" spans="1:17" x14ac:dyDescent="0.25">
      <c r="A2063" s="8">
        <v>2056</v>
      </c>
      <c r="B2063" s="32">
        <v>443431</v>
      </c>
      <c r="C2063" s="9" t="s">
        <v>2079</v>
      </c>
      <c r="D2063" s="9" t="s">
        <v>210</v>
      </c>
      <c r="E2063" s="9" t="s">
        <v>2479</v>
      </c>
      <c r="F2063" s="8" t="s">
        <v>2415</v>
      </c>
      <c r="G2063" s="10">
        <v>17</v>
      </c>
      <c r="H2063" s="10">
        <v>0</v>
      </c>
      <c r="I2063" s="10">
        <v>0</v>
      </c>
      <c r="J2063" s="10">
        <f t="shared" si="166"/>
        <v>17170000</v>
      </c>
      <c r="K2063" s="10">
        <f t="shared" si="166"/>
        <v>0</v>
      </c>
      <c r="L2063" s="10">
        <f t="shared" si="166"/>
        <v>0</v>
      </c>
      <c r="M2063" s="10">
        <v>0</v>
      </c>
      <c r="N2063" s="10">
        <f t="shared" si="167"/>
        <v>17170000</v>
      </c>
      <c r="O2063" s="25">
        <v>17170000</v>
      </c>
      <c r="P2063" s="25">
        <f t="shared" si="168"/>
        <v>0</v>
      </c>
      <c r="Q2063" s="37"/>
    </row>
    <row r="2064" spans="1:17" x14ac:dyDescent="0.25">
      <c r="A2064" s="8">
        <v>2057</v>
      </c>
      <c r="B2064" s="32">
        <v>443432</v>
      </c>
      <c r="C2064" s="9" t="s">
        <v>487</v>
      </c>
      <c r="D2064" s="9" t="s">
        <v>262</v>
      </c>
      <c r="E2064" s="9" t="s">
        <v>2479</v>
      </c>
      <c r="F2064" s="8" t="s">
        <v>2415</v>
      </c>
      <c r="G2064" s="10">
        <v>0</v>
      </c>
      <c r="H2064" s="10">
        <v>0</v>
      </c>
      <c r="I2064" s="10">
        <v>0</v>
      </c>
      <c r="J2064" s="10">
        <f t="shared" si="166"/>
        <v>0</v>
      </c>
      <c r="K2064" s="10">
        <f t="shared" si="166"/>
        <v>0</v>
      </c>
      <c r="L2064" s="10">
        <f t="shared" si="166"/>
        <v>0</v>
      </c>
      <c r="M2064" s="10">
        <v>0</v>
      </c>
      <c r="N2064" s="10">
        <f t="shared" si="167"/>
        <v>0</v>
      </c>
      <c r="O2064" s="25">
        <v>0</v>
      </c>
      <c r="P2064" s="25">
        <f t="shared" si="168"/>
        <v>0</v>
      </c>
      <c r="Q2064" s="37" t="s">
        <v>2465</v>
      </c>
    </row>
    <row r="2065" spans="1:17" x14ac:dyDescent="0.25">
      <c r="A2065" s="8">
        <v>2058</v>
      </c>
      <c r="B2065" s="32">
        <v>443433</v>
      </c>
      <c r="C2065" s="9" t="s">
        <v>2493</v>
      </c>
      <c r="D2065" s="9" t="s">
        <v>526</v>
      </c>
      <c r="E2065" s="9" t="s">
        <v>2479</v>
      </c>
      <c r="F2065" s="8" t="s">
        <v>2415</v>
      </c>
      <c r="G2065" s="10">
        <v>17</v>
      </c>
      <c r="H2065" s="10">
        <v>0</v>
      </c>
      <c r="I2065" s="10">
        <v>0</v>
      </c>
      <c r="J2065" s="10">
        <f t="shared" si="166"/>
        <v>17170000</v>
      </c>
      <c r="K2065" s="10">
        <f t="shared" si="166"/>
        <v>0</v>
      </c>
      <c r="L2065" s="10">
        <f t="shared" si="166"/>
        <v>0</v>
      </c>
      <c r="M2065" s="10">
        <v>0</v>
      </c>
      <c r="N2065" s="10">
        <f t="shared" si="167"/>
        <v>17170000</v>
      </c>
      <c r="O2065" s="25">
        <v>17170000</v>
      </c>
      <c r="P2065" s="25">
        <f t="shared" si="168"/>
        <v>0</v>
      </c>
      <c r="Q2065" s="37"/>
    </row>
    <row r="2066" spans="1:17" x14ac:dyDescent="0.25">
      <c r="A2066" s="8">
        <v>2059</v>
      </c>
      <c r="B2066" s="32">
        <v>443434</v>
      </c>
      <c r="C2066" s="9" t="s">
        <v>586</v>
      </c>
      <c r="D2066" s="9" t="s">
        <v>61</v>
      </c>
      <c r="E2066" s="9" t="s">
        <v>2479</v>
      </c>
      <c r="F2066" s="8" t="s">
        <v>2415</v>
      </c>
      <c r="G2066" s="10">
        <v>17</v>
      </c>
      <c r="H2066" s="10">
        <v>0</v>
      </c>
      <c r="I2066" s="10">
        <v>0</v>
      </c>
      <c r="J2066" s="10">
        <f t="shared" si="166"/>
        <v>17170000</v>
      </c>
      <c r="K2066" s="10">
        <f t="shared" si="166"/>
        <v>0</v>
      </c>
      <c r="L2066" s="10">
        <f t="shared" si="166"/>
        <v>0</v>
      </c>
      <c r="M2066" s="10">
        <v>0</v>
      </c>
      <c r="N2066" s="10">
        <f t="shared" si="167"/>
        <v>17170000</v>
      </c>
      <c r="O2066" s="25">
        <v>17170000</v>
      </c>
      <c r="P2066" s="25">
        <f t="shared" si="168"/>
        <v>0</v>
      </c>
      <c r="Q2066" s="37"/>
    </row>
    <row r="2067" spans="1:17" x14ac:dyDescent="0.25">
      <c r="A2067" s="8">
        <v>2060</v>
      </c>
      <c r="B2067" s="32">
        <v>443435</v>
      </c>
      <c r="C2067" s="9" t="s">
        <v>1814</v>
      </c>
      <c r="D2067" s="9" t="s">
        <v>1376</v>
      </c>
      <c r="E2067" s="9" t="s">
        <v>2479</v>
      </c>
      <c r="F2067" s="8" t="s">
        <v>2415</v>
      </c>
      <c r="G2067" s="10">
        <v>17</v>
      </c>
      <c r="H2067" s="10">
        <v>0</v>
      </c>
      <c r="I2067" s="10">
        <v>0</v>
      </c>
      <c r="J2067" s="10">
        <f t="shared" si="166"/>
        <v>17170000</v>
      </c>
      <c r="K2067" s="10">
        <f t="shared" si="166"/>
        <v>0</v>
      </c>
      <c r="L2067" s="10">
        <f t="shared" si="166"/>
        <v>0</v>
      </c>
      <c r="M2067" s="10">
        <v>0</v>
      </c>
      <c r="N2067" s="10">
        <f t="shared" si="167"/>
        <v>17170000</v>
      </c>
      <c r="O2067" s="25">
        <v>0</v>
      </c>
      <c r="P2067" s="25">
        <f t="shared" si="168"/>
        <v>17170000</v>
      </c>
      <c r="Q2067" s="37"/>
    </row>
    <row r="2068" spans="1:17" x14ac:dyDescent="0.25">
      <c r="A2068" s="8">
        <v>2061</v>
      </c>
      <c r="B2068" s="32">
        <v>443437</v>
      </c>
      <c r="C2068" s="9" t="s">
        <v>2062</v>
      </c>
      <c r="D2068" s="9" t="s">
        <v>85</v>
      </c>
      <c r="E2068" s="9" t="s">
        <v>2479</v>
      </c>
      <c r="F2068" s="8" t="s">
        <v>2415</v>
      </c>
      <c r="G2068" s="10">
        <v>17</v>
      </c>
      <c r="H2068" s="10">
        <v>0</v>
      </c>
      <c r="I2068" s="10">
        <v>0</v>
      </c>
      <c r="J2068" s="10">
        <f t="shared" si="166"/>
        <v>17170000</v>
      </c>
      <c r="K2068" s="10">
        <f t="shared" si="166"/>
        <v>0</v>
      </c>
      <c r="L2068" s="10">
        <f t="shared" si="166"/>
        <v>0</v>
      </c>
      <c r="M2068" s="10">
        <v>0</v>
      </c>
      <c r="N2068" s="10">
        <f t="shared" si="167"/>
        <v>17170000</v>
      </c>
      <c r="O2068" s="25">
        <v>17170000</v>
      </c>
      <c r="P2068" s="25">
        <f t="shared" si="168"/>
        <v>0</v>
      </c>
      <c r="Q2068" s="37"/>
    </row>
    <row r="2069" spans="1:17" x14ac:dyDescent="0.25">
      <c r="A2069" s="8">
        <v>2062</v>
      </c>
      <c r="B2069" s="32">
        <v>443438</v>
      </c>
      <c r="C2069" s="9" t="s">
        <v>282</v>
      </c>
      <c r="D2069" s="9" t="s">
        <v>229</v>
      </c>
      <c r="E2069" s="9" t="s">
        <v>2479</v>
      </c>
      <c r="F2069" s="8" t="s">
        <v>2415</v>
      </c>
      <c r="G2069" s="10">
        <v>17</v>
      </c>
      <c r="H2069" s="10">
        <v>0</v>
      </c>
      <c r="I2069" s="10">
        <v>0</v>
      </c>
      <c r="J2069" s="10">
        <f t="shared" si="166"/>
        <v>17170000</v>
      </c>
      <c r="K2069" s="10">
        <f t="shared" si="166"/>
        <v>0</v>
      </c>
      <c r="L2069" s="10">
        <f t="shared" si="166"/>
        <v>0</v>
      </c>
      <c r="M2069" s="10">
        <v>0</v>
      </c>
      <c r="N2069" s="10">
        <f t="shared" si="167"/>
        <v>17170000</v>
      </c>
      <c r="O2069" s="25">
        <v>17170000</v>
      </c>
      <c r="P2069" s="25">
        <f t="shared" si="168"/>
        <v>0</v>
      </c>
      <c r="Q2069" s="37"/>
    </row>
    <row r="2070" spans="1:17" x14ac:dyDescent="0.25">
      <c r="A2070" s="8">
        <v>2063</v>
      </c>
      <c r="B2070" s="32">
        <v>443439</v>
      </c>
      <c r="C2070" s="9" t="s">
        <v>2494</v>
      </c>
      <c r="D2070" s="9" t="s">
        <v>574</v>
      </c>
      <c r="E2070" s="9" t="s">
        <v>2479</v>
      </c>
      <c r="F2070" s="8" t="s">
        <v>2415</v>
      </c>
      <c r="G2070" s="10">
        <v>17</v>
      </c>
      <c r="H2070" s="10">
        <v>0</v>
      </c>
      <c r="I2070" s="10">
        <v>0</v>
      </c>
      <c r="J2070" s="10">
        <f t="shared" si="166"/>
        <v>17170000</v>
      </c>
      <c r="K2070" s="10">
        <f t="shared" si="166"/>
        <v>0</v>
      </c>
      <c r="L2070" s="10">
        <f t="shared" si="166"/>
        <v>0</v>
      </c>
      <c r="M2070" s="10">
        <v>0</v>
      </c>
      <c r="N2070" s="10">
        <f t="shared" si="167"/>
        <v>17170000</v>
      </c>
      <c r="O2070" s="25">
        <v>17170000</v>
      </c>
      <c r="P2070" s="25">
        <f t="shared" si="168"/>
        <v>0</v>
      </c>
      <c r="Q2070" s="37"/>
    </row>
    <row r="2071" spans="1:17" x14ac:dyDescent="0.25">
      <c r="A2071" s="8">
        <v>2064</v>
      </c>
      <c r="B2071" s="32">
        <v>443440</v>
      </c>
      <c r="C2071" s="9" t="s">
        <v>2316</v>
      </c>
      <c r="D2071" s="9" t="s">
        <v>1543</v>
      </c>
      <c r="E2071" s="9" t="s">
        <v>2479</v>
      </c>
      <c r="F2071" s="8" t="s">
        <v>2415</v>
      </c>
      <c r="G2071" s="10">
        <v>17</v>
      </c>
      <c r="H2071" s="10">
        <v>0</v>
      </c>
      <c r="I2071" s="10">
        <v>0</v>
      </c>
      <c r="J2071" s="10">
        <f t="shared" si="166"/>
        <v>17170000</v>
      </c>
      <c r="K2071" s="10">
        <f t="shared" si="166"/>
        <v>0</v>
      </c>
      <c r="L2071" s="10">
        <f t="shared" si="166"/>
        <v>0</v>
      </c>
      <c r="M2071" s="10">
        <v>0</v>
      </c>
      <c r="N2071" s="10">
        <f t="shared" si="167"/>
        <v>17170000</v>
      </c>
      <c r="O2071" s="25">
        <v>17170000</v>
      </c>
      <c r="P2071" s="25">
        <f t="shared" si="168"/>
        <v>0</v>
      </c>
      <c r="Q2071" s="37"/>
    </row>
    <row r="2072" spans="1:17" x14ac:dyDescent="0.25">
      <c r="A2072" s="8">
        <v>2065</v>
      </c>
      <c r="B2072" s="32">
        <v>443441</v>
      </c>
      <c r="C2072" s="9" t="s">
        <v>2495</v>
      </c>
      <c r="D2072" s="9" t="s">
        <v>405</v>
      </c>
      <c r="E2072" s="9" t="s">
        <v>2479</v>
      </c>
      <c r="F2072" s="8" t="s">
        <v>2415</v>
      </c>
      <c r="G2072" s="10">
        <v>17</v>
      </c>
      <c r="H2072" s="10">
        <v>0</v>
      </c>
      <c r="I2072" s="10">
        <v>0</v>
      </c>
      <c r="J2072" s="10">
        <f t="shared" si="166"/>
        <v>17170000</v>
      </c>
      <c r="K2072" s="10">
        <f t="shared" si="166"/>
        <v>0</v>
      </c>
      <c r="L2072" s="10">
        <f t="shared" si="166"/>
        <v>0</v>
      </c>
      <c r="M2072" s="10">
        <v>0</v>
      </c>
      <c r="N2072" s="10">
        <f t="shared" si="167"/>
        <v>17170000</v>
      </c>
      <c r="O2072" s="25">
        <v>17170000</v>
      </c>
      <c r="P2072" s="25">
        <f t="shared" si="168"/>
        <v>0</v>
      </c>
      <c r="Q2072" s="37"/>
    </row>
    <row r="2073" spans="1:17" x14ac:dyDescent="0.25">
      <c r="A2073" s="8">
        <v>2066</v>
      </c>
      <c r="B2073" s="32">
        <v>443442</v>
      </c>
      <c r="C2073" s="9" t="s">
        <v>2496</v>
      </c>
      <c r="D2073" s="9" t="s">
        <v>558</v>
      </c>
      <c r="E2073" s="9" t="s">
        <v>2479</v>
      </c>
      <c r="F2073" s="8" t="s">
        <v>2415</v>
      </c>
      <c r="G2073" s="10">
        <v>17</v>
      </c>
      <c r="H2073" s="10">
        <v>0</v>
      </c>
      <c r="I2073" s="10">
        <v>0</v>
      </c>
      <c r="J2073" s="10">
        <f t="shared" si="166"/>
        <v>17170000</v>
      </c>
      <c r="K2073" s="10">
        <f t="shared" si="166"/>
        <v>0</v>
      </c>
      <c r="L2073" s="10">
        <f t="shared" si="166"/>
        <v>0</v>
      </c>
      <c r="M2073" s="10">
        <v>0</v>
      </c>
      <c r="N2073" s="10">
        <f t="shared" si="167"/>
        <v>17170000</v>
      </c>
      <c r="O2073" s="25">
        <v>0</v>
      </c>
      <c r="P2073" s="25">
        <f t="shared" si="168"/>
        <v>17170000</v>
      </c>
      <c r="Q2073" s="37"/>
    </row>
    <row r="2074" spans="1:17" x14ac:dyDescent="0.25">
      <c r="A2074" s="8">
        <v>2067</v>
      </c>
      <c r="B2074" s="32">
        <v>443444</v>
      </c>
      <c r="C2074" s="9" t="s">
        <v>2497</v>
      </c>
      <c r="D2074" s="9" t="s">
        <v>85</v>
      </c>
      <c r="E2074" s="9" t="s">
        <v>2479</v>
      </c>
      <c r="F2074" s="8" t="s">
        <v>2415</v>
      </c>
      <c r="G2074" s="10">
        <v>17</v>
      </c>
      <c r="H2074" s="10">
        <v>0</v>
      </c>
      <c r="I2074" s="10">
        <v>0</v>
      </c>
      <c r="J2074" s="10">
        <f t="shared" si="166"/>
        <v>17170000</v>
      </c>
      <c r="K2074" s="10">
        <f t="shared" si="166"/>
        <v>0</v>
      </c>
      <c r="L2074" s="10">
        <f t="shared" si="166"/>
        <v>0</v>
      </c>
      <c r="M2074" s="10">
        <v>0</v>
      </c>
      <c r="N2074" s="10">
        <f t="shared" si="167"/>
        <v>17170000</v>
      </c>
      <c r="O2074" s="25">
        <v>17170000</v>
      </c>
      <c r="P2074" s="25">
        <f t="shared" si="168"/>
        <v>0</v>
      </c>
      <c r="Q2074" s="37"/>
    </row>
    <row r="2075" spans="1:17" x14ac:dyDescent="0.25">
      <c r="A2075" s="8">
        <v>2068</v>
      </c>
      <c r="B2075" s="32">
        <v>443445</v>
      </c>
      <c r="C2075" s="9" t="s">
        <v>2498</v>
      </c>
      <c r="D2075" s="9" t="s">
        <v>512</v>
      </c>
      <c r="E2075" s="9" t="s">
        <v>2479</v>
      </c>
      <c r="F2075" s="8" t="s">
        <v>2415</v>
      </c>
      <c r="G2075" s="10">
        <v>17</v>
      </c>
      <c r="H2075" s="10">
        <v>0</v>
      </c>
      <c r="I2075" s="10">
        <v>0</v>
      </c>
      <c r="J2075" s="10">
        <f t="shared" si="166"/>
        <v>17170000</v>
      </c>
      <c r="K2075" s="10">
        <f t="shared" si="166"/>
        <v>0</v>
      </c>
      <c r="L2075" s="10">
        <f t="shared" si="166"/>
        <v>0</v>
      </c>
      <c r="M2075" s="10">
        <v>0</v>
      </c>
      <c r="N2075" s="10">
        <f t="shared" si="167"/>
        <v>17170000</v>
      </c>
      <c r="O2075" s="25">
        <v>17170000</v>
      </c>
      <c r="P2075" s="25">
        <f t="shared" si="168"/>
        <v>0</v>
      </c>
      <c r="Q2075" s="37"/>
    </row>
    <row r="2076" spans="1:17" x14ac:dyDescent="0.25">
      <c r="A2076" s="8">
        <v>2069</v>
      </c>
      <c r="B2076" s="32">
        <v>443446</v>
      </c>
      <c r="C2076" s="9" t="s">
        <v>419</v>
      </c>
      <c r="D2076" s="9" t="s">
        <v>554</v>
      </c>
      <c r="E2076" s="9" t="s">
        <v>2479</v>
      </c>
      <c r="F2076" s="8" t="s">
        <v>2415</v>
      </c>
      <c r="G2076" s="10">
        <v>17</v>
      </c>
      <c r="H2076" s="10">
        <v>0</v>
      </c>
      <c r="I2076" s="10">
        <v>0</v>
      </c>
      <c r="J2076" s="10">
        <f t="shared" si="166"/>
        <v>17170000</v>
      </c>
      <c r="K2076" s="10">
        <f t="shared" si="166"/>
        <v>0</v>
      </c>
      <c r="L2076" s="10">
        <f t="shared" si="166"/>
        <v>0</v>
      </c>
      <c r="M2076" s="10">
        <v>0</v>
      </c>
      <c r="N2076" s="10">
        <f t="shared" si="167"/>
        <v>17170000</v>
      </c>
      <c r="O2076" s="25">
        <v>17170000</v>
      </c>
      <c r="P2076" s="25">
        <f t="shared" si="168"/>
        <v>0</v>
      </c>
      <c r="Q2076" s="37"/>
    </row>
    <row r="2077" spans="1:17" x14ac:dyDescent="0.25">
      <c r="A2077" s="8">
        <v>2070</v>
      </c>
      <c r="B2077" s="32">
        <v>4435001</v>
      </c>
      <c r="C2077" s="9" t="s">
        <v>2499</v>
      </c>
      <c r="D2077" s="9" t="s">
        <v>61</v>
      </c>
      <c r="E2077" s="9" t="s">
        <v>2500</v>
      </c>
      <c r="F2077" s="8" t="s">
        <v>27</v>
      </c>
      <c r="G2077" s="10">
        <v>18</v>
      </c>
      <c r="H2077" s="10">
        <v>0</v>
      </c>
      <c r="I2077" s="10">
        <v>0</v>
      </c>
      <c r="J2077" s="10">
        <f t="shared" ref="J2077:L2097" si="169">G2077*280000</f>
        <v>5040000</v>
      </c>
      <c r="K2077" s="10">
        <f t="shared" si="169"/>
        <v>0</v>
      </c>
      <c r="L2077" s="10">
        <f t="shared" si="169"/>
        <v>0</v>
      </c>
      <c r="M2077" s="10">
        <v>0</v>
      </c>
      <c r="N2077" s="10">
        <f t="shared" si="167"/>
        <v>5040000</v>
      </c>
      <c r="O2077" s="25">
        <f>VLOOKUP(B2077,[1]K4435!B$10:J$71,9,0)</f>
        <v>0</v>
      </c>
      <c r="P2077" s="25">
        <f t="shared" si="168"/>
        <v>5040000</v>
      </c>
      <c r="Q2077" s="37"/>
    </row>
    <row r="2078" spans="1:17" x14ac:dyDescent="0.25">
      <c r="A2078" s="8">
        <v>2071</v>
      </c>
      <c r="B2078" s="32">
        <v>4435002</v>
      </c>
      <c r="C2078" s="9" t="s">
        <v>1208</v>
      </c>
      <c r="D2078" s="9" t="s">
        <v>61</v>
      </c>
      <c r="E2078" s="9" t="s">
        <v>2500</v>
      </c>
      <c r="F2078" s="8" t="s">
        <v>27</v>
      </c>
      <c r="G2078" s="10">
        <v>18</v>
      </c>
      <c r="H2078" s="10">
        <v>0</v>
      </c>
      <c r="I2078" s="10">
        <v>0</v>
      </c>
      <c r="J2078" s="10">
        <f t="shared" si="169"/>
        <v>5040000</v>
      </c>
      <c r="K2078" s="10">
        <f t="shared" si="169"/>
        <v>0</v>
      </c>
      <c r="L2078" s="10">
        <f t="shared" si="169"/>
        <v>0</v>
      </c>
      <c r="M2078" s="10">
        <v>0</v>
      </c>
      <c r="N2078" s="10">
        <f t="shared" si="167"/>
        <v>5040000</v>
      </c>
      <c r="O2078" s="25">
        <f>VLOOKUP(B2078,[1]K4435!B$10:J$71,9,0)</f>
        <v>5040000</v>
      </c>
      <c r="P2078" s="25">
        <f t="shared" si="168"/>
        <v>0</v>
      </c>
      <c r="Q2078" s="37" t="s">
        <v>2533</v>
      </c>
    </row>
    <row r="2079" spans="1:17" x14ac:dyDescent="0.25">
      <c r="A2079" s="8">
        <v>2072</v>
      </c>
      <c r="B2079" s="32">
        <v>4435003</v>
      </c>
      <c r="C2079" s="9" t="s">
        <v>2501</v>
      </c>
      <c r="D2079" s="9" t="s">
        <v>61</v>
      </c>
      <c r="E2079" s="9" t="s">
        <v>2500</v>
      </c>
      <c r="F2079" s="8" t="s">
        <v>27</v>
      </c>
      <c r="G2079" s="10">
        <v>18</v>
      </c>
      <c r="H2079" s="10">
        <v>0</v>
      </c>
      <c r="I2079" s="10">
        <v>0</v>
      </c>
      <c r="J2079" s="10">
        <f t="shared" si="169"/>
        <v>5040000</v>
      </c>
      <c r="K2079" s="10">
        <f t="shared" si="169"/>
        <v>0</v>
      </c>
      <c r="L2079" s="10">
        <f t="shared" si="169"/>
        <v>0</v>
      </c>
      <c r="M2079" s="10">
        <v>0</v>
      </c>
      <c r="N2079" s="10">
        <f t="shared" si="167"/>
        <v>5040000</v>
      </c>
      <c r="O2079" s="25">
        <f>VLOOKUP(B2079,[1]K4435!B$10:J$71,9,0)</f>
        <v>5040000</v>
      </c>
      <c r="P2079" s="25">
        <f t="shared" si="168"/>
        <v>0</v>
      </c>
      <c r="Q2079" s="37" t="s">
        <v>2533</v>
      </c>
    </row>
    <row r="2080" spans="1:17" x14ac:dyDescent="0.25">
      <c r="A2080" s="8">
        <v>2073</v>
      </c>
      <c r="B2080" s="32">
        <v>4435004</v>
      </c>
      <c r="C2080" s="9" t="s">
        <v>1210</v>
      </c>
      <c r="D2080" s="9" t="s">
        <v>61</v>
      </c>
      <c r="E2080" s="9" t="s">
        <v>2500</v>
      </c>
      <c r="F2080" s="8" t="s">
        <v>27</v>
      </c>
      <c r="G2080" s="10">
        <v>18</v>
      </c>
      <c r="H2080" s="10">
        <v>0</v>
      </c>
      <c r="I2080" s="10">
        <v>0</v>
      </c>
      <c r="J2080" s="10">
        <f t="shared" si="169"/>
        <v>5040000</v>
      </c>
      <c r="K2080" s="10">
        <f t="shared" si="169"/>
        <v>0</v>
      </c>
      <c r="L2080" s="10">
        <f t="shared" si="169"/>
        <v>0</v>
      </c>
      <c r="M2080" s="10">
        <v>0</v>
      </c>
      <c r="N2080" s="10">
        <f t="shared" si="167"/>
        <v>5040000</v>
      </c>
      <c r="O2080" s="25">
        <f>VLOOKUP(B2080,[1]K4435!B$10:J$71,9,0)</f>
        <v>5040000</v>
      </c>
      <c r="P2080" s="25">
        <f t="shared" si="168"/>
        <v>0</v>
      </c>
      <c r="Q2080" s="37" t="s">
        <v>2533</v>
      </c>
    </row>
    <row r="2081" spans="1:17" x14ac:dyDescent="0.25">
      <c r="A2081" s="8">
        <v>2074</v>
      </c>
      <c r="B2081" s="32">
        <v>4435005</v>
      </c>
      <c r="C2081" s="9" t="s">
        <v>2236</v>
      </c>
      <c r="D2081" s="9" t="s">
        <v>61</v>
      </c>
      <c r="E2081" s="9" t="s">
        <v>2500</v>
      </c>
      <c r="F2081" s="8" t="s">
        <v>27</v>
      </c>
      <c r="G2081" s="10">
        <v>18</v>
      </c>
      <c r="H2081" s="10">
        <v>0</v>
      </c>
      <c r="I2081" s="10">
        <v>0</v>
      </c>
      <c r="J2081" s="10">
        <f t="shared" si="169"/>
        <v>5040000</v>
      </c>
      <c r="K2081" s="10">
        <f t="shared" si="169"/>
        <v>0</v>
      </c>
      <c r="L2081" s="10">
        <f t="shared" si="169"/>
        <v>0</v>
      </c>
      <c r="M2081" s="10">
        <v>0</v>
      </c>
      <c r="N2081" s="10">
        <f t="shared" si="167"/>
        <v>5040000</v>
      </c>
      <c r="O2081" s="25">
        <f>VLOOKUP(B2081,[1]K4435!B$10:J$71,9,0)</f>
        <v>5040000</v>
      </c>
      <c r="P2081" s="25">
        <f t="shared" si="168"/>
        <v>0</v>
      </c>
      <c r="Q2081" s="37" t="s">
        <v>2533</v>
      </c>
    </row>
    <row r="2082" spans="1:17" x14ac:dyDescent="0.25">
      <c r="A2082" s="8">
        <v>2075</v>
      </c>
      <c r="B2082" s="32">
        <v>4435006</v>
      </c>
      <c r="C2082" s="9" t="s">
        <v>1680</v>
      </c>
      <c r="D2082" s="9" t="s">
        <v>61</v>
      </c>
      <c r="E2082" s="9" t="s">
        <v>2500</v>
      </c>
      <c r="F2082" s="8" t="s">
        <v>27</v>
      </c>
      <c r="G2082" s="10">
        <v>18</v>
      </c>
      <c r="H2082" s="10">
        <v>0</v>
      </c>
      <c r="I2082" s="10">
        <v>0</v>
      </c>
      <c r="J2082" s="10">
        <f t="shared" si="169"/>
        <v>5040000</v>
      </c>
      <c r="K2082" s="10">
        <f t="shared" si="169"/>
        <v>0</v>
      </c>
      <c r="L2082" s="10">
        <f t="shared" si="169"/>
        <v>0</v>
      </c>
      <c r="M2082" s="10">
        <v>0</v>
      </c>
      <c r="N2082" s="10">
        <f t="shared" si="167"/>
        <v>5040000</v>
      </c>
      <c r="O2082" s="25">
        <f>VLOOKUP(B2082,[1]K4435!B$10:J$71,9,0)</f>
        <v>5040000</v>
      </c>
      <c r="P2082" s="25">
        <f t="shared" si="168"/>
        <v>0</v>
      </c>
      <c r="Q2082" s="37" t="s">
        <v>2533</v>
      </c>
    </row>
    <row r="2083" spans="1:17" x14ac:dyDescent="0.25">
      <c r="A2083" s="8">
        <v>2076</v>
      </c>
      <c r="B2083" s="32">
        <v>4435007</v>
      </c>
      <c r="C2083" s="9" t="s">
        <v>2502</v>
      </c>
      <c r="D2083" s="9" t="s">
        <v>605</v>
      </c>
      <c r="E2083" s="9" t="s">
        <v>2500</v>
      </c>
      <c r="F2083" s="8" t="s">
        <v>27</v>
      </c>
      <c r="G2083" s="10">
        <v>18</v>
      </c>
      <c r="H2083" s="10">
        <v>0</v>
      </c>
      <c r="I2083" s="10">
        <v>0</v>
      </c>
      <c r="J2083" s="10">
        <f t="shared" si="169"/>
        <v>5040000</v>
      </c>
      <c r="K2083" s="10">
        <f t="shared" si="169"/>
        <v>0</v>
      </c>
      <c r="L2083" s="10">
        <f t="shared" si="169"/>
        <v>0</v>
      </c>
      <c r="M2083" s="10">
        <v>0</v>
      </c>
      <c r="N2083" s="10">
        <f t="shared" si="167"/>
        <v>5040000</v>
      </c>
      <c r="O2083" s="25">
        <f>VLOOKUP(B2083,[1]K4435!B$10:J$71,9,0)</f>
        <v>5040000</v>
      </c>
      <c r="P2083" s="25">
        <f t="shared" si="168"/>
        <v>0</v>
      </c>
      <c r="Q2083" s="37" t="s">
        <v>2533</v>
      </c>
    </row>
    <row r="2084" spans="1:17" x14ac:dyDescent="0.25">
      <c r="A2084" s="8">
        <v>2077</v>
      </c>
      <c r="B2084" s="32">
        <v>4435008</v>
      </c>
      <c r="C2084" s="9" t="s">
        <v>2503</v>
      </c>
      <c r="D2084" s="9" t="s">
        <v>2504</v>
      </c>
      <c r="E2084" s="9" t="s">
        <v>2500</v>
      </c>
      <c r="F2084" s="8" t="s">
        <v>27</v>
      </c>
      <c r="G2084" s="10">
        <v>18</v>
      </c>
      <c r="H2084" s="10">
        <v>0</v>
      </c>
      <c r="I2084" s="10">
        <v>0</v>
      </c>
      <c r="J2084" s="10">
        <f t="shared" si="169"/>
        <v>5040000</v>
      </c>
      <c r="K2084" s="10">
        <f t="shared" si="169"/>
        <v>0</v>
      </c>
      <c r="L2084" s="10">
        <f t="shared" si="169"/>
        <v>0</v>
      </c>
      <c r="M2084" s="10">
        <v>0</v>
      </c>
      <c r="N2084" s="10">
        <f t="shared" si="167"/>
        <v>5040000</v>
      </c>
      <c r="O2084" s="25">
        <f>VLOOKUP(B2084,[1]K4435!B$10:J$71,9,0)</f>
        <v>5040000</v>
      </c>
      <c r="P2084" s="25">
        <f t="shared" si="168"/>
        <v>0</v>
      </c>
      <c r="Q2084" s="37" t="s">
        <v>2533</v>
      </c>
    </row>
    <row r="2085" spans="1:17" x14ac:dyDescent="0.25">
      <c r="A2085" s="8">
        <v>2078</v>
      </c>
      <c r="B2085" s="32">
        <v>4435009</v>
      </c>
      <c r="C2085" s="9" t="s">
        <v>474</v>
      </c>
      <c r="D2085" s="9" t="s">
        <v>51</v>
      </c>
      <c r="E2085" s="9" t="s">
        <v>2500</v>
      </c>
      <c r="F2085" s="8" t="s">
        <v>27</v>
      </c>
      <c r="G2085" s="10">
        <v>18</v>
      </c>
      <c r="H2085" s="10">
        <v>0</v>
      </c>
      <c r="I2085" s="10">
        <v>0</v>
      </c>
      <c r="J2085" s="10">
        <f t="shared" si="169"/>
        <v>5040000</v>
      </c>
      <c r="K2085" s="10">
        <f t="shared" si="169"/>
        <v>0</v>
      </c>
      <c r="L2085" s="10">
        <f t="shared" si="169"/>
        <v>0</v>
      </c>
      <c r="M2085" s="10">
        <v>0</v>
      </c>
      <c r="N2085" s="10">
        <f t="shared" si="167"/>
        <v>5040000</v>
      </c>
      <c r="O2085" s="25">
        <v>5040000</v>
      </c>
      <c r="P2085" s="25">
        <f t="shared" si="168"/>
        <v>0</v>
      </c>
      <c r="Q2085" s="37" t="s">
        <v>2533</v>
      </c>
    </row>
    <row r="2086" spans="1:17" x14ac:dyDescent="0.25">
      <c r="A2086" s="8">
        <v>2079</v>
      </c>
      <c r="B2086" s="32">
        <v>4435011</v>
      </c>
      <c r="C2086" s="9" t="s">
        <v>2505</v>
      </c>
      <c r="D2086" s="9" t="s">
        <v>2506</v>
      </c>
      <c r="E2086" s="9" t="s">
        <v>2500</v>
      </c>
      <c r="F2086" s="8" t="s">
        <v>27</v>
      </c>
      <c r="G2086" s="10">
        <v>18</v>
      </c>
      <c r="H2086" s="10">
        <v>0</v>
      </c>
      <c r="I2086" s="10">
        <v>0</v>
      </c>
      <c r="J2086" s="10">
        <f t="shared" si="169"/>
        <v>5040000</v>
      </c>
      <c r="K2086" s="10">
        <f t="shared" si="169"/>
        <v>0</v>
      </c>
      <c r="L2086" s="10">
        <f t="shared" si="169"/>
        <v>0</v>
      </c>
      <c r="M2086" s="10">
        <v>0</v>
      </c>
      <c r="N2086" s="10">
        <f t="shared" si="167"/>
        <v>5040000</v>
      </c>
      <c r="O2086" s="25">
        <f>VLOOKUP(B2086,[1]K4435!B$10:J$71,9,0)</f>
        <v>5040000</v>
      </c>
      <c r="P2086" s="25">
        <f t="shared" si="168"/>
        <v>0</v>
      </c>
      <c r="Q2086" s="37" t="s">
        <v>2533</v>
      </c>
    </row>
    <row r="2087" spans="1:17" x14ac:dyDescent="0.25">
      <c r="A2087" s="8">
        <v>2080</v>
      </c>
      <c r="B2087" s="32">
        <v>4435012</v>
      </c>
      <c r="C2087" s="9" t="s">
        <v>2507</v>
      </c>
      <c r="D2087" s="9" t="s">
        <v>89</v>
      </c>
      <c r="E2087" s="9" t="s">
        <v>2500</v>
      </c>
      <c r="F2087" s="8" t="s">
        <v>27</v>
      </c>
      <c r="G2087" s="10">
        <v>18</v>
      </c>
      <c r="H2087" s="10">
        <v>0</v>
      </c>
      <c r="I2087" s="10">
        <v>0</v>
      </c>
      <c r="J2087" s="10">
        <f t="shared" si="169"/>
        <v>5040000</v>
      </c>
      <c r="K2087" s="10">
        <f t="shared" si="169"/>
        <v>0</v>
      </c>
      <c r="L2087" s="10">
        <f t="shared" si="169"/>
        <v>0</v>
      </c>
      <c r="M2087" s="10">
        <v>0</v>
      </c>
      <c r="N2087" s="10">
        <f t="shared" si="167"/>
        <v>5040000</v>
      </c>
      <c r="O2087" s="25">
        <f>VLOOKUP(B2087,[1]K4435!B$10:J$71,9,0)</f>
        <v>5040000</v>
      </c>
      <c r="P2087" s="25">
        <f t="shared" si="168"/>
        <v>0</v>
      </c>
      <c r="Q2087" s="37" t="s">
        <v>2533</v>
      </c>
    </row>
    <row r="2088" spans="1:17" x14ac:dyDescent="0.25">
      <c r="A2088" s="8">
        <v>2081</v>
      </c>
      <c r="B2088" s="32">
        <v>4435014</v>
      </c>
      <c r="C2088" s="9" t="s">
        <v>2508</v>
      </c>
      <c r="D2088" s="9" t="s">
        <v>258</v>
      </c>
      <c r="E2088" s="9" t="s">
        <v>2500</v>
      </c>
      <c r="F2088" s="8" t="s">
        <v>27</v>
      </c>
      <c r="G2088" s="10">
        <v>18</v>
      </c>
      <c r="H2088" s="10">
        <v>0</v>
      </c>
      <c r="I2088" s="10">
        <v>0</v>
      </c>
      <c r="J2088" s="10">
        <f t="shared" si="169"/>
        <v>5040000</v>
      </c>
      <c r="K2088" s="10">
        <f t="shared" si="169"/>
        <v>0</v>
      </c>
      <c r="L2088" s="10">
        <f t="shared" si="169"/>
        <v>0</v>
      </c>
      <c r="M2088" s="10">
        <v>0</v>
      </c>
      <c r="N2088" s="10">
        <f t="shared" si="167"/>
        <v>5040000</v>
      </c>
      <c r="O2088" s="25">
        <f>VLOOKUP(B2088,[1]K4435!B$10:J$71,9,0)</f>
        <v>5880000</v>
      </c>
      <c r="P2088" s="25">
        <f t="shared" si="168"/>
        <v>-840000</v>
      </c>
      <c r="Q2088" s="37" t="s">
        <v>410</v>
      </c>
    </row>
    <row r="2089" spans="1:17" x14ac:dyDescent="0.25">
      <c r="A2089" s="8">
        <v>2082</v>
      </c>
      <c r="B2089" s="32">
        <v>4435015</v>
      </c>
      <c r="C2089" s="9" t="s">
        <v>232</v>
      </c>
      <c r="D2089" s="9" t="s">
        <v>640</v>
      </c>
      <c r="E2089" s="9" t="s">
        <v>2500</v>
      </c>
      <c r="F2089" s="8" t="s">
        <v>27</v>
      </c>
      <c r="G2089" s="10">
        <v>18</v>
      </c>
      <c r="H2089" s="10">
        <v>0</v>
      </c>
      <c r="I2089" s="10">
        <v>0</v>
      </c>
      <c r="J2089" s="10">
        <f t="shared" si="169"/>
        <v>5040000</v>
      </c>
      <c r="K2089" s="10">
        <f t="shared" si="169"/>
        <v>0</v>
      </c>
      <c r="L2089" s="10">
        <f t="shared" si="169"/>
        <v>0</v>
      </c>
      <c r="M2089" s="10">
        <v>0</v>
      </c>
      <c r="N2089" s="10">
        <f t="shared" si="167"/>
        <v>5040000</v>
      </c>
      <c r="O2089" s="25">
        <f>VLOOKUP(B2089,[1]K4435!B$10:J$71,9,0)</f>
        <v>0</v>
      </c>
      <c r="P2089" s="25">
        <f t="shared" si="168"/>
        <v>5040000</v>
      </c>
      <c r="Q2089" s="37"/>
    </row>
    <row r="2090" spans="1:17" x14ac:dyDescent="0.25">
      <c r="A2090" s="8">
        <v>2083</v>
      </c>
      <c r="B2090" s="32">
        <v>4435016</v>
      </c>
      <c r="C2090" s="9" t="s">
        <v>583</v>
      </c>
      <c r="D2090" s="9" t="s">
        <v>640</v>
      </c>
      <c r="E2090" s="9" t="s">
        <v>2500</v>
      </c>
      <c r="F2090" s="8" t="s">
        <v>27</v>
      </c>
      <c r="G2090" s="10">
        <v>18</v>
      </c>
      <c r="H2090" s="10">
        <v>0</v>
      </c>
      <c r="I2090" s="10">
        <v>0</v>
      </c>
      <c r="J2090" s="10">
        <f t="shared" si="169"/>
        <v>5040000</v>
      </c>
      <c r="K2090" s="10">
        <f t="shared" si="169"/>
        <v>0</v>
      </c>
      <c r="L2090" s="10">
        <f t="shared" si="169"/>
        <v>0</v>
      </c>
      <c r="M2090" s="10">
        <v>0</v>
      </c>
      <c r="N2090" s="10">
        <f t="shared" si="167"/>
        <v>5040000</v>
      </c>
      <c r="O2090" s="25">
        <f>VLOOKUP(B2090,[1]K4435!B$10:J$71,9,0)</f>
        <v>0</v>
      </c>
      <c r="P2090" s="25">
        <f t="shared" si="168"/>
        <v>5040000</v>
      </c>
      <c r="Q2090" s="37"/>
    </row>
    <row r="2091" spans="1:17" x14ac:dyDescent="0.25">
      <c r="A2091" s="8">
        <v>2084</v>
      </c>
      <c r="B2091" s="32">
        <v>4435017</v>
      </c>
      <c r="C2091" s="9" t="s">
        <v>378</v>
      </c>
      <c r="D2091" s="9" t="s">
        <v>1490</v>
      </c>
      <c r="E2091" s="9" t="s">
        <v>2500</v>
      </c>
      <c r="F2091" s="8" t="s">
        <v>27</v>
      </c>
      <c r="G2091" s="10">
        <v>18</v>
      </c>
      <c r="H2091" s="10">
        <v>0</v>
      </c>
      <c r="I2091" s="10">
        <v>0</v>
      </c>
      <c r="J2091" s="10">
        <f t="shared" si="169"/>
        <v>5040000</v>
      </c>
      <c r="K2091" s="10">
        <f t="shared" si="169"/>
        <v>0</v>
      </c>
      <c r="L2091" s="10">
        <f t="shared" si="169"/>
        <v>0</v>
      </c>
      <c r="M2091" s="10">
        <v>0</v>
      </c>
      <c r="N2091" s="10">
        <f t="shared" si="167"/>
        <v>5040000</v>
      </c>
      <c r="O2091" s="25">
        <f>VLOOKUP(B2091,[1]K4435!B$10:J$71,9,0)</f>
        <v>5040000</v>
      </c>
      <c r="P2091" s="25">
        <f t="shared" si="168"/>
        <v>0</v>
      </c>
      <c r="Q2091" s="37" t="s">
        <v>2533</v>
      </c>
    </row>
    <row r="2092" spans="1:17" x14ac:dyDescent="0.25">
      <c r="A2092" s="8">
        <v>2085</v>
      </c>
      <c r="B2092" s="32">
        <v>4435018</v>
      </c>
      <c r="C2092" s="9" t="s">
        <v>348</v>
      </c>
      <c r="D2092" s="9" t="s">
        <v>158</v>
      </c>
      <c r="E2092" s="9" t="s">
        <v>2500</v>
      </c>
      <c r="F2092" s="8" t="s">
        <v>27</v>
      </c>
      <c r="G2092" s="10">
        <v>18</v>
      </c>
      <c r="H2092" s="10">
        <v>0</v>
      </c>
      <c r="I2092" s="10">
        <v>0</v>
      </c>
      <c r="J2092" s="10">
        <f t="shared" si="169"/>
        <v>5040000</v>
      </c>
      <c r="K2092" s="10">
        <f t="shared" si="169"/>
        <v>0</v>
      </c>
      <c r="L2092" s="10">
        <f t="shared" si="169"/>
        <v>0</v>
      </c>
      <c r="M2092" s="10">
        <v>0</v>
      </c>
      <c r="N2092" s="10">
        <f t="shared" si="167"/>
        <v>5040000</v>
      </c>
      <c r="O2092" s="25">
        <f>VLOOKUP(B2092,[1]K4435!B$10:J$71,9,0)</f>
        <v>5040000</v>
      </c>
      <c r="P2092" s="25">
        <f t="shared" si="168"/>
        <v>0</v>
      </c>
      <c r="Q2092" s="37" t="s">
        <v>2533</v>
      </c>
    </row>
    <row r="2093" spans="1:17" x14ac:dyDescent="0.25">
      <c r="A2093" s="8">
        <v>2086</v>
      </c>
      <c r="B2093" s="32">
        <v>4435019</v>
      </c>
      <c r="C2093" s="9" t="s">
        <v>88</v>
      </c>
      <c r="D2093" s="9" t="s">
        <v>265</v>
      </c>
      <c r="E2093" s="9" t="s">
        <v>2500</v>
      </c>
      <c r="F2093" s="8" t="s">
        <v>27</v>
      </c>
      <c r="G2093" s="10">
        <v>18</v>
      </c>
      <c r="H2093" s="10">
        <v>0</v>
      </c>
      <c r="I2093" s="10">
        <v>0</v>
      </c>
      <c r="J2093" s="10">
        <f t="shared" si="169"/>
        <v>5040000</v>
      </c>
      <c r="K2093" s="10">
        <f t="shared" si="169"/>
        <v>0</v>
      </c>
      <c r="L2093" s="10">
        <f t="shared" si="169"/>
        <v>0</v>
      </c>
      <c r="M2093" s="10">
        <v>0</v>
      </c>
      <c r="N2093" s="10">
        <f t="shared" si="167"/>
        <v>5040000</v>
      </c>
      <c r="O2093" s="25">
        <f>VLOOKUP(B2093,[1]K4435!B$10:J$71,9,0)</f>
        <v>5040000</v>
      </c>
      <c r="P2093" s="25">
        <f t="shared" si="168"/>
        <v>0</v>
      </c>
      <c r="Q2093" s="37" t="s">
        <v>2533</v>
      </c>
    </row>
    <row r="2094" spans="1:17" x14ac:dyDescent="0.25">
      <c r="A2094" s="8">
        <v>2087</v>
      </c>
      <c r="B2094" s="32">
        <v>4435020</v>
      </c>
      <c r="C2094" s="9" t="s">
        <v>2509</v>
      </c>
      <c r="D2094" s="9" t="s">
        <v>47</v>
      </c>
      <c r="E2094" s="9" t="s">
        <v>2500</v>
      </c>
      <c r="F2094" s="8" t="s">
        <v>27</v>
      </c>
      <c r="G2094" s="10">
        <v>18</v>
      </c>
      <c r="H2094" s="10">
        <v>0</v>
      </c>
      <c r="I2094" s="10">
        <v>0</v>
      </c>
      <c r="J2094" s="10">
        <f t="shared" si="169"/>
        <v>5040000</v>
      </c>
      <c r="K2094" s="10">
        <f t="shared" si="169"/>
        <v>0</v>
      </c>
      <c r="L2094" s="10">
        <f t="shared" si="169"/>
        <v>0</v>
      </c>
      <c r="M2094" s="10">
        <v>0</v>
      </c>
      <c r="N2094" s="10">
        <f t="shared" si="167"/>
        <v>5040000</v>
      </c>
      <c r="O2094" s="25">
        <f>VLOOKUP(B2094,[1]K4435!B$10:J$71,9,0)</f>
        <v>5040000</v>
      </c>
      <c r="P2094" s="25">
        <f t="shared" si="168"/>
        <v>0</v>
      </c>
      <c r="Q2094" s="37" t="s">
        <v>2533</v>
      </c>
    </row>
    <row r="2095" spans="1:17" x14ac:dyDescent="0.25">
      <c r="A2095" s="8">
        <v>2088</v>
      </c>
      <c r="B2095" s="32">
        <v>4435021</v>
      </c>
      <c r="C2095" s="9" t="s">
        <v>1164</v>
      </c>
      <c r="D2095" s="9" t="s">
        <v>47</v>
      </c>
      <c r="E2095" s="9" t="s">
        <v>2500</v>
      </c>
      <c r="F2095" s="8" t="s">
        <v>27</v>
      </c>
      <c r="G2095" s="10">
        <v>18</v>
      </c>
      <c r="H2095" s="10">
        <v>0</v>
      </c>
      <c r="I2095" s="10">
        <v>0</v>
      </c>
      <c r="J2095" s="10">
        <f t="shared" si="169"/>
        <v>5040000</v>
      </c>
      <c r="K2095" s="10">
        <f t="shared" si="169"/>
        <v>0</v>
      </c>
      <c r="L2095" s="10">
        <f t="shared" si="169"/>
        <v>0</v>
      </c>
      <c r="M2095" s="10">
        <v>0</v>
      </c>
      <c r="N2095" s="10">
        <f t="shared" si="167"/>
        <v>5040000</v>
      </c>
      <c r="O2095" s="25">
        <f>VLOOKUP(B2095,[1]K4435!B$10:J$71,9,0)</f>
        <v>0</v>
      </c>
      <c r="P2095" s="25">
        <f t="shared" si="168"/>
        <v>5040000</v>
      </c>
      <c r="Q2095" s="37"/>
    </row>
    <row r="2096" spans="1:17" x14ac:dyDescent="0.25">
      <c r="A2096" s="8">
        <v>2089</v>
      </c>
      <c r="B2096" s="32">
        <v>4435022</v>
      </c>
      <c r="C2096" s="9" t="s">
        <v>802</v>
      </c>
      <c r="D2096" s="9" t="s">
        <v>128</v>
      </c>
      <c r="E2096" s="9" t="s">
        <v>2500</v>
      </c>
      <c r="F2096" s="8" t="s">
        <v>368</v>
      </c>
      <c r="G2096" s="10">
        <v>18</v>
      </c>
      <c r="H2096" s="10">
        <v>0</v>
      </c>
      <c r="I2096" s="10">
        <v>0</v>
      </c>
      <c r="J2096" s="10">
        <f t="shared" si="169"/>
        <v>5040000</v>
      </c>
      <c r="K2096" s="10">
        <f t="shared" si="169"/>
        <v>0</v>
      </c>
      <c r="L2096" s="10">
        <f>I2096*28000</f>
        <v>0</v>
      </c>
      <c r="M2096" s="10">
        <f>J2096</f>
        <v>5040000</v>
      </c>
      <c r="N2096" s="10">
        <f t="shared" si="167"/>
        <v>0</v>
      </c>
      <c r="O2096" s="25">
        <f>VLOOKUP(B2096,[1]K4435!B$10:J$71,9,0)</f>
        <v>0</v>
      </c>
      <c r="P2096" s="25">
        <f t="shared" si="168"/>
        <v>0</v>
      </c>
      <c r="Q2096" s="37"/>
    </row>
    <row r="2097" spans="1:17" x14ac:dyDescent="0.25">
      <c r="A2097" s="8">
        <v>2090</v>
      </c>
      <c r="B2097" s="32">
        <v>4435023</v>
      </c>
      <c r="C2097" s="9" t="s">
        <v>802</v>
      </c>
      <c r="D2097" s="9" t="s">
        <v>43</v>
      </c>
      <c r="E2097" s="9" t="s">
        <v>2500</v>
      </c>
      <c r="F2097" s="8" t="s">
        <v>368</v>
      </c>
      <c r="G2097" s="10">
        <v>18</v>
      </c>
      <c r="H2097" s="10">
        <v>0</v>
      </c>
      <c r="I2097" s="10">
        <v>0</v>
      </c>
      <c r="J2097" s="10">
        <f t="shared" si="169"/>
        <v>5040000</v>
      </c>
      <c r="K2097" s="10">
        <f t="shared" si="169"/>
        <v>0</v>
      </c>
      <c r="L2097" s="10">
        <f>I2097*28000</f>
        <v>0</v>
      </c>
      <c r="M2097" s="10">
        <f>J2097</f>
        <v>5040000</v>
      </c>
      <c r="N2097" s="10">
        <f t="shared" si="167"/>
        <v>0</v>
      </c>
      <c r="O2097" s="25">
        <f>VLOOKUP(B2097,[1]K4435!B$10:J$71,9,0)</f>
        <v>0</v>
      </c>
      <c r="P2097" s="25">
        <f t="shared" si="168"/>
        <v>0</v>
      </c>
      <c r="Q2097" s="37"/>
    </row>
    <row r="2098" spans="1:17" x14ac:dyDescent="0.25">
      <c r="A2098" s="8">
        <v>2091</v>
      </c>
      <c r="B2098" s="32">
        <v>4435024</v>
      </c>
      <c r="C2098" s="9" t="s">
        <v>2510</v>
      </c>
      <c r="D2098" s="9" t="s">
        <v>109</v>
      </c>
      <c r="E2098" s="9" t="s">
        <v>2500</v>
      </c>
      <c r="F2098" s="8" t="s">
        <v>27</v>
      </c>
      <c r="G2098" s="10">
        <v>18</v>
      </c>
      <c r="H2098" s="10">
        <v>0</v>
      </c>
      <c r="I2098" s="10">
        <v>0</v>
      </c>
      <c r="J2098" s="10">
        <f t="shared" ref="J2098:L2122" si="170">G2098*280000</f>
        <v>5040000</v>
      </c>
      <c r="K2098" s="10">
        <f t="shared" si="170"/>
        <v>0</v>
      </c>
      <c r="L2098" s="10">
        <f t="shared" si="170"/>
        <v>0</v>
      </c>
      <c r="M2098" s="10">
        <v>0</v>
      </c>
      <c r="N2098" s="10">
        <f t="shared" si="167"/>
        <v>5040000</v>
      </c>
      <c r="O2098" s="25">
        <f>VLOOKUP(B2098,[1]K4435!B$10:J$71,9,0)</f>
        <v>5040000</v>
      </c>
      <c r="P2098" s="25">
        <f t="shared" si="168"/>
        <v>0</v>
      </c>
      <c r="Q2098" s="37" t="s">
        <v>2533</v>
      </c>
    </row>
    <row r="2099" spans="1:17" x14ac:dyDescent="0.25">
      <c r="A2099" s="8">
        <v>2092</v>
      </c>
      <c r="B2099" s="32">
        <v>4435025</v>
      </c>
      <c r="C2099" s="9" t="s">
        <v>2511</v>
      </c>
      <c r="D2099" s="9" t="s">
        <v>109</v>
      </c>
      <c r="E2099" s="9" t="s">
        <v>2500</v>
      </c>
      <c r="F2099" s="8" t="s">
        <v>27</v>
      </c>
      <c r="G2099" s="10">
        <v>18</v>
      </c>
      <c r="H2099" s="10">
        <v>0</v>
      </c>
      <c r="I2099" s="10">
        <v>0</v>
      </c>
      <c r="J2099" s="10">
        <f t="shared" si="170"/>
        <v>5040000</v>
      </c>
      <c r="K2099" s="10">
        <f t="shared" si="170"/>
        <v>0</v>
      </c>
      <c r="L2099" s="10">
        <f t="shared" si="170"/>
        <v>0</v>
      </c>
      <c r="M2099" s="10">
        <v>0</v>
      </c>
      <c r="N2099" s="10">
        <f t="shared" si="167"/>
        <v>5040000</v>
      </c>
      <c r="O2099" s="25">
        <f>VLOOKUP(B2099,[1]K4435!B$10:J$71,9,0)</f>
        <v>5040000</v>
      </c>
      <c r="P2099" s="25">
        <f t="shared" si="168"/>
        <v>0</v>
      </c>
      <c r="Q2099" s="37" t="s">
        <v>2533</v>
      </c>
    </row>
    <row r="2100" spans="1:17" x14ac:dyDescent="0.25">
      <c r="A2100" s="8">
        <v>2093</v>
      </c>
      <c r="B2100" s="32">
        <v>4435026</v>
      </c>
      <c r="C2100" s="9" t="s">
        <v>1685</v>
      </c>
      <c r="D2100" s="9" t="s">
        <v>556</v>
      </c>
      <c r="E2100" s="9" t="s">
        <v>2500</v>
      </c>
      <c r="F2100" s="8" t="s">
        <v>27</v>
      </c>
      <c r="G2100" s="10">
        <v>18</v>
      </c>
      <c r="H2100" s="10">
        <v>0</v>
      </c>
      <c r="I2100" s="10">
        <v>0</v>
      </c>
      <c r="J2100" s="10">
        <f t="shared" si="170"/>
        <v>5040000</v>
      </c>
      <c r="K2100" s="10">
        <f t="shared" si="170"/>
        <v>0</v>
      </c>
      <c r="L2100" s="10">
        <f t="shared" si="170"/>
        <v>0</v>
      </c>
      <c r="M2100" s="10">
        <v>0</v>
      </c>
      <c r="N2100" s="10">
        <f t="shared" si="167"/>
        <v>5040000</v>
      </c>
      <c r="O2100" s="25">
        <f>VLOOKUP(B2100,[1]K4435!B$10:J$71,9,0)</f>
        <v>5040000</v>
      </c>
      <c r="P2100" s="25">
        <f t="shared" si="168"/>
        <v>0</v>
      </c>
      <c r="Q2100" s="37" t="s">
        <v>2533</v>
      </c>
    </row>
    <row r="2101" spans="1:17" x14ac:dyDescent="0.25">
      <c r="A2101" s="8">
        <v>2094</v>
      </c>
      <c r="B2101" s="32">
        <v>4435027</v>
      </c>
      <c r="C2101" s="9" t="s">
        <v>550</v>
      </c>
      <c r="D2101" s="9" t="s">
        <v>125</v>
      </c>
      <c r="E2101" s="9" t="s">
        <v>2500</v>
      </c>
      <c r="F2101" s="8" t="s">
        <v>27</v>
      </c>
      <c r="G2101" s="10">
        <v>18</v>
      </c>
      <c r="H2101" s="10">
        <v>0</v>
      </c>
      <c r="I2101" s="10">
        <v>0</v>
      </c>
      <c r="J2101" s="10">
        <f t="shared" si="170"/>
        <v>5040000</v>
      </c>
      <c r="K2101" s="10">
        <f t="shared" si="170"/>
        <v>0</v>
      </c>
      <c r="L2101" s="10">
        <f t="shared" si="170"/>
        <v>0</v>
      </c>
      <c r="M2101" s="10">
        <v>0</v>
      </c>
      <c r="N2101" s="10">
        <f t="shared" si="167"/>
        <v>5040000</v>
      </c>
      <c r="O2101" s="25">
        <v>0</v>
      </c>
      <c r="P2101" s="25">
        <f t="shared" si="168"/>
        <v>5040000</v>
      </c>
      <c r="Q2101" s="37"/>
    </row>
    <row r="2102" spans="1:17" x14ac:dyDescent="0.25">
      <c r="A2102" s="8">
        <v>2095</v>
      </c>
      <c r="B2102" s="32">
        <v>4435028</v>
      </c>
      <c r="C2102" s="9" t="s">
        <v>2512</v>
      </c>
      <c r="D2102" s="9" t="s">
        <v>399</v>
      </c>
      <c r="E2102" s="9" t="s">
        <v>2500</v>
      </c>
      <c r="F2102" s="8" t="s">
        <v>27</v>
      </c>
      <c r="G2102" s="10">
        <v>18</v>
      </c>
      <c r="H2102" s="10">
        <v>0</v>
      </c>
      <c r="I2102" s="10">
        <v>0</v>
      </c>
      <c r="J2102" s="10">
        <f t="shared" si="170"/>
        <v>5040000</v>
      </c>
      <c r="K2102" s="10">
        <f t="shared" si="170"/>
        <v>0</v>
      </c>
      <c r="L2102" s="10">
        <f t="shared" si="170"/>
        <v>0</v>
      </c>
      <c r="M2102" s="10">
        <v>0</v>
      </c>
      <c r="N2102" s="10">
        <f t="shared" si="167"/>
        <v>5040000</v>
      </c>
      <c r="O2102" s="25">
        <f>VLOOKUP(B2102,[1]K4435!B$10:J$71,9,0)</f>
        <v>5040000</v>
      </c>
      <c r="P2102" s="25">
        <f t="shared" si="168"/>
        <v>0</v>
      </c>
      <c r="Q2102" s="37" t="s">
        <v>2533</v>
      </c>
    </row>
    <row r="2103" spans="1:17" x14ac:dyDescent="0.25">
      <c r="A2103" s="8">
        <v>2096</v>
      </c>
      <c r="B2103" s="32">
        <v>4435029</v>
      </c>
      <c r="C2103" s="9" t="s">
        <v>1614</v>
      </c>
      <c r="D2103" s="9" t="s">
        <v>85</v>
      </c>
      <c r="E2103" s="9" t="s">
        <v>2500</v>
      </c>
      <c r="F2103" s="8" t="s">
        <v>27</v>
      </c>
      <c r="G2103" s="10">
        <v>18</v>
      </c>
      <c r="H2103" s="10">
        <v>0</v>
      </c>
      <c r="I2103" s="10">
        <v>0</v>
      </c>
      <c r="J2103" s="10">
        <f t="shared" si="170"/>
        <v>5040000</v>
      </c>
      <c r="K2103" s="10">
        <f t="shared" si="170"/>
        <v>0</v>
      </c>
      <c r="L2103" s="10">
        <f t="shared" si="170"/>
        <v>0</v>
      </c>
      <c r="M2103" s="10">
        <v>0</v>
      </c>
      <c r="N2103" s="10">
        <f t="shared" si="167"/>
        <v>5040000</v>
      </c>
      <c r="O2103" s="25">
        <f>VLOOKUP(B2103,[1]K4435!B$10:J$71,9,0)</f>
        <v>0</v>
      </c>
      <c r="P2103" s="25">
        <f t="shared" si="168"/>
        <v>5040000</v>
      </c>
      <c r="Q2103" s="37"/>
    </row>
    <row r="2104" spans="1:17" x14ac:dyDescent="0.25">
      <c r="A2104" s="8">
        <v>2097</v>
      </c>
      <c r="B2104" s="32">
        <v>4435031</v>
      </c>
      <c r="C2104" s="9" t="s">
        <v>2513</v>
      </c>
      <c r="D2104" s="9" t="s">
        <v>1085</v>
      </c>
      <c r="E2104" s="9" t="s">
        <v>2500</v>
      </c>
      <c r="F2104" s="8" t="s">
        <v>27</v>
      </c>
      <c r="G2104" s="10">
        <v>18</v>
      </c>
      <c r="H2104" s="10">
        <v>0</v>
      </c>
      <c r="I2104" s="10">
        <v>0</v>
      </c>
      <c r="J2104" s="10">
        <f t="shared" si="170"/>
        <v>5040000</v>
      </c>
      <c r="K2104" s="10">
        <f t="shared" si="170"/>
        <v>0</v>
      </c>
      <c r="L2104" s="10">
        <f t="shared" si="170"/>
        <v>0</v>
      </c>
      <c r="M2104" s="10">
        <v>0</v>
      </c>
      <c r="N2104" s="10">
        <f t="shared" si="167"/>
        <v>5040000</v>
      </c>
      <c r="O2104" s="25">
        <f>VLOOKUP(B2104,[1]K4435!B$10:J$71,9,0)</f>
        <v>0</v>
      </c>
      <c r="P2104" s="25">
        <f t="shared" si="168"/>
        <v>5040000</v>
      </c>
      <c r="Q2104" s="37"/>
    </row>
    <row r="2105" spans="1:17" x14ac:dyDescent="0.25">
      <c r="A2105" s="8">
        <v>2098</v>
      </c>
      <c r="B2105" s="32">
        <v>4435032</v>
      </c>
      <c r="C2105" s="9" t="s">
        <v>905</v>
      </c>
      <c r="D2105" s="9" t="s">
        <v>481</v>
      </c>
      <c r="E2105" s="9" t="s">
        <v>2500</v>
      </c>
      <c r="F2105" s="8" t="s">
        <v>27</v>
      </c>
      <c r="G2105" s="10">
        <v>18</v>
      </c>
      <c r="H2105" s="10">
        <v>0</v>
      </c>
      <c r="I2105" s="10">
        <v>0</v>
      </c>
      <c r="J2105" s="10">
        <f t="shared" si="170"/>
        <v>5040000</v>
      </c>
      <c r="K2105" s="10">
        <f t="shared" si="170"/>
        <v>0</v>
      </c>
      <c r="L2105" s="10">
        <f t="shared" si="170"/>
        <v>0</v>
      </c>
      <c r="M2105" s="10">
        <v>0</v>
      </c>
      <c r="N2105" s="10">
        <f t="shared" si="167"/>
        <v>5040000</v>
      </c>
      <c r="O2105" s="25">
        <f>VLOOKUP(B2105,[1]K4435!B$10:J$71,9,0)</f>
        <v>0</v>
      </c>
      <c r="P2105" s="25">
        <f t="shared" si="168"/>
        <v>5040000</v>
      </c>
      <c r="Q2105" s="37"/>
    </row>
    <row r="2106" spans="1:17" x14ac:dyDescent="0.25">
      <c r="A2106" s="8">
        <v>2099</v>
      </c>
      <c r="B2106" s="32">
        <v>4435033</v>
      </c>
      <c r="C2106" s="9" t="s">
        <v>2514</v>
      </c>
      <c r="D2106" s="9" t="s">
        <v>402</v>
      </c>
      <c r="E2106" s="9" t="s">
        <v>2500</v>
      </c>
      <c r="F2106" s="8" t="s">
        <v>27</v>
      </c>
      <c r="G2106" s="10">
        <v>18</v>
      </c>
      <c r="H2106" s="10">
        <v>0</v>
      </c>
      <c r="I2106" s="10">
        <v>0</v>
      </c>
      <c r="J2106" s="10">
        <f t="shared" si="170"/>
        <v>5040000</v>
      </c>
      <c r="K2106" s="10">
        <f t="shared" si="170"/>
        <v>0</v>
      </c>
      <c r="L2106" s="10">
        <f t="shared" si="170"/>
        <v>0</v>
      </c>
      <c r="M2106" s="10">
        <v>0</v>
      </c>
      <c r="N2106" s="10">
        <f t="shared" si="167"/>
        <v>5040000</v>
      </c>
      <c r="O2106" s="25">
        <f>VLOOKUP(B2106,[1]K4435!B$10:J$71,9,0)</f>
        <v>5040000</v>
      </c>
      <c r="P2106" s="25">
        <f t="shared" si="168"/>
        <v>0</v>
      </c>
      <c r="Q2106" s="37" t="s">
        <v>2533</v>
      </c>
    </row>
    <row r="2107" spans="1:17" x14ac:dyDescent="0.25">
      <c r="A2107" s="8">
        <v>2100</v>
      </c>
      <c r="B2107" s="32">
        <v>4435034</v>
      </c>
      <c r="C2107" s="9" t="s">
        <v>282</v>
      </c>
      <c r="D2107" s="9" t="s">
        <v>317</v>
      </c>
      <c r="E2107" s="9" t="s">
        <v>2500</v>
      </c>
      <c r="F2107" s="8" t="s">
        <v>27</v>
      </c>
      <c r="G2107" s="10">
        <v>18</v>
      </c>
      <c r="H2107" s="10">
        <v>0</v>
      </c>
      <c r="I2107" s="10">
        <v>0</v>
      </c>
      <c r="J2107" s="10">
        <f t="shared" si="170"/>
        <v>5040000</v>
      </c>
      <c r="K2107" s="10">
        <f t="shared" si="170"/>
        <v>0</v>
      </c>
      <c r="L2107" s="10">
        <f t="shared" si="170"/>
        <v>0</v>
      </c>
      <c r="M2107" s="10">
        <v>0</v>
      </c>
      <c r="N2107" s="10">
        <f t="shared" si="167"/>
        <v>5040000</v>
      </c>
      <c r="O2107" s="25">
        <f>VLOOKUP(B2107,[1]K4435!B$10:J$71,9,0)</f>
        <v>5040000</v>
      </c>
      <c r="P2107" s="25">
        <f t="shared" si="168"/>
        <v>0</v>
      </c>
      <c r="Q2107" s="37" t="s">
        <v>2533</v>
      </c>
    </row>
    <row r="2108" spans="1:17" x14ac:dyDescent="0.25">
      <c r="A2108" s="8">
        <v>2101</v>
      </c>
      <c r="B2108" s="32">
        <v>4435035</v>
      </c>
      <c r="C2108" s="9" t="s">
        <v>2515</v>
      </c>
      <c r="D2108" s="9" t="s">
        <v>317</v>
      </c>
      <c r="E2108" s="9" t="s">
        <v>2500</v>
      </c>
      <c r="F2108" s="8" t="s">
        <v>27</v>
      </c>
      <c r="G2108" s="10">
        <v>18</v>
      </c>
      <c r="H2108" s="10">
        <v>0</v>
      </c>
      <c r="I2108" s="10">
        <v>0</v>
      </c>
      <c r="J2108" s="10">
        <f t="shared" si="170"/>
        <v>5040000</v>
      </c>
      <c r="K2108" s="10">
        <f t="shared" si="170"/>
        <v>0</v>
      </c>
      <c r="L2108" s="10">
        <f t="shared" si="170"/>
        <v>0</v>
      </c>
      <c r="M2108" s="10">
        <v>0</v>
      </c>
      <c r="N2108" s="10">
        <f t="shared" si="167"/>
        <v>5040000</v>
      </c>
      <c r="O2108" s="25">
        <f>VLOOKUP(B2108,[1]K4435!B$10:J$71,9,0)</f>
        <v>0</v>
      </c>
      <c r="P2108" s="25">
        <f t="shared" si="168"/>
        <v>5040000</v>
      </c>
      <c r="Q2108" s="37"/>
    </row>
    <row r="2109" spans="1:17" x14ac:dyDescent="0.25">
      <c r="A2109" s="8">
        <v>2102</v>
      </c>
      <c r="B2109" s="32">
        <v>4435036</v>
      </c>
      <c r="C2109" s="9" t="s">
        <v>621</v>
      </c>
      <c r="D2109" s="9" t="s">
        <v>317</v>
      </c>
      <c r="E2109" s="9" t="s">
        <v>2500</v>
      </c>
      <c r="F2109" s="8" t="s">
        <v>27</v>
      </c>
      <c r="G2109" s="10">
        <v>18</v>
      </c>
      <c r="H2109" s="10">
        <v>0</v>
      </c>
      <c r="I2109" s="10">
        <v>0</v>
      </c>
      <c r="J2109" s="10">
        <f t="shared" si="170"/>
        <v>5040000</v>
      </c>
      <c r="K2109" s="10">
        <f t="shared" si="170"/>
        <v>0</v>
      </c>
      <c r="L2109" s="10">
        <f t="shared" si="170"/>
        <v>0</v>
      </c>
      <c r="M2109" s="10">
        <v>0</v>
      </c>
      <c r="N2109" s="10">
        <f t="shared" si="167"/>
        <v>5040000</v>
      </c>
      <c r="O2109" s="25">
        <f>VLOOKUP(B2109,[1]K4435!B$10:J$71,9,0)</f>
        <v>5040000</v>
      </c>
      <c r="P2109" s="25">
        <f t="shared" si="168"/>
        <v>0</v>
      </c>
      <c r="Q2109" s="37" t="s">
        <v>2533</v>
      </c>
    </row>
    <row r="2110" spans="1:17" x14ac:dyDescent="0.25">
      <c r="A2110" s="8">
        <v>2103</v>
      </c>
      <c r="B2110" s="32">
        <v>4435037</v>
      </c>
      <c r="C2110" s="9" t="s">
        <v>518</v>
      </c>
      <c r="D2110" s="9" t="s">
        <v>317</v>
      </c>
      <c r="E2110" s="9" t="s">
        <v>2500</v>
      </c>
      <c r="F2110" s="8" t="s">
        <v>27</v>
      </c>
      <c r="G2110" s="10">
        <v>18</v>
      </c>
      <c r="H2110" s="10">
        <v>0</v>
      </c>
      <c r="I2110" s="10">
        <v>0</v>
      </c>
      <c r="J2110" s="10">
        <f t="shared" si="170"/>
        <v>5040000</v>
      </c>
      <c r="K2110" s="10">
        <f t="shared" si="170"/>
        <v>0</v>
      </c>
      <c r="L2110" s="10">
        <f t="shared" si="170"/>
        <v>0</v>
      </c>
      <c r="M2110" s="10">
        <v>0</v>
      </c>
      <c r="N2110" s="10">
        <f t="shared" si="167"/>
        <v>5040000</v>
      </c>
      <c r="O2110" s="25">
        <f>VLOOKUP(B2110,[1]K4435!B$10:J$71,9,0)</f>
        <v>5040000</v>
      </c>
      <c r="P2110" s="25">
        <f t="shared" si="168"/>
        <v>0</v>
      </c>
      <c r="Q2110" s="37" t="s">
        <v>2533</v>
      </c>
    </row>
    <row r="2111" spans="1:17" x14ac:dyDescent="0.25">
      <c r="A2111" s="8">
        <v>2104</v>
      </c>
      <c r="B2111" s="32">
        <v>4435038</v>
      </c>
      <c r="C2111" s="9" t="s">
        <v>2516</v>
      </c>
      <c r="D2111" s="9" t="s">
        <v>262</v>
      </c>
      <c r="E2111" s="9" t="s">
        <v>2500</v>
      </c>
      <c r="F2111" s="8" t="s">
        <v>27</v>
      </c>
      <c r="G2111" s="10">
        <v>18</v>
      </c>
      <c r="H2111" s="10">
        <v>0</v>
      </c>
      <c r="I2111" s="10">
        <v>0</v>
      </c>
      <c r="J2111" s="10">
        <f t="shared" si="170"/>
        <v>5040000</v>
      </c>
      <c r="K2111" s="10">
        <f t="shared" si="170"/>
        <v>0</v>
      </c>
      <c r="L2111" s="10">
        <f t="shared" si="170"/>
        <v>0</v>
      </c>
      <c r="M2111" s="10">
        <v>0</v>
      </c>
      <c r="N2111" s="10">
        <f t="shared" si="167"/>
        <v>5040000</v>
      </c>
      <c r="O2111" s="25">
        <f>VLOOKUP(B2111,[1]K4435!B$10:J$71,9,0)</f>
        <v>5040000</v>
      </c>
      <c r="P2111" s="25">
        <f t="shared" si="168"/>
        <v>0</v>
      </c>
      <c r="Q2111" s="37" t="s">
        <v>2533</v>
      </c>
    </row>
    <row r="2112" spans="1:17" x14ac:dyDescent="0.25">
      <c r="A2112" s="8">
        <v>2105</v>
      </c>
      <c r="B2112" s="32">
        <v>4435039</v>
      </c>
      <c r="C2112" s="9" t="s">
        <v>2517</v>
      </c>
      <c r="D2112" s="9" t="s">
        <v>313</v>
      </c>
      <c r="E2112" s="9" t="s">
        <v>2500</v>
      </c>
      <c r="F2112" s="8" t="s">
        <v>27</v>
      </c>
      <c r="G2112" s="10">
        <v>18</v>
      </c>
      <c r="H2112" s="10">
        <v>0</v>
      </c>
      <c r="I2112" s="10">
        <v>0</v>
      </c>
      <c r="J2112" s="10">
        <f t="shared" si="170"/>
        <v>5040000</v>
      </c>
      <c r="K2112" s="10">
        <f t="shared" si="170"/>
        <v>0</v>
      </c>
      <c r="L2112" s="10">
        <f t="shared" si="170"/>
        <v>0</v>
      </c>
      <c r="M2112" s="10">
        <v>0</v>
      </c>
      <c r="N2112" s="10">
        <f t="shared" si="167"/>
        <v>5040000</v>
      </c>
      <c r="O2112" s="25">
        <f>VLOOKUP(B2112,[1]K4435!B$10:J$71,9,0)</f>
        <v>5040000</v>
      </c>
      <c r="P2112" s="25">
        <f t="shared" si="168"/>
        <v>0</v>
      </c>
      <c r="Q2112" s="37" t="s">
        <v>2533</v>
      </c>
    </row>
    <row r="2113" spans="1:17" x14ac:dyDescent="0.25">
      <c r="A2113" s="8">
        <v>2106</v>
      </c>
      <c r="B2113" s="32">
        <v>4435040</v>
      </c>
      <c r="C2113" s="9" t="s">
        <v>300</v>
      </c>
      <c r="D2113" s="9" t="s">
        <v>313</v>
      </c>
      <c r="E2113" s="9" t="s">
        <v>2500</v>
      </c>
      <c r="F2113" s="8" t="s">
        <v>27</v>
      </c>
      <c r="G2113" s="10">
        <v>18</v>
      </c>
      <c r="H2113" s="10">
        <v>0</v>
      </c>
      <c r="I2113" s="10">
        <v>0</v>
      </c>
      <c r="J2113" s="10">
        <f t="shared" si="170"/>
        <v>5040000</v>
      </c>
      <c r="K2113" s="10">
        <f t="shared" si="170"/>
        <v>0</v>
      </c>
      <c r="L2113" s="10">
        <f t="shared" si="170"/>
        <v>0</v>
      </c>
      <c r="M2113" s="10">
        <v>0</v>
      </c>
      <c r="N2113" s="10">
        <f t="shared" si="167"/>
        <v>5040000</v>
      </c>
      <c r="O2113" s="25">
        <f>VLOOKUP(B2113,[1]K4435!B$10:J$71,9,0)</f>
        <v>0</v>
      </c>
      <c r="P2113" s="25">
        <f t="shared" si="168"/>
        <v>5040000</v>
      </c>
      <c r="Q2113" s="37"/>
    </row>
    <row r="2114" spans="1:17" x14ac:dyDescent="0.25">
      <c r="A2114" s="8">
        <v>2107</v>
      </c>
      <c r="B2114" s="32">
        <v>4435041</v>
      </c>
      <c r="C2114" s="9" t="s">
        <v>2518</v>
      </c>
      <c r="D2114" s="9" t="s">
        <v>554</v>
      </c>
      <c r="E2114" s="9" t="s">
        <v>2500</v>
      </c>
      <c r="F2114" s="8" t="s">
        <v>27</v>
      </c>
      <c r="G2114" s="10">
        <v>18</v>
      </c>
      <c r="H2114" s="10">
        <v>0</v>
      </c>
      <c r="I2114" s="10">
        <v>0</v>
      </c>
      <c r="J2114" s="10">
        <f t="shared" si="170"/>
        <v>5040000</v>
      </c>
      <c r="K2114" s="10">
        <f t="shared" si="170"/>
        <v>0</v>
      </c>
      <c r="L2114" s="10">
        <f t="shared" si="170"/>
        <v>0</v>
      </c>
      <c r="M2114" s="10">
        <v>0</v>
      </c>
      <c r="N2114" s="10">
        <f t="shared" si="167"/>
        <v>5040000</v>
      </c>
      <c r="O2114" s="25">
        <f>VLOOKUP(B2114,[1]K4435!B$10:J$71,9,0)</f>
        <v>5040000</v>
      </c>
      <c r="P2114" s="25">
        <f t="shared" si="168"/>
        <v>0</v>
      </c>
      <c r="Q2114" s="37" t="s">
        <v>2533</v>
      </c>
    </row>
    <row r="2115" spans="1:17" x14ac:dyDescent="0.25">
      <c r="A2115" s="8">
        <v>2108</v>
      </c>
      <c r="B2115" s="32">
        <v>4435042</v>
      </c>
      <c r="C2115" s="9" t="s">
        <v>423</v>
      </c>
      <c r="D2115" s="9" t="s">
        <v>2304</v>
      </c>
      <c r="E2115" s="9" t="s">
        <v>2500</v>
      </c>
      <c r="F2115" s="8" t="s">
        <v>27</v>
      </c>
      <c r="G2115" s="10">
        <v>18</v>
      </c>
      <c r="H2115" s="10">
        <v>0</v>
      </c>
      <c r="I2115" s="10">
        <v>0</v>
      </c>
      <c r="J2115" s="10">
        <f t="shared" si="170"/>
        <v>5040000</v>
      </c>
      <c r="K2115" s="10">
        <f t="shared" si="170"/>
        <v>0</v>
      </c>
      <c r="L2115" s="10">
        <f t="shared" si="170"/>
        <v>0</v>
      </c>
      <c r="M2115" s="10">
        <v>0</v>
      </c>
      <c r="N2115" s="10">
        <f t="shared" si="167"/>
        <v>5040000</v>
      </c>
      <c r="O2115" s="25">
        <f>VLOOKUP(B2115,[1]K4435!B$10:J$71,9,0)</f>
        <v>5040000</v>
      </c>
      <c r="P2115" s="25">
        <f t="shared" si="168"/>
        <v>0</v>
      </c>
      <c r="Q2115" s="37" t="s">
        <v>2533</v>
      </c>
    </row>
    <row r="2116" spans="1:17" x14ac:dyDescent="0.25">
      <c r="A2116" s="8">
        <v>2109</v>
      </c>
      <c r="B2116" s="32">
        <v>4435043</v>
      </c>
      <c r="C2116" s="9" t="s">
        <v>239</v>
      </c>
      <c r="D2116" s="9" t="s">
        <v>492</v>
      </c>
      <c r="E2116" s="9" t="s">
        <v>2500</v>
      </c>
      <c r="F2116" s="8" t="s">
        <v>27</v>
      </c>
      <c r="G2116" s="10">
        <v>18</v>
      </c>
      <c r="H2116" s="10">
        <v>0</v>
      </c>
      <c r="I2116" s="10">
        <v>0</v>
      </c>
      <c r="J2116" s="10">
        <f t="shared" si="170"/>
        <v>5040000</v>
      </c>
      <c r="K2116" s="10">
        <f t="shared" si="170"/>
        <v>0</v>
      </c>
      <c r="L2116" s="10">
        <f t="shared" si="170"/>
        <v>0</v>
      </c>
      <c r="M2116" s="10">
        <v>0</v>
      </c>
      <c r="N2116" s="10">
        <f t="shared" si="167"/>
        <v>5040000</v>
      </c>
      <c r="O2116" s="25">
        <f>VLOOKUP(B2116,[1]K4435!B$10:J$71,9,0)</f>
        <v>5040000</v>
      </c>
      <c r="P2116" s="25">
        <f t="shared" si="168"/>
        <v>0</v>
      </c>
      <c r="Q2116" s="37" t="s">
        <v>2533</v>
      </c>
    </row>
    <row r="2117" spans="1:17" x14ac:dyDescent="0.25">
      <c r="A2117" s="8">
        <v>2110</v>
      </c>
      <c r="B2117" s="32">
        <v>4435044</v>
      </c>
      <c r="C2117" s="9" t="s">
        <v>2519</v>
      </c>
      <c r="D2117" s="9" t="s">
        <v>492</v>
      </c>
      <c r="E2117" s="9" t="s">
        <v>2500</v>
      </c>
      <c r="F2117" s="8" t="s">
        <v>27</v>
      </c>
      <c r="G2117" s="10">
        <v>18</v>
      </c>
      <c r="H2117" s="10">
        <v>0</v>
      </c>
      <c r="I2117" s="10">
        <v>0</v>
      </c>
      <c r="J2117" s="10">
        <f t="shared" si="170"/>
        <v>5040000</v>
      </c>
      <c r="K2117" s="10">
        <f t="shared" si="170"/>
        <v>0</v>
      </c>
      <c r="L2117" s="10">
        <f t="shared" si="170"/>
        <v>0</v>
      </c>
      <c r="M2117" s="10">
        <v>0</v>
      </c>
      <c r="N2117" s="10">
        <f t="shared" si="167"/>
        <v>5040000</v>
      </c>
      <c r="O2117" s="25">
        <f>VLOOKUP(B2117,[1]K4435!B$10:J$71,9,0)</f>
        <v>0</v>
      </c>
      <c r="P2117" s="25">
        <f t="shared" si="168"/>
        <v>5040000</v>
      </c>
      <c r="Q2117" s="37"/>
    </row>
    <row r="2118" spans="1:17" x14ac:dyDescent="0.25">
      <c r="A2118" s="8">
        <v>2111</v>
      </c>
      <c r="B2118" s="32">
        <v>4435045</v>
      </c>
      <c r="C2118" s="9" t="s">
        <v>2520</v>
      </c>
      <c r="D2118" s="9" t="s">
        <v>598</v>
      </c>
      <c r="E2118" s="9" t="s">
        <v>2500</v>
      </c>
      <c r="F2118" s="8" t="s">
        <v>27</v>
      </c>
      <c r="G2118" s="10">
        <v>18</v>
      </c>
      <c r="H2118" s="10">
        <v>0</v>
      </c>
      <c r="I2118" s="10">
        <v>0</v>
      </c>
      <c r="J2118" s="10">
        <f t="shared" si="170"/>
        <v>5040000</v>
      </c>
      <c r="K2118" s="10">
        <f t="shared" si="170"/>
        <v>0</v>
      </c>
      <c r="L2118" s="10">
        <f t="shared" si="170"/>
        <v>0</v>
      </c>
      <c r="M2118" s="10">
        <v>0</v>
      </c>
      <c r="N2118" s="10">
        <f t="shared" si="167"/>
        <v>5040000</v>
      </c>
      <c r="O2118" s="25">
        <f>VLOOKUP(B2118,[1]K4435!B$10:J$71,9,0)</f>
        <v>5040000</v>
      </c>
      <c r="P2118" s="25">
        <f t="shared" si="168"/>
        <v>0</v>
      </c>
      <c r="Q2118" s="37" t="s">
        <v>2533</v>
      </c>
    </row>
    <row r="2119" spans="1:17" x14ac:dyDescent="0.25">
      <c r="A2119" s="8">
        <v>2112</v>
      </c>
      <c r="B2119" s="32">
        <v>4435046</v>
      </c>
      <c r="C2119" s="9" t="s">
        <v>2521</v>
      </c>
      <c r="D2119" s="9" t="s">
        <v>2522</v>
      </c>
      <c r="E2119" s="9" t="s">
        <v>2500</v>
      </c>
      <c r="F2119" s="8" t="s">
        <v>27</v>
      </c>
      <c r="G2119" s="10">
        <v>18</v>
      </c>
      <c r="H2119" s="10">
        <v>0</v>
      </c>
      <c r="I2119" s="10">
        <v>0</v>
      </c>
      <c r="J2119" s="10">
        <f t="shared" si="170"/>
        <v>5040000</v>
      </c>
      <c r="K2119" s="10">
        <f t="shared" si="170"/>
        <v>0</v>
      </c>
      <c r="L2119" s="10">
        <f t="shared" si="170"/>
        <v>0</v>
      </c>
      <c r="M2119" s="10">
        <v>0</v>
      </c>
      <c r="N2119" s="10">
        <f t="shared" si="167"/>
        <v>5040000</v>
      </c>
      <c r="O2119" s="25">
        <f>VLOOKUP(B2119,[1]K4435!B$10:J$71,9,0)</f>
        <v>5040000</v>
      </c>
      <c r="P2119" s="25">
        <f t="shared" si="168"/>
        <v>0</v>
      </c>
      <c r="Q2119" s="37" t="s">
        <v>2533</v>
      </c>
    </row>
    <row r="2120" spans="1:17" x14ac:dyDescent="0.25">
      <c r="A2120" s="8">
        <v>2113</v>
      </c>
      <c r="B2120" s="32">
        <v>4435047</v>
      </c>
      <c r="C2120" s="9" t="s">
        <v>2523</v>
      </c>
      <c r="D2120" s="9" t="s">
        <v>2186</v>
      </c>
      <c r="E2120" s="9" t="s">
        <v>2500</v>
      </c>
      <c r="F2120" s="8" t="s">
        <v>27</v>
      </c>
      <c r="G2120" s="10">
        <v>18</v>
      </c>
      <c r="H2120" s="10">
        <v>0</v>
      </c>
      <c r="I2120" s="10">
        <v>0</v>
      </c>
      <c r="J2120" s="10">
        <f t="shared" si="170"/>
        <v>5040000</v>
      </c>
      <c r="K2120" s="10">
        <f t="shared" si="170"/>
        <v>0</v>
      </c>
      <c r="L2120" s="10">
        <f t="shared" si="170"/>
        <v>0</v>
      </c>
      <c r="M2120" s="10">
        <v>0</v>
      </c>
      <c r="N2120" s="10">
        <f t="shared" si="167"/>
        <v>5040000</v>
      </c>
      <c r="O2120" s="25">
        <f>VLOOKUP(B2120,[1]K4435!B$10:J$71,9,0)</f>
        <v>5040000</v>
      </c>
      <c r="P2120" s="25">
        <f t="shared" si="168"/>
        <v>0</v>
      </c>
      <c r="Q2120" s="37" t="s">
        <v>2533</v>
      </c>
    </row>
    <row r="2121" spans="1:17" x14ac:dyDescent="0.25">
      <c r="A2121" s="8">
        <v>2114</v>
      </c>
      <c r="B2121" s="32">
        <v>4435048</v>
      </c>
      <c r="C2121" s="9" t="s">
        <v>2524</v>
      </c>
      <c r="D2121" s="9" t="s">
        <v>429</v>
      </c>
      <c r="E2121" s="9" t="s">
        <v>2500</v>
      </c>
      <c r="F2121" s="8" t="s">
        <v>27</v>
      </c>
      <c r="G2121" s="10">
        <v>18</v>
      </c>
      <c r="H2121" s="10">
        <v>0</v>
      </c>
      <c r="I2121" s="10">
        <v>0</v>
      </c>
      <c r="J2121" s="10">
        <f t="shared" si="170"/>
        <v>5040000</v>
      </c>
      <c r="K2121" s="10">
        <f t="shared" si="170"/>
        <v>0</v>
      </c>
      <c r="L2121" s="10">
        <f t="shared" si="170"/>
        <v>0</v>
      </c>
      <c r="M2121" s="10">
        <v>0</v>
      </c>
      <c r="N2121" s="10">
        <f t="shared" ref="N2121:N2139" si="171">J2121+K2121+L2121-M2121</f>
        <v>5040000</v>
      </c>
      <c r="O2121" s="25">
        <f>VLOOKUP(B2121,[1]K4435!B$10:J$71,9,0)</f>
        <v>5040000</v>
      </c>
      <c r="P2121" s="25">
        <f t="shared" ref="P2121:P2139" si="172">N2121-O2121</f>
        <v>0</v>
      </c>
      <c r="Q2121" s="37" t="s">
        <v>2533</v>
      </c>
    </row>
    <row r="2122" spans="1:17" x14ac:dyDescent="0.25">
      <c r="A2122" s="8">
        <v>2115</v>
      </c>
      <c r="B2122" s="32">
        <v>4435050</v>
      </c>
      <c r="C2122" s="9" t="s">
        <v>2525</v>
      </c>
      <c r="D2122" s="9" t="s">
        <v>1745</v>
      </c>
      <c r="E2122" s="9" t="s">
        <v>2500</v>
      </c>
      <c r="F2122" s="8" t="s">
        <v>27</v>
      </c>
      <c r="G2122" s="10">
        <v>18</v>
      </c>
      <c r="H2122" s="10">
        <v>0</v>
      </c>
      <c r="I2122" s="10">
        <v>0</v>
      </c>
      <c r="J2122" s="10">
        <f t="shared" si="170"/>
        <v>5040000</v>
      </c>
      <c r="K2122" s="10">
        <f t="shared" si="170"/>
        <v>0</v>
      </c>
      <c r="L2122" s="10">
        <f t="shared" si="170"/>
        <v>0</v>
      </c>
      <c r="M2122" s="10">
        <v>0</v>
      </c>
      <c r="N2122" s="10">
        <f t="shared" si="171"/>
        <v>5040000</v>
      </c>
      <c r="O2122" s="25">
        <f>VLOOKUP(B2122,[1]K4435!B$10:J$71,9,0)</f>
        <v>5040000</v>
      </c>
      <c r="P2122" s="25">
        <f t="shared" si="172"/>
        <v>0</v>
      </c>
      <c r="Q2122" s="37" t="s">
        <v>2533</v>
      </c>
    </row>
    <row r="2123" spans="1:17" x14ac:dyDescent="0.25">
      <c r="A2123" s="8">
        <v>2116</v>
      </c>
      <c r="B2123" s="32">
        <v>4435051</v>
      </c>
      <c r="C2123" s="9" t="s">
        <v>755</v>
      </c>
      <c r="D2123" s="9" t="s">
        <v>560</v>
      </c>
      <c r="E2123" s="9" t="s">
        <v>2500</v>
      </c>
      <c r="F2123" s="8" t="s">
        <v>389</v>
      </c>
      <c r="G2123" s="10">
        <v>18</v>
      </c>
      <c r="H2123" s="10">
        <v>0</v>
      </c>
      <c r="I2123" s="10">
        <v>0</v>
      </c>
      <c r="J2123" s="10">
        <f t="shared" ref="J2123:L2138" si="173">G2123*280000</f>
        <v>5040000</v>
      </c>
      <c r="K2123" s="10">
        <f t="shared" si="173"/>
        <v>0</v>
      </c>
      <c r="L2123" s="10">
        <f>I2123*28000</f>
        <v>0</v>
      </c>
      <c r="M2123" s="10">
        <f>J2123*0.7</f>
        <v>3528000</v>
      </c>
      <c r="N2123" s="10">
        <f t="shared" si="171"/>
        <v>1512000</v>
      </c>
      <c r="O2123" s="25">
        <f>VLOOKUP(B2123,[1]K4435!B$10:J$71,9,0)</f>
        <v>1512000</v>
      </c>
      <c r="P2123" s="25">
        <f t="shared" si="172"/>
        <v>0</v>
      </c>
      <c r="Q2123" s="37" t="s">
        <v>2533</v>
      </c>
    </row>
    <row r="2124" spans="1:17" x14ac:dyDescent="0.25">
      <c r="A2124" s="8">
        <v>2117</v>
      </c>
      <c r="B2124" s="32">
        <v>4435052</v>
      </c>
      <c r="C2124" s="9" t="s">
        <v>604</v>
      </c>
      <c r="D2124" s="9" t="s">
        <v>118</v>
      </c>
      <c r="E2124" s="9" t="s">
        <v>2500</v>
      </c>
      <c r="F2124" s="8" t="s">
        <v>27</v>
      </c>
      <c r="G2124" s="10">
        <v>18</v>
      </c>
      <c r="H2124" s="10">
        <v>0</v>
      </c>
      <c r="I2124" s="10">
        <v>0</v>
      </c>
      <c r="J2124" s="10">
        <f t="shared" si="173"/>
        <v>5040000</v>
      </c>
      <c r="K2124" s="10">
        <f t="shared" si="173"/>
        <v>0</v>
      </c>
      <c r="L2124" s="10">
        <f>I2124*280000</f>
        <v>0</v>
      </c>
      <c r="M2124" s="10">
        <v>0</v>
      </c>
      <c r="N2124" s="10">
        <f t="shared" si="171"/>
        <v>5040000</v>
      </c>
      <c r="O2124" s="25">
        <f>VLOOKUP(B2124,[1]K4435!B$10:J$71,9,0)</f>
        <v>5040000</v>
      </c>
      <c r="P2124" s="25">
        <f t="shared" si="172"/>
        <v>0</v>
      </c>
      <c r="Q2124" s="37" t="s">
        <v>2533</v>
      </c>
    </row>
    <row r="2125" spans="1:17" x14ac:dyDescent="0.25">
      <c r="A2125" s="8">
        <v>2118</v>
      </c>
      <c r="B2125" s="32">
        <v>4435053</v>
      </c>
      <c r="C2125" s="9" t="s">
        <v>2526</v>
      </c>
      <c r="D2125" s="9" t="s">
        <v>118</v>
      </c>
      <c r="E2125" s="9" t="s">
        <v>2500</v>
      </c>
      <c r="F2125" s="8" t="s">
        <v>27</v>
      </c>
      <c r="G2125" s="10">
        <v>18</v>
      </c>
      <c r="H2125" s="10">
        <v>0</v>
      </c>
      <c r="I2125" s="10">
        <v>0</v>
      </c>
      <c r="J2125" s="10">
        <f t="shared" si="173"/>
        <v>5040000</v>
      </c>
      <c r="K2125" s="10">
        <f t="shared" si="173"/>
        <v>0</v>
      </c>
      <c r="L2125" s="10">
        <f>I2125*280000</f>
        <v>0</v>
      </c>
      <c r="M2125" s="10">
        <v>0</v>
      </c>
      <c r="N2125" s="10">
        <f t="shared" si="171"/>
        <v>5040000</v>
      </c>
      <c r="O2125" s="25">
        <f>VLOOKUP(B2125,[1]K4435!B$10:J$71,9,0)</f>
        <v>5040000</v>
      </c>
      <c r="P2125" s="25">
        <f t="shared" si="172"/>
        <v>0</v>
      </c>
      <c r="Q2125" s="37" t="s">
        <v>2533</v>
      </c>
    </row>
    <row r="2126" spans="1:17" x14ac:dyDescent="0.25">
      <c r="A2126" s="8">
        <v>2119</v>
      </c>
      <c r="B2126" s="32">
        <v>4435054</v>
      </c>
      <c r="C2126" s="9" t="s">
        <v>1495</v>
      </c>
      <c r="D2126" s="9" t="s">
        <v>486</v>
      </c>
      <c r="E2126" s="9" t="s">
        <v>2500</v>
      </c>
      <c r="F2126" s="8" t="s">
        <v>368</v>
      </c>
      <c r="G2126" s="10">
        <v>18</v>
      </c>
      <c r="H2126" s="10">
        <v>0</v>
      </c>
      <c r="I2126" s="10">
        <v>0</v>
      </c>
      <c r="J2126" s="10">
        <f t="shared" si="173"/>
        <v>5040000</v>
      </c>
      <c r="K2126" s="10">
        <f t="shared" si="173"/>
        <v>0</v>
      </c>
      <c r="L2126" s="10">
        <f>I2126*28000</f>
        <v>0</v>
      </c>
      <c r="M2126" s="10">
        <f>J2126</f>
        <v>5040000</v>
      </c>
      <c r="N2126" s="10">
        <f t="shared" si="171"/>
        <v>0</v>
      </c>
      <c r="O2126" s="25">
        <f>VLOOKUP(B2126,[1]K4435!B$10:J$71,9,0)</f>
        <v>0</v>
      </c>
      <c r="P2126" s="25">
        <f t="shared" si="172"/>
        <v>0</v>
      </c>
      <c r="Q2126" s="37"/>
    </row>
    <row r="2127" spans="1:17" x14ac:dyDescent="0.25">
      <c r="A2127" s="8">
        <v>2120</v>
      </c>
      <c r="B2127" s="32">
        <v>4435056</v>
      </c>
      <c r="C2127" s="9" t="s">
        <v>2527</v>
      </c>
      <c r="D2127" s="9" t="s">
        <v>75</v>
      </c>
      <c r="E2127" s="9" t="s">
        <v>2500</v>
      </c>
      <c r="F2127" s="8" t="s">
        <v>27</v>
      </c>
      <c r="G2127" s="10">
        <v>18</v>
      </c>
      <c r="H2127" s="10">
        <v>0</v>
      </c>
      <c r="I2127" s="10">
        <v>0</v>
      </c>
      <c r="J2127" s="10">
        <f t="shared" si="173"/>
        <v>5040000</v>
      </c>
      <c r="K2127" s="10">
        <f t="shared" si="173"/>
        <v>0</v>
      </c>
      <c r="L2127" s="10">
        <f t="shared" si="173"/>
        <v>0</v>
      </c>
      <c r="M2127" s="10">
        <v>0</v>
      </c>
      <c r="N2127" s="10">
        <f t="shared" si="171"/>
        <v>5040000</v>
      </c>
      <c r="O2127" s="25">
        <f>VLOOKUP(B2127,[1]K4435!B$10:J$71,9,0)</f>
        <v>0</v>
      </c>
      <c r="P2127" s="25">
        <f t="shared" si="172"/>
        <v>5040000</v>
      </c>
      <c r="Q2127" s="37"/>
    </row>
    <row r="2128" spans="1:17" x14ac:dyDescent="0.25">
      <c r="A2128" s="8">
        <v>2121</v>
      </c>
      <c r="B2128" s="32">
        <v>4435057</v>
      </c>
      <c r="C2128" s="9" t="s">
        <v>1415</v>
      </c>
      <c r="D2128" s="9" t="s">
        <v>75</v>
      </c>
      <c r="E2128" s="9" t="s">
        <v>2500</v>
      </c>
      <c r="F2128" s="8" t="s">
        <v>27</v>
      </c>
      <c r="G2128" s="10">
        <v>18</v>
      </c>
      <c r="H2128" s="10">
        <v>0</v>
      </c>
      <c r="I2128" s="10">
        <v>0</v>
      </c>
      <c r="J2128" s="10">
        <f t="shared" si="173"/>
        <v>5040000</v>
      </c>
      <c r="K2128" s="10">
        <f t="shared" si="173"/>
        <v>0</v>
      </c>
      <c r="L2128" s="10">
        <f t="shared" si="173"/>
        <v>0</v>
      </c>
      <c r="M2128" s="10">
        <v>0</v>
      </c>
      <c r="N2128" s="10">
        <f t="shared" si="171"/>
        <v>5040000</v>
      </c>
      <c r="O2128" s="25">
        <f>VLOOKUP(B2128,[1]K4435!B$10:J$71,9,0)</f>
        <v>5040000</v>
      </c>
      <c r="P2128" s="25">
        <f t="shared" si="172"/>
        <v>0</v>
      </c>
      <c r="Q2128" s="37" t="s">
        <v>2533</v>
      </c>
    </row>
    <row r="2129" spans="1:17" x14ac:dyDescent="0.25">
      <c r="A2129" s="8">
        <v>2122</v>
      </c>
      <c r="B2129" s="32">
        <v>4435058</v>
      </c>
      <c r="C2129" s="9" t="s">
        <v>364</v>
      </c>
      <c r="D2129" s="9" t="s">
        <v>75</v>
      </c>
      <c r="E2129" s="9" t="s">
        <v>2500</v>
      </c>
      <c r="F2129" s="8" t="s">
        <v>27</v>
      </c>
      <c r="G2129" s="10">
        <v>18</v>
      </c>
      <c r="H2129" s="10">
        <v>0</v>
      </c>
      <c r="I2129" s="10">
        <v>0</v>
      </c>
      <c r="J2129" s="10">
        <f t="shared" si="173"/>
        <v>5040000</v>
      </c>
      <c r="K2129" s="10">
        <f t="shared" si="173"/>
        <v>0</v>
      </c>
      <c r="L2129" s="10">
        <f t="shared" si="173"/>
        <v>0</v>
      </c>
      <c r="M2129" s="10">
        <v>0</v>
      </c>
      <c r="N2129" s="10">
        <f t="shared" si="171"/>
        <v>5040000</v>
      </c>
      <c r="O2129" s="25">
        <f>VLOOKUP(B2129,[1]K4435!B$10:J$71,9,0)</f>
        <v>5040000</v>
      </c>
      <c r="P2129" s="25">
        <f t="shared" si="172"/>
        <v>0</v>
      </c>
      <c r="Q2129" s="37" t="s">
        <v>2533</v>
      </c>
    </row>
    <row r="2130" spans="1:17" x14ac:dyDescent="0.25">
      <c r="A2130" s="8">
        <v>2123</v>
      </c>
      <c r="B2130" s="32">
        <v>4435059</v>
      </c>
      <c r="C2130" s="9" t="s">
        <v>149</v>
      </c>
      <c r="D2130" s="9" t="s">
        <v>286</v>
      </c>
      <c r="E2130" s="9" t="s">
        <v>2500</v>
      </c>
      <c r="F2130" s="8" t="s">
        <v>27</v>
      </c>
      <c r="G2130" s="10">
        <v>18</v>
      </c>
      <c r="H2130" s="10">
        <v>0</v>
      </c>
      <c r="I2130" s="10">
        <v>0</v>
      </c>
      <c r="J2130" s="10">
        <f t="shared" si="173"/>
        <v>5040000</v>
      </c>
      <c r="K2130" s="10">
        <f t="shared" si="173"/>
        <v>0</v>
      </c>
      <c r="L2130" s="10">
        <f t="shared" si="173"/>
        <v>0</v>
      </c>
      <c r="M2130" s="10">
        <v>0</v>
      </c>
      <c r="N2130" s="10">
        <f t="shared" si="171"/>
        <v>5040000</v>
      </c>
      <c r="O2130" s="25">
        <f>VLOOKUP(B2130,[1]K4435!B$10:J$71,9,0)</f>
        <v>5040000</v>
      </c>
      <c r="P2130" s="25">
        <f t="shared" si="172"/>
        <v>0</v>
      </c>
      <c r="Q2130" s="37" t="s">
        <v>2533</v>
      </c>
    </row>
    <row r="2131" spans="1:17" x14ac:dyDescent="0.25">
      <c r="A2131" s="8">
        <v>2124</v>
      </c>
      <c r="B2131" s="32">
        <v>4435060</v>
      </c>
      <c r="C2131" s="9" t="s">
        <v>1079</v>
      </c>
      <c r="D2131" s="9" t="s">
        <v>2528</v>
      </c>
      <c r="E2131" s="9" t="s">
        <v>2500</v>
      </c>
      <c r="F2131" s="8" t="s">
        <v>27</v>
      </c>
      <c r="G2131" s="10">
        <v>18</v>
      </c>
      <c r="H2131" s="10">
        <v>0</v>
      </c>
      <c r="I2131" s="10">
        <v>0</v>
      </c>
      <c r="J2131" s="10">
        <f t="shared" si="173"/>
        <v>5040000</v>
      </c>
      <c r="K2131" s="10">
        <f t="shared" si="173"/>
        <v>0</v>
      </c>
      <c r="L2131" s="10">
        <f t="shared" si="173"/>
        <v>0</v>
      </c>
      <c r="M2131" s="10">
        <v>0</v>
      </c>
      <c r="N2131" s="10">
        <f t="shared" si="171"/>
        <v>5040000</v>
      </c>
      <c r="O2131" s="25">
        <f>VLOOKUP(B2131,[1]K4435!B$10:J$71,9,0)</f>
        <v>0</v>
      </c>
      <c r="P2131" s="25">
        <f t="shared" si="172"/>
        <v>5040000</v>
      </c>
      <c r="Q2131" s="37"/>
    </row>
    <row r="2132" spans="1:17" x14ac:dyDescent="0.25">
      <c r="A2132" s="8">
        <v>2125</v>
      </c>
      <c r="B2132" s="32">
        <v>4435061</v>
      </c>
      <c r="C2132" s="9" t="s">
        <v>2529</v>
      </c>
      <c r="D2132" s="9" t="s">
        <v>310</v>
      </c>
      <c r="E2132" s="9" t="s">
        <v>2500</v>
      </c>
      <c r="F2132" s="8" t="s">
        <v>27</v>
      </c>
      <c r="G2132" s="10">
        <v>18</v>
      </c>
      <c r="H2132" s="10">
        <v>0</v>
      </c>
      <c r="I2132" s="10">
        <v>0</v>
      </c>
      <c r="J2132" s="10">
        <f t="shared" si="173"/>
        <v>5040000</v>
      </c>
      <c r="K2132" s="10">
        <f t="shared" si="173"/>
        <v>0</v>
      </c>
      <c r="L2132" s="10">
        <f t="shared" si="173"/>
        <v>0</v>
      </c>
      <c r="M2132" s="10">
        <v>0</v>
      </c>
      <c r="N2132" s="10">
        <f t="shared" si="171"/>
        <v>5040000</v>
      </c>
      <c r="O2132" s="25">
        <f>VLOOKUP(B2132,[1]K4435!B$10:J$71,9,0)</f>
        <v>5040000</v>
      </c>
      <c r="P2132" s="25">
        <f t="shared" si="172"/>
        <v>0</v>
      </c>
      <c r="Q2132" s="37" t="s">
        <v>2533</v>
      </c>
    </row>
    <row r="2133" spans="1:17" x14ac:dyDescent="0.25">
      <c r="A2133" s="8">
        <v>2126</v>
      </c>
      <c r="B2133" s="32">
        <v>4435062</v>
      </c>
      <c r="C2133" s="9" t="s">
        <v>1378</v>
      </c>
      <c r="D2133" s="9" t="s">
        <v>472</v>
      </c>
      <c r="E2133" s="9" t="s">
        <v>2500</v>
      </c>
      <c r="F2133" s="8" t="s">
        <v>27</v>
      </c>
      <c r="G2133" s="10">
        <v>18</v>
      </c>
      <c r="H2133" s="10">
        <v>0</v>
      </c>
      <c r="I2133" s="10">
        <v>0</v>
      </c>
      <c r="J2133" s="10">
        <f t="shared" si="173"/>
        <v>5040000</v>
      </c>
      <c r="K2133" s="10">
        <f t="shared" si="173"/>
        <v>0</v>
      </c>
      <c r="L2133" s="10">
        <f t="shared" si="173"/>
        <v>0</v>
      </c>
      <c r="M2133" s="10">
        <v>0</v>
      </c>
      <c r="N2133" s="10">
        <f t="shared" si="171"/>
        <v>5040000</v>
      </c>
      <c r="O2133" s="25">
        <f>VLOOKUP(B2133,[1]K4435!B$10:J$71,9,0)</f>
        <v>5040000</v>
      </c>
      <c r="P2133" s="25">
        <f t="shared" si="172"/>
        <v>0</v>
      </c>
      <c r="Q2133" s="37" t="s">
        <v>2533</v>
      </c>
    </row>
    <row r="2134" spans="1:17" x14ac:dyDescent="0.25">
      <c r="A2134" s="8">
        <v>2127</v>
      </c>
      <c r="B2134" s="32">
        <v>4435063</v>
      </c>
      <c r="C2134" s="9" t="s">
        <v>720</v>
      </c>
      <c r="D2134" s="9" t="s">
        <v>654</v>
      </c>
      <c r="E2134" s="9" t="s">
        <v>2500</v>
      </c>
      <c r="F2134" s="8" t="s">
        <v>27</v>
      </c>
      <c r="G2134" s="10">
        <v>18</v>
      </c>
      <c r="H2134" s="10">
        <v>0</v>
      </c>
      <c r="I2134" s="10">
        <v>0</v>
      </c>
      <c r="J2134" s="10">
        <f t="shared" si="173"/>
        <v>5040000</v>
      </c>
      <c r="K2134" s="10">
        <f t="shared" si="173"/>
        <v>0</v>
      </c>
      <c r="L2134" s="10">
        <f t="shared" si="173"/>
        <v>0</v>
      </c>
      <c r="M2134" s="10">
        <v>0</v>
      </c>
      <c r="N2134" s="10">
        <f t="shared" si="171"/>
        <v>5040000</v>
      </c>
      <c r="O2134" s="25">
        <f>VLOOKUP(B2134,[1]K4435!B$10:J$71,9,0)</f>
        <v>5040000</v>
      </c>
      <c r="P2134" s="25">
        <f t="shared" si="172"/>
        <v>0</v>
      </c>
      <c r="Q2134" s="37" t="s">
        <v>2533</v>
      </c>
    </row>
    <row r="2135" spans="1:17" x14ac:dyDescent="0.25">
      <c r="A2135" s="8">
        <v>2128</v>
      </c>
      <c r="B2135" s="32">
        <v>4435064</v>
      </c>
      <c r="C2135" s="9" t="s">
        <v>2530</v>
      </c>
      <c r="D2135" s="9" t="s">
        <v>372</v>
      </c>
      <c r="E2135" s="9" t="s">
        <v>2500</v>
      </c>
      <c r="F2135" s="8" t="s">
        <v>27</v>
      </c>
      <c r="G2135" s="10">
        <v>18</v>
      </c>
      <c r="H2135" s="10">
        <v>0</v>
      </c>
      <c r="I2135" s="10">
        <v>0</v>
      </c>
      <c r="J2135" s="10">
        <f t="shared" si="173"/>
        <v>5040000</v>
      </c>
      <c r="K2135" s="10">
        <f t="shared" si="173"/>
        <v>0</v>
      </c>
      <c r="L2135" s="10">
        <f t="shared" si="173"/>
        <v>0</v>
      </c>
      <c r="M2135" s="10">
        <v>0</v>
      </c>
      <c r="N2135" s="10">
        <f t="shared" si="171"/>
        <v>5040000</v>
      </c>
      <c r="O2135" s="25">
        <f>VLOOKUP(B2135,[1]K4435!B$10:J$71,9,0)</f>
        <v>0</v>
      </c>
      <c r="P2135" s="25">
        <f t="shared" si="172"/>
        <v>5040000</v>
      </c>
      <c r="Q2135" s="37"/>
    </row>
    <row r="2136" spans="1:17" x14ac:dyDescent="0.25">
      <c r="A2136" s="8">
        <v>2129</v>
      </c>
      <c r="B2136" s="32">
        <v>4435065</v>
      </c>
      <c r="C2136" s="9" t="s">
        <v>149</v>
      </c>
      <c r="D2136" s="9" t="s">
        <v>372</v>
      </c>
      <c r="E2136" s="9" t="s">
        <v>2500</v>
      </c>
      <c r="F2136" s="8" t="s">
        <v>27</v>
      </c>
      <c r="G2136" s="10">
        <v>18</v>
      </c>
      <c r="H2136" s="10">
        <v>0</v>
      </c>
      <c r="I2136" s="10">
        <v>0</v>
      </c>
      <c r="J2136" s="10">
        <f t="shared" si="173"/>
        <v>5040000</v>
      </c>
      <c r="K2136" s="10">
        <f t="shared" si="173"/>
        <v>0</v>
      </c>
      <c r="L2136" s="10">
        <f t="shared" si="173"/>
        <v>0</v>
      </c>
      <c r="M2136" s="10">
        <v>0</v>
      </c>
      <c r="N2136" s="10">
        <f t="shared" si="171"/>
        <v>5040000</v>
      </c>
      <c r="O2136" s="25">
        <f>VLOOKUP(B2136,[1]K4435!B$10:J$71,9,0)</f>
        <v>5040000</v>
      </c>
      <c r="P2136" s="25">
        <f t="shared" si="172"/>
        <v>0</v>
      </c>
      <c r="Q2136" s="37" t="s">
        <v>2533</v>
      </c>
    </row>
    <row r="2137" spans="1:17" x14ac:dyDescent="0.25">
      <c r="A2137" s="8">
        <v>2130</v>
      </c>
      <c r="B2137" s="32">
        <v>4435066</v>
      </c>
      <c r="C2137" s="9" t="s">
        <v>1009</v>
      </c>
      <c r="D2137" s="9" t="s">
        <v>372</v>
      </c>
      <c r="E2137" s="9" t="s">
        <v>2500</v>
      </c>
      <c r="F2137" s="8" t="s">
        <v>27</v>
      </c>
      <c r="G2137" s="10">
        <v>18</v>
      </c>
      <c r="H2137" s="10">
        <v>0</v>
      </c>
      <c r="I2137" s="10">
        <v>0</v>
      </c>
      <c r="J2137" s="10">
        <f t="shared" si="173"/>
        <v>5040000</v>
      </c>
      <c r="K2137" s="10">
        <f t="shared" si="173"/>
        <v>0</v>
      </c>
      <c r="L2137" s="10">
        <f t="shared" si="173"/>
        <v>0</v>
      </c>
      <c r="M2137" s="10">
        <v>0</v>
      </c>
      <c r="N2137" s="10">
        <f t="shared" si="171"/>
        <v>5040000</v>
      </c>
      <c r="O2137" s="25">
        <f>VLOOKUP(B2137,[1]K4435!B$10:J$71,9,0)</f>
        <v>5040000</v>
      </c>
      <c r="P2137" s="25">
        <f t="shared" si="172"/>
        <v>0</v>
      </c>
      <c r="Q2137" s="37" t="s">
        <v>2533</v>
      </c>
    </row>
    <row r="2138" spans="1:17" x14ac:dyDescent="0.25">
      <c r="A2138" s="8">
        <v>2131</v>
      </c>
      <c r="B2138" s="32">
        <v>4435067</v>
      </c>
      <c r="C2138" s="9" t="s">
        <v>1021</v>
      </c>
      <c r="D2138" s="9" t="s">
        <v>106</v>
      </c>
      <c r="E2138" s="9" t="s">
        <v>2500</v>
      </c>
      <c r="F2138" s="8" t="s">
        <v>27</v>
      </c>
      <c r="G2138" s="10">
        <v>18</v>
      </c>
      <c r="H2138" s="10">
        <v>0</v>
      </c>
      <c r="I2138" s="10">
        <v>0</v>
      </c>
      <c r="J2138" s="10">
        <f t="shared" si="173"/>
        <v>5040000</v>
      </c>
      <c r="K2138" s="10">
        <f t="shared" si="173"/>
        <v>0</v>
      </c>
      <c r="L2138" s="10">
        <f t="shared" si="173"/>
        <v>0</v>
      </c>
      <c r="M2138" s="10">
        <v>0</v>
      </c>
      <c r="N2138" s="10">
        <f t="shared" si="171"/>
        <v>5040000</v>
      </c>
      <c r="O2138" s="25">
        <v>0</v>
      </c>
      <c r="P2138" s="25">
        <f t="shared" si="172"/>
        <v>5040000</v>
      </c>
      <c r="Q2138" s="37"/>
    </row>
    <row r="2139" spans="1:17" x14ac:dyDescent="0.25">
      <c r="A2139" s="8">
        <v>2132</v>
      </c>
      <c r="B2139" s="32">
        <v>4435068</v>
      </c>
      <c r="C2139" s="9" t="s">
        <v>2531</v>
      </c>
      <c r="D2139" s="9" t="s">
        <v>646</v>
      </c>
      <c r="E2139" s="9" t="s">
        <v>2500</v>
      </c>
      <c r="F2139" s="8" t="s">
        <v>27</v>
      </c>
      <c r="G2139" s="10">
        <v>18</v>
      </c>
      <c r="H2139" s="10">
        <v>0</v>
      </c>
      <c r="I2139" s="10">
        <v>0</v>
      </c>
      <c r="J2139" s="10">
        <f t="shared" ref="J2139:L2139" si="174">G2139*280000</f>
        <v>5040000</v>
      </c>
      <c r="K2139" s="10">
        <f t="shared" si="174"/>
        <v>0</v>
      </c>
      <c r="L2139" s="10">
        <f t="shared" si="174"/>
        <v>0</v>
      </c>
      <c r="M2139" s="10">
        <v>0</v>
      </c>
      <c r="N2139" s="10">
        <f t="shared" si="171"/>
        <v>5040000</v>
      </c>
      <c r="O2139" s="25">
        <v>0</v>
      </c>
      <c r="P2139" s="25">
        <f t="shared" si="172"/>
        <v>5040000</v>
      </c>
      <c r="Q2139" s="37"/>
    </row>
    <row r="2140" spans="1:17" customFormat="1" ht="14.4" x14ac:dyDescent="0.3">
      <c r="A2140" s="12"/>
      <c r="B2140" s="13"/>
      <c r="C2140" s="130" t="s">
        <v>33</v>
      </c>
      <c r="D2140" s="130"/>
      <c r="E2140" s="13"/>
      <c r="F2140" s="12"/>
      <c r="G2140" s="14">
        <f>SUM(G8:G2139)</f>
        <v>39623</v>
      </c>
      <c r="H2140" s="14">
        <f>SUM(H8:H2139)</f>
        <v>500</v>
      </c>
      <c r="I2140" s="14">
        <f>SUM(I8:I2139)</f>
        <v>66</v>
      </c>
      <c r="J2140" s="14">
        <f>SUM(J8:J2139)</f>
        <v>13294260000</v>
      </c>
      <c r="K2140" s="14">
        <f t="shared" ref="K2140:P2140" si="175">SUM(K8:K2139)</f>
        <v>161900000</v>
      </c>
      <c r="L2140" s="14">
        <f t="shared" si="175"/>
        <v>19940000</v>
      </c>
      <c r="M2140" s="14">
        <f t="shared" si="175"/>
        <v>596400000</v>
      </c>
      <c r="N2140" s="14">
        <f t="shared" si="175"/>
        <v>12879700000</v>
      </c>
      <c r="O2140" s="27">
        <f t="shared" si="175"/>
        <v>11587138000</v>
      </c>
      <c r="P2140" s="27">
        <f t="shared" si="175"/>
        <v>1292562000</v>
      </c>
      <c r="Q2140" s="72"/>
    </row>
    <row r="2141" spans="1:17" s="17" customFormat="1" ht="21" customHeight="1" x14ac:dyDescent="0.25">
      <c r="A2141"/>
      <c r="B2141" s="15"/>
      <c r="C2141"/>
      <c r="D2141"/>
      <c r="E2141" s="15"/>
      <c r="F2141" s="15"/>
      <c r="G2141" s="16"/>
      <c r="H2141"/>
      <c r="I2141"/>
      <c r="J2141" s="57"/>
      <c r="K2141" s="158" t="s">
        <v>34</v>
      </c>
      <c r="L2141" s="158"/>
      <c r="M2141" s="158"/>
      <c r="N2141" s="158"/>
      <c r="O2141" s="158"/>
      <c r="P2141" s="158"/>
      <c r="Q2141" s="158"/>
    </row>
    <row r="2142" spans="1:17" s="17" customFormat="1" ht="19.2" customHeight="1" x14ac:dyDescent="0.25">
      <c r="A2142" s="131" t="s">
        <v>35</v>
      </c>
      <c r="B2142" s="131"/>
      <c r="C2142" s="131"/>
      <c r="D2142" s="19" t="s">
        <v>2532</v>
      </c>
      <c r="E2142" s="19"/>
      <c r="F2142" s="19"/>
      <c r="G2142" s="19" t="s">
        <v>37</v>
      </c>
      <c r="H2142" s="19"/>
      <c r="K2142" s="20" t="s">
        <v>38</v>
      </c>
      <c r="M2142" s="159" t="s">
        <v>39</v>
      </c>
      <c r="N2142" s="159"/>
      <c r="O2142" s="159"/>
      <c r="P2142" s="159"/>
      <c r="Q2142" s="159"/>
    </row>
    <row r="2143" spans="1:17" x14ac:dyDescent="0.25">
      <c r="A2143" s="22"/>
      <c r="B2143" s="22"/>
      <c r="E2143" s="22"/>
    </row>
  </sheetData>
  <autoFilter ref="A7:R2142">
    <filterColumn colId="2" showButton="0"/>
  </autoFilter>
  <mergeCells count="22">
    <mergeCell ref="A5:Q5"/>
    <mergeCell ref="A1:C1"/>
    <mergeCell ref="I1:Q1"/>
    <mergeCell ref="I2:Q2"/>
    <mergeCell ref="A3:N3"/>
    <mergeCell ref="A4:N4"/>
    <mergeCell ref="Q6:Q7"/>
    <mergeCell ref="C2140:D2140"/>
    <mergeCell ref="K2141:Q2141"/>
    <mergeCell ref="A2142:C2142"/>
    <mergeCell ref="M2142:Q2142"/>
    <mergeCell ref="G6:I6"/>
    <mergeCell ref="J6:L6"/>
    <mergeCell ref="M6:M7"/>
    <mergeCell ref="N6:N7"/>
    <mergeCell ref="O6:O7"/>
    <mergeCell ref="P6:P7"/>
    <mergeCell ref="A6:A7"/>
    <mergeCell ref="B6:B7"/>
    <mergeCell ref="C6:D7"/>
    <mergeCell ref="E6:E7"/>
    <mergeCell ref="F6:F7"/>
  </mergeCells>
  <pageMargins left="0.36" right="0.32" top="0.45" bottom="0.32" header="0.5" footer="0.5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53"/>
  <sheetViews>
    <sheetView workbookViewId="0">
      <pane ySplit="7" topLeftCell="A8" activePane="bottomLeft" state="frozen"/>
      <selection pane="bottomLeft" activeCell="H19" sqref="H19"/>
    </sheetView>
  </sheetViews>
  <sheetFormatPr defaultColWidth="7.5546875" defaultRowHeight="13.2" x14ac:dyDescent="0.25"/>
  <cols>
    <col min="1" max="1" width="5.5546875" style="11" customWidth="1"/>
    <col min="2" max="2" width="11" style="11" customWidth="1"/>
    <col min="3" max="3" width="17.109375" style="11" customWidth="1"/>
    <col min="4" max="4" width="7.88671875" style="11" customWidth="1"/>
    <col min="5" max="5" width="7.21875" style="11" customWidth="1"/>
    <col min="6" max="6" width="7.77734375" style="11" customWidth="1"/>
    <col min="7" max="7" width="8.44140625" style="23" bestFit="1" customWidth="1"/>
    <col min="8" max="8" width="7.5546875" style="23" customWidth="1"/>
    <col min="9" max="9" width="8" style="23" bestFit="1" customWidth="1"/>
    <col min="10" max="10" width="14.44140625" style="23" customWidth="1"/>
    <col min="11" max="11" width="11.21875" style="23" customWidth="1"/>
    <col min="12" max="12" width="10.109375" style="23" customWidth="1"/>
    <col min="13" max="13" width="15.88671875" style="23" customWidth="1"/>
    <col min="14" max="14" width="13.109375" style="23" customWidth="1"/>
    <col min="15" max="15" width="13.77734375" style="23" customWidth="1"/>
    <col min="16" max="16" width="17.6640625" style="23" customWidth="1"/>
    <col min="17" max="17" width="13.77734375" style="23" customWidth="1"/>
    <col min="18" max="18" width="23.44140625" style="11" customWidth="1"/>
    <col min="19" max="16384" width="7.5546875" style="11"/>
  </cols>
  <sheetData>
    <row r="1" spans="1:18" s="4" customFormat="1" ht="15.6" x14ac:dyDescent="0.3">
      <c r="A1" s="148" t="s">
        <v>0</v>
      </c>
      <c r="B1" s="148"/>
      <c r="C1" s="148"/>
      <c r="D1" s="1"/>
      <c r="E1" s="1"/>
      <c r="G1" s="3"/>
      <c r="H1" s="3"/>
      <c r="I1" s="149" t="s">
        <v>1</v>
      </c>
      <c r="J1" s="149"/>
      <c r="K1" s="149"/>
      <c r="L1" s="149"/>
      <c r="M1" s="149"/>
      <c r="N1" s="149"/>
      <c r="O1" s="149"/>
      <c r="P1" s="59"/>
      <c r="Q1" s="59"/>
    </row>
    <row r="2" spans="1:18" s="4" customFormat="1" ht="15.6" x14ac:dyDescent="0.3">
      <c r="A2" s="1" t="s">
        <v>2</v>
      </c>
      <c r="B2" s="1"/>
      <c r="C2" s="1"/>
      <c r="D2" s="1"/>
      <c r="E2" s="1"/>
      <c r="G2" s="3"/>
      <c r="H2" s="3"/>
      <c r="I2" s="149" t="s">
        <v>3</v>
      </c>
      <c r="J2" s="149"/>
      <c r="K2" s="149"/>
      <c r="L2" s="149"/>
      <c r="M2" s="149"/>
      <c r="N2" s="149"/>
      <c r="O2" s="149"/>
      <c r="P2" s="59"/>
      <c r="Q2" s="59"/>
    </row>
    <row r="3" spans="1:18" s="5" customFormat="1" ht="31.5" customHeight="1" x14ac:dyDescent="0.35">
      <c r="A3" s="150" t="s">
        <v>2534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52"/>
      <c r="Q3" s="52"/>
    </row>
    <row r="4" spans="1:18" s="5" customFormat="1" ht="17.399999999999999" x14ac:dyDescent="0.3">
      <c r="A4" s="151" t="s">
        <v>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51"/>
      <c r="Q4" s="51"/>
    </row>
    <row r="5" spans="1:18" s="5" customFormat="1" ht="17.25" customHeight="1" x14ac:dyDescent="0.3">
      <c r="A5" s="132" t="s">
        <v>1514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8" s="5" customFormat="1" ht="17.25" customHeight="1" x14ac:dyDescent="0.25">
      <c r="A6" s="147" t="s">
        <v>6</v>
      </c>
      <c r="B6" s="147" t="s">
        <v>7</v>
      </c>
      <c r="C6" s="147" t="s">
        <v>8</v>
      </c>
      <c r="D6" s="147"/>
      <c r="E6" s="147" t="s">
        <v>9</v>
      </c>
      <c r="F6" s="133" t="s">
        <v>10</v>
      </c>
      <c r="G6" s="135" t="s">
        <v>12</v>
      </c>
      <c r="H6" s="136"/>
      <c r="I6" s="137"/>
      <c r="J6" s="138" t="s">
        <v>13</v>
      </c>
      <c r="K6" s="139"/>
      <c r="L6" s="140"/>
      <c r="M6" s="161" t="s">
        <v>2535</v>
      </c>
      <c r="N6" s="141" t="s">
        <v>14</v>
      </c>
      <c r="O6" s="160" t="s">
        <v>15</v>
      </c>
      <c r="P6" s="145" t="s">
        <v>1515</v>
      </c>
      <c r="Q6" s="160" t="s">
        <v>1517</v>
      </c>
      <c r="R6" s="156" t="s">
        <v>354</v>
      </c>
    </row>
    <row r="7" spans="1:18" s="5" customFormat="1" ht="41.4" x14ac:dyDescent="0.25">
      <c r="A7" s="147"/>
      <c r="B7" s="147"/>
      <c r="C7" s="147"/>
      <c r="D7" s="147"/>
      <c r="E7" s="147"/>
      <c r="F7" s="134"/>
      <c r="G7" s="6" t="s">
        <v>17</v>
      </c>
      <c r="H7" s="6" t="s">
        <v>18</v>
      </c>
      <c r="I7" s="7" t="s">
        <v>19</v>
      </c>
      <c r="J7" s="7" t="s">
        <v>20</v>
      </c>
      <c r="K7" s="7" t="s">
        <v>21</v>
      </c>
      <c r="L7" s="7" t="s">
        <v>22</v>
      </c>
      <c r="M7" s="162"/>
      <c r="N7" s="142"/>
      <c r="O7" s="146"/>
      <c r="P7" s="146"/>
      <c r="Q7" s="146"/>
      <c r="R7" s="157"/>
    </row>
    <row r="8" spans="1:18" x14ac:dyDescent="0.25">
      <c r="A8" s="8">
        <v>1</v>
      </c>
      <c r="B8" s="32">
        <v>450101</v>
      </c>
      <c r="C8" s="9" t="s">
        <v>730</v>
      </c>
      <c r="D8" s="9" t="s">
        <v>109</v>
      </c>
      <c r="E8" s="9" t="s">
        <v>2536</v>
      </c>
      <c r="F8" s="9" t="s">
        <v>27</v>
      </c>
      <c r="G8" s="10">
        <v>20</v>
      </c>
      <c r="H8" s="10">
        <v>0</v>
      </c>
      <c r="I8" s="10">
        <v>0</v>
      </c>
      <c r="J8" s="10">
        <f>G8*280000</f>
        <v>5600000</v>
      </c>
      <c r="K8" s="10">
        <f>H8*280000</f>
        <v>0</v>
      </c>
      <c r="L8" s="10">
        <f>I8*280000</f>
        <v>0</v>
      </c>
      <c r="M8" s="10"/>
      <c r="N8" s="10">
        <v>0</v>
      </c>
      <c r="O8" s="25">
        <f>J8+K8+L8-N8-M8</f>
        <v>5600000</v>
      </c>
      <c r="P8" s="25">
        <v>5600000</v>
      </c>
      <c r="Q8" s="25">
        <f>O8-P8</f>
        <v>0</v>
      </c>
      <c r="R8" s="37"/>
    </row>
    <row r="9" spans="1:18" x14ac:dyDescent="0.25">
      <c r="A9" s="8">
        <v>2</v>
      </c>
      <c r="B9" s="32">
        <v>450102</v>
      </c>
      <c r="C9" s="9" t="s">
        <v>174</v>
      </c>
      <c r="D9" s="9" t="s">
        <v>71</v>
      </c>
      <c r="E9" s="9" t="s">
        <v>2536</v>
      </c>
      <c r="F9" s="9" t="s">
        <v>27</v>
      </c>
      <c r="G9" s="10">
        <v>18</v>
      </c>
      <c r="H9" s="10">
        <v>0</v>
      </c>
      <c r="I9" s="10">
        <v>0</v>
      </c>
      <c r="J9" s="10">
        <f t="shared" ref="J9:L45" si="0">G9*280000</f>
        <v>5040000</v>
      </c>
      <c r="K9" s="10">
        <f t="shared" si="0"/>
        <v>0</v>
      </c>
      <c r="L9" s="10">
        <f t="shared" si="0"/>
        <v>0</v>
      </c>
      <c r="M9" s="10"/>
      <c r="N9" s="10">
        <v>0</v>
      </c>
      <c r="O9" s="25">
        <f t="shared" ref="O9:O72" si="1">J9+K9+L9-N9-M9</f>
        <v>5040000</v>
      </c>
      <c r="P9" s="25">
        <v>5040000</v>
      </c>
      <c r="Q9" s="25">
        <f t="shared" ref="Q9:Q72" si="2">O9-P9</f>
        <v>0</v>
      </c>
      <c r="R9" s="37"/>
    </row>
    <row r="10" spans="1:18" x14ac:dyDescent="0.25">
      <c r="A10" s="8">
        <v>3</v>
      </c>
      <c r="B10" s="32">
        <v>450103</v>
      </c>
      <c r="C10" s="9" t="s">
        <v>152</v>
      </c>
      <c r="D10" s="9" t="s">
        <v>251</v>
      </c>
      <c r="E10" s="9" t="s">
        <v>2536</v>
      </c>
      <c r="F10" s="9" t="s">
        <v>27</v>
      </c>
      <c r="G10" s="10">
        <v>16</v>
      </c>
      <c r="H10" s="10">
        <v>0</v>
      </c>
      <c r="I10" s="10">
        <v>0</v>
      </c>
      <c r="J10" s="10">
        <f t="shared" si="0"/>
        <v>4480000</v>
      </c>
      <c r="K10" s="10">
        <f t="shared" si="0"/>
        <v>0</v>
      </c>
      <c r="L10" s="10">
        <f t="shared" si="0"/>
        <v>0</v>
      </c>
      <c r="M10" s="10"/>
      <c r="N10" s="10">
        <v>0</v>
      </c>
      <c r="O10" s="25">
        <f t="shared" si="1"/>
        <v>4480000</v>
      </c>
      <c r="P10" s="25">
        <v>4480000</v>
      </c>
      <c r="Q10" s="25">
        <f t="shared" si="2"/>
        <v>0</v>
      </c>
      <c r="R10" s="37"/>
    </row>
    <row r="11" spans="1:18" x14ac:dyDescent="0.25">
      <c r="A11" s="8">
        <v>4</v>
      </c>
      <c r="B11" s="32">
        <v>450104</v>
      </c>
      <c r="C11" s="9" t="s">
        <v>2537</v>
      </c>
      <c r="D11" s="9" t="s">
        <v>535</v>
      </c>
      <c r="E11" s="9" t="s">
        <v>2536</v>
      </c>
      <c r="F11" s="9" t="s">
        <v>27</v>
      </c>
      <c r="G11" s="10">
        <v>18</v>
      </c>
      <c r="H11" s="10">
        <v>0</v>
      </c>
      <c r="I11" s="10">
        <v>0</v>
      </c>
      <c r="J11" s="10">
        <f t="shared" si="0"/>
        <v>5040000</v>
      </c>
      <c r="K11" s="10">
        <f t="shared" si="0"/>
        <v>0</v>
      </c>
      <c r="L11" s="10">
        <f t="shared" si="0"/>
        <v>0</v>
      </c>
      <c r="M11" s="10"/>
      <c r="N11" s="10">
        <v>0</v>
      </c>
      <c r="O11" s="25">
        <f t="shared" si="1"/>
        <v>5040000</v>
      </c>
      <c r="P11" s="25">
        <v>5040000</v>
      </c>
      <c r="Q11" s="25">
        <f t="shared" si="2"/>
        <v>0</v>
      </c>
      <c r="R11" s="37"/>
    </row>
    <row r="12" spans="1:18" x14ac:dyDescent="0.25">
      <c r="A12" s="8">
        <v>5</v>
      </c>
      <c r="B12" s="32">
        <v>450105</v>
      </c>
      <c r="C12" s="9" t="s">
        <v>551</v>
      </c>
      <c r="D12" s="9" t="s">
        <v>106</v>
      </c>
      <c r="E12" s="9" t="s">
        <v>2536</v>
      </c>
      <c r="F12" s="9" t="s">
        <v>27</v>
      </c>
      <c r="G12" s="10">
        <v>18</v>
      </c>
      <c r="H12" s="10">
        <v>0</v>
      </c>
      <c r="I12" s="10">
        <v>0</v>
      </c>
      <c r="J12" s="10">
        <f t="shared" si="0"/>
        <v>5040000</v>
      </c>
      <c r="K12" s="10">
        <f t="shared" si="0"/>
        <v>0</v>
      </c>
      <c r="L12" s="10">
        <f t="shared" si="0"/>
        <v>0</v>
      </c>
      <c r="M12" s="10"/>
      <c r="N12" s="10">
        <v>0</v>
      </c>
      <c r="O12" s="25">
        <f t="shared" si="1"/>
        <v>5040000</v>
      </c>
      <c r="P12" s="25">
        <v>5040000</v>
      </c>
      <c r="Q12" s="25">
        <f t="shared" si="2"/>
        <v>0</v>
      </c>
      <c r="R12" s="37"/>
    </row>
    <row r="13" spans="1:18" x14ac:dyDescent="0.25">
      <c r="A13" s="8">
        <v>6</v>
      </c>
      <c r="B13" s="32">
        <v>450106</v>
      </c>
      <c r="C13" s="9" t="s">
        <v>802</v>
      </c>
      <c r="D13" s="9" t="s">
        <v>128</v>
      </c>
      <c r="E13" s="9" t="s">
        <v>2536</v>
      </c>
      <c r="F13" s="9" t="s">
        <v>27</v>
      </c>
      <c r="G13" s="10">
        <v>16</v>
      </c>
      <c r="H13" s="10">
        <v>0</v>
      </c>
      <c r="I13" s="10">
        <v>0</v>
      </c>
      <c r="J13" s="10">
        <f t="shared" si="0"/>
        <v>4480000</v>
      </c>
      <c r="K13" s="10">
        <f t="shared" si="0"/>
        <v>0</v>
      </c>
      <c r="L13" s="10">
        <f t="shared" si="0"/>
        <v>0</v>
      </c>
      <c r="M13" s="10"/>
      <c r="N13" s="10">
        <v>0</v>
      </c>
      <c r="O13" s="25">
        <f t="shared" si="1"/>
        <v>4480000</v>
      </c>
      <c r="P13" s="25">
        <v>4480000</v>
      </c>
      <c r="Q13" s="25">
        <f t="shared" si="2"/>
        <v>0</v>
      </c>
      <c r="R13" s="37"/>
    </row>
    <row r="14" spans="1:18" x14ac:dyDescent="0.25">
      <c r="A14" s="8">
        <v>7</v>
      </c>
      <c r="B14" s="32">
        <v>450107</v>
      </c>
      <c r="C14" s="9" t="s">
        <v>376</v>
      </c>
      <c r="D14" s="9" t="s">
        <v>405</v>
      </c>
      <c r="E14" s="9" t="s">
        <v>2536</v>
      </c>
      <c r="F14" s="9" t="s">
        <v>27</v>
      </c>
      <c r="G14" s="10">
        <v>21</v>
      </c>
      <c r="H14" s="10">
        <v>0</v>
      </c>
      <c r="I14" s="10">
        <v>0</v>
      </c>
      <c r="J14" s="10">
        <f t="shared" si="0"/>
        <v>5880000</v>
      </c>
      <c r="K14" s="10">
        <f t="shared" si="0"/>
        <v>0</v>
      </c>
      <c r="L14" s="10">
        <f t="shared" si="0"/>
        <v>0</v>
      </c>
      <c r="M14" s="10"/>
      <c r="N14" s="10">
        <v>0</v>
      </c>
      <c r="O14" s="25">
        <f t="shared" si="1"/>
        <v>5880000</v>
      </c>
      <c r="P14" s="25">
        <v>5880000</v>
      </c>
      <c r="Q14" s="25">
        <f t="shared" si="2"/>
        <v>0</v>
      </c>
      <c r="R14" s="37"/>
    </row>
    <row r="15" spans="1:18" x14ac:dyDescent="0.25">
      <c r="A15" s="8">
        <v>8</v>
      </c>
      <c r="B15" s="32">
        <v>450108</v>
      </c>
      <c r="C15" s="9" t="s">
        <v>1857</v>
      </c>
      <c r="D15" s="9" t="s">
        <v>85</v>
      </c>
      <c r="E15" s="9" t="s">
        <v>2536</v>
      </c>
      <c r="F15" s="9" t="s">
        <v>27</v>
      </c>
      <c r="G15" s="10">
        <v>22</v>
      </c>
      <c r="H15" s="10">
        <v>0</v>
      </c>
      <c r="I15" s="10">
        <v>0</v>
      </c>
      <c r="J15" s="10">
        <f t="shared" si="0"/>
        <v>6160000</v>
      </c>
      <c r="K15" s="10">
        <f t="shared" si="0"/>
        <v>0</v>
      </c>
      <c r="L15" s="10">
        <f t="shared" si="0"/>
        <v>0</v>
      </c>
      <c r="M15" s="10"/>
      <c r="N15" s="10">
        <v>0</v>
      </c>
      <c r="O15" s="25">
        <f t="shared" si="1"/>
        <v>6160000</v>
      </c>
      <c r="P15" s="25">
        <v>6160000</v>
      </c>
      <c r="Q15" s="25">
        <f t="shared" si="2"/>
        <v>0</v>
      </c>
      <c r="R15" s="37"/>
    </row>
    <row r="16" spans="1:18" x14ac:dyDescent="0.25">
      <c r="A16" s="8">
        <v>9</v>
      </c>
      <c r="B16" s="32">
        <v>450109</v>
      </c>
      <c r="C16" s="9" t="s">
        <v>2389</v>
      </c>
      <c r="D16" s="9" t="s">
        <v>147</v>
      </c>
      <c r="E16" s="9" t="s">
        <v>2536</v>
      </c>
      <c r="F16" s="9" t="s">
        <v>27</v>
      </c>
      <c r="G16" s="10">
        <v>20</v>
      </c>
      <c r="H16" s="10">
        <v>0</v>
      </c>
      <c r="I16" s="10">
        <v>0</v>
      </c>
      <c r="J16" s="10">
        <f t="shared" si="0"/>
        <v>5600000</v>
      </c>
      <c r="K16" s="10">
        <f t="shared" si="0"/>
        <v>0</v>
      </c>
      <c r="L16" s="10">
        <f t="shared" si="0"/>
        <v>0</v>
      </c>
      <c r="M16" s="10"/>
      <c r="N16" s="10">
        <v>0</v>
      </c>
      <c r="O16" s="25">
        <f t="shared" si="1"/>
        <v>5600000</v>
      </c>
      <c r="P16" s="25">
        <v>5600000</v>
      </c>
      <c r="Q16" s="25">
        <f t="shared" si="2"/>
        <v>0</v>
      </c>
      <c r="R16" s="37"/>
    </row>
    <row r="17" spans="1:18" x14ac:dyDescent="0.25">
      <c r="A17" s="8">
        <v>10</v>
      </c>
      <c r="B17" s="32">
        <v>450110</v>
      </c>
      <c r="C17" s="9" t="s">
        <v>2538</v>
      </c>
      <c r="D17" s="9" t="s">
        <v>334</v>
      </c>
      <c r="E17" s="9" t="s">
        <v>2536</v>
      </c>
      <c r="F17" s="9" t="s">
        <v>27</v>
      </c>
      <c r="G17" s="10">
        <v>18</v>
      </c>
      <c r="H17" s="10">
        <v>0</v>
      </c>
      <c r="I17" s="10">
        <v>0</v>
      </c>
      <c r="J17" s="10">
        <f t="shared" si="0"/>
        <v>5040000</v>
      </c>
      <c r="K17" s="10">
        <f t="shared" si="0"/>
        <v>0</v>
      </c>
      <c r="L17" s="10">
        <f t="shared" si="0"/>
        <v>0</v>
      </c>
      <c r="M17" s="10"/>
      <c r="N17" s="10">
        <v>0</v>
      </c>
      <c r="O17" s="25">
        <f t="shared" si="1"/>
        <v>5040000</v>
      </c>
      <c r="P17" s="25">
        <v>5040000</v>
      </c>
      <c r="Q17" s="25">
        <f t="shared" si="2"/>
        <v>0</v>
      </c>
      <c r="R17" s="37"/>
    </row>
    <row r="18" spans="1:18" x14ac:dyDescent="0.25">
      <c r="A18" s="8">
        <v>11</v>
      </c>
      <c r="B18" s="32">
        <v>450111</v>
      </c>
      <c r="C18" s="9" t="s">
        <v>360</v>
      </c>
      <c r="D18" s="9" t="s">
        <v>61</v>
      </c>
      <c r="E18" s="9" t="s">
        <v>2536</v>
      </c>
      <c r="F18" s="9" t="s">
        <v>27</v>
      </c>
      <c r="G18" s="10">
        <v>18</v>
      </c>
      <c r="H18" s="10">
        <v>0</v>
      </c>
      <c r="I18" s="10">
        <v>0</v>
      </c>
      <c r="J18" s="10">
        <f t="shared" si="0"/>
        <v>5040000</v>
      </c>
      <c r="K18" s="10">
        <f t="shared" si="0"/>
        <v>0</v>
      </c>
      <c r="L18" s="10">
        <f t="shared" si="0"/>
        <v>0</v>
      </c>
      <c r="M18" s="10"/>
      <c r="N18" s="10">
        <v>0</v>
      </c>
      <c r="O18" s="25">
        <f t="shared" si="1"/>
        <v>5040000</v>
      </c>
      <c r="P18" s="25">
        <v>5040000</v>
      </c>
      <c r="Q18" s="25">
        <f t="shared" si="2"/>
        <v>0</v>
      </c>
      <c r="R18" s="37"/>
    </row>
    <row r="19" spans="1:18" x14ac:dyDescent="0.25">
      <c r="A19" s="8">
        <v>12</v>
      </c>
      <c r="B19" s="32">
        <v>450112</v>
      </c>
      <c r="C19" s="9" t="s">
        <v>621</v>
      </c>
      <c r="D19" s="9" t="s">
        <v>1132</v>
      </c>
      <c r="E19" s="9" t="s">
        <v>2536</v>
      </c>
      <c r="F19" s="9" t="s">
        <v>27</v>
      </c>
      <c r="G19" s="10">
        <v>20</v>
      </c>
      <c r="H19" s="10">
        <v>0</v>
      </c>
      <c r="I19" s="10">
        <v>0</v>
      </c>
      <c r="J19" s="10">
        <f t="shared" si="0"/>
        <v>5600000</v>
      </c>
      <c r="K19" s="10">
        <f t="shared" si="0"/>
        <v>0</v>
      </c>
      <c r="L19" s="10">
        <f t="shared" si="0"/>
        <v>0</v>
      </c>
      <c r="M19" s="10"/>
      <c r="N19" s="10">
        <v>0</v>
      </c>
      <c r="O19" s="25">
        <f t="shared" si="1"/>
        <v>5600000</v>
      </c>
      <c r="P19" s="25">
        <v>5600000</v>
      </c>
      <c r="Q19" s="25">
        <f t="shared" si="2"/>
        <v>0</v>
      </c>
      <c r="R19" s="37"/>
    </row>
    <row r="20" spans="1:18" x14ac:dyDescent="0.25">
      <c r="A20" s="8">
        <v>13</v>
      </c>
      <c r="B20" s="32">
        <v>450113</v>
      </c>
      <c r="C20" s="9" t="s">
        <v>614</v>
      </c>
      <c r="D20" s="9" t="s">
        <v>75</v>
      </c>
      <c r="E20" s="9" t="s">
        <v>2536</v>
      </c>
      <c r="F20" s="9" t="s">
        <v>27</v>
      </c>
      <c r="G20" s="10">
        <v>20</v>
      </c>
      <c r="H20" s="10">
        <v>0</v>
      </c>
      <c r="I20" s="10">
        <v>0</v>
      </c>
      <c r="J20" s="10">
        <f t="shared" si="0"/>
        <v>5600000</v>
      </c>
      <c r="K20" s="10">
        <f t="shared" si="0"/>
        <v>0</v>
      </c>
      <c r="L20" s="10">
        <f t="shared" si="0"/>
        <v>0</v>
      </c>
      <c r="M20" s="10"/>
      <c r="N20" s="10">
        <v>0</v>
      </c>
      <c r="O20" s="25">
        <f t="shared" si="1"/>
        <v>5600000</v>
      </c>
      <c r="P20" s="25">
        <v>0</v>
      </c>
      <c r="Q20" s="25">
        <f t="shared" si="2"/>
        <v>5600000</v>
      </c>
      <c r="R20" s="37"/>
    </row>
    <row r="21" spans="1:18" x14ac:dyDescent="0.25">
      <c r="A21" s="8">
        <v>14</v>
      </c>
      <c r="B21" s="32">
        <v>450114</v>
      </c>
      <c r="C21" s="9" t="s">
        <v>2539</v>
      </c>
      <c r="D21" s="9" t="s">
        <v>431</v>
      </c>
      <c r="E21" s="9" t="s">
        <v>2536</v>
      </c>
      <c r="F21" s="9" t="s">
        <v>27</v>
      </c>
      <c r="G21" s="10">
        <v>11</v>
      </c>
      <c r="H21" s="10">
        <v>0</v>
      </c>
      <c r="I21" s="10">
        <v>0</v>
      </c>
      <c r="J21" s="10"/>
      <c r="K21" s="10">
        <f t="shared" si="0"/>
        <v>0</v>
      </c>
      <c r="L21" s="10">
        <f t="shared" si="0"/>
        <v>0</v>
      </c>
      <c r="M21" s="10"/>
      <c r="N21" s="10">
        <v>0</v>
      </c>
      <c r="O21" s="25">
        <f t="shared" si="1"/>
        <v>0</v>
      </c>
      <c r="P21" s="25">
        <v>0</v>
      </c>
      <c r="Q21" s="25">
        <f t="shared" si="2"/>
        <v>0</v>
      </c>
      <c r="R21" s="37" t="s">
        <v>2540</v>
      </c>
    </row>
    <row r="22" spans="1:18" x14ac:dyDescent="0.25">
      <c r="A22" s="8">
        <v>15</v>
      </c>
      <c r="B22" s="32">
        <v>450115</v>
      </c>
      <c r="C22" s="9" t="s">
        <v>423</v>
      </c>
      <c r="D22" s="9" t="s">
        <v>429</v>
      </c>
      <c r="E22" s="9" t="s">
        <v>2536</v>
      </c>
      <c r="F22" s="9" t="s">
        <v>27</v>
      </c>
      <c r="G22" s="10">
        <v>19</v>
      </c>
      <c r="H22" s="10">
        <v>0</v>
      </c>
      <c r="I22" s="10">
        <v>0</v>
      </c>
      <c r="J22" s="10">
        <f t="shared" si="0"/>
        <v>5320000</v>
      </c>
      <c r="K22" s="10">
        <f t="shared" si="0"/>
        <v>0</v>
      </c>
      <c r="L22" s="10">
        <f t="shared" si="0"/>
        <v>0</v>
      </c>
      <c r="M22" s="10"/>
      <c r="N22" s="10">
        <v>0</v>
      </c>
      <c r="O22" s="25">
        <f t="shared" si="1"/>
        <v>5320000</v>
      </c>
      <c r="P22" s="25">
        <v>5320000</v>
      </c>
      <c r="Q22" s="25">
        <f t="shared" si="2"/>
        <v>0</v>
      </c>
      <c r="R22" s="37"/>
    </row>
    <row r="23" spans="1:18" x14ac:dyDescent="0.25">
      <c r="A23" s="8">
        <v>16</v>
      </c>
      <c r="B23" s="32">
        <v>450116</v>
      </c>
      <c r="C23" s="9" t="s">
        <v>232</v>
      </c>
      <c r="D23" s="9" t="s">
        <v>421</v>
      </c>
      <c r="E23" s="9" t="s">
        <v>2536</v>
      </c>
      <c r="F23" s="9" t="s">
        <v>27</v>
      </c>
      <c r="G23" s="10">
        <v>21</v>
      </c>
      <c r="H23" s="10">
        <v>0</v>
      </c>
      <c r="I23" s="10">
        <v>0</v>
      </c>
      <c r="J23" s="10">
        <f t="shared" si="0"/>
        <v>5880000</v>
      </c>
      <c r="K23" s="10">
        <f t="shared" si="0"/>
        <v>0</v>
      </c>
      <c r="L23" s="10">
        <f t="shared" si="0"/>
        <v>0</v>
      </c>
      <c r="M23" s="10"/>
      <c r="N23" s="10">
        <v>0</v>
      </c>
      <c r="O23" s="25">
        <f t="shared" si="1"/>
        <v>5880000</v>
      </c>
      <c r="P23" s="25">
        <v>5880000</v>
      </c>
      <c r="Q23" s="25">
        <f t="shared" si="2"/>
        <v>0</v>
      </c>
      <c r="R23" s="37"/>
    </row>
    <row r="24" spans="1:18" x14ac:dyDescent="0.25">
      <c r="A24" s="8">
        <v>17</v>
      </c>
      <c r="B24" s="32">
        <v>450117</v>
      </c>
      <c r="C24" s="9" t="s">
        <v>2541</v>
      </c>
      <c r="D24" s="9" t="s">
        <v>85</v>
      </c>
      <c r="E24" s="9" t="s">
        <v>2536</v>
      </c>
      <c r="F24" s="9" t="s">
        <v>27</v>
      </c>
      <c r="G24" s="10">
        <v>20</v>
      </c>
      <c r="H24" s="10">
        <v>5</v>
      </c>
      <c r="I24" s="10">
        <v>0</v>
      </c>
      <c r="J24" s="10">
        <f t="shared" si="0"/>
        <v>5600000</v>
      </c>
      <c r="K24" s="10">
        <f t="shared" si="0"/>
        <v>1400000</v>
      </c>
      <c r="L24" s="10">
        <f t="shared" si="0"/>
        <v>0</v>
      </c>
      <c r="M24" s="10"/>
      <c r="N24" s="10">
        <v>0</v>
      </c>
      <c r="O24" s="25">
        <f t="shared" si="1"/>
        <v>7000000</v>
      </c>
      <c r="P24" s="25">
        <v>7000000</v>
      </c>
      <c r="Q24" s="25">
        <f t="shared" si="2"/>
        <v>0</v>
      </c>
      <c r="R24" s="37"/>
    </row>
    <row r="25" spans="1:18" x14ac:dyDescent="0.25">
      <c r="A25" s="8">
        <v>18</v>
      </c>
      <c r="B25" s="32">
        <v>450118</v>
      </c>
      <c r="C25" s="9" t="s">
        <v>1251</v>
      </c>
      <c r="D25" s="9" t="s">
        <v>468</v>
      </c>
      <c r="E25" s="9" t="s">
        <v>2536</v>
      </c>
      <c r="F25" s="9" t="s">
        <v>27</v>
      </c>
      <c r="G25" s="10">
        <v>22</v>
      </c>
      <c r="H25" s="10">
        <v>0</v>
      </c>
      <c r="I25" s="10">
        <v>0</v>
      </c>
      <c r="J25" s="10">
        <f t="shared" si="0"/>
        <v>6160000</v>
      </c>
      <c r="K25" s="10">
        <f t="shared" si="0"/>
        <v>0</v>
      </c>
      <c r="L25" s="10">
        <f t="shared" si="0"/>
        <v>0</v>
      </c>
      <c r="M25" s="10"/>
      <c r="N25" s="10">
        <v>0</v>
      </c>
      <c r="O25" s="25">
        <f t="shared" si="1"/>
        <v>6160000</v>
      </c>
      <c r="P25" s="25">
        <v>6160000</v>
      </c>
      <c r="Q25" s="25">
        <f t="shared" si="2"/>
        <v>0</v>
      </c>
      <c r="R25" s="37"/>
    </row>
    <row r="26" spans="1:18" x14ac:dyDescent="0.25">
      <c r="A26" s="8">
        <v>19</v>
      </c>
      <c r="B26" s="32">
        <v>450119</v>
      </c>
      <c r="C26" s="9" t="s">
        <v>360</v>
      </c>
      <c r="D26" s="9" t="s">
        <v>85</v>
      </c>
      <c r="E26" s="9" t="s">
        <v>2536</v>
      </c>
      <c r="F26" s="9" t="s">
        <v>27</v>
      </c>
      <c r="G26" s="10">
        <v>18</v>
      </c>
      <c r="H26" s="10">
        <v>0</v>
      </c>
      <c r="I26" s="10">
        <v>0</v>
      </c>
      <c r="J26" s="10">
        <f t="shared" si="0"/>
        <v>5040000</v>
      </c>
      <c r="K26" s="10">
        <f t="shared" si="0"/>
        <v>0</v>
      </c>
      <c r="L26" s="10">
        <f t="shared" si="0"/>
        <v>0</v>
      </c>
      <c r="M26" s="10"/>
      <c r="N26" s="10">
        <v>0</v>
      </c>
      <c r="O26" s="25">
        <f t="shared" si="1"/>
        <v>5040000</v>
      </c>
      <c r="P26" s="25">
        <v>5040000</v>
      </c>
      <c r="Q26" s="25">
        <f t="shared" si="2"/>
        <v>0</v>
      </c>
      <c r="R26" s="37"/>
    </row>
    <row r="27" spans="1:18" x14ac:dyDescent="0.25">
      <c r="A27" s="8">
        <v>20</v>
      </c>
      <c r="B27" s="32">
        <v>450120</v>
      </c>
      <c r="C27" s="9" t="s">
        <v>149</v>
      </c>
      <c r="D27" s="9" t="s">
        <v>535</v>
      </c>
      <c r="E27" s="9" t="s">
        <v>2536</v>
      </c>
      <c r="F27" s="9" t="s">
        <v>27</v>
      </c>
      <c r="G27" s="10">
        <v>19</v>
      </c>
      <c r="H27" s="10">
        <v>0</v>
      </c>
      <c r="I27" s="10">
        <v>0</v>
      </c>
      <c r="J27" s="10">
        <f t="shared" si="0"/>
        <v>5320000</v>
      </c>
      <c r="K27" s="10">
        <f t="shared" si="0"/>
        <v>0</v>
      </c>
      <c r="L27" s="10">
        <f t="shared" si="0"/>
        <v>0</v>
      </c>
      <c r="M27" s="10"/>
      <c r="N27" s="10">
        <v>0</v>
      </c>
      <c r="O27" s="25">
        <f t="shared" si="1"/>
        <v>5320000</v>
      </c>
      <c r="P27" s="25">
        <v>5320000</v>
      </c>
      <c r="Q27" s="25">
        <f t="shared" si="2"/>
        <v>0</v>
      </c>
      <c r="R27" s="37"/>
    </row>
    <row r="28" spans="1:18" x14ac:dyDescent="0.25">
      <c r="A28" s="8">
        <v>21</v>
      </c>
      <c r="B28" s="32">
        <v>450121</v>
      </c>
      <c r="C28" s="9" t="s">
        <v>563</v>
      </c>
      <c r="D28" s="9" t="s">
        <v>492</v>
      </c>
      <c r="E28" s="9" t="s">
        <v>2536</v>
      </c>
      <c r="F28" s="9" t="s">
        <v>27</v>
      </c>
      <c r="G28" s="10">
        <v>18</v>
      </c>
      <c r="H28" s="10">
        <v>0</v>
      </c>
      <c r="I28" s="10">
        <v>0</v>
      </c>
      <c r="J28" s="10">
        <f t="shared" si="0"/>
        <v>5040000</v>
      </c>
      <c r="K28" s="10">
        <f t="shared" si="0"/>
        <v>0</v>
      </c>
      <c r="L28" s="10">
        <f t="shared" si="0"/>
        <v>0</v>
      </c>
      <c r="M28" s="10"/>
      <c r="N28" s="10">
        <v>0</v>
      </c>
      <c r="O28" s="25">
        <f t="shared" si="1"/>
        <v>5040000</v>
      </c>
      <c r="P28" s="25">
        <v>5040000</v>
      </c>
      <c r="Q28" s="25">
        <f t="shared" si="2"/>
        <v>0</v>
      </c>
      <c r="R28" s="37"/>
    </row>
    <row r="29" spans="1:18" x14ac:dyDescent="0.25">
      <c r="A29" s="8">
        <v>22</v>
      </c>
      <c r="B29" s="32">
        <v>450122</v>
      </c>
      <c r="C29" s="9" t="s">
        <v>532</v>
      </c>
      <c r="D29" s="9" t="s">
        <v>468</v>
      </c>
      <c r="E29" s="9" t="s">
        <v>2536</v>
      </c>
      <c r="F29" s="9" t="s">
        <v>27</v>
      </c>
      <c r="G29" s="10">
        <v>21</v>
      </c>
      <c r="H29" s="10">
        <v>0</v>
      </c>
      <c r="I29" s="10">
        <v>0</v>
      </c>
      <c r="J29" s="10">
        <f t="shared" si="0"/>
        <v>5880000</v>
      </c>
      <c r="K29" s="10">
        <f t="shared" si="0"/>
        <v>0</v>
      </c>
      <c r="L29" s="10">
        <f t="shared" si="0"/>
        <v>0</v>
      </c>
      <c r="M29" s="10"/>
      <c r="N29" s="10">
        <v>0</v>
      </c>
      <c r="O29" s="25">
        <f t="shared" si="1"/>
        <v>5880000</v>
      </c>
      <c r="P29" s="25">
        <v>5880000</v>
      </c>
      <c r="Q29" s="25">
        <f t="shared" si="2"/>
        <v>0</v>
      </c>
      <c r="R29" s="37"/>
    </row>
    <row r="30" spans="1:18" x14ac:dyDescent="0.25">
      <c r="A30" s="8">
        <v>23</v>
      </c>
      <c r="B30" s="32">
        <v>450123</v>
      </c>
      <c r="C30" s="9" t="s">
        <v>2542</v>
      </c>
      <c r="D30" s="9" t="s">
        <v>258</v>
      </c>
      <c r="E30" s="9" t="s">
        <v>2536</v>
      </c>
      <c r="F30" s="9" t="s">
        <v>27</v>
      </c>
      <c r="G30" s="10">
        <v>24</v>
      </c>
      <c r="H30" s="10">
        <v>0</v>
      </c>
      <c r="I30" s="10">
        <v>0</v>
      </c>
      <c r="J30" s="10">
        <f t="shared" si="0"/>
        <v>6720000</v>
      </c>
      <c r="K30" s="10">
        <f t="shared" si="0"/>
        <v>0</v>
      </c>
      <c r="L30" s="10">
        <f t="shared" si="0"/>
        <v>0</v>
      </c>
      <c r="M30" s="10"/>
      <c r="N30" s="10">
        <v>0</v>
      </c>
      <c r="O30" s="25">
        <f t="shared" si="1"/>
        <v>6720000</v>
      </c>
      <c r="P30" s="25">
        <v>6720000</v>
      </c>
      <c r="Q30" s="25">
        <f t="shared" si="2"/>
        <v>0</v>
      </c>
      <c r="R30" s="37"/>
    </row>
    <row r="31" spans="1:18" x14ac:dyDescent="0.25">
      <c r="A31" s="8">
        <v>24</v>
      </c>
      <c r="B31" s="32">
        <v>450124</v>
      </c>
      <c r="C31" s="9" t="s">
        <v>152</v>
      </c>
      <c r="D31" s="9" t="s">
        <v>270</v>
      </c>
      <c r="E31" s="9" t="s">
        <v>2536</v>
      </c>
      <c r="F31" s="9" t="s">
        <v>27</v>
      </c>
      <c r="G31" s="10">
        <v>17</v>
      </c>
      <c r="H31" s="10">
        <v>0</v>
      </c>
      <c r="I31" s="10">
        <v>0</v>
      </c>
      <c r="J31" s="10">
        <f t="shared" si="0"/>
        <v>4760000</v>
      </c>
      <c r="K31" s="10">
        <f t="shared" si="0"/>
        <v>0</v>
      </c>
      <c r="L31" s="10">
        <f t="shared" si="0"/>
        <v>0</v>
      </c>
      <c r="M31" s="10"/>
      <c r="N31" s="10">
        <v>0</v>
      </c>
      <c r="O31" s="25">
        <f t="shared" si="1"/>
        <v>4760000</v>
      </c>
      <c r="P31" s="25">
        <v>4760000</v>
      </c>
      <c r="Q31" s="25">
        <f t="shared" si="2"/>
        <v>0</v>
      </c>
      <c r="R31" s="37"/>
    </row>
    <row r="32" spans="1:18" x14ac:dyDescent="0.25">
      <c r="A32" s="8">
        <v>25</v>
      </c>
      <c r="B32" s="32">
        <v>450125</v>
      </c>
      <c r="C32" s="9" t="s">
        <v>149</v>
      </c>
      <c r="D32" s="9" t="s">
        <v>2457</v>
      </c>
      <c r="E32" s="9" t="s">
        <v>2536</v>
      </c>
      <c r="F32" s="9" t="s">
        <v>27</v>
      </c>
      <c r="G32" s="10">
        <v>17</v>
      </c>
      <c r="H32" s="10">
        <v>0</v>
      </c>
      <c r="I32" s="10">
        <v>0</v>
      </c>
      <c r="J32" s="10">
        <f t="shared" si="0"/>
        <v>4760000</v>
      </c>
      <c r="K32" s="10">
        <f t="shared" si="0"/>
        <v>0</v>
      </c>
      <c r="L32" s="10">
        <f t="shared" si="0"/>
        <v>0</v>
      </c>
      <c r="M32" s="10"/>
      <c r="N32" s="10">
        <v>0</v>
      </c>
      <c r="O32" s="25">
        <f t="shared" si="1"/>
        <v>4760000</v>
      </c>
      <c r="P32" s="25">
        <v>4760000</v>
      </c>
      <c r="Q32" s="25">
        <f t="shared" si="2"/>
        <v>0</v>
      </c>
      <c r="R32" s="37"/>
    </row>
    <row r="33" spans="1:18" x14ac:dyDescent="0.25">
      <c r="A33" s="8">
        <v>26</v>
      </c>
      <c r="B33" s="32">
        <v>450126</v>
      </c>
      <c r="C33" s="9" t="s">
        <v>583</v>
      </c>
      <c r="D33" s="9" t="s">
        <v>556</v>
      </c>
      <c r="E33" s="9" t="s">
        <v>2536</v>
      </c>
      <c r="F33" s="9" t="s">
        <v>27</v>
      </c>
      <c r="G33" s="10">
        <v>16</v>
      </c>
      <c r="H33" s="10">
        <v>0</v>
      </c>
      <c r="I33" s="10">
        <v>0</v>
      </c>
      <c r="J33" s="10">
        <f t="shared" si="0"/>
        <v>4480000</v>
      </c>
      <c r="K33" s="10">
        <f t="shared" si="0"/>
        <v>0</v>
      </c>
      <c r="L33" s="10">
        <f t="shared" si="0"/>
        <v>0</v>
      </c>
      <c r="M33" s="10"/>
      <c r="N33" s="10">
        <v>0</v>
      </c>
      <c r="O33" s="25">
        <f t="shared" si="1"/>
        <v>4480000</v>
      </c>
      <c r="P33" s="25">
        <v>4480000</v>
      </c>
      <c r="Q33" s="25">
        <f t="shared" si="2"/>
        <v>0</v>
      </c>
      <c r="R33" s="37"/>
    </row>
    <row r="34" spans="1:18" x14ac:dyDescent="0.25">
      <c r="A34" s="8">
        <v>27</v>
      </c>
      <c r="B34" s="32">
        <v>450127</v>
      </c>
      <c r="C34" s="9" t="s">
        <v>397</v>
      </c>
      <c r="D34" s="9" t="s">
        <v>75</v>
      </c>
      <c r="E34" s="9" t="s">
        <v>2536</v>
      </c>
      <c r="F34" s="9" t="s">
        <v>27</v>
      </c>
      <c r="G34" s="10">
        <v>17</v>
      </c>
      <c r="H34" s="10">
        <v>0</v>
      </c>
      <c r="I34" s="10">
        <v>5</v>
      </c>
      <c r="J34" s="10">
        <f t="shared" si="0"/>
        <v>4760000</v>
      </c>
      <c r="K34" s="10">
        <f t="shared" si="0"/>
        <v>0</v>
      </c>
      <c r="L34" s="10">
        <f t="shared" si="0"/>
        <v>1400000</v>
      </c>
      <c r="M34" s="10"/>
      <c r="N34" s="10">
        <v>0</v>
      </c>
      <c r="O34" s="25">
        <f t="shared" si="1"/>
        <v>6160000</v>
      </c>
      <c r="P34" s="25">
        <v>6160000</v>
      </c>
      <c r="Q34" s="25">
        <f t="shared" si="2"/>
        <v>0</v>
      </c>
      <c r="R34" s="37"/>
    </row>
    <row r="35" spans="1:18" x14ac:dyDescent="0.25">
      <c r="A35" s="8">
        <v>28</v>
      </c>
      <c r="B35" s="32">
        <v>450128</v>
      </c>
      <c r="C35" s="9" t="s">
        <v>239</v>
      </c>
      <c r="D35" s="9" t="s">
        <v>1085</v>
      </c>
      <c r="E35" s="9" t="s">
        <v>2536</v>
      </c>
      <c r="F35" s="9" t="s">
        <v>27</v>
      </c>
      <c r="G35" s="10">
        <v>20</v>
      </c>
      <c r="H35" s="10">
        <v>0</v>
      </c>
      <c r="I35" s="10">
        <v>0</v>
      </c>
      <c r="J35" s="10">
        <f t="shared" si="0"/>
        <v>5600000</v>
      </c>
      <c r="K35" s="10">
        <f t="shared" si="0"/>
        <v>0</v>
      </c>
      <c r="L35" s="10">
        <f t="shared" si="0"/>
        <v>0</v>
      </c>
      <c r="M35" s="10"/>
      <c r="N35" s="10">
        <v>0</v>
      </c>
      <c r="O35" s="25">
        <f t="shared" si="1"/>
        <v>5600000</v>
      </c>
      <c r="P35" s="25">
        <v>5600000</v>
      </c>
      <c r="Q35" s="25">
        <f t="shared" si="2"/>
        <v>0</v>
      </c>
      <c r="R35" s="37"/>
    </row>
    <row r="36" spans="1:18" x14ac:dyDescent="0.25">
      <c r="A36" s="8">
        <v>29</v>
      </c>
      <c r="B36" s="32">
        <v>450129</v>
      </c>
      <c r="C36" s="9" t="s">
        <v>446</v>
      </c>
      <c r="D36" s="9" t="s">
        <v>576</v>
      </c>
      <c r="E36" s="9" t="s">
        <v>2536</v>
      </c>
      <c r="F36" s="9" t="s">
        <v>27</v>
      </c>
      <c r="G36" s="10">
        <v>18</v>
      </c>
      <c r="H36" s="10">
        <v>0</v>
      </c>
      <c r="I36" s="10">
        <v>0</v>
      </c>
      <c r="J36" s="10">
        <f t="shared" si="0"/>
        <v>5040000</v>
      </c>
      <c r="K36" s="10">
        <f t="shared" si="0"/>
        <v>0</v>
      </c>
      <c r="L36" s="10">
        <f t="shared" si="0"/>
        <v>0</v>
      </c>
      <c r="M36" s="10"/>
      <c r="N36" s="10">
        <v>0</v>
      </c>
      <c r="O36" s="25">
        <f t="shared" si="1"/>
        <v>5040000</v>
      </c>
      <c r="P36" s="25">
        <v>5040000</v>
      </c>
      <c r="Q36" s="25">
        <f t="shared" si="2"/>
        <v>0</v>
      </c>
      <c r="R36" s="37"/>
    </row>
    <row r="37" spans="1:18" x14ac:dyDescent="0.25">
      <c r="A37" s="8">
        <v>30</v>
      </c>
      <c r="B37" s="32">
        <v>450130</v>
      </c>
      <c r="C37" s="9" t="s">
        <v>1554</v>
      </c>
      <c r="D37" s="9" t="s">
        <v>61</v>
      </c>
      <c r="E37" s="9" t="s">
        <v>2536</v>
      </c>
      <c r="F37" s="9" t="s">
        <v>27</v>
      </c>
      <c r="G37" s="10">
        <v>16</v>
      </c>
      <c r="H37" s="10">
        <v>0</v>
      </c>
      <c r="I37" s="10">
        <v>0</v>
      </c>
      <c r="J37" s="10">
        <f t="shared" si="0"/>
        <v>4480000</v>
      </c>
      <c r="K37" s="10">
        <f t="shared" si="0"/>
        <v>0</v>
      </c>
      <c r="L37" s="10">
        <f t="shared" si="0"/>
        <v>0</v>
      </c>
      <c r="M37" s="10"/>
      <c r="N37" s="10">
        <v>0</v>
      </c>
      <c r="O37" s="25">
        <f t="shared" si="1"/>
        <v>4480000</v>
      </c>
      <c r="P37" s="25">
        <v>4480000</v>
      </c>
      <c r="Q37" s="25">
        <f t="shared" si="2"/>
        <v>0</v>
      </c>
      <c r="R37" s="37"/>
    </row>
    <row r="38" spans="1:18" x14ac:dyDescent="0.25">
      <c r="A38" s="8">
        <v>31</v>
      </c>
      <c r="B38" s="32">
        <v>450131</v>
      </c>
      <c r="C38" s="9" t="s">
        <v>418</v>
      </c>
      <c r="D38" s="9" t="s">
        <v>349</v>
      </c>
      <c r="E38" s="9" t="s">
        <v>2536</v>
      </c>
      <c r="F38" s="9" t="s">
        <v>27</v>
      </c>
      <c r="G38" s="10">
        <v>16</v>
      </c>
      <c r="H38" s="10">
        <v>0</v>
      </c>
      <c r="I38" s="10">
        <v>0</v>
      </c>
      <c r="J38" s="10">
        <f t="shared" si="0"/>
        <v>4480000</v>
      </c>
      <c r="K38" s="10">
        <f t="shared" si="0"/>
        <v>0</v>
      </c>
      <c r="L38" s="10">
        <f t="shared" si="0"/>
        <v>0</v>
      </c>
      <c r="M38" s="10"/>
      <c r="N38" s="10">
        <v>0</v>
      </c>
      <c r="O38" s="25">
        <f t="shared" si="1"/>
        <v>4480000</v>
      </c>
      <c r="P38" s="25">
        <v>4480000</v>
      </c>
      <c r="Q38" s="25">
        <f t="shared" si="2"/>
        <v>0</v>
      </c>
      <c r="R38" s="37"/>
    </row>
    <row r="39" spans="1:18" x14ac:dyDescent="0.25">
      <c r="A39" s="8">
        <v>32</v>
      </c>
      <c r="B39" s="32">
        <v>450132</v>
      </c>
      <c r="C39" s="9" t="s">
        <v>586</v>
      </c>
      <c r="D39" s="9" t="s">
        <v>413</v>
      </c>
      <c r="E39" s="9" t="s">
        <v>2536</v>
      </c>
      <c r="F39" s="9" t="s">
        <v>27</v>
      </c>
      <c r="G39" s="10">
        <v>18</v>
      </c>
      <c r="H39" s="10">
        <v>0</v>
      </c>
      <c r="I39" s="10">
        <v>0</v>
      </c>
      <c r="J39" s="10">
        <f t="shared" si="0"/>
        <v>5040000</v>
      </c>
      <c r="K39" s="10">
        <f t="shared" si="0"/>
        <v>0</v>
      </c>
      <c r="L39" s="10">
        <f t="shared" si="0"/>
        <v>0</v>
      </c>
      <c r="M39" s="10"/>
      <c r="N39" s="10">
        <v>0</v>
      </c>
      <c r="O39" s="25">
        <f t="shared" si="1"/>
        <v>5040000</v>
      </c>
      <c r="P39" s="25">
        <v>0</v>
      </c>
      <c r="Q39" s="25">
        <f t="shared" si="2"/>
        <v>5040000</v>
      </c>
      <c r="R39" s="37"/>
    </row>
    <row r="40" spans="1:18" x14ac:dyDescent="0.25">
      <c r="A40" s="8">
        <v>33</v>
      </c>
      <c r="B40" s="32">
        <v>450133</v>
      </c>
      <c r="C40" s="9" t="s">
        <v>446</v>
      </c>
      <c r="D40" s="9" t="s">
        <v>845</v>
      </c>
      <c r="E40" s="9" t="s">
        <v>2536</v>
      </c>
      <c r="F40" s="9" t="s">
        <v>27</v>
      </c>
      <c r="G40" s="10">
        <v>16</v>
      </c>
      <c r="H40" s="10">
        <v>0</v>
      </c>
      <c r="I40" s="10">
        <v>0</v>
      </c>
      <c r="J40" s="10">
        <f t="shared" si="0"/>
        <v>4480000</v>
      </c>
      <c r="K40" s="10">
        <f t="shared" si="0"/>
        <v>0</v>
      </c>
      <c r="L40" s="10">
        <f t="shared" si="0"/>
        <v>0</v>
      </c>
      <c r="M40" s="10"/>
      <c r="N40" s="10">
        <v>0</v>
      </c>
      <c r="O40" s="25">
        <f t="shared" si="1"/>
        <v>4480000</v>
      </c>
      <c r="P40" s="25">
        <v>4480000</v>
      </c>
      <c r="Q40" s="25">
        <f t="shared" si="2"/>
        <v>0</v>
      </c>
      <c r="R40" s="37"/>
    </row>
    <row r="41" spans="1:18" x14ac:dyDescent="0.25">
      <c r="A41" s="8">
        <v>34</v>
      </c>
      <c r="B41" s="32">
        <v>450134</v>
      </c>
      <c r="C41" s="9" t="s">
        <v>357</v>
      </c>
      <c r="D41" s="9" t="s">
        <v>61</v>
      </c>
      <c r="E41" s="9" t="s">
        <v>2536</v>
      </c>
      <c r="F41" s="9" t="s">
        <v>27</v>
      </c>
      <c r="G41" s="10">
        <v>18</v>
      </c>
      <c r="H41" s="10">
        <v>0</v>
      </c>
      <c r="I41" s="10">
        <v>0</v>
      </c>
      <c r="J41" s="10">
        <f t="shared" si="0"/>
        <v>5040000</v>
      </c>
      <c r="K41" s="10">
        <f t="shared" si="0"/>
        <v>0</v>
      </c>
      <c r="L41" s="10">
        <f t="shared" si="0"/>
        <v>0</v>
      </c>
      <c r="M41" s="10"/>
      <c r="N41" s="10">
        <v>0</v>
      </c>
      <c r="O41" s="25">
        <f t="shared" si="1"/>
        <v>5040000</v>
      </c>
      <c r="P41" s="25">
        <v>5040000</v>
      </c>
      <c r="Q41" s="25">
        <f t="shared" si="2"/>
        <v>0</v>
      </c>
      <c r="R41" s="37"/>
    </row>
    <row r="42" spans="1:18" x14ac:dyDescent="0.25">
      <c r="A42" s="8">
        <v>35</v>
      </c>
      <c r="B42" s="32">
        <v>450135</v>
      </c>
      <c r="C42" s="9" t="s">
        <v>2543</v>
      </c>
      <c r="D42" s="9" t="s">
        <v>468</v>
      </c>
      <c r="E42" s="9" t="s">
        <v>2536</v>
      </c>
      <c r="F42" s="9" t="s">
        <v>27</v>
      </c>
      <c r="G42" s="10">
        <v>20</v>
      </c>
      <c r="H42" s="10">
        <v>0</v>
      </c>
      <c r="I42" s="10">
        <v>0</v>
      </c>
      <c r="J42" s="10">
        <f t="shared" si="0"/>
        <v>5600000</v>
      </c>
      <c r="K42" s="10">
        <f t="shared" si="0"/>
        <v>0</v>
      </c>
      <c r="L42" s="10">
        <f t="shared" si="0"/>
        <v>0</v>
      </c>
      <c r="M42" s="10"/>
      <c r="N42" s="10">
        <v>0</v>
      </c>
      <c r="O42" s="25">
        <f t="shared" si="1"/>
        <v>5600000</v>
      </c>
      <c r="P42" s="25">
        <v>5600000</v>
      </c>
      <c r="Q42" s="25">
        <f t="shared" si="2"/>
        <v>0</v>
      </c>
      <c r="R42" s="37"/>
    </row>
    <row r="43" spans="1:18" x14ac:dyDescent="0.25">
      <c r="A43" s="8">
        <v>36</v>
      </c>
      <c r="B43" s="32">
        <v>450136</v>
      </c>
      <c r="C43" s="9" t="s">
        <v>1322</v>
      </c>
      <c r="D43" s="9" t="s">
        <v>481</v>
      </c>
      <c r="E43" s="9" t="s">
        <v>2536</v>
      </c>
      <c r="F43" s="9" t="s">
        <v>27</v>
      </c>
      <c r="G43" s="10">
        <v>18</v>
      </c>
      <c r="H43" s="10">
        <v>0</v>
      </c>
      <c r="I43" s="10">
        <v>0</v>
      </c>
      <c r="J43" s="10">
        <f t="shared" si="0"/>
        <v>5040000</v>
      </c>
      <c r="K43" s="10">
        <f t="shared" si="0"/>
        <v>0</v>
      </c>
      <c r="L43" s="10">
        <f t="shared" si="0"/>
        <v>0</v>
      </c>
      <c r="M43" s="10"/>
      <c r="N43" s="10">
        <v>0</v>
      </c>
      <c r="O43" s="25">
        <f t="shared" si="1"/>
        <v>5040000</v>
      </c>
      <c r="P43" s="25">
        <v>5000000</v>
      </c>
      <c r="Q43" s="25">
        <f t="shared" si="2"/>
        <v>40000</v>
      </c>
      <c r="R43" s="37"/>
    </row>
    <row r="44" spans="1:18" x14ac:dyDescent="0.25">
      <c r="A44" s="8">
        <v>37</v>
      </c>
      <c r="B44" s="32">
        <v>450137</v>
      </c>
      <c r="C44" s="9" t="s">
        <v>2544</v>
      </c>
      <c r="D44" s="9" t="s">
        <v>118</v>
      </c>
      <c r="E44" s="9" t="s">
        <v>2536</v>
      </c>
      <c r="F44" s="9" t="s">
        <v>27</v>
      </c>
      <c r="G44" s="10">
        <v>22</v>
      </c>
      <c r="H44" s="10">
        <v>5</v>
      </c>
      <c r="I44" s="10">
        <v>0</v>
      </c>
      <c r="J44" s="10">
        <f t="shared" si="0"/>
        <v>6160000</v>
      </c>
      <c r="K44" s="10">
        <f t="shared" si="0"/>
        <v>1400000</v>
      </c>
      <c r="L44" s="10">
        <f t="shared" si="0"/>
        <v>0</v>
      </c>
      <c r="M44" s="10"/>
      <c r="N44" s="10">
        <v>0</v>
      </c>
      <c r="O44" s="25">
        <f t="shared" si="1"/>
        <v>7560000</v>
      </c>
      <c r="P44" s="25">
        <v>7560000</v>
      </c>
      <c r="Q44" s="25">
        <f t="shared" si="2"/>
        <v>0</v>
      </c>
      <c r="R44" s="37"/>
    </row>
    <row r="45" spans="1:18" x14ac:dyDescent="0.25">
      <c r="A45" s="8">
        <v>38</v>
      </c>
      <c r="B45" s="32">
        <v>450138</v>
      </c>
      <c r="C45" s="9" t="s">
        <v>2545</v>
      </c>
      <c r="D45" s="9" t="s">
        <v>405</v>
      </c>
      <c r="E45" s="9" t="s">
        <v>2536</v>
      </c>
      <c r="F45" s="9" t="s">
        <v>27</v>
      </c>
      <c r="G45" s="10">
        <v>17</v>
      </c>
      <c r="H45" s="10">
        <v>0</v>
      </c>
      <c r="I45" s="10">
        <v>0</v>
      </c>
      <c r="J45" s="10">
        <f t="shared" si="0"/>
        <v>4760000</v>
      </c>
      <c r="K45" s="10">
        <f t="shared" si="0"/>
        <v>0</v>
      </c>
      <c r="L45" s="10">
        <f t="shared" si="0"/>
        <v>0</v>
      </c>
      <c r="M45" s="10"/>
      <c r="N45" s="10">
        <v>0</v>
      </c>
      <c r="O45" s="25">
        <f t="shared" si="1"/>
        <v>4760000</v>
      </c>
      <c r="P45" s="25">
        <v>4760000</v>
      </c>
      <c r="Q45" s="25">
        <f t="shared" si="2"/>
        <v>0</v>
      </c>
      <c r="R45" s="37"/>
    </row>
    <row r="46" spans="1:18" x14ac:dyDescent="0.25">
      <c r="A46" s="8">
        <v>39</v>
      </c>
      <c r="B46" s="32">
        <v>450139</v>
      </c>
      <c r="C46" s="9" t="s">
        <v>2546</v>
      </c>
      <c r="D46" s="9" t="s">
        <v>61</v>
      </c>
      <c r="E46" s="9" t="s">
        <v>2536</v>
      </c>
      <c r="F46" s="9" t="s">
        <v>368</v>
      </c>
      <c r="G46" s="10">
        <v>21</v>
      </c>
      <c r="H46" s="10">
        <v>0</v>
      </c>
      <c r="I46" s="10">
        <v>0</v>
      </c>
      <c r="J46" s="10">
        <f>G46*280000</f>
        <v>5880000</v>
      </c>
      <c r="K46" s="10">
        <f>H46*280000</f>
        <v>0</v>
      </c>
      <c r="L46" s="10">
        <f>I46*280000</f>
        <v>0</v>
      </c>
      <c r="M46" s="10"/>
      <c r="N46" s="10">
        <f>J46</f>
        <v>5880000</v>
      </c>
      <c r="O46" s="25">
        <f t="shared" si="1"/>
        <v>0</v>
      </c>
      <c r="P46" s="25">
        <v>0</v>
      </c>
      <c r="Q46" s="25">
        <f t="shared" si="2"/>
        <v>0</v>
      </c>
      <c r="R46" s="37"/>
    </row>
    <row r="47" spans="1:18" x14ac:dyDescent="0.25">
      <c r="A47" s="8">
        <v>40</v>
      </c>
      <c r="B47" s="32">
        <v>450140</v>
      </c>
      <c r="C47" s="9" t="s">
        <v>2547</v>
      </c>
      <c r="D47" s="9" t="s">
        <v>2548</v>
      </c>
      <c r="E47" s="9" t="s">
        <v>2536</v>
      </c>
      <c r="F47" s="9" t="s">
        <v>27</v>
      </c>
      <c r="G47" s="10">
        <v>23</v>
      </c>
      <c r="H47" s="10">
        <v>0</v>
      </c>
      <c r="I47" s="10">
        <v>0</v>
      </c>
      <c r="J47" s="10">
        <f t="shared" ref="J47:L62" si="3">G47*280000</f>
        <v>6440000</v>
      </c>
      <c r="K47" s="10">
        <f t="shared" si="3"/>
        <v>0</v>
      </c>
      <c r="L47" s="10">
        <f t="shared" si="3"/>
        <v>0</v>
      </c>
      <c r="M47" s="10"/>
      <c r="N47" s="10">
        <v>0</v>
      </c>
      <c r="O47" s="25">
        <f t="shared" si="1"/>
        <v>6440000</v>
      </c>
      <c r="P47" s="25">
        <v>6440000</v>
      </c>
      <c r="Q47" s="25">
        <f t="shared" si="2"/>
        <v>0</v>
      </c>
      <c r="R47" s="37"/>
    </row>
    <row r="48" spans="1:18" x14ac:dyDescent="0.25">
      <c r="A48" s="8">
        <v>41</v>
      </c>
      <c r="B48" s="32">
        <v>450141</v>
      </c>
      <c r="C48" s="9" t="s">
        <v>423</v>
      </c>
      <c r="D48" s="9" t="s">
        <v>192</v>
      </c>
      <c r="E48" s="9" t="s">
        <v>2536</v>
      </c>
      <c r="F48" s="9" t="s">
        <v>27</v>
      </c>
      <c r="G48" s="10">
        <v>19</v>
      </c>
      <c r="H48" s="10">
        <v>5</v>
      </c>
      <c r="I48" s="10">
        <v>0</v>
      </c>
      <c r="J48" s="10">
        <f t="shared" si="3"/>
        <v>5320000</v>
      </c>
      <c r="K48" s="10">
        <f t="shared" si="3"/>
        <v>1400000</v>
      </c>
      <c r="L48" s="10">
        <f t="shared" si="3"/>
        <v>0</v>
      </c>
      <c r="M48" s="10"/>
      <c r="N48" s="10">
        <v>0</v>
      </c>
      <c r="O48" s="25">
        <f t="shared" si="1"/>
        <v>6720000</v>
      </c>
      <c r="P48" s="25">
        <v>6440000</v>
      </c>
      <c r="Q48" s="25">
        <f t="shared" si="2"/>
        <v>280000</v>
      </c>
      <c r="R48" s="37"/>
    </row>
    <row r="49" spans="1:18" x14ac:dyDescent="0.25">
      <c r="A49" s="8">
        <v>42</v>
      </c>
      <c r="B49" s="32">
        <v>450142</v>
      </c>
      <c r="C49" s="9" t="s">
        <v>291</v>
      </c>
      <c r="D49" s="9" t="s">
        <v>431</v>
      </c>
      <c r="E49" s="9" t="s">
        <v>2536</v>
      </c>
      <c r="F49" s="9" t="s">
        <v>27</v>
      </c>
      <c r="G49" s="10">
        <v>20</v>
      </c>
      <c r="H49" s="10">
        <v>0</v>
      </c>
      <c r="I49" s="10">
        <v>0</v>
      </c>
      <c r="J49" s="10">
        <f t="shared" si="3"/>
        <v>5600000</v>
      </c>
      <c r="K49" s="10">
        <f t="shared" si="3"/>
        <v>0</v>
      </c>
      <c r="L49" s="10">
        <f t="shared" si="3"/>
        <v>0</v>
      </c>
      <c r="M49" s="10"/>
      <c r="N49" s="10">
        <v>0</v>
      </c>
      <c r="O49" s="25">
        <f t="shared" si="1"/>
        <v>5600000</v>
      </c>
      <c r="P49" s="25">
        <v>5600000</v>
      </c>
      <c r="Q49" s="25">
        <f t="shared" si="2"/>
        <v>0</v>
      </c>
      <c r="R49" s="37"/>
    </row>
    <row r="50" spans="1:18" x14ac:dyDescent="0.25">
      <c r="A50" s="8">
        <v>43</v>
      </c>
      <c r="B50" s="32">
        <v>450143</v>
      </c>
      <c r="C50" s="9" t="s">
        <v>397</v>
      </c>
      <c r="D50" s="9" t="s">
        <v>244</v>
      </c>
      <c r="E50" s="9" t="s">
        <v>2536</v>
      </c>
      <c r="F50" s="9" t="s">
        <v>27</v>
      </c>
      <c r="G50" s="10">
        <v>19</v>
      </c>
      <c r="H50" s="10">
        <v>0</v>
      </c>
      <c r="I50" s="10">
        <v>0</v>
      </c>
      <c r="J50" s="10">
        <f t="shared" si="3"/>
        <v>5320000</v>
      </c>
      <c r="K50" s="10">
        <f t="shared" si="3"/>
        <v>0</v>
      </c>
      <c r="L50" s="10">
        <f t="shared" si="3"/>
        <v>0</v>
      </c>
      <c r="M50" s="10"/>
      <c r="N50" s="10">
        <v>0</v>
      </c>
      <c r="O50" s="25">
        <f t="shared" si="1"/>
        <v>5320000</v>
      </c>
      <c r="P50" s="25">
        <v>10360000</v>
      </c>
      <c r="Q50" s="25">
        <f t="shared" si="2"/>
        <v>-5040000</v>
      </c>
      <c r="R50" s="37" t="s">
        <v>2549</v>
      </c>
    </row>
    <row r="51" spans="1:18" x14ac:dyDescent="0.25">
      <c r="A51" s="8">
        <v>44</v>
      </c>
      <c r="B51" s="32">
        <v>450144</v>
      </c>
      <c r="C51" s="9" t="s">
        <v>1382</v>
      </c>
      <c r="D51" s="9" t="s">
        <v>85</v>
      </c>
      <c r="E51" s="9" t="s">
        <v>2536</v>
      </c>
      <c r="F51" s="9" t="s">
        <v>27</v>
      </c>
      <c r="G51" s="10">
        <v>22</v>
      </c>
      <c r="H51" s="10">
        <v>0</v>
      </c>
      <c r="I51" s="10">
        <v>0</v>
      </c>
      <c r="J51" s="10">
        <f t="shared" si="3"/>
        <v>6160000</v>
      </c>
      <c r="K51" s="10">
        <f t="shared" si="3"/>
        <v>0</v>
      </c>
      <c r="L51" s="10">
        <f t="shared" si="3"/>
        <v>0</v>
      </c>
      <c r="M51" s="10"/>
      <c r="N51" s="10">
        <v>0</v>
      </c>
      <c r="O51" s="25">
        <f t="shared" si="1"/>
        <v>6160000</v>
      </c>
      <c r="P51" s="25">
        <v>0</v>
      </c>
      <c r="Q51" s="25">
        <f t="shared" si="2"/>
        <v>6160000</v>
      </c>
      <c r="R51" s="37"/>
    </row>
    <row r="52" spans="1:18" x14ac:dyDescent="0.25">
      <c r="A52" s="8">
        <v>45</v>
      </c>
      <c r="B52" s="32">
        <v>450145</v>
      </c>
      <c r="C52" s="9" t="s">
        <v>2550</v>
      </c>
      <c r="D52" s="9" t="s">
        <v>535</v>
      </c>
      <c r="E52" s="9" t="s">
        <v>2536</v>
      </c>
      <c r="F52" s="9" t="s">
        <v>27</v>
      </c>
      <c r="G52" s="10">
        <v>20</v>
      </c>
      <c r="H52" s="10">
        <v>0</v>
      </c>
      <c r="I52" s="10">
        <v>0</v>
      </c>
      <c r="J52" s="10">
        <f t="shared" si="3"/>
        <v>5600000</v>
      </c>
      <c r="K52" s="10">
        <f t="shared" si="3"/>
        <v>0</v>
      </c>
      <c r="L52" s="10">
        <f t="shared" si="3"/>
        <v>0</v>
      </c>
      <c r="M52" s="10"/>
      <c r="N52" s="10">
        <v>0</v>
      </c>
      <c r="O52" s="25">
        <f t="shared" si="1"/>
        <v>5600000</v>
      </c>
      <c r="P52" s="25">
        <v>5600000</v>
      </c>
      <c r="Q52" s="25">
        <f t="shared" si="2"/>
        <v>0</v>
      </c>
      <c r="R52" s="37"/>
    </row>
    <row r="53" spans="1:18" x14ac:dyDescent="0.25">
      <c r="A53" s="8">
        <v>46</v>
      </c>
      <c r="B53" s="32">
        <v>450146</v>
      </c>
      <c r="C53" s="9" t="s">
        <v>1965</v>
      </c>
      <c r="D53" s="9" t="s">
        <v>1132</v>
      </c>
      <c r="E53" s="9" t="s">
        <v>2536</v>
      </c>
      <c r="F53" s="9" t="s">
        <v>27</v>
      </c>
      <c r="G53" s="10">
        <v>19</v>
      </c>
      <c r="H53" s="10">
        <v>5</v>
      </c>
      <c r="I53" s="10">
        <v>0</v>
      </c>
      <c r="J53" s="10">
        <f t="shared" si="3"/>
        <v>5320000</v>
      </c>
      <c r="K53" s="10">
        <f t="shared" si="3"/>
        <v>1400000</v>
      </c>
      <c r="L53" s="10">
        <f t="shared" si="3"/>
        <v>0</v>
      </c>
      <c r="M53" s="10"/>
      <c r="N53" s="10">
        <v>0</v>
      </c>
      <c r="O53" s="25">
        <f t="shared" si="1"/>
        <v>6720000</v>
      </c>
      <c r="P53" s="25">
        <v>6720000</v>
      </c>
      <c r="Q53" s="25">
        <f t="shared" si="2"/>
        <v>0</v>
      </c>
      <c r="R53" s="37"/>
    </row>
    <row r="54" spans="1:18" x14ac:dyDescent="0.25">
      <c r="A54" s="8">
        <v>47</v>
      </c>
      <c r="B54" s="32">
        <v>450147</v>
      </c>
      <c r="C54" s="9" t="s">
        <v>2551</v>
      </c>
      <c r="D54" s="9" t="s">
        <v>57</v>
      </c>
      <c r="E54" s="9" t="s">
        <v>2536</v>
      </c>
      <c r="F54" s="9" t="s">
        <v>27</v>
      </c>
      <c r="G54" s="10">
        <v>19</v>
      </c>
      <c r="H54" s="10">
        <v>0</v>
      </c>
      <c r="I54" s="10">
        <v>0</v>
      </c>
      <c r="J54" s="10">
        <f t="shared" si="3"/>
        <v>5320000</v>
      </c>
      <c r="K54" s="10">
        <f t="shared" si="3"/>
        <v>0</v>
      </c>
      <c r="L54" s="10">
        <f t="shared" si="3"/>
        <v>0</v>
      </c>
      <c r="M54" s="10"/>
      <c r="N54" s="10">
        <v>0</v>
      </c>
      <c r="O54" s="25">
        <f t="shared" si="1"/>
        <v>5320000</v>
      </c>
      <c r="P54" s="25">
        <v>5320000</v>
      </c>
      <c r="Q54" s="25">
        <f t="shared" si="2"/>
        <v>0</v>
      </c>
      <c r="R54" s="37"/>
    </row>
    <row r="55" spans="1:18" x14ac:dyDescent="0.25">
      <c r="A55" s="8">
        <v>48</v>
      </c>
      <c r="B55" s="32">
        <v>450148</v>
      </c>
      <c r="C55" s="9" t="s">
        <v>1612</v>
      </c>
      <c r="D55" s="9" t="s">
        <v>488</v>
      </c>
      <c r="E55" s="9" t="s">
        <v>2536</v>
      </c>
      <c r="F55" s="9" t="s">
        <v>27</v>
      </c>
      <c r="G55" s="10">
        <v>22</v>
      </c>
      <c r="H55" s="10">
        <v>0</v>
      </c>
      <c r="I55" s="10">
        <v>0</v>
      </c>
      <c r="J55" s="10">
        <f t="shared" si="3"/>
        <v>6160000</v>
      </c>
      <c r="K55" s="10">
        <f t="shared" si="3"/>
        <v>0</v>
      </c>
      <c r="L55" s="10">
        <f t="shared" si="3"/>
        <v>0</v>
      </c>
      <c r="M55" s="10"/>
      <c r="N55" s="10">
        <v>0</v>
      </c>
      <c r="O55" s="25">
        <f t="shared" si="1"/>
        <v>6160000</v>
      </c>
      <c r="P55" s="25">
        <v>6160000</v>
      </c>
      <c r="Q55" s="25">
        <f t="shared" si="2"/>
        <v>0</v>
      </c>
      <c r="R55" s="37"/>
    </row>
    <row r="56" spans="1:18" x14ac:dyDescent="0.25">
      <c r="A56" s="8">
        <v>49</v>
      </c>
      <c r="B56" s="32">
        <v>450149</v>
      </c>
      <c r="C56" s="9" t="s">
        <v>2552</v>
      </c>
      <c r="D56" s="9" t="s">
        <v>517</v>
      </c>
      <c r="E56" s="9" t="s">
        <v>2536</v>
      </c>
      <c r="F56" s="9" t="s">
        <v>27</v>
      </c>
      <c r="G56" s="10">
        <v>16</v>
      </c>
      <c r="H56" s="10">
        <v>0</v>
      </c>
      <c r="I56" s="10">
        <v>0</v>
      </c>
      <c r="J56" s="10">
        <f t="shared" si="3"/>
        <v>4480000</v>
      </c>
      <c r="K56" s="10">
        <f t="shared" si="3"/>
        <v>0</v>
      </c>
      <c r="L56" s="10">
        <f t="shared" si="3"/>
        <v>0</v>
      </c>
      <c r="M56" s="10"/>
      <c r="N56" s="10">
        <v>0</v>
      </c>
      <c r="O56" s="25">
        <f t="shared" si="1"/>
        <v>4480000</v>
      </c>
      <c r="P56" s="25">
        <v>4480000</v>
      </c>
      <c r="Q56" s="25">
        <f t="shared" si="2"/>
        <v>0</v>
      </c>
      <c r="R56" s="37"/>
    </row>
    <row r="57" spans="1:18" x14ac:dyDescent="0.25">
      <c r="A57" s="8">
        <v>50</v>
      </c>
      <c r="B57" s="32">
        <v>450150</v>
      </c>
      <c r="C57" s="9" t="s">
        <v>98</v>
      </c>
      <c r="D57" s="9" t="s">
        <v>251</v>
      </c>
      <c r="E57" s="9" t="s">
        <v>2536</v>
      </c>
      <c r="F57" s="9" t="s">
        <v>27</v>
      </c>
      <c r="G57" s="10">
        <v>21</v>
      </c>
      <c r="H57" s="10">
        <v>0</v>
      </c>
      <c r="I57" s="10">
        <v>0</v>
      </c>
      <c r="J57" s="10">
        <f t="shared" si="3"/>
        <v>5880000</v>
      </c>
      <c r="K57" s="10">
        <f t="shared" si="3"/>
        <v>0</v>
      </c>
      <c r="L57" s="10">
        <f t="shared" si="3"/>
        <v>0</v>
      </c>
      <c r="M57" s="10"/>
      <c r="N57" s="10">
        <v>0</v>
      </c>
      <c r="O57" s="25">
        <f t="shared" si="1"/>
        <v>5880000</v>
      </c>
      <c r="P57" s="25">
        <v>5880000</v>
      </c>
      <c r="Q57" s="25">
        <f t="shared" si="2"/>
        <v>0</v>
      </c>
      <c r="R57" s="37"/>
    </row>
    <row r="58" spans="1:18" x14ac:dyDescent="0.25">
      <c r="A58" s="8">
        <v>51</v>
      </c>
      <c r="B58" s="32">
        <v>450151</v>
      </c>
      <c r="C58" s="9" t="s">
        <v>849</v>
      </c>
      <c r="D58" s="9" t="s">
        <v>61</v>
      </c>
      <c r="E58" s="9" t="s">
        <v>2536</v>
      </c>
      <c r="F58" s="9" t="s">
        <v>27</v>
      </c>
      <c r="G58" s="10">
        <v>18</v>
      </c>
      <c r="H58" s="10">
        <v>0</v>
      </c>
      <c r="I58" s="10">
        <v>0</v>
      </c>
      <c r="J58" s="10">
        <f t="shared" si="3"/>
        <v>5040000</v>
      </c>
      <c r="K58" s="10">
        <f t="shared" si="3"/>
        <v>0</v>
      </c>
      <c r="L58" s="10">
        <f t="shared" si="3"/>
        <v>0</v>
      </c>
      <c r="M58" s="10"/>
      <c r="N58" s="10">
        <v>0</v>
      </c>
      <c r="O58" s="25">
        <f t="shared" si="1"/>
        <v>5040000</v>
      </c>
      <c r="P58" s="25">
        <v>5040000</v>
      </c>
      <c r="Q58" s="25">
        <f t="shared" si="2"/>
        <v>0</v>
      </c>
      <c r="R58" s="37"/>
    </row>
    <row r="59" spans="1:18" x14ac:dyDescent="0.25">
      <c r="A59" s="8">
        <v>52</v>
      </c>
      <c r="B59" s="32">
        <v>450152</v>
      </c>
      <c r="C59" s="9" t="s">
        <v>2553</v>
      </c>
      <c r="D59" s="9" t="s">
        <v>2297</v>
      </c>
      <c r="E59" s="9" t="s">
        <v>2536</v>
      </c>
      <c r="F59" s="9" t="s">
        <v>368</v>
      </c>
      <c r="G59" s="10">
        <v>18</v>
      </c>
      <c r="H59" s="10">
        <v>0</v>
      </c>
      <c r="I59" s="10">
        <v>0</v>
      </c>
      <c r="J59" s="10">
        <f t="shared" si="3"/>
        <v>5040000</v>
      </c>
      <c r="K59" s="10">
        <f t="shared" si="3"/>
        <v>0</v>
      </c>
      <c r="L59" s="10">
        <f t="shared" si="3"/>
        <v>0</v>
      </c>
      <c r="M59" s="10"/>
      <c r="N59" s="10">
        <f>J59</f>
        <v>5040000</v>
      </c>
      <c r="O59" s="25">
        <f t="shared" si="1"/>
        <v>0</v>
      </c>
      <c r="P59" s="25">
        <v>0</v>
      </c>
      <c r="Q59" s="25">
        <f t="shared" si="2"/>
        <v>0</v>
      </c>
      <c r="R59" s="37"/>
    </row>
    <row r="60" spans="1:18" x14ac:dyDescent="0.25">
      <c r="A60" s="8">
        <v>53</v>
      </c>
      <c r="B60" s="32">
        <v>450153</v>
      </c>
      <c r="C60" s="9" t="s">
        <v>1135</v>
      </c>
      <c r="D60" s="9" t="s">
        <v>153</v>
      </c>
      <c r="E60" s="9" t="s">
        <v>2536</v>
      </c>
      <c r="F60" s="9" t="s">
        <v>27</v>
      </c>
      <c r="G60" s="10">
        <v>22</v>
      </c>
      <c r="H60" s="10">
        <v>0</v>
      </c>
      <c r="I60" s="10">
        <v>0</v>
      </c>
      <c r="J60" s="10">
        <f t="shared" si="3"/>
        <v>6160000</v>
      </c>
      <c r="K60" s="10">
        <f t="shared" si="3"/>
        <v>0</v>
      </c>
      <c r="L60" s="10">
        <f t="shared" si="3"/>
        <v>0</v>
      </c>
      <c r="M60" s="10"/>
      <c r="N60" s="10">
        <v>0</v>
      </c>
      <c r="O60" s="25">
        <f t="shared" si="1"/>
        <v>6160000</v>
      </c>
      <c r="P60" s="25">
        <v>6160000</v>
      </c>
      <c r="Q60" s="25">
        <f t="shared" si="2"/>
        <v>0</v>
      </c>
      <c r="R60" s="37"/>
    </row>
    <row r="61" spans="1:18" x14ac:dyDescent="0.25">
      <c r="A61" s="8">
        <v>54</v>
      </c>
      <c r="B61" s="32">
        <v>450154</v>
      </c>
      <c r="C61" s="9" t="s">
        <v>1609</v>
      </c>
      <c r="D61" s="9" t="s">
        <v>75</v>
      </c>
      <c r="E61" s="9" t="s">
        <v>2536</v>
      </c>
      <c r="F61" s="9" t="s">
        <v>27</v>
      </c>
      <c r="G61" s="10">
        <v>14</v>
      </c>
      <c r="H61" s="10">
        <v>0</v>
      </c>
      <c r="I61" s="10">
        <v>0</v>
      </c>
      <c r="J61" s="10">
        <f t="shared" si="3"/>
        <v>3920000</v>
      </c>
      <c r="K61" s="10">
        <f t="shared" si="3"/>
        <v>0</v>
      </c>
      <c r="L61" s="10">
        <f t="shared" si="3"/>
        <v>0</v>
      </c>
      <c r="M61" s="10"/>
      <c r="N61" s="10">
        <v>0</v>
      </c>
      <c r="O61" s="25">
        <f t="shared" si="1"/>
        <v>3920000</v>
      </c>
      <c r="P61" s="25">
        <v>3920000</v>
      </c>
      <c r="Q61" s="25">
        <f t="shared" si="2"/>
        <v>0</v>
      </c>
      <c r="R61" s="37"/>
    </row>
    <row r="62" spans="1:18" x14ac:dyDescent="0.25">
      <c r="A62" s="8">
        <v>55</v>
      </c>
      <c r="B62" s="32">
        <v>450155</v>
      </c>
      <c r="C62" s="9" t="s">
        <v>2554</v>
      </c>
      <c r="D62" s="9" t="s">
        <v>75</v>
      </c>
      <c r="E62" s="9" t="s">
        <v>2536</v>
      </c>
      <c r="F62" s="9" t="s">
        <v>27</v>
      </c>
      <c r="G62" s="10">
        <v>17</v>
      </c>
      <c r="H62" s="10">
        <v>0</v>
      </c>
      <c r="I62" s="10">
        <v>0</v>
      </c>
      <c r="J62" s="10">
        <f t="shared" si="3"/>
        <v>4760000</v>
      </c>
      <c r="K62" s="10">
        <f t="shared" si="3"/>
        <v>0</v>
      </c>
      <c r="L62" s="10">
        <f t="shared" si="3"/>
        <v>0</v>
      </c>
      <c r="M62" s="10"/>
      <c r="N62" s="10">
        <v>0</v>
      </c>
      <c r="O62" s="25">
        <f t="shared" si="1"/>
        <v>4760000</v>
      </c>
      <c r="P62" s="25">
        <v>4760000</v>
      </c>
      <c r="Q62" s="25">
        <f t="shared" si="2"/>
        <v>0</v>
      </c>
      <c r="R62" s="37"/>
    </row>
    <row r="63" spans="1:18" x14ac:dyDescent="0.25">
      <c r="A63" s="8">
        <v>56</v>
      </c>
      <c r="B63" s="32">
        <v>450156</v>
      </c>
      <c r="C63" s="9" t="s">
        <v>2555</v>
      </c>
      <c r="D63" s="9" t="s">
        <v>65</v>
      </c>
      <c r="E63" s="9" t="s">
        <v>2536</v>
      </c>
      <c r="F63" s="9" t="s">
        <v>27</v>
      </c>
      <c r="G63" s="10">
        <v>20</v>
      </c>
      <c r="H63" s="10">
        <v>0</v>
      </c>
      <c r="I63" s="10">
        <v>0</v>
      </c>
      <c r="J63" s="10">
        <f t="shared" ref="J63:L63" si="4">G63*280000</f>
        <v>5600000</v>
      </c>
      <c r="K63" s="10">
        <f t="shared" si="4"/>
        <v>0</v>
      </c>
      <c r="L63" s="10">
        <f t="shared" si="4"/>
        <v>0</v>
      </c>
      <c r="M63" s="10"/>
      <c r="N63" s="10">
        <v>0</v>
      </c>
      <c r="O63" s="25">
        <f t="shared" si="1"/>
        <v>5600000</v>
      </c>
      <c r="P63" s="25">
        <v>0</v>
      </c>
      <c r="Q63" s="25">
        <f t="shared" si="2"/>
        <v>5600000</v>
      </c>
      <c r="R63" s="37"/>
    </row>
    <row r="64" spans="1:18" x14ac:dyDescent="0.25">
      <c r="A64" s="8">
        <v>57</v>
      </c>
      <c r="B64" s="32">
        <v>450157</v>
      </c>
      <c r="C64" s="9" t="s">
        <v>2556</v>
      </c>
      <c r="D64" s="9" t="s">
        <v>2557</v>
      </c>
      <c r="E64" s="9" t="s">
        <v>2536</v>
      </c>
      <c r="F64" s="9" t="s">
        <v>2558</v>
      </c>
      <c r="G64" s="10">
        <v>21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/>
      <c r="N64" s="10">
        <v>0</v>
      </c>
      <c r="O64" s="25">
        <f t="shared" si="1"/>
        <v>0</v>
      </c>
      <c r="P64" s="25">
        <v>0</v>
      </c>
      <c r="Q64" s="25">
        <f t="shared" si="2"/>
        <v>0</v>
      </c>
      <c r="R64" s="37"/>
    </row>
    <row r="65" spans="1:18" x14ac:dyDescent="0.25">
      <c r="A65" s="8">
        <v>58</v>
      </c>
      <c r="B65" s="32">
        <v>450202</v>
      </c>
      <c r="C65" s="9" t="s">
        <v>53</v>
      </c>
      <c r="D65" s="9" t="s">
        <v>251</v>
      </c>
      <c r="E65" s="9" t="s">
        <v>2559</v>
      </c>
      <c r="F65" s="9" t="s">
        <v>27</v>
      </c>
      <c r="G65" s="10">
        <v>17</v>
      </c>
      <c r="H65" s="10">
        <v>0</v>
      </c>
      <c r="I65" s="10">
        <v>0</v>
      </c>
      <c r="J65" s="10">
        <f t="shared" ref="J65:L80" si="5">G65*280000</f>
        <v>4760000</v>
      </c>
      <c r="K65" s="10">
        <f t="shared" si="5"/>
        <v>0</v>
      </c>
      <c r="L65" s="10">
        <f t="shared" si="5"/>
        <v>0</v>
      </c>
      <c r="M65" s="10"/>
      <c r="N65" s="10">
        <v>0</v>
      </c>
      <c r="O65" s="25">
        <f t="shared" si="1"/>
        <v>4760000</v>
      </c>
      <c r="P65" s="25">
        <v>4760000</v>
      </c>
      <c r="Q65" s="25">
        <f t="shared" si="2"/>
        <v>0</v>
      </c>
      <c r="R65" s="37"/>
    </row>
    <row r="66" spans="1:18" x14ac:dyDescent="0.25">
      <c r="A66" s="8">
        <v>59</v>
      </c>
      <c r="B66" s="32">
        <v>450203</v>
      </c>
      <c r="C66" s="9" t="s">
        <v>291</v>
      </c>
      <c r="D66" s="9" t="s">
        <v>75</v>
      </c>
      <c r="E66" s="9" t="s">
        <v>2559</v>
      </c>
      <c r="F66" s="9" t="s">
        <v>27</v>
      </c>
      <c r="G66" s="10">
        <v>19</v>
      </c>
      <c r="H66" s="10">
        <v>0</v>
      </c>
      <c r="I66" s="10">
        <v>5</v>
      </c>
      <c r="J66" s="10">
        <f t="shared" si="5"/>
        <v>5320000</v>
      </c>
      <c r="K66" s="10">
        <f t="shared" si="5"/>
        <v>0</v>
      </c>
      <c r="L66" s="10">
        <f t="shared" si="5"/>
        <v>1400000</v>
      </c>
      <c r="M66" s="10"/>
      <c r="N66" s="10">
        <v>0</v>
      </c>
      <c r="O66" s="25">
        <f t="shared" si="1"/>
        <v>6720000</v>
      </c>
      <c r="P66" s="25">
        <v>6720000</v>
      </c>
      <c r="Q66" s="25">
        <f t="shared" si="2"/>
        <v>0</v>
      </c>
      <c r="R66" s="37"/>
    </row>
    <row r="67" spans="1:18" x14ac:dyDescent="0.25">
      <c r="A67" s="8">
        <v>60</v>
      </c>
      <c r="B67" s="32">
        <v>450204</v>
      </c>
      <c r="C67" s="9" t="s">
        <v>2560</v>
      </c>
      <c r="D67" s="9" t="s">
        <v>61</v>
      </c>
      <c r="E67" s="9" t="s">
        <v>2559</v>
      </c>
      <c r="F67" s="9" t="s">
        <v>27</v>
      </c>
      <c r="G67" s="10">
        <v>14</v>
      </c>
      <c r="H67" s="10">
        <v>0</v>
      </c>
      <c r="I67" s="10">
        <v>0</v>
      </c>
      <c r="J67" s="10">
        <f t="shared" si="5"/>
        <v>3920000</v>
      </c>
      <c r="K67" s="10">
        <f t="shared" si="5"/>
        <v>0</v>
      </c>
      <c r="L67" s="10">
        <f t="shared" si="5"/>
        <v>0</v>
      </c>
      <c r="M67" s="10"/>
      <c r="N67" s="10">
        <v>0</v>
      </c>
      <c r="O67" s="25">
        <f t="shared" si="1"/>
        <v>3920000</v>
      </c>
      <c r="P67" s="25">
        <v>3920000</v>
      </c>
      <c r="Q67" s="25">
        <f t="shared" si="2"/>
        <v>0</v>
      </c>
      <c r="R67" s="37"/>
    </row>
    <row r="68" spans="1:18" x14ac:dyDescent="0.25">
      <c r="A68" s="8">
        <v>61</v>
      </c>
      <c r="B68" s="32">
        <v>450205</v>
      </c>
      <c r="C68" s="9" t="s">
        <v>149</v>
      </c>
      <c r="D68" s="9" t="s">
        <v>81</v>
      </c>
      <c r="E68" s="9" t="s">
        <v>2559</v>
      </c>
      <c r="F68" s="9" t="s">
        <v>27</v>
      </c>
      <c r="G68" s="10">
        <v>16</v>
      </c>
      <c r="H68" s="10">
        <v>0</v>
      </c>
      <c r="I68" s="10">
        <v>0</v>
      </c>
      <c r="J68" s="10">
        <f t="shared" si="5"/>
        <v>4480000</v>
      </c>
      <c r="K68" s="10">
        <f t="shared" si="5"/>
        <v>0</v>
      </c>
      <c r="L68" s="10">
        <f t="shared" si="5"/>
        <v>0</v>
      </c>
      <c r="M68" s="10"/>
      <c r="N68" s="10">
        <v>0</v>
      </c>
      <c r="O68" s="25">
        <f t="shared" si="1"/>
        <v>4480000</v>
      </c>
      <c r="P68" s="25">
        <v>4480000</v>
      </c>
      <c r="Q68" s="25">
        <f t="shared" si="2"/>
        <v>0</v>
      </c>
      <c r="R68" s="37"/>
    </row>
    <row r="69" spans="1:18" x14ac:dyDescent="0.25">
      <c r="A69" s="8">
        <v>62</v>
      </c>
      <c r="B69" s="32">
        <v>450206</v>
      </c>
      <c r="C69" s="9" t="s">
        <v>2561</v>
      </c>
      <c r="D69" s="9" t="s">
        <v>2562</v>
      </c>
      <c r="E69" s="9" t="s">
        <v>2559</v>
      </c>
      <c r="F69" s="9" t="s">
        <v>27</v>
      </c>
      <c r="G69" s="10">
        <v>18</v>
      </c>
      <c r="H69" s="10">
        <v>0</v>
      </c>
      <c r="I69" s="10">
        <v>0</v>
      </c>
      <c r="J69" s="10">
        <f t="shared" si="5"/>
        <v>5040000</v>
      </c>
      <c r="K69" s="10">
        <f t="shared" si="5"/>
        <v>0</v>
      </c>
      <c r="L69" s="10">
        <f t="shared" si="5"/>
        <v>0</v>
      </c>
      <c r="M69" s="10"/>
      <c r="N69" s="10">
        <v>0</v>
      </c>
      <c r="O69" s="25">
        <f t="shared" si="1"/>
        <v>5040000</v>
      </c>
      <c r="P69" s="25">
        <v>5040000</v>
      </c>
      <c r="Q69" s="25">
        <f t="shared" si="2"/>
        <v>0</v>
      </c>
      <c r="R69" s="37"/>
    </row>
    <row r="70" spans="1:18" x14ac:dyDescent="0.25">
      <c r="A70" s="8">
        <v>63</v>
      </c>
      <c r="B70" s="32">
        <v>450207</v>
      </c>
      <c r="C70" s="9" t="s">
        <v>1145</v>
      </c>
      <c r="D70" s="9" t="s">
        <v>967</v>
      </c>
      <c r="E70" s="9" t="s">
        <v>2559</v>
      </c>
      <c r="F70" s="37" t="s">
        <v>368</v>
      </c>
      <c r="G70" s="10">
        <v>20</v>
      </c>
      <c r="H70" s="10">
        <v>0</v>
      </c>
      <c r="I70" s="10">
        <v>0</v>
      </c>
      <c r="J70" s="10">
        <f t="shared" si="5"/>
        <v>5600000</v>
      </c>
      <c r="K70" s="10">
        <f t="shared" si="5"/>
        <v>0</v>
      </c>
      <c r="L70" s="10">
        <f t="shared" si="5"/>
        <v>0</v>
      </c>
      <c r="M70" s="10"/>
      <c r="N70" s="10">
        <f>J70</f>
        <v>5600000</v>
      </c>
      <c r="O70" s="25">
        <f t="shared" si="1"/>
        <v>0</v>
      </c>
      <c r="P70" s="25">
        <v>0</v>
      </c>
      <c r="Q70" s="25">
        <f t="shared" si="2"/>
        <v>0</v>
      </c>
      <c r="R70" s="37"/>
    </row>
    <row r="71" spans="1:18" x14ac:dyDescent="0.25">
      <c r="A71" s="8">
        <v>64</v>
      </c>
      <c r="B71" s="32">
        <v>450208</v>
      </c>
      <c r="C71" s="9" t="s">
        <v>500</v>
      </c>
      <c r="D71" s="9" t="s">
        <v>925</v>
      </c>
      <c r="E71" s="9" t="s">
        <v>2559</v>
      </c>
      <c r="F71" s="9" t="s">
        <v>27</v>
      </c>
      <c r="G71" s="10">
        <v>19</v>
      </c>
      <c r="H71" s="10">
        <v>5</v>
      </c>
      <c r="I71" s="10">
        <v>0</v>
      </c>
      <c r="J71" s="10">
        <f t="shared" si="5"/>
        <v>5320000</v>
      </c>
      <c r="K71" s="10">
        <f t="shared" si="5"/>
        <v>1400000</v>
      </c>
      <c r="L71" s="10">
        <f t="shared" si="5"/>
        <v>0</v>
      </c>
      <c r="M71" s="10"/>
      <c r="N71" s="10">
        <v>0</v>
      </c>
      <c r="O71" s="25">
        <f t="shared" si="1"/>
        <v>6720000</v>
      </c>
      <c r="P71" s="25">
        <v>6720000</v>
      </c>
      <c r="Q71" s="25">
        <f t="shared" si="2"/>
        <v>0</v>
      </c>
      <c r="R71" s="37"/>
    </row>
    <row r="72" spans="1:18" x14ac:dyDescent="0.25">
      <c r="A72" s="8">
        <v>65</v>
      </c>
      <c r="B72" s="32">
        <v>450209</v>
      </c>
      <c r="C72" s="9" t="s">
        <v>2563</v>
      </c>
      <c r="D72" s="9" t="s">
        <v>431</v>
      </c>
      <c r="E72" s="9" t="s">
        <v>2559</v>
      </c>
      <c r="F72" s="9" t="s">
        <v>27</v>
      </c>
      <c r="G72" s="10">
        <v>18</v>
      </c>
      <c r="H72" s="10">
        <v>0</v>
      </c>
      <c r="I72" s="10">
        <v>0</v>
      </c>
      <c r="J72" s="10">
        <f t="shared" si="5"/>
        <v>5040000</v>
      </c>
      <c r="K72" s="10">
        <f t="shared" si="5"/>
        <v>0</v>
      </c>
      <c r="L72" s="10">
        <f t="shared" si="5"/>
        <v>0</v>
      </c>
      <c r="M72" s="10"/>
      <c r="N72" s="10">
        <v>0</v>
      </c>
      <c r="O72" s="25">
        <f t="shared" si="1"/>
        <v>5040000</v>
      </c>
      <c r="P72" s="25">
        <v>5040000</v>
      </c>
      <c r="Q72" s="25">
        <f t="shared" si="2"/>
        <v>0</v>
      </c>
      <c r="R72" s="37"/>
    </row>
    <row r="73" spans="1:18" x14ac:dyDescent="0.25">
      <c r="A73" s="8">
        <v>66</v>
      </c>
      <c r="B73" s="32">
        <v>450210</v>
      </c>
      <c r="C73" s="9" t="s">
        <v>316</v>
      </c>
      <c r="D73" s="9" t="s">
        <v>223</v>
      </c>
      <c r="E73" s="9" t="s">
        <v>2559</v>
      </c>
      <c r="F73" s="9" t="s">
        <v>27</v>
      </c>
      <c r="G73" s="10">
        <v>20</v>
      </c>
      <c r="H73" s="10">
        <v>5</v>
      </c>
      <c r="I73" s="10">
        <v>0</v>
      </c>
      <c r="J73" s="10">
        <f t="shared" si="5"/>
        <v>5600000</v>
      </c>
      <c r="K73" s="10">
        <f t="shared" si="5"/>
        <v>1400000</v>
      </c>
      <c r="L73" s="10">
        <f t="shared" si="5"/>
        <v>0</v>
      </c>
      <c r="M73" s="10"/>
      <c r="N73" s="10">
        <v>0</v>
      </c>
      <c r="O73" s="25">
        <f t="shared" ref="O73:O136" si="6">J73+K73+L73-N73-M73</f>
        <v>7000000</v>
      </c>
      <c r="P73" s="25">
        <v>7000000</v>
      </c>
      <c r="Q73" s="25">
        <f t="shared" ref="Q73:Q136" si="7">O73-P73</f>
        <v>0</v>
      </c>
      <c r="R73" s="37"/>
    </row>
    <row r="74" spans="1:18" x14ac:dyDescent="0.25">
      <c r="A74" s="8">
        <v>67</v>
      </c>
      <c r="B74" s="32">
        <v>450211</v>
      </c>
      <c r="C74" s="9" t="s">
        <v>1590</v>
      </c>
      <c r="D74" s="9" t="s">
        <v>85</v>
      </c>
      <c r="E74" s="9" t="s">
        <v>2559</v>
      </c>
      <c r="F74" s="9" t="s">
        <v>502</v>
      </c>
      <c r="G74" s="10">
        <v>18</v>
      </c>
      <c r="H74" s="10">
        <v>0</v>
      </c>
      <c r="I74" s="10">
        <v>0</v>
      </c>
      <c r="J74" s="10">
        <f t="shared" si="5"/>
        <v>5040000</v>
      </c>
      <c r="K74" s="10">
        <f t="shared" si="5"/>
        <v>0</v>
      </c>
      <c r="L74" s="10">
        <f t="shared" si="5"/>
        <v>0</v>
      </c>
      <c r="M74" s="10"/>
      <c r="N74" s="10">
        <f>J74*0.5</f>
        <v>2520000</v>
      </c>
      <c r="O74" s="25">
        <f t="shared" si="6"/>
        <v>2520000</v>
      </c>
      <c r="P74" s="25">
        <v>2520000</v>
      </c>
      <c r="Q74" s="25">
        <f t="shared" si="7"/>
        <v>0</v>
      </c>
      <c r="R74" s="37"/>
    </row>
    <row r="75" spans="1:18" x14ac:dyDescent="0.25">
      <c r="A75" s="8">
        <v>68</v>
      </c>
      <c r="B75" s="32">
        <v>450212</v>
      </c>
      <c r="C75" s="9" t="s">
        <v>423</v>
      </c>
      <c r="D75" s="9" t="s">
        <v>2564</v>
      </c>
      <c r="E75" s="9" t="s">
        <v>2559</v>
      </c>
      <c r="F75" s="9" t="s">
        <v>27</v>
      </c>
      <c r="G75" s="10">
        <v>22</v>
      </c>
      <c r="H75" s="10">
        <v>0</v>
      </c>
      <c r="I75" s="10">
        <v>0</v>
      </c>
      <c r="J75" s="10">
        <f t="shared" si="5"/>
        <v>6160000</v>
      </c>
      <c r="K75" s="10">
        <f t="shared" si="5"/>
        <v>0</v>
      </c>
      <c r="L75" s="10">
        <f t="shared" si="5"/>
        <v>0</v>
      </c>
      <c r="M75" s="10"/>
      <c r="N75" s="10">
        <v>0</v>
      </c>
      <c r="O75" s="25">
        <f t="shared" si="6"/>
        <v>6160000</v>
      </c>
      <c r="P75" s="25">
        <v>6160000</v>
      </c>
      <c r="Q75" s="25">
        <f t="shared" si="7"/>
        <v>0</v>
      </c>
      <c r="R75" s="37"/>
    </row>
    <row r="76" spans="1:18" x14ac:dyDescent="0.25">
      <c r="A76" s="8">
        <v>69</v>
      </c>
      <c r="B76" s="32">
        <v>450213</v>
      </c>
      <c r="C76" s="9" t="s">
        <v>400</v>
      </c>
      <c r="D76" s="9" t="s">
        <v>637</v>
      </c>
      <c r="E76" s="9" t="s">
        <v>2559</v>
      </c>
      <c r="F76" s="9" t="s">
        <v>27</v>
      </c>
      <c r="G76" s="10">
        <v>16</v>
      </c>
      <c r="H76" s="10">
        <v>0</v>
      </c>
      <c r="I76" s="10">
        <v>0</v>
      </c>
      <c r="J76" s="10">
        <f t="shared" si="5"/>
        <v>4480000</v>
      </c>
      <c r="K76" s="10">
        <f t="shared" si="5"/>
        <v>0</v>
      </c>
      <c r="L76" s="10">
        <f t="shared" si="5"/>
        <v>0</v>
      </c>
      <c r="M76" s="10"/>
      <c r="N76" s="10">
        <v>0</v>
      </c>
      <c r="O76" s="25">
        <f t="shared" si="6"/>
        <v>4480000</v>
      </c>
      <c r="P76" s="25">
        <v>4480000</v>
      </c>
      <c r="Q76" s="25">
        <f t="shared" si="7"/>
        <v>0</v>
      </c>
      <c r="R76" s="37"/>
    </row>
    <row r="77" spans="1:18" x14ac:dyDescent="0.25">
      <c r="A77" s="8">
        <v>70</v>
      </c>
      <c r="B77" s="32">
        <v>450214</v>
      </c>
      <c r="C77" s="9" t="s">
        <v>2565</v>
      </c>
      <c r="D77" s="9" t="s">
        <v>488</v>
      </c>
      <c r="E77" s="9" t="s">
        <v>2559</v>
      </c>
      <c r="F77" s="9" t="s">
        <v>27</v>
      </c>
      <c r="G77" s="10">
        <v>22</v>
      </c>
      <c r="H77" s="10">
        <v>0</v>
      </c>
      <c r="I77" s="10">
        <v>0</v>
      </c>
      <c r="J77" s="10">
        <f t="shared" si="5"/>
        <v>6160000</v>
      </c>
      <c r="K77" s="10">
        <f t="shared" si="5"/>
        <v>0</v>
      </c>
      <c r="L77" s="10">
        <f t="shared" si="5"/>
        <v>0</v>
      </c>
      <c r="M77" s="10"/>
      <c r="N77" s="10">
        <v>0</v>
      </c>
      <c r="O77" s="25">
        <f t="shared" si="6"/>
        <v>6160000</v>
      </c>
      <c r="P77" s="25">
        <v>6160000</v>
      </c>
      <c r="Q77" s="25">
        <f t="shared" si="7"/>
        <v>0</v>
      </c>
      <c r="R77" s="37"/>
    </row>
    <row r="78" spans="1:18" x14ac:dyDescent="0.25">
      <c r="A78" s="8">
        <v>71</v>
      </c>
      <c r="B78" s="32">
        <v>450215</v>
      </c>
      <c r="C78" s="9" t="s">
        <v>2566</v>
      </c>
      <c r="D78" s="9" t="s">
        <v>75</v>
      </c>
      <c r="E78" s="9" t="s">
        <v>2559</v>
      </c>
      <c r="F78" s="9" t="s">
        <v>27</v>
      </c>
      <c r="G78" s="10">
        <v>22</v>
      </c>
      <c r="H78" s="10">
        <v>0</v>
      </c>
      <c r="I78" s="10">
        <v>5</v>
      </c>
      <c r="J78" s="10">
        <f t="shared" si="5"/>
        <v>6160000</v>
      </c>
      <c r="K78" s="10">
        <f t="shared" si="5"/>
        <v>0</v>
      </c>
      <c r="L78" s="10">
        <f t="shared" si="5"/>
        <v>1400000</v>
      </c>
      <c r="M78" s="10"/>
      <c r="N78" s="10">
        <v>0</v>
      </c>
      <c r="O78" s="25">
        <f t="shared" si="6"/>
        <v>7560000</v>
      </c>
      <c r="P78" s="25">
        <v>7560000</v>
      </c>
      <c r="Q78" s="25">
        <f t="shared" si="7"/>
        <v>0</v>
      </c>
      <c r="R78" s="37"/>
    </row>
    <row r="79" spans="1:18" x14ac:dyDescent="0.25">
      <c r="A79" s="8">
        <v>72</v>
      </c>
      <c r="B79" s="32">
        <v>450216</v>
      </c>
      <c r="C79" s="9" t="s">
        <v>2567</v>
      </c>
      <c r="D79" s="9" t="s">
        <v>65</v>
      </c>
      <c r="E79" s="9" t="s">
        <v>2559</v>
      </c>
      <c r="F79" s="9" t="s">
        <v>27</v>
      </c>
      <c r="G79" s="10">
        <v>18</v>
      </c>
      <c r="H79" s="10">
        <v>0</v>
      </c>
      <c r="I79" s="10">
        <v>0</v>
      </c>
      <c r="J79" s="10">
        <f t="shared" si="5"/>
        <v>5040000</v>
      </c>
      <c r="K79" s="10">
        <f t="shared" si="5"/>
        <v>0</v>
      </c>
      <c r="L79" s="10">
        <f t="shared" si="5"/>
        <v>0</v>
      </c>
      <c r="M79" s="10"/>
      <c r="N79" s="10">
        <v>0</v>
      </c>
      <c r="O79" s="25">
        <f t="shared" si="6"/>
        <v>5040000</v>
      </c>
      <c r="P79" s="25">
        <v>5040000</v>
      </c>
      <c r="Q79" s="25">
        <f t="shared" si="7"/>
        <v>0</v>
      </c>
      <c r="R79" s="37"/>
    </row>
    <row r="80" spans="1:18" x14ac:dyDescent="0.25">
      <c r="A80" s="8">
        <v>73</v>
      </c>
      <c r="B80" s="32">
        <v>450217</v>
      </c>
      <c r="C80" s="9" t="s">
        <v>359</v>
      </c>
      <c r="D80" s="9" t="s">
        <v>667</v>
      </c>
      <c r="E80" s="9" t="s">
        <v>2559</v>
      </c>
      <c r="F80" s="9" t="s">
        <v>368</v>
      </c>
      <c r="G80" s="10">
        <v>19</v>
      </c>
      <c r="H80" s="10">
        <v>0</v>
      </c>
      <c r="I80" s="10">
        <v>0</v>
      </c>
      <c r="J80" s="10">
        <f t="shared" si="5"/>
        <v>5320000</v>
      </c>
      <c r="K80" s="10">
        <f t="shared" si="5"/>
        <v>0</v>
      </c>
      <c r="L80" s="10">
        <f t="shared" si="5"/>
        <v>0</v>
      </c>
      <c r="M80" s="10"/>
      <c r="N80" s="10">
        <f>J80</f>
        <v>5320000</v>
      </c>
      <c r="O80" s="25">
        <f t="shared" si="6"/>
        <v>0</v>
      </c>
      <c r="P80" s="25">
        <v>0</v>
      </c>
      <c r="Q80" s="25">
        <f t="shared" si="7"/>
        <v>0</v>
      </c>
      <c r="R80" s="37"/>
    </row>
    <row r="81" spans="1:18" x14ac:dyDescent="0.25">
      <c r="A81" s="8">
        <v>74</v>
      </c>
      <c r="B81" s="32">
        <v>450218</v>
      </c>
      <c r="C81" s="9" t="s">
        <v>2568</v>
      </c>
      <c r="D81" s="9" t="s">
        <v>210</v>
      </c>
      <c r="E81" s="9" t="s">
        <v>2559</v>
      </c>
      <c r="F81" s="9" t="s">
        <v>27</v>
      </c>
      <c r="G81" s="10">
        <v>18</v>
      </c>
      <c r="H81" s="10">
        <v>0</v>
      </c>
      <c r="I81" s="10">
        <v>0</v>
      </c>
      <c r="J81" s="10">
        <f t="shared" ref="J81:L117" si="8">G81*280000</f>
        <v>5040000</v>
      </c>
      <c r="K81" s="10">
        <f t="shared" si="8"/>
        <v>0</v>
      </c>
      <c r="L81" s="10">
        <f t="shared" si="8"/>
        <v>0</v>
      </c>
      <c r="M81" s="10"/>
      <c r="N81" s="10">
        <v>0</v>
      </c>
      <c r="O81" s="25">
        <f t="shared" si="6"/>
        <v>5040000</v>
      </c>
      <c r="P81" s="25">
        <v>5040000</v>
      </c>
      <c r="Q81" s="25">
        <f t="shared" si="7"/>
        <v>0</v>
      </c>
      <c r="R81" s="37"/>
    </row>
    <row r="82" spans="1:18" x14ac:dyDescent="0.25">
      <c r="A82" s="8">
        <v>75</v>
      </c>
      <c r="B82" s="32">
        <v>450219</v>
      </c>
      <c r="C82" s="9" t="s">
        <v>124</v>
      </c>
      <c r="D82" s="9" t="s">
        <v>158</v>
      </c>
      <c r="E82" s="9" t="s">
        <v>2559</v>
      </c>
      <c r="F82" s="9" t="s">
        <v>27</v>
      </c>
      <c r="G82" s="10">
        <v>18</v>
      </c>
      <c r="H82" s="10">
        <v>0</v>
      </c>
      <c r="I82" s="10">
        <v>0</v>
      </c>
      <c r="J82" s="10">
        <f t="shared" si="8"/>
        <v>5040000</v>
      </c>
      <c r="K82" s="10">
        <f t="shared" si="8"/>
        <v>0</v>
      </c>
      <c r="L82" s="10">
        <f t="shared" si="8"/>
        <v>0</v>
      </c>
      <c r="M82" s="10"/>
      <c r="N82" s="10">
        <v>0</v>
      </c>
      <c r="O82" s="25">
        <f t="shared" si="6"/>
        <v>5040000</v>
      </c>
      <c r="P82" s="25">
        <v>5040000</v>
      </c>
      <c r="Q82" s="25">
        <f t="shared" si="7"/>
        <v>0</v>
      </c>
      <c r="R82" s="37"/>
    </row>
    <row r="83" spans="1:18" x14ac:dyDescent="0.25">
      <c r="A83" s="8">
        <v>76</v>
      </c>
      <c r="B83" s="32">
        <v>450220</v>
      </c>
      <c r="C83" s="9" t="s">
        <v>1484</v>
      </c>
      <c r="D83" s="9" t="s">
        <v>47</v>
      </c>
      <c r="E83" s="9" t="s">
        <v>2559</v>
      </c>
      <c r="F83" s="9" t="s">
        <v>27</v>
      </c>
      <c r="G83" s="10">
        <v>14</v>
      </c>
      <c r="H83" s="10">
        <v>0</v>
      </c>
      <c r="I83" s="10">
        <v>0</v>
      </c>
      <c r="J83" s="10">
        <f t="shared" si="8"/>
        <v>3920000</v>
      </c>
      <c r="K83" s="10">
        <f t="shared" si="8"/>
        <v>0</v>
      </c>
      <c r="L83" s="10">
        <f t="shared" si="8"/>
        <v>0</v>
      </c>
      <c r="M83" s="10"/>
      <c r="N83" s="10">
        <v>0</v>
      </c>
      <c r="O83" s="25">
        <f t="shared" si="6"/>
        <v>3920000</v>
      </c>
      <c r="P83" s="25">
        <v>0</v>
      </c>
      <c r="Q83" s="25">
        <f t="shared" si="7"/>
        <v>3920000</v>
      </c>
      <c r="R83" s="37"/>
    </row>
    <row r="84" spans="1:18" x14ac:dyDescent="0.25">
      <c r="A84" s="8">
        <v>77</v>
      </c>
      <c r="B84" s="32">
        <v>450221</v>
      </c>
      <c r="C84" s="9" t="s">
        <v>2569</v>
      </c>
      <c r="D84" s="9" t="s">
        <v>71</v>
      </c>
      <c r="E84" s="9" t="s">
        <v>2559</v>
      </c>
      <c r="F84" s="9" t="s">
        <v>27</v>
      </c>
      <c r="G84" s="10">
        <v>18</v>
      </c>
      <c r="H84" s="10">
        <v>0</v>
      </c>
      <c r="I84" s="10">
        <v>0</v>
      </c>
      <c r="J84" s="10">
        <f t="shared" si="8"/>
        <v>5040000</v>
      </c>
      <c r="K84" s="10">
        <f t="shared" si="8"/>
        <v>0</v>
      </c>
      <c r="L84" s="10">
        <f t="shared" si="8"/>
        <v>0</v>
      </c>
      <c r="M84" s="10"/>
      <c r="N84" s="10">
        <v>0</v>
      </c>
      <c r="O84" s="25">
        <f t="shared" si="6"/>
        <v>5040000</v>
      </c>
      <c r="P84" s="25">
        <v>5040000</v>
      </c>
      <c r="Q84" s="25">
        <f t="shared" si="7"/>
        <v>0</v>
      </c>
      <c r="R84" s="37"/>
    </row>
    <row r="85" spans="1:18" x14ac:dyDescent="0.25">
      <c r="A85" s="8">
        <v>78</v>
      </c>
      <c r="B85" s="32">
        <v>450222</v>
      </c>
      <c r="C85" s="9" t="s">
        <v>1241</v>
      </c>
      <c r="D85" s="9" t="s">
        <v>210</v>
      </c>
      <c r="E85" s="9" t="s">
        <v>2559</v>
      </c>
      <c r="F85" s="9" t="s">
        <v>27</v>
      </c>
      <c r="G85" s="10">
        <v>20</v>
      </c>
      <c r="H85" s="10">
        <v>3</v>
      </c>
      <c r="I85" s="10">
        <v>0</v>
      </c>
      <c r="J85" s="10">
        <f t="shared" si="8"/>
        <v>5600000</v>
      </c>
      <c r="K85" s="10">
        <f t="shared" si="8"/>
        <v>840000</v>
      </c>
      <c r="L85" s="10">
        <f t="shared" si="8"/>
        <v>0</v>
      </c>
      <c r="M85" s="10"/>
      <c r="N85" s="10">
        <v>0</v>
      </c>
      <c r="O85" s="25">
        <f t="shared" si="6"/>
        <v>6440000</v>
      </c>
      <c r="P85" s="25">
        <v>6440000</v>
      </c>
      <c r="Q85" s="25">
        <f t="shared" si="7"/>
        <v>0</v>
      </c>
      <c r="R85" s="37"/>
    </row>
    <row r="86" spans="1:18" x14ac:dyDescent="0.25">
      <c r="A86" s="8">
        <v>79</v>
      </c>
      <c r="B86" s="32">
        <v>450223</v>
      </c>
      <c r="C86" s="9" t="s">
        <v>1363</v>
      </c>
      <c r="D86" s="9" t="s">
        <v>158</v>
      </c>
      <c r="E86" s="9" t="s">
        <v>2559</v>
      </c>
      <c r="F86" s="9" t="s">
        <v>27</v>
      </c>
      <c r="G86" s="10">
        <v>19</v>
      </c>
      <c r="H86" s="10">
        <v>5</v>
      </c>
      <c r="I86" s="10">
        <v>0</v>
      </c>
      <c r="J86" s="10">
        <f t="shared" si="8"/>
        <v>5320000</v>
      </c>
      <c r="K86" s="10">
        <f t="shared" si="8"/>
        <v>1400000</v>
      </c>
      <c r="L86" s="10">
        <f t="shared" si="8"/>
        <v>0</v>
      </c>
      <c r="M86" s="10"/>
      <c r="N86" s="10">
        <v>0</v>
      </c>
      <c r="O86" s="25">
        <f t="shared" si="6"/>
        <v>6720000</v>
      </c>
      <c r="P86" s="25">
        <v>6720000</v>
      </c>
      <c r="Q86" s="25">
        <f t="shared" si="7"/>
        <v>0</v>
      </c>
      <c r="R86" s="37"/>
    </row>
    <row r="87" spans="1:18" x14ac:dyDescent="0.25">
      <c r="A87" s="8">
        <v>80</v>
      </c>
      <c r="B87" s="32">
        <v>450224</v>
      </c>
      <c r="C87" s="9" t="s">
        <v>219</v>
      </c>
      <c r="D87" s="9" t="s">
        <v>75</v>
      </c>
      <c r="E87" s="9" t="s">
        <v>2559</v>
      </c>
      <c r="F87" s="9" t="s">
        <v>27</v>
      </c>
      <c r="G87" s="10">
        <v>20</v>
      </c>
      <c r="H87" s="10">
        <v>0</v>
      </c>
      <c r="I87" s="10">
        <v>0</v>
      </c>
      <c r="J87" s="10">
        <f t="shared" si="8"/>
        <v>5600000</v>
      </c>
      <c r="K87" s="10">
        <f t="shared" si="8"/>
        <v>0</v>
      </c>
      <c r="L87" s="10">
        <f t="shared" si="8"/>
        <v>0</v>
      </c>
      <c r="M87" s="10"/>
      <c r="N87" s="10">
        <v>0</v>
      </c>
      <c r="O87" s="25">
        <f t="shared" si="6"/>
        <v>5600000</v>
      </c>
      <c r="P87" s="25">
        <v>5600000</v>
      </c>
      <c r="Q87" s="25">
        <f t="shared" si="7"/>
        <v>0</v>
      </c>
      <c r="R87" s="37"/>
    </row>
    <row r="88" spans="1:18" x14ac:dyDescent="0.25">
      <c r="A88" s="8">
        <v>81</v>
      </c>
      <c r="B88" s="32">
        <v>450225</v>
      </c>
      <c r="C88" s="9" t="s">
        <v>2570</v>
      </c>
      <c r="D88" s="9" t="s">
        <v>75</v>
      </c>
      <c r="E88" s="9" t="s">
        <v>2559</v>
      </c>
      <c r="F88" s="9" t="s">
        <v>27</v>
      </c>
      <c r="G88" s="10">
        <v>16</v>
      </c>
      <c r="H88" s="10">
        <v>3</v>
      </c>
      <c r="I88" s="10">
        <v>0</v>
      </c>
      <c r="J88" s="10">
        <f t="shared" si="8"/>
        <v>4480000</v>
      </c>
      <c r="K88" s="10">
        <f t="shared" si="8"/>
        <v>840000</v>
      </c>
      <c r="L88" s="10">
        <f t="shared" si="8"/>
        <v>0</v>
      </c>
      <c r="M88" s="10"/>
      <c r="N88" s="10">
        <v>0</v>
      </c>
      <c r="O88" s="25">
        <f t="shared" si="6"/>
        <v>5320000</v>
      </c>
      <c r="P88" s="25">
        <v>5320000</v>
      </c>
      <c r="Q88" s="25">
        <f t="shared" si="7"/>
        <v>0</v>
      </c>
      <c r="R88" s="37"/>
    </row>
    <row r="89" spans="1:18" x14ac:dyDescent="0.25">
      <c r="A89" s="8">
        <v>82</v>
      </c>
      <c r="B89" s="32">
        <v>450226</v>
      </c>
      <c r="C89" s="9" t="s">
        <v>464</v>
      </c>
      <c r="D89" s="9" t="s">
        <v>413</v>
      </c>
      <c r="E89" s="9" t="s">
        <v>2559</v>
      </c>
      <c r="F89" s="9" t="s">
        <v>27</v>
      </c>
      <c r="G89" s="10">
        <v>27</v>
      </c>
      <c r="H89" s="10">
        <v>0</v>
      </c>
      <c r="I89" s="10">
        <v>0</v>
      </c>
      <c r="J89" s="10">
        <f t="shared" si="8"/>
        <v>7560000</v>
      </c>
      <c r="K89" s="10">
        <f t="shared" si="8"/>
        <v>0</v>
      </c>
      <c r="L89" s="10">
        <f t="shared" si="8"/>
        <v>0</v>
      </c>
      <c r="M89" s="10"/>
      <c r="N89" s="10">
        <v>0</v>
      </c>
      <c r="O89" s="25">
        <f t="shared" si="6"/>
        <v>7560000</v>
      </c>
      <c r="P89" s="25">
        <v>7560000</v>
      </c>
      <c r="Q89" s="25">
        <f t="shared" si="7"/>
        <v>0</v>
      </c>
      <c r="R89" s="37"/>
    </row>
    <row r="90" spans="1:18" x14ac:dyDescent="0.25">
      <c r="A90" s="8">
        <v>83</v>
      </c>
      <c r="B90" s="32">
        <v>450227</v>
      </c>
      <c r="C90" s="9" t="s">
        <v>986</v>
      </c>
      <c r="D90" s="9" t="s">
        <v>184</v>
      </c>
      <c r="E90" s="9" t="s">
        <v>2559</v>
      </c>
      <c r="F90" s="9" t="s">
        <v>27</v>
      </c>
      <c r="G90" s="10">
        <v>19</v>
      </c>
      <c r="H90" s="10">
        <v>0</v>
      </c>
      <c r="I90" s="10">
        <v>0</v>
      </c>
      <c r="J90" s="10">
        <f t="shared" si="8"/>
        <v>5320000</v>
      </c>
      <c r="K90" s="10">
        <f t="shared" si="8"/>
        <v>0</v>
      </c>
      <c r="L90" s="10">
        <f t="shared" si="8"/>
        <v>0</v>
      </c>
      <c r="M90" s="10"/>
      <c r="N90" s="10">
        <v>0</v>
      </c>
      <c r="O90" s="25">
        <f t="shared" si="6"/>
        <v>5320000</v>
      </c>
      <c r="P90" s="25">
        <v>5320000</v>
      </c>
      <c r="Q90" s="25">
        <f t="shared" si="7"/>
        <v>0</v>
      </c>
      <c r="R90" s="37"/>
    </row>
    <row r="91" spans="1:18" x14ac:dyDescent="0.25">
      <c r="A91" s="8">
        <v>84</v>
      </c>
      <c r="B91" s="32">
        <v>450228</v>
      </c>
      <c r="C91" s="9" t="s">
        <v>2571</v>
      </c>
      <c r="D91" s="9" t="s">
        <v>244</v>
      </c>
      <c r="E91" s="9" t="s">
        <v>2559</v>
      </c>
      <c r="F91" s="9" t="s">
        <v>27</v>
      </c>
      <c r="G91" s="10">
        <v>18</v>
      </c>
      <c r="H91" s="10">
        <v>0</v>
      </c>
      <c r="I91" s="10">
        <v>0</v>
      </c>
      <c r="J91" s="10">
        <f t="shared" si="8"/>
        <v>5040000</v>
      </c>
      <c r="K91" s="10">
        <f t="shared" si="8"/>
        <v>0</v>
      </c>
      <c r="L91" s="10">
        <f t="shared" si="8"/>
        <v>0</v>
      </c>
      <c r="M91" s="10"/>
      <c r="N91" s="10">
        <v>0</v>
      </c>
      <c r="O91" s="25">
        <f t="shared" si="6"/>
        <v>5040000</v>
      </c>
      <c r="P91" s="25">
        <v>5040000</v>
      </c>
      <c r="Q91" s="25">
        <f t="shared" si="7"/>
        <v>0</v>
      </c>
      <c r="R91" s="37"/>
    </row>
    <row r="92" spans="1:18" x14ac:dyDescent="0.25">
      <c r="A92" s="8">
        <v>85</v>
      </c>
      <c r="B92" s="32">
        <v>450229</v>
      </c>
      <c r="C92" s="9" t="s">
        <v>550</v>
      </c>
      <c r="D92" s="9" t="s">
        <v>1843</v>
      </c>
      <c r="E92" s="9" t="s">
        <v>2559</v>
      </c>
      <c r="F92" s="9" t="s">
        <v>27</v>
      </c>
      <c r="G92" s="10">
        <v>18</v>
      </c>
      <c r="H92" s="10">
        <v>5</v>
      </c>
      <c r="I92" s="10">
        <v>0</v>
      </c>
      <c r="J92" s="10">
        <f t="shared" si="8"/>
        <v>5040000</v>
      </c>
      <c r="K92" s="10">
        <f t="shared" si="8"/>
        <v>1400000</v>
      </c>
      <c r="L92" s="10">
        <f t="shared" si="8"/>
        <v>0</v>
      </c>
      <c r="M92" s="10"/>
      <c r="N92" s="10">
        <v>0</v>
      </c>
      <c r="O92" s="25">
        <f t="shared" si="6"/>
        <v>6440000</v>
      </c>
      <c r="P92" s="25">
        <v>6440000</v>
      </c>
      <c r="Q92" s="25">
        <f t="shared" si="7"/>
        <v>0</v>
      </c>
      <c r="R92" s="37"/>
    </row>
    <row r="93" spans="1:18" x14ac:dyDescent="0.25">
      <c r="A93" s="8">
        <v>86</v>
      </c>
      <c r="B93" s="32">
        <v>450230</v>
      </c>
      <c r="C93" s="9" t="s">
        <v>2572</v>
      </c>
      <c r="D93" s="9" t="s">
        <v>61</v>
      </c>
      <c r="E93" s="9" t="s">
        <v>2559</v>
      </c>
      <c r="F93" s="9" t="s">
        <v>27</v>
      </c>
      <c r="G93" s="10">
        <v>16</v>
      </c>
      <c r="H93" s="10">
        <v>0</v>
      </c>
      <c r="I93" s="10">
        <v>0</v>
      </c>
      <c r="J93" s="10">
        <f t="shared" si="8"/>
        <v>4480000</v>
      </c>
      <c r="K93" s="10">
        <f t="shared" si="8"/>
        <v>0</v>
      </c>
      <c r="L93" s="10">
        <f t="shared" si="8"/>
        <v>0</v>
      </c>
      <c r="M93" s="10"/>
      <c r="N93" s="10">
        <v>0</v>
      </c>
      <c r="O93" s="25">
        <f t="shared" si="6"/>
        <v>4480000</v>
      </c>
      <c r="P93" s="25">
        <v>4480000</v>
      </c>
      <c r="Q93" s="25">
        <f t="shared" si="7"/>
        <v>0</v>
      </c>
      <c r="R93" s="37"/>
    </row>
    <row r="94" spans="1:18" x14ac:dyDescent="0.25">
      <c r="A94" s="8">
        <v>87</v>
      </c>
      <c r="B94" s="32">
        <v>450231</v>
      </c>
      <c r="C94" s="9" t="s">
        <v>2573</v>
      </c>
      <c r="D94" s="9" t="s">
        <v>431</v>
      </c>
      <c r="E94" s="9" t="s">
        <v>2559</v>
      </c>
      <c r="F94" s="9" t="s">
        <v>27</v>
      </c>
      <c r="G94" s="10">
        <v>17</v>
      </c>
      <c r="H94" s="10">
        <v>0</v>
      </c>
      <c r="I94" s="10">
        <v>0</v>
      </c>
      <c r="J94" s="10">
        <f t="shared" si="8"/>
        <v>4760000</v>
      </c>
      <c r="K94" s="10">
        <f t="shared" si="8"/>
        <v>0</v>
      </c>
      <c r="L94" s="10">
        <f t="shared" si="8"/>
        <v>0</v>
      </c>
      <c r="M94" s="10"/>
      <c r="N94" s="10">
        <v>0</v>
      </c>
      <c r="O94" s="25">
        <f t="shared" si="6"/>
        <v>4760000</v>
      </c>
      <c r="P94" s="25">
        <v>4760000</v>
      </c>
      <c r="Q94" s="25">
        <f t="shared" si="7"/>
        <v>0</v>
      </c>
      <c r="R94" s="37"/>
    </row>
    <row r="95" spans="1:18" x14ac:dyDescent="0.25">
      <c r="A95" s="8">
        <v>88</v>
      </c>
      <c r="B95" s="32">
        <v>450232</v>
      </c>
      <c r="C95" s="9" t="s">
        <v>894</v>
      </c>
      <c r="D95" s="9" t="s">
        <v>270</v>
      </c>
      <c r="E95" s="9" t="s">
        <v>2559</v>
      </c>
      <c r="F95" s="9" t="s">
        <v>27</v>
      </c>
      <c r="G95" s="10">
        <v>19</v>
      </c>
      <c r="H95" s="10">
        <v>0</v>
      </c>
      <c r="I95" s="10">
        <v>0</v>
      </c>
      <c r="J95" s="10">
        <f t="shared" si="8"/>
        <v>5320000</v>
      </c>
      <c r="K95" s="10">
        <f t="shared" si="8"/>
        <v>0</v>
      </c>
      <c r="L95" s="10">
        <f t="shared" si="8"/>
        <v>0</v>
      </c>
      <c r="M95" s="10"/>
      <c r="N95" s="10">
        <v>0</v>
      </c>
      <c r="O95" s="25">
        <f t="shared" si="6"/>
        <v>5320000</v>
      </c>
      <c r="P95" s="25">
        <v>0</v>
      </c>
      <c r="Q95" s="25">
        <f t="shared" si="7"/>
        <v>5320000</v>
      </c>
      <c r="R95" s="37"/>
    </row>
    <row r="96" spans="1:18" x14ac:dyDescent="0.25">
      <c r="A96" s="8">
        <v>89</v>
      </c>
      <c r="B96" s="32">
        <v>450233</v>
      </c>
      <c r="C96" s="9" t="s">
        <v>2574</v>
      </c>
      <c r="D96" s="9" t="s">
        <v>556</v>
      </c>
      <c r="E96" s="9" t="s">
        <v>2559</v>
      </c>
      <c r="F96" s="9" t="s">
        <v>27</v>
      </c>
      <c r="G96" s="10">
        <v>14</v>
      </c>
      <c r="H96" s="10">
        <v>0</v>
      </c>
      <c r="I96" s="10">
        <v>0</v>
      </c>
      <c r="J96" s="10">
        <f t="shared" si="8"/>
        <v>3920000</v>
      </c>
      <c r="K96" s="10">
        <f t="shared" si="8"/>
        <v>0</v>
      </c>
      <c r="L96" s="10">
        <f t="shared" si="8"/>
        <v>0</v>
      </c>
      <c r="M96" s="10"/>
      <c r="N96" s="10">
        <v>0</v>
      </c>
      <c r="O96" s="25">
        <f t="shared" si="6"/>
        <v>3920000</v>
      </c>
      <c r="P96" s="25">
        <v>0</v>
      </c>
      <c r="Q96" s="25">
        <f t="shared" si="7"/>
        <v>3920000</v>
      </c>
      <c r="R96" s="37"/>
    </row>
    <row r="97" spans="1:18" x14ac:dyDescent="0.25">
      <c r="A97" s="8">
        <v>90</v>
      </c>
      <c r="B97" s="32">
        <v>450235</v>
      </c>
      <c r="C97" s="9" t="s">
        <v>1294</v>
      </c>
      <c r="D97" s="9" t="s">
        <v>85</v>
      </c>
      <c r="E97" s="9" t="s">
        <v>2559</v>
      </c>
      <c r="F97" s="9" t="s">
        <v>27</v>
      </c>
      <c r="G97" s="10">
        <v>19</v>
      </c>
      <c r="H97" s="10">
        <v>0</v>
      </c>
      <c r="I97" s="10">
        <v>0</v>
      </c>
      <c r="J97" s="10">
        <f t="shared" si="8"/>
        <v>5320000</v>
      </c>
      <c r="K97" s="10">
        <f t="shared" si="8"/>
        <v>0</v>
      </c>
      <c r="L97" s="10">
        <f t="shared" si="8"/>
        <v>0</v>
      </c>
      <c r="M97" s="10"/>
      <c r="N97" s="10">
        <v>0</v>
      </c>
      <c r="O97" s="25">
        <f t="shared" si="6"/>
        <v>5320000</v>
      </c>
      <c r="P97" s="25">
        <v>5320000</v>
      </c>
      <c r="Q97" s="25">
        <f t="shared" si="7"/>
        <v>0</v>
      </c>
      <c r="R97" s="37"/>
    </row>
    <row r="98" spans="1:18" x14ac:dyDescent="0.25">
      <c r="A98" s="8">
        <v>91</v>
      </c>
      <c r="B98" s="32">
        <v>450236</v>
      </c>
      <c r="C98" s="9" t="s">
        <v>632</v>
      </c>
      <c r="D98" s="9" t="s">
        <v>258</v>
      </c>
      <c r="E98" s="9" t="s">
        <v>2559</v>
      </c>
      <c r="F98" s="9" t="s">
        <v>27</v>
      </c>
      <c r="G98" s="10">
        <v>18</v>
      </c>
      <c r="H98" s="10">
        <v>0</v>
      </c>
      <c r="I98" s="10">
        <v>0</v>
      </c>
      <c r="J98" s="10">
        <f t="shared" si="8"/>
        <v>5040000</v>
      </c>
      <c r="K98" s="10">
        <f t="shared" si="8"/>
        <v>0</v>
      </c>
      <c r="L98" s="10">
        <f t="shared" si="8"/>
        <v>0</v>
      </c>
      <c r="M98" s="10"/>
      <c r="N98" s="10">
        <v>0</v>
      </c>
      <c r="O98" s="25">
        <f t="shared" si="6"/>
        <v>5040000</v>
      </c>
      <c r="P98" s="25">
        <v>5040000</v>
      </c>
      <c r="Q98" s="25">
        <f t="shared" si="7"/>
        <v>0</v>
      </c>
      <c r="R98" s="37"/>
    </row>
    <row r="99" spans="1:18" x14ac:dyDescent="0.25">
      <c r="A99" s="8">
        <v>92</v>
      </c>
      <c r="B99" s="32">
        <v>450237</v>
      </c>
      <c r="C99" s="9" t="s">
        <v>2575</v>
      </c>
      <c r="D99" s="9" t="s">
        <v>153</v>
      </c>
      <c r="E99" s="9" t="s">
        <v>2559</v>
      </c>
      <c r="F99" s="9" t="s">
        <v>27</v>
      </c>
      <c r="G99" s="10">
        <v>18</v>
      </c>
      <c r="H99" s="10">
        <v>0</v>
      </c>
      <c r="I99" s="10">
        <v>0</v>
      </c>
      <c r="J99" s="10">
        <f t="shared" si="8"/>
        <v>5040000</v>
      </c>
      <c r="K99" s="10">
        <f t="shared" si="8"/>
        <v>0</v>
      </c>
      <c r="L99" s="10">
        <f t="shared" si="8"/>
        <v>0</v>
      </c>
      <c r="M99" s="10"/>
      <c r="N99" s="10">
        <v>0</v>
      </c>
      <c r="O99" s="25">
        <f t="shared" si="6"/>
        <v>5040000</v>
      </c>
      <c r="P99" s="25">
        <v>5040000</v>
      </c>
      <c r="Q99" s="25">
        <f t="shared" si="7"/>
        <v>0</v>
      </c>
      <c r="R99" s="37"/>
    </row>
    <row r="100" spans="1:18" x14ac:dyDescent="0.25">
      <c r="A100" s="8">
        <v>93</v>
      </c>
      <c r="B100" s="32">
        <v>450238</v>
      </c>
      <c r="C100" s="9" t="s">
        <v>2576</v>
      </c>
      <c r="D100" s="9" t="s">
        <v>65</v>
      </c>
      <c r="E100" s="9" t="s">
        <v>2559</v>
      </c>
      <c r="F100" s="9" t="s">
        <v>27</v>
      </c>
      <c r="G100" s="10">
        <v>18</v>
      </c>
      <c r="H100" s="10">
        <v>0</v>
      </c>
      <c r="I100" s="10">
        <v>0</v>
      </c>
      <c r="J100" s="10">
        <f t="shared" si="8"/>
        <v>5040000</v>
      </c>
      <c r="K100" s="10">
        <f t="shared" si="8"/>
        <v>0</v>
      </c>
      <c r="L100" s="10">
        <f t="shared" si="8"/>
        <v>0</v>
      </c>
      <c r="M100" s="10"/>
      <c r="N100" s="10">
        <v>0</v>
      </c>
      <c r="O100" s="25">
        <f t="shared" si="6"/>
        <v>5040000</v>
      </c>
      <c r="P100" s="25">
        <v>5040000</v>
      </c>
      <c r="Q100" s="25">
        <f t="shared" si="7"/>
        <v>0</v>
      </c>
      <c r="R100" s="37"/>
    </row>
    <row r="101" spans="1:18" x14ac:dyDescent="0.25">
      <c r="A101" s="8">
        <v>94</v>
      </c>
      <c r="B101" s="32">
        <v>450239</v>
      </c>
      <c r="C101" s="9" t="s">
        <v>174</v>
      </c>
      <c r="D101" s="9" t="s">
        <v>125</v>
      </c>
      <c r="E101" s="9" t="s">
        <v>2559</v>
      </c>
      <c r="F101" s="9" t="s">
        <v>27</v>
      </c>
      <c r="G101" s="10">
        <v>19</v>
      </c>
      <c r="H101" s="10">
        <v>5</v>
      </c>
      <c r="I101" s="10">
        <v>0</v>
      </c>
      <c r="J101" s="10">
        <f t="shared" si="8"/>
        <v>5320000</v>
      </c>
      <c r="K101" s="10">
        <f t="shared" si="8"/>
        <v>1400000</v>
      </c>
      <c r="L101" s="10">
        <f t="shared" si="8"/>
        <v>0</v>
      </c>
      <c r="M101" s="10"/>
      <c r="N101" s="10">
        <v>0</v>
      </c>
      <c r="O101" s="25">
        <f t="shared" si="6"/>
        <v>6720000</v>
      </c>
      <c r="P101" s="25">
        <v>6720000</v>
      </c>
      <c r="Q101" s="25">
        <f t="shared" si="7"/>
        <v>0</v>
      </c>
      <c r="R101" s="37"/>
    </row>
    <row r="102" spans="1:18" x14ac:dyDescent="0.25">
      <c r="A102" s="8">
        <v>95</v>
      </c>
      <c r="B102" s="32">
        <v>450240</v>
      </c>
      <c r="C102" s="9" t="s">
        <v>1107</v>
      </c>
      <c r="D102" s="9" t="s">
        <v>85</v>
      </c>
      <c r="E102" s="9" t="s">
        <v>2559</v>
      </c>
      <c r="F102" s="9" t="s">
        <v>27</v>
      </c>
      <c r="G102" s="10">
        <v>20</v>
      </c>
      <c r="H102" s="10">
        <v>0</v>
      </c>
      <c r="I102" s="10">
        <v>0</v>
      </c>
      <c r="J102" s="10">
        <f t="shared" si="8"/>
        <v>5600000</v>
      </c>
      <c r="K102" s="10">
        <f t="shared" si="8"/>
        <v>0</v>
      </c>
      <c r="L102" s="10">
        <f t="shared" si="8"/>
        <v>0</v>
      </c>
      <c r="M102" s="10"/>
      <c r="N102" s="10">
        <v>0</v>
      </c>
      <c r="O102" s="25">
        <f t="shared" si="6"/>
        <v>5600000</v>
      </c>
      <c r="P102" s="25">
        <v>5600000</v>
      </c>
      <c r="Q102" s="25">
        <f t="shared" si="7"/>
        <v>0</v>
      </c>
      <c r="R102" s="37"/>
    </row>
    <row r="103" spans="1:18" x14ac:dyDescent="0.25">
      <c r="A103" s="8">
        <v>96</v>
      </c>
      <c r="B103" s="32">
        <v>450241</v>
      </c>
      <c r="C103" s="9" t="s">
        <v>124</v>
      </c>
      <c r="D103" s="9" t="s">
        <v>75</v>
      </c>
      <c r="E103" s="9" t="s">
        <v>2559</v>
      </c>
      <c r="F103" s="9" t="s">
        <v>27</v>
      </c>
      <c r="G103" s="10">
        <v>21</v>
      </c>
      <c r="H103" s="10">
        <v>0</v>
      </c>
      <c r="I103" s="10">
        <v>0</v>
      </c>
      <c r="J103" s="10">
        <f t="shared" si="8"/>
        <v>5880000</v>
      </c>
      <c r="K103" s="10">
        <f t="shared" si="8"/>
        <v>0</v>
      </c>
      <c r="L103" s="10">
        <f t="shared" si="8"/>
        <v>0</v>
      </c>
      <c r="M103" s="10"/>
      <c r="N103" s="10">
        <v>0</v>
      </c>
      <c r="O103" s="25">
        <f t="shared" si="6"/>
        <v>5880000</v>
      </c>
      <c r="P103" s="25">
        <v>5880000</v>
      </c>
      <c r="Q103" s="25">
        <f t="shared" si="7"/>
        <v>0</v>
      </c>
      <c r="R103" s="37"/>
    </row>
    <row r="104" spans="1:18" x14ac:dyDescent="0.25">
      <c r="A104" s="8">
        <v>97</v>
      </c>
      <c r="B104" s="32">
        <v>450242</v>
      </c>
      <c r="C104" s="9" t="s">
        <v>894</v>
      </c>
      <c r="D104" s="9" t="s">
        <v>251</v>
      </c>
      <c r="E104" s="9" t="s">
        <v>2559</v>
      </c>
      <c r="F104" s="9" t="s">
        <v>27</v>
      </c>
      <c r="G104" s="10">
        <v>20</v>
      </c>
      <c r="H104" s="10">
        <v>0</v>
      </c>
      <c r="I104" s="10">
        <v>0</v>
      </c>
      <c r="J104" s="10">
        <f t="shared" si="8"/>
        <v>5600000</v>
      </c>
      <c r="K104" s="10">
        <f t="shared" si="8"/>
        <v>0</v>
      </c>
      <c r="L104" s="10">
        <f t="shared" si="8"/>
        <v>0</v>
      </c>
      <c r="M104" s="10"/>
      <c r="N104" s="10">
        <v>0</v>
      </c>
      <c r="O104" s="25">
        <f t="shared" si="6"/>
        <v>5600000</v>
      </c>
      <c r="P104" s="25">
        <v>5600000</v>
      </c>
      <c r="Q104" s="25">
        <f t="shared" si="7"/>
        <v>0</v>
      </c>
      <c r="R104" s="37"/>
    </row>
    <row r="105" spans="1:18" x14ac:dyDescent="0.25">
      <c r="A105" s="8">
        <v>98</v>
      </c>
      <c r="B105" s="32">
        <v>450243</v>
      </c>
      <c r="C105" s="9" t="s">
        <v>50</v>
      </c>
      <c r="D105" s="9" t="s">
        <v>258</v>
      </c>
      <c r="E105" s="9" t="s">
        <v>2559</v>
      </c>
      <c r="F105" s="9" t="s">
        <v>27</v>
      </c>
      <c r="G105" s="10">
        <v>17</v>
      </c>
      <c r="H105" s="10">
        <v>0</v>
      </c>
      <c r="I105" s="10">
        <v>0</v>
      </c>
      <c r="J105" s="10">
        <f t="shared" si="8"/>
        <v>4760000</v>
      </c>
      <c r="K105" s="10">
        <f t="shared" si="8"/>
        <v>0</v>
      </c>
      <c r="L105" s="10">
        <f t="shared" si="8"/>
        <v>0</v>
      </c>
      <c r="M105" s="10"/>
      <c r="N105" s="10">
        <v>0</v>
      </c>
      <c r="O105" s="25">
        <f t="shared" si="6"/>
        <v>4760000</v>
      </c>
      <c r="P105" s="25">
        <v>4760000</v>
      </c>
      <c r="Q105" s="25">
        <f t="shared" si="7"/>
        <v>0</v>
      </c>
      <c r="R105" s="37"/>
    </row>
    <row r="106" spans="1:18" x14ac:dyDescent="0.25">
      <c r="A106" s="8">
        <v>99</v>
      </c>
      <c r="B106" s="32">
        <v>450244</v>
      </c>
      <c r="C106" s="9" t="s">
        <v>149</v>
      </c>
      <c r="D106" s="9" t="s">
        <v>158</v>
      </c>
      <c r="E106" s="9" t="s">
        <v>2559</v>
      </c>
      <c r="F106" s="9" t="s">
        <v>27</v>
      </c>
      <c r="G106" s="10">
        <v>18</v>
      </c>
      <c r="H106" s="10">
        <v>0</v>
      </c>
      <c r="I106" s="10">
        <v>0</v>
      </c>
      <c r="J106" s="10">
        <f t="shared" si="8"/>
        <v>5040000</v>
      </c>
      <c r="K106" s="10">
        <f t="shared" si="8"/>
        <v>0</v>
      </c>
      <c r="L106" s="10">
        <f t="shared" si="8"/>
        <v>0</v>
      </c>
      <c r="M106" s="10"/>
      <c r="N106" s="10">
        <v>0</v>
      </c>
      <c r="O106" s="25">
        <f t="shared" si="6"/>
        <v>5040000</v>
      </c>
      <c r="P106" s="25">
        <v>5040000</v>
      </c>
      <c r="Q106" s="25">
        <f t="shared" si="7"/>
        <v>0</v>
      </c>
      <c r="R106" s="37"/>
    </row>
    <row r="107" spans="1:18" x14ac:dyDescent="0.25">
      <c r="A107" s="8">
        <v>100</v>
      </c>
      <c r="B107" s="32">
        <v>450245</v>
      </c>
      <c r="C107" s="9" t="s">
        <v>1593</v>
      </c>
      <c r="D107" s="9" t="s">
        <v>61</v>
      </c>
      <c r="E107" s="9" t="s">
        <v>2559</v>
      </c>
      <c r="F107" s="9" t="s">
        <v>27</v>
      </c>
      <c r="G107" s="10">
        <v>14</v>
      </c>
      <c r="H107" s="10">
        <v>0</v>
      </c>
      <c r="I107" s="10">
        <v>0</v>
      </c>
      <c r="J107" s="10">
        <f t="shared" si="8"/>
        <v>3920000</v>
      </c>
      <c r="K107" s="10">
        <f t="shared" si="8"/>
        <v>0</v>
      </c>
      <c r="L107" s="10">
        <f t="shared" si="8"/>
        <v>0</v>
      </c>
      <c r="M107" s="10"/>
      <c r="N107" s="10">
        <v>0</v>
      </c>
      <c r="O107" s="25">
        <f t="shared" si="6"/>
        <v>3920000</v>
      </c>
      <c r="P107" s="25">
        <v>3920000</v>
      </c>
      <c r="Q107" s="25">
        <f t="shared" si="7"/>
        <v>0</v>
      </c>
      <c r="R107" s="37"/>
    </row>
    <row r="108" spans="1:18" x14ac:dyDescent="0.25">
      <c r="A108" s="8">
        <v>101</v>
      </c>
      <c r="B108" s="32">
        <v>450246</v>
      </c>
      <c r="C108" s="9" t="s">
        <v>309</v>
      </c>
      <c r="D108" s="9" t="s">
        <v>589</v>
      </c>
      <c r="E108" s="9" t="s">
        <v>2559</v>
      </c>
      <c r="F108" s="9" t="s">
        <v>27</v>
      </c>
      <c r="G108" s="10">
        <v>17</v>
      </c>
      <c r="H108" s="10">
        <v>0</v>
      </c>
      <c r="I108" s="10">
        <v>0</v>
      </c>
      <c r="J108" s="10">
        <f t="shared" si="8"/>
        <v>4760000</v>
      </c>
      <c r="K108" s="10">
        <f t="shared" si="8"/>
        <v>0</v>
      </c>
      <c r="L108" s="10">
        <f t="shared" si="8"/>
        <v>0</v>
      </c>
      <c r="M108" s="10"/>
      <c r="N108" s="10">
        <v>0</v>
      </c>
      <c r="O108" s="25">
        <f t="shared" si="6"/>
        <v>4760000</v>
      </c>
      <c r="P108" s="25">
        <v>4760000</v>
      </c>
      <c r="Q108" s="25">
        <f t="shared" si="7"/>
        <v>0</v>
      </c>
      <c r="R108" s="37"/>
    </row>
    <row r="109" spans="1:18" x14ac:dyDescent="0.25">
      <c r="A109" s="8">
        <v>102</v>
      </c>
      <c r="B109" s="32">
        <v>450247</v>
      </c>
      <c r="C109" s="9" t="s">
        <v>379</v>
      </c>
      <c r="D109" s="9" t="s">
        <v>344</v>
      </c>
      <c r="E109" s="9" t="s">
        <v>2559</v>
      </c>
      <c r="F109" s="9" t="s">
        <v>27</v>
      </c>
      <c r="G109" s="10">
        <v>14</v>
      </c>
      <c r="H109" s="10">
        <v>0</v>
      </c>
      <c r="I109" s="10">
        <v>0</v>
      </c>
      <c r="J109" s="10">
        <f t="shared" si="8"/>
        <v>3920000</v>
      </c>
      <c r="K109" s="10">
        <f t="shared" si="8"/>
        <v>0</v>
      </c>
      <c r="L109" s="10">
        <f t="shared" si="8"/>
        <v>0</v>
      </c>
      <c r="M109" s="10"/>
      <c r="N109" s="10">
        <v>0</v>
      </c>
      <c r="O109" s="25">
        <f t="shared" si="6"/>
        <v>3920000</v>
      </c>
      <c r="P109" s="25">
        <v>3920000</v>
      </c>
      <c r="Q109" s="25">
        <f t="shared" si="7"/>
        <v>0</v>
      </c>
      <c r="R109" s="37"/>
    </row>
    <row r="110" spans="1:18" x14ac:dyDescent="0.25">
      <c r="A110" s="8">
        <v>103</v>
      </c>
      <c r="B110" s="32">
        <v>450249</v>
      </c>
      <c r="C110" s="9" t="s">
        <v>1869</v>
      </c>
      <c r="D110" s="9" t="s">
        <v>472</v>
      </c>
      <c r="E110" s="9" t="s">
        <v>2559</v>
      </c>
      <c r="F110" s="9" t="s">
        <v>27</v>
      </c>
      <c r="G110" s="10">
        <v>14</v>
      </c>
      <c r="H110" s="10">
        <v>0</v>
      </c>
      <c r="I110" s="10">
        <v>0</v>
      </c>
      <c r="J110" s="10">
        <f t="shared" si="8"/>
        <v>3920000</v>
      </c>
      <c r="K110" s="10">
        <f t="shared" si="8"/>
        <v>0</v>
      </c>
      <c r="L110" s="10">
        <f t="shared" si="8"/>
        <v>0</v>
      </c>
      <c r="M110" s="10"/>
      <c r="N110" s="10">
        <v>0</v>
      </c>
      <c r="O110" s="25">
        <f t="shared" si="6"/>
        <v>3920000</v>
      </c>
      <c r="P110" s="25">
        <v>3920000</v>
      </c>
      <c r="Q110" s="25">
        <f t="shared" si="7"/>
        <v>0</v>
      </c>
      <c r="R110" s="37"/>
    </row>
    <row r="111" spans="1:18" x14ac:dyDescent="0.25">
      <c r="A111" s="8">
        <v>104</v>
      </c>
      <c r="B111" s="32">
        <v>450250</v>
      </c>
      <c r="C111" s="9" t="s">
        <v>2577</v>
      </c>
      <c r="D111" s="9" t="s">
        <v>85</v>
      </c>
      <c r="E111" s="9" t="s">
        <v>2559</v>
      </c>
      <c r="F111" s="9" t="s">
        <v>27</v>
      </c>
      <c r="G111" s="10">
        <v>16</v>
      </c>
      <c r="H111" s="10">
        <v>0</v>
      </c>
      <c r="I111" s="10">
        <v>0</v>
      </c>
      <c r="J111" s="10">
        <f t="shared" si="8"/>
        <v>4480000</v>
      </c>
      <c r="K111" s="10">
        <f t="shared" si="8"/>
        <v>0</v>
      </c>
      <c r="L111" s="10">
        <f t="shared" si="8"/>
        <v>0</v>
      </c>
      <c r="M111" s="10"/>
      <c r="N111" s="10">
        <v>0</v>
      </c>
      <c r="O111" s="25">
        <f t="shared" si="6"/>
        <v>4480000</v>
      </c>
      <c r="P111" s="25">
        <v>4480000</v>
      </c>
      <c r="Q111" s="25">
        <f t="shared" si="7"/>
        <v>0</v>
      </c>
      <c r="R111" s="37"/>
    </row>
    <row r="112" spans="1:18" x14ac:dyDescent="0.25">
      <c r="A112" s="8">
        <v>105</v>
      </c>
      <c r="B112" s="32">
        <v>450251</v>
      </c>
      <c r="C112" s="9" t="s">
        <v>1172</v>
      </c>
      <c r="D112" s="9" t="s">
        <v>472</v>
      </c>
      <c r="E112" s="9" t="s">
        <v>2559</v>
      </c>
      <c r="F112" s="9" t="s">
        <v>27</v>
      </c>
      <c r="G112" s="10">
        <v>19</v>
      </c>
      <c r="H112" s="10">
        <v>5</v>
      </c>
      <c r="I112" s="10">
        <v>0</v>
      </c>
      <c r="J112" s="10">
        <f t="shared" si="8"/>
        <v>5320000</v>
      </c>
      <c r="K112" s="10">
        <f t="shared" si="8"/>
        <v>1400000</v>
      </c>
      <c r="L112" s="10">
        <f t="shared" si="8"/>
        <v>0</v>
      </c>
      <c r="M112" s="10"/>
      <c r="N112" s="10">
        <v>0</v>
      </c>
      <c r="O112" s="25">
        <f t="shared" si="6"/>
        <v>6720000</v>
      </c>
      <c r="P112" s="25">
        <v>6160000</v>
      </c>
      <c r="Q112" s="25">
        <f t="shared" si="7"/>
        <v>560000</v>
      </c>
      <c r="R112" s="37"/>
    </row>
    <row r="113" spans="1:18" x14ac:dyDescent="0.25">
      <c r="A113" s="8">
        <v>106</v>
      </c>
      <c r="B113" s="32">
        <v>450252</v>
      </c>
      <c r="C113" s="9" t="s">
        <v>2578</v>
      </c>
      <c r="D113" s="9" t="s">
        <v>158</v>
      </c>
      <c r="E113" s="9" t="s">
        <v>2559</v>
      </c>
      <c r="F113" s="9" t="s">
        <v>27</v>
      </c>
      <c r="G113" s="10">
        <v>22</v>
      </c>
      <c r="H113" s="10">
        <v>0</v>
      </c>
      <c r="I113" s="10">
        <v>0</v>
      </c>
      <c r="J113" s="10">
        <f t="shared" si="8"/>
        <v>6160000</v>
      </c>
      <c r="K113" s="10">
        <f t="shared" si="8"/>
        <v>0</v>
      </c>
      <c r="L113" s="10">
        <f t="shared" si="8"/>
        <v>0</v>
      </c>
      <c r="M113" s="10"/>
      <c r="N113" s="10">
        <v>0</v>
      </c>
      <c r="O113" s="25">
        <f t="shared" si="6"/>
        <v>6160000</v>
      </c>
      <c r="P113" s="25">
        <v>6160000</v>
      </c>
      <c r="Q113" s="25">
        <f t="shared" si="7"/>
        <v>0</v>
      </c>
      <c r="R113" s="37"/>
    </row>
    <row r="114" spans="1:18" x14ac:dyDescent="0.25">
      <c r="A114" s="8">
        <v>107</v>
      </c>
      <c r="B114" s="32">
        <v>450253</v>
      </c>
      <c r="C114" s="9" t="s">
        <v>478</v>
      </c>
      <c r="D114" s="9" t="s">
        <v>925</v>
      </c>
      <c r="E114" s="9" t="s">
        <v>2559</v>
      </c>
      <c r="F114" s="9" t="s">
        <v>27</v>
      </c>
      <c r="G114" s="10">
        <v>18</v>
      </c>
      <c r="H114" s="10">
        <v>0</v>
      </c>
      <c r="I114" s="10">
        <v>0</v>
      </c>
      <c r="J114" s="10">
        <f t="shared" si="8"/>
        <v>5040000</v>
      </c>
      <c r="K114" s="10">
        <f t="shared" si="8"/>
        <v>0</v>
      </c>
      <c r="L114" s="10">
        <f t="shared" si="8"/>
        <v>0</v>
      </c>
      <c r="M114" s="10"/>
      <c r="N114" s="10">
        <v>0</v>
      </c>
      <c r="O114" s="25">
        <f t="shared" si="6"/>
        <v>5040000</v>
      </c>
      <c r="P114" s="25">
        <v>5040000</v>
      </c>
      <c r="Q114" s="25">
        <f t="shared" si="7"/>
        <v>0</v>
      </c>
      <c r="R114" s="37"/>
    </row>
    <row r="115" spans="1:18" x14ac:dyDescent="0.25">
      <c r="A115" s="8">
        <v>108</v>
      </c>
      <c r="B115" s="32">
        <v>450254</v>
      </c>
      <c r="C115" s="9" t="s">
        <v>2497</v>
      </c>
      <c r="D115" s="9" t="s">
        <v>251</v>
      </c>
      <c r="E115" s="9" t="s">
        <v>2559</v>
      </c>
      <c r="F115" s="9" t="s">
        <v>27</v>
      </c>
      <c r="G115" s="10">
        <v>18</v>
      </c>
      <c r="H115" s="10">
        <v>0</v>
      </c>
      <c r="I115" s="10">
        <v>0</v>
      </c>
      <c r="J115" s="10">
        <f t="shared" si="8"/>
        <v>5040000</v>
      </c>
      <c r="K115" s="10">
        <f t="shared" si="8"/>
        <v>0</v>
      </c>
      <c r="L115" s="10">
        <f t="shared" si="8"/>
        <v>0</v>
      </c>
      <c r="M115" s="10"/>
      <c r="N115" s="10">
        <v>0</v>
      </c>
      <c r="O115" s="25">
        <f t="shared" si="6"/>
        <v>5040000</v>
      </c>
      <c r="P115" s="25">
        <v>5040000</v>
      </c>
      <c r="Q115" s="25">
        <f t="shared" si="7"/>
        <v>0</v>
      </c>
      <c r="R115" s="37"/>
    </row>
    <row r="116" spans="1:18" x14ac:dyDescent="0.25">
      <c r="A116" s="8">
        <v>109</v>
      </c>
      <c r="B116" s="32">
        <v>450255</v>
      </c>
      <c r="C116" s="9" t="s">
        <v>2579</v>
      </c>
      <c r="D116" s="9" t="s">
        <v>65</v>
      </c>
      <c r="E116" s="9" t="s">
        <v>2559</v>
      </c>
      <c r="F116" s="9" t="s">
        <v>27</v>
      </c>
      <c r="G116" s="10">
        <v>17</v>
      </c>
      <c r="H116" s="10">
        <v>0</v>
      </c>
      <c r="I116" s="10">
        <v>0</v>
      </c>
      <c r="J116" s="10">
        <f t="shared" si="8"/>
        <v>4760000</v>
      </c>
      <c r="K116" s="10">
        <f t="shared" si="8"/>
        <v>0</v>
      </c>
      <c r="L116" s="10">
        <f t="shared" si="8"/>
        <v>0</v>
      </c>
      <c r="M116" s="10"/>
      <c r="N116" s="10">
        <v>0</v>
      </c>
      <c r="O116" s="25">
        <f t="shared" si="6"/>
        <v>4760000</v>
      </c>
      <c r="P116" s="25">
        <v>4760000</v>
      </c>
      <c r="Q116" s="25">
        <f t="shared" si="7"/>
        <v>0</v>
      </c>
      <c r="R116" s="37"/>
    </row>
    <row r="117" spans="1:18" x14ac:dyDescent="0.25">
      <c r="A117" s="8">
        <v>110</v>
      </c>
      <c r="B117" s="32">
        <v>450256</v>
      </c>
      <c r="C117" s="9" t="s">
        <v>2580</v>
      </c>
      <c r="D117" s="9" t="s">
        <v>421</v>
      </c>
      <c r="E117" s="9" t="s">
        <v>2559</v>
      </c>
      <c r="F117" s="9" t="s">
        <v>27</v>
      </c>
      <c r="G117" s="10">
        <v>19</v>
      </c>
      <c r="H117" s="10">
        <v>0</v>
      </c>
      <c r="I117" s="10">
        <v>0</v>
      </c>
      <c r="J117" s="10">
        <f t="shared" si="8"/>
        <v>5320000</v>
      </c>
      <c r="K117" s="10">
        <f t="shared" si="8"/>
        <v>0</v>
      </c>
      <c r="L117" s="10">
        <f t="shared" si="8"/>
        <v>0</v>
      </c>
      <c r="M117" s="10"/>
      <c r="N117" s="10">
        <v>0</v>
      </c>
      <c r="O117" s="25">
        <f t="shared" si="6"/>
        <v>5320000</v>
      </c>
      <c r="P117" s="25">
        <v>5320000</v>
      </c>
      <c r="Q117" s="25">
        <f t="shared" si="7"/>
        <v>0</v>
      </c>
      <c r="R117" s="37"/>
    </row>
    <row r="118" spans="1:18" x14ac:dyDescent="0.25">
      <c r="A118" s="8">
        <v>111</v>
      </c>
      <c r="B118" s="32">
        <v>450257</v>
      </c>
      <c r="C118" s="9" t="s">
        <v>2581</v>
      </c>
      <c r="D118" s="9" t="s">
        <v>2582</v>
      </c>
      <c r="E118" s="9" t="s">
        <v>2559</v>
      </c>
      <c r="F118" s="9" t="s">
        <v>2558</v>
      </c>
      <c r="G118" s="10">
        <v>18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/>
      <c r="N118" s="10">
        <v>0</v>
      </c>
      <c r="O118" s="25">
        <f t="shared" si="6"/>
        <v>0</v>
      </c>
      <c r="P118" s="25">
        <v>0</v>
      </c>
      <c r="Q118" s="25">
        <f t="shared" si="7"/>
        <v>0</v>
      </c>
      <c r="R118" s="37"/>
    </row>
    <row r="119" spans="1:18" x14ac:dyDescent="0.25">
      <c r="A119" s="8">
        <v>112</v>
      </c>
      <c r="B119" s="32">
        <v>450301</v>
      </c>
      <c r="C119" s="9" t="s">
        <v>124</v>
      </c>
      <c r="D119" s="9" t="s">
        <v>1851</v>
      </c>
      <c r="E119" s="9" t="s">
        <v>2583</v>
      </c>
      <c r="F119" s="9" t="s">
        <v>27</v>
      </c>
      <c r="G119" s="10">
        <v>22</v>
      </c>
      <c r="H119" s="10">
        <v>0</v>
      </c>
      <c r="I119" s="10">
        <v>0</v>
      </c>
      <c r="J119" s="10">
        <f t="shared" ref="J119:L133" si="9">G119*280000</f>
        <v>6160000</v>
      </c>
      <c r="K119" s="10">
        <f t="shared" si="9"/>
        <v>0</v>
      </c>
      <c r="L119" s="10">
        <f t="shared" si="9"/>
        <v>0</v>
      </c>
      <c r="M119" s="10"/>
      <c r="N119" s="10">
        <v>0</v>
      </c>
      <c r="O119" s="25">
        <f t="shared" si="6"/>
        <v>6160000</v>
      </c>
      <c r="P119" s="25">
        <v>6160000</v>
      </c>
      <c r="Q119" s="25">
        <f t="shared" si="7"/>
        <v>0</v>
      </c>
      <c r="R119" s="37"/>
    </row>
    <row r="120" spans="1:18" x14ac:dyDescent="0.25">
      <c r="A120" s="8">
        <v>113</v>
      </c>
      <c r="B120" s="32">
        <v>450302</v>
      </c>
      <c r="C120" s="9" t="s">
        <v>417</v>
      </c>
      <c r="D120" s="9" t="s">
        <v>2584</v>
      </c>
      <c r="E120" s="9" t="s">
        <v>2583</v>
      </c>
      <c r="F120" s="9" t="s">
        <v>389</v>
      </c>
      <c r="G120" s="10">
        <v>20</v>
      </c>
      <c r="H120" s="10">
        <v>0</v>
      </c>
      <c r="I120" s="10">
        <v>0</v>
      </c>
      <c r="J120" s="10">
        <f t="shared" si="9"/>
        <v>5600000</v>
      </c>
      <c r="K120" s="10">
        <f t="shared" si="9"/>
        <v>0</v>
      </c>
      <c r="L120" s="10">
        <f t="shared" si="9"/>
        <v>0</v>
      </c>
      <c r="M120" s="10"/>
      <c r="N120" s="10">
        <f>J120*0.7</f>
        <v>3919999.9999999995</v>
      </c>
      <c r="O120" s="25">
        <f t="shared" si="6"/>
        <v>1680000.0000000005</v>
      </c>
      <c r="P120" s="25">
        <v>1680000</v>
      </c>
      <c r="Q120" s="25">
        <f t="shared" si="7"/>
        <v>0</v>
      </c>
      <c r="R120" s="37"/>
    </row>
    <row r="121" spans="1:18" x14ac:dyDescent="0.25">
      <c r="A121" s="8">
        <v>114</v>
      </c>
      <c r="B121" s="32">
        <v>450303</v>
      </c>
      <c r="C121" s="9" t="s">
        <v>149</v>
      </c>
      <c r="D121" s="9" t="s">
        <v>424</v>
      </c>
      <c r="E121" s="9" t="s">
        <v>2583</v>
      </c>
      <c r="F121" s="9" t="s">
        <v>27</v>
      </c>
      <c r="G121" s="10">
        <v>19</v>
      </c>
      <c r="H121" s="10">
        <v>0</v>
      </c>
      <c r="I121" s="10">
        <v>0</v>
      </c>
      <c r="J121" s="10">
        <f t="shared" si="9"/>
        <v>5320000</v>
      </c>
      <c r="K121" s="10">
        <f t="shared" si="9"/>
        <v>0</v>
      </c>
      <c r="L121" s="10">
        <f t="shared" si="9"/>
        <v>0</v>
      </c>
      <c r="M121" s="10"/>
      <c r="N121" s="10">
        <v>0</v>
      </c>
      <c r="O121" s="25">
        <f t="shared" si="6"/>
        <v>5320000</v>
      </c>
      <c r="P121" s="25">
        <v>5320000</v>
      </c>
      <c r="Q121" s="25">
        <f t="shared" si="7"/>
        <v>0</v>
      </c>
      <c r="R121" s="37"/>
    </row>
    <row r="122" spans="1:18" x14ac:dyDescent="0.25">
      <c r="A122" s="8">
        <v>115</v>
      </c>
      <c r="B122" s="32">
        <v>450304</v>
      </c>
      <c r="C122" s="9" t="s">
        <v>579</v>
      </c>
      <c r="D122" s="9" t="s">
        <v>65</v>
      </c>
      <c r="E122" s="9" t="s">
        <v>2583</v>
      </c>
      <c r="F122" s="9" t="s">
        <v>27</v>
      </c>
      <c r="G122" s="10">
        <v>20</v>
      </c>
      <c r="H122" s="10">
        <v>0</v>
      </c>
      <c r="I122" s="10">
        <v>0</v>
      </c>
      <c r="J122" s="10">
        <f t="shared" si="9"/>
        <v>5600000</v>
      </c>
      <c r="K122" s="10">
        <f t="shared" si="9"/>
        <v>0</v>
      </c>
      <c r="L122" s="10">
        <f t="shared" si="9"/>
        <v>0</v>
      </c>
      <c r="M122" s="10"/>
      <c r="N122" s="10">
        <v>0</v>
      </c>
      <c r="O122" s="25">
        <f t="shared" si="6"/>
        <v>5600000</v>
      </c>
      <c r="P122" s="25">
        <v>5600000</v>
      </c>
      <c r="Q122" s="25">
        <f t="shared" si="7"/>
        <v>0</v>
      </c>
      <c r="R122" s="37"/>
    </row>
    <row r="123" spans="1:18" x14ac:dyDescent="0.25">
      <c r="A123" s="8">
        <v>116</v>
      </c>
      <c r="B123" s="32">
        <v>450305</v>
      </c>
      <c r="C123" s="9" t="s">
        <v>674</v>
      </c>
      <c r="D123" s="9" t="s">
        <v>128</v>
      </c>
      <c r="E123" s="9" t="s">
        <v>2583</v>
      </c>
      <c r="F123" s="9" t="s">
        <v>27</v>
      </c>
      <c r="G123" s="10">
        <v>20</v>
      </c>
      <c r="H123" s="10">
        <v>0</v>
      </c>
      <c r="I123" s="10">
        <v>0</v>
      </c>
      <c r="J123" s="10">
        <f t="shared" si="9"/>
        <v>5600000</v>
      </c>
      <c r="K123" s="10">
        <f t="shared" si="9"/>
        <v>0</v>
      </c>
      <c r="L123" s="10">
        <f t="shared" si="9"/>
        <v>0</v>
      </c>
      <c r="M123" s="10"/>
      <c r="N123" s="10">
        <v>0</v>
      </c>
      <c r="O123" s="25">
        <f t="shared" si="6"/>
        <v>5600000</v>
      </c>
      <c r="P123" s="25">
        <v>5600000</v>
      </c>
      <c r="Q123" s="25">
        <f t="shared" si="7"/>
        <v>0</v>
      </c>
      <c r="R123" s="37"/>
    </row>
    <row r="124" spans="1:18" x14ac:dyDescent="0.25">
      <c r="A124" s="8">
        <v>117</v>
      </c>
      <c r="B124" s="32">
        <v>450306</v>
      </c>
      <c r="C124" s="9" t="s">
        <v>174</v>
      </c>
      <c r="D124" s="9" t="s">
        <v>556</v>
      </c>
      <c r="E124" s="9" t="s">
        <v>2583</v>
      </c>
      <c r="F124" s="9" t="s">
        <v>27</v>
      </c>
      <c r="G124" s="10">
        <v>21</v>
      </c>
      <c r="H124" s="10">
        <v>0</v>
      </c>
      <c r="I124" s="10">
        <v>0</v>
      </c>
      <c r="J124" s="10">
        <f t="shared" si="9"/>
        <v>5880000</v>
      </c>
      <c r="K124" s="10">
        <f t="shared" si="9"/>
        <v>0</v>
      </c>
      <c r="L124" s="10">
        <f t="shared" si="9"/>
        <v>0</v>
      </c>
      <c r="M124" s="10"/>
      <c r="N124" s="10">
        <v>0</v>
      </c>
      <c r="O124" s="25">
        <f t="shared" si="6"/>
        <v>5880000</v>
      </c>
      <c r="P124" s="25">
        <v>5880000</v>
      </c>
      <c r="Q124" s="25">
        <f t="shared" si="7"/>
        <v>0</v>
      </c>
      <c r="R124" s="37"/>
    </row>
    <row r="125" spans="1:18" x14ac:dyDescent="0.25">
      <c r="A125" s="8">
        <v>118</v>
      </c>
      <c r="B125" s="32">
        <v>450307</v>
      </c>
      <c r="C125" s="9" t="s">
        <v>2585</v>
      </c>
      <c r="D125" s="9" t="s">
        <v>265</v>
      </c>
      <c r="E125" s="9" t="s">
        <v>2583</v>
      </c>
      <c r="F125" s="9" t="s">
        <v>27</v>
      </c>
      <c r="G125" s="10">
        <v>22</v>
      </c>
      <c r="H125" s="10">
        <v>0</v>
      </c>
      <c r="I125" s="10">
        <v>0</v>
      </c>
      <c r="J125" s="10">
        <f t="shared" si="9"/>
        <v>6160000</v>
      </c>
      <c r="K125" s="10">
        <f t="shared" si="9"/>
        <v>0</v>
      </c>
      <c r="L125" s="10">
        <f t="shared" si="9"/>
        <v>0</v>
      </c>
      <c r="M125" s="10"/>
      <c r="N125" s="10">
        <v>0</v>
      </c>
      <c r="O125" s="25">
        <f t="shared" si="6"/>
        <v>6160000</v>
      </c>
      <c r="P125" s="25">
        <v>6160000</v>
      </c>
      <c r="Q125" s="25">
        <f t="shared" si="7"/>
        <v>0</v>
      </c>
      <c r="R125" s="37"/>
    </row>
    <row r="126" spans="1:18" x14ac:dyDescent="0.25">
      <c r="A126" s="8">
        <v>119</v>
      </c>
      <c r="B126" s="32">
        <v>450308</v>
      </c>
      <c r="C126" s="9" t="s">
        <v>2586</v>
      </c>
      <c r="D126" s="9" t="s">
        <v>244</v>
      </c>
      <c r="E126" s="9" t="s">
        <v>2583</v>
      </c>
      <c r="F126" s="9" t="s">
        <v>27</v>
      </c>
      <c r="G126" s="10">
        <v>19</v>
      </c>
      <c r="H126" s="10">
        <v>0</v>
      </c>
      <c r="I126" s="10">
        <v>0</v>
      </c>
      <c r="J126" s="10">
        <f t="shared" si="9"/>
        <v>5320000</v>
      </c>
      <c r="K126" s="10">
        <f t="shared" si="9"/>
        <v>0</v>
      </c>
      <c r="L126" s="10">
        <f t="shared" si="9"/>
        <v>0</v>
      </c>
      <c r="M126" s="10"/>
      <c r="N126" s="10">
        <v>0</v>
      </c>
      <c r="O126" s="25">
        <f t="shared" si="6"/>
        <v>5320000</v>
      </c>
      <c r="P126" s="25">
        <v>5320000</v>
      </c>
      <c r="Q126" s="25">
        <f t="shared" si="7"/>
        <v>0</v>
      </c>
      <c r="R126" s="37"/>
    </row>
    <row r="127" spans="1:18" x14ac:dyDescent="0.25">
      <c r="A127" s="8">
        <v>120</v>
      </c>
      <c r="B127" s="32">
        <v>450309</v>
      </c>
      <c r="C127" s="9" t="s">
        <v>2587</v>
      </c>
      <c r="D127" s="9" t="s">
        <v>589</v>
      </c>
      <c r="E127" s="9" t="s">
        <v>2583</v>
      </c>
      <c r="F127" s="9" t="s">
        <v>27</v>
      </c>
      <c r="G127" s="10">
        <v>20</v>
      </c>
      <c r="H127" s="10">
        <v>0</v>
      </c>
      <c r="I127" s="10">
        <v>0</v>
      </c>
      <c r="J127" s="10">
        <f t="shared" si="9"/>
        <v>5600000</v>
      </c>
      <c r="K127" s="10">
        <f t="shared" si="9"/>
        <v>0</v>
      </c>
      <c r="L127" s="10">
        <f t="shared" si="9"/>
        <v>0</v>
      </c>
      <c r="M127" s="10"/>
      <c r="N127" s="10">
        <v>0</v>
      </c>
      <c r="O127" s="25">
        <f t="shared" si="6"/>
        <v>5600000</v>
      </c>
      <c r="P127" s="25">
        <v>5600000</v>
      </c>
      <c r="Q127" s="25">
        <f t="shared" si="7"/>
        <v>0</v>
      </c>
      <c r="R127" s="37"/>
    </row>
    <row r="128" spans="1:18" s="39" customFormat="1" x14ac:dyDescent="0.25">
      <c r="A128" s="35">
        <v>121</v>
      </c>
      <c r="B128" s="54">
        <v>450310</v>
      </c>
      <c r="C128" s="37" t="s">
        <v>1787</v>
      </c>
      <c r="D128" s="37" t="s">
        <v>258</v>
      </c>
      <c r="E128" s="37" t="s">
        <v>2583</v>
      </c>
      <c r="F128" s="37" t="s">
        <v>389</v>
      </c>
      <c r="G128" s="25">
        <v>21</v>
      </c>
      <c r="H128" s="25">
        <v>0</v>
      </c>
      <c r="I128" s="25">
        <v>0</v>
      </c>
      <c r="J128" s="25">
        <f t="shared" si="9"/>
        <v>5880000</v>
      </c>
      <c r="K128" s="25">
        <f t="shared" si="9"/>
        <v>0</v>
      </c>
      <c r="L128" s="25">
        <f t="shared" si="9"/>
        <v>0</v>
      </c>
      <c r="M128" s="25"/>
      <c r="N128" s="25">
        <f>J128*0.7</f>
        <v>4115999.9999999995</v>
      </c>
      <c r="O128" s="25">
        <f>J128+K128+L128-N128-M128</f>
        <v>1764000.0000000005</v>
      </c>
      <c r="P128" s="25">
        <v>5880000</v>
      </c>
      <c r="Q128" s="25">
        <f t="shared" si="7"/>
        <v>-4115999.9999999995</v>
      </c>
      <c r="R128" s="37" t="s">
        <v>2588</v>
      </c>
    </row>
    <row r="129" spans="1:18" x14ac:dyDescent="0.25">
      <c r="A129" s="8">
        <v>122</v>
      </c>
      <c r="B129" s="32">
        <v>450311</v>
      </c>
      <c r="C129" s="9" t="s">
        <v>2589</v>
      </c>
      <c r="D129" s="9" t="s">
        <v>270</v>
      </c>
      <c r="E129" s="9" t="s">
        <v>2583</v>
      </c>
      <c r="F129" s="9" t="s">
        <v>27</v>
      </c>
      <c r="G129" s="10">
        <v>22</v>
      </c>
      <c r="H129" s="10">
        <v>0</v>
      </c>
      <c r="I129" s="10">
        <v>0</v>
      </c>
      <c r="J129" s="10">
        <f t="shared" si="9"/>
        <v>6160000</v>
      </c>
      <c r="K129" s="10">
        <f t="shared" si="9"/>
        <v>0</v>
      </c>
      <c r="L129" s="10">
        <f t="shared" si="9"/>
        <v>0</v>
      </c>
      <c r="M129" s="10"/>
      <c r="N129" s="10">
        <v>0</v>
      </c>
      <c r="O129" s="25">
        <f t="shared" si="6"/>
        <v>6160000</v>
      </c>
      <c r="P129" s="25">
        <v>6160000</v>
      </c>
      <c r="Q129" s="25">
        <f t="shared" si="7"/>
        <v>0</v>
      </c>
      <c r="R129" s="37"/>
    </row>
    <row r="130" spans="1:18" x14ac:dyDescent="0.25">
      <c r="A130" s="8">
        <v>123</v>
      </c>
      <c r="B130" s="32">
        <v>450312</v>
      </c>
      <c r="C130" s="9" t="s">
        <v>360</v>
      </c>
      <c r="D130" s="9" t="s">
        <v>61</v>
      </c>
      <c r="E130" s="9" t="s">
        <v>2583</v>
      </c>
      <c r="F130" s="9" t="s">
        <v>27</v>
      </c>
      <c r="G130" s="10">
        <v>19</v>
      </c>
      <c r="H130" s="10">
        <v>0</v>
      </c>
      <c r="I130" s="10">
        <v>0</v>
      </c>
      <c r="J130" s="10">
        <f t="shared" si="9"/>
        <v>5320000</v>
      </c>
      <c r="K130" s="10">
        <f t="shared" si="9"/>
        <v>0</v>
      </c>
      <c r="L130" s="10">
        <f t="shared" si="9"/>
        <v>0</v>
      </c>
      <c r="M130" s="10"/>
      <c r="N130" s="10">
        <v>0</v>
      </c>
      <c r="O130" s="25">
        <f t="shared" si="6"/>
        <v>5320000</v>
      </c>
      <c r="P130" s="25">
        <v>5600000</v>
      </c>
      <c r="Q130" s="25">
        <f t="shared" si="7"/>
        <v>-280000</v>
      </c>
      <c r="R130" s="37"/>
    </row>
    <row r="131" spans="1:18" x14ac:dyDescent="0.25">
      <c r="A131" s="8">
        <v>124</v>
      </c>
      <c r="B131" s="32">
        <v>450313</v>
      </c>
      <c r="C131" s="9" t="s">
        <v>720</v>
      </c>
      <c r="D131" s="9" t="s">
        <v>526</v>
      </c>
      <c r="E131" s="9" t="s">
        <v>2583</v>
      </c>
      <c r="F131" s="9" t="s">
        <v>27</v>
      </c>
      <c r="G131" s="10">
        <v>21</v>
      </c>
      <c r="H131" s="10">
        <v>0</v>
      </c>
      <c r="I131" s="10">
        <v>0</v>
      </c>
      <c r="J131" s="10">
        <f t="shared" si="9"/>
        <v>5880000</v>
      </c>
      <c r="K131" s="10">
        <f t="shared" si="9"/>
        <v>0</v>
      </c>
      <c r="L131" s="10">
        <f t="shared" si="9"/>
        <v>0</v>
      </c>
      <c r="M131" s="10"/>
      <c r="N131" s="10">
        <v>0</v>
      </c>
      <c r="O131" s="25">
        <f t="shared" si="6"/>
        <v>5880000</v>
      </c>
      <c r="P131" s="25">
        <v>5880000</v>
      </c>
      <c r="Q131" s="25">
        <f t="shared" si="7"/>
        <v>0</v>
      </c>
      <c r="R131" s="37"/>
    </row>
    <row r="132" spans="1:18" x14ac:dyDescent="0.25">
      <c r="A132" s="8">
        <v>125</v>
      </c>
      <c r="B132" s="32">
        <v>450314</v>
      </c>
      <c r="C132" s="9" t="s">
        <v>423</v>
      </c>
      <c r="D132" s="9" t="s">
        <v>399</v>
      </c>
      <c r="E132" s="9" t="s">
        <v>2583</v>
      </c>
      <c r="F132" s="9" t="s">
        <v>27</v>
      </c>
      <c r="G132" s="10">
        <v>22</v>
      </c>
      <c r="H132" s="10">
        <v>0</v>
      </c>
      <c r="I132" s="10">
        <v>0</v>
      </c>
      <c r="J132" s="10">
        <f t="shared" si="9"/>
        <v>6160000</v>
      </c>
      <c r="K132" s="10">
        <f t="shared" si="9"/>
        <v>0</v>
      </c>
      <c r="L132" s="10">
        <f t="shared" si="9"/>
        <v>0</v>
      </c>
      <c r="M132" s="10"/>
      <c r="N132" s="10">
        <v>0</v>
      </c>
      <c r="O132" s="25">
        <f t="shared" si="6"/>
        <v>6160000</v>
      </c>
      <c r="P132" s="25">
        <v>6160000</v>
      </c>
      <c r="Q132" s="25">
        <f t="shared" si="7"/>
        <v>0</v>
      </c>
      <c r="R132" s="37"/>
    </row>
    <row r="133" spans="1:18" x14ac:dyDescent="0.25">
      <c r="A133" s="8">
        <v>126</v>
      </c>
      <c r="B133" s="32">
        <v>450315</v>
      </c>
      <c r="C133" s="9" t="s">
        <v>699</v>
      </c>
      <c r="D133" s="9" t="s">
        <v>492</v>
      </c>
      <c r="E133" s="9" t="s">
        <v>2583</v>
      </c>
      <c r="F133" s="9" t="s">
        <v>27</v>
      </c>
      <c r="G133" s="10">
        <v>19</v>
      </c>
      <c r="H133" s="10">
        <v>0</v>
      </c>
      <c r="I133" s="10">
        <v>0</v>
      </c>
      <c r="J133" s="10">
        <f t="shared" si="9"/>
        <v>5320000</v>
      </c>
      <c r="K133" s="10">
        <f t="shared" si="9"/>
        <v>0</v>
      </c>
      <c r="L133" s="10">
        <f t="shared" si="9"/>
        <v>0</v>
      </c>
      <c r="M133" s="10"/>
      <c r="N133" s="10">
        <v>0</v>
      </c>
      <c r="O133" s="25">
        <f t="shared" si="6"/>
        <v>5320000</v>
      </c>
      <c r="P133" s="25">
        <v>5320000</v>
      </c>
      <c r="Q133" s="25">
        <f t="shared" si="7"/>
        <v>0</v>
      </c>
      <c r="R133" s="37"/>
    </row>
    <row r="134" spans="1:18" x14ac:dyDescent="0.25">
      <c r="A134" s="8">
        <v>127</v>
      </c>
      <c r="B134" s="32">
        <v>450316</v>
      </c>
      <c r="C134" s="9" t="s">
        <v>2590</v>
      </c>
      <c r="D134" s="9" t="s">
        <v>1524</v>
      </c>
      <c r="E134" s="9" t="s">
        <v>2583</v>
      </c>
      <c r="F134" s="9" t="s">
        <v>389</v>
      </c>
      <c r="G134" s="10">
        <v>19</v>
      </c>
      <c r="H134" s="10">
        <v>0</v>
      </c>
      <c r="I134" s="10">
        <v>0</v>
      </c>
      <c r="J134" s="10">
        <f>G134*280000</f>
        <v>5320000</v>
      </c>
      <c r="K134" s="10">
        <f>H134*280000</f>
        <v>0</v>
      </c>
      <c r="L134" s="10">
        <f>I134*280000</f>
        <v>0</v>
      </c>
      <c r="M134" s="10"/>
      <c r="N134" s="10">
        <f>J134*0.7</f>
        <v>3723999.9999999995</v>
      </c>
      <c r="O134" s="25">
        <f t="shared" si="6"/>
        <v>1596000.0000000005</v>
      </c>
      <c r="P134" s="25">
        <v>1596000</v>
      </c>
      <c r="Q134" s="25">
        <f t="shared" si="7"/>
        <v>0</v>
      </c>
      <c r="R134" s="37"/>
    </row>
    <row r="135" spans="1:18" x14ac:dyDescent="0.25">
      <c r="A135" s="8">
        <v>128</v>
      </c>
      <c r="B135" s="32">
        <v>450317</v>
      </c>
      <c r="C135" s="9" t="s">
        <v>2591</v>
      </c>
      <c r="D135" s="9" t="s">
        <v>2592</v>
      </c>
      <c r="E135" s="9" t="s">
        <v>2583</v>
      </c>
      <c r="F135" s="9" t="s">
        <v>27</v>
      </c>
      <c r="G135" s="10">
        <v>19</v>
      </c>
      <c r="H135" s="10">
        <v>0</v>
      </c>
      <c r="I135" s="10">
        <v>0</v>
      </c>
      <c r="J135" s="10">
        <f t="shared" ref="J135:L151" si="10">G135*280000</f>
        <v>5320000</v>
      </c>
      <c r="K135" s="10">
        <f t="shared" si="10"/>
        <v>0</v>
      </c>
      <c r="L135" s="10">
        <f t="shared" si="10"/>
        <v>0</v>
      </c>
      <c r="M135" s="10"/>
      <c r="N135" s="10">
        <v>0</v>
      </c>
      <c r="O135" s="25">
        <f t="shared" si="6"/>
        <v>5320000</v>
      </c>
      <c r="P135" s="25">
        <v>5320000</v>
      </c>
      <c r="Q135" s="25">
        <f t="shared" si="7"/>
        <v>0</v>
      </c>
      <c r="R135" s="37"/>
    </row>
    <row r="136" spans="1:18" x14ac:dyDescent="0.25">
      <c r="A136" s="8">
        <v>129</v>
      </c>
      <c r="B136" s="32">
        <v>450318</v>
      </c>
      <c r="C136" s="9" t="s">
        <v>590</v>
      </c>
      <c r="D136" s="9" t="s">
        <v>251</v>
      </c>
      <c r="E136" s="9" t="s">
        <v>2583</v>
      </c>
      <c r="F136" s="9" t="s">
        <v>27</v>
      </c>
      <c r="G136" s="10">
        <v>20</v>
      </c>
      <c r="H136" s="10">
        <v>0</v>
      </c>
      <c r="I136" s="10">
        <v>0</v>
      </c>
      <c r="J136" s="10">
        <f t="shared" si="10"/>
        <v>5600000</v>
      </c>
      <c r="K136" s="10">
        <f t="shared" si="10"/>
        <v>0</v>
      </c>
      <c r="L136" s="10">
        <f t="shared" si="10"/>
        <v>0</v>
      </c>
      <c r="M136" s="10"/>
      <c r="N136" s="10">
        <v>0</v>
      </c>
      <c r="O136" s="25">
        <f t="shared" si="6"/>
        <v>5600000</v>
      </c>
      <c r="P136" s="25">
        <v>5600000</v>
      </c>
      <c r="Q136" s="25">
        <f t="shared" si="7"/>
        <v>0</v>
      </c>
      <c r="R136" s="37"/>
    </row>
    <row r="137" spans="1:18" x14ac:dyDescent="0.25">
      <c r="A137" s="8">
        <v>130</v>
      </c>
      <c r="B137" s="32">
        <v>450319</v>
      </c>
      <c r="C137" s="9" t="s">
        <v>1865</v>
      </c>
      <c r="D137" s="9" t="s">
        <v>936</v>
      </c>
      <c r="E137" s="9" t="s">
        <v>2583</v>
      </c>
      <c r="F137" s="9" t="s">
        <v>27</v>
      </c>
      <c r="G137" s="10">
        <v>19</v>
      </c>
      <c r="H137" s="10">
        <v>0</v>
      </c>
      <c r="I137" s="10">
        <v>0</v>
      </c>
      <c r="J137" s="10">
        <f t="shared" si="10"/>
        <v>5320000</v>
      </c>
      <c r="K137" s="10">
        <f t="shared" si="10"/>
        <v>0</v>
      </c>
      <c r="L137" s="10">
        <f t="shared" si="10"/>
        <v>0</v>
      </c>
      <c r="M137" s="10"/>
      <c r="N137" s="10">
        <v>0</v>
      </c>
      <c r="O137" s="25">
        <f t="shared" ref="O137:O200" si="11">J137+K137+L137-N137-M137</f>
        <v>5320000</v>
      </c>
      <c r="P137" s="25">
        <v>5320000</v>
      </c>
      <c r="Q137" s="25">
        <f t="shared" ref="Q137:Q200" si="12">O137-P137</f>
        <v>0</v>
      </c>
      <c r="R137" s="37"/>
    </row>
    <row r="138" spans="1:18" x14ac:dyDescent="0.25">
      <c r="A138" s="8">
        <v>131</v>
      </c>
      <c r="B138" s="32">
        <v>450320</v>
      </c>
      <c r="C138" s="9" t="s">
        <v>919</v>
      </c>
      <c r="D138" s="9" t="s">
        <v>65</v>
      </c>
      <c r="E138" s="9" t="s">
        <v>2583</v>
      </c>
      <c r="F138" s="9" t="s">
        <v>27</v>
      </c>
      <c r="G138" s="10">
        <v>22</v>
      </c>
      <c r="H138" s="10">
        <v>0</v>
      </c>
      <c r="I138" s="10">
        <v>0</v>
      </c>
      <c r="J138" s="10">
        <f t="shared" si="10"/>
        <v>6160000</v>
      </c>
      <c r="K138" s="10">
        <f t="shared" si="10"/>
        <v>0</v>
      </c>
      <c r="L138" s="10">
        <f t="shared" si="10"/>
        <v>0</v>
      </c>
      <c r="M138" s="10"/>
      <c r="N138" s="10">
        <v>0</v>
      </c>
      <c r="O138" s="25">
        <f t="shared" si="11"/>
        <v>6160000</v>
      </c>
      <c r="P138" s="25">
        <v>6160000</v>
      </c>
      <c r="Q138" s="25">
        <f t="shared" si="12"/>
        <v>0</v>
      </c>
      <c r="R138" s="37"/>
    </row>
    <row r="139" spans="1:18" x14ac:dyDescent="0.25">
      <c r="A139" s="8">
        <v>132</v>
      </c>
      <c r="B139" s="32">
        <v>450321</v>
      </c>
      <c r="C139" s="9" t="s">
        <v>423</v>
      </c>
      <c r="D139" s="9" t="s">
        <v>109</v>
      </c>
      <c r="E139" s="9" t="s">
        <v>2583</v>
      </c>
      <c r="F139" s="9" t="s">
        <v>27</v>
      </c>
      <c r="G139" s="10">
        <v>20</v>
      </c>
      <c r="H139" s="10">
        <v>0</v>
      </c>
      <c r="I139" s="10">
        <v>0</v>
      </c>
      <c r="J139" s="10">
        <f t="shared" si="10"/>
        <v>5600000</v>
      </c>
      <c r="K139" s="10">
        <f t="shared" si="10"/>
        <v>0</v>
      </c>
      <c r="L139" s="10">
        <f t="shared" si="10"/>
        <v>0</v>
      </c>
      <c r="M139" s="10"/>
      <c r="N139" s="10">
        <v>0</v>
      </c>
      <c r="O139" s="25">
        <f t="shared" si="11"/>
        <v>5600000</v>
      </c>
      <c r="P139" s="25">
        <v>5600000</v>
      </c>
      <c r="Q139" s="25">
        <f t="shared" si="12"/>
        <v>0</v>
      </c>
      <c r="R139" s="37"/>
    </row>
    <row r="140" spans="1:18" x14ac:dyDescent="0.25">
      <c r="A140" s="8">
        <v>133</v>
      </c>
      <c r="B140" s="32">
        <v>450322</v>
      </c>
      <c r="C140" s="9" t="s">
        <v>930</v>
      </c>
      <c r="D140" s="9" t="s">
        <v>560</v>
      </c>
      <c r="E140" s="9" t="s">
        <v>2583</v>
      </c>
      <c r="F140" s="9" t="s">
        <v>27</v>
      </c>
      <c r="G140" s="10">
        <v>19</v>
      </c>
      <c r="H140" s="10">
        <v>0</v>
      </c>
      <c r="I140" s="10">
        <v>0</v>
      </c>
      <c r="J140" s="10">
        <f t="shared" si="10"/>
        <v>5320000</v>
      </c>
      <c r="K140" s="10">
        <f t="shared" si="10"/>
        <v>0</v>
      </c>
      <c r="L140" s="10">
        <f t="shared" si="10"/>
        <v>0</v>
      </c>
      <c r="M140" s="10"/>
      <c r="N140" s="10">
        <v>0</v>
      </c>
      <c r="O140" s="25">
        <f t="shared" si="11"/>
        <v>5320000</v>
      </c>
      <c r="P140" s="25">
        <v>5320000</v>
      </c>
      <c r="Q140" s="25">
        <f t="shared" si="12"/>
        <v>0</v>
      </c>
      <c r="R140" s="37"/>
    </row>
    <row r="141" spans="1:18" x14ac:dyDescent="0.25">
      <c r="A141" s="8">
        <v>134</v>
      </c>
      <c r="B141" s="32">
        <v>450323</v>
      </c>
      <c r="C141" s="9" t="s">
        <v>149</v>
      </c>
      <c r="D141" s="9" t="s">
        <v>128</v>
      </c>
      <c r="E141" s="9" t="s">
        <v>2583</v>
      </c>
      <c r="F141" s="9" t="s">
        <v>27</v>
      </c>
      <c r="G141" s="10">
        <v>18</v>
      </c>
      <c r="H141" s="10">
        <v>0</v>
      </c>
      <c r="I141" s="10">
        <v>0</v>
      </c>
      <c r="J141" s="10">
        <f t="shared" si="10"/>
        <v>5040000</v>
      </c>
      <c r="K141" s="10">
        <f t="shared" si="10"/>
        <v>0</v>
      </c>
      <c r="L141" s="10">
        <f t="shared" si="10"/>
        <v>0</v>
      </c>
      <c r="M141" s="10"/>
      <c r="N141" s="10">
        <v>0</v>
      </c>
      <c r="O141" s="25">
        <f t="shared" si="11"/>
        <v>5040000</v>
      </c>
      <c r="P141" s="25">
        <v>5040000</v>
      </c>
      <c r="Q141" s="25">
        <f t="shared" si="12"/>
        <v>0</v>
      </c>
      <c r="R141" s="37"/>
    </row>
    <row r="142" spans="1:18" x14ac:dyDescent="0.25">
      <c r="A142" s="8">
        <v>135</v>
      </c>
      <c r="B142" s="32">
        <v>450324</v>
      </c>
      <c r="C142" s="9" t="s">
        <v>2593</v>
      </c>
      <c r="D142" s="9" t="s">
        <v>334</v>
      </c>
      <c r="E142" s="9" t="s">
        <v>2583</v>
      </c>
      <c r="F142" s="9" t="s">
        <v>27</v>
      </c>
      <c r="G142" s="10">
        <v>20</v>
      </c>
      <c r="H142" s="10">
        <v>0</v>
      </c>
      <c r="I142" s="10">
        <v>0</v>
      </c>
      <c r="J142" s="10">
        <f t="shared" si="10"/>
        <v>5600000</v>
      </c>
      <c r="K142" s="10">
        <f t="shared" si="10"/>
        <v>0</v>
      </c>
      <c r="L142" s="10">
        <f t="shared" si="10"/>
        <v>0</v>
      </c>
      <c r="M142" s="10"/>
      <c r="N142" s="10">
        <v>0</v>
      </c>
      <c r="O142" s="25">
        <f t="shared" si="11"/>
        <v>5600000</v>
      </c>
      <c r="P142" s="25">
        <v>5600000</v>
      </c>
      <c r="Q142" s="25">
        <f t="shared" si="12"/>
        <v>0</v>
      </c>
      <c r="R142" s="37"/>
    </row>
    <row r="143" spans="1:18" x14ac:dyDescent="0.25">
      <c r="A143" s="8">
        <v>136</v>
      </c>
      <c r="B143" s="32">
        <v>450325</v>
      </c>
      <c r="C143" s="9" t="s">
        <v>2594</v>
      </c>
      <c r="D143" s="9" t="s">
        <v>204</v>
      </c>
      <c r="E143" s="9" t="s">
        <v>2583</v>
      </c>
      <c r="F143" s="9" t="s">
        <v>27</v>
      </c>
      <c r="G143" s="10">
        <v>19</v>
      </c>
      <c r="H143" s="10">
        <v>0</v>
      </c>
      <c r="I143" s="10">
        <v>0</v>
      </c>
      <c r="J143" s="10">
        <f t="shared" si="10"/>
        <v>5320000</v>
      </c>
      <c r="K143" s="10">
        <f t="shared" si="10"/>
        <v>0</v>
      </c>
      <c r="L143" s="10">
        <f t="shared" si="10"/>
        <v>0</v>
      </c>
      <c r="M143" s="10"/>
      <c r="N143" s="10">
        <v>0</v>
      </c>
      <c r="O143" s="25">
        <f t="shared" si="11"/>
        <v>5320000</v>
      </c>
      <c r="P143" s="25">
        <v>5320000</v>
      </c>
      <c r="Q143" s="25">
        <f t="shared" si="12"/>
        <v>0</v>
      </c>
      <c r="R143" s="37"/>
    </row>
    <row r="144" spans="1:18" x14ac:dyDescent="0.25">
      <c r="A144" s="8">
        <v>137</v>
      </c>
      <c r="B144" s="32">
        <v>450326</v>
      </c>
      <c r="C144" s="9" t="s">
        <v>1532</v>
      </c>
      <c r="D144" s="9" t="s">
        <v>153</v>
      </c>
      <c r="E144" s="9" t="s">
        <v>2583</v>
      </c>
      <c r="F144" s="9" t="s">
        <v>27</v>
      </c>
      <c r="G144" s="10">
        <v>20</v>
      </c>
      <c r="H144" s="10">
        <v>0</v>
      </c>
      <c r="I144" s="10">
        <v>0</v>
      </c>
      <c r="J144" s="10">
        <f t="shared" si="10"/>
        <v>5600000</v>
      </c>
      <c r="K144" s="10">
        <f t="shared" si="10"/>
        <v>0</v>
      </c>
      <c r="L144" s="10">
        <f t="shared" si="10"/>
        <v>0</v>
      </c>
      <c r="M144" s="10"/>
      <c r="N144" s="10">
        <v>0</v>
      </c>
      <c r="O144" s="25">
        <f t="shared" si="11"/>
        <v>5600000</v>
      </c>
      <c r="P144" s="25">
        <v>5600000</v>
      </c>
      <c r="Q144" s="25">
        <f t="shared" si="12"/>
        <v>0</v>
      </c>
      <c r="R144" s="37"/>
    </row>
    <row r="145" spans="1:18" x14ac:dyDescent="0.25">
      <c r="A145" s="8">
        <v>138</v>
      </c>
      <c r="B145" s="32">
        <v>450327</v>
      </c>
      <c r="C145" s="9" t="s">
        <v>2595</v>
      </c>
      <c r="D145" s="9" t="s">
        <v>413</v>
      </c>
      <c r="E145" s="9" t="s">
        <v>2583</v>
      </c>
      <c r="F145" s="9" t="s">
        <v>27</v>
      </c>
      <c r="G145" s="10">
        <v>18</v>
      </c>
      <c r="H145" s="10">
        <v>0</v>
      </c>
      <c r="I145" s="10">
        <v>0</v>
      </c>
      <c r="J145" s="10">
        <f t="shared" si="10"/>
        <v>5040000</v>
      </c>
      <c r="K145" s="10">
        <f t="shared" si="10"/>
        <v>0</v>
      </c>
      <c r="L145" s="10">
        <f t="shared" si="10"/>
        <v>0</v>
      </c>
      <c r="M145" s="10"/>
      <c r="N145" s="10">
        <v>0</v>
      </c>
      <c r="O145" s="25">
        <f t="shared" si="11"/>
        <v>5040000</v>
      </c>
      <c r="P145" s="25">
        <v>5040000</v>
      </c>
      <c r="Q145" s="25">
        <f t="shared" si="12"/>
        <v>0</v>
      </c>
      <c r="R145" s="37"/>
    </row>
    <row r="146" spans="1:18" x14ac:dyDescent="0.25">
      <c r="A146" s="8">
        <v>139</v>
      </c>
      <c r="B146" s="32">
        <v>450328</v>
      </c>
      <c r="C146" s="9" t="s">
        <v>2596</v>
      </c>
      <c r="D146" s="9" t="s">
        <v>251</v>
      </c>
      <c r="E146" s="9" t="s">
        <v>2583</v>
      </c>
      <c r="F146" s="9" t="s">
        <v>27</v>
      </c>
      <c r="G146" s="10">
        <v>20</v>
      </c>
      <c r="H146" s="10">
        <v>0</v>
      </c>
      <c r="I146" s="10">
        <v>0</v>
      </c>
      <c r="J146" s="10">
        <f t="shared" si="10"/>
        <v>5600000</v>
      </c>
      <c r="K146" s="10">
        <f t="shared" si="10"/>
        <v>0</v>
      </c>
      <c r="L146" s="10">
        <f t="shared" si="10"/>
        <v>0</v>
      </c>
      <c r="M146" s="10"/>
      <c r="N146" s="10">
        <v>0</v>
      </c>
      <c r="O146" s="25">
        <f t="shared" si="11"/>
        <v>5600000</v>
      </c>
      <c r="P146" s="25">
        <v>5600000</v>
      </c>
      <c r="Q146" s="25">
        <f t="shared" si="12"/>
        <v>0</v>
      </c>
      <c r="R146" s="37"/>
    </row>
    <row r="147" spans="1:18" x14ac:dyDescent="0.25">
      <c r="A147" s="8">
        <v>140</v>
      </c>
      <c r="B147" s="32">
        <v>450329</v>
      </c>
      <c r="C147" s="9" t="s">
        <v>397</v>
      </c>
      <c r="D147" s="9" t="s">
        <v>784</v>
      </c>
      <c r="E147" s="9" t="s">
        <v>2583</v>
      </c>
      <c r="F147" s="9" t="s">
        <v>27</v>
      </c>
      <c r="G147" s="10">
        <v>19</v>
      </c>
      <c r="H147" s="10">
        <v>0</v>
      </c>
      <c r="I147" s="10">
        <v>0</v>
      </c>
      <c r="J147" s="10">
        <f t="shared" si="10"/>
        <v>5320000</v>
      </c>
      <c r="K147" s="10">
        <f t="shared" si="10"/>
        <v>0</v>
      </c>
      <c r="L147" s="10">
        <f t="shared" si="10"/>
        <v>0</v>
      </c>
      <c r="M147" s="10"/>
      <c r="N147" s="10">
        <v>0</v>
      </c>
      <c r="O147" s="25">
        <f t="shared" si="11"/>
        <v>5320000</v>
      </c>
      <c r="P147" s="25">
        <v>5320000</v>
      </c>
      <c r="Q147" s="25">
        <f t="shared" si="12"/>
        <v>0</v>
      </c>
      <c r="R147" s="37"/>
    </row>
    <row r="148" spans="1:18" x14ac:dyDescent="0.25">
      <c r="A148" s="8">
        <v>141</v>
      </c>
      <c r="B148" s="32">
        <v>450330</v>
      </c>
      <c r="C148" s="9" t="s">
        <v>219</v>
      </c>
      <c r="D148" s="9" t="s">
        <v>535</v>
      </c>
      <c r="E148" s="9" t="s">
        <v>2583</v>
      </c>
      <c r="F148" s="9" t="s">
        <v>27</v>
      </c>
      <c r="G148" s="10">
        <v>22</v>
      </c>
      <c r="H148" s="10">
        <v>0</v>
      </c>
      <c r="I148" s="10">
        <v>0</v>
      </c>
      <c r="J148" s="10">
        <f t="shared" si="10"/>
        <v>6160000</v>
      </c>
      <c r="K148" s="10">
        <f t="shared" si="10"/>
        <v>0</v>
      </c>
      <c r="L148" s="10">
        <f t="shared" si="10"/>
        <v>0</v>
      </c>
      <c r="M148" s="10"/>
      <c r="N148" s="10">
        <v>0</v>
      </c>
      <c r="O148" s="25">
        <f t="shared" si="11"/>
        <v>6160000</v>
      </c>
      <c r="P148" s="25">
        <v>6160000</v>
      </c>
      <c r="Q148" s="25">
        <f t="shared" si="12"/>
        <v>0</v>
      </c>
      <c r="R148" s="37"/>
    </row>
    <row r="149" spans="1:18" x14ac:dyDescent="0.25">
      <c r="A149" s="8">
        <v>142</v>
      </c>
      <c r="B149" s="32">
        <v>450331</v>
      </c>
      <c r="C149" s="9" t="s">
        <v>2597</v>
      </c>
      <c r="D149" s="9" t="s">
        <v>270</v>
      </c>
      <c r="E149" s="9" t="s">
        <v>2583</v>
      </c>
      <c r="F149" s="9" t="s">
        <v>27</v>
      </c>
      <c r="G149" s="10">
        <v>21</v>
      </c>
      <c r="H149" s="10">
        <v>0</v>
      </c>
      <c r="I149" s="10">
        <v>0</v>
      </c>
      <c r="J149" s="10">
        <f t="shared" si="10"/>
        <v>5880000</v>
      </c>
      <c r="K149" s="10">
        <f t="shared" si="10"/>
        <v>0</v>
      </c>
      <c r="L149" s="10">
        <f t="shared" si="10"/>
        <v>0</v>
      </c>
      <c r="M149" s="10"/>
      <c r="N149" s="10">
        <v>0</v>
      </c>
      <c r="O149" s="25">
        <f t="shared" si="11"/>
        <v>5880000</v>
      </c>
      <c r="P149" s="25">
        <v>5880000</v>
      </c>
      <c r="Q149" s="25">
        <f t="shared" si="12"/>
        <v>0</v>
      </c>
      <c r="R149" s="37"/>
    </row>
    <row r="150" spans="1:18" x14ac:dyDescent="0.25">
      <c r="A150" s="8">
        <v>143</v>
      </c>
      <c r="B150" s="32">
        <v>450332</v>
      </c>
      <c r="C150" s="9" t="s">
        <v>294</v>
      </c>
      <c r="D150" s="9" t="s">
        <v>198</v>
      </c>
      <c r="E150" s="9" t="s">
        <v>2583</v>
      </c>
      <c r="F150" s="9" t="s">
        <v>27</v>
      </c>
      <c r="G150" s="10">
        <v>18</v>
      </c>
      <c r="H150" s="10">
        <v>0</v>
      </c>
      <c r="I150" s="10">
        <v>0</v>
      </c>
      <c r="J150" s="10">
        <f t="shared" si="10"/>
        <v>5040000</v>
      </c>
      <c r="K150" s="10">
        <f t="shared" si="10"/>
        <v>0</v>
      </c>
      <c r="L150" s="10">
        <f t="shared" si="10"/>
        <v>0</v>
      </c>
      <c r="M150" s="10"/>
      <c r="N150" s="10">
        <v>0</v>
      </c>
      <c r="O150" s="25">
        <f t="shared" si="11"/>
        <v>5040000</v>
      </c>
      <c r="P150" s="25">
        <v>5040000</v>
      </c>
      <c r="Q150" s="25">
        <f t="shared" si="12"/>
        <v>0</v>
      </c>
      <c r="R150" s="37"/>
    </row>
    <row r="151" spans="1:18" x14ac:dyDescent="0.25">
      <c r="A151" s="8">
        <v>144</v>
      </c>
      <c r="B151" s="32">
        <v>450333</v>
      </c>
      <c r="C151" s="9" t="s">
        <v>348</v>
      </c>
      <c r="D151" s="9" t="s">
        <v>128</v>
      </c>
      <c r="E151" s="9" t="s">
        <v>2583</v>
      </c>
      <c r="F151" s="9" t="s">
        <v>27</v>
      </c>
      <c r="G151" s="10">
        <v>18</v>
      </c>
      <c r="H151" s="10">
        <v>0</v>
      </c>
      <c r="I151" s="10">
        <v>0</v>
      </c>
      <c r="J151" s="10">
        <f t="shared" si="10"/>
        <v>5040000</v>
      </c>
      <c r="K151" s="10">
        <f t="shared" si="10"/>
        <v>0</v>
      </c>
      <c r="L151" s="10">
        <f t="shared" si="10"/>
        <v>0</v>
      </c>
      <c r="M151" s="10"/>
      <c r="N151" s="10">
        <v>0</v>
      </c>
      <c r="O151" s="25">
        <f t="shared" si="11"/>
        <v>5040000</v>
      </c>
      <c r="P151" s="25">
        <v>5040000</v>
      </c>
      <c r="Q151" s="25">
        <f t="shared" si="12"/>
        <v>0</v>
      </c>
      <c r="R151" s="37"/>
    </row>
    <row r="152" spans="1:18" x14ac:dyDescent="0.25">
      <c r="A152" s="8">
        <v>145</v>
      </c>
      <c r="B152" s="32">
        <v>450334</v>
      </c>
      <c r="C152" s="9" t="s">
        <v>1271</v>
      </c>
      <c r="D152" s="9" t="s">
        <v>468</v>
      </c>
      <c r="E152" s="9" t="s">
        <v>2583</v>
      </c>
      <c r="F152" s="9" t="s">
        <v>389</v>
      </c>
      <c r="G152" s="10">
        <v>16</v>
      </c>
      <c r="H152" s="10">
        <v>0</v>
      </c>
      <c r="I152" s="10">
        <v>0</v>
      </c>
      <c r="J152" s="10">
        <f>G152*280000</f>
        <v>4480000</v>
      </c>
      <c r="K152" s="10">
        <f>H152*280000</f>
        <v>0</v>
      </c>
      <c r="L152" s="10">
        <f>I152*280000</f>
        <v>0</v>
      </c>
      <c r="M152" s="10"/>
      <c r="N152" s="10">
        <f>J152*0.7</f>
        <v>3136000</v>
      </c>
      <c r="O152" s="25">
        <f t="shared" si="11"/>
        <v>1344000</v>
      </c>
      <c r="P152" s="25">
        <v>1344000</v>
      </c>
      <c r="Q152" s="25">
        <f t="shared" si="12"/>
        <v>0</v>
      </c>
      <c r="R152" s="37"/>
    </row>
    <row r="153" spans="1:18" x14ac:dyDescent="0.25">
      <c r="A153" s="8">
        <v>146</v>
      </c>
      <c r="B153" s="32">
        <v>450335</v>
      </c>
      <c r="C153" s="9" t="s">
        <v>1241</v>
      </c>
      <c r="D153" s="9" t="s">
        <v>1392</v>
      </c>
      <c r="E153" s="9" t="s">
        <v>2583</v>
      </c>
      <c r="F153" s="9" t="s">
        <v>27</v>
      </c>
      <c r="G153" s="10">
        <v>16</v>
      </c>
      <c r="H153" s="10">
        <v>0</v>
      </c>
      <c r="I153" s="10">
        <v>0</v>
      </c>
      <c r="J153" s="10">
        <f t="shared" ref="J153:L172" si="13">G153*280000</f>
        <v>4480000</v>
      </c>
      <c r="K153" s="10">
        <f t="shared" si="13"/>
        <v>0</v>
      </c>
      <c r="L153" s="10">
        <f t="shared" si="13"/>
        <v>0</v>
      </c>
      <c r="M153" s="10"/>
      <c r="N153" s="10">
        <v>0</v>
      </c>
      <c r="O153" s="25">
        <f t="shared" si="11"/>
        <v>4480000</v>
      </c>
      <c r="P153" s="25">
        <v>4480000</v>
      </c>
      <c r="Q153" s="25">
        <f t="shared" si="12"/>
        <v>0</v>
      </c>
      <c r="R153" s="37"/>
    </row>
    <row r="154" spans="1:18" x14ac:dyDescent="0.25">
      <c r="A154" s="8">
        <v>147</v>
      </c>
      <c r="B154" s="32">
        <v>450336</v>
      </c>
      <c r="C154" s="9" t="s">
        <v>400</v>
      </c>
      <c r="D154" s="9" t="s">
        <v>270</v>
      </c>
      <c r="E154" s="9" t="s">
        <v>2583</v>
      </c>
      <c r="F154" s="9" t="s">
        <v>27</v>
      </c>
      <c r="G154" s="10">
        <v>18</v>
      </c>
      <c r="H154" s="10">
        <v>5</v>
      </c>
      <c r="I154" s="10">
        <v>0</v>
      </c>
      <c r="J154" s="10">
        <f t="shared" si="13"/>
        <v>5040000</v>
      </c>
      <c r="K154" s="10">
        <f t="shared" si="13"/>
        <v>1400000</v>
      </c>
      <c r="L154" s="10">
        <f t="shared" si="13"/>
        <v>0</v>
      </c>
      <c r="M154" s="10"/>
      <c r="N154" s="10">
        <v>0</v>
      </c>
      <c r="O154" s="25">
        <f t="shared" si="11"/>
        <v>6440000</v>
      </c>
      <c r="P154" s="25">
        <v>6440000</v>
      </c>
      <c r="Q154" s="25">
        <f t="shared" si="12"/>
        <v>0</v>
      </c>
      <c r="R154" s="37"/>
    </row>
    <row r="155" spans="1:18" x14ac:dyDescent="0.25">
      <c r="A155" s="8">
        <v>148</v>
      </c>
      <c r="B155" s="32">
        <v>450337</v>
      </c>
      <c r="C155" s="9" t="s">
        <v>2598</v>
      </c>
      <c r="D155" s="9" t="s">
        <v>61</v>
      </c>
      <c r="E155" s="9" t="s">
        <v>2583</v>
      </c>
      <c r="F155" s="9" t="s">
        <v>27</v>
      </c>
      <c r="G155" s="10">
        <v>19</v>
      </c>
      <c r="H155" s="10">
        <v>0</v>
      </c>
      <c r="I155" s="10">
        <v>0</v>
      </c>
      <c r="J155" s="10">
        <f t="shared" si="13"/>
        <v>5320000</v>
      </c>
      <c r="K155" s="10">
        <f t="shared" si="13"/>
        <v>0</v>
      </c>
      <c r="L155" s="10">
        <f t="shared" si="13"/>
        <v>0</v>
      </c>
      <c r="M155" s="10"/>
      <c r="N155" s="10">
        <v>0</v>
      </c>
      <c r="O155" s="25">
        <f t="shared" si="11"/>
        <v>5320000</v>
      </c>
      <c r="P155" s="25">
        <v>5320000</v>
      </c>
      <c r="Q155" s="25">
        <f t="shared" si="12"/>
        <v>0</v>
      </c>
      <c r="R155" s="37"/>
    </row>
    <row r="156" spans="1:18" x14ac:dyDescent="0.25">
      <c r="A156" s="8">
        <v>149</v>
      </c>
      <c r="B156" s="32">
        <v>450338</v>
      </c>
      <c r="C156" s="9" t="s">
        <v>2599</v>
      </c>
      <c r="D156" s="9" t="s">
        <v>229</v>
      </c>
      <c r="E156" s="9" t="s">
        <v>2583</v>
      </c>
      <c r="F156" s="9" t="s">
        <v>27</v>
      </c>
      <c r="G156" s="10">
        <v>19</v>
      </c>
      <c r="H156" s="10">
        <v>0</v>
      </c>
      <c r="I156" s="10">
        <v>0</v>
      </c>
      <c r="J156" s="10">
        <f t="shared" si="13"/>
        <v>5320000</v>
      </c>
      <c r="K156" s="10">
        <f t="shared" si="13"/>
        <v>0</v>
      </c>
      <c r="L156" s="10">
        <f t="shared" si="13"/>
        <v>0</v>
      </c>
      <c r="M156" s="10"/>
      <c r="N156" s="10">
        <v>0</v>
      </c>
      <c r="O156" s="25">
        <f t="shared" si="11"/>
        <v>5320000</v>
      </c>
      <c r="P156" s="25">
        <v>5320000</v>
      </c>
      <c r="Q156" s="25">
        <f t="shared" si="12"/>
        <v>0</v>
      </c>
      <c r="R156" s="37"/>
    </row>
    <row r="157" spans="1:18" x14ac:dyDescent="0.25">
      <c r="A157" s="8">
        <v>150</v>
      </c>
      <c r="B157" s="32">
        <v>450339</v>
      </c>
      <c r="C157" s="9" t="s">
        <v>446</v>
      </c>
      <c r="D157" s="9" t="s">
        <v>528</v>
      </c>
      <c r="E157" s="9" t="s">
        <v>2583</v>
      </c>
      <c r="F157" s="9" t="s">
        <v>27</v>
      </c>
      <c r="G157" s="10">
        <v>24</v>
      </c>
      <c r="H157" s="10">
        <v>0</v>
      </c>
      <c r="I157" s="10">
        <v>0</v>
      </c>
      <c r="J157" s="10">
        <f t="shared" si="13"/>
        <v>6720000</v>
      </c>
      <c r="K157" s="10">
        <f t="shared" si="13"/>
        <v>0</v>
      </c>
      <c r="L157" s="10">
        <f t="shared" si="13"/>
        <v>0</v>
      </c>
      <c r="M157" s="10"/>
      <c r="N157" s="10">
        <v>0</v>
      </c>
      <c r="O157" s="25">
        <f t="shared" si="11"/>
        <v>6720000</v>
      </c>
      <c r="P157" s="25">
        <v>0</v>
      </c>
      <c r="Q157" s="25">
        <f t="shared" si="12"/>
        <v>6720000</v>
      </c>
      <c r="R157" s="37"/>
    </row>
    <row r="158" spans="1:18" x14ac:dyDescent="0.25">
      <c r="A158" s="8">
        <v>151</v>
      </c>
      <c r="B158" s="32">
        <v>450340</v>
      </c>
      <c r="C158" s="9" t="s">
        <v>1675</v>
      </c>
      <c r="D158" s="9" t="s">
        <v>317</v>
      </c>
      <c r="E158" s="9" t="s">
        <v>2583</v>
      </c>
      <c r="F158" s="9" t="s">
        <v>27</v>
      </c>
      <c r="G158" s="10">
        <v>16</v>
      </c>
      <c r="H158" s="10">
        <v>0</v>
      </c>
      <c r="I158" s="10">
        <v>0</v>
      </c>
      <c r="J158" s="10">
        <f t="shared" si="13"/>
        <v>4480000</v>
      </c>
      <c r="K158" s="10">
        <f t="shared" si="13"/>
        <v>0</v>
      </c>
      <c r="L158" s="10">
        <f t="shared" si="13"/>
        <v>0</v>
      </c>
      <c r="M158" s="10"/>
      <c r="N158" s="10">
        <v>0</v>
      </c>
      <c r="O158" s="25">
        <f t="shared" si="11"/>
        <v>4480000</v>
      </c>
      <c r="P158" s="25">
        <v>4480000</v>
      </c>
      <c r="Q158" s="25">
        <f t="shared" si="12"/>
        <v>0</v>
      </c>
      <c r="R158" s="37"/>
    </row>
    <row r="159" spans="1:18" x14ac:dyDescent="0.25">
      <c r="A159" s="8">
        <v>152</v>
      </c>
      <c r="B159" s="32">
        <v>450341</v>
      </c>
      <c r="C159" s="9" t="s">
        <v>2600</v>
      </c>
      <c r="D159" s="9" t="s">
        <v>372</v>
      </c>
      <c r="E159" s="9" t="s">
        <v>2583</v>
      </c>
      <c r="F159" s="9" t="s">
        <v>27</v>
      </c>
      <c r="G159" s="10">
        <v>18</v>
      </c>
      <c r="H159" s="10">
        <v>0</v>
      </c>
      <c r="I159" s="10">
        <v>0</v>
      </c>
      <c r="J159" s="10">
        <f t="shared" si="13"/>
        <v>5040000</v>
      </c>
      <c r="K159" s="10">
        <f t="shared" si="13"/>
        <v>0</v>
      </c>
      <c r="L159" s="10">
        <f t="shared" si="13"/>
        <v>0</v>
      </c>
      <c r="M159" s="10"/>
      <c r="N159" s="10">
        <v>0</v>
      </c>
      <c r="O159" s="25">
        <f t="shared" si="11"/>
        <v>5040000</v>
      </c>
      <c r="P159" s="25">
        <v>5040000</v>
      </c>
      <c r="Q159" s="25">
        <f t="shared" si="12"/>
        <v>0</v>
      </c>
      <c r="R159" s="37"/>
    </row>
    <row r="160" spans="1:18" x14ac:dyDescent="0.25">
      <c r="A160" s="8">
        <v>153</v>
      </c>
      <c r="B160" s="32">
        <v>450342</v>
      </c>
      <c r="C160" s="9" t="s">
        <v>2601</v>
      </c>
      <c r="D160" s="9" t="s">
        <v>158</v>
      </c>
      <c r="E160" s="9" t="s">
        <v>2583</v>
      </c>
      <c r="F160" s="9" t="s">
        <v>27</v>
      </c>
      <c r="G160" s="10">
        <v>14</v>
      </c>
      <c r="H160" s="10">
        <v>0</v>
      </c>
      <c r="I160" s="10">
        <v>0</v>
      </c>
      <c r="J160" s="10">
        <f t="shared" si="13"/>
        <v>3920000</v>
      </c>
      <c r="K160" s="10">
        <f t="shared" si="13"/>
        <v>0</v>
      </c>
      <c r="L160" s="10">
        <f t="shared" si="13"/>
        <v>0</v>
      </c>
      <c r="M160" s="10"/>
      <c r="N160" s="10">
        <v>0</v>
      </c>
      <c r="O160" s="25">
        <f t="shared" si="11"/>
        <v>3920000</v>
      </c>
      <c r="P160" s="25">
        <v>3920000</v>
      </c>
      <c r="Q160" s="25">
        <f t="shared" si="12"/>
        <v>0</v>
      </c>
      <c r="R160" s="37"/>
    </row>
    <row r="161" spans="1:18" x14ac:dyDescent="0.25">
      <c r="A161" s="8">
        <v>154</v>
      </c>
      <c r="B161" s="32">
        <v>450343</v>
      </c>
      <c r="C161" s="9" t="s">
        <v>2602</v>
      </c>
      <c r="D161" s="9" t="s">
        <v>512</v>
      </c>
      <c r="E161" s="9" t="s">
        <v>2583</v>
      </c>
      <c r="F161" s="9" t="s">
        <v>27</v>
      </c>
      <c r="G161" s="10">
        <v>14</v>
      </c>
      <c r="H161" s="10">
        <v>0</v>
      </c>
      <c r="I161" s="10">
        <v>0</v>
      </c>
      <c r="J161" s="10">
        <f t="shared" si="13"/>
        <v>3920000</v>
      </c>
      <c r="K161" s="10">
        <f t="shared" si="13"/>
        <v>0</v>
      </c>
      <c r="L161" s="10">
        <f t="shared" si="13"/>
        <v>0</v>
      </c>
      <c r="M161" s="10"/>
      <c r="N161" s="10">
        <v>0</v>
      </c>
      <c r="O161" s="25">
        <f t="shared" si="11"/>
        <v>3920000</v>
      </c>
      <c r="P161" s="25">
        <v>0</v>
      </c>
      <c r="Q161" s="25">
        <f t="shared" si="12"/>
        <v>3920000</v>
      </c>
      <c r="R161" s="37"/>
    </row>
    <row r="162" spans="1:18" x14ac:dyDescent="0.25">
      <c r="A162" s="8">
        <v>155</v>
      </c>
      <c r="B162" s="32">
        <v>450344</v>
      </c>
      <c r="C162" s="9" t="s">
        <v>2093</v>
      </c>
      <c r="D162" s="9" t="s">
        <v>556</v>
      </c>
      <c r="E162" s="9" t="s">
        <v>2583</v>
      </c>
      <c r="F162" s="9" t="s">
        <v>27</v>
      </c>
      <c r="G162" s="10">
        <v>17</v>
      </c>
      <c r="H162" s="10">
        <v>0</v>
      </c>
      <c r="I162" s="10">
        <v>0</v>
      </c>
      <c r="J162" s="10">
        <f t="shared" si="13"/>
        <v>4760000</v>
      </c>
      <c r="K162" s="10">
        <f t="shared" si="13"/>
        <v>0</v>
      </c>
      <c r="L162" s="10">
        <f t="shared" si="13"/>
        <v>0</v>
      </c>
      <c r="M162" s="10"/>
      <c r="N162" s="10">
        <v>0</v>
      </c>
      <c r="O162" s="25">
        <f t="shared" si="11"/>
        <v>4760000</v>
      </c>
      <c r="P162" s="25">
        <v>4760000</v>
      </c>
      <c r="Q162" s="25">
        <f t="shared" si="12"/>
        <v>0</v>
      </c>
      <c r="R162" s="37"/>
    </row>
    <row r="163" spans="1:18" x14ac:dyDescent="0.25">
      <c r="A163" s="8">
        <v>156</v>
      </c>
      <c r="B163" s="32">
        <v>450345</v>
      </c>
      <c r="C163" s="9" t="s">
        <v>1110</v>
      </c>
      <c r="D163" s="9" t="s">
        <v>244</v>
      </c>
      <c r="E163" s="9" t="s">
        <v>2583</v>
      </c>
      <c r="F163" s="9" t="s">
        <v>27</v>
      </c>
      <c r="G163" s="10">
        <v>20</v>
      </c>
      <c r="H163" s="10">
        <v>0</v>
      </c>
      <c r="I163" s="10">
        <v>0</v>
      </c>
      <c r="J163" s="10">
        <f t="shared" si="13"/>
        <v>5600000</v>
      </c>
      <c r="K163" s="10">
        <f t="shared" si="13"/>
        <v>0</v>
      </c>
      <c r="L163" s="10">
        <f t="shared" si="13"/>
        <v>0</v>
      </c>
      <c r="M163" s="10"/>
      <c r="N163" s="10">
        <v>0</v>
      </c>
      <c r="O163" s="25">
        <f t="shared" si="11"/>
        <v>5600000</v>
      </c>
      <c r="P163" s="25">
        <v>5600000</v>
      </c>
      <c r="Q163" s="25">
        <f t="shared" si="12"/>
        <v>0</v>
      </c>
      <c r="R163" s="37"/>
    </row>
    <row r="164" spans="1:18" x14ac:dyDescent="0.25">
      <c r="A164" s="8">
        <v>157</v>
      </c>
      <c r="B164" s="32">
        <v>450346</v>
      </c>
      <c r="C164" s="9" t="s">
        <v>587</v>
      </c>
      <c r="D164" s="9" t="s">
        <v>153</v>
      </c>
      <c r="E164" s="9" t="s">
        <v>2583</v>
      </c>
      <c r="F164" s="9" t="s">
        <v>27</v>
      </c>
      <c r="G164" s="10">
        <v>20</v>
      </c>
      <c r="H164" s="10">
        <v>0</v>
      </c>
      <c r="I164" s="10">
        <v>0</v>
      </c>
      <c r="J164" s="10">
        <f t="shared" si="13"/>
        <v>5600000</v>
      </c>
      <c r="K164" s="10">
        <f t="shared" si="13"/>
        <v>0</v>
      </c>
      <c r="L164" s="10">
        <f t="shared" si="13"/>
        <v>0</v>
      </c>
      <c r="M164" s="10"/>
      <c r="N164" s="10">
        <v>0</v>
      </c>
      <c r="O164" s="25">
        <f t="shared" si="11"/>
        <v>5600000</v>
      </c>
      <c r="P164" s="25">
        <v>5600000</v>
      </c>
      <c r="Q164" s="25">
        <f t="shared" si="12"/>
        <v>0</v>
      </c>
      <c r="R164" s="37"/>
    </row>
    <row r="165" spans="1:18" x14ac:dyDescent="0.25">
      <c r="A165" s="8">
        <v>158</v>
      </c>
      <c r="B165" s="32">
        <v>450347</v>
      </c>
      <c r="C165" s="9" t="s">
        <v>152</v>
      </c>
      <c r="D165" s="9" t="s">
        <v>61</v>
      </c>
      <c r="E165" s="9" t="s">
        <v>2583</v>
      </c>
      <c r="F165" s="9" t="s">
        <v>27</v>
      </c>
      <c r="G165" s="10">
        <v>21</v>
      </c>
      <c r="H165" s="10">
        <v>0</v>
      </c>
      <c r="I165" s="10">
        <v>0</v>
      </c>
      <c r="J165" s="10">
        <f t="shared" si="13"/>
        <v>5880000</v>
      </c>
      <c r="K165" s="10">
        <f t="shared" si="13"/>
        <v>0</v>
      </c>
      <c r="L165" s="10">
        <f t="shared" si="13"/>
        <v>0</v>
      </c>
      <c r="M165" s="10"/>
      <c r="N165" s="10">
        <v>0</v>
      </c>
      <c r="O165" s="25">
        <f t="shared" si="11"/>
        <v>5880000</v>
      </c>
      <c r="P165" s="25">
        <v>5880000</v>
      </c>
      <c r="Q165" s="25">
        <f t="shared" si="12"/>
        <v>0</v>
      </c>
      <c r="R165" s="37"/>
    </row>
    <row r="166" spans="1:18" x14ac:dyDescent="0.25">
      <c r="A166" s="8">
        <v>159</v>
      </c>
      <c r="B166" s="32">
        <v>450348</v>
      </c>
      <c r="C166" s="9" t="s">
        <v>2603</v>
      </c>
      <c r="D166" s="9" t="s">
        <v>51</v>
      </c>
      <c r="E166" s="9" t="s">
        <v>2583</v>
      </c>
      <c r="F166" s="9" t="s">
        <v>27</v>
      </c>
      <c r="G166" s="10">
        <v>22</v>
      </c>
      <c r="H166" s="10">
        <v>0</v>
      </c>
      <c r="I166" s="10">
        <v>0</v>
      </c>
      <c r="J166" s="10">
        <f t="shared" si="13"/>
        <v>6160000</v>
      </c>
      <c r="K166" s="10">
        <f t="shared" si="13"/>
        <v>0</v>
      </c>
      <c r="L166" s="10">
        <f t="shared" si="13"/>
        <v>0</v>
      </c>
      <c r="M166" s="10"/>
      <c r="N166" s="10">
        <v>0</v>
      </c>
      <c r="O166" s="25">
        <f t="shared" si="11"/>
        <v>6160000</v>
      </c>
      <c r="P166" s="25">
        <v>6160000</v>
      </c>
      <c r="Q166" s="25">
        <f t="shared" si="12"/>
        <v>0</v>
      </c>
      <c r="R166" s="37"/>
    </row>
    <row r="167" spans="1:18" x14ac:dyDescent="0.25">
      <c r="A167" s="8">
        <v>160</v>
      </c>
      <c r="B167" s="32">
        <v>450349</v>
      </c>
      <c r="C167" s="9" t="s">
        <v>920</v>
      </c>
      <c r="D167" s="9" t="s">
        <v>61</v>
      </c>
      <c r="E167" s="9" t="s">
        <v>2583</v>
      </c>
      <c r="F167" s="9" t="s">
        <v>27</v>
      </c>
      <c r="G167" s="10">
        <v>20</v>
      </c>
      <c r="H167" s="10">
        <v>0</v>
      </c>
      <c r="I167" s="10">
        <v>0</v>
      </c>
      <c r="J167" s="10">
        <f t="shared" si="13"/>
        <v>5600000</v>
      </c>
      <c r="K167" s="10">
        <f t="shared" si="13"/>
        <v>0</v>
      </c>
      <c r="L167" s="10">
        <f t="shared" si="13"/>
        <v>0</v>
      </c>
      <c r="M167" s="10"/>
      <c r="N167" s="10">
        <v>0</v>
      </c>
      <c r="O167" s="25">
        <f t="shared" si="11"/>
        <v>5600000</v>
      </c>
      <c r="P167" s="25">
        <v>5600000</v>
      </c>
      <c r="Q167" s="25">
        <f t="shared" si="12"/>
        <v>0</v>
      </c>
      <c r="R167" s="37"/>
    </row>
    <row r="168" spans="1:18" x14ac:dyDescent="0.25">
      <c r="A168" s="8">
        <v>161</v>
      </c>
      <c r="B168" s="32">
        <v>450350</v>
      </c>
      <c r="C168" s="9" t="s">
        <v>1753</v>
      </c>
      <c r="D168" s="9" t="s">
        <v>65</v>
      </c>
      <c r="E168" s="9" t="s">
        <v>2583</v>
      </c>
      <c r="F168" s="9" t="s">
        <v>27</v>
      </c>
      <c r="G168" s="10">
        <v>19</v>
      </c>
      <c r="H168" s="10">
        <v>0</v>
      </c>
      <c r="I168" s="10">
        <v>0</v>
      </c>
      <c r="J168" s="10">
        <f t="shared" si="13"/>
        <v>5320000</v>
      </c>
      <c r="K168" s="10">
        <f t="shared" si="13"/>
        <v>0</v>
      </c>
      <c r="L168" s="10">
        <f t="shared" si="13"/>
        <v>0</v>
      </c>
      <c r="M168" s="10"/>
      <c r="N168" s="10">
        <v>0</v>
      </c>
      <c r="O168" s="25">
        <f t="shared" si="11"/>
        <v>5320000</v>
      </c>
      <c r="P168" s="25">
        <v>5320000</v>
      </c>
      <c r="Q168" s="25">
        <f t="shared" si="12"/>
        <v>0</v>
      </c>
      <c r="R168" s="37"/>
    </row>
    <row r="169" spans="1:18" x14ac:dyDescent="0.25">
      <c r="A169" s="8">
        <v>162</v>
      </c>
      <c r="B169" s="32">
        <v>450351</v>
      </c>
      <c r="C169" s="9" t="s">
        <v>2604</v>
      </c>
      <c r="D169" s="9" t="s">
        <v>65</v>
      </c>
      <c r="E169" s="9" t="s">
        <v>2583</v>
      </c>
      <c r="F169" s="9" t="s">
        <v>27</v>
      </c>
      <c r="G169" s="10">
        <v>19</v>
      </c>
      <c r="H169" s="10">
        <v>0</v>
      </c>
      <c r="I169" s="10">
        <v>0</v>
      </c>
      <c r="J169" s="10">
        <f t="shared" si="13"/>
        <v>5320000</v>
      </c>
      <c r="K169" s="10">
        <f t="shared" si="13"/>
        <v>0</v>
      </c>
      <c r="L169" s="10">
        <f t="shared" si="13"/>
        <v>0</v>
      </c>
      <c r="M169" s="10"/>
      <c r="N169" s="10">
        <v>0</v>
      </c>
      <c r="O169" s="25">
        <f t="shared" si="11"/>
        <v>5320000</v>
      </c>
      <c r="P169" s="25">
        <v>5320000</v>
      </c>
      <c r="Q169" s="25">
        <f t="shared" si="12"/>
        <v>0</v>
      </c>
      <c r="R169" s="37"/>
    </row>
    <row r="170" spans="1:18" x14ac:dyDescent="0.25">
      <c r="A170" s="8">
        <v>163</v>
      </c>
      <c r="B170" s="32">
        <v>450352</v>
      </c>
      <c r="C170" s="9" t="s">
        <v>417</v>
      </c>
      <c r="D170" s="9" t="s">
        <v>153</v>
      </c>
      <c r="E170" s="9" t="s">
        <v>2583</v>
      </c>
      <c r="F170" s="9" t="s">
        <v>27</v>
      </c>
      <c r="G170" s="10">
        <v>21</v>
      </c>
      <c r="H170" s="10">
        <v>0</v>
      </c>
      <c r="I170" s="10">
        <v>0</v>
      </c>
      <c r="J170" s="10">
        <f t="shared" si="13"/>
        <v>5880000</v>
      </c>
      <c r="K170" s="10">
        <f t="shared" si="13"/>
        <v>0</v>
      </c>
      <c r="L170" s="10">
        <f t="shared" si="13"/>
        <v>0</v>
      </c>
      <c r="M170" s="10"/>
      <c r="N170" s="10">
        <v>0</v>
      </c>
      <c r="O170" s="25">
        <f t="shared" si="11"/>
        <v>5880000</v>
      </c>
      <c r="P170" s="25">
        <v>5880000</v>
      </c>
      <c r="Q170" s="25">
        <f t="shared" si="12"/>
        <v>0</v>
      </c>
      <c r="R170" s="37"/>
    </row>
    <row r="171" spans="1:18" x14ac:dyDescent="0.25">
      <c r="A171" s="8">
        <v>164</v>
      </c>
      <c r="B171" s="32">
        <v>450353</v>
      </c>
      <c r="C171" s="9" t="s">
        <v>189</v>
      </c>
      <c r="D171" s="9" t="s">
        <v>47</v>
      </c>
      <c r="E171" s="9" t="s">
        <v>2583</v>
      </c>
      <c r="F171" s="9" t="s">
        <v>27</v>
      </c>
      <c r="G171" s="10">
        <v>21</v>
      </c>
      <c r="H171" s="10">
        <v>0</v>
      </c>
      <c r="I171" s="10">
        <v>0</v>
      </c>
      <c r="J171" s="10">
        <f t="shared" si="13"/>
        <v>5880000</v>
      </c>
      <c r="K171" s="10">
        <f t="shared" si="13"/>
        <v>0</v>
      </c>
      <c r="L171" s="10">
        <f t="shared" si="13"/>
        <v>0</v>
      </c>
      <c r="M171" s="10"/>
      <c r="N171" s="10">
        <v>0</v>
      </c>
      <c r="O171" s="25">
        <f t="shared" si="11"/>
        <v>5880000</v>
      </c>
      <c r="P171" s="25">
        <v>5880000</v>
      </c>
      <c r="Q171" s="25">
        <f t="shared" si="12"/>
        <v>0</v>
      </c>
      <c r="R171" s="37"/>
    </row>
    <row r="172" spans="1:18" x14ac:dyDescent="0.25">
      <c r="A172" s="8">
        <v>165</v>
      </c>
      <c r="B172" s="32">
        <v>450354</v>
      </c>
      <c r="C172" s="9" t="s">
        <v>2605</v>
      </c>
      <c r="D172" s="9" t="s">
        <v>313</v>
      </c>
      <c r="E172" s="9" t="s">
        <v>2583</v>
      </c>
      <c r="F172" s="9" t="s">
        <v>27</v>
      </c>
      <c r="G172" s="10">
        <v>24</v>
      </c>
      <c r="H172" s="10">
        <v>0</v>
      </c>
      <c r="I172" s="10">
        <v>0</v>
      </c>
      <c r="J172" s="10">
        <f t="shared" si="13"/>
        <v>6720000</v>
      </c>
      <c r="K172" s="10">
        <f t="shared" si="13"/>
        <v>0</v>
      </c>
      <c r="L172" s="10">
        <f t="shared" si="13"/>
        <v>0</v>
      </c>
      <c r="M172" s="10"/>
      <c r="N172" s="10">
        <v>0</v>
      </c>
      <c r="O172" s="25">
        <f t="shared" si="11"/>
        <v>6720000</v>
      </c>
      <c r="P172" s="25">
        <v>6720000</v>
      </c>
      <c r="Q172" s="25">
        <f t="shared" si="12"/>
        <v>0</v>
      </c>
      <c r="R172" s="37"/>
    </row>
    <row r="173" spans="1:18" x14ac:dyDescent="0.25">
      <c r="A173" s="8">
        <v>166</v>
      </c>
      <c r="B173" s="32">
        <v>450355</v>
      </c>
      <c r="C173" s="9" t="s">
        <v>2202</v>
      </c>
      <c r="D173" s="9" t="s">
        <v>925</v>
      </c>
      <c r="E173" s="9" t="s">
        <v>2583</v>
      </c>
      <c r="F173" s="9" t="s">
        <v>389</v>
      </c>
      <c r="G173" s="10">
        <v>16</v>
      </c>
      <c r="H173" s="10">
        <v>0</v>
      </c>
      <c r="I173" s="10">
        <v>0</v>
      </c>
      <c r="J173" s="10">
        <f t="shared" ref="J173:L175" si="14">G173*280000</f>
        <v>4480000</v>
      </c>
      <c r="K173" s="10">
        <f t="shared" si="14"/>
        <v>0</v>
      </c>
      <c r="L173" s="10">
        <f t="shared" si="14"/>
        <v>0</v>
      </c>
      <c r="M173" s="10"/>
      <c r="N173" s="10">
        <f>J173*0.7</f>
        <v>3136000</v>
      </c>
      <c r="O173" s="25">
        <f t="shared" si="11"/>
        <v>1344000</v>
      </c>
      <c r="P173" s="25">
        <v>5544000</v>
      </c>
      <c r="Q173" s="25">
        <f t="shared" si="12"/>
        <v>-4200000</v>
      </c>
      <c r="R173" s="37"/>
    </row>
    <row r="174" spans="1:18" x14ac:dyDescent="0.25">
      <c r="A174" s="8">
        <v>167</v>
      </c>
      <c r="B174" s="32">
        <v>450356</v>
      </c>
      <c r="C174" s="9" t="s">
        <v>360</v>
      </c>
      <c r="D174" s="9" t="s">
        <v>61</v>
      </c>
      <c r="E174" s="9" t="s">
        <v>2583</v>
      </c>
      <c r="F174" s="9" t="s">
        <v>27</v>
      </c>
      <c r="G174" s="10">
        <v>19</v>
      </c>
      <c r="H174" s="10">
        <v>0</v>
      </c>
      <c r="I174" s="10">
        <v>0</v>
      </c>
      <c r="J174" s="10">
        <f t="shared" si="14"/>
        <v>5320000</v>
      </c>
      <c r="K174" s="10">
        <f t="shared" si="14"/>
        <v>0</v>
      </c>
      <c r="L174" s="10">
        <f t="shared" si="14"/>
        <v>0</v>
      </c>
      <c r="M174" s="10"/>
      <c r="N174" s="10">
        <v>0</v>
      </c>
      <c r="O174" s="25">
        <f t="shared" si="11"/>
        <v>5320000</v>
      </c>
      <c r="P174" s="25">
        <v>5320000</v>
      </c>
      <c r="Q174" s="25">
        <f t="shared" si="12"/>
        <v>0</v>
      </c>
      <c r="R174" s="37"/>
    </row>
    <row r="175" spans="1:18" x14ac:dyDescent="0.25">
      <c r="A175" s="8">
        <v>168</v>
      </c>
      <c r="B175" s="32">
        <v>450357</v>
      </c>
      <c r="C175" s="9" t="s">
        <v>152</v>
      </c>
      <c r="D175" s="9" t="s">
        <v>153</v>
      </c>
      <c r="E175" s="9" t="s">
        <v>2583</v>
      </c>
      <c r="F175" s="9" t="s">
        <v>27</v>
      </c>
      <c r="G175" s="10">
        <v>19</v>
      </c>
      <c r="H175" s="10">
        <v>0</v>
      </c>
      <c r="I175" s="10">
        <v>0</v>
      </c>
      <c r="J175" s="10">
        <f t="shared" si="14"/>
        <v>5320000</v>
      </c>
      <c r="K175" s="10">
        <f t="shared" si="14"/>
        <v>0</v>
      </c>
      <c r="L175" s="10">
        <f t="shared" si="14"/>
        <v>0</v>
      </c>
      <c r="M175" s="10"/>
      <c r="N175" s="10">
        <v>0</v>
      </c>
      <c r="O175" s="25">
        <f t="shared" si="11"/>
        <v>5320000</v>
      </c>
      <c r="P175" s="25">
        <v>5320000</v>
      </c>
      <c r="Q175" s="25">
        <f t="shared" si="12"/>
        <v>0</v>
      </c>
      <c r="R175" s="37"/>
    </row>
    <row r="176" spans="1:18" x14ac:dyDescent="0.25">
      <c r="A176" s="8">
        <v>169</v>
      </c>
      <c r="B176" s="32">
        <v>450358</v>
      </c>
      <c r="C176" s="9" t="s">
        <v>2606</v>
      </c>
      <c r="D176" s="9" t="s">
        <v>2607</v>
      </c>
      <c r="E176" s="9" t="s">
        <v>2583</v>
      </c>
      <c r="F176" s="9" t="s">
        <v>2558</v>
      </c>
      <c r="G176" s="10">
        <v>20</v>
      </c>
      <c r="H176" s="10">
        <v>5</v>
      </c>
      <c r="I176" s="10">
        <v>0</v>
      </c>
      <c r="J176" s="10">
        <v>0</v>
      </c>
      <c r="K176" s="10">
        <v>1400000</v>
      </c>
      <c r="L176" s="10">
        <v>0</v>
      </c>
      <c r="M176" s="10"/>
      <c r="N176" s="10">
        <v>0</v>
      </c>
      <c r="O176" s="25">
        <f t="shared" si="11"/>
        <v>1400000</v>
      </c>
      <c r="P176" s="25">
        <v>1400000</v>
      </c>
      <c r="Q176" s="25">
        <f t="shared" si="12"/>
        <v>0</v>
      </c>
      <c r="R176" s="37"/>
    </row>
    <row r="177" spans="1:18" x14ac:dyDescent="0.25">
      <c r="A177" s="8">
        <v>170</v>
      </c>
      <c r="B177" s="32">
        <v>450401</v>
      </c>
      <c r="C177" s="9" t="s">
        <v>152</v>
      </c>
      <c r="D177" s="9" t="s">
        <v>375</v>
      </c>
      <c r="E177" s="9" t="s">
        <v>2608</v>
      </c>
      <c r="F177" s="9" t="s">
        <v>27</v>
      </c>
      <c r="G177" s="10">
        <v>19</v>
      </c>
      <c r="H177" s="10">
        <v>0</v>
      </c>
      <c r="I177" s="10">
        <v>0</v>
      </c>
      <c r="J177" s="10">
        <f t="shared" ref="J177:L194" si="15">G177*280000</f>
        <v>5320000</v>
      </c>
      <c r="K177" s="10">
        <f t="shared" si="15"/>
        <v>0</v>
      </c>
      <c r="L177" s="10">
        <f t="shared" si="15"/>
        <v>0</v>
      </c>
      <c r="M177" s="10"/>
      <c r="N177" s="10">
        <v>0</v>
      </c>
      <c r="O177" s="25">
        <f t="shared" si="11"/>
        <v>5320000</v>
      </c>
      <c r="P177" s="25">
        <v>5320000</v>
      </c>
      <c r="Q177" s="25">
        <f t="shared" si="12"/>
        <v>0</v>
      </c>
      <c r="R177" s="37"/>
    </row>
    <row r="178" spans="1:18" x14ac:dyDescent="0.25">
      <c r="A178" s="8">
        <v>171</v>
      </c>
      <c r="B178" s="32">
        <v>450402</v>
      </c>
      <c r="C178" s="9" t="s">
        <v>2152</v>
      </c>
      <c r="D178" s="9" t="s">
        <v>75</v>
      </c>
      <c r="E178" s="9" t="s">
        <v>2608</v>
      </c>
      <c r="F178" s="9" t="s">
        <v>27</v>
      </c>
      <c r="G178" s="10">
        <v>19</v>
      </c>
      <c r="H178" s="10">
        <v>0</v>
      </c>
      <c r="I178" s="10">
        <v>0</v>
      </c>
      <c r="J178" s="10">
        <f t="shared" si="15"/>
        <v>5320000</v>
      </c>
      <c r="K178" s="10">
        <f t="shared" si="15"/>
        <v>0</v>
      </c>
      <c r="L178" s="10">
        <f t="shared" si="15"/>
        <v>0</v>
      </c>
      <c r="M178" s="10"/>
      <c r="N178" s="10">
        <v>0</v>
      </c>
      <c r="O178" s="25">
        <f t="shared" si="11"/>
        <v>5320000</v>
      </c>
      <c r="P178" s="25">
        <v>5320000</v>
      </c>
      <c r="Q178" s="25">
        <f t="shared" si="12"/>
        <v>0</v>
      </c>
      <c r="R178" s="37"/>
    </row>
    <row r="179" spans="1:18" x14ac:dyDescent="0.25">
      <c r="A179" s="8">
        <v>172</v>
      </c>
      <c r="B179" s="32">
        <v>450403</v>
      </c>
      <c r="C179" s="9" t="s">
        <v>616</v>
      </c>
      <c r="D179" s="9" t="s">
        <v>85</v>
      </c>
      <c r="E179" s="9" t="s">
        <v>2608</v>
      </c>
      <c r="F179" s="9" t="s">
        <v>27</v>
      </c>
      <c r="G179" s="10">
        <v>21</v>
      </c>
      <c r="H179" s="10">
        <v>0</v>
      </c>
      <c r="I179" s="10">
        <v>0</v>
      </c>
      <c r="J179" s="10">
        <f t="shared" si="15"/>
        <v>5880000</v>
      </c>
      <c r="K179" s="10">
        <f t="shared" si="15"/>
        <v>0</v>
      </c>
      <c r="L179" s="10">
        <f t="shared" si="15"/>
        <v>0</v>
      </c>
      <c r="M179" s="10"/>
      <c r="N179" s="10">
        <v>0</v>
      </c>
      <c r="O179" s="25">
        <f t="shared" si="11"/>
        <v>5880000</v>
      </c>
      <c r="P179" s="25">
        <v>5880000</v>
      </c>
      <c r="Q179" s="25">
        <f t="shared" si="12"/>
        <v>0</v>
      </c>
      <c r="R179" s="37"/>
    </row>
    <row r="180" spans="1:18" x14ac:dyDescent="0.25">
      <c r="A180" s="8">
        <v>173</v>
      </c>
      <c r="B180" s="32">
        <v>450404</v>
      </c>
      <c r="C180" s="9" t="s">
        <v>1021</v>
      </c>
      <c r="D180" s="9" t="s">
        <v>845</v>
      </c>
      <c r="E180" s="9" t="s">
        <v>2608</v>
      </c>
      <c r="F180" s="9" t="s">
        <v>27</v>
      </c>
      <c r="G180" s="10">
        <v>17</v>
      </c>
      <c r="H180" s="10">
        <v>0</v>
      </c>
      <c r="I180" s="10">
        <v>0</v>
      </c>
      <c r="J180" s="10">
        <f t="shared" si="15"/>
        <v>4760000</v>
      </c>
      <c r="K180" s="10">
        <f t="shared" si="15"/>
        <v>0</v>
      </c>
      <c r="L180" s="10">
        <f t="shared" si="15"/>
        <v>0</v>
      </c>
      <c r="M180" s="10"/>
      <c r="N180" s="10">
        <v>0</v>
      </c>
      <c r="O180" s="25">
        <f t="shared" si="11"/>
        <v>4760000</v>
      </c>
      <c r="P180" s="25">
        <v>5320000</v>
      </c>
      <c r="Q180" s="25">
        <f t="shared" si="12"/>
        <v>-560000</v>
      </c>
      <c r="R180" s="37"/>
    </row>
    <row r="181" spans="1:18" x14ac:dyDescent="0.25">
      <c r="A181" s="8">
        <v>174</v>
      </c>
      <c r="B181" s="32">
        <v>450405</v>
      </c>
      <c r="C181" s="9" t="s">
        <v>2609</v>
      </c>
      <c r="D181" s="9" t="s">
        <v>1262</v>
      </c>
      <c r="E181" s="9" t="s">
        <v>2608</v>
      </c>
      <c r="F181" s="9" t="s">
        <v>27</v>
      </c>
      <c r="G181" s="10">
        <v>17</v>
      </c>
      <c r="H181" s="10">
        <v>0</v>
      </c>
      <c r="I181" s="10">
        <v>0</v>
      </c>
      <c r="J181" s="10">
        <f t="shared" si="15"/>
        <v>4760000</v>
      </c>
      <c r="K181" s="10">
        <f t="shared" si="15"/>
        <v>0</v>
      </c>
      <c r="L181" s="10">
        <f t="shared" si="15"/>
        <v>0</v>
      </c>
      <c r="M181" s="10"/>
      <c r="N181" s="10">
        <v>0</v>
      </c>
      <c r="O181" s="25">
        <f t="shared" si="11"/>
        <v>4760000</v>
      </c>
      <c r="P181" s="25">
        <v>4760000</v>
      </c>
      <c r="Q181" s="25">
        <f t="shared" si="12"/>
        <v>0</v>
      </c>
      <c r="R181" s="37"/>
    </row>
    <row r="182" spans="1:18" x14ac:dyDescent="0.25">
      <c r="A182" s="8">
        <v>175</v>
      </c>
      <c r="B182" s="32">
        <v>450406</v>
      </c>
      <c r="C182" s="9" t="s">
        <v>2066</v>
      </c>
      <c r="D182" s="9" t="s">
        <v>75</v>
      </c>
      <c r="E182" s="9" t="s">
        <v>2608</v>
      </c>
      <c r="F182" s="9" t="s">
        <v>27</v>
      </c>
      <c r="G182" s="10">
        <v>21</v>
      </c>
      <c r="H182" s="10">
        <v>0</v>
      </c>
      <c r="I182" s="10">
        <v>0</v>
      </c>
      <c r="J182" s="10">
        <f t="shared" si="15"/>
        <v>5880000</v>
      </c>
      <c r="K182" s="10">
        <f t="shared" si="15"/>
        <v>0</v>
      </c>
      <c r="L182" s="10">
        <f t="shared" si="15"/>
        <v>0</v>
      </c>
      <c r="M182" s="10"/>
      <c r="N182" s="10">
        <v>0</v>
      </c>
      <c r="O182" s="25">
        <f t="shared" si="11"/>
        <v>5880000</v>
      </c>
      <c r="P182" s="25">
        <v>5880000</v>
      </c>
      <c r="Q182" s="25">
        <f t="shared" si="12"/>
        <v>0</v>
      </c>
      <c r="R182" s="37"/>
    </row>
    <row r="183" spans="1:18" x14ac:dyDescent="0.25">
      <c r="A183" s="8">
        <v>176</v>
      </c>
      <c r="B183" s="32">
        <v>450407</v>
      </c>
      <c r="C183" s="9" t="s">
        <v>400</v>
      </c>
      <c r="D183" s="9" t="s">
        <v>1376</v>
      </c>
      <c r="E183" s="9" t="s">
        <v>2608</v>
      </c>
      <c r="F183" s="9" t="s">
        <v>27</v>
      </c>
      <c r="G183" s="10">
        <v>24</v>
      </c>
      <c r="H183" s="10">
        <v>5</v>
      </c>
      <c r="I183" s="10">
        <v>0</v>
      </c>
      <c r="J183" s="10">
        <f t="shared" si="15"/>
        <v>6720000</v>
      </c>
      <c r="K183" s="10">
        <f t="shared" si="15"/>
        <v>1400000</v>
      </c>
      <c r="L183" s="10">
        <f t="shared" si="15"/>
        <v>0</v>
      </c>
      <c r="M183" s="10"/>
      <c r="N183" s="10">
        <v>0</v>
      </c>
      <c r="O183" s="25">
        <f t="shared" si="11"/>
        <v>8120000</v>
      </c>
      <c r="P183" s="25">
        <v>8120000</v>
      </c>
      <c r="Q183" s="25">
        <f t="shared" si="12"/>
        <v>0</v>
      </c>
      <c r="R183" s="37"/>
    </row>
    <row r="184" spans="1:18" x14ac:dyDescent="0.25">
      <c r="A184" s="8">
        <v>177</v>
      </c>
      <c r="B184" s="32">
        <v>450408</v>
      </c>
      <c r="C184" s="9" t="s">
        <v>2610</v>
      </c>
      <c r="D184" s="9" t="s">
        <v>716</v>
      </c>
      <c r="E184" s="9" t="s">
        <v>2608</v>
      </c>
      <c r="F184" s="9" t="s">
        <v>27</v>
      </c>
      <c r="G184" s="10">
        <v>21</v>
      </c>
      <c r="H184" s="10">
        <v>0</v>
      </c>
      <c r="I184" s="10">
        <v>0</v>
      </c>
      <c r="J184" s="10">
        <f t="shared" si="15"/>
        <v>5880000</v>
      </c>
      <c r="K184" s="10">
        <f t="shared" si="15"/>
        <v>0</v>
      </c>
      <c r="L184" s="10">
        <f t="shared" si="15"/>
        <v>0</v>
      </c>
      <c r="M184" s="10"/>
      <c r="N184" s="10">
        <v>0</v>
      </c>
      <c r="O184" s="25">
        <f t="shared" si="11"/>
        <v>5880000</v>
      </c>
      <c r="P184" s="25">
        <v>6160000</v>
      </c>
      <c r="Q184" s="25">
        <f t="shared" si="12"/>
        <v>-280000</v>
      </c>
      <c r="R184" s="37"/>
    </row>
    <row r="185" spans="1:18" s="39" customFormat="1" x14ac:dyDescent="0.25">
      <c r="A185" s="35">
        <v>178</v>
      </c>
      <c r="B185" s="54">
        <v>450409</v>
      </c>
      <c r="C185" s="37" t="s">
        <v>1583</v>
      </c>
      <c r="D185" s="37" t="s">
        <v>51</v>
      </c>
      <c r="E185" s="37" t="s">
        <v>2608</v>
      </c>
      <c r="F185" s="37" t="s">
        <v>27</v>
      </c>
      <c r="G185" s="25">
        <v>17</v>
      </c>
      <c r="H185" s="25">
        <v>5</v>
      </c>
      <c r="I185" s="25">
        <v>0</v>
      </c>
      <c r="J185" s="25">
        <f t="shared" si="15"/>
        <v>4760000</v>
      </c>
      <c r="K185" s="25">
        <f t="shared" si="15"/>
        <v>1400000</v>
      </c>
      <c r="L185" s="25">
        <f t="shared" si="15"/>
        <v>0</v>
      </c>
      <c r="M185" s="25">
        <v>1120000</v>
      </c>
      <c r="N185" s="25">
        <v>0</v>
      </c>
      <c r="O185" s="25">
        <f t="shared" si="11"/>
        <v>5040000</v>
      </c>
      <c r="P185" s="25">
        <v>5040000</v>
      </c>
      <c r="Q185" s="25">
        <f t="shared" si="12"/>
        <v>0</v>
      </c>
      <c r="R185" s="37" t="s">
        <v>2611</v>
      </c>
    </row>
    <row r="186" spans="1:18" x14ac:dyDescent="0.25">
      <c r="A186" s="8">
        <v>179</v>
      </c>
      <c r="B186" s="32">
        <v>450410</v>
      </c>
      <c r="C186" s="9" t="s">
        <v>2612</v>
      </c>
      <c r="D186" s="9" t="s">
        <v>313</v>
      </c>
      <c r="E186" s="9" t="s">
        <v>2608</v>
      </c>
      <c r="F186" s="9" t="s">
        <v>27</v>
      </c>
      <c r="G186" s="10">
        <v>19</v>
      </c>
      <c r="H186" s="10">
        <v>0</v>
      </c>
      <c r="I186" s="10">
        <v>0</v>
      </c>
      <c r="J186" s="10">
        <f t="shared" si="15"/>
        <v>5320000</v>
      </c>
      <c r="K186" s="10">
        <f t="shared" si="15"/>
        <v>0</v>
      </c>
      <c r="L186" s="10">
        <f t="shared" si="15"/>
        <v>0</v>
      </c>
      <c r="M186" s="10"/>
      <c r="N186" s="10">
        <v>0</v>
      </c>
      <c r="O186" s="25">
        <f t="shared" si="11"/>
        <v>5320000</v>
      </c>
      <c r="P186" s="25">
        <v>5320000</v>
      </c>
      <c r="Q186" s="25">
        <f t="shared" si="12"/>
        <v>0</v>
      </c>
      <c r="R186" s="37"/>
    </row>
    <row r="187" spans="1:18" x14ac:dyDescent="0.25">
      <c r="A187" s="8">
        <v>180</v>
      </c>
      <c r="B187" s="32">
        <v>450411</v>
      </c>
      <c r="C187" s="9" t="s">
        <v>2613</v>
      </c>
      <c r="D187" s="9" t="s">
        <v>51</v>
      </c>
      <c r="E187" s="9" t="s">
        <v>2608</v>
      </c>
      <c r="F187" s="9" t="s">
        <v>27</v>
      </c>
      <c r="G187" s="10">
        <v>14</v>
      </c>
      <c r="H187" s="10">
        <v>0</v>
      </c>
      <c r="I187" s="10">
        <v>0</v>
      </c>
      <c r="J187" s="10">
        <f t="shared" si="15"/>
        <v>3920000</v>
      </c>
      <c r="K187" s="10">
        <f t="shared" si="15"/>
        <v>0</v>
      </c>
      <c r="L187" s="10">
        <f t="shared" si="15"/>
        <v>0</v>
      </c>
      <c r="M187" s="10"/>
      <c r="N187" s="10">
        <v>0</v>
      </c>
      <c r="O187" s="25">
        <f t="shared" si="11"/>
        <v>3920000</v>
      </c>
      <c r="P187" s="25">
        <v>0</v>
      </c>
      <c r="Q187" s="25">
        <f t="shared" si="12"/>
        <v>3920000</v>
      </c>
      <c r="R187" s="37"/>
    </row>
    <row r="188" spans="1:18" x14ac:dyDescent="0.25">
      <c r="A188" s="8">
        <v>181</v>
      </c>
      <c r="B188" s="32">
        <v>450412</v>
      </c>
      <c r="C188" s="9" t="s">
        <v>976</v>
      </c>
      <c r="D188" s="9" t="s">
        <v>1193</v>
      </c>
      <c r="E188" s="9" t="s">
        <v>2608</v>
      </c>
      <c r="F188" s="9" t="s">
        <v>27</v>
      </c>
      <c r="G188" s="10">
        <v>17</v>
      </c>
      <c r="H188" s="10">
        <v>0</v>
      </c>
      <c r="I188" s="10">
        <v>0</v>
      </c>
      <c r="J188" s="10">
        <f t="shared" si="15"/>
        <v>4760000</v>
      </c>
      <c r="K188" s="10">
        <f t="shared" si="15"/>
        <v>0</v>
      </c>
      <c r="L188" s="10">
        <f t="shared" si="15"/>
        <v>0</v>
      </c>
      <c r="M188" s="10"/>
      <c r="N188" s="10">
        <v>0</v>
      </c>
      <c r="O188" s="25">
        <f t="shared" si="11"/>
        <v>4760000</v>
      </c>
      <c r="P188" s="25">
        <v>4760000</v>
      </c>
      <c r="Q188" s="25">
        <f t="shared" si="12"/>
        <v>0</v>
      </c>
      <c r="R188" s="37"/>
    </row>
    <row r="189" spans="1:18" x14ac:dyDescent="0.25">
      <c r="A189" s="8">
        <v>182</v>
      </c>
      <c r="B189" s="32">
        <v>450413</v>
      </c>
      <c r="C189" s="9" t="s">
        <v>2614</v>
      </c>
      <c r="D189" s="9" t="s">
        <v>125</v>
      </c>
      <c r="E189" s="9" t="s">
        <v>2608</v>
      </c>
      <c r="F189" s="9" t="s">
        <v>27</v>
      </c>
      <c r="G189" s="10">
        <v>21</v>
      </c>
      <c r="H189" s="10">
        <v>0</v>
      </c>
      <c r="I189" s="10">
        <v>0</v>
      </c>
      <c r="J189" s="10">
        <f t="shared" si="15"/>
        <v>5880000</v>
      </c>
      <c r="K189" s="10">
        <f t="shared" si="15"/>
        <v>0</v>
      </c>
      <c r="L189" s="10">
        <f t="shared" si="15"/>
        <v>0</v>
      </c>
      <c r="M189" s="10"/>
      <c r="N189" s="10">
        <v>0</v>
      </c>
      <c r="O189" s="25">
        <f t="shared" si="11"/>
        <v>5880000</v>
      </c>
      <c r="P189" s="25">
        <v>10640000</v>
      </c>
      <c r="Q189" s="25">
        <f t="shared" si="12"/>
        <v>-4760000</v>
      </c>
      <c r="R189" s="37" t="s">
        <v>2549</v>
      </c>
    </row>
    <row r="190" spans="1:18" s="39" customFormat="1" x14ac:dyDescent="0.25">
      <c r="A190" s="35">
        <v>183</v>
      </c>
      <c r="B190" s="54">
        <v>450414</v>
      </c>
      <c r="C190" s="37" t="s">
        <v>2615</v>
      </c>
      <c r="D190" s="37" t="s">
        <v>210</v>
      </c>
      <c r="E190" s="37" t="s">
        <v>2608</v>
      </c>
      <c r="F190" s="37" t="s">
        <v>27</v>
      </c>
      <c r="G190" s="25">
        <v>19</v>
      </c>
      <c r="H190" s="25">
        <v>0</v>
      </c>
      <c r="I190" s="25">
        <v>0</v>
      </c>
      <c r="J190" s="25">
        <f t="shared" si="15"/>
        <v>5320000</v>
      </c>
      <c r="K190" s="25">
        <f t="shared" si="15"/>
        <v>0</v>
      </c>
      <c r="L190" s="25">
        <f t="shared" si="15"/>
        <v>0</v>
      </c>
      <c r="M190" s="25">
        <v>1120000</v>
      </c>
      <c r="N190" s="25">
        <v>0</v>
      </c>
      <c r="O190" s="25">
        <f>J190+K190+L190-N190-M190</f>
        <v>4200000</v>
      </c>
      <c r="P190" s="25">
        <v>4200000</v>
      </c>
      <c r="Q190" s="25">
        <f t="shared" si="12"/>
        <v>0</v>
      </c>
      <c r="R190" s="37" t="s">
        <v>2611</v>
      </c>
    </row>
    <row r="191" spans="1:18" x14ac:dyDescent="0.25">
      <c r="A191" s="8">
        <v>184</v>
      </c>
      <c r="B191" s="32">
        <v>450415</v>
      </c>
      <c r="C191" s="9" t="s">
        <v>531</v>
      </c>
      <c r="D191" s="9" t="s">
        <v>51</v>
      </c>
      <c r="E191" s="9" t="s">
        <v>2608</v>
      </c>
      <c r="F191" s="9" t="s">
        <v>27</v>
      </c>
      <c r="G191" s="10">
        <v>18</v>
      </c>
      <c r="H191" s="10">
        <v>0</v>
      </c>
      <c r="I191" s="10">
        <v>0</v>
      </c>
      <c r="J191" s="10">
        <f t="shared" si="15"/>
        <v>5040000</v>
      </c>
      <c r="K191" s="10">
        <f t="shared" si="15"/>
        <v>0</v>
      </c>
      <c r="L191" s="10">
        <f t="shared" si="15"/>
        <v>0</v>
      </c>
      <c r="M191" s="10"/>
      <c r="N191" s="10">
        <v>0</v>
      </c>
      <c r="O191" s="25">
        <f t="shared" si="11"/>
        <v>5040000</v>
      </c>
      <c r="P191" s="25">
        <v>5040000</v>
      </c>
      <c r="Q191" s="25">
        <f t="shared" si="12"/>
        <v>0</v>
      </c>
      <c r="R191" s="37"/>
    </row>
    <row r="192" spans="1:18" x14ac:dyDescent="0.25">
      <c r="A192" s="8">
        <v>185</v>
      </c>
      <c r="B192" s="32">
        <v>450417</v>
      </c>
      <c r="C192" s="9" t="s">
        <v>2616</v>
      </c>
      <c r="D192" s="9" t="s">
        <v>574</v>
      </c>
      <c r="E192" s="9" t="s">
        <v>2608</v>
      </c>
      <c r="F192" s="9" t="s">
        <v>27</v>
      </c>
      <c r="G192" s="10">
        <v>19</v>
      </c>
      <c r="H192" s="10">
        <v>0</v>
      </c>
      <c r="I192" s="10">
        <v>0</v>
      </c>
      <c r="J192" s="10">
        <f t="shared" si="15"/>
        <v>5320000</v>
      </c>
      <c r="K192" s="10">
        <f t="shared" si="15"/>
        <v>0</v>
      </c>
      <c r="L192" s="10">
        <f t="shared" si="15"/>
        <v>0</v>
      </c>
      <c r="M192" s="10"/>
      <c r="N192" s="10">
        <v>0</v>
      </c>
      <c r="O192" s="25">
        <f t="shared" si="11"/>
        <v>5320000</v>
      </c>
      <c r="P192" s="25">
        <v>5320000</v>
      </c>
      <c r="Q192" s="25">
        <f t="shared" si="12"/>
        <v>0</v>
      </c>
      <c r="R192" s="37"/>
    </row>
    <row r="193" spans="1:18" x14ac:dyDescent="0.25">
      <c r="A193" s="8">
        <v>186</v>
      </c>
      <c r="B193" s="32">
        <v>450418</v>
      </c>
      <c r="C193" s="9" t="s">
        <v>2617</v>
      </c>
      <c r="D193" s="9" t="s">
        <v>2618</v>
      </c>
      <c r="E193" s="9" t="s">
        <v>2608</v>
      </c>
      <c r="F193" s="9" t="s">
        <v>27</v>
      </c>
      <c r="G193" s="10">
        <v>22</v>
      </c>
      <c r="H193" s="10">
        <v>0</v>
      </c>
      <c r="I193" s="10">
        <v>0</v>
      </c>
      <c r="J193" s="10">
        <f t="shared" si="15"/>
        <v>6160000</v>
      </c>
      <c r="K193" s="10">
        <f t="shared" si="15"/>
        <v>0</v>
      </c>
      <c r="L193" s="10">
        <f t="shared" si="15"/>
        <v>0</v>
      </c>
      <c r="M193" s="10"/>
      <c r="N193" s="10">
        <v>0</v>
      </c>
      <c r="O193" s="25">
        <f t="shared" si="11"/>
        <v>6160000</v>
      </c>
      <c r="P193" s="25">
        <v>0</v>
      </c>
      <c r="Q193" s="25">
        <f t="shared" si="12"/>
        <v>6160000</v>
      </c>
      <c r="R193" s="37"/>
    </row>
    <row r="194" spans="1:18" x14ac:dyDescent="0.25">
      <c r="A194" s="8">
        <v>187</v>
      </c>
      <c r="B194" s="32">
        <v>450419</v>
      </c>
      <c r="C194" s="9" t="s">
        <v>2619</v>
      </c>
      <c r="D194" s="9" t="s">
        <v>61</v>
      </c>
      <c r="E194" s="9" t="s">
        <v>2608</v>
      </c>
      <c r="F194" s="9" t="s">
        <v>27</v>
      </c>
      <c r="G194" s="10">
        <v>19</v>
      </c>
      <c r="H194" s="10">
        <v>0</v>
      </c>
      <c r="I194" s="10">
        <v>0</v>
      </c>
      <c r="J194" s="10">
        <f t="shared" si="15"/>
        <v>5320000</v>
      </c>
      <c r="K194" s="10">
        <f t="shared" si="15"/>
        <v>0</v>
      </c>
      <c r="L194" s="10">
        <f t="shared" si="15"/>
        <v>0</v>
      </c>
      <c r="M194" s="10"/>
      <c r="N194" s="10">
        <v>0</v>
      </c>
      <c r="O194" s="25">
        <f t="shared" si="11"/>
        <v>5320000</v>
      </c>
      <c r="P194" s="25">
        <v>5320000</v>
      </c>
      <c r="Q194" s="25">
        <f t="shared" si="12"/>
        <v>0</v>
      </c>
      <c r="R194" s="37"/>
    </row>
    <row r="195" spans="1:18" x14ac:dyDescent="0.25">
      <c r="A195" s="8">
        <v>188</v>
      </c>
      <c r="B195" s="32">
        <v>450420</v>
      </c>
      <c r="C195" s="9" t="s">
        <v>2620</v>
      </c>
      <c r="D195" s="9" t="s">
        <v>554</v>
      </c>
      <c r="E195" s="9" t="s">
        <v>2608</v>
      </c>
      <c r="F195" s="9" t="s">
        <v>389</v>
      </c>
      <c r="G195" s="10">
        <v>18</v>
      </c>
      <c r="H195" s="10">
        <v>0</v>
      </c>
      <c r="I195" s="10">
        <v>0</v>
      </c>
      <c r="J195" s="10">
        <f t="shared" ref="J195:L210" si="16">G195*280000</f>
        <v>5040000</v>
      </c>
      <c r="K195" s="10">
        <f t="shared" si="16"/>
        <v>0</v>
      </c>
      <c r="L195" s="10">
        <f t="shared" si="16"/>
        <v>0</v>
      </c>
      <c r="M195" s="10"/>
      <c r="N195" s="10">
        <f>J195*0.7</f>
        <v>3528000</v>
      </c>
      <c r="O195" s="25">
        <f t="shared" si="11"/>
        <v>1512000</v>
      </c>
      <c r="P195" s="25">
        <v>1512000</v>
      </c>
      <c r="Q195" s="25">
        <f t="shared" si="12"/>
        <v>0</v>
      </c>
      <c r="R195" s="37"/>
    </row>
    <row r="196" spans="1:18" x14ac:dyDescent="0.25">
      <c r="A196" s="8">
        <v>189</v>
      </c>
      <c r="B196" s="32">
        <v>450421</v>
      </c>
      <c r="C196" s="9" t="s">
        <v>400</v>
      </c>
      <c r="D196" s="9" t="s">
        <v>1047</v>
      </c>
      <c r="E196" s="9" t="s">
        <v>2608</v>
      </c>
      <c r="F196" s="9" t="s">
        <v>27</v>
      </c>
      <c r="G196" s="10">
        <v>22</v>
      </c>
      <c r="H196" s="10">
        <v>5</v>
      </c>
      <c r="I196" s="10">
        <v>0</v>
      </c>
      <c r="J196" s="10">
        <f t="shared" si="16"/>
        <v>6160000</v>
      </c>
      <c r="K196" s="10">
        <f t="shared" si="16"/>
        <v>1400000</v>
      </c>
      <c r="L196" s="10">
        <f t="shared" si="16"/>
        <v>0</v>
      </c>
      <c r="M196" s="10"/>
      <c r="N196" s="10">
        <v>0</v>
      </c>
      <c r="O196" s="25">
        <f t="shared" si="11"/>
        <v>7560000</v>
      </c>
      <c r="P196" s="25">
        <v>0</v>
      </c>
      <c r="Q196" s="25">
        <f t="shared" si="12"/>
        <v>7560000</v>
      </c>
      <c r="R196" s="37"/>
    </row>
    <row r="197" spans="1:18" x14ac:dyDescent="0.25">
      <c r="A197" s="8">
        <v>190</v>
      </c>
      <c r="B197" s="32">
        <v>450422</v>
      </c>
      <c r="C197" s="9" t="s">
        <v>53</v>
      </c>
      <c r="D197" s="9" t="s">
        <v>2621</v>
      </c>
      <c r="E197" s="9" t="s">
        <v>2608</v>
      </c>
      <c r="F197" s="9" t="s">
        <v>389</v>
      </c>
      <c r="G197" s="10">
        <v>19</v>
      </c>
      <c r="H197" s="10">
        <v>0</v>
      </c>
      <c r="I197" s="10">
        <v>0</v>
      </c>
      <c r="J197" s="10">
        <f t="shared" si="16"/>
        <v>5320000</v>
      </c>
      <c r="K197" s="10">
        <f t="shared" si="16"/>
        <v>0</v>
      </c>
      <c r="L197" s="10">
        <f t="shared" si="16"/>
        <v>0</v>
      </c>
      <c r="M197" s="10"/>
      <c r="N197" s="10">
        <f>J197*0.7</f>
        <v>3723999.9999999995</v>
      </c>
      <c r="O197" s="25">
        <f t="shared" si="11"/>
        <v>1596000.0000000005</v>
      </c>
      <c r="P197" s="25">
        <v>1596000</v>
      </c>
      <c r="Q197" s="25">
        <f t="shared" si="12"/>
        <v>0</v>
      </c>
      <c r="R197" s="37"/>
    </row>
    <row r="198" spans="1:18" x14ac:dyDescent="0.25">
      <c r="A198" s="8">
        <v>191</v>
      </c>
      <c r="B198" s="32">
        <v>450423</v>
      </c>
      <c r="C198" s="9" t="s">
        <v>440</v>
      </c>
      <c r="D198" s="9" t="s">
        <v>147</v>
      </c>
      <c r="E198" s="9" t="s">
        <v>2608</v>
      </c>
      <c r="F198" s="9" t="s">
        <v>27</v>
      </c>
      <c r="G198" s="10">
        <v>18</v>
      </c>
      <c r="H198" s="10">
        <v>3</v>
      </c>
      <c r="I198" s="10">
        <v>0</v>
      </c>
      <c r="J198" s="10">
        <f t="shared" si="16"/>
        <v>5040000</v>
      </c>
      <c r="K198" s="10">
        <f t="shared" si="16"/>
        <v>840000</v>
      </c>
      <c r="L198" s="10">
        <f t="shared" si="16"/>
        <v>0</v>
      </c>
      <c r="M198" s="10"/>
      <c r="N198" s="10">
        <v>0</v>
      </c>
      <c r="O198" s="25">
        <f t="shared" si="11"/>
        <v>5880000</v>
      </c>
      <c r="P198" s="25">
        <v>5880000</v>
      </c>
      <c r="Q198" s="25">
        <f t="shared" si="12"/>
        <v>0</v>
      </c>
      <c r="R198" s="37"/>
    </row>
    <row r="199" spans="1:18" x14ac:dyDescent="0.25">
      <c r="A199" s="8">
        <v>192</v>
      </c>
      <c r="B199" s="32">
        <v>450424</v>
      </c>
      <c r="C199" s="9" t="s">
        <v>1161</v>
      </c>
      <c r="D199" s="9" t="s">
        <v>61</v>
      </c>
      <c r="E199" s="9" t="s">
        <v>2608</v>
      </c>
      <c r="F199" s="9" t="s">
        <v>27</v>
      </c>
      <c r="G199" s="10">
        <v>18</v>
      </c>
      <c r="H199" s="10">
        <v>0</v>
      </c>
      <c r="I199" s="10">
        <v>0</v>
      </c>
      <c r="J199" s="10">
        <f t="shared" si="16"/>
        <v>5040000</v>
      </c>
      <c r="K199" s="10">
        <f t="shared" si="16"/>
        <v>0</v>
      </c>
      <c r="L199" s="10">
        <f t="shared" si="16"/>
        <v>0</v>
      </c>
      <c r="M199" s="10"/>
      <c r="N199" s="10">
        <v>0</v>
      </c>
      <c r="O199" s="25">
        <f t="shared" si="11"/>
        <v>5040000</v>
      </c>
      <c r="P199" s="25">
        <v>5040000</v>
      </c>
      <c r="Q199" s="25">
        <f t="shared" si="12"/>
        <v>0</v>
      </c>
      <c r="R199" s="37"/>
    </row>
    <row r="200" spans="1:18" x14ac:dyDescent="0.25">
      <c r="A200" s="8">
        <v>193</v>
      </c>
      <c r="B200" s="32">
        <v>450425</v>
      </c>
      <c r="C200" s="9" t="s">
        <v>1569</v>
      </c>
      <c r="D200" s="9" t="s">
        <v>958</v>
      </c>
      <c r="E200" s="9" t="s">
        <v>2608</v>
      </c>
      <c r="F200" s="9" t="s">
        <v>27</v>
      </c>
      <c r="G200" s="10">
        <v>20</v>
      </c>
      <c r="H200" s="10">
        <v>0</v>
      </c>
      <c r="I200" s="10">
        <v>0</v>
      </c>
      <c r="J200" s="10">
        <f t="shared" si="16"/>
        <v>5600000</v>
      </c>
      <c r="K200" s="10">
        <f t="shared" si="16"/>
        <v>0</v>
      </c>
      <c r="L200" s="10">
        <f t="shared" si="16"/>
        <v>0</v>
      </c>
      <c r="M200" s="10"/>
      <c r="N200" s="10">
        <v>0</v>
      </c>
      <c r="O200" s="25">
        <f t="shared" si="11"/>
        <v>5600000</v>
      </c>
      <c r="P200" s="25">
        <v>0</v>
      </c>
      <c r="Q200" s="25">
        <f t="shared" si="12"/>
        <v>5600000</v>
      </c>
      <c r="R200" s="37"/>
    </row>
    <row r="201" spans="1:18" x14ac:dyDescent="0.25">
      <c r="A201" s="8">
        <v>194</v>
      </c>
      <c r="B201" s="32">
        <v>450426</v>
      </c>
      <c r="C201" s="9" t="s">
        <v>2622</v>
      </c>
      <c r="D201" s="9" t="s">
        <v>448</v>
      </c>
      <c r="E201" s="9" t="s">
        <v>2608</v>
      </c>
      <c r="F201" s="9" t="s">
        <v>27</v>
      </c>
      <c r="G201" s="10">
        <v>17</v>
      </c>
      <c r="H201" s="10">
        <v>0</v>
      </c>
      <c r="I201" s="10">
        <v>0</v>
      </c>
      <c r="J201" s="10">
        <f t="shared" si="16"/>
        <v>4760000</v>
      </c>
      <c r="K201" s="10">
        <f t="shared" si="16"/>
        <v>0</v>
      </c>
      <c r="L201" s="10">
        <f t="shared" si="16"/>
        <v>0</v>
      </c>
      <c r="M201" s="10"/>
      <c r="N201" s="10">
        <v>0</v>
      </c>
      <c r="O201" s="25">
        <f t="shared" ref="O201:O264" si="17">J201+K201+L201-N201-M201</f>
        <v>4760000</v>
      </c>
      <c r="P201" s="25">
        <v>4760000</v>
      </c>
      <c r="Q201" s="25">
        <f t="shared" ref="Q201:Q264" si="18">O201-P201</f>
        <v>0</v>
      </c>
      <c r="R201" s="37"/>
    </row>
    <row r="202" spans="1:18" x14ac:dyDescent="0.25">
      <c r="A202" s="8">
        <v>195</v>
      </c>
      <c r="B202" s="32">
        <v>450427</v>
      </c>
      <c r="C202" s="9" t="s">
        <v>2623</v>
      </c>
      <c r="D202" s="9" t="s">
        <v>560</v>
      </c>
      <c r="E202" s="9" t="s">
        <v>2608</v>
      </c>
      <c r="F202" s="9" t="s">
        <v>27</v>
      </c>
      <c r="G202" s="10">
        <v>24</v>
      </c>
      <c r="H202" s="10">
        <v>0</v>
      </c>
      <c r="I202" s="10">
        <v>0</v>
      </c>
      <c r="J202" s="10">
        <f t="shared" si="16"/>
        <v>6720000</v>
      </c>
      <c r="K202" s="10">
        <f t="shared" si="16"/>
        <v>0</v>
      </c>
      <c r="L202" s="10">
        <f t="shared" si="16"/>
        <v>0</v>
      </c>
      <c r="M202" s="10"/>
      <c r="N202" s="10">
        <v>0</v>
      </c>
      <c r="O202" s="25">
        <f t="shared" si="17"/>
        <v>6720000</v>
      </c>
      <c r="P202" s="25">
        <v>6720000</v>
      </c>
      <c r="Q202" s="25">
        <f t="shared" si="18"/>
        <v>0</v>
      </c>
      <c r="R202" s="37"/>
    </row>
    <row r="203" spans="1:18" x14ac:dyDescent="0.25">
      <c r="A203" s="8">
        <v>196</v>
      </c>
      <c r="B203" s="32">
        <v>450428</v>
      </c>
      <c r="C203" s="9" t="s">
        <v>111</v>
      </c>
      <c r="D203" s="9" t="s">
        <v>472</v>
      </c>
      <c r="E203" s="9" t="s">
        <v>2608</v>
      </c>
      <c r="F203" s="9" t="s">
        <v>27</v>
      </c>
      <c r="G203" s="10">
        <v>19</v>
      </c>
      <c r="H203" s="10">
        <v>0</v>
      </c>
      <c r="I203" s="10">
        <v>0</v>
      </c>
      <c r="J203" s="10">
        <f t="shared" si="16"/>
        <v>5320000</v>
      </c>
      <c r="K203" s="10">
        <f t="shared" si="16"/>
        <v>0</v>
      </c>
      <c r="L203" s="10">
        <f t="shared" si="16"/>
        <v>0</v>
      </c>
      <c r="M203" s="10"/>
      <c r="N203" s="10">
        <v>0</v>
      </c>
      <c r="O203" s="25">
        <f t="shared" si="17"/>
        <v>5320000</v>
      </c>
      <c r="P203" s="25">
        <v>5320000</v>
      </c>
      <c r="Q203" s="25">
        <f t="shared" si="18"/>
        <v>0</v>
      </c>
      <c r="R203" s="37"/>
    </row>
    <row r="204" spans="1:18" x14ac:dyDescent="0.25">
      <c r="A204" s="8">
        <v>197</v>
      </c>
      <c r="B204" s="32">
        <v>450429</v>
      </c>
      <c r="C204" s="9" t="s">
        <v>550</v>
      </c>
      <c r="D204" s="9" t="s">
        <v>2624</v>
      </c>
      <c r="E204" s="9" t="s">
        <v>2608</v>
      </c>
      <c r="F204" s="9" t="s">
        <v>27</v>
      </c>
      <c r="G204" s="10">
        <v>19</v>
      </c>
      <c r="H204" s="10">
        <v>0</v>
      </c>
      <c r="I204" s="10">
        <v>0</v>
      </c>
      <c r="J204" s="10">
        <f t="shared" si="16"/>
        <v>5320000</v>
      </c>
      <c r="K204" s="10">
        <f t="shared" si="16"/>
        <v>0</v>
      </c>
      <c r="L204" s="10">
        <f t="shared" si="16"/>
        <v>0</v>
      </c>
      <c r="M204" s="10"/>
      <c r="N204" s="10">
        <v>0</v>
      </c>
      <c r="O204" s="25">
        <f t="shared" si="17"/>
        <v>5320000</v>
      </c>
      <c r="P204" s="25">
        <v>5320000</v>
      </c>
      <c r="Q204" s="25">
        <f t="shared" si="18"/>
        <v>0</v>
      </c>
      <c r="R204" s="37"/>
    </row>
    <row r="205" spans="1:18" x14ac:dyDescent="0.25">
      <c r="A205" s="8">
        <v>198</v>
      </c>
      <c r="B205" s="32">
        <v>450430</v>
      </c>
      <c r="C205" s="9" t="s">
        <v>1072</v>
      </c>
      <c r="D205" s="9" t="s">
        <v>147</v>
      </c>
      <c r="E205" s="9" t="s">
        <v>2608</v>
      </c>
      <c r="F205" s="9" t="s">
        <v>27</v>
      </c>
      <c r="G205" s="10">
        <v>24</v>
      </c>
      <c r="H205" s="10">
        <v>0</v>
      </c>
      <c r="I205" s="10">
        <v>0</v>
      </c>
      <c r="J205" s="10">
        <f t="shared" si="16"/>
        <v>6720000</v>
      </c>
      <c r="K205" s="10">
        <f t="shared" si="16"/>
        <v>0</v>
      </c>
      <c r="L205" s="10">
        <f t="shared" si="16"/>
        <v>0</v>
      </c>
      <c r="M205" s="10"/>
      <c r="N205" s="10">
        <v>0</v>
      </c>
      <c r="O205" s="25">
        <f t="shared" si="17"/>
        <v>6720000</v>
      </c>
      <c r="P205" s="25">
        <v>0</v>
      </c>
      <c r="Q205" s="25">
        <f t="shared" si="18"/>
        <v>6720000</v>
      </c>
      <c r="R205" s="37"/>
    </row>
    <row r="206" spans="1:18" x14ac:dyDescent="0.25">
      <c r="A206" s="8">
        <v>199</v>
      </c>
      <c r="B206" s="32">
        <v>450431</v>
      </c>
      <c r="C206" s="9" t="s">
        <v>1377</v>
      </c>
      <c r="D206" s="9" t="s">
        <v>158</v>
      </c>
      <c r="E206" s="9" t="s">
        <v>2608</v>
      </c>
      <c r="F206" s="9" t="s">
        <v>27</v>
      </c>
      <c r="G206" s="10">
        <v>19</v>
      </c>
      <c r="H206" s="10">
        <v>0</v>
      </c>
      <c r="I206" s="10">
        <v>0</v>
      </c>
      <c r="J206" s="10">
        <f t="shared" si="16"/>
        <v>5320000</v>
      </c>
      <c r="K206" s="10">
        <f t="shared" si="16"/>
        <v>0</v>
      </c>
      <c r="L206" s="10">
        <f t="shared" si="16"/>
        <v>0</v>
      </c>
      <c r="M206" s="10"/>
      <c r="N206" s="10">
        <v>0</v>
      </c>
      <c r="O206" s="25">
        <f t="shared" si="17"/>
        <v>5320000</v>
      </c>
      <c r="P206" s="25">
        <v>5320000</v>
      </c>
      <c r="Q206" s="25">
        <f t="shared" si="18"/>
        <v>0</v>
      </c>
      <c r="R206" s="37"/>
    </row>
    <row r="207" spans="1:18" x14ac:dyDescent="0.25">
      <c r="A207" s="8">
        <v>200</v>
      </c>
      <c r="B207" s="32">
        <v>450432</v>
      </c>
      <c r="C207" s="9" t="s">
        <v>285</v>
      </c>
      <c r="D207" s="9" t="s">
        <v>85</v>
      </c>
      <c r="E207" s="9" t="s">
        <v>2608</v>
      </c>
      <c r="F207" s="9" t="s">
        <v>27</v>
      </c>
      <c r="G207" s="10">
        <v>14</v>
      </c>
      <c r="H207" s="10">
        <v>0</v>
      </c>
      <c r="I207" s="10">
        <v>0</v>
      </c>
      <c r="J207" s="10">
        <f t="shared" si="16"/>
        <v>3920000</v>
      </c>
      <c r="K207" s="10">
        <f t="shared" si="16"/>
        <v>0</v>
      </c>
      <c r="L207" s="10">
        <f t="shared" si="16"/>
        <v>0</v>
      </c>
      <c r="M207" s="10"/>
      <c r="N207" s="10">
        <v>0</v>
      </c>
      <c r="O207" s="25">
        <f t="shared" si="17"/>
        <v>3920000</v>
      </c>
      <c r="P207" s="25">
        <v>0</v>
      </c>
      <c r="Q207" s="25">
        <f t="shared" si="18"/>
        <v>3920000</v>
      </c>
      <c r="R207" s="37"/>
    </row>
    <row r="208" spans="1:18" x14ac:dyDescent="0.25">
      <c r="A208" s="8">
        <v>201</v>
      </c>
      <c r="B208" s="32">
        <v>450433</v>
      </c>
      <c r="C208" s="9" t="s">
        <v>549</v>
      </c>
      <c r="D208" s="9" t="s">
        <v>85</v>
      </c>
      <c r="E208" s="9" t="s">
        <v>2608</v>
      </c>
      <c r="F208" s="9" t="s">
        <v>27</v>
      </c>
      <c r="G208" s="10">
        <v>22</v>
      </c>
      <c r="H208" s="10">
        <v>5</v>
      </c>
      <c r="I208" s="10">
        <v>0</v>
      </c>
      <c r="J208" s="10">
        <f t="shared" si="16"/>
        <v>6160000</v>
      </c>
      <c r="K208" s="10">
        <f t="shared" si="16"/>
        <v>1400000</v>
      </c>
      <c r="L208" s="10">
        <f t="shared" si="16"/>
        <v>0</v>
      </c>
      <c r="M208" s="10"/>
      <c r="N208" s="10">
        <v>0</v>
      </c>
      <c r="O208" s="25">
        <f t="shared" si="17"/>
        <v>7560000</v>
      </c>
      <c r="P208" s="25">
        <v>7560000</v>
      </c>
      <c r="Q208" s="25">
        <f t="shared" si="18"/>
        <v>0</v>
      </c>
      <c r="R208" s="37"/>
    </row>
    <row r="209" spans="1:18" x14ac:dyDescent="0.25">
      <c r="A209" s="8">
        <v>202</v>
      </c>
      <c r="B209" s="32">
        <v>450434</v>
      </c>
      <c r="C209" s="9" t="s">
        <v>959</v>
      </c>
      <c r="D209" s="9" t="s">
        <v>556</v>
      </c>
      <c r="E209" s="9" t="s">
        <v>2608</v>
      </c>
      <c r="F209" s="9" t="s">
        <v>27</v>
      </c>
      <c r="G209" s="10">
        <v>22</v>
      </c>
      <c r="H209" s="10">
        <v>5</v>
      </c>
      <c r="I209" s="10">
        <v>0</v>
      </c>
      <c r="J209" s="10">
        <f t="shared" si="16"/>
        <v>6160000</v>
      </c>
      <c r="K209" s="10">
        <f t="shared" si="16"/>
        <v>1400000</v>
      </c>
      <c r="L209" s="10">
        <f t="shared" si="16"/>
        <v>0</v>
      </c>
      <c r="M209" s="10"/>
      <c r="N209" s="10">
        <v>0</v>
      </c>
      <c r="O209" s="25">
        <f t="shared" si="17"/>
        <v>7560000</v>
      </c>
      <c r="P209" s="25">
        <v>7560000</v>
      </c>
      <c r="Q209" s="25">
        <f t="shared" si="18"/>
        <v>0</v>
      </c>
      <c r="R209" s="37"/>
    </row>
    <row r="210" spans="1:18" x14ac:dyDescent="0.25">
      <c r="A210" s="8">
        <v>203</v>
      </c>
      <c r="B210" s="32">
        <v>450435</v>
      </c>
      <c r="C210" s="9" t="s">
        <v>1768</v>
      </c>
      <c r="D210" s="9" t="s">
        <v>61</v>
      </c>
      <c r="E210" s="9" t="s">
        <v>2608</v>
      </c>
      <c r="F210" s="9" t="s">
        <v>27</v>
      </c>
      <c r="G210" s="10">
        <v>20</v>
      </c>
      <c r="H210" s="10">
        <v>0</v>
      </c>
      <c r="I210" s="10">
        <v>0</v>
      </c>
      <c r="J210" s="10">
        <f t="shared" si="16"/>
        <v>5600000</v>
      </c>
      <c r="K210" s="10">
        <f t="shared" si="16"/>
        <v>0</v>
      </c>
      <c r="L210" s="10">
        <f t="shared" si="16"/>
        <v>0</v>
      </c>
      <c r="M210" s="10"/>
      <c r="N210" s="10">
        <v>0</v>
      </c>
      <c r="O210" s="25">
        <f t="shared" si="17"/>
        <v>5600000</v>
      </c>
      <c r="P210" s="25">
        <v>5600000</v>
      </c>
      <c r="Q210" s="25">
        <f t="shared" si="18"/>
        <v>0</v>
      </c>
      <c r="R210" s="37"/>
    </row>
    <row r="211" spans="1:18" x14ac:dyDescent="0.25">
      <c r="A211" s="8">
        <v>204</v>
      </c>
      <c r="B211" s="32">
        <v>450436</v>
      </c>
      <c r="C211" s="9" t="s">
        <v>219</v>
      </c>
      <c r="D211" s="9" t="s">
        <v>892</v>
      </c>
      <c r="E211" s="9" t="s">
        <v>2608</v>
      </c>
      <c r="F211" s="9" t="s">
        <v>27</v>
      </c>
      <c r="G211" s="10">
        <v>21</v>
      </c>
      <c r="H211" s="10">
        <v>5</v>
      </c>
      <c r="I211" s="10">
        <v>0</v>
      </c>
      <c r="J211" s="10">
        <f t="shared" ref="J211:L229" si="19">G211*280000</f>
        <v>5880000</v>
      </c>
      <c r="K211" s="10">
        <f t="shared" si="19"/>
        <v>1400000</v>
      </c>
      <c r="L211" s="10">
        <f t="shared" si="19"/>
        <v>0</v>
      </c>
      <c r="M211" s="10"/>
      <c r="N211" s="10">
        <v>0</v>
      </c>
      <c r="O211" s="25">
        <f t="shared" si="17"/>
        <v>7280000</v>
      </c>
      <c r="P211" s="25">
        <v>0</v>
      </c>
      <c r="Q211" s="25">
        <f t="shared" si="18"/>
        <v>7280000</v>
      </c>
      <c r="R211" s="37"/>
    </row>
    <row r="212" spans="1:18" x14ac:dyDescent="0.25">
      <c r="A212" s="8">
        <v>205</v>
      </c>
      <c r="B212" s="32">
        <v>450437</v>
      </c>
      <c r="C212" s="9" t="s">
        <v>441</v>
      </c>
      <c r="D212" s="9" t="s">
        <v>1841</v>
      </c>
      <c r="E212" s="9" t="s">
        <v>2608</v>
      </c>
      <c r="F212" s="9" t="s">
        <v>27</v>
      </c>
      <c r="G212" s="10">
        <v>22</v>
      </c>
      <c r="H212" s="10">
        <v>0</v>
      </c>
      <c r="I212" s="10">
        <v>0</v>
      </c>
      <c r="J212" s="10">
        <f t="shared" si="19"/>
        <v>6160000</v>
      </c>
      <c r="K212" s="10">
        <f t="shared" si="19"/>
        <v>0</v>
      </c>
      <c r="L212" s="10">
        <f t="shared" si="19"/>
        <v>0</v>
      </c>
      <c r="M212" s="10"/>
      <c r="N212" s="10">
        <v>0</v>
      </c>
      <c r="O212" s="25">
        <f t="shared" si="17"/>
        <v>6160000</v>
      </c>
      <c r="P212" s="25">
        <v>6160000</v>
      </c>
      <c r="Q212" s="25">
        <f t="shared" si="18"/>
        <v>0</v>
      </c>
      <c r="R212" s="37"/>
    </row>
    <row r="213" spans="1:18" x14ac:dyDescent="0.25">
      <c r="A213" s="8">
        <v>206</v>
      </c>
      <c r="B213" s="32">
        <v>450438</v>
      </c>
      <c r="C213" s="9" t="s">
        <v>2625</v>
      </c>
      <c r="D213" s="9" t="s">
        <v>413</v>
      </c>
      <c r="E213" s="9" t="s">
        <v>2608</v>
      </c>
      <c r="F213" s="9" t="s">
        <v>27</v>
      </c>
      <c r="G213" s="10">
        <v>17</v>
      </c>
      <c r="H213" s="10">
        <v>0</v>
      </c>
      <c r="I213" s="10">
        <v>0</v>
      </c>
      <c r="J213" s="10">
        <f t="shared" si="19"/>
        <v>4760000</v>
      </c>
      <c r="K213" s="10">
        <f t="shared" si="19"/>
        <v>0</v>
      </c>
      <c r="L213" s="10">
        <f t="shared" si="19"/>
        <v>0</v>
      </c>
      <c r="M213" s="10"/>
      <c r="N213" s="10">
        <v>0</v>
      </c>
      <c r="O213" s="25">
        <f t="shared" si="17"/>
        <v>4760000</v>
      </c>
      <c r="P213" s="25">
        <v>4760000</v>
      </c>
      <c r="Q213" s="25">
        <f t="shared" si="18"/>
        <v>0</v>
      </c>
      <c r="R213" s="37"/>
    </row>
    <row r="214" spans="1:18" x14ac:dyDescent="0.25">
      <c r="A214" s="8">
        <v>207</v>
      </c>
      <c r="B214" s="32">
        <v>450439</v>
      </c>
      <c r="C214" s="9" t="s">
        <v>124</v>
      </c>
      <c r="D214" s="9" t="s">
        <v>372</v>
      </c>
      <c r="E214" s="9" t="s">
        <v>2608</v>
      </c>
      <c r="F214" s="9" t="s">
        <v>27</v>
      </c>
      <c r="G214" s="10">
        <v>22</v>
      </c>
      <c r="H214" s="10">
        <v>0</v>
      </c>
      <c r="I214" s="10">
        <v>0</v>
      </c>
      <c r="J214" s="10">
        <f t="shared" si="19"/>
        <v>6160000</v>
      </c>
      <c r="K214" s="10">
        <f t="shared" si="19"/>
        <v>0</v>
      </c>
      <c r="L214" s="10">
        <f t="shared" si="19"/>
        <v>0</v>
      </c>
      <c r="M214" s="10"/>
      <c r="N214" s="10">
        <v>0</v>
      </c>
      <c r="O214" s="25">
        <f t="shared" si="17"/>
        <v>6160000</v>
      </c>
      <c r="P214" s="25">
        <v>6160000</v>
      </c>
      <c r="Q214" s="25">
        <f t="shared" si="18"/>
        <v>0</v>
      </c>
      <c r="R214" s="37"/>
    </row>
    <row r="215" spans="1:18" x14ac:dyDescent="0.25">
      <c r="A215" s="8">
        <v>208</v>
      </c>
      <c r="B215" s="32">
        <v>450440</v>
      </c>
      <c r="C215" s="9" t="s">
        <v>2626</v>
      </c>
      <c r="D215" s="9" t="s">
        <v>75</v>
      </c>
      <c r="E215" s="9" t="s">
        <v>2608</v>
      </c>
      <c r="F215" s="9" t="s">
        <v>27</v>
      </c>
      <c r="G215" s="10">
        <v>20</v>
      </c>
      <c r="H215" s="10">
        <v>0</v>
      </c>
      <c r="I215" s="10">
        <v>0</v>
      </c>
      <c r="J215" s="10">
        <f t="shared" si="19"/>
        <v>5600000</v>
      </c>
      <c r="K215" s="10">
        <f t="shared" si="19"/>
        <v>0</v>
      </c>
      <c r="L215" s="10">
        <f t="shared" si="19"/>
        <v>0</v>
      </c>
      <c r="M215" s="10"/>
      <c r="N215" s="10">
        <v>0</v>
      </c>
      <c r="O215" s="25">
        <f t="shared" si="17"/>
        <v>5600000</v>
      </c>
      <c r="P215" s="25">
        <v>5600000</v>
      </c>
      <c r="Q215" s="25">
        <f t="shared" si="18"/>
        <v>0</v>
      </c>
      <c r="R215" s="37"/>
    </row>
    <row r="216" spans="1:18" x14ac:dyDescent="0.25">
      <c r="A216" s="8">
        <v>209</v>
      </c>
      <c r="B216" s="32">
        <v>450441</v>
      </c>
      <c r="C216" s="9" t="s">
        <v>397</v>
      </c>
      <c r="D216" s="9" t="s">
        <v>405</v>
      </c>
      <c r="E216" s="9" t="s">
        <v>2608</v>
      </c>
      <c r="F216" s="9" t="s">
        <v>27</v>
      </c>
      <c r="G216" s="10">
        <v>22</v>
      </c>
      <c r="H216" s="10">
        <v>0</v>
      </c>
      <c r="I216" s="10">
        <v>0</v>
      </c>
      <c r="J216" s="10">
        <f t="shared" si="19"/>
        <v>6160000</v>
      </c>
      <c r="K216" s="10">
        <f t="shared" si="19"/>
        <v>0</v>
      </c>
      <c r="L216" s="10">
        <f t="shared" si="19"/>
        <v>0</v>
      </c>
      <c r="M216" s="10"/>
      <c r="N216" s="10">
        <v>0</v>
      </c>
      <c r="O216" s="25">
        <f t="shared" si="17"/>
        <v>6160000</v>
      </c>
      <c r="P216" s="25">
        <v>0</v>
      </c>
      <c r="Q216" s="25">
        <f t="shared" si="18"/>
        <v>6160000</v>
      </c>
      <c r="R216" s="37"/>
    </row>
    <row r="217" spans="1:18" x14ac:dyDescent="0.25">
      <c r="A217" s="8">
        <v>210</v>
      </c>
      <c r="B217" s="32">
        <v>450442</v>
      </c>
      <c r="C217" s="9" t="s">
        <v>2627</v>
      </c>
      <c r="D217" s="9" t="s">
        <v>223</v>
      </c>
      <c r="E217" s="9" t="s">
        <v>2608</v>
      </c>
      <c r="F217" s="9" t="s">
        <v>27</v>
      </c>
      <c r="G217" s="10">
        <v>20</v>
      </c>
      <c r="H217" s="10">
        <v>0</v>
      </c>
      <c r="I217" s="10">
        <v>0</v>
      </c>
      <c r="J217" s="10">
        <f t="shared" si="19"/>
        <v>5600000</v>
      </c>
      <c r="K217" s="10">
        <f t="shared" si="19"/>
        <v>0</v>
      </c>
      <c r="L217" s="10">
        <f t="shared" si="19"/>
        <v>0</v>
      </c>
      <c r="M217" s="10"/>
      <c r="N217" s="10">
        <v>0</v>
      </c>
      <c r="O217" s="25">
        <f t="shared" si="17"/>
        <v>5600000</v>
      </c>
      <c r="P217" s="25">
        <v>5600000</v>
      </c>
      <c r="Q217" s="25">
        <f t="shared" si="18"/>
        <v>0</v>
      </c>
      <c r="R217" s="37"/>
    </row>
    <row r="218" spans="1:18" x14ac:dyDescent="0.25">
      <c r="A218" s="8">
        <v>211</v>
      </c>
      <c r="B218" s="32">
        <v>450443</v>
      </c>
      <c r="C218" s="9" t="s">
        <v>453</v>
      </c>
      <c r="D218" s="9" t="s">
        <v>158</v>
      </c>
      <c r="E218" s="9" t="s">
        <v>2608</v>
      </c>
      <c r="F218" s="9" t="s">
        <v>27</v>
      </c>
      <c r="G218" s="10">
        <v>24</v>
      </c>
      <c r="H218" s="10">
        <v>0</v>
      </c>
      <c r="I218" s="10">
        <v>0</v>
      </c>
      <c r="J218" s="10">
        <f t="shared" si="19"/>
        <v>6720000</v>
      </c>
      <c r="K218" s="10">
        <f t="shared" si="19"/>
        <v>0</v>
      </c>
      <c r="L218" s="10">
        <f t="shared" si="19"/>
        <v>0</v>
      </c>
      <c r="M218" s="10"/>
      <c r="N218" s="10">
        <v>0</v>
      </c>
      <c r="O218" s="25">
        <f t="shared" si="17"/>
        <v>6720000</v>
      </c>
      <c r="P218" s="25">
        <v>6720000</v>
      </c>
      <c r="Q218" s="25">
        <f t="shared" si="18"/>
        <v>0</v>
      </c>
      <c r="R218" s="37"/>
    </row>
    <row r="219" spans="1:18" x14ac:dyDescent="0.25">
      <c r="A219" s="8">
        <v>212</v>
      </c>
      <c r="B219" s="32">
        <v>450444</v>
      </c>
      <c r="C219" s="9" t="s">
        <v>152</v>
      </c>
      <c r="D219" s="9" t="s">
        <v>128</v>
      </c>
      <c r="E219" s="9" t="s">
        <v>2608</v>
      </c>
      <c r="F219" s="9" t="s">
        <v>27</v>
      </c>
      <c r="G219" s="10">
        <v>21</v>
      </c>
      <c r="H219" s="10">
        <v>0</v>
      </c>
      <c r="I219" s="10">
        <v>0</v>
      </c>
      <c r="J219" s="10">
        <f t="shared" si="19"/>
        <v>5880000</v>
      </c>
      <c r="K219" s="10">
        <f t="shared" si="19"/>
        <v>0</v>
      </c>
      <c r="L219" s="10">
        <f t="shared" si="19"/>
        <v>0</v>
      </c>
      <c r="M219" s="10"/>
      <c r="N219" s="10">
        <v>0</v>
      </c>
      <c r="O219" s="25">
        <f t="shared" si="17"/>
        <v>5880000</v>
      </c>
      <c r="P219" s="25">
        <v>5880000</v>
      </c>
      <c r="Q219" s="25">
        <f t="shared" si="18"/>
        <v>0</v>
      </c>
      <c r="R219" s="37"/>
    </row>
    <row r="220" spans="1:18" x14ac:dyDescent="0.25">
      <c r="A220" s="8">
        <v>213</v>
      </c>
      <c r="B220" s="32">
        <v>450445</v>
      </c>
      <c r="C220" s="9" t="s">
        <v>2628</v>
      </c>
      <c r="D220" s="9" t="s">
        <v>1104</v>
      </c>
      <c r="E220" s="9" t="s">
        <v>2608</v>
      </c>
      <c r="F220" s="9" t="s">
        <v>27</v>
      </c>
      <c r="G220" s="10">
        <v>14</v>
      </c>
      <c r="H220" s="10">
        <v>0</v>
      </c>
      <c r="I220" s="10">
        <v>0</v>
      </c>
      <c r="J220" s="10">
        <f t="shared" si="19"/>
        <v>3920000</v>
      </c>
      <c r="K220" s="10">
        <f t="shared" si="19"/>
        <v>0</v>
      </c>
      <c r="L220" s="10">
        <f t="shared" si="19"/>
        <v>0</v>
      </c>
      <c r="M220" s="10"/>
      <c r="N220" s="10">
        <v>0</v>
      </c>
      <c r="O220" s="25">
        <f t="shared" si="17"/>
        <v>3920000</v>
      </c>
      <c r="P220" s="25">
        <v>0</v>
      </c>
      <c r="Q220" s="25">
        <f t="shared" si="18"/>
        <v>3920000</v>
      </c>
      <c r="R220" s="37"/>
    </row>
    <row r="221" spans="1:18" x14ac:dyDescent="0.25">
      <c r="A221" s="8">
        <v>214</v>
      </c>
      <c r="B221" s="32">
        <v>450446</v>
      </c>
      <c r="C221" s="9" t="s">
        <v>1909</v>
      </c>
      <c r="D221" s="9" t="s">
        <v>2629</v>
      </c>
      <c r="E221" s="9" t="s">
        <v>2608</v>
      </c>
      <c r="F221" s="9" t="s">
        <v>27</v>
      </c>
      <c r="G221" s="10">
        <v>14</v>
      </c>
      <c r="H221" s="10">
        <v>0</v>
      </c>
      <c r="I221" s="10">
        <v>0</v>
      </c>
      <c r="J221" s="10">
        <f t="shared" si="19"/>
        <v>3920000</v>
      </c>
      <c r="K221" s="10">
        <f t="shared" si="19"/>
        <v>0</v>
      </c>
      <c r="L221" s="10">
        <f t="shared" si="19"/>
        <v>0</v>
      </c>
      <c r="M221" s="10"/>
      <c r="N221" s="10">
        <v>0</v>
      </c>
      <c r="O221" s="25">
        <f t="shared" si="17"/>
        <v>3920000</v>
      </c>
      <c r="P221" s="25">
        <v>0</v>
      </c>
      <c r="Q221" s="25">
        <f t="shared" si="18"/>
        <v>3920000</v>
      </c>
      <c r="R221" s="37"/>
    </row>
    <row r="222" spans="1:18" x14ac:dyDescent="0.25">
      <c r="A222" s="8">
        <v>215</v>
      </c>
      <c r="B222" s="32">
        <v>450447</v>
      </c>
      <c r="C222" s="9" t="s">
        <v>2630</v>
      </c>
      <c r="D222" s="9" t="s">
        <v>229</v>
      </c>
      <c r="E222" s="9" t="s">
        <v>2608</v>
      </c>
      <c r="F222" s="9" t="s">
        <v>27</v>
      </c>
      <c r="G222" s="10">
        <v>18</v>
      </c>
      <c r="H222" s="10">
        <v>0</v>
      </c>
      <c r="I222" s="10">
        <v>0</v>
      </c>
      <c r="J222" s="10">
        <f t="shared" si="19"/>
        <v>5040000</v>
      </c>
      <c r="K222" s="10">
        <f t="shared" si="19"/>
        <v>0</v>
      </c>
      <c r="L222" s="10">
        <f t="shared" si="19"/>
        <v>0</v>
      </c>
      <c r="M222" s="10"/>
      <c r="N222" s="10">
        <v>0</v>
      </c>
      <c r="O222" s="25">
        <f t="shared" si="17"/>
        <v>5040000</v>
      </c>
      <c r="P222" s="25">
        <v>5040000</v>
      </c>
      <c r="Q222" s="25">
        <f t="shared" si="18"/>
        <v>0</v>
      </c>
      <c r="R222" s="37"/>
    </row>
    <row r="223" spans="1:18" x14ac:dyDescent="0.25">
      <c r="A223" s="8">
        <v>216</v>
      </c>
      <c r="B223" s="32">
        <v>450448</v>
      </c>
      <c r="C223" s="9" t="s">
        <v>124</v>
      </c>
      <c r="D223" s="9" t="s">
        <v>488</v>
      </c>
      <c r="E223" s="9" t="s">
        <v>2608</v>
      </c>
      <c r="F223" s="9" t="s">
        <v>27</v>
      </c>
      <c r="G223" s="10">
        <v>20</v>
      </c>
      <c r="H223" s="10">
        <v>0</v>
      </c>
      <c r="I223" s="10">
        <v>0</v>
      </c>
      <c r="J223" s="10">
        <f t="shared" si="19"/>
        <v>5600000</v>
      </c>
      <c r="K223" s="10">
        <f t="shared" si="19"/>
        <v>0</v>
      </c>
      <c r="L223" s="10">
        <f t="shared" si="19"/>
        <v>0</v>
      </c>
      <c r="M223" s="10"/>
      <c r="N223" s="10">
        <v>0</v>
      </c>
      <c r="O223" s="25">
        <f t="shared" si="17"/>
        <v>5600000</v>
      </c>
      <c r="P223" s="25">
        <v>5600000</v>
      </c>
      <c r="Q223" s="25">
        <f t="shared" si="18"/>
        <v>0</v>
      </c>
      <c r="R223" s="37"/>
    </row>
    <row r="224" spans="1:18" x14ac:dyDescent="0.25">
      <c r="A224" s="8">
        <v>217</v>
      </c>
      <c r="B224" s="32">
        <v>450449</v>
      </c>
      <c r="C224" s="9" t="s">
        <v>1585</v>
      </c>
      <c r="D224" s="9" t="s">
        <v>526</v>
      </c>
      <c r="E224" s="9" t="s">
        <v>2608</v>
      </c>
      <c r="F224" s="9" t="s">
        <v>27</v>
      </c>
      <c r="G224" s="10">
        <v>24</v>
      </c>
      <c r="H224" s="10">
        <v>0</v>
      </c>
      <c r="I224" s="10">
        <v>0</v>
      </c>
      <c r="J224" s="10">
        <f t="shared" si="19"/>
        <v>6720000</v>
      </c>
      <c r="K224" s="10">
        <f t="shared" si="19"/>
        <v>0</v>
      </c>
      <c r="L224" s="10">
        <f t="shared" si="19"/>
        <v>0</v>
      </c>
      <c r="M224" s="10"/>
      <c r="N224" s="10">
        <v>0</v>
      </c>
      <c r="O224" s="25">
        <f t="shared" si="17"/>
        <v>6720000</v>
      </c>
      <c r="P224" s="25">
        <v>6720000</v>
      </c>
      <c r="Q224" s="25">
        <f t="shared" si="18"/>
        <v>0</v>
      </c>
      <c r="R224" s="37"/>
    </row>
    <row r="225" spans="1:18" x14ac:dyDescent="0.25">
      <c r="A225" s="8">
        <v>218</v>
      </c>
      <c r="B225" s="32">
        <v>450451</v>
      </c>
      <c r="C225" s="9" t="s">
        <v>692</v>
      </c>
      <c r="D225" s="9" t="s">
        <v>262</v>
      </c>
      <c r="E225" s="9" t="s">
        <v>2608</v>
      </c>
      <c r="F225" s="9" t="s">
        <v>27</v>
      </c>
      <c r="G225" s="10">
        <v>22</v>
      </c>
      <c r="H225" s="10">
        <v>0</v>
      </c>
      <c r="I225" s="10">
        <v>0</v>
      </c>
      <c r="J225" s="10">
        <f t="shared" si="19"/>
        <v>6160000</v>
      </c>
      <c r="K225" s="10">
        <f t="shared" si="19"/>
        <v>0</v>
      </c>
      <c r="L225" s="10">
        <f t="shared" si="19"/>
        <v>0</v>
      </c>
      <c r="M225" s="10"/>
      <c r="N225" s="10">
        <v>0</v>
      </c>
      <c r="O225" s="25">
        <f t="shared" si="17"/>
        <v>6160000</v>
      </c>
      <c r="P225" s="25">
        <v>6160000</v>
      </c>
      <c r="Q225" s="25">
        <f t="shared" si="18"/>
        <v>0</v>
      </c>
      <c r="R225" s="37"/>
    </row>
    <row r="226" spans="1:18" x14ac:dyDescent="0.25">
      <c r="A226" s="8">
        <v>219</v>
      </c>
      <c r="B226" s="32">
        <v>450452</v>
      </c>
      <c r="C226" s="9" t="s">
        <v>769</v>
      </c>
      <c r="D226" s="9" t="s">
        <v>153</v>
      </c>
      <c r="E226" s="9" t="s">
        <v>2608</v>
      </c>
      <c r="F226" s="9" t="s">
        <v>27</v>
      </c>
      <c r="G226" s="10">
        <v>21</v>
      </c>
      <c r="H226" s="10">
        <v>0</v>
      </c>
      <c r="I226" s="10">
        <v>0</v>
      </c>
      <c r="J226" s="10">
        <f t="shared" si="19"/>
        <v>5880000</v>
      </c>
      <c r="K226" s="10">
        <f t="shared" si="19"/>
        <v>0</v>
      </c>
      <c r="L226" s="10">
        <f t="shared" si="19"/>
        <v>0</v>
      </c>
      <c r="M226" s="10"/>
      <c r="N226" s="10">
        <v>0</v>
      </c>
      <c r="O226" s="25">
        <f t="shared" si="17"/>
        <v>5880000</v>
      </c>
      <c r="P226" s="25">
        <v>5880000</v>
      </c>
      <c r="Q226" s="25">
        <f t="shared" si="18"/>
        <v>0</v>
      </c>
      <c r="R226" s="37"/>
    </row>
    <row r="227" spans="1:18" x14ac:dyDescent="0.25">
      <c r="A227" s="8">
        <v>220</v>
      </c>
      <c r="B227" s="32">
        <v>450453</v>
      </c>
      <c r="C227" s="9" t="s">
        <v>2631</v>
      </c>
      <c r="D227" s="9" t="s">
        <v>344</v>
      </c>
      <c r="E227" s="9" t="s">
        <v>2608</v>
      </c>
      <c r="F227" s="9" t="s">
        <v>27</v>
      </c>
      <c r="G227" s="10">
        <v>20</v>
      </c>
      <c r="H227" s="10">
        <v>0</v>
      </c>
      <c r="I227" s="10">
        <v>0</v>
      </c>
      <c r="J227" s="10">
        <f t="shared" si="19"/>
        <v>5600000</v>
      </c>
      <c r="K227" s="10">
        <f t="shared" si="19"/>
        <v>0</v>
      </c>
      <c r="L227" s="10">
        <f t="shared" si="19"/>
        <v>0</v>
      </c>
      <c r="M227" s="10"/>
      <c r="N227" s="10">
        <v>0</v>
      </c>
      <c r="O227" s="25">
        <f t="shared" si="17"/>
        <v>5600000</v>
      </c>
      <c r="P227" s="25">
        <v>5600000</v>
      </c>
      <c r="Q227" s="25">
        <f t="shared" si="18"/>
        <v>0</v>
      </c>
      <c r="R227" s="37"/>
    </row>
    <row r="228" spans="1:18" x14ac:dyDescent="0.25">
      <c r="A228" s="8">
        <v>221</v>
      </c>
      <c r="B228" s="32">
        <v>450454</v>
      </c>
      <c r="C228" s="9" t="s">
        <v>1426</v>
      </c>
      <c r="D228" s="9" t="s">
        <v>254</v>
      </c>
      <c r="E228" s="9" t="s">
        <v>2608</v>
      </c>
      <c r="F228" s="9" t="s">
        <v>27</v>
      </c>
      <c r="G228" s="10">
        <v>22</v>
      </c>
      <c r="H228" s="10">
        <v>0</v>
      </c>
      <c r="I228" s="10">
        <v>0</v>
      </c>
      <c r="J228" s="10">
        <f t="shared" si="19"/>
        <v>6160000</v>
      </c>
      <c r="K228" s="10">
        <f t="shared" si="19"/>
        <v>0</v>
      </c>
      <c r="L228" s="10">
        <f t="shared" si="19"/>
        <v>0</v>
      </c>
      <c r="M228" s="10"/>
      <c r="N228" s="10">
        <v>0</v>
      </c>
      <c r="O228" s="25">
        <f t="shared" si="17"/>
        <v>6160000</v>
      </c>
      <c r="P228" s="25">
        <v>6160000</v>
      </c>
      <c r="Q228" s="25">
        <f t="shared" si="18"/>
        <v>0</v>
      </c>
      <c r="R228" s="37"/>
    </row>
    <row r="229" spans="1:18" x14ac:dyDescent="0.25">
      <c r="A229" s="8">
        <v>222</v>
      </c>
      <c r="B229" s="32">
        <v>450455</v>
      </c>
      <c r="C229" s="9" t="s">
        <v>766</v>
      </c>
      <c r="D229" s="9" t="s">
        <v>51</v>
      </c>
      <c r="E229" s="9" t="s">
        <v>2608</v>
      </c>
      <c r="F229" s="9" t="s">
        <v>27</v>
      </c>
      <c r="G229" s="10">
        <v>20</v>
      </c>
      <c r="H229" s="10">
        <v>0</v>
      </c>
      <c r="I229" s="10">
        <v>0</v>
      </c>
      <c r="J229" s="10">
        <f t="shared" si="19"/>
        <v>5600000</v>
      </c>
      <c r="K229" s="10">
        <f t="shared" si="19"/>
        <v>0</v>
      </c>
      <c r="L229" s="10">
        <f t="shared" si="19"/>
        <v>0</v>
      </c>
      <c r="M229" s="10"/>
      <c r="N229" s="10">
        <v>0</v>
      </c>
      <c r="O229" s="25">
        <f t="shared" si="17"/>
        <v>5600000</v>
      </c>
      <c r="P229" s="25">
        <v>5600000</v>
      </c>
      <c r="Q229" s="25">
        <f t="shared" si="18"/>
        <v>0</v>
      </c>
      <c r="R229" s="37"/>
    </row>
    <row r="230" spans="1:18" x14ac:dyDescent="0.25">
      <c r="A230" s="8">
        <v>223</v>
      </c>
      <c r="B230" s="32">
        <v>450457</v>
      </c>
      <c r="C230" s="9" t="s">
        <v>2632</v>
      </c>
      <c r="D230" s="9" t="s">
        <v>2633</v>
      </c>
      <c r="E230" s="9" t="s">
        <v>2608</v>
      </c>
      <c r="F230" s="9" t="s">
        <v>459</v>
      </c>
      <c r="G230" s="10">
        <v>22</v>
      </c>
      <c r="H230" s="10">
        <v>3</v>
      </c>
      <c r="I230" s="10">
        <v>0</v>
      </c>
      <c r="J230" s="10">
        <v>0</v>
      </c>
      <c r="K230" s="10">
        <f>H230*280000</f>
        <v>840000</v>
      </c>
      <c r="L230" s="10">
        <v>0</v>
      </c>
      <c r="M230" s="10"/>
      <c r="N230" s="10">
        <v>0</v>
      </c>
      <c r="O230" s="25">
        <f t="shared" si="17"/>
        <v>840000</v>
      </c>
      <c r="P230" s="25">
        <v>0</v>
      </c>
      <c r="Q230" s="25">
        <f t="shared" si="18"/>
        <v>840000</v>
      </c>
      <c r="R230" s="37"/>
    </row>
    <row r="231" spans="1:18" x14ac:dyDescent="0.25">
      <c r="A231" s="8">
        <v>224</v>
      </c>
      <c r="B231" s="32">
        <v>450501</v>
      </c>
      <c r="C231" s="9" t="s">
        <v>2634</v>
      </c>
      <c r="D231" s="9" t="s">
        <v>490</v>
      </c>
      <c r="E231" s="9" t="s">
        <v>2635</v>
      </c>
      <c r="F231" s="9" t="s">
        <v>27</v>
      </c>
      <c r="G231" s="10">
        <v>16</v>
      </c>
      <c r="H231" s="10">
        <v>0</v>
      </c>
      <c r="I231" s="10">
        <v>0</v>
      </c>
      <c r="J231" s="10">
        <f t="shared" ref="J231:L272" si="20">G231*280000</f>
        <v>4480000</v>
      </c>
      <c r="K231" s="10">
        <f t="shared" si="20"/>
        <v>0</v>
      </c>
      <c r="L231" s="10">
        <f t="shared" si="20"/>
        <v>0</v>
      </c>
      <c r="M231" s="10"/>
      <c r="N231" s="10">
        <v>0</v>
      </c>
      <c r="O231" s="25">
        <f t="shared" si="17"/>
        <v>4480000</v>
      </c>
      <c r="P231" s="25">
        <v>4480000</v>
      </c>
      <c r="Q231" s="25">
        <f t="shared" si="18"/>
        <v>0</v>
      </c>
      <c r="R231" s="37"/>
    </row>
    <row r="232" spans="1:18" x14ac:dyDescent="0.25">
      <c r="A232" s="8">
        <v>225</v>
      </c>
      <c r="B232" s="32">
        <v>450502</v>
      </c>
      <c r="C232" s="9" t="s">
        <v>2636</v>
      </c>
      <c r="D232" s="9" t="s">
        <v>980</v>
      </c>
      <c r="E232" s="9" t="s">
        <v>2635</v>
      </c>
      <c r="F232" s="9" t="s">
        <v>27</v>
      </c>
      <c r="G232" s="10">
        <v>18</v>
      </c>
      <c r="H232" s="10">
        <v>0</v>
      </c>
      <c r="I232" s="10">
        <v>0</v>
      </c>
      <c r="J232" s="10">
        <f t="shared" si="20"/>
        <v>5040000</v>
      </c>
      <c r="K232" s="10">
        <f t="shared" si="20"/>
        <v>0</v>
      </c>
      <c r="L232" s="10">
        <f t="shared" si="20"/>
        <v>0</v>
      </c>
      <c r="M232" s="10"/>
      <c r="N232" s="10">
        <v>0</v>
      </c>
      <c r="O232" s="25">
        <f t="shared" si="17"/>
        <v>5040000</v>
      </c>
      <c r="P232" s="25">
        <v>5040000</v>
      </c>
      <c r="Q232" s="25">
        <f t="shared" si="18"/>
        <v>0</v>
      </c>
      <c r="R232" s="37"/>
    </row>
    <row r="233" spans="1:18" x14ac:dyDescent="0.25">
      <c r="A233" s="8">
        <v>226</v>
      </c>
      <c r="B233" s="32">
        <v>450503</v>
      </c>
      <c r="C233" s="9" t="s">
        <v>2637</v>
      </c>
      <c r="D233" s="9" t="s">
        <v>492</v>
      </c>
      <c r="E233" s="9" t="s">
        <v>2635</v>
      </c>
      <c r="F233" s="9" t="s">
        <v>27</v>
      </c>
      <c r="G233" s="10">
        <v>18</v>
      </c>
      <c r="H233" s="10">
        <v>0</v>
      </c>
      <c r="I233" s="10">
        <v>0</v>
      </c>
      <c r="J233" s="10">
        <f t="shared" si="20"/>
        <v>5040000</v>
      </c>
      <c r="K233" s="10">
        <f t="shared" si="20"/>
        <v>0</v>
      </c>
      <c r="L233" s="10">
        <f t="shared" si="20"/>
        <v>0</v>
      </c>
      <c r="M233" s="10"/>
      <c r="N233" s="10">
        <v>0</v>
      </c>
      <c r="O233" s="25">
        <f t="shared" si="17"/>
        <v>5040000</v>
      </c>
      <c r="P233" s="25">
        <v>5040000</v>
      </c>
      <c r="Q233" s="25">
        <f t="shared" si="18"/>
        <v>0</v>
      </c>
      <c r="R233" s="37"/>
    </row>
    <row r="234" spans="1:18" x14ac:dyDescent="0.25">
      <c r="A234" s="8">
        <v>227</v>
      </c>
      <c r="B234" s="32">
        <v>450504</v>
      </c>
      <c r="C234" s="9" t="s">
        <v>683</v>
      </c>
      <c r="D234" s="9" t="s">
        <v>85</v>
      </c>
      <c r="E234" s="9" t="s">
        <v>2635</v>
      </c>
      <c r="F234" s="9" t="s">
        <v>27</v>
      </c>
      <c r="G234" s="10">
        <v>18</v>
      </c>
      <c r="H234" s="10">
        <v>0</v>
      </c>
      <c r="I234" s="10">
        <v>0</v>
      </c>
      <c r="J234" s="10">
        <f t="shared" si="20"/>
        <v>5040000</v>
      </c>
      <c r="K234" s="10">
        <f t="shared" si="20"/>
        <v>0</v>
      </c>
      <c r="L234" s="10">
        <f t="shared" si="20"/>
        <v>0</v>
      </c>
      <c r="M234" s="10"/>
      <c r="N234" s="10">
        <v>0</v>
      </c>
      <c r="O234" s="25">
        <f t="shared" si="17"/>
        <v>5040000</v>
      </c>
      <c r="P234" s="25">
        <v>5040000</v>
      </c>
      <c r="Q234" s="25">
        <f t="shared" si="18"/>
        <v>0</v>
      </c>
      <c r="R234" s="37"/>
    </row>
    <row r="235" spans="1:18" x14ac:dyDescent="0.25">
      <c r="A235" s="8">
        <v>228</v>
      </c>
      <c r="B235" s="32">
        <v>450505</v>
      </c>
      <c r="C235" s="9" t="s">
        <v>950</v>
      </c>
      <c r="D235" s="9" t="s">
        <v>589</v>
      </c>
      <c r="E235" s="9" t="s">
        <v>2635</v>
      </c>
      <c r="F235" s="9" t="s">
        <v>27</v>
      </c>
      <c r="G235" s="10">
        <v>16</v>
      </c>
      <c r="H235" s="10">
        <v>0</v>
      </c>
      <c r="I235" s="10">
        <v>0</v>
      </c>
      <c r="J235" s="10">
        <f t="shared" si="20"/>
        <v>4480000</v>
      </c>
      <c r="K235" s="10">
        <f t="shared" si="20"/>
        <v>0</v>
      </c>
      <c r="L235" s="10">
        <f t="shared" si="20"/>
        <v>0</v>
      </c>
      <c r="M235" s="10"/>
      <c r="N235" s="10">
        <v>0</v>
      </c>
      <c r="O235" s="25">
        <f t="shared" si="17"/>
        <v>4480000</v>
      </c>
      <c r="P235" s="25">
        <v>6440000</v>
      </c>
      <c r="Q235" s="25">
        <f t="shared" si="18"/>
        <v>-1960000</v>
      </c>
      <c r="R235" s="37"/>
    </row>
    <row r="236" spans="1:18" x14ac:dyDescent="0.25">
      <c r="A236" s="8">
        <v>229</v>
      </c>
      <c r="B236" s="32">
        <v>450506</v>
      </c>
      <c r="C236" s="9" t="s">
        <v>818</v>
      </c>
      <c r="D236" s="9" t="s">
        <v>1183</v>
      </c>
      <c r="E236" s="9" t="s">
        <v>2635</v>
      </c>
      <c r="F236" s="9" t="s">
        <v>27</v>
      </c>
      <c r="G236" s="10">
        <v>20</v>
      </c>
      <c r="H236" s="10">
        <v>0</v>
      </c>
      <c r="I236" s="10">
        <v>0</v>
      </c>
      <c r="J236" s="10">
        <f t="shared" si="20"/>
        <v>5600000</v>
      </c>
      <c r="K236" s="10">
        <f t="shared" si="20"/>
        <v>0</v>
      </c>
      <c r="L236" s="10">
        <f t="shared" si="20"/>
        <v>0</v>
      </c>
      <c r="M236" s="10"/>
      <c r="N236" s="10">
        <v>0</v>
      </c>
      <c r="O236" s="25">
        <f t="shared" si="17"/>
        <v>5600000</v>
      </c>
      <c r="P236" s="25">
        <v>5600000</v>
      </c>
      <c r="Q236" s="25">
        <f t="shared" si="18"/>
        <v>0</v>
      </c>
      <c r="R236" s="37"/>
    </row>
    <row r="237" spans="1:18" x14ac:dyDescent="0.25">
      <c r="A237" s="8">
        <v>230</v>
      </c>
      <c r="B237" s="32">
        <v>450507</v>
      </c>
      <c r="C237" s="9" t="s">
        <v>681</v>
      </c>
      <c r="D237" s="9" t="s">
        <v>2638</v>
      </c>
      <c r="E237" s="9" t="s">
        <v>2635</v>
      </c>
      <c r="F237" s="9" t="s">
        <v>27</v>
      </c>
      <c r="G237" s="10">
        <v>20</v>
      </c>
      <c r="H237" s="10">
        <v>0</v>
      </c>
      <c r="I237" s="10">
        <v>0</v>
      </c>
      <c r="J237" s="10">
        <f t="shared" si="20"/>
        <v>5600000</v>
      </c>
      <c r="K237" s="10">
        <f t="shared" si="20"/>
        <v>0</v>
      </c>
      <c r="L237" s="10">
        <f t="shared" si="20"/>
        <v>0</v>
      </c>
      <c r="M237" s="10"/>
      <c r="N237" s="10">
        <v>0</v>
      </c>
      <c r="O237" s="25">
        <f t="shared" si="17"/>
        <v>5600000</v>
      </c>
      <c r="P237" s="25">
        <v>5600000</v>
      </c>
      <c r="Q237" s="25">
        <f t="shared" si="18"/>
        <v>0</v>
      </c>
      <c r="R237" s="37"/>
    </row>
    <row r="238" spans="1:18" x14ac:dyDescent="0.25">
      <c r="A238" s="8">
        <v>231</v>
      </c>
      <c r="B238" s="32">
        <v>450508</v>
      </c>
      <c r="C238" s="9" t="s">
        <v>446</v>
      </c>
      <c r="D238" s="9" t="s">
        <v>488</v>
      </c>
      <c r="E238" s="9" t="s">
        <v>2635</v>
      </c>
      <c r="F238" s="9" t="s">
        <v>27</v>
      </c>
      <c r="G238" s="10">
        <v>21</v>
      </c>
      <c r="H238" s="10">
        <v>0</v>
      </c>
      <c r="I238" s="10">
        <v>0</v>
      </c>
      <c r="J238" s="10">
        <f t="shared" si="20"/>
        <v>5880000</v>
      </c>
      <c r="K238" s="10">
        <f t="shared" si="20"/>
        <v>0</v>
      </c>
      <c r="L238" s="10">
        <f t="shared" si="20"/>
        <v>0</v>
      </c>
      <c r="M238" s="10"/>
      <c r="N238" s="10">
        <v>0</v>
      </c>
      <c r="O238" s="25">
        <f t="shared" si="17"/>
        <v>5880000</v>
      </c>
      <c r="P238" s="25">
        <v>5880000</v>
      </c>
      <c r="Q238" s="25">
        <f t="shared" si="18"/>
        <v>0</v>
      </c>
      <c r="R238" s="37"/>
    </row>
    <row r="239" spans="1:18" x14ac:dyDescent="0.25">
      <c r="A239" s="8">
        <v>232</v>
      </c>
      <c r="B239" s="32">
        <v>450509</v>
      </c>
      <c r="C239" s="9" t="s">
        <v>1645</v>
      </c>
      <c r="D239" s="9" t="s">
        <v>204</v>
      </c>
      <c r="E239" s="9" t="s">
        <v>2635</v>
      </c>
      <c r="F239" s="9" t="s">
        <v>27</v>
      </c>
      <c r="G239" s="10">
        <v>16</v>
      </c>
      <c r="H239" s="10">
        <v>0</v>
      </c>
      <c r="I239" s="10">
        <v>0</v>
      </c>
      <c r="J239" s="10">
        <f t="shared" si="20"/>
        <v>4480000</v>
      </c>
      <c r="K239" s="10">
        <f t="shared" si="20"/>
        <v>0</v>
      </c>
      <c r="L239" s="10">
        <f t="shared" si="20"/>
        <v>0</v>
      </c>
      <c r="M239" s="10"/>
      <c r="N239" s="10">
        <v>0</v>
      </c>
      <c r="O239" s="25">
        <f t="shared" si="17"/>
        <v>4480000</v>
      </c>
      <c r="P239" s="25">
        <v>4480000</v>
      </c>
      <c r="Q239" s="25">
        <f t="shared" si="18"/>
        <v>0</v>
      </c>
      <c r="R239" s="37"/>
    </row>
    <row r="240" spans="1:18" x14ac:dyDescent="0.25">
      <c r="A240" s="8">
        <v>233</v>
      </c>
      <c r="B240" s="32">
        <v>450510</v>
      </c>
      <c r="C240" s="9" t="s">
        <v>53</v>
      </c>
      <c r="D240" s="9" t="s">
        <v>125</v>
      </c>
      <c r="E240" s="9" t="s">
        <v>2635</v>
      </c>
      <c r="F240" s="9" t="s">
        <v>27</v>
      </c>
      <c r="G240" s="10">
        <v>21</v>
      </c>
      <c r="H240" s="10">
        <v>0</v>
      </c>
      <c r="I240" s="10">
        <v>0</v>
      </c>
      <c r="J240" s="10">
        <f t="shared" si="20"/>
        <v>5880000</v>
      </c>
      <c r="K240" s="10">
        <f t="shared" si="20"/>
        <v>0</v>
      </c>
      <c r="L240" s="10">
        <f t="shared" si="20"/>
        <v>0</v>
      </c>
      <c r="M240" s="10"/>
      <c r="N240" s="10">
        <v>0</v>
      </c>
      <c r="O240" s="25">
        <f t="shared" si="17"/>
        <v>5880000</v>
      </c>
      <c r="P240" s="25">
        <v>5880000</v>
      </c>
      <c r="Q240" s="25">
        <f t="shared" si="18"/>
        <v>0</v>
      </c>
      <c r="R240" s="37"/>
    </row>
    <row r="241" spans="1:18" x14ac:dyDescent="0.25">
      <c r="A241" s="8">
        <v>234</v>
      </c>
      <c r="B241" s="32">
        <v>450511</v>
      </c>
      <c r="C241" s="9" t="s">
        <v>378</v>
      </c>
      <c r="D241" s="9" t="s">
        <v>270</v>
      </c>
      <c r="E241" s="9" t="s">
        <v>2635</v>
      </c>
      <c r="F241" s="9" t="s">
        <v>27</v>
      </c>
      <c r="G241" s="10">
        <v>18</v>
      </c>
      <c r="H241" s="10">
        <v>0</v>
      </c>
      <c r="I241" s="10">
        <v>0</v>
      </c>
      <c r="J241" s="10">
        <f t="shared" si="20"/>
        <v>5040000</v>
      </c>
      <c r="K241" s="10">
        <f t="shared" si="20"/>
        <v>0</v>
      </c>
      <c r="L241" s="10">
        <f t="shared" si="20"/>
        <v>0</v>
      </c>
      <c r="M241" s="10"/>
      <c r="N241" s="10">
        <v>0</v>
      </c>
      <c r="O241" s="25">
        <f t="shared" si="17"/>
        <v>5040000</v>
      </c>
      <c r="P241" s="25">
        <v>0</v>
      </c>
      <c r="Q241" s="25">
        <f t="shared" si="18"/>
        <v>5040000</v>
      </c>
      <c r="R241" s="37"/>
    </row>
    <row r="242" spans="1:18" x14ac:dyDescent="0.25">
      <c r="A242" s="8">
        <v>235</v>
      </c>
      <c r="B242" s="32">
        <v>450512</v>
      </c>
      <c r="C242" s="9" t="s">
        <v>2639</v>
      </c>
      <c r="D242" s="9" t="s">
        <v>57</v>
      </c>
      <c r="E242" s="9" t="s">
        <v>2635</v>
      </c>
      <c r="F242" s="9" t="s">
        <v>27</v>
      </c>
      <c r="G242" s="10">
        <v>18</v>
      </c>
      <c r="H242" s="10">
        <v>0</v>
      </c>
      <c r="I242" s="10">
        <v>0</v>
      </c>
      <c r="J242" s="10">
        <f t="shared" si="20"/>
        <v>5040000</v>
      </c>
      <c r="K242" s="10">
        <f t="shared" si="20"/>
        <v>0</v>
      </c>
      <c r="L242" s="10">
        <f t="shared" si="20"/>
        <v>0</v>
      </c>
      <c r="M242" s="10"/>
      <c r="N242" s="10">
        <v>0</v>
      </c>
      <c r="O242" s="25">
        <f t="shared" si="17"/>
        <v>5040000</v>
      </c>
      <c r="P242" s="25">
        <v>5040000</v>
      </c>
      <c r="Q242" s="25">
        <f t="shared" si="18"/>
        <v>0</v>
      </c>
      <c r="R242" s="37"/>
    </row>
    <row r="243" spans="1:18" x14ac:dyDescent="0.25">
      <c r="A243" s="8">
        <v>236</v>
      </c>
      <c r="B243" s="32">
        <v>450513</v>
      </c>
      <c r="C243" s="9" t="s">
        <v>232</v>
      </c>
      <c r="D243" s="9" t="s">
        <v>115</v>
      </c>
      <c r="E243" s="9" t="s">
        <v>2635</v>
      </c>
      <c r="F243" s="9" t="s">
        <v>27</v>
      </c>
      <c r="G243" s="10">
        <v>18</v>
      </c>
      <c r="H243" s="10">
        <v>0</v>
      </c>
      <c r="I243" s="10">
        <v>0</v>
      </c>
      <c r="J243" s="10">
        <f t="shared" si="20"/>
        <v>5040000</v>
      </c>
      <c r="K243" s="10">
        <f t="shared" si="20"/>
        <v>0</v>
      </c>
      <c r="L243" s="10">
        <f t="shared" si="20"/>
        <v>0</v>
      </c>
      <c r="M243" s="10"/>
      <c r="N243" s="10">
        <v>0</v>
      </c>
      <c r="O243" s="25">
        <f t="shared" si="17"/>
        <v>5040000</v>
      </c>
      <c r="P243" s="25">
        <v>5040000</v>
      </c>
      <c r="Q243" s="25">
        <f t="shared" si="18"/>
        <v>0</v>
      </c>
      <c r="R243" s="37"/>
    </row>
    <row r="244" spans="1:18" x14ac:dyDescent="0.25">
      <c r="A244" s="8">
        <v>237</v>
      </c>
      <c r="B244" s="32">
        <v>450514</v>
      </c>
      <c r="C244" s="9" t="s">
        <v>323</v>
      </c>
      <c r="D244" s="9" t="s">
        <v>472</v>
      </c>
      <c r="E244" s="9" t="s">
        <v>2635</v>
      </c>
      <c r="F244" s="9" t="s">
        <v>27</v>
      </c>
      <c r="G244" s="10">
        <v>17</v>
      </c>
      <c r="H244" s="10">
        <v>0</v>
      </c>
      <c r="I244" s="10">
        <v>0</v>
      </c>
      <c r="J244" s="10">
        <f t="shared" si="20"/>
        <v>4760000</v>
      </c>
      <c r="K244" s="10">
        <f t="shared" si="20"/>
        <v>0</v>
      </c>
      <c r="L244" s="10">
        <f t="shared" si="20"/>
        <v>0</v>
      </c>
      <c r="M244" s="10"/>
      <c r="N244" s="10">
        <v>0</v>
      </c>
      <c r="O244" s="25">
        <f t="shared" si="17"/>
        <v>4760000</v>
      </c>
      <c r="P244" s="25">
        <v>4760000</v>
      </c>
      <c r="Q244" s="25">
        <f t="shared" si="18"/>
        <v>0</v>
      </c>
      <c r="R244" s="37"/>
    </row>
    <row r="245" spans="1:18" x14ac:dyDescent="0.25">
      <c r="A245" s="8">
        <v>238</v>
      </c>
      <c r="B245" s="32">
        <v>450515</v>
      </c>
      <c r="C245" s="9" t="s">
        <v>149</v>
      </c>
      <c r="D245" s="9" t="s">
        <v>1153</v>
      </c>
      <c r="E245" s="9" t="s">
        <v>2635</v>
      </c>
      <c r="F245" s="9" t="s">
        <v>27</v>
      </c>
      <c r="G245" s="10">
        <v>17</v>
      </c>
      <c r="H245" s="10">
        <v>0</v>
      </c>
      <c r="I245" s="10">
        <v>0</v>
      </c>
      <c r="J245" s="10">
        <f t="shared" si="20"/>
        <v>4760000</v>
      </c>
      <c r="K245" s="10">
        <f t="shared" si="20"/>
        <v>0</v>
      </c>
      <c r="L245" s="10">
        <f t="shared" si="20"/>
        <v>0</v>
      </c>
      <c r="M245" s="10"/>
      <c r="N245" s="10">
        <v>0</v>
      </c>
      <c r="O245" s="25">
        <f t="shared" si="17"/>
        <v>4760000</v>
      </c>
      <c r="P245" s="25">
        <v>4760000</v>
      </c>
      <c r="Q245" s="25">
        <f t="shared" si="18"/>
        <v>0</v>
      </c>
      <c r="R245" s="37"/>
    </row>
    <row r="246" spans="1:18" x14ac:dyDescent="0.25">
      <c r="A246" s="8">
        <v>239</v>
      </c>
      <c r="B246" s="32">
        <v>450516</v>
      </c>
      <c r="C246" s="9" t="s">
        <v>2357</v>
      </c>
      <c r="D246" s="9" t="s">
        <v>313</v>
      </c>
      <c r="E246" s="9" t="s">
        <v>2635</v>
      </c>
      <c r="F246" s="9" t="s">
        <v>27</v>
      </c>
      <c r="G246" s="10">
        <v>19</v>
      </c>
      <c r="H246" s="10">
        <v>0</v>
      </c>
      <c r="I246" s="10">
        <v>0</v>
      </c>
      <c r="J246" s="10">
        <f t="shared" si="20"/>
        <v>5320000</v>
      </c>
      <c r="K246" s="10">
        <f t="shared" si="20"/>
        <v>0</v>
      </c>
      <c r="L246" s="10">
        <f t="shared" si="20"/>
        <v>0</v>
      </c>
      <c r="M246" s="10"/>
      <c r="N246" s="10">
        <v>0</v>
      </c>
      <c r="O246" s="25">
        <f t="shared" si="17"/>
        <v>5320000</v>
      </c>
      <c r="P246" s="25">
        <v>5320000</v>
      </c>
      <c r="Q246" s="25">
        <f t="shared" si="18"/>
        <v>0</v>
      </c>
      <c r="R246" s="37"/>
    </row>
    <row r="247" spans="1:18" x14ac:dyDescent="0.25">
      <c r="A247" s="8">
        <v>240</v>
      </c>
      <c r="B247" s="32">
        <v>450517</v>
      </c>
      <c r="C247" s="9" t="s">
        <v>149</v>
      </c>
      <c r="D247" s="9" t="s">
        <v>517</v>
      </c>
      <c r="E247" s="9" t="s">
        <v>2635</v>
      </c>
      <c r="F247" s="9" t="s">
        <v>27</v>
      </c>
      <c r="G247" s="10">
        <v>24</v>
      </c>
      <c r="H247" s="10">
        <v>0</v>
      </c>
      <c r="I247" s="10">
        <v>0</v>
      </c>
      <c r="J247" s="10">
        <f t="shared" si="20"/>
        <v>6720000</v>
      </c>
      <c r="K247" s="10">
        <f t="shared" si="20"/>
        <v>0</v>
      </c>
      <c r="L247" s="10">
        <f t="shared" si="20"/>
        <v>0</v>
      </c>
      <c r="M247" s="10"/>
      <c r="N247" s="10">
        <v>0</v>
      </c>
      <c r="O247" s="25">
        <f t="shared" si="17"/>
        <v>6720000</v>
      </c>
      <c r="P247" s="25">
        <v>6720000</v>
      </c>
      <c r="Q247" s="25">
        <f t="shared" si="18"/>
        <v>0</v>
      </c>
      <c r="R247" s="37"/>
    </row>
    <row r="248" spans="1:18" x14ac:dyDescent="0.25">
      <c r="A248" s="8">
        <v>241</v>
      </c>
      <c r="B248" s="32">
        <v>450518</v>
      </c>
      <c r="C248" s="9" t="s">
        <v>423</v>
      </c>
      <c r="D248" s="9" t="s">
        <v>321</v>
      </c>
      <c r="E248" s="9" t="s">
        <v>2635</v>
      </c>
      <c r="F248" s="9" t="s">
        <v>27</v>
      </c>
      <c r="G248" s="10">
        <v>19</v>
      </c>
      <c r="H248" s="10">
        <v>0</v>
      </c>
      <c r="I248" s="10">
        <v>0</v>
      </c>
      <c r="J248" s="10">
        <f t="shared" si="20"/>
        <v>5320000</v>
      </c>
      <c r="K248" s="10">
        <f t="shared" si="20"/>
        <v>0</v>
      </c>
      <c r="L248" s="10">
        <f t="shared" si="20"/>
        <v>0</v>
      </c>
      <c r="M248" s="10"/>
      <c r="N248" s="10">
        <v>0</v>
      </c>
      <c r="O248" s="25">
        <f t="shared" si="17"/>
        <v>5320000</v>
      </c>
      <c r="P248" s="25">
        <v>5320000</v>
      </c>
      <c r="Q248" s="25">
        <f t="shared" si="18"/>
        <v>0</v>
      </c>
      <c r="R248" s="37"/>
    </row>
    <row r="249" spans="1:18" x14ac:dyDescent="0.25">
      <c r="A249" s="8">
        <v>242</v>
      </c>
      <c r="B249" s="32">
        <v>450519</v>
      </c>
      <c r="C249" s="9" t="s">
        <v>2114</v>
      </c>
      <c r="D249" s="9" t="s">
        <v>317</v>
      </c>
      <c r="E249" s="9" t="s">
        <v>2635</v>
      </c>
      <c r="F249" s="9" t="s">
        <v>27</v>
      </c>
      <c r="G249" s="10">
        <v>18</v>
      </c>
      <c r="H249" s="10">
        <v>0</v>
      </c>
      <c r="I249" s="10">
        <v>0</v>
      </c>
      <c r="J249" s="10">
        <f t="shared" si="20"/>
        <v>5040000</v>
      </c>
      <c r="K249" s="10">
        <f t="shared" si="20"/>
        <v>0</v>
      </c>
      <c r="L249" s="10">
        <f t="shared" si="20"/>
        <v>0</v>
      </c>
      <c r="M249" s="10"/>
      <c r="N249" s="10">
        <v>0</v>
      </c>
      <c r="O249" s="25">
        <f t="shared" si="17"/>
        <v>5040000</v>
      </c>
      <c r="P249" s="25">
        <v>5040000</v>
      </c>
      <c r="Q249" s="25">
        <f t="shared" si="18"/>
        <v>0</v>
      </c>
      <c r="R249" s="37"/>
    </row>
    <row r="250" spans="1:18" x14ac:dyDescent="0.25">
      <c r="A250" s="8">
        <v>243</v>
      </c>
      <c r="B250" s="32">
        <v>450520</v>
      </c>
      <c r="C250" s="9" t="s">
        <v>1660</v>
      </c>
      <c r="D250" s="9" t="s">
        <v>158</v>
      </c>
      <c r="E250" s="9" t="s">
        <v>2635</v>
      </c>
      <c r="F250" s="9" t="s">
        <v>27</v>
      </c>
      <c r="G250" s="10">
        <v>18</v>
      </c>
      <c r="H250" s="10">
        <v>0</v>
      </c>
      <c r="I250" s="10">
        <v>0</v>
      </c>
      <c r="J250" s="10">
        <f t="shared" si="20"/>
        <v>5040000</v>
      </c>
      <c r="K250" s="10">
        <f t="shared" si="20"/>
        <v>0</v>
      </c>
      <c r="L250" s="10">
        <f t="shared" si="20"/>
        <v>0</v>
      </c>
      <c r="M250" s="10"/>
      <c r="N250" s="10">
        <v>0</v>
      </c>
      <c r="O250" s="25">
        <f t="shared" si="17"/>
        <v>5040000</v>
      </c>
      <c r="P250" s="25">
        <v>5040000</v>
      </c>
      <c r="Q250" s="25">
        <f t="shared" si="18"/>
        <v>0</v>
      </c>
      <c r="R250" s="37"/>
    </row>
    <row r="251" spans="1:18" x14ac:dyDescent="0.25">
      <c r="A251" s="8">
        <v>244</v>
      </c>
      <c r="B251" s="32">
        <v>450521</v>
      </c>
      <c r="C251" s="9" t="s">
        <v>2640</v>
      </c>
      <c r="D251" s="9" t="s">
        <v>421</v>
      </c>
      <c r="E251" s="9" t="s">
        <v>2635</v>
      </c>
      <c r="F251" s="9" t="s">
        <v>27</v>
      </c>
      <c r="G251" s="10">
        <v>20</v>
      </c>
      <c r="H251" s="10">
        <v>0</v>
      </c>
      <c r="I251" s="10">
        <v>0</v>
      </c>
      <c r="J251" s="10">
        <f t="shared" si="20"/>
        <v>5600000</v>
      </c>
      <c r="K251" s="10">
        <f t="shared" si="20"/>
        <v>0</v>
      </c>
      <c r="L251" s="10">
        <f t="shared" si="20"/>
        <v>0</v>
      </c>
      <c r="M251" s="10"/>
      <c r="N251" s="10">
        <v>0</v>
      </c>
      <c r="O251" s="25">
        <f t="shared" si="17"/>
        <v>5600000</v>
      </c>
      <c r="P251" s="25">
        <v>5600000</v>
      </c>
      <c r="Q251" s="25">
        <f t="shared" si="18"/>
        <v>0</v>
      </c>
      <c r="R251" s="37"/>
    </row>
    <row r="252" spans="1:18" x14ac:dyDescent="0.25">
      <c r="A252" s="8">
        <v>245</v>
      </c>
      <c r="B252" s="32">
        <v>450522</v>
      </c>
      <c r="C252" s="9" t="s">
        <v>644</v>
      </c>
      <c r="D252" s="9" t="s">
        <v>667</v>
      </c>
      <c r="E252" s="9" t="s">
        <v>2635</v>
      </c>
      <c r="F252" s="9" t="s">
        <v>27</v>
      </c>
      <c r="G252" s="10">
        <v>19</v>
      </c>
      <c r="H252" s="10">
        <v>0</v>
      </c>
      <c r="I252" s="10">
        <v>0</v>
      </c>
      <c r="J252" s="10">
        <f t="shared" si="20"/>
        <v>5320000</v>
      </c>
      <c r="K252" s="10">
        <f t="shared" si="20"/>
        <v>0</v>
      </c>
      <c r="L252" s="10">
        <f t="shared" si="20"/>
        <v>0</v>
      </c>
      <c r="M252" s="10"/>
      <c r="N252" s="10">
        <v>0</v>
      </c>
      <c r="O252" s="25">
        <f t="shared" si="17"/>
        <v>5320000</v>
      </c>
      <c r="P252" s="25">
        <v>0</v>
      </c>
      <c r="Q252" s="25">
        <f t="shared" si="18"/>
        <v>5320000</v>
      </c>
      <c r="R252" s="37"/>
    </row>
    <row r="253" spans="1:18" x14ac:dyDescent="0.25">
      <c r="A253" s="8">
        <v>246</v>
      </c>
      <c r="B253" s="32">
        <v>450523</v>
      </c>
      <c r="C253" s="9" t="s">
        <v>1089</v>
      </c>
      <c r="D253" s="9" t="s">
        <v>75</v>
      </c>
      <c r="E253" s="9" t="s">
        <v>2635</v>
      </c>
      <c r="F253" s="9" t="s">
        <v>27</v>
      </c>
      <c r="G253" s="10">
        <v>18</v>
      </c>
      <c r="H253" s="10">
        <v>0</v>
      </c>
      <c r="I253" s="10">
        <v>0</v>
      </c>
      <c r="J253" s="10">
        <f t="shared" si="20"/>
        <v>5040000</v>
      </c>
      <c r="K253" s="10">
        <f t="shared" si="20"/>
        <v>0</v>
      </c>
      <c r="L253" s="10">
        <f t="shared" si="20"/>
        <v>0</v>
      </c>
      <c r="M253" s="10"/>
      <c r="N253" s="10">
        <v>0</v>
      </c>
      <c r="O253" s="25">
        <f t="shared" si="17"/>
        <v>5040000</v>
      </c>
      <c r="P253" s="25">
        <v>5040000</v>
      </c>
      <c r="Q253" s="25">
        <f t="shared" si="18"/>
        <v>0</v>
      </c>
      <c r="R253" s="37"/>
    </row>
    <row r="254" spans="1:18" x14ac:dyDescent="0.25">
      <c r="A254" s="8">
        <v>247</v>
      </c>
      <c r="B254" s="32">
        <v>450524</v>
      </c>
      <c r="C254" s="9" t="s">
        <v>2357</v>
      </c>
      <c r="D254" s="9" t="s">
        <v>210</v>
      </c>
      <c r="E254" s="9" t="s">
        <v>2635</v>
      </c>
      <c r="F254" s="9" t="s">
        <v>27</v>
      </c>
      <c r="G254" s="10">
        <v>21</v>
      </c>
      <c r="H254" s="10">
        <v>0</v>
      </c>
      <c r="I254" s="10">
        <v>0</v>
      </c>
      <c r="J254" s="10">
        <f t="shared" si="20"/>
        <v>5880000</v>
      </c>
      <c r="K254" s="10">
        <f t="shared" si="20"/>
        <v>0</v>
      </c>
      <c r="L254" s="10">
        <f t="shared" si="20"/>
        <v>0</v>
      </c>
      <c r="M254" s="10"/>
      <c r="N254" s="10">
        <v>0</v>
      </c>
      <c r="O254" s="25">
        <f t="shared" si="17"/>
        <v>5880000</v>
      </c>
      <c r="P254" s="25">
        <v>5880000</v>
      </c>
      <c r="Q254" s="25">
        <f t="shared" si="18"/>
        <v>0</v>
      </c>
      <c r="R254" s="37"/>
    </row>
    <row r="255" spans="1:18" x14ac:dyDescent="0.25">
      <c r="A255" s="8">
        <v>248</v>
      </c>
      <c r="B255" s="32">
        <v>450525</v>
      </c>
      <c r="C255" s="9" t="s">
        <v>2641</v>
      </c>
      <c r="D255" s="9" t="s">
        <v>61</v>
      </c>
      <c r="E255" s="9" t="s">
        <v>2635</v>
      </c>
      <c r="F255" s="9" t="s">
        <v>27</v>
      </c>
      <c r="G255" s="10">
        <v>20</v>
      </c>
      <c r="H255" s="10">
        <v>0</v>
      </c>
      <c r="I255" s="10">
        <v>0</v>
      </c>
      <c r="J255" s="10">
        <f t="shared" si="20"/>
        <v>5600000</v>
      </c>
      <c r="K255" s="10">
        <f t="shared" si="20"/>
        <v>0</v>
      </c>
      <c r="L255" s="10">
        <f t="shared" si="20"/>
        <v>0</v>
      </c>
      <c r="M255" s="10"/>
      <c r="N255" s="10">
        <v>0</v>
      </c>
      <c r="O255" s="25">
        <f t="shared" si="17"/>
        <v>5600000</v>
      </c>
      <c r="P255" s="25">
        <v>5600000</v>
      </c>
      <c r="Q255" s="25">
        <f t="shared" si="18"/>
        <v>0</v>
      </c>
      <c r="R255" s="37"/>
    </row>
    <row r="256" spans="1:18" x14ac:dyDescent="0.25">
      <c r="A256" s="8">
        <v>249</v>
      </c>
      <c r="B256" s="32">
        <v>450527</v>
      </c>
      <c r="C256" s="9" t="s">
        <v>1680</v>
      </c>
      <c r="D256" s="9" t="s">
        <v>61</v>
      </c>
      <c r="E256" s="9" t="s">
        <v>2635</v>
      </c>
      <c r="F256" s="9" t="s">
        <v>27</v>
      </c>
      <c r="G256" s="10">
        <v>21</v>
      </c>
      <c r="H256" s="10">
        <v>0</v>
      </c>
      <c r="I256" s="10">
        <v>0</v>
      </c>
      <c r="J256" s="10">
        <f t="shared" si="20"/>
        <v>5880000</v>
      </c>
      <c r="K256" s="10">
        <f t="shared" si="20"/>
        <v>0</v>
      </c>
      <c r="L256" s="10">
        <f t="shared" si="20"/>
        <v>0</v>
      </c>
      <c r="M256" s="10"/>
      <c r="N256" s="10">
        <v>0</v>
      </c>
      <c r="O256" s="25">
        <f t="shared" si="17"/>
        <v>5880000</v>
      </c>
      <c r="P256" s="25">
        <v>5880000</v>
      </c>
      <c r="Q256" s="25">
        <f t="shared" si="18"/>
        <v>0</v>
      </c>
      <c r="R256" s="37"/>
    </row>
    <row r="257" spans="1:18" x14ac:dyDescent="0.25">
      <c r="A257" s="8">
        <v>250</v>
      </c>
      <c r="B257" s="32">
        <v>450528</v>
      </c>
      <c r="C257" s="9" t="s">
        <v>282</v>
      </c>
      <c r="D257" s="9" t="s">
        <v>25</v>
      </c>
      <c r="E257" s="9" t="s">
        <v>2635</v>
      </c>
      <c r="F257" s="9" t="s">
        <v>27</v>
      </c>
      <c r="G257" s="10">
        <v>14</v>
      </c>
      <c r="H257" s="10">
        <v>0</v>
      </c>
      <c r="I257" s="10">
        <v>0</v>
      </c>
      <c r="J257" s="10">
        <f t="shared" si="20"/>
        <v>3920000</v>
      </c>
      <c r="K257" s="10">
        <f t="shared" si="20"/>
        <v>0</v>
      </c>
      <c r="L257" s="10">
        <f t="shared" si="20"/>
        <v>0</v>
      </c>
      <c r="M257" s="10"/>
      <c r="N257" s="10">
        <v>0</v>
      </c>
      <c r="O257" s="25">
        <f t="shared" si="17"/>
        <v>3920000</v>
      </c>
      <c r="P257" s="25">
        <v>0</v>
      </c>
      <c r="Q257" s="25">
        <f t="shared" si="18"/>
        <v>3920000</v>
      </c>
      <c r="R257" s="37"/>
    </row>
    <row r="258" spans="1:18" x14ac:dyDescent="0.25">
      <c r="A258" s="8">
        <v>251</v>
      </c>
      <c r="B258" s="32">
        <v>450529</v>
      </c>
      <c r="C258" s="9" t="s">
        <v>423</v>
      </c>
      <c r="D258" s="9" t="s">
        <v>158</v>
      </c>
      <c r="E258" s="9" t="s">
        <v>2635</v>
      </c>
      <c r="F258" s="9" t="s">
        <v>27</v>
      </c>
      <c r="G258" s="10">
        <v>17</v>
      </c>
      <c r="H258" s="10">
        <v>0</v>
      </c>
      <c r="I258" s="10">
        <v>0</v>
      </c>
      <c r="J258" s="10">
        <f t="shared" si="20"/>
        <v>4760000</v>
      </c>
      <c r="K258" s="10">
        <f t="shared" si="20"/>
        <v>0</v>
      </c>
      <c r="L258" s="10">
        <f t="shared" si="20"/>
        <v>0</v>
      </c>
      <c r="M258" s="10"/>
      <c r="N258" s="10">
        <v>0</v>
      </c>
      <c r="O258" s="25">
        <f t="shared" si="17"/>
        <v>4760000</v>
      </c>
      <c r="P258" s="25">
        <v>4760000</v>
      </c>
      <c r="Q258" s="25">
        <f t="shared" si="18"/>
        <v>0</v>
      </c>
      <c r="R258" s="37"/>
    </row>
    <row r="259" spans="1:18" x14ac:dyDescent="0.25">
      <c r="A259" s="8">
        <v>252</v>
      </c>
      <c r="B259" s="32">
        <v>450530</v>
      </c>
      <c r="C259" s="9" t="s">
        <v>309</v>
      </c>
      <c r="D259" s="9" t="s">
        <v>43</v>
      </c>
      <c r="E259" s="9" t="s">
        <v>2635</v>
      </c>
      <c r="F259" s="9" t="s">
        <v>27</v>
      </c>
      <c r="G259" s="10">
        <v>18</v>
      </c>
      <c r="H259" s="10">
        <v>0</v>
      </c>
      <c r="I259" s="10">
        <v>0</v>
      </c>
      <c r="J259" s="10">
        <f t="shared" si="20"/>
        <v>5040000</v>
      </c>
      <c r="K259" s="10">
        <f t="shared" si="20"/>
        <v>0</v>
      </c>
      <c r="L259" s="10">
        <f t="shared" si="20"/>
        <v>0</v>
      </c>
      <c r="M259" s="10"/>
      <c r="N259" s="10">
        <v>0</v>
      </c>
      <c r="O259" s="25">
        <f t="shared" si="17"/>
        <v>5040000</v>
      </c>
      <c r="P259" s="25">
        <v>5040000</v>
      </c>
      <c r="Q259" s="25">
        <f t="shared" si="18"/>
        <v>0</v>
      </c>
      <c r="R259" s="37"/>
    </row>
    <row r="260" spans="1:18" x14ac:dyDescent="0.25">
      <c r="A260" s="8">
        <v>253</v>
      </c>
      <c r="B260" s="32">
        <v>450531</v>
      </c>
      <c r="C260" s="9" t="s">
        <v>149</v>
      </c>
      <c r="D260" s="9" t="s">
        <v>594</v>
      </c>
      <c r="E260" s="9" t="s">
        <v>2635</v>
      </c>
      <c r="F260" s="9" t="s">
        <v>27</v>
      </c>
      <c r="G260" s="10">
        <v>18</v>
      </c>
      <c r="H260" s="10">
        <v>0</v>
      </c>
      <c r="I260" s="10">
        <v>0</v>
      </c>
      <c r="J260" s="10">
        <f t="shared" si="20"/>
        <v>5040000</v>
      </c>
      <c r="K260" s="10">
        <f t="shared" si="20"/>
        <v>0</v>
      </c>
      <c r="L260" s="10">
        <f t="shared" si="20"/>
        <v>0</v>
      </c>
      <c r="M260" s="10"/>
      <c r="N260" s="10">
        <v>0</v>
      </c>
      <c r="O260" s="25">
        <f t="shared" si="17"/>
        <v>5040000</v>
      </c>
      <c r="P260" s="25">
        <v>5040000</v>
      </c>
      <c r="Q260" s="25">
        <f t="shared" si="18"/>
        <v>0</v>
      </c>
      <c r="R260" s="37"/>
    </row>
    <row r="261" spans="1:18" x14ac:dyDescent="0.25">
      <c r="A261" s="8">
        <v>254</v>
      </c>
      <c r="B261" s="32">
        <v>450532</v>
      </c>
      <c r="C261" s="9" t="s">
        <v>1072</v>
      </c>
      <c r="D261" s="9" t="s">
        <v>125</v>
      </c>
      <c r="E261" s="9" t="s">
        <v>2635</v>
      </c>
      <c r="F261" s="9" t="s">
        <v>27</v>
      </c>
      <c r="G261" s="10">
        <v>18</v>
      </c>
      <c r="H261" s="10">
        <v>0</v>
      </c>
      <c r="I261" s="10">
        <v>0</v>
      </c>
      <c r="J261" s="10">
        <f t="shared" si="20"/>
        <v>5040000</v>
      </c>
      <c r="K261" s="10">
        <f t="shared" si="20"/>
        <v>0</v>
      </c>
      <c r="L261" s="10">
        <f t="shared" si="20"/>
        <v>0</v>
      </c>
      <c r="M261" s="10"/>
      <c r="N261" s="10">
        <v>0</v>
      </c>
      <c r="O261" s="25">
        <f t="shared" si="17"/>
        <v>5040000</v>
      </c>
      <c r="P261" s="25">
        <v>5040000</v>
      </c>
      <c r="Q261" s="25">
        <f t="shared" si="18"/>
        <v>0</v>
      </c>
      <c r="R261" s="37"/>
    </row>
    <row r="262" spans="1:18" x14ac:dyDescent="0.25">
      <c r="A262" s="8">
        <v>255</v>
      </c>
      <c r="B262" s="32">
        <v>450533</v>
      </c>
      <c r="C262" s="9" t="s">
        <v>2236</v>
      </c>
      <c r="D262" s="9" t="s">
        <v>61</v>
      </c>
      <c r="E262" s="9" t="s">
        <v>2635</v>
      </c>
      <c r="F262" s="9" t="s">
        <v>27</v>
      </c>
      <c r="G262" s="10">
        <v>22</v>
      </c>
      <c r="H262" s="10">
        <v>0</v>
      </c>
      <c r="I262" s="10">
        <v>0</v>
      </c>
      <c r="J262" s="10">
        <f t="shared" si="20"/>
        <v>6160000</v>
      </c>
      <c r="K262" s="10">
        <f t="shared" si="20"/>
        <v>0</v>
      </c>
      <c r="L262" s="10">
        <f t="shared" si="20"/>
        <v>0</v>
      </c>
      <c r="M262" s="10"/>
      <c r="N262" s="10">
        <v>0</v>
      </c>
      <c r="O262" s="25">
        <f t="shared" si="17"/>
        <v>6160000</v>
      </c>
      <c r="P262" s="25">
        <v>6160000</v>
      </c>
      <c r="Q262" s="25">
        <f t="shared" si="18"/>
        <v>0</v>
      </c>
      <c r="R262" s="37"/>
    </row>
    <row r="263" spans="1:18" x14ac:dyDescent="0.25">
      <c r="A263" s="8">
        <v>256</v>
      </c>
      <c r="B263" s="32">
        <v>450534</v>
      </c>
      <c r="C263" s="9" t="s">
        <v>1494</v>
      </c>
      <c r="D263" s="9" t="s">
        <v>490</v>
      </c>
      <c r="E263" s="9" t="s">
        <v>2635</v>
      </c>
      <c r="F263" s="9" t="s">
        <v>27</v>
      </c>
      <c r="G263" s="10">
        <v>17</v>
      </c>
      <c r="H263" s="10">
        <v>0</v>
      </c>
      <c r="I263" s="10">
        <v>0</v>
      </c>
      <c r="J263" s="10">
        <f t="shared" si="20"/>
        <v>4760000</v>
      </c>
      <c r="K263" s="10">
        <f t="shared" si="20"/>
        <v>0</v>
      </c>
      <c r="L263" s="10">
        <f t="shared" si="20"/>
        <v>0</v>
      </c>
      <c r="M263" s="10"/>
      <c r="N263" s="10">
        <v>0</v>
      </c>
      <c r="O263" s="25">
        <f t="shared" si="17"/>
        <v>4760000</v>
      </c>
      <c r="P263" s="25">
        <v>4760000</v>
      </c>
      <c r="Q263" s="25">
        <f t="shared" si="18"/>
        <v>0</v>
      </c>
      <c r="R263" s="37"/>
    </row>
    <row r="264" spans="1:18" x14ac:dyDescent="0.25">
      <c r="A264" s="8">
        <v>257</v>
      </c>
      <c r="B264" s="32">
        <v>450535</v>
      </c>
      <c r="C264" s="9" t="s">
        <v>2642</v>
      </c>
      <c r="D264" s="9" t="s">
        <v>85</v>
      </c>
      <c r="E264" s="9" t="s">
        <v>2635</v>
      </c>
      <c r="F264" s="9" t="s">
        <v>27</v>
      </c>
      <c r="G264" s="10">
        <v>20</v>
      </c>
      <c r="H264" s="10">
        <v>0</v>
      </c>
      <c r="I264" s="10">
        <v>0</v>
      </c>
      <c r="J264" s="10">
        <f t="shared" si="20"/>
        <v>5600000</v>
      </c>
      <c r="K264" s="10">
        <f t="shared" si="20"/>
        <v>0</v>
      </c>
      <c r="L264" s="10">
        <f t="shared" si="20"/>
        <v>0</v>
      </c>
      <c r="M264" s="10"/>
      <c r="N264" s="10">
        <v>0</v>
      </c>
      <c r="O264" s="25">
        <f t="shared" si="17"/>
        <v>5600000</v>
      </c>
      <c r="P264" s="25">
        <v>5600000</v>
      </c>
      <c r="Q264" s="25">
        <f t="shared" si="18"/>
        <v>0</v>
      </c>
      <c r="R264" s="37"/>
    </row>
    <row r="265" spans="1:18" x14ac:dyDescent="0.25">
      <c r="A265" s="8">
        <v>258</v>
      </c>
      <c r="B265" s="32">
        <v>450536</v>
      </c>
      <c r="C265" s="9" t="s">
        <v>2079</v>
      </c>
      <c r="D265" s="9" t="s">
        <v>210</v>
      </c>
      <c r="E265" s="9" t="s">
        <v>2635</v>
      </c>
      <c r="F265" s="9" t="s">
        <v>27</v>
      </c>
      <c r="G265" s="10">
        <v>19</v>
      </c>
      <c r="H265" s="10">
        <v>0</v>
      </c>
      <c r="I265" s="10">
        <v>0</v>
      </c>
      <c r="J265" s="10">
        <f t="shared" si="20"/>
        <v>5320000</v>
      </c>
      <c r="K265" s="10">
        <f t="shared" si="20"/>
        <v>0</v>
      </c>
      <c r="L265" s="10">
        <f t="shared" si="20"/>
        <v>0</v>
      </c>
      <c r="M265" s="10"/>
      <c r="N265" s="10">
        <v>0</v>
      </c>
      <c r="O265" s="25">
        <f t="shared" ref="O265:O328" si="21">J265+K265+L265-N265-M265</f>
        <v>5320000</v>
      </c>
      <c r="P265" s="25">
        <v>5320000</v>
      </c>
      <c r="Q265" s="25">
        <f t="shared" ref="Q265:Q328" si="22">O265-P265</f>
        <v>0</v>
      </c>
      <c r="R265" s="37"/>
    </row>
    <row r="266" spans="1:18" x14ac:dyDescent="0.25">
      <c r="A266" s="8">
        <v>259</v>
      </c>
      <c r="B266" s="32">
        <v>450537</v>
      </c>
      <c r="C266" s="9" t="s">
        <v>726</v>
      </c>
      <c r="D266" s="9" t="s">
        <v>75</v>
      </c>
      <c r="E266" s="9" t="s">
        <v>2635</v>
      </c>
      <c r="F266" s="9" t="s">
        <v>27</v>
      </c>
      <c r="G266" s="10">
        <v>18</v>
      </c>
      <c r="H266" s="10">
        <v>0</v>
      </c>
      <c r="I266" s="10">
        <v>0</v>
      </c>
      <c r="J266" s="10">
        <f t="shared" si="20"/>
        <v>5040000</v>
      </c>
      <c r="K266" s="10">
        <f t="shared" si="20"/>
        <v>0</v>
      </c>
      <c r="L266" s="10">
        <f t="shared" si="20"/>
        <v>0</v>
      </c>
      <c r="M266" s="10"/>
      <c r="N266" s="10">
        <v>0</v>
      </c>
      <c r="O266" s="25">
        <f t="shared" si="21"/>
        <v>5040000</v>
      </c>
      <c r="P266" s="25">
        <v>5040000</v>
      </c>
      <c r="Q266" s="25">
        <f t="shared" si="22"/>
        <v>0</v>
      </c>
      <c r="R266" s="37"/>
    </row>
    <row r="267" spans="1:18" x14ac:dyDescent="0.25">
      <c r="A267" s="8">
        <v>260</v>
      </c>
      <c r="B267" s="32">
        <v>450538</v>
      </c>
      <c r="C267" s="9" t="s">
        <v>1560</v>
      </c>
      <c r="D267" s="9" t="s">
        <v>251</v>
      </c>
      <c r="E267" s="9" t="s">
        <v>2635</v>
      </c>
      <c r="F267" s="9" t="s">
        <v>27</v>
      </c>
      <c r="G267" s="10">
        <v>17</v>
      </c>
      <c r="H267" s="10">
        <v>0</v>
      </c>
      <c r="I267" s="10">
        <v>0</v>
      </c>
      <c r="J267" s="10">
        <f t="shared" si="20"/>
        <v>4760000</v>
      </c>
      <c r="K267" s="10">
        <f t="shared" si="20"/>
        <v>0</v>
      </c>
      <c r="L267" s="10">
        <f t="shared" si="20"/>
        <v>0</v>
      </c>
      <c r="M267" s="10"/>
      <c r="N267" s="10">
        <v>0</v>
      </c>
      <c r="O267" s="25">
        <f t="shared" si="21"/>
        <v>4760000</v>
      </c>
      <c r="P267" s="25">
        <v>4760000</v>
      </c>
      <c r="Q267" s="25">
        <f t="shared" si="22"/>
        <v>0</v>
      </c>
      <c r="R267" s="37"/>
    </row>
    <row r="268" spans="1:18" x14ac:dyDescent="0.25">
      <c r="A268" s="8">
        <v>261</v>
      </c>
      <c r="B268" s="32">
        <v>450539</v>
      </c>
      <c r="C268" s="9" t="s">
        <v>2643</v>
      </c>
      <c r="D268" s="9" t="s">
        <v>68</v>
      </c>
      <c r="E268" s="9" t="s">
        <v>2635</v>
      </c>
      <c r="F268" s="9" t="s">
        <v>27</v>
      </c>
      <c r="G268" s="10">
        <v>23</v>
      </c>
      <c r="H268" s="10">
        <v>0</v>
      </c>
      <c r="I268" s="10">
        <v>0</v>
      </c>
      <c r="J268" s="10">
        <f t="shared" si="20"/>
        <v>6440000</v>
      </c>
      <c r="K268" s="10">
        <f t="shared" si="20"/>
        <v>0</v>
      </c>
      <c r="L268" s="10">
        <f t="shared" si="20"/>
        <v>0</v>
      </c>
      <c r="M268" s="10"/>
      <c r="N268" s="10">
        <v>0</v>
      </c>
      <c r="O268" s="25">
        <f t="shared" si="21"/>
        <v>6440000</v>
      </c>
      <c r="P268" s="25">
        <v>6440000</v>
      </c>
      <c r="Q268" s="25">
        <f t="shared" si="22"/>
        <v>0</v>
      </c>
      <c r="R268" s="37"/>
    </row>
    <row r="269" spans="1:18" x14ac:dyDescent="0.25">
      <c r="A269" s="8">
        <v>262</v>
      </c>
      <c r="B269" s="32">
        <v>450540</v>
      </c>
      <c r="C269" s="9" t="s">
        <v>364</v>
      </c>
      <c r="D269" s="9" t="s">
        <v>85</v>
      </c>
      <c r="E269" s="9" t="s">
        <v>2635</v>
      </c>
      <c r="F269" s="9" t="s">
        <v>27</v>
      </c>
      <c r="G269" s="10">
        <v>16</v>
      </c>
      <c r="H269" s="10">
        <v>0</v>
      </c>
      <c r="I269" s="10">
        <v>0</v>
      </c>
      <c r="J269" s="10">
        <f t="shared" si="20"/>
        <v>4480000</v>
      </c>
      <c r="K269" s="10">
        <f t="shared" si="20"/>
        <v>0</v>
      </c>
      <c r="L269" s="10">
        <f t="shared" si="20"/>
        <v>0</v>
      </c>
      <c r="M269" s="10"/>
      <c r="N269" s="10">
        <v>0</v>
      </c>
      <c r="O269" s="25">
        <f t="shared" si="21"/>
        <v>4480000</v>
      </c>
      <c r="P269" s="25">
        <v>4480000</v>
      </c>
      <c r="Q269" s="25">
        <f t="shared" si="22"/>
        <v>0</v>
      </c>
      <c r="R269" s="37"/>
    </row>
    <row r="270" spans="1:18" x14ac:dyDescent="0.25">
      <c r="A270" s="8">
        <v>263</v>
      </c>
      <c r="B270" s="32">
        <v>450541</v>
      </c>
      <c r="C270" s="9" t="s">
        <v>291</v>
      </c>
      <c r="D270" s="9" t="s">
        <v>65</v>
      </c>
      <c r="E270" s="9" t="s">
        <v>2635</v>
      </c>
      <c r="F270" s="9" t="s">
        <v>27</v>
      </c>
      <c r="G270" s="10">
        <v>18</v>
      </c>
      <c r="H270" s="10">
        <v>0</v>
      </c>
      <c r="I270" s="10">
        <v>0</v>
      </c>
      <c r="J270" s="10">
        <f t="shared" si="20"/>
        <v>5040000</v>
      </c>
      <c r="K270" s="10">
        <f t="shared" si="20"/>
        <v>0</v>
      </c>
      <c r="L270" s="10">
        <f t="shared" si="20"/>
        <v>0</v>
      </c>
      <c r="M270" s="10"/>
      <c r="N270" s="10">
        <v>0</v>
      </c>
      <c r="O270" s="25">
        <f t="shared" si="21"/>
        <v>5040000</v>
      </c>
      <c r="P270" s="25">
        <v>5040000</v>
      </c>
      <c r="Q270" s="25">
        <f t="shared" si="22"/>
        <v>0</v>
      </c>
      <c r="R270" s="37"/>
    </row>
    <row r="271" spans="1:18" x14ac:dyDescent="0.25">
      <c r="A271" s="8">
        <v>264</v>
      </c>
      <c r="B271" s="32">
        <v>450542</v>
      </c>
      <c r="C271" s="9" t="s">
        <v>549</v>
      </c>
      <c r="D271" s="9" t="s">
        <v>75</v>
      </c>
      <c r="E271" s="9" t="s">
        <v>2635</v>
      </c>
      <c r="F271" s="9" t="s">
        <v>27</v>
      </c>
      <c r="G271" s="10">
        <v>17</v>
      </c>
      <c r="H271" s="10">
        <v>0</v>
      </c>
      <c r="I271" s="10">
        <v>0</v>
      </c>
      <c r="J271" s="10">
        <f t="shared" si="20"/>
        <v>4760000</v>
      </c>
      <c r="K271" s="10">
        <f t="shared" si="20"/>
        <v>0</v>
      </c>
      <c r="L271" s="10">
        <f t="shared" si="20"/>
        <v>0</v>
      </c>
      <c r="M271" s="10"/>
      <c r="N271" s="10">
        <v>0</v>
      </c>
      <c r="O271" s="25">
        <f t="shared" si="21"/>
        <v>4760000</v>
      </c>
      <c r="P271" s="25">
        <v>4760000</v>
      </c>
      <c r="Q271" s="25">
        <f t="shared" si="22"/>
        <v>0</v>
      </c>
      <c r="R271" s="37"/>
    </row>
    <row r="272" spans="1:18" x14ac:dyDescent="0.25">
      <c r="A272" s="8">
        <v>265</v>
      </c>
      <c r="B272" s="32">
        <v>450543</v>
      </c>
      <c r="C272" s="9" t="s">
        <v>2644</v>
      </c>
      <c r="D272" s="9" t="s">
        <v>251</v>
      </c>
      <c r="E272" s="9" t="s">
        <v>2635</v>
      </c>
      <c r="F272" s="9" t="s">
        <v>27</v>
      </c>
      <c r="G272" s="10">
        <v>18</v>
      </c>
      <c r="H272" s="10">
        <v>0</v>
      </c>
      <c r="I272" s="10">
        <v>0</v>
      </c>
      <c r="J272" s="10">
        <f t="shared" si="20"/>
        <v>5040000</v>
      </c>
      <c r="K272" s="10">
        <f t="shared" si="20"/>
        <v>0</v>
      </c>
      <c r="L272" s="10">
        <f t="shared" si="20"/>
        <v>0</v>
      </c>
      <c r="M272" s="10"/>
      <c r="N272" s="10">
        <v>0</v>
      </c>
      <c r="O272" s="25">
        <f t="shared" si="21"/>
        <v>5040000</v>
      </c>
      <c r="P272" s="25">
        <v>5040000</v>
      </c>
      <c r="Q272" s="25">
        <f t="shared" si="22"/>
        <v>0</v>
      </c>
      <c r="R272" s="37"/>
    </row>
    <row r="273" spans="1:18" x14ac:dyDescent="0.25">
      <c r="A273" s="8">
        <v>266</v>
      </c>
      <c r="B273" s="32">
        <v>450544</v>
      </c>
      <c r="C273" s="9" t="s">
        <v>397</v>
      </c>
      <c r="D273" s="9" t="s">
        <v>640</v>
      </c>
      <c r="E273" s="9" t="s">
        <v>2635</v>
      </c>
      <c r="F273" s="9" t="s">
        <v>368</v>
      </c>
      <c r="G273" s="10">
        <v>18</v>
      </c>
      <c r="H273" s="10">
        <v>0</v>
      </c>
      <c r="I273" s="10">
        <v>0</v>
      </c>
      <c r="J273" s="10">
        <f t="shared" ref="J273:L288" si="23">G273*280000</f>
        <v>5040000</v>
      </c>
      <c r="K273" s="10">
        <f t="shared" si="23"/>
        <v>0</v>
      </c>
      <c r="L273" s="10">
        <f t="shared" si="23"/>
        <v>0</v>
      </c>
      <c r="M273" s="10"/>
      <c r="N273" s="10">
        <f>J273</f>
        <v>5040000</v>
      </c>
      <c r="O273" s="25">
        <f t="shared" si="21"/>
        <v>0</v>
      </c>
      <c r="P273" s="25">
        <v>0</v>
      </c>
      <c r="Q273" s="25">
        <f t="shared" si="22"/>
        <v>0</v>
      </c>
      <c r="R273" s="37"/>
    </row>
    <row r="274" spans="1:18" x14ac:dyDescent="0.25">
      <c r="A274" s="8">
        <v>267</v>
      </c>
      <c r="B274" s="32">
        <v>450545</v>
      </c>
      <c r="C274" s="9" t="s">
        <v>587</v>
      </c>
      <c r="D274" s="9" t="s">
        <v>303</v>
      </c>
      <c r="E274" s="9" t="s">
        <v>2635</v>
      </c>
      <c r="F274" s="9" t="s">
        <v>27</v>
      </c>
      <c r="G274" s="10">
        <v>18</v>
      </c>
      <c r="H274" s="10">
        <v>0</v>
      </c>
      <c r="I274" s="10">
        <v>0</v>
      </c>
      <c r="J274" s="10">
        <f t="shared" si="23"/>
        <v>5040000</v>
      </c>
      <c r="K274" s="10">
        <f t="shared" si="23"/>
        <v>0</v>
      </c>
      <c r="L274" s="10">
        <f t="shared" si="23"/>
        <v>0</v>
      </c>
      <c r="M274" s="10"/>
      <c r="N274" s="10">
        <v>0</v>
      </c>
      <c r="O274" s="25">
        <f t="shared" si="21"/>
        <v>5040000</v>
      </c>
      <c r="P274" s="25">
        <v>5040000</v>
      </c>
      <c r="Q274" s="25">
        <f t="shared" si="22"/>
        <v>0</v>
      </c>
      <c r="R274" s="37"/>
    </row>
    <row r="275" spans="1:18" x14ac:dyDescent="0.25">
      <c r="A275" s="8">
        <v>268</v>
      </c>
      <c r="B275" s="32">
        <v>450546</v>
      </c>
      <c r="C275" s="9" t="s">
        <v>661</v>
      </c>
      <c r="D275" s="9" t="s">
        <v>153</v>
      </c>
      <c r="E275" s="9" t="s">
        <v>2635</v>
      </c>
      <c r="F275" s="9" t="s">
        <v>27</v>
      </c>
      <c r="G275" s="10">
        <v>18</v>
      </c>
      <c r="H275" s="10">
        <v>0</v>
      </c>
      <c r="I275" s="10">
        <v>0</v>
      </c>
      <c r="J275" s="10">
        <f t="shared" si="23"/>
        <v>5040000</v>
      </c>
      <c r="K275" s="10">
        <f t="shared" si="23"/>
        <v>0</v>
      </c>
      <c r="L275" s="10">
        <f t="shared" si="23"/>
        <v>0</v>
      </c>
      <c r="M275" s="10"/>
      <c r="N275" s="10">
        <v>0</v>
      </c>
      <c r="O275" s="25">
        <f t="shared" si="21"/>
        <v>5040000</v>
      </c>
      <c r="P275" s="25">
        <v>5040000</v>
      </c>
      <c r="Q275" s="25">
        <f t="shared" si="22"/>
        <v>0</v>
      </c>
      <c r="R275" s="37"/>
    </row>
    <row r="276" spans="1:18" x14ac:dyDescent="0.25">
      <c r="A276" s="8">
        <v>269</v>
      </c>
      <c r="B276" s="32">
        <v>450547</v>
      </c>
      <c r="C276" s="9" t="s">
        <v>2552</v>
      </c>
      <c r="D276" s="9" t="s">
        <v>158</v>
      </c>
      <c r="E276" s="9" t="s">
        <v>2635</v>
      </c>
      <c r="F276" s="9" t="s">
        <v>27</v>
      </c>
      <c r="G276" s="10">
        <v>20</v>
      </c>
      <c r="H276" s="10">
        <v>0</v>
      </c>
      <c r="I276" s="10">
        <v>0</v>
      </c>
      <c r="J276" s="10">
        <f t="shared" si="23"/>
        <v>5600000</v>
      </c>
      <c r="K276" s="10">
        <f t="shared" si="23"/>
        <v>0</v>
      </c>
      <c r="L276" s="10">
        <f t="shared" si="23"/>
        <v>0</v>
      </c>
      <c r="M276" s="10"/>
      <c r="N276" s="10">
        <v>0</v>
      </c>
      <c r="O276" s="25">
        <f t="shared" si="21"/>
        <v>5600000</v>
      </c>
      <c r="P276" s="25">
        <v>5600000</v>
      </c>
      <c r="Q276" s="25">
        <f t="shared" si="22"/>
        <v>0</v>
      </c>
      <c r="R276" s="37"/>
    </row>
    <row r="277" spans="1:18" x14ac:dyDescent="0.25">
      <c r="A277" s="8">
        <v>270</v>
      </c>
      <c r="B277" s="32">
        <v>450548</v>
      </c>
      <c r="C277" s="9" t="s">
        <v>53</v>
      </c>
      <c r="D277" s="9" t="s">
        <v>492</v>
      </c>
      <c r="E277" s="9" t="s">
        <v>2635</v>
      </c>
      <c r="F277" s="9" t="s">
        <v>389</v>
      </c>
      <c r="G277" s="10">
        <v>16</v>
      </c>
      <c r="H277" s="10">
        <v>0</v>
      </c>
      <c r="I277" s="10">
        <v>0</v>
      </c>
      <c r="J277" s="10">
        <f t="shared" si="23"/>
        <v>4480000</v>
      </c>
      <c r="K277" s="10">
        <f t="shared" si="23"/>
        <v>0</v>
      </c>
      <c r="L277" s="10">
        <f t="shared" si="23"/>
        <v>0</v>
      </c>
      <c r="M277" s="10"/>
      <c r="N277" s="10">
        <f>J277*0.7</f>
        <v>3136000</v>
      </c>
      <c r="O277" s="25">
        <f t="shared" si="21"/>
        <v>1344000</v>
      </c>
      <c r="P277" s="25">
        <v>1344000</v>
      </c>
      <c r="Q277" s="25">
        <f t="shared" si="22"/>
        <v>0</v>
      </c>
      <c r="R277" s="37"/>
    </row>
    <row r="278" spans="1:18" x14ac:dyDescent="0.25">
      <c r="A278" s="8">
        <v>271</v>
      </c>
      <c r="B278" s="32">
        <v>450549</v>
      </c>
      <c r="C278" s="9" t="s">
        <v>2645</v>
      </c>
      <c r="D278" s="9" t="s">
        <v>431</v>
      </c>
      <c r="E278" s="9" t="s">
        <v>2635</v>
      </c>
      <c r="F278" s="9" t="s">
        <v>27</v>
      </c>
      <c r="G278" s="10">
        <v>18</v>
      </c>
      <c r="H278" s="10">
        <v>0</v>
      </c>
      <c r="I278" s="10">
        <v>0</v>
      </c>
      <c r="J278" s="10">
        <f t="shared" si="23"/>
        <v>5040000</v>
      </c>
      <c r="K278" s="10">
        <f t="shared" si="23"/>
        <v>0</v>
      </c>
      <c r="L278" s="10">
        <f t="shared" si="23"/>
        <v>0</v>
      </c>
      <c r="M278" s="10"/>
      <c r="N278" s="10">
        <v>0</v>
      </c>
      <c r="O278" s="25">
        <f t="shared" si="21"/>
        <v>5040000</v>
      </c>
      <c r="P278" s="25">
        <v>5040000</v>
      </c>
      <c r="Q278" s="25">
        <f t="shared" si="22"/>
        <v>0</v>
      </c>
      <c r="R278" s="37"/>
    </row>
    <row r="279" spans="1:18" x14ac:dyDescent="0.25">
      <c r="A279" s="8">
        <v>272</v>
      </c>
      <c r="B279" s="32">
        <v>450550</v>
      </c>
      <c r="C279" s="9" t="s">
        <v>1131</v>
      </c>
      <c r="D279" s="9" t="s">
        <v>75</v>
      </c>
      <c r="E279" s="9" t="s">
        <v>2635</v>
      </c>
      <c r="F279" s="9" t="s">
        <v>27</v>
      </c>
      <c r="G279" s="10">
        <v>18</v>
      </c>
      <c r="H279" s="10">
        <v>0</v>
      </c>
      <c r="I279" s="10">
        <v>0</v>
      </c>
      <c r="J279" s="10">
        <f t="shared" si="23"/>
        <v>5040000</v>
      </c>
      <c r="K279" s="10">
        <f t="shared" si="23"/>
        <v>0</v>
      </c>
      <c r="L279" s="10">
        <f t="shared" si="23"/>
        <v>0</v>
      </c>
      <c r="M279" s="10"/>
      <c r="N279" s="10">
        <v>0</v>
      </c>
      <c r="O279" s="25">
        <f t="shared" si="21"/>
        <v>5040000</v>
      </c>
      <c r="P279" s="25">
        <v>5040000</v>
      </c>
      <c r="Q279" s="25">
        <f t="shared" si="22"/>
        <v>0</v>
      </c>
      <c r="R279" s="37"/>
    </row>
    <row r="280" spans="1:18" x14ac:dyDescent="0.25">
      <c r="A280" s="8">
        <v>273</v>
      </c>
      <c r="B280" s="32">
        <v>450551</v>
      </c>
      <c r="C280" s="9" t="s">
        <v>961</v>
      </c>
      <c r="D280" s="9" t="s">
        <v>153</v>
      </c>
      <c r="E280" s="9" t="s">
        <v>2635</v>
      </c>
      <c r="F280" s="9" t="s">
        <v>27</v>
      </c>
      <c r="G280" s="10">
        <v>18</v>
      </c>
      <c r="H280" s="10">
        <v>0</v>
      </c>
      <c r="I280" s="10">
        <v>0</v>
      </c>
      <c r="J280" s="10">
        <f t="shared" si="23"/>
        <v>5040000</v>
      </c>
      <c r="K280" s="10">
        <f t="shared" si="23"/>
        <v>0</v>
      </c>
      <c r="L280" s="10">
        <f t="shared" si="23"/>
        <v>0</v>
      </c>
      <c r="M280" s="10"/>
      <c r="N280" s="10">
        <v>0</v>
      </c>
      <c r="O280" s="25">
        <f t="shared" si="21"/>
        <v>5040000</v>
      </c>
      <c r="P280" s="25">
        <v>5040000</v>
      </c>
      <c r="Q280" s="25">
        <f t="shared" si="22"/>
        <v>0</v>
      </c>
      <c r="R280" s="37"/>
    </row>
    <row r="281" spans="1:18" x14ac:dyDescent="0.25">
      <c r="A281" s="8">
        <v>274</v>
      </c>
      <c r="B281" s="32">
        <v>450552</v>
      </c>
      <c r="C281" s="9" t="s">
        <v>2646</v>
      </c>
      <c r="D281" s="9" t="s">
        <v>258</v>
      </c>
      <c r="E281" s="9" t="s">
        <v>2635</v>
      </c>
      <c r="F281" s="9" t="s">
        <v>27</v>
      </c>
      <c r="G281" s="10">
        <v>19</v>
      </c>
      <c r="H281" s="10">
        <v>0</v>
      </c>
      <c r="I281" s="10">
        <v>0</v>
      </c>
      <c r="J281" s="10">
        <f t="shared" si="23"/>
        <v>5320000</v>
      </c>
      <c r="K281" s="10">
        <f t="shared" si="23"/>
        <v>0</v>
      </c>
      <c r="L281" s="10">
        <f t="shared" si="23"/>
        <v>0</v>
      </c>
      <c r="M281" s="10"/>
      <c r="N281" s="10">
        <v>0</v>
      </c>
      <c r="O281" s="25">
        <f t="shared" si="21"/>
        <v>5320000</v>
      </c>
      <c r="P281" s="25">
        <v>5320000</v>
      </c>
      <c r="Q281" s="25">
        <f t="shared" si="22"/>
        <v>0</v>
      </c>
      <c r="R281" s="37"/>
    </row>
    <row r="282" spans="1:18" x14ac:dyDescent="0.25">
      <c r="A282" s="8">
        <v>275</v>
      </c>
      <c r="B282" s="32">
        <v>450553</v>
      </c>
      <c r="C282" s="9" t="s">
        <v>1439</v>
      </c>
      <c r="D282" s="9" t="s">
        <v>244</v>
      </c>
      <c r="E282" s="9" t="s">
        <v>2635</v>
      </c>
      <c r="F282" s="9" t="s">
        <v>27</v>
      </c>
      <c r="G282" s="10">
        <v>16</v>
      </c>
      <c r="H282" s="10">
        <v>0</v>
      </c>
      <c r="I282" s="10">
        <v>0</v>
      </c>
      <c r="J282" s="10">
        <f t="shared" si="23"/>
        <v>4480000</v>
      </c>
      <c r="K282" s="10">
        <f t="shared" si="23"/>
        <v>0</v>
      </c>
      <c r="L282" s="10">
        <f t="shared" si="23"/>
        <v>0</v>
      </c>
      <c r="M282" s="10"/>
      <c r="N282" s="10">
        <v>0</v>
      </c>
      <c r="O282" s="25">
        <f t="shared" si="21"/>
        <v>4480000</v>
      </c>
      <c r="P282" s="25">
        <v>0</v>
      </c>
      <c r="Q282" s="25">
        <f t="shared" si="22"/>
        <v>4480000</v>
      </c>
      <c r="R282" s="37"/>
    </row>
    <row r="283" spans="1:18" x14ac:dyDescent="0.25">
      <c r="A283" s="8">
        <v>276</v>
      </c>
      <c r="B283" s="32">
        <v>450554</v>
      </c>
      <c r="C283" s="9" t="s">
        <v>2647</v>
      </c>
      <c r="D283" s="9" t="s">
        <v>784</v>
      </c>
      <c r="E283" s="9" t="s">
        <v>2635</v>
      </c>
      <c r="F283" s="9" t="s">
        <v>27</v>
      </c>
      <c r="G283" s="10">
        <v>22</v>
      </c>
      <c r="H283" s="10">
        <v>0</v>
      </c>
      <c r="I283" s="10">
        <v>0</v>
      </c>
      <c r="J283" s="10">
        <f t="shared" si="23"/>
        <v>6160000</v>
      </c>
      <c r="K283" s="10">
        <f t="shared" si="23"/>
        <v>0</v>
      </c>
      <c r="L283" s="10">
        <f t="shared" si="23"/>
        <v>0</v>
      </c>
      <c r="M283" s="10"/>
      <c r="N283" s="10">
        <v>0</v>
      </c>
      <c r="O283" s="25">
        <f t="shared" si="21"/>
        <v>6160000</v>
      </c>
      <c r="P283" s="25">
        <v>9800000</v>
      </c>
      <c r="Q283" s="25">
        <f t="shared" si="22"/>
        <v>-3640000</v>
      </c>
      <c r="R283" s="37"/>
    </row>
    <row r="284" spans="1:18" x14ac:dyDescent="0.25">
      <c r="A284" s="8">
        <v>277</v>
      </c>
      <c r="B284" s="32">
        <v>450555</v>
      </c>
      <c r="C284" s="9" t="s">
        <v>2648</v>
      </c>
      <c r="D284" s="9" t="s">
        <v>61</v>
      </c>
      <c r="E284" s="9" t="s">
        <v>2635</v>
      </c>
      <c r="F284" s="9" t="s">
        <v>27</v>
      </c>
      <c r="G284" s="10">
        <v>18</v>
      </c>
      <c r="H284" s="10">
        <v>0</v>
      </c>
      <c r="I284" s="10">
        <v>0</v>
      </c>
      <c r="J284" s="10">
        <f t="shared" si="23"/>
        <v>5040000</v>
      </c>
      <c r="K284" s="10">
        <f t="shared" si="23"/>
        <v>0</v>
      </c>
      <c r="L284" s="10">
        <f t="shared" si="23"/>
        <v>0</v>
      </c>
      <c r="M284" s="10"/>
      <c r="N284" s="10">
        <v>0</v>
      </c>
      <c r="O284" s="25">
        <f t="shared" si="21"/>
        <v>5040000</v>
      </c>
      <c r="P284" s="25">
        <v>5040000</v>
      </c>
      <c r="Q284" s="25">
        <f t="shared" si="22"/>
        <v>0</v>
      </c>
      <c r="R284" s="37"/>
    </row>
    <row r="285" spans="1:18" x14ac:dyDescent="0.25">
      <c r="A285" s="8">
        <v>278</v>
      </c>
      <c r="B285" s="32">
        <v>450556</v>
      </c>
      <c r="C285" s="9" t="s">
        <v>2649</v>
      </c>
      <c r="D285" s="9" t="s">
        <v>198</v>
      </c>
      <c r="E285" s="9" t="s">
        <v>2635</v>
      </c>
      <c r="F285" s="9" t="s">
        <v>27</v>
      </c>
      <c r="G285" s="10">
        <v>18</v>
      </c>
      <c r="H285" s="10">
        <v>0</v>
      </c>
      <c r="I285" s="10">
        <v>0</v>
      </c>
      <c r="J285" s="10">
        <f t="shared" si="23"/>
        <v>5040000</v>
      </c>
      <c r="K285" s="10">
        <f t="shared" si="23"/>
        <v>0</v>
      </c>
      <c r="L285" s="10">
        <f t="shared" si="23"/>
        <v>0</v>
      </c>
      <c r="M285" s="10"/>
      <c r="N285" s="10">
        <v>0</v>
      </c>
      <c r="O285" s="25">
        <f t="shared" si="21"/>
        <v>5040000</v>
      </c>
      <c r="P285" s="25">
        <v>10080000</v>
      </c>
      <c r="Q285" s="25">
        <f t="shared" si="22"/>
        <v>-5040000</v>
      </c>
      <c r="R285" s="37"/>
    </row>
    <row r="286" spans="1:18" x14ac:dyDescent="0.25">
      <c r="A286" s="8">
        <v>279</v>
      </c>
      <c r="B286" s="32">
        <v>450601</v>
      </c>
      <c r="C286" s="9" t="s">
        <v>189</v>
      </c>
      <c r="D286" s="9" t="s">
        <v>204</v>
      </c>
      <c r="E286" s="9" t="s">
        <v>2650</v>
      </c>
      <c r="F286" s="9" t="s">
        <v>27</v>
      </c>
      <c r="G286" s="10">
        <v>20</v>
      </c>
      <c r="H286" s="10">
        <v>0</v>
      </c>
      <c r="I286" s="10">
        <v>0</v>
      </c>
      <c r="J286" s="10">
        <f t="shared" si="23"/>
        <v>5600000</v>
      </c>
      <c r="K286" s="10">
        <f t="shared" si="23"/>
        <v>0</v>
      </c>
      <c r="L286" s="10">
        <f t="shared" si="23"/>
        <v>0</v>
      </c>
      <c r="M286" s="10"/>
      <c r="N286" s="10">
        <v>0</v>
      </c>
      <c r="O286" s="25">
        <f t="shared" si="21"/>
        <v>5600000</v>
      </c>
      <c r="P286" s="25">
        <v>5600000</v>
      </c>
      <c r="Q286" s="25">
        <f t="shared" si="22"/>
        <v>0</v>
      </c>
      <c r="R286" s="37"/>
    </row>
    <row r="287" spans="1:18" x14ac:dyDescent="0.25">
      <c r="A287" s="8">
        <v>280</v>
      </c>
      <c r="B287" s="32">
        <v>450602</v>
      </c>
      <c r="C287" s="9" t="s">
        <v>2651</v>
      </c>
      <c r="D287" s="9" t="s">
        <v>925</v>
      </c>
      <c r="E287" s="9" t="s">
        <v>2650</v>
      </c>
      <c r="F287" s="9" t="s">
        <v>27</v>
      </c>
      <c r="G287" s="10">
        <v>21</v>
      </c>
      <c r="H287" s="10">
        <v>0</v>
      </c>
      <c r="I287" s="10">
        <v>0</v>
      </c>
      <c r="J287" s="10">
        <f t="shared" si="23"/>
        <v>5880000</v>
      </c>
      <c r="K287" s="10">
        <f t="shared" si="23"/>
        <v>0</v>
      </c>
      <c r="L287" s="10">
        <f t="shared" si="23"/>
        <v>0</v>
      </c>
      <c r="M287" s="10"/>
      <c r="N287" s="10">
        <v>0</v>
      </c>
      <c r="O287" s="25">
        <f t="shared" si="21"/>
        <v>5880000</v>
      </c>
      <c r="P287" s="25">
        <v>5880000</v>
      </c>
      <c r="Q287" s="25">
        <f t="shared" si="22"/>
        <v>0</v>
      </c>
      <c r="R287" s="37"/>
    </row>
    <row r="288" spans="1:18" x14ac:dyDescent="0.25">
      <c r="A288" s="8">
        <v>281</v>
      </c>
      <c r="B288" s="32">
        <v>450603</v>
      </c>
      <c r="C288" s="9" t="s">
        <v>2652</v>
      </c>
      <c r="D288" s="9" t="s">
        <v>65</v>
      </c>
      <c r="E288" s="9" t="s">
        <v>2650</v>
      </c>
      <c r="F288" s="9" t="s">
        <v>27</v>
      </c>
      <c r="G288" s="10">
        <v>18</v>
      </c>
      <c r="H288" s="10">
        <v>0</v>
      </c>
      <c r="I288" s="10">
        <v>0</v>
      </c>
      <c r="J288" s="10">
        <f t="shared" si="23"/>
        <v>5040000</v>
      </c>
      <c r="K288" s="10">
        <f t="shared" si="23"/>
        <v>0</v>
      </c>
      <c r="L288" s="10">
        <f t="shared" si="23"/>
        <v>0</v>
      </c>
      <c r="M288" s="10"/>
      <c r="N288" s="10">
        <v>0</v>
      </c>
      <c r="O288" s="25">
        <f t="shared" si="21"/>
        <v>5040000</v>
      </c>
      <c r="P288" s="25">
        <v>5040000</v>
      </c>
      <c r="Q288" s="25">
        <f t="shared" si="22"/>
        <v>0</v>
      </c>
      <c r="R288" s="37"/>
    </row>
    <row r="289" spans="1:18" x14ac:dyDescent="0.25">
      <c r="A289" s="8">
        <v>282</v>
      </c>
      <c r="B289" s="32">
        <v>450604</v>
      </c>
      <c r="C289" s="9" t="s">
        <v>291</v>
      </c>
      <c r="D289" s="9" t="s">
        <v>431</v>
      </c>
      <c r="E289" s="9" t="s">
        <v>2650</v>
      </c>
      <c r="F289" s="9" t="s">
        <v>27</v>
      </c>
      <c r="G289" s="10">
        <v>23</v>
      </c>
      <c r="H289" s="10">
        <v>0</v>
      </c>
      <c r="I289" s="10">
        <v>0</v>
      </c>
      <c r="J289" s="10">
        <f t="shared" ref="J289:L304" si="24">G289*280000</f>
        <v>6440000</v>
      </c>
      <c r="K289" s="10">
        <f t="shared" si="24"/>
        <v>0</v>
      </c>
      <c r="L289" s="10">
        <f t="shared" si="24"/>
        <v>0</v>
      </c>
      <c r="M289" s="10"/>
      <c r="N289" s="10">
        <v>0</v>
      </c>
      <c r="O289" s="25">
        <f t="shared" si="21"/>
        <v>6440000</v>
      </c>
      <c r="P289" s="25">
        <v>6440000</v>
      </c>
      <c r="Q289" s="25">
        <f t="shared" si="22"/>
        <v>0</v>
      </c>
      <c r="R289" s="37"/>
    </row>
    <row r="290" spans="1:18" x14ac:dyDescent="0.25">
      <c r="A290" s="8">
        <v>283</v>
      </c>
      <c r="B290" s="32">
        <v>450605</v>
      </c>
      <c r="C290" s="9" t="s">
        <v>1156</v>
      </c>
      <c r="D290" s="9" t="s">
        <v>488</v>
      </c>
      <c r="E290" s="9" t="s">
        <v>2650</v>
      </c>
      <c r="F290" s="9" t="s">
        <v>389</v>
      </c>
      <c r="G290" s="10">
        <v>18</v>
      </c>
      <c r="H290" s="10">
        <v>5</v>
      </c>
      <c r="I290" s="10">
        <v>0</v>
      </c>
      <c r="J290" s="10">
        <f t="shared" si="24"/>
        <v>5040000</v>
      </c>
      <c r="K290" s="10">
        <f t="shared" si="24"/>
        <v>1400000</v>
      </c>
      <c r="L290" s="10">
        <f t="shared" si="24"/>
        <v>0</v>
      </c>
      <c r="M290" s="10"/>
      <c r="N290" s="10">
        <f>J290*0.7</f>
        <v>3528000</v>
      </c>
      <c r="O290" s="25">
        <f t="shared" si="21"/>
        <v>2912000</v>
      </c>
      <c r="P290" s="25">
        <v>2912000</v>
      </c>
      <c r="Q290" s="25">
        <f t="shared" si="22"/>
        <v>0</v>
      </c>
      <c r="R290" s="37"/>
    </row>
    <row r="291" spans="1:18" x14ac:dyDescent="0.25">
      <c r="A291" s="8">
        <v>284</v>
      </c>
      <c r="B291" s="32">
        <v>450606</v>
      </c>
      <c r="C291" s="9" t="s">
        <v>1680</v>
      </c>
      <c r="D291" s="9" t="s">
        <v>61</v>
      </c>
      <c r="E291" s="9" t="s">
        <v>2650</v>
      </c>
      <c r="F291" s="9" t="s">
        <v>27</v>
      </c>
      <c r="G291" s="10">
        <v>18</v>
      </c>
      <c r="H291" s="10">
        <v>3</v>
      </c>
      <c r="I291" s="10">
        <v>5</v>
      </c>
      <c r="J291" s="10">
        <f t="shared" si="24"/>
        <v>5040000</v>
      </c>
      <c r="K291" s="10">
        <f t="shared" si="24"/>
        <v>840000</v>
      </c>
      <c r="L291" s="10">
        <f t="shared" si="24"/>
        <v>1400000</v>
      </c>
      <c r="M291" s="10"/>
      <c r="N291" s="10">
        <v>0</v>
      </c>
      <c r="O291" s="25">
        <f t="shared" si="21"/>
        <v>7280000</v>
      </c>
      <c r="P291" s="25">
        <v>7280000</v>
      </c>
      <c r="Q291" s="25">
        <f t="shared" si="22"/>
        <v>0</v>
      </c>
      <c r="R291" s="37"/>
    </row>
    <row r="292" spans="1:18" x14ac:dyDescent="0.25">
      <c r="A292" s="8">
        <v>285</v>
      </c>
      <c r="B292" s="32">
        <v>450607</v>
      </c>
      <c r="C292" s="9" t="s">
        <v>2653</v>
      </c>
      <c r="D292" s="9" t="s">
        <v>349</v>
      </c>
      <c r="E292" s="9" t="s">
        <v>2650</v>
      </c>
      <c r="F292" s="9" t="s">
        <v>27</v>
      </c>
      <c r="G292" s="10">
        <v>20</v>
      </c>
      <c r="H292" s="10">
        <v>0</v>
      </c>
      <c r="I292" s="10">
        <v>0</v>
      </c>
      <c r="J292" s="10">
        <f t="shared" si="24"/>
        <v>5600000</v>
      </c>
      <c r="K292" s="10">
        <f t="shared" si="24"/>
        <v>0</v>
      </c>
      <c r="L292" s="10">
        <f t="shared" si="24"/>
        <v>0</v>
      </c>
      <c r="M292" s="10"/>
      <c r="N292" s="10">
        <v>0</v>
      </c>
      <c r="O292" s="25">
        <f t="shared" si="21"/>
        <v>5600000</v>
      </c>
      <c r="P292" s="25">
        <v>5600000</v>
      </c>
      <c r="Q292" s="25">
        <f t="shared" si="22"/>
        <v>0</v>
      </c>
      <c r="R292" s="37"/>
    </row>
    <row r="293" spans="1:18" x14ac:dyDescent="0.25">
      <c r="A293" s="8">
        <v>286</v>
      </c>
      <c r="B293" s="32">
        <v>450608</v>
      </c>
      <c r="C293" s="9" t="s">
        <v>1574</v>
      </c>
      <c r="D293" s="9" t="s">
        <v>424</v>
      </c>
      <c r="E293" s="9" t="s">
        <v>2650</v>
      </c>
      <c r="F293" s="9" t="s">
        <v>27</v>
      </c>
      <c r="G293" s="10">
        <v>20</v>
      </c>
      <c r="H293" s="10">
        <v>0</v>
      </c>
      <c r="I293" s="10">
        <v>5</v>
      </c>
      <c r="J293" s="10">
        <f t="shared" si="24"/>
        <v>5600000</v>
      </c>
      <c r="K293" s="10">
        <f t="shared" si="24"/>
        <v>0</v>
      </c>
      <c r="L293" s="10">
        <f t="shared" si="24"/>
        <v>1400000</v>
      </c>
      <c r="M293" s="10"/>
      <c r="N293" s="10">
        <v>0</v>
      </c>
      <c r="O293" s="25">
        <f t="shared" si="21"/>
        <v>7000000</v>
      </c>
      <c r="P293" s="25">
        <v>7000000</v>
      </c>
      <c r="Q293" s="25">
        <f t="shared" si="22"/>
        <v>0</v>
      </c>
      <c r="R293" s="37"/>
    </row>
    <row r="294" spans="1:18" x14ac:dyDescent="0.25">
      <c r="A294" s="8">
        <v>287</v>
      </c>
      <c r="B294" s="32">
        <v>450609</v>
      </c>
      <c r="C294" s="9" t="s">
        <v>2654</v>
      </c>
      <c r="D294" s="9" t="s">
        <v>2655</v>
      </c>
      <c r="E294" s="9" t="s">
        <v>2650</v>
      </c>
      <c r="F294" s="37" t="s">
        <v>368</v>
      </c>
      <c r="G294" s="10">
        <v>16</v>
      </c>
      <c r="H294" s="10">
        <v>0</v>
      </c>
      <c r="I294" s="10">
        <v>0</v>
      </c>
      <c r="J294" s="10">
        <f t="shared" si="24"/>
        <v>4480000</v>
      </c>
      <c r="K294" s="10">
        <f t="shared" si="24"/>
        <v>0</v>
      </c>
      <c r="L294" s="10">
        <f t="shared" si="24"/>
        <v>0</v>
      </c>
      <c r="M294" s="10"/>
      <c r="N294" s="10">
        <f>J294</f>
        <v>4480000</v>
      </c>
      <c r="O294" s="25">
        <f t="shared" si="21"/>
        <v>0</v>
      </c>
      <c r="P294" s="25">
        <v>0</v>
      </c>
      <c r="Q294" s="25">
        <f t="shared" si="22"/>
        <v>0</v>
      </c>
      <c r="R294" s="37"/>
    </row>
    <row r="295" spans="1:18" x14ac:dyDescent="0.25">
      <c r="A295" s="8">
        <v>288</v>
      </c>
      <c r="B295" s="32">
        <v>450610</v>
      </c>
      <c r="C295" s="9" t="s">
        <v>219</v>
      </c>
      <c r="D295" s="9" t="s">
        <v>210</v>
      </c>
      <c r="E295" s="9" t="s">
        <v>2650</v>
      </c>
      <c r="F295" s="9" t="s">
        <v>27</v>
      </c>
      <c r="G295" s="10">
        <v>20</v>
      </c>
      <c r="H295" s="10">
        <v>0</v>
      </c>
      <c r="I295" s="10">
        <v>0</v>
      </c>
      <c r="J295" s="10">
        <f t="shared" si="24"/>
        <v>5600000</v>
      </c>
      <c r="K295" s="10">
        <f t="shared" si="24"/>
        <v>0</v>
      </c>
      <c r="L295" s="10">
        <f t="shared" si="24"/>
        <v>0</v>
      </c>
      <c r="M295" s="10"/>
      <c r="N295" s="10">
        <v>0</v>
      </c>
      <c r="O295" s="25">
        <f t="shared" si="21"/>
        <v>5600000</v>
      </c>
      <c r="P295" s="25">
        <v>5600000</v>
      </c>
      <c r="Q295" s="25">
        <f t="shared" si="22"/>
        <v>0</v>
      </c>
      <c r="R295" s="37"/>
    </row>
    <row r="296" spans="1:18" x14ac:dyDescent="0.25">
      <c r="A296" s="8">
        <v>289</v>
      </c>
      <c r="B296" s="32">
        <v>450611</v>
      </c>
      <c r="C296" s="9" t="s">
        <v>1560</v>
      </c>
      <c r="D296" s="9" t="s">
        <v>637</v>
      </c>
      <c r="E296" s="9" t="s">
        <v>2650</v>
      </c>
      <c r="F296" s="9" t="s">
        <v>27</v>
      </c>
      <c r="G296" s="10">
        <v>19</v>
      </c>
      <c r="H296" s="10">
        <v>0</v>
      </c>
      <c r="I296" s="10">
        <v>0</v>
      </c>
      <c r="J296" s="10">
        <f t="shared" si="24"/>
        <v>5320000</v>
      </c>
      <c r="K296" s="10">
        <f t="shared" si="24"/>
        <v>0</v>
      </c>
      <c r="L296" s="10">
        <f t="shared" si="24"/>
        <v>0</v>
      </c>
      <c r="M296" s="10"/>
      <c r="N296" s="10">
        <v>0</v>
      </c>
      <c r="O296" s="25">
        <f t="shared" si="21"/>
        <v>5320000</v>
      </c>
      <c r="P296" s="25">
        <v>5320000</v>
      </c>
      <c r="Q296" s="25">
        <f t="shared" si="22"/>
        <v>0</v>
      </c>
      <c r="R296" s="37"/>
    </row>
    <row r="297" spans="1:18" x14ac:dyDescent="0.25">
      <c r="A297" s="8">
        <v>290</v>
      </c>
      <c r="B297" s="32">
        <v>450612</v>
      </c>
      <c r="C297" s="9" t="s">
        <v>2656</v>
      </c>
      <c r="D297" s="9" t="s">
        <v>1502</v>
      </c>
      <c r="E297" s="9" t="s">
        <v>2650</v>
      </c>
      <c r="F297" s="9" t="s">
        <v>27</v>
      </c>
      <c r="G297" s="10">
        <v>18</v>
      </c>
      <c r="H297" s="10">
        <v>0</v>
      </c>
      <c r="I297" s="10">
        <v>0</v>
      </c>
      <c r="J297" s="10">
        <f t="shared" si="24"/>
        <v>5040000</v>
      </c>
      <c r="K297" s="10">
        <f t="shared" si="24"/>
        <v>0</v>
      </c>
      <c r="L297" s="10">
        <f t="shared" si="24"/>
        <v>0</v>
      </c>
      <c r="M297" s="10"/>
      <c r="N297" s="10">
        <v>0</v>
      </c>
      <c r="O297" s="25">
        <f t="shared" si="21"/>
        <v>5040000</v>
      </c>
      <c r="P297" s="25">
        <v>5040000</v>
      </c>
      <c r="Q297" s="25">
        <f t="shared" si="22"/>
        <v>0</v>
      </c>
      <c r="R297" s="37"/>
    </row>
    <row r="298" spans="1:18" x14ac:dyDescent="0.25">
      <c r="A298" s="8">
        <v>291</v>
      </c>
      <c r="B298" s="32">
        <v>450613</v>
      </c>
      <c r="C298" s="9" t="s">
        <v>2657</v>
      </c>
      <c r="D298" s="9" t="s">
        <v>2658</v>
      </c>
      <c r="E298" s="9" t="s">
        <v>2650</v>
      </c>
      <c r="F298" s="9" t="s">
        <v>27</v>
      </c>
      <c r="G298" s="10">
        <v>17</v>
      </c>
      <c r="H298" s="10">
        <v>0</v>
      </c>
      <c r="I298" s="10">
        <v>0</v>
      </c>
      <c r="J298" s="10">
        <f t="shared" si="24"/>
        <v>4760000</v>
      </c>
      <c r="K298" s="10">
        <f t="shared" si="24"/>
        <v>0</v>
      </c>
      <c r="L298" s="10">
        <f t="shared" si="24"/>
        <v>0</v>
      </c>
      <c r="M298" s="10"/>
      <c r="N298" s="10">
        <v>0</v>
      </c>
      <c r="O298" s="25">
        <f t="shared" si="21"/>
        <v>4760000</v>
      </c>
      <c r="P298" s="25">
        <v>0</v>
      </c>
      <c r="Q298" s="25">
        <f t="shared" si="22"/>
        <v>4760000</v>
      </c>
      <c r="R298" s="37"/>
    </row>
    <row r="299" spans="1:18" x14ac:dyDescent="0.25">
      <c r="A299" s="8">
        <v>292</v>
      </c>
      <c r="B299" s="32">
        <v>450614</v>
      </c>
      <c r="C299" s="9" t="s">
        <v>418</v>
      </c>
      <c r="D299" s="9" t="s">
        <v>344</v>
      </c>
      <c r="E299" s="9" t="s">
        <v>2650</v>
      </c>
      <c r="F299" s="9" t="s">
        <v>27</v>
      </c>
      <c r="G299" s="10">
        <v>18</v>
      </c>
      <c r="H299" s="10">
        <v>0</v>
      </c>
      <c r="I299" s="10">
        <v>5</v>
      </c>
      <c r="J299" s="10">
        <f t="shared" si="24"/>
        <v>5040000</v>
      </c>
      <c r="K299" s="10">
        <f t="shared" si="24"/>
        <v>0</v>
      </c>
      <c r="L299" s="10">
        <f t="shared" si="24"/>
        <v>1400000</v>
      </c>
      <c r="M299" s="10"/>
      <c r="N299" s="10">
        <v>0</v>
      </c>
      <c r="O299" s="25">
        <f t="shared" si="21"/>
        <v>6440000</v>
      </c>
      <c r="P299" s="25">
        <v>6440000</v>
      </c>
      <c r="Q299" s="25">
        <f t="shared" si="22"/>
        <v>0</v>
      </c>
      <c r="R299" s="37"/>
    </row>
    <row r="300" spans="1:18" x14ac:dyDescent="0.25">
      <c r="A300" s="8">
        <v>293</v>
      </c>
      <c r="B300" s="32">
        <v>450615</v>
      </c>
      <c r="C300" s="9" t="s">
        <v>1499</v>
      </c>
      <c r="D300" s="9" t="s">
        <v>784</v>
      </c>
      <c r="E300" s="9" t="s">
        <v>2650</v>
      </c>
      <c r="F300" s="9" t="s">
        <v>27</v>
      </c>
      <c r="G300" s="10">
        <v>21</v>
      </c>
      <c r="H300" s="10">
        <v>0</v>
      </c>
      <c r="I300" s="10">
        <v>0</v>
      </c>
      <c r="J300" s="10">
        <f t="shared" si="24"/>
        <v>5880000</v>
      </c>
      <c r="K300" s="10">
        <f t="shared" si="24"/>
        <v>0</v>
      </c>
      <c r="L300" s="10">
        <f t="shared" si="24"/>
        <v>0</v>
      </c>
      <c r="M300" s="10"/>
      <c r="N300" s="10">
        <v>0</v>
      </c>
      <c r="O300" s="25">
        <f t="shared" si="21"/>
        <v>5880000</v>
      </c>
      <c r="P300" s="25">
        <v>5880000</v>
      </c>
      <c r="Q300" s="25">
        <f t="shared" si="22"/>
        <v>0</v>
      </c>
      <c r="R300" s="37"/>
    </row>
    <row r="301" spans="1:18" x14ac:dyDescent="0.25">
      <c r="A301" s="8">
        <v>294</v>
      </c>
      <c r="B301" s="32">
        <v>450616</v>
      </c>
      <c r="C301" s="9" t="s">
        <v>920</v>
      </c>
      <c r="D301" s="9" t="s">
        <v>1490</v>
      </c>
      <c r="E301" s="9" t="s">
        <v>2650</v>
      </c>
      <c r="F301" s="9" t="s">
        <v>27</v>
      </c>
      <c r="G301" s="10">
        <v>21</v>
      </c>
      <c r="H301" s="10">
        <v>0</v>
      </c>
      <c r="I301" s="10">
        <v>0</v>
      </c>
      <c r="J301" s="10">
        <f t="shared" si="24"/>
        <v>5880000</v>
      </c>
      <c r="K301" s="10">
        <f t="shared" si="24"/>
        <v>0</v>
      </c>
      <c r="L301" s="10">
        <f t="shared" si="24"/>
        <v>0</v>
      </c>
      <c r="M301" s="10"/>
      <c r="N301" s="10">
        <v>0</v>
      </c>
      <c r="O301" s="25">
        <f t="shared" si="21"/>
        <v>5880000</v>
      </c>
      <c r="P301" s="25">
        <v>5880000</v>
      </c>
      <c r="Q301" s="25">
        <f t="shared" si="22"/>
        <v>0</v>
      </c>
      <c r="R301" s="37"/>
    </row>
    <row r="302" spans="1:18" x14ac:dyDescent="0.25">
      <c r="A302" s="8">
        <v>295</v>
      </c>
      <c r="B302" s="32">
        <v>450617</v>
      </c>
      <c r="C302" s="9" t="s">
        <v>2659</v>
      </c>
      <c r="D302" s="9" t="s">
        <v>845</v>
      </c>
      <c r="E302" s="9" t="s">
        <v>2650</v>
      </c>
      <c r="F302" s="9" t="s">
        <v>27</v>
      </c>
      <c r="G302" s="10">
        <v>24</v>
      </c>
      <c r="H302" s="10">
        <v>0</v>
      </c>
      <c r="I302" s="10">
        <v>0</v>
      </c>
      <c r="J302" s="10">
        <f t="shared" si="24"/>
        <v>6720000</v>
      </c>
      <c r="K302" s="10">
        <f t="shared" si="24"/>
        <v>0</v>
      </c>
      <c r="L302" s="10">
        <f t="shared" si="24"/>
        <v>0</v>
      </c>
      <c r="M302" s="10"/>
      <c r="N302" s="10">
        <v>0</v>
      </c>
      <c r="O302" s="25">
        <f t="shared" si="21"/>
        <v>6720000</v>
      </c>
      <c r="P302" s="25">
        <v>6720000</v>
      </c>
      <c r="Q302" s="25">
        <f t="shared" si="22"/>
        <v>0</v>
      </c>
      <c r="R302" s="37"/>
    </row>
    <row r="303" spans="1:18" x14ac:dyDescent="0.25">
      <c r="A303" s="8">
        <v>296</v>
      </c>
      <c r="B303" s="32">
        <v>450618</v>
      </c>
      <c r="C303" s="9" t="s">
        <v>2660</v>
      </c>
      <c r="D303" s="9" t="s">
        <v>47</v>
      </c>
      <c r="E303" s="9" t="s">
        <v>2650</v>
      </c>
      <c r="F303" s="9" t="s">
        <v>27</v>
      </c>
      <c r="G303" s="10">
        <v>18</v>
      </c>
      <c r="H303" s="10">
        <v>0</v>
      </c>
      <c r="I303" s="10">
        <v>0</v>
      </c>
      <c r="J303" s="10">
        <f t="shared" si="24"/>
        <v>5040000</v>
      </c>
      <c r="K303" s="10">
        <f t="shared" si="24"/>
        <v>0</v>
      </c>
      <c r="L303" s="10">
        <f t="shared" si="24"/>
        <v>0</v>
      </c>
      <c r="M303" s="10"/>
      <c r="N303" s="10">
        <v>0</v>
      </c>
      <c r="O303" s="25">
        <f t="shared" si="21"/>
        <v>5040000</v>
      </c>
      <c r="P303" s="25">
        <v>5040000</v>
      </c>
      <c r="Q303" s="25">
        <f t="shared" si="22"/>
        <v>0</v>
      </c>
      <c r="R303" s="37"/>
    </row>
    <row r="304" spans="1:18" x14ac:dyDescent="0.25">
      <c r="A304" s="8">
        <v>297</v>
      </c>
      <c r="B304" s="32">
        <v>450619</v>
      </c>
      <c r="C304" s="9" t="s">
        <v>1228</v>
      </c>
      <c r="D304" s="9" t="s">
        <v>468</v>
      </c>
      <c r="E304" s="9" t="s">
        <v>2650</v>
      </c>
      <c r="F304" s="9" t="s">
        <v>27</v>
      </c>
      <c r="G304" s="10">
        <v>19</v>
      </c>
      <c r="H304" s="10">
        <v>0</v>
      </c>
      <c r="I304" s="10">
        <v>0</v>
      </c>
      <c r="J304" s="10">
        <f t="shared" si="24"/>
        <v>5320000</v>
      </c>
      <c r="K304" s="10">
        <f t="shared" si="24"/>
        <v>0</v>
      </c>
      <c r="L304" s="10">
        <f t="shared" si="24"/>
        <v>0</v>
      </c>
      <c r="M304" s="10"/>
      <c r="N304" s="10">
        <v>0</v>
      </c>
      <c r="O304" s="25">
        <f t="shared" si="21"/>
        <v>5320000</v>
      </c>
      <c r="P304" s="25">
        <v>5600000</v>
      </c>
      <c r="Q304" s="25">
        <f t="shared" si="22"/>
        <v>-280000</v>
      </c>
      <c r="R304" s="37"/>
    </row>
    <row r="305" spans="1:18" x14ac:dyDescent="0.25">
      <c r="A305" s="8">
        <v>298</v>
      </c>
      <c r="B305" s="32">
        <v>450620</v>
      </c>
      <c r="C305" s="9" t="s">
        <v>348</v>
      </c>
      <c r="D305" s="9" t="s">
        <v>548</v>
      </c>
      <c r="E305" s="9" t="s">
        <v>2650</v>
      </c>
      <c r="F305" s="9" t="s">
        <v>27</v>
      </c>
      <c r="G305" s="10">
        <v>23</v>
      </c>
      <c r="H305" s="10">
        <v>0</v>
      </c>
      <c r="I305" s="10">
        <v>0</v>
      </c>
      <c r="J305" s="10">
        <f t="shared" ref="J305:L336" si="25">G305*280000</f>
        <v>6440000</v>
      </c>
      <c r="K305" s="10">
        <f t="shared" si="25"/>
        <v>0</v>
      </c>
      <c r="L305" s="10">
        <f t="shared" si="25"/>
        <v>0</v>
      </c>
      <c r="M305" s="10"/>
      <c r="N305" s="10">
        <v>0</v>
      </c>
      <c r="O305" s="25">
        <f t="shared" si="21"/>
        <v>6440000</v>
      </c>
      <c r="P305" s="25">
        <v>6440000</v>
      </c>
      <c r="Q305" s="25">
        <f t="shared" si="22"/>
        <v>0</v>
      </c>
      <c r="R305" s="37"/>
    </row>
    <row r="306" spans="1:18" x14ac:dyDescent="0.25">
      <c r="A306" s="8">
        <v>299</v>
      </c>
      <c r="B306" s="32">
        <v>450621</v>
      </c>
      <c r="C306" s="9" t="s">
        <v>709</v>
      </c>
      <c r="D306" s="9" t="s">
        <v>472</v>
      </c>
      <c r="E306" s="9" t="s">
        <v>2650</v>
      </c>
      <c r="F306" s="9" t="s">
        <v>27</v>
      </c>
      <c r="G306" s="10">
        <v>16</v>
      </c>
      <c r="H306" s="10">
        <v>0</v>
      </c>
      <c r="I306" s="10">
        <v>0</v>
      </c>
      <c r="J306" s="10">
        <f t="shared" si="25"/>
        <v>4480000</v>
      </c>
      <c r="K306" s="10">
        <f t="shared" si="25"/>
        <v>0</v>
      </c>
      <c r="L306" s="10">
        <f t="shared" si="25"/>
        <v>0</v>
      </c>
      <c r="M306" s="10"/>
      <c r="N306" s="10">
        <v>0</v>
      </c>
      <c r="O306" s="25">
        <f t="shared" si="21"/>
        <v>4480000</v>
      </c>
      <c r="P306" s="25">
        <v>4480000</v>
      </c>
      <c r="Q306" s="25">
        <f t="shared" si="22"/>
        <v>0</v>
      </c>
      <c r="R306" s="37"/>
    </row>
    <row r="307" spans="1:18" x14ac:dyDescent="0.25">
      <c r="A307" s="8">
        <v>300</v>
      </c>
      <c r="B307" s="32">
        <v>450622</v>
      </c>
      <c r="C307" s="9" t="s">
        <v>1847</v>
      </c>
      <c r="D307" s="9" t="s">
        <v>61</v>
      </c>
      <c r="E307" s="9" t="s">
        <v>2650</v>
      </c>
      <c r="F307" s="9" t="s">
        <v>27</v>
      </c>
      <c r="G307" s="10">
        <v>18</v>
      </c>
      <c r="H307" s="10">
        <v>0</v>
      </c>
      <c r="I307" s="10">
        <v>0</v>
      </c>
      <c r="J307" s="10">
        <f t="shared" si="25"/>
        <v>5040000</v>
      </c>
      <c r="K307" s="10">
        <f t="shared" si="25"/>
        <v>0</v>
      </c>
      <c r="L307" s="10">
        <f t="shared" si="25"/>
        <v>0</v>
      </c>
      <c r="M307" s="10"/>
      <c r="N307" s="10">
        <v>0</v>
      </c>
      <c r="O307" s="25">
        <f t="shared" si="21"/>
        <v>5040000</v>
      </c>
      <c r="P307" s="25">
        <v>5040000</v>
      </c>
      <c r="Q307" s="25">
        <f t="shared" si="22"/>
        <v>0</v>
      </c>
      <c r="R307" s="37"/>
    </row>
    <row r="308" spans="1:18" x14ac:dyDescent="0.25">
      <c r="A308" s="8">
        <v>301</v>
      </c>
      <c r="B308" s="32">
        <v>450623</v>
      </c>
      <c r="C308" s="9" t="s">
        <v>2661</v>
      </c>
      <c r="D308" s="9" t="s">
        <v>377</v>
      </c>
      <c r="E308" s="9" t="s">
        <v>2650</v>
      </c>
      <c r="F308" s="9" t="s">
        <v>27</v>
      </c>
      <c r="G308" s="10">
        <v>18</v>
      </c>
      <c r="H308" s="10">
        <v>0</v>
      </c>
      <c r="I308" s="10">
        <v>0</v>
      </c>
      <c r="J308" s="10">
        <f t="shared" si="25"/>
        <v>5040000</v>
      </c>
      <c r="K308" s="10">
        <f t="shared" si="25"/>
        <v>0</v>
      </c>
      <c r="L308" s="10">
        <f t="shared" si="25"/>
        <v>0</v>
      </c>
      <c r="M308" s="10"/>
      <c r="N308" s="10">
        <v>0</v>
      </c>
      <c r="O308" s="25">
        <f t="shared" si="21"/>
        <v>5040000</v>
      </c>
      <c r="P308" s="25">
        <v>5040000</v>
      </c>
      <c r="Q308" s="25">
        <f t="shared" si="22"/>
        <v>0</v>
      </c>
      <c r="R308" s="37"/>
    </row>
    <row r="309" spans="1:18" x14ac:dyDescent="0.25">
      <c r="A309" s="8">
        <v>302</v>
      </c>
      <c r="B309" s="32">
        <v>450624</v>
      </c>
      <c r="C309" s="9" t="s">
        <v>2662</v>
      </c>
      <c r="D309" s="9" t="s">
        <v>526</v>
      </c>
      <c r="E309" s="9" t="s">
        <v>2650</v>
      </c>
      <c r="F309" s="9" t="s">
        <v>27</v>
      </c>
      <c r="G309" s="10">
        <v>22</v>
      </c>
      <c r="H309" s="10">
        <v>0</v>
      </c>
      <c r="I309" s="10">
        <v>0</v>
      </c>
      <c r="J309" s="10">
        <f t="shared" si="25"/>
        <v>6160000</v>
      </c>
      <c r="K309" s="10">
        <f t="shared" si="25"/>
        <v>0</v>
      </c>
      <c r="L309" s="10">
        <f t="shared" si="25"/>
        <v>0</v>
      </c>
      <c r="M309" s="10"/>
      <c r="N309" s="10">
        <v>0</v>
      </c>
      <c r="O309" s="25">
        <f t="shared" si="21"/>
        <v>6160000</v>
      </c>
      <c r="P309" s="25">
        <v>6160000</v>
      </c>
      <c r="Q309" s="25">
        <f t="shared" si="22"/>
        <v>0</v>
      </c>
      <c r="R309" s="37"/>
    </row>
    <row r="310" spans="1:18" x14ac:dyDescent="0.25">
      <c r="A310" s="8">
        <v>303</v>
      </c>
      <c r="B310" s="32">
        <v>450625</v>
      </c>
      <c r="C310" s="9" t="s">
        <v>64</v>
      </c>
      <c r="D310" s="9" t="s">
        <v>931</v>
      </c>
      <c r="E310" s="9" t="s">
        <v>2650</v>
      </c>
      <c r="F310" s="9" t="s">
        <v>27</v>
      </c>
      <c r="G310" s="10">
        <v>23</v>
      </c>
      <c r="H310" s="10">
        <v>0</v>
      </c>
      <c r="I310" s="10">
        <v>0</v>
      </c>
      <c r="J310" s="10">
        <f t="shared" si="25"/>
        <v>6440000</v>
      </c>
      <c r="K310" s="10">
        <f t="shared" si="25"/>
        <v>0</v>
      </c>
      <c r="L310" s="10">
        <f t="shared" si="25"/>
        <v>0</v>
      </c>
      <c r="M310" s="10"/>
      <c r="N310" s="10">
        <v>0</v>
      </c>
      <c r="O310" s="25">
        <f t="shared" si="21"/>
        <v>6440000</v>
      </c>
      <c r="P310" s="25">
        <v>6440000</v>
      </c>
      <c r="Q310" s="25">
        <f t="shared" si="22"/>
        <v>0</v>
      </c>
      <c r="R310" s="37"/>
    </row>
    <row r="311" spans="1:18" x14ac:dyDescent="0.25">
      <c r="A311" s="8">
        <v>304</v>
      </c>
      <c r="B311" s="32">
        <v>450626</v>
      </c>
      <c r="C311" s="9" t="s">
        <v>111</v>
      </c>
      <c r="D311" s="9" t="s">
        <v>204</v>
      </c>
      <c r="E311" s="9" t="s">
        <v>2650</v>
      </c>
      <c r="F311" s="9" t="s">
        <v>27</v>
      </c>
      <c r="G311" s="10">
        <v>20</v>
      </c>
      <c r="H311" s="10">
        <v>0</v>
      </c>
      <c r="I311" s="10">
        <v>0</v>
      </c>
      <c r="J311" s="10">
        <f t="shared" si="25"/>
        <v>5600000</v>
      </c>
      <c r="K311" s="10">
        <f t="shared" si="25"/>
        <v>0</v>
      </c>
      <c r="L311" s="10">
        <f t="shared" si="25"/>
        <v>0</v>
      </c>
      <c r="M311" s="10"/>
      <c r="N311" s="10">
        <v>0</v>
      </c>
      <c r="O311" s="25">
        <f t="shared" si="21"/>
        <v>5600000</v>
      </c>
      <c r="P311" s="25">
        <v>5600000</v>
      </c>
      <c r="Q311" s="25">
        <f t="shared" si="22"/>
        <v>0</v>
      </c>
      <c r="R311" s="37"/>
    </row>
    <row r="312" spans="1:18" x14ac:dyDescent="0.25">
      <c r="A312" s="8">
        <v>305</v>
      </c>
      <c r="B312" s="32">
        <v>450627</v>
      </c>
      <c r="C312" s="9" t="s">
        <v>984</v>
      </c>
      <c r="D312" s="9" t="s">
        <v>65</v>
      </c>
      <c r="E312" s="9" t="s">
        <v>2650</v>
      </c>
      <c r="F312" s="9" t="s">
        <v>27</v>
      </c>
      <c r="G312" s="10">
        <v>16</v>
      </c>
      <c r="H312" s="10">
        <v>0</v>
      </c>
      <c r="I312" s="10">
        <v>0</v>
      </c>
      <c r="J312" s="10">
        <f t="shared" si="25"/>
        <v>4480000</v>
      </c>
      <c r="K312" s="10">
        <f t="shared" si="25"/>
        <v>0</v>
      </c>
      <c r="L312" s="10">
        <f t="shared" si="25"/>
        <v>0</v>
      </c>
      <c r="M312" s="10"/>
      <c r="N312" s="10">
        <v>0</v>
      </c>
      <c r="O312" s="25">
        <f t="shared" si="21"/>
        <v>4480000</v>
      </c>
      <c r="P312" s="25">
        <v>4480000</v>
      </c>
      <c r="Q312" s="25">
        <f t="shared" si="22"/>
        <v>0</v>
      </c>
      <c r="R312" s="37"/>
    </row>
    <row r="313" spans="1:18" x14ac:dyDescent="0.25">
      <c r="A313" s="8">
        <v>306</v>
      </c>
      <c r="B313" s="32">
        <v>450628</v>
      </c>
      <c r="C313" s="9" t="s">
        <v>1432</v>
      </c>
      <c r="D313" s="9" t="s">
        <v>68</v>
      </c>
      <c r="E313" s="9" t="s">
        <v>2650</v>
      </c>
      <c r="F313" s="9" t="s">
        <v>27</v>
      </c>
      <c r="G313" s="10">
        <v>18</v>
      </c>
      <c r="H313" s="10">
        <v>0</v>
      </c>
      <c r="I313" s="10">
        <v>0</v>
      </c>
      <c r="J313" s="10">
        <f t="shared" si="25"/>
        <v>5040000</v>
      </c>
      <c r="K313" s="10">
        <f t="shared" si="25"/>
        <v>0</v>
      </c>
      <c r="L313" s="10">
        <f t="shared" si="25"/>
        <v>0</v>
      </c>
      <c r="M313" s="10"/>
      <c r="N313" s="10">
        <v>0</v>
      </c>
      <c r="O313" s="25">
        <f t="shared" si="21"/>
        <v>5040000</v>
      </c>
      <c r="P313" s="25">
        <v>5040000</v>
      </c>
      <c r="Q313" s="25">
        <f t="shared" si="22"/>
        <v>0</v>
      </c>
      <c r="R313" s="37"/>
    </row>
    <row r="314" spans="1:18" x14ac:dyDescent="0.25">
      <c r="A314" s="8">
        <v>307</v>
      </c>
      <c r="B314" s="32">
        <v>450629</v>
      </c>
      <c r="C314" s="9" t="s">
        <v>1009</v>
      </c>
      <c r="D314" s="9" t="s">
        <v>61</v>
      </c>
      <c r="E314" s="9" t="s">
        <v>2650</v>
      </c>
      <c r="F314" s="9" t="s">
        <v>27</v>
      </c>
      <c r="G314" s="10">
        <v>22</v>
      </c>
      <c r="H314" s="10">
        <v>0</v>
      </c>
      <c r="I314" s="10">
        <v>0</v>
      </c>
      <c r="J314" s="10">
        <f t="shared" si="25"/>
        <v>6160000</v>
      </c>
      <c r="K314" s="10">
        <f t="shared" si="25"/>
        <v>0</v>
      </c>
      <c r="L314" s="10">
        <f t="shared" si="25"/>
        <v>0</v>
      </c>
      <c r="M314" s="10"/>
      <c r="N314" s="10">
        <v>0</v>
      </c>
      <c r="O314" s="25">
        <f t="shared" si="21"/>
        <v>6160000</v>
      </c>
      <c r="P314" s="25">
        <v>6100000</v>
      </c>
      <c r="Q314" s="25">
        <f t="shared" si="22"/>
        <v>60000</v>
      </c>
      <c r="R314" s="37"/>
    </row>
    <row r="315" spans="1:18" x14ac:dyDescent="0.25">
      <c r="A315" s="8">
        <v>308</v>
      </c>
      <c r="B315" s="32">
        <v>450630</v>
      </c>
      <c r="C315" s="9" t="s">
        <v>2663</v>
      </c>
      <c r="D315" s="9" t="s">
        <v>61</v>
      </c>
      <c r="E315" s="9" t="s">
        <v>2650</v>
      </c>
      <c r="F315" s="9" t="s">
        <v>27</v>
      </c>
      <c r="G315" s="10">
        <v>19</v>
      </c>
      <c r="H315" s="10">
        <v>0</v>
      </c>
      <c r="I315" s="10">
        <v>0</v>
      </c>
      <c r="J315" s="10">
        <f t="shared" si="25"/>
        <v>5320000</v>
      </c>
      <c r="K315" s="10">
        <f t="shared" si="25"/>
        <v>0</v>
      </c>
      <c r="L315" s="10">
        <f t="shared" si="25"/>
        <v>0</v>
      </c>
      <c r="M315" s="10"/>
      <c r="N315" s="10">
        <v>0</v>
      </c>
      <c r="O315" s="25">
        <f t="shared" si="21"/>
        <v>5320000</v>
      </c>
      <c r="P315" s="25">
        <v>0</v>
      </c>
      <c r="Q315" s="25">
        <f t="shared" si="22"/>
        <v>5320000</v>
      </c>
      <c r="R315" s="37"/>
    </row>
    <row r="316" spans="1:18" x14ac:dyDescent="0.25">
      <c r="A316" s="8">
        <v>309</v>
      </c>
      <c r="B316" s="32">
        <v>450631</v>
      </c>
      <c r="C316" s="9" t="s">
        <v>2664</v>
      </c>
      <c r="D316" s="9" t="s">
        <v>637</v>
      </c>
      <c r="E316" s="9" t="s">
        <v>2650</v>
      </c>
      <c r="F316" s="9" t="s">
        <v>27</v>
      </c>
      <c r="G316" s="10">
        <v>18</v>
      </c>
      <c r="H316" s="10">
        <v>5</v>
      </c>
      <c r="I316" s="10">
        <v>0</v>
      </c>
      <c r="J316" s="10">
        <f t="shared" si="25"/>
        <v>5040000</v>
      </c>
      <c r="K316" s="10">
        <f t="shared" si="25"/>
        <v>1400000</v>
      </c>
      <c r="L316" s="10">
        <f t="shared" si="25"/>
        <v>0</v>
      </c>
      <c r="M316" s="10"/>
      <c r="N316" s="10">
        <v>0</v>
      </c>
      <c r="O316" s="25">
        <f t="shared" si="21"/>
        <v>6440000</v>
      </c>
      <c r="P316" s="25">
        <v>6440000</v>
      </c>
      <c r="Q316" s="25">
        <f t="shared" si="22"/>
        <v>0</v>
      </c>
      <c r="R316" s="37"/>
    </row>
    <row r="317" spans="1:18" x14ac:dyDescent="0.25">
      <c r="A317" s="8">
        <v>310</v>
      </c>
      <c r="B317" s="32">
        <v>450632</v>
      </c>
      <c r="C317" s="9" t="s">
        <v>2665</v>
      </c>
      <c r="D317" s="9" t="s">
        <v>556</v>
      </c>
      <c r="E317" s="9" t="s">
        <v>2650</v>
      </c>
      <c r="F317" s="9" t="s">
        <v>27</v>
      </c>
      <c r="G317" s="10">
        <v>21</v>
      </c>
      <c r="H317" s="10">
        <v>0</v>
      </c>
      <c r="I317" s="10">
        <v>0</v>
      </c>
      <c r="J317" s="10">
        <f t="shared" si="25"/>
        <v>5880000</v>
      </c>
      <c r="K317" s="10">
        <f t="shared" si="25"/>
        <v>0</v>
      </c>
      <c r="L317" s="10">
        <f t="shared" si="25"/>
        <v>0</v>
      </c>
      <c r="M317" s="10"/>
      <c r="N317" s="10">
        <v>0</v>
      </c>
      <c r="O317" s="25">
        <f t="shared" si="21"/>
        <v>5880000</v>
      </c>
      <c r="P317" s="25">
        <v>5880000</v>
      </c>
      <c r="Q317" s="25">
        <f t="shared" si="22"/>
        <v>0</v>
      </c>
      <c r="R317" s="37"/>
    </row>
    <row r="318" spans="1:18" x14ac:dyDescent="0.25">
      <c r="A318" s="8">
        <v>311</v>
      </c>
      <c r="B318" s="32">
        <v>450633</v>
      </c>
      <c r="C318" s="9" t="s">
        <v>423</v>
      </c>
      <c r="D318" s="9" t="s">
        <v>936</v>
      </c>
      <c r="E318" s="9" t="s">
        <v>2650</v>
      </c>
      <c r="F318" s="9" t="s">
        <v>27</v>
      </c>
      <c r="G318" s="10">
        <v>18</v>
      </c>
      <c r="H318" s="10">
        <v>5</v>
      </c>
      <c r="I318" s="10">
        <v>0</v>
      </c>
      <c r="J318" s="10">
        <f t="shared" si="25"/>
        <v>5040000</v>
      </c>
      <c r="K318" s="10">
        <f t="shared" si="25"/>
        <v>1400000</v>
      </c>
      <c r="L318" s="10">
        <f t="shared" si="25"/>
        <v>0</v>
      </c>
      <c r="M318" s="10"/>
      <c r="N318" s="10">
        <v>0</v>
      </c>
      <c r="O318" s="25">
        <f t="shared" si="21"/>
        <v>6440000</v>
      </c>
      <c r="P318" s="25">
        <v>6440000</v>
      </c>
      <c r="Q318" s="25">
        <f t="shared" si="22"/>
        <v>0</v>
      </c>
      <c r="R318" s="37"/>
    </row>
    <row r="319" spans="1:18" x14ac:dyDescent="0.25">
      <c r="A319" s="8">
        <v>312</v>
      </c>
      <c r="B319" s="32">
        <v>450634</v>
      </c>
      <c r="C319" s="9" t="s">
        <v>1982</v>
      </c>
      <c r="D319" s="9" t="s">
        <v>488</v>
      </c>
      <c r="E319" s="9" t="s">
        <v>2650</v>
      </c>
      <c r="F319" s="9" t="s">
        <v>27</v>
      </c>
      <c r="G319" s="10">
        <v>18</v>
      </c>
      <c r="H319" s="10">
        <v>0</v>
      </c>
      <c r="I319" s="10">
        <v>0</v>
      </c>
      <c r="J319" s="10">
        <f t="shared" si="25"/>
        <v>5040000</v>
      </c>
      <c r="K319" s="10">
        <f t="shared" si="25"/>
        <v>0</v>
      </c>
      <c r="L319" s="10">
        <f t="shared" si="25"/>
        <v>0</v>
      </c>
      <c r="M319" s="10"/>
      <c r="N319" s="10">
        <v>0</v>
      </c>
      <c r="O319" s="25">
        <f t="shared" si="21"/>
        <v>5040000</v>
      </c>
      <c r="P319" s="25">
        <v>5040000</v>
      </c>
      <c r="Q319" s="25">
        <f t="shared" si="22"/>
        <v>0</v>
      </c>
      <c r="R319" s="37"/>
    </row>
    <row r="320" spans="1:18" x14ac:dyDescent="0.25">
      <c r="A320" s="8">
        <v>313</v>
      </c>
      <c r="B320" s="32">
        <v>450635</v>
      </c>
      <c r="C320" s="9" t="s">
        <v>285</v>
      </c>
      <c r="D320" s="9" t="s">
        <v>393</v>
      </c>
      <c r="E320" s="9" t="s">
        <v>2650</v>
      </c>
      <c r="F320" s="9" t="s">
        <v>27</v>
      </c>
      <c r="G320" s="10">
        <v>18</v>
      </c>
      <c r="H320" s="10">
        <v>0</v>
      </c>
      <c r="I320" s="10">
        <v>0</v>
      </c>
      <c r="J320" s="10">
        <f t="shared" si="25"/>
        <v>5040000</v>
      </c>
      <c r="K320" s="10">
        <f t="shared" si="25"/>
        <v>0</v>
      </c>
      <c r="L320" s="10">
        <f t="shared" si="25"/>
        <v>0</v>
      </c>
      <c r="M320" s="10"/>
      <c r="N320" s="10">
        <v>0</v>
      </c>
      <c r="O320" s="25">
        <f t="shared" si="21"/>
        <v>5040000</v>
      </c>
      <c r="P320" s="25">
        <v>5040000</v>
      </c>
      <c r="Q320" s="25">
        <f t="shared" si="22"/>
        <v>0</v>
      </c>
      <c r="R320" s="37"/>
    </row>
    <row r="321" spans="1:18" x14ac:dyDescent="0.25">
      <c r="A321" s="8">
        <v>314</v>
      </c>
      <c r="B321" s="32">
        <v>450636</v>
      </c>
      <c r="C321" s="9" t="s">
        <v>2666</v>
      </c>
      <c r="D321" s="9" t="s">
        <v>777</v>
      </c>
      <c r="E321" s="9" t="s">
        <v>2650</v>
      </c>
      <c r="F321" s="9" t="s">
        <v>27</v>
      </c>
      <c r="G321" s="10">
        <v>22</v>
      </c>
      <c r="H321" s="10">
        <v>0</v>
      </c>
      <c r="I321" s="10">
        <v>0</v>
      </c>
      <c r="J321" s="10">
        <f t="shared" si="25"/>
        <v>6160000</v>
      </c>
      <c r="K321" s="10">
        <f t="shared" si="25"/>
        <v>0</v>
      </c>
      <c r="L321" s="10">
        <f t="shared" si="25"/>
        <v>0</v>
      </c>
      <c r="M321" s="10"/>
      <c r="N321" s="10">
        <v>0</v>
      </c>
      <c r="O321" s="25">
        <f t="shared" si="21"/>
        <v>6160000</v>
      </c>
      <c r="P321" s="25">
        <v>0</v>
      </c>
      <c r="Q321" s="25">
        <f t="shared" si="22"/>
        <v>6160000</v>
      </c>
      <c r="R321" s="37"/>
    </row>
    <row r="322" spans="1:18" x14ac:dyDescent="0.25">
      <c r="A322" s="8">
        <v>315</v>
      </c>
      <c r="B322" s="32">
        <v>450637</v>
      </c>
      <c r="C322" s="9" t="s">
        <v>587</v>
      </c>
      <c r="D322" s="9" t="s">
        <v>421</v>
      </c>
      <c r="E322" s="9" t="s">
        <v>2650</v>
      </c>
      <c r="F322" s="9" t="s">
        <v>27</v>
      </c>
      <c r="G322" s="10">
        <v>19</v>
      </c>
      <c r="H322" s="10">
        <v>0</v>
      </c>
      <c r="I322" s="10">
        <v>0</v>
      </c>
      <c r="J322" s="10">
        <f t="shared" si="25"/>
        <v>5320000</v>
      </c>
      <c r="K322" s="10">
        <f t="shared" si="25"/>
        <v>0</v>
      </c>
      <c r="L322" s="10">
        <f t="shared" si="25"/>
        <v>0</v>
      </c>
      <c r="M322" s="10"/>
      <c r="N322" s="10">
        <v>0</v>
      </c>
      <c r="O322" s="25">
        <f t="shared" si="21"/>
        <v>5320000</v>
      </c>
      <c r="P322" s="25">
        <v>5320000</v>
      </c>
      <c r="Q322" s="25">
        <f t="shared" si="22"/>
        <v>0</v>
      </c>
      <c r="R322" s="37"/>
    </row>
    <row r="323" spans="1:18" x14ac:dyDescent="0.25">
      <c r="A323" s="8">
        <v>316</v>
      </c>
      <c r="B323" s="32">
        <v>450638</v>
      </c>
      <c r="C323" s="9" t="s">
        <v>67</v>
      </c>
      <c r="D323" s="9" t="s">
        <v>61</v>
      </c>
      <c r="E323" s="9" t="s">
        <v>2650</v>
      </c>
      <c r="F323" s="9" t="s">
        <v>27</v>
      </c>
      <c r="G323" s="10">
        <v>18</v>
      </c>
      <c r="H323" s="10">
        <v>0</v>
      </c>
      <c r="I323" s="10">
        <v>0</v>
      </c>
      <c r="J323" s="10">
        <f t="shared" si="25"/>
        <v>5040000</v>
      </c>
      <c r="K323" s="10">
        <f t="shared" si="25"/>
        <v>0</v>
      </c>
      <c r="L323" s="10">
        <f t="shared" si="25"/>
        <v>0</v>
      </c>
      <c r="M323" s="10"/>
      <c r="N323" s="10">
        <v>0</v>
      </c>
      <c r="O323" s="25">
        <f t="shared" si="21"/>
        <v>5040000</v>
      </c>
      <c r="P323" s="25">
        <v>5040000</v>
      </c>
      <c r="Q323" s="25">
        <f t="shared" si="22"/>
        <v>0</v>
      </c>
      <c r="R323" s="37"/>
    </row>
    <row r="324" spans="1:18" x14ac:dyDescent="0.25">
      <c r="A324" s="8">
        <v>317</v>
      </c>
      <c r="B324" s="32">
        <v>450639</v>
      </c>
      <c r="C324" s="9" t="s">
        <v>2222</v>
      </c>
      <c r="D324" s="9" t="s">
        <v>634</v>
      </c>
      <c r="E324" s="9" t="s">
        <v>2650</v>
      </c>
      <c r="F324" s="9" t="s">
        <v>27</v>
      </c>
      <c r="G324" s="10">
        <v>23</v>
      </c>
      <c r="H324" s="10">
        <v>0</v>
      </c>
      <c r="I324" s="10">
        <v>0</v>
      </c>
      <c r="J324" s="10">
        <f t="shared" si="25"/>
        <v>6440000</v>
      </c>
      <c r="K324" s="10">
        <f t="shared" si="25"/>
        <v>0</v>
      </c>
      <c r="L324" s="10">
        <f t="shared" si="25"/>
        <v>0</v>
      </c>
      <c r="M324" s="10"/>
      <c r="N324" s="10">
        <v>0</v>
      </c>
      <c r="O324" s="25">
        <f t="shared" si="21"/>
        <v>6440000</v>
      </c>
      <c r="P324" s="25">
        <v>0</v>
      </c>
      <c r="Q324" s="25">
        <f t="shared" si="22"/>
        <v>6440000</v>
      </c>
      <c r="R324" s="37"/>
    </row>
    <row r="325" spans="1:18" x14ac:dyDescent="0.25">
      <c r="A325" s="8">
        <v>318</v>
      </c>
      <c r="B325" s="32">
        <v>450640</v>
      </c>
      <c r="C325" s="9" t="s">
        <v>360</v>
      </c>
      <c r="D325" s="9" t="s">
        <v>153</v>
      </c>
      <c r="E325" s="9" t="s">
        <v>2650</v>
      </c>
      <c r="F325" s="9" t="s">
        <v>27</v>
      </c>
      <c r="G325" s="10">
        <v>16</v>
      </c>
      <c r="H325" s="10">
        <v>0</v>
      </c>
      <c r="I325" s="10">
        <v>0</v>
      </c>
      <c r="J325" s="10">
        <f t="shared" si="25"/>
        <v>4480000</v>
      </c>
      <c r="K325" s="10">
        <f t="shared" si="25"/>
        <v>0</v>
      </c>
      <c r="L325" s="10">
        <f t="shared" si="25"/>
        <v>0</v>
      </c>
      <c r="M325" s="10"/>
      <c r="N325" s="10">
        <v>0</v>
      </c>
      <c r="O325" s="25">
        <f t="shared" si="21"/>
        <v>4480000</v>
      </c>
      <c r="P325" s="25">
        <v>4480000</v>
      </c>
      <c r="Q325" s="25">
        <f t="shared" si="22"/>
        <v>0</v>
      </c>
      <c r="R325" s="37"/>
    </row>
    <row r="326" spans="1:18" x14ac:dyDescent="0.25">
      <c r="A326" s="8">
        <v>319</v>
      </c>
      <c r="B326" s="32">
        <v>450641</v>
      </c>
      <c r="C326" s="9" t="s">
        <v>419</v>
      </c>
      <c r="D326" s="9" t="s">
        <v>2667</v>
      </c>
      <c r="E326" s="9" t="s">
        <v>2650</v>
      </c>
      <c r="F326" s="9" t="s">
        <v>27</v>
      </c>
      <c r="G326" s="10">
        <v>20</v>
      </c>
      <c r="H326" s="10">
        <v>0</v>
      </c>
      <c r="I326" s="10">
        <v>0</v>
      </c>
      <c r="J326" s="10">
        <f t="shared" si="25"/>
        <v>5600000</v>
      </c>
      <c r="K326" s="10">
        <f t="shared" si="25"/>
        <v>0</v>
      </c>
      <c r="L326" s="10">
        <f t="shared" si="25"/>
        <v>0</v>
      </c>
      <c r="M326" s="10"/>
      <c r="N326" s="10">
        <v>0</v>
      </c>
      <c r="O326" s="25">
        <f t="shared" si="21"/>
        <v>5600000</v>
      </c>
      <c r="P326" s="25">
        <v>5600000</v>
      </c>
      <c r="Q326" s="25">
        <f t="shared" si="22"/>
        <v>0</v>
      </c>
      <c r="R326" s="37"/>
    </row>
    <row r="327" spans="1:18" x14ac:dyDescent="0.25">
      <c r="A327" s="8">
        <v>320</v>
      </c>
      <c r="B327" s="32">
        <v>450642</v>
      </c>
      <c r="C327" s="9" t="s">
        <v>855</v>
      </c>
      <c r="D327" s="9" t="s">
        <v>468</v>
      </c>
      <c r="E327" s="9" t="s">
        <v>2650</v>
      </c>
      <c r="F327" s="9" t="s">
        <v>27</v>
      </c>
      <c r="G327" s="10">
        <v>22</v>
      </c>
      <c r="H327" s="10">
        <v>0</v>
      </c>
      <c r="I327" s="10">
        <v>0</v>
      </c>
      <c r="J327" s="10">
        <f t="shared" si="25"/>
        <v>6160000</v>
      </c>
      <c r="K327" s="10">
        <f t="shared" si="25"/>
        <v>0</v>
      </c>
      <c r="L327" s="10">
        <f t="shared" si="25"/>
        <v>0</v>
      </c>
      <c r="M327" s="10"/>
      <c r="N327" s="10">
        <v>0</v>
      </c>
      <c r="O327" s="25">
        <f t="shared" si="21"/>
        <v>6160000</v>
      </c>
      <c r="P327" s="25">
        <v>6160000</v>
      </c>
      <c r="Q327" s="25">
        <f t="shared" si="22"/>
        <v>0</v>
      </c>
      <c r="R327" s="37"/>
    </row>
    <row r="328" spans="1:18" x14ac:dyDescent="0.25">
      <c r="A328" s="8">
        <v>321</v>
      </c>
      <c r="B328" s="32">
        <v>450643</v>
      </c>
      <c r="C328" s="9" t="s">
        <v>2571</v>
      </c>
      <c r="D328" s="9" t="s">
        <v>158</v>
      </c>
      <c r="E328" s="9" t="s">
        <v>2650</v>
      </c>
      <c r="F328" s="9" t="s">
        <v>27</v>
      </c>
      <c r="G328" s="10">
        <v>20</v>
      </c>
      <c r="H328" s="10">
        <v>0</v>
      </c>
      <c r="I328" s="10">
        <v>0</v>
      </c>
      <c r="J328" s="10">
        <f t="shared" si="25"/>
        <v>5600000</v>
      </c>
      <c r="K328" s="10">
        <f t="shared" si="25"/>
        <v>0</v>
      </c>
      <c r="L328" s="10">
        <f t="shared" si="25"/>
        <v>0</v>
      </c>
      <c r="M328" s="10"/>
      <c r="N328" s="10">
        <v>0</v>
      </c>
      <c r="O328" s="25">
        <f t="shared" si="21"/>
        <v>5600000</v>
      </c>
      <c r="P328" s="25">
        <v>5600000</v>
      </c>
      <c r="Q328" s="25">
        <f t="shared" si="22"/>
        <v>0</v>
      </c>
      <c r="R328" s="37"/>
    </row>
    <row r="329" spans="1:18" x14ac:dyDescent="0.25">
      <c r="A329" s="8">
        <v>322</v>
      </c>
      <c r="B329" s="32">
        <v>450644</v>
      </c>
      <c r="C329" s="9" t="s">
        <v>423</v>
      </c>
      <c r="D329" s="9" t="s">
        <v>254</v>
      </c>
      <c r="E329" s="9" t="s">
        <v>2650</v>
      </c>
      <c r="F329" s="9" t="s">
        <v>27</v>
      </c>
      <c r="G329" s="10">
        <v>16</v>
      </c>
      <c r="H329" s="10">
        <v>0</v>
      </c>
      <c r="I329" s="10">
        <v>0</v>
      </c>
      <c r="J329" s="10">
        <f t="shared" si="25"/>
        <v>4480000</v>
      </c>
      <c r="K329" s="10">
        <f t="shared" si="25"/>
        <v>0</v>
      </c>
      <c r="L329" s="10">
        <f t="shared" si="25"/>
        <v>0</v>
      </c>
      <c r="M329" s="10"/>
      <c r="N329" s="10">
        <v>0</v>
      </c>
      <c r="O329" s="25">
        <f t="shared" ref="O329:O392" si="26">J329+K329+L329-N329-M329</f>
        <v>4480000</v>
      </c>
      <c r="P329" s="25">
        <v>4480000</v>
      </c>
      <c r="Q329" s="25">
        <f t="shared" ref="Q329:Q392" si="27">O329-P329</f>
        <v>0</v>
      </c>
      <c r="R329" s="37"/>
    </row>
    <row r="330" spans="1:18" x14ac:dyDescent="0.25">
      <c r="A330" s="8">
        <v>323</v>
      </c>
      <c r="B330" s="32">
        <v>450645</v>
      </c>
      <c r="C330" s="9" t="s">
        <v>400</v>
      </c>
      <c r="D330" s="9" t="s">
        <v>61</v>
      </c>
      <c r="E330" s="9" t="s">
        <v>2650</v>
      </c>
      <c r="F330" s="9" t="s">
        <v>27</v>
      </c>
      <c r="G330" s="10">
        <v>20</v>
      </c>
      <c r="H330" s="10">
        <v>5</v>
      </c>
      <c r="I330" s="10">
        <v>0</v>
      </c>
      <c r="J330" s="10">
        <f t="shared" si="25"/>
        <v>5600000</v>
      </c>
      <c r="K330" s="10">
        <f t="shared" si="25"/>
        <v>1400000</v>
      </c>
      <c r="L330" s="10">
        <f t="shared" si="25"/>
        <v>0</v>
      </c>
      <c r="M330" s="10"/>
      <c r="N330" s="10">
        <v>0</v>
      </c>
      <c r="O330" s="25">
        <f t="shared" si="26"/>
        <v>7000000</v>
      </c>
      <c r="P330" s="25">
        <v>7000000</v>
      </c>
      <c r="Q330" s="25">
        <f t="shared" si="27"/>
        <v>0</v>
      </c>
      <c r="R330" s="37"/>
    </row>
    <row r="331" spans="1:18" x14ac:dyDescent="0.25">
      <c r="A331" s="8">
        <v>324</v>
      </c>
      <c r="B331" s="32">
        <v>450646</v>
      </c>
      <c r="C331" s="9" t="s">
        <v>2668</v>
      </c>
      <c r="D331" s="9" t="s">
        <v>667</v>
      </c>
      <c r="E331" s="9" t="s">
        <v>2650</v>
      </c>
      <c r="F331" s="9" t="s">
        <v>27</v>
      </c>
      <c r="G331" s="10">
        <v>16</v>
      </c>
      <c r="H331" s="10">
        <v>0</v>
      </c>
      <c r="I331" s="10">
        <v>0</v>
      </c>
      <c r="J331" s="10">
        <f t="shared" si="25"/>
        <v>4480000</v>
      </c>
      <c r="K331" s="10">
        <f t="shared" si="25"/>
        <v>0</v>
      </c>
      <c r="L331" s="10">
        <f t="shared" si="25"/>
        <v>0</v>
      </c>
      <c r="M331" s="10"/>
      <c r="N331" s="10">
        <v>0</v>
      </c>
      <c r="O331" s="25">
        <f t="shared" si="26"/>
        <v>4480000</v>
      </c>
      <c r="P331" s="25">
        <v>4480000</v>
      </c>
      <c r="Q331" s="25">
        <f t="shared" si="27"/>
        <v>0</v>
      </c>
      <c r="R331" s="37"/>
    </row>
    <row r="332" spans="1:18" x14ac:dyDescent="0.25">
      <c r="A332" s="8">
        <v>325</v>
      </c>
      <c r="B332" s="32">
        <v>450648</v>
      </c>
      <c r="C332" s="9" t="s">
        <v>1818</v>
      </c>
      <c r="D332" s="9" t="s">
        <v>413</v>
      </c>
      <c r="E332" s="9" t="s">
        <v>2650</v>
      </c>
      <c r="F332" s="9" t="s">
        <v>27</v>
      </c>
      <c r="G332" s="10">
        <v>20</v>
      </c>
      <c r="H332" s="10">
        <v>0</v>
      </c>
      <c r="I332" s="10">
        <v>0</v>
      </c>
      <c r="J332" s="10">
        <f t="shared" si="25"/>
        <v>5600000</v>
      </c>
      <c r="K332" s="10">
        <f t="shared" si="25"/>
        <v>0</v>
      </c>
      <c r="L332" s="10">
        <f t="shared" si="25"/>
        <v>0</v>
      </c>
      <c r="M332" s="10"/>
      <c r="N332" s="10">
        <v>0</v>
      </c>
      <c r="O332" s="25">
        <f t="shared" si="26"/>
        <v>5600000</v>
      </c>
      <c r="P332" s="25">
        <v>5600000</v>
      </c>
      <c r="Q332" s="25">
        <f t="shared" si="27"/>
        <v>0</v>
      </c>
      <c r="R332" s="37"/>
    </row>
    <row r="333" spans="1:18" x14ac:dyDescent="0.25">
      <c r="A333" s="8">
        <v>326</v>
      </c>
      <c r="B333" s="32">
        <v>450649</v>
      </c>
      <c r="C333" s="9" t="s">
        <v>2669</v>
      </c>
      <c r="D333" s="9" t="s">
        <v>85</v>
      </c>
      <c r="E333" s="9" t="s">
        <v>2650</v>
      </c>
      <c r="F333" s="9" t="s">
        <v>27</v>
      </c>
      <c r="G333" s="10">
        <v>20</v>
      </c>
      <c r="H333" s="10">
        <v>5</v>
      </c>
      <c r="I333" s="10">
        <v>0</v>
      </c>
      <c r="J333" s="10">
        <f t="shared" si="25"/>
        <v>5600000</v>
      </c>
      <c r="K333" s="10">
        <f t="shared" si="25"/>
        <v>1400000</v>
      </c>
      <c r="L333" s="10">
        <f t="shared" si="25"/>
        <v>0</v>
      </c>
      <c r="M333" s="10"/>
      <c r="N333" s="10">
        <v>0</v>
      </c>
      <c r="O333" s="25">
        <f t="shared" si="26"/>
        <v>7000000</v>
      </c>
      <c r="P333" s="25">
        <v>7000000</v>
      </c>
      <c r="Q333" s="25">
        <f t="shared" si="27"/>
        <v>0</v>
      </c>
      <c r="R333" s="37"/>
    </row>
    <row r="334" spans="1:18" x14ac:dyDescent="0.25">
      <c r="A334" s="8">
        <v>327</v>
      </c>
      <c r="B334" s="32">
        <v>450650</v>
      </c>
      <c r="C334" s="9" t="s">
        <v>2670</v>
      </c>
      <c r="D334" s="9" t="s">
        <v>875</v>
      </c>
      <c r="E334" s="9" t="s">
        <v>2650</v>
      </c>
      <c r="F334" s="9" t="s">
        <v>27</v>
      </c>
      <c r="G334" s="10">
        <v>19</v>
      </c>
      <c r="H334" s="10">
        <v>0</v>
      </c>
      <c r="I334" s="10">
        <v>0</v>
      </c>
      <c r="J334" s="10">
        <f t="shared" si="25"/>
        <v>5320000</v>
      </c>
      <c r="K334" s="10">
        <f t="shared" si="25"/>
        <v>0</v>
      </c>
      <c r="L334" s="10">
        <f t="shared" si="25"/>
        <v>0</v>
      </c>
      <c r="M334" s="10"/>
      <c r="N334" s="10">
        <v>0</v>
      </c>
      <c r="O334" s="25">
        <f t="shared" si="26"/>
        <v>5320000</v>
      </c>
      <c r="P334" s="25">
        <v>5320000</v>
      </c>
      <c r="Q334" s="25">
        <f t="shared" si="27"/>
        <v>0</v>
      </c>
      <c r="R334" s="37"/>
    </row>
    <row r="335" spans="1:18" x14ac:dyDescent="0.25">
      <c r="A335" s="8">
        <v>328</v>
      </c>
      <c r="B335" s="32">
        <v>450651</v>
      </c>
      <c r="C335" s="9" t="s">
        <v>1417</v>
      </c>
      <c r="D335" s="9" t="s">
        <v>57</v>
      </c>
      <c r="E335" s="9" t="s">
        <v>2650</v>
      </c>
      <c r="F335" s="9" t="s">
        <v>27</v>
      </c>
      <c r="G335" s="10">
        <v>22</v>
      </c>
      <c r="H335" s="10">
        <v>0</v>
      </c>
      <c r="I335" s="10">
        <v>0</v>
      </c>
      <c r="J335" s="10">
        <f t="shared" si="25"/>
        <v>6160000</v>
      </c>
      <c r="K335" s="10">
        <f t="shared" si="25"/>
        <v>0</v>
      </c>
      <c r="L335" s="10">
        <f t="shared" si="25"/>
        <v>0</v>
      </c>
      <c r="M335" s="10"/>
      <c r="N335" s="10">
        <v>0</v>
      </c>
      <c r="O335" s="25">
        <f t="shared" si="26"/>
        <v>6160000</v>
      </c>
      <c r="P335" s="25">
        <v>6160000</v>
      </c>
      <c r="Q335" s="25">
        <f t="shared" si="27"/>
        <v>0</v>
      </c>
      <c r="R335" s="37"/>
    </row>
    <row r="336" spans="1:18" x14ac:dyDescent="0.25">
      <c r="A336" s="8">
        <v>329</v>
      </c>
      <c r="B336" s="32">
        <v>450652</v>
      </c>
      <c r="C336" s="9" t="s">
        <v>285</v>
      </c>
      <c r="D336" s="9" t="s">
        <v>158</v>
      </c>
      <c r="E336" s="9" t="s">
        <v>2650</v>
      </c>
      <c r="F336" s="9" t="s">
        <v>27</v>
      </c>
      <c r="G336" s="10">
        <v>20</v>
      </c>
      <c r="H336" s="10">
        <v>0</v>
      </c>
      <c r="I336" s="10">
        <v>5</v>
      </c>
      <c r="J336" s="10">
        <f t="shared" si="25"/>
        <v>5600000</v>
      </c>
      <c r="K336" s="10">
        <f t="shared" si="25"/>
        <v>0</v>
      </c>
      <c r="L336" s="10">
        <f t="shared" si="25"/>
        <v>1400000</v>
      </c>
      <c r="M336" s="10"/>
      <c r="N336" s="10">
        <v>0</v>
      </c>
      <c r="O336" s="25">
        <f t="shared" si="26"/>
        <v>7000000</v>
      </c>
      <c r="P336" s="25">
        <v>7000000</v>
      </c>
      <c r="Q336" s="25">
        <f t="shared" si="27"/>
        <v>0</v>
      </c>
      <c r="R336" s="37"/>
    </row>
    <row r="337" spans="1:18" x14ac:dyDescent="0.25">
      <c r="A337" s="8">
        <v>330</v>
      </c>
      <c r="B337" s="32">
        <v>450653</v>
      </c>
      <c r="C337" s="9" t="s">
        <v>1169</v>
      </c>
      <c r="D337" s="9" t="s">
        <v>560</v>
      </c>
      <c r="E337" s="9" t="s">
        <v>2650</v>
      </c>
      <c r="F337" s="9" t="s">
        <v>368</v>
      </c>
      <c r="G337" s="10">
        <v>18</v>
      </c>
      <c r="H337" s="10">
        <v>0</v>
      </c>
      <c r="I337" s="10">
        <v>0</v>
      </c>
      <c r="J337" s="10">
        <f>G337*280000</f>
        <v>5040000</v>
      </c>
      <c r="K337" s="10">
        <f>H337*280000</f>
        <v>0</v>
      </c>
      <c r="L337" s="10">
        <f>I337*280000</f>
        <v>0</v>
      </c>
      <c r="M337" s="10"/>
      <c r="N337" s="10">
        <f>J337</f>
        <v>5040000</v>
      </c>
      <c r="O337" s="25">
        <f t="shared" si="26"/>
        <v>0</v>
      </c>
      <c r="P337" s="25">
        <v>0</v>
      </c>
      <c r="Q337" s="25">
        <f t="shared" si="27"/>
        <v>0</v>
      </c>
      <c r="R337" s="37"/>
    </row>
    <row r="338" spans="1:18" x14ac:dyDescent="0.25">
      <c r="A338" s="8">
        <v>331</v>
      </c>
      <c r="B338" s="32">
        <v>450654</v>
      </c>
      <c r="C338" s="9" t="s">
        <v>720</v>
      </c>
      <c r="D338" s="9" t="s">
        <v>486</v>
      </c>
      <c r="E338" s="9" t="s">
        <v>2650</v>
      </c>
      <c r="F338" s="9" t="s">
        <v>27</v>
      </c>
      <c r="G338" s="10">
        <v>19</v>
      </c>
      <c r="H338" s="10">
        <v>0</v>
      </c>
      <c r="I338" s="10">
        <v>5</v>
      </c>
      <c r="J338" s="10">
        <f t="shared" ref="J338:L346" si="28">G338*280000</f>
        <v>5320000</v>
      </c>
      <c r="K338" s="10">
        <f t="shared" si="28"/>
        <v>0</v>
      </c>
      <c r="L338" s="10">
        <f t="shared" si="28"/>
        <v>1400000</v>
      </c>
      <c r="M338" s="10"/>
      <c r="N338" s="10">
        <v>0</v>
      </c>
      <c r="O338" s="25">
        <f t="shared" si="26"/>
        <v>6720000</v>
      </c>
      <c r="P338" s="25">
        <v>0</v>
      </c>
      <c r="Q338" s="25">
        <f t="shared" si="27"/>
        <v>6720000</v>
      </c>
      <c r="R338" s="37"/>
    </row>
    <row r="339" spans="1:18" x14ac:dyDescent="0.25">
      <c r="A339" s="8">
        <v>332</v>
      </c>
      <c r="B339" s="32">
        <v>450655</v>
      </c>
      <c r="C339" s="9" t="s">
        <v>400</v>
      </c>
      <c r="D339" s="9" t="s">
        <v>640</v>
      </c>
      <c r="E339" s="9" t="s">
        <v>2650</v>
      </c>
      <c r="F339" s="9" t="s">
        <v>27</v>
      </c>
      <c r="G339" s="10">
        <v>19</v>
      </c>
      <c r="H339" s="10">
        <v>0</v>
      </c>
      <c r="I339" s="10">
        <v>0</v>
      </c>
      <c r="J339" s="10">
        <f t="shared" si="28"/>
        <v>5320000</v>
      </c>
      <c r="K339" s="10">
        <f t="shared" si="28"/>
        <v>0</v>
      </c>
      <c r="L339" s="10">
        <f t="shared" si="28"/>
        <v>0</v>
      </c>
      <c r="M339" s="10"/>
      <c r="N339" s="10">
        <v>0</v>
      </c>
      <c r="O339" s="25">
        <f t="shared" si="26"/>
        <v>5320000</v>
      </c>
      <c r="P339" s="25">
        <v>5320000</v>
      </c>
      <c r="Q339" s="25">
        <f t="shared" si="27"/>
        <v>0</v>
      </c>
      <c r="R339" s="37"/>
    </row>
    <row r="340" spans="1:18" x14ac:dyDescent="0.25">
      <c r="A340" s="8">
        <v>333</v>
      </c>
      <c r="B340" s="32">
        <v>450656</v>
      </c>
      <c r="C340" s="9" t="s">
        <v>531</v>
      </c>
      <c r="D340" s="9" t="s">
        <v>535</v>
      </c>
      <c r="E340" s="9" t="s">
        <v>2650</v>
      </c>
      <c r="F340" s="9" t="s">
        <v>27</v>
      </c>
      <c r="G340" s="10">
        <v>25</v>
      </c>
      <c r="H340" s="10">
        <v>0</v>
      </c>
      <c r="I340" s="10">
        <v>0</v>
      </c>
      <c r="J340" s="10">
        <f t="shared" si="28"/>
        <v>7000000</v>
      </c>
      <c r="K340" s="10">
        <f t="shared" si="28"/>
        <v>0</v>
      </c>
      <c r="L340" s="10">
        <f t="shared" si="28"/>
        <v>0</v>
      </c>
      <c r="M340" s="10"/>
      <c r="N340" s="10">
        <v>0</v>
      </c>
      <c r="O340" s="25">
        <f t="shared" si="26"/>
        <v>7000000</v>
      </c>
      <c r="P340" s="25">
        <v>7000000</v>
      </c>
      <c r="Q340" s="25">
        <f t="shared" si="27"/>
        <v>0</v>
      </c>
      <c r="R340" s="37"/>
    </row>
    <row r="341" spans="1:18" x14ac:dyDescent="0.25">
      <c r="A341" s="8">
        <v>334</v>
      </c>
      <c r="B341" s="32">
        <v>450701</v>
      </c>
      <c r="C341" s="9" t="s">
        <v>2671</v>
      </c>
      <c r="D341" s="9" t="s">
        <v>254</v>
      </c>
      <c r="E341" s="9" t="s">
        <v>2672</v>
      </c>
      <c r="F341" s="9" t="s">
        <v>27</v>
      </c>
      <c r="G341" s="10">
        <v>19</v>
      </c>
      <c r="H341" s="10">
        <v>0</v>
      </c>
      <c r="I341" s="10">
        <v>0</v>
      </c>
      <c r="J341" s="10">
        <f t="shared" si="28"/>
        <v>5320000</v>
      </c>
      <c r="K341" s="10">
        <f t="shared" si="28"/>
        <v>0</v>
      </c>
      <c r="L341" s="10">
        <f t="shared" si="28"/>
        <v>0</v>
      </c>
      <c r="M341" s="10"/>
      <c r="N341" s="10">
        <v>0</v>
      </c>
      <c r="O341" s="25">
        <f t="shared" si="26"/>
        <v>5320000</v>
      </c>
      <c r="P341" s="25">
        <v>5320000</v>
      </c>
      <c r="Q341" s="25">
        <f t="shared" si="27"/>
        <v>0</v>
      </c>
      <c r="R341" s="37"/>
    </row>
    <row r="342" spans="1:18" x14ac:dyDescent="0.25">
      <c r="A342" s="8">
        <v>335</v>
      </c>
      <c r="B342" s="32">
        <v>450702</v>
      </c>
      <c r="C342" s="9" t="s">
        <v>127</v>
      </c>
      <c r="D342" s="9" t="s">
        <v>544</v>
      </c>
      <c r="E342" s="9" t="s">
        <v>2672</v>
      </c>
      <c r="F342" s="9" t="s">
        <v>27</v>
      </c>
      <c r="G342" s="10">
        <v>19</v>
      </c>
      <c r="H342" s="10">
        <v>0</v>
      </c>
      <c r="I342" s="10">
        <v>0</v>
      </c>
      <c r="J342" s="10">
        <f t="shared" si="28"/>
        <v>5320000</v>
      </c>
      <c r="K342" s="10">
        <f t="shared" si="28"/>
        <v>0</v>
      </c>
      <c r="L342" s="10">
        <f t="shared" si="28"/>
        <v>0</v>
      </c>
      <c r="M342" s="10"/>
      <c r="N342" s="10">
        <v>0</v>
      </c>
      <c r="O342" s="25">
        <f t="shared" si="26"/>
        <v>5320000</v>
      </c>
      <c r="P342" s="25">
        <v>5320000</v>
      </c>
      <c r="Q342" s="25">
        <f t="shared" si="27"/>
        <v>0</v>
      </c>
      <c r="R342" s="37"/>
    </row>
    <row r="343" spans="1:18" x14ac:dyDescent="0.25">
      <c r="A343" s="8">
        <v>336</v>
      </c>
      <c r="B343" s="32">
        <v>450703</v>
      </c>
      <c r="C343" s="9" t="s">
        <v>1155</v>
      </c>
      <c r="D343" s="9" t="s">
        <v>349</v>
      </c>
      <c r="E343" s="9" t="s">
        <v>2672</v>
      </c>
      <c r="F343" s="9" t="s">
        <v>27</v>
      </c>
      <c r="G343" s="10">
        <v>17</v>
      </c>
      <c r="H343" s="10">
        <v>0</v>
      </c>
      <c r="I343" s="10">
        <v>0</v>
      </c>
      <c r="J343" s="10">
        <f t="shared" si="28"/>
        <v>4760000</v>
      </c>
      <c r="K343" s="10">
        <f t="shared" si="28"/>
        <v>0</v>
      </c>
      <c r="L343" s="10">
        <f t="shared" si="28"/>
        <v>0</v>
      </c>
      <c r="M343" s="10"/>
      <c r="N343" s="10">
        <v>0</v>
      </c>
      <c r="O343" s="25">
        <f t="shared" si="26"/>
        <v>4760000</v>
      </c>
      <c r="P343" s="25">
        <v>4760000</v>
      </c>
      <c r="Q343" s="25">
        <f t="shared" si="27"/>
        <v>0</v>
      </c>
      <c r="R343" s="37"/>
    </row>
    <row r="344" spans="1:18" x14ac:dyDescent="0.25">
      <c r="A344" s="8">
        <v>337</v>
      </c>
      <c r="B344" s="32">
        <v>450704</v>
      </c>
      <c r="C344" s="9" t="s">
        <v>464</v>
      </c>
      <c r="D344" s="9" t="s">
        <v>528</v>
      </c>
      <c r="E344" s="9" t="s">
        <v>2672</v>
      </c>
      <c r="F344" s="9" t="s">
        <v>27</v>
      </c>
      <c r="G344" s="10">
        <v>14</v>
      </c>
      <c r="H344" s="10">
        <v>0</v>
      </c>
      <c r="I344" s="10">
        <v>0</v>
      </c>
      <c r="J344" s="10">
        <f t="shared" si="28"/>
        <v>3920000</v>
      </c>
      <c r="K344" s="10">
        <f t="shared" si="28"/>
        <v>0</v>
      </c>
      <c r="L344" s="10">
        <f t="shared" si="28"/>
        <v>0</v>
      </c>
      <c r="M344" s="10"/>
      <c r="N344" s="10">
        <v>0</v>
      </c>
      <c r="O344" s="25">
        <f t="shared" si="26"/>
        <v>3920000</v>
      </c>
      <c r="P344" s="25">
        <v>0</v>
      </c>
      <c r="Q344" s="25">
        <f t="shared" si="27"/>
        <v>3920000</v>
      </c>
      <c r="R344" s="37"/>
    </row>
    <row r="345" spans="1:18" x14ac:dyDescent="0.25">
      <c r="A345" s="8">
        <v>338</v>
      </c>
      <c r="B345" s="32">
        <v>450705</v>
      </c>
      <c r="C345" s="9" t="s">
        <v>1466</v>
      </c>
      <c r="D345" s="9" t="s">
        <v>558</v>
      </c>
      <c r="E345" s="9" t="s">
        <v>2672</v>
      </c>
      <c r="F345" s="9" t="s">
        <v>27</v>
      </c>
      <c r="G345" s="10">
        <v>19</v>
      </c>
      <c r="H345" s="10">
        <v>0</v>
      </c>
      <c r="I345" s="10">
        <v>0</v>
      </c>
      <c r="J345" s="10">
        <f t="shared" si="28"/>
        <v>5320000</v>
      </c>
      <c r="K345" s="10">
        <f t="shared" si="28"/>
        <v>0</v>
      </c>
      <c r="L345" s="10">
        <f t="shared" si="28"/>
        <v>0</v>
      </c>
      <c r="M345" s="10"/>
      <c r="N345" s="10">
        <v>0</v>
      </c>
      <c r="O345" s="25">
        <f t="shared" si="26"/>
        <v>5320000</v>
      </c>
      <c r="P345" s="25">
        <v>5320000</v>
      </c>
      <c r="Q345" s="25">
        <f t="shared" si="27"/>
        <v>0</v>
      </c>
      <c r="R345" s="37"/>
    </row>
    <row r="346" spans="1:18" x14ac:dyDescent="0.25">
      <c r="A346" s="8">
        <v>339</v>
      </c>
      <c r="B346" s="32">
        <v>450706</v>
      </c>
      <c r="C346" s="9" t="s">
        <v>685</v>
      </c>
      <c r="D346" s="9" t="s">
        <v>65</v>
      </c>
      <c r="E346" s="9" t="s">
        <v>2672</v>
      </c>
      <c r="F346" s="9" t="s">
        <v>27</v>
      </c>
      <c r="G346" s="10">
        <v>19</v>
      </c>
      <c r="H346" s="10">
        <v>0</v>
      </c>
      <c r="I346" s="10">
        <v>0</v>
      </c>
      <c r="J346" s="10">
        <f t="shared" si="28"/>
        <v>5320000</v>
      </c>
      <c r="K346" s="10">
        <f t="shared" si="28"/>
        <v>0</v>
      </c>
      <c r="L346" s="10">
        <f t="shared" si="28"/>
        <v>0</v>
      </c>
      <c r="M346" s="10"/>
      <c r="N346" s="10">
        <v>0</v>
      </c>
      <c r="O346" s="25">
        <f t="shared" si="26"/>
        <v>5320000</v>
      </c>
      <c r="P346" s="25">
        <v>5320000</v>
      </c>
      <c r="Q346" s="25">
        <f t="shared" si="27"/>
        <v>0</v>
      </c>
      <c r="R346" s="37"/>
    </row>
    <row r="347" spans="1:18" x14ac:dyDescent="0.25">
      <c r="A347" s="8">
        <v>340</v>
      </c>
      <c r="B347" s="32">
        <v>450707</v>
      </c>
      <c r="C347" s="9" t="s">
        <v>1145</v>
      </c>
      <c r="D347" s="9" t="s">
        <v>488</v>
      </c>
      <c r="E347" s="9" t="s">
        <v>2672</v>
      </c>
      <c r="F347" s="9" t="s">
        <v>389</v>
      </c>
      <c r="G347" s="10">
        <v>19</v>
      </c>
      <c r="H347" s="10">
        <v>0</v>
      </c>
      <c r="I347" s="10">
        <v>0</v>
      </c>
      <c r="J347" s="10">
        <f>G347*280000</f>
        <v>5320000</v>
      </c>
      <c r="K347" s="10">
        <f>H347*280000</f>
        <v>0</v>
      </c>
      <c r="L347" s="10">
        <f>I347*280000</f>
        <v>0</v>
      </c>
      <c r="M347" s="10"/>
      <c r="N347" s="10">
        <f>J347*0.7</f>
        <v>3723999.9999999995</v>
      </c>
      <c r="O347" s="25">
        <f t="shared" si="26"/>
        <v>1596000.0000000005</v>
      </c>
      <c r="P347" s="25">
        <v>1596000</v>
      </c>
      <c r="Q347" s="25">
        <f t="shared" si="27"/>
        <v>0</v>
      </c>
      <c r="R347" s="37"/>
    </row>
    <row r="348" spans="1:18" x14ac:dyDescent="0.25">
      <c r="A348" s="8">
        <v>341</v>
      </c>
      <c r="B348" s="32">
        <v>450708</v>
      </c>
      <c r="C348" s="9" t="s">
        <v>2673</v>
      </c>
      <c r="D348" s="9" t="s">
        <v>334</v>
      </c>
      <c r="E348" s="9" t="s">
        <v>2672</v>
      </c>
      <c r="F348" s="9" t="s">
        <v>27</v>
      </c>
      <c r="G348" s="10">
        <v>18</v>
      </c>
      <c r="H348" s="10">
        <v>0</v>
      </c>
      <c r="I348" s="10">
        <v>0</v>
      </c>
      <c r="J348" s="10">
        <f t="shared" ref="J348:L384" si="29">G348*280000</f>
        <v>5040000</v>
      </c>
      <c r="K348" s="10">
        <f t="shared" si="29"/>
        <v>0</v>
      </c>
      <c r="L348" s="10">
        <f t="shared" si="29"/>
        <v>0</v>
      </c>
      <c r="M348" s="10"/>
      <c r="N348" s="10">
        <v>0</v>
      </c>
      <c r="O348" s="25">
        <f t="shared" si="26"/>
        <v>5040000</v>
      </c>
      <c r="P348" s="25">
        <v>5040000</v>
      </c>
      <c r="Q348" s="25">
        <f t="shared" si="27"/>
        <v>0</v>
      </c>
      <c r="R348" s="37"/>
    </row>
    <row r="349" spans="1:18" x14ac:dyDescent="0.25">
      <c r="A349" s="8">
        <v>342</v>
      </c>
      <c r="B349" s="32">
        <v>450709</v>
      </c>
      <c r="C349" s="9" t="s">
        <v>1872</v>
      </c>
      <c r="D349" s="9" t="s">
        <v>210</v>
      </c>
      <c r="E349" s="9" t="s">
        <v>2672</v>
      </c>
      <c r="F349" s="9" t="s">
        <v>27</v>
      </c>
      <c r="G349" s="10">
        <v>16</v>
      </c>
      <c r="H349" s="10">
        <v>0</v>
      </c>
      <c r="I349" s="10">
        <v>0</v>
      </c>
      <c r="J349" s="10">
        <f t="shared" si="29"/>
        <v>4480000</v>
      </c>
      <c r="K349" s="10">
        <f t="shared" si="29"/>
        <v>0</v>
      </c>
      <c r="L349" s="10">
        <f t="shared" si="29"/>
        <v>0</v>
      </c>
      <c r="M349" s="10"/>
      <c r="N349" s="10">
        <v>0</v>
      </c>
      <c r="O349" s="25">
        <f t="shared" si="26"/>
        <v>4480000</v>
      </c>
      <c r="P349" s="25">
        <v>4480000</v>
      </c>
      <c r="Q349" s="25">
        <f t="shared" si="27"/>
        <v>0</v>
      </c>
      <c r="R349" s="37"/>
    </row>
    <row r="350" spans="1:18" x14ac:dyDescent="0.25">
      <c r="A350" s="8">
        <v>343</v>
      </c>
      <c r="B350" s="32">
        <v>450710</v>
      </c>
      <c r="C350" s="9" t="s">
        <v>2674</v>
      </c>
      <c r="D350" s="9" t="s">
        <v>344</v>
      </c>
      <c r="E350" s="9" t="s">
        <v>2672</v>
      </c>
      <c r="F350" s="9" t="s">
        <v>27</v>
      </c>
      <c r="G350" s="10">
        <v>17</v>
      </c>
      <c r="H350" s="10">
        <v>0</v>
      </c>
      <c r="I350" s="10">
        <v>0</v>
      </c>
      <c r="J350" s="10">
        <f t="shared" si="29"/>
        <v>4760000</v>
      </c>
      <c r="K350" s="10">
        <f t="shared" si="29"/>
        <v>0</v>
      </c>
      <c r="L350" s="10">
        <f t="shared" si="29"/>
        <v>0</v>
      </c>
      <c r="M350" s="10"/>
      <c r="N350" s="10">
        <v>0</v>
      </c>
      <c r="O350" s="25">
        <f t="shared" si="26"/>
        <v>4760000</v>
      </c>
      <c r="P350" s="25">
        <v>4760000</v>
      </c>
      <c r="Q350" s="25">
        <f t="shared" si="27"/>
        <v>0</v>
      </c>
      <c r="R350" s="37"/>
    </row>
    <row r="351" spans="1:18" x14ac:dyDescent="0.25">
      <c r="A351" s="8">
        <v>344</v>
      </c>
      <c r="B351" s="32">
        <v>450711</v>
      </c>
      <c r="C351" s="9" t="s">
        <v>1609</v>
      </c>
      <c r="D351" s="9" t="s">
        <v>125</v>
      </c>
      <c r="E351" s="9" t="s">
        <v>2672</v>
      </c>
      <c r="F351" s="9" t="s">
        <v>27</v>
      </c>
      <c r="G351" s="10">
        <v>22</v>
      </c>
      <c r="H351" s="10">
        <v>0</v>
      </c>
      <c r="I351" s="10">
        <v>0</v>
      </c>
      <c r="J351" s="10">
        <f t="shared" si="29"/>
        <v>6160000</v>
      </c>
      <c r="K351" s="10">
        <f t="shared" si="29"/>
        <v>0</v>
      </c>
      <c r="L351" s="10">
        <f t="shared" si="29"/>
        <v>0</v>
      </c>
      <c r="M351" s="10"/>
      <c r="N351" s="10">
        <v>0</v>
      </c>
      <c r="O351" s="25">
        <f t="shared" si="26"/>
        <v>6160000</v>
      </c>
      <c r="P351" s="25">
        <v>6160000</v>
      </c>
      <c r="Q351" s="25">
        <f t="shared" si="27"/>
        <v>0</v>
      </c>
      <c r="R351" s="37"/>
    </row>
    <row r="352" spans="1:18" x14ac:dyDescent="0.25">
      <c r="A352" s="8">
        <v>345</v>
      </c>
      <c r="B352" s="32">
        <v>450712</v>
      </c>
      <c r="C352" s="9" t="s">
        <v>1335</v>
      </c>
      <c r="D352" s="9" t="s">
        <v>472</v>
      </c>
      <c r="E352" s="9" t="s">
        <v>2672</v>
      </c>
      <c r="F352" s="9" t="s">
        <v>27</v>
      </c>
      <c r="G352" s="10">
        <v>18</v>
      </c>
      <c r="H352" s="10">
        <v>0</v>
      </c>
      <c r="I352" s="10">
        <v>0</v>
      </c>
      <c r="J352" s="10">
        <f t="shared" si="29"/>
        <v>5040000</v>
      </c>
      <c r="K352" s="10">
        <f t="shared" si="29"/>
        <v>0</v>
      </c>
      <c r="L352" s="10">
        <f t="shared" si="29"/>
        <v>0</v>
      </c>
      <c r="M352" s="10"/>
      <c r="N352" s="10">
        <v>0</v>
      </c>
      <c r="O352" s="25">
        <f t="shared" si="26"/>
        <v>5040000</v>
      </c>
      <c r="P352" s="25">
        <v>5040000</v>
      </c>
      <c r="Q352" s="25">
        <f t="shared" si="27"/>
        <v>0</v>
      </c>
      <c r="R352" s="37"/>
    </row>
    <row r="353" spans="1:18" x14ac:dyDescent="0.25">
      <c r="A353" s="8">
        <v>346</v>
      </c>
      <c r="B353" s="32">
        <v>450713</v>
      </c>
      <c r="C353" s="9" t="s">
        <v>1006</v>
      </c>
      <c r="D353" s="9" t="s">
        <v>2675</v>
      </c>
      <c r="E353" s="9" t="s">
        <v>2672</v>
      </c>
      <c r="F353" s="9" t="s">
        <v>27</v>
      </c>
      <c r="G353" s="10">
        <v>22</v>
      </c>
      <c r="H353" s="10">
        <v>0</v>
      </c>
      <c r="I353" s="10">
        <v>0</v>
      </c>
      <c r="J353" s="10">
        <f t="shared" si="29"/>
        <v>6160000</v>
      </c>
      <c r="K353" s="10">
        <f t="shared" si="29"/>
        <v>0</v>
      </c>
      <c r="L353" s="10">
        <f t="shared" si="29"/>
        <v>0</v>
      </c>
      <c r="M353" s="10"/>
      <c r="N353" s="10">
        <v>0</v>
      </c>
      <c r="O353" s="25">
        <f t="shared" si="26"/>
        <v>6160000</v>
      </c>
      <c r="P353" s="25">
        <v>6160000</v>
      </c>
      <c r="Q353" s="25">
        <f t="shared" si="27"/>
        <v>0</v>
      </c>
      <c r="R353" s="37"/>
    </row>
    <row r="354" spans="1:18" x14ac:dyDescent="0.25">
      <c r="A354" s="8">
        <v>347</v>
      </c>
      <c r="B354" s="32">
        <v>450714</v>
      </c>
      <c r="C354" s="9" t="s">
        <v>600</v>
      </c>
      <c r="D354" s="9" t="s">
        <v>85</v>
      </c>
      <c r="E354" s="9" t="s">
        <v>2672</v>
      </c>
      <c r="F354" s="9" t="s">
        <v>27</v>
      </c>
      <c r="G354" s="10">
        <v>18</v>
      </c>
      <c r="H354" s="10">
        <v>0</v>
      </c>
      <c r="I354" s="10">
        <v>0</v>
      </c>
      <c r="J354" s="10">
        <f t="shared" si="29"/>
        <v>5040000</v>
      </c>
      <c r="K354" s="10">
        <f t="shared" si="29"/>
        <v>0</v>
      </c>
      <c r="L354" s="10">
        <f t="shared" si="29"/>
        <v>0</v>
      </c>
      <c r="M354" s="10"/>
      <c r="N354" s="10">
        <v>0</v>
      </c>
      <c r="O354" s="25">
        <f t="shared" si="26"/>
        <v>5040000</v>
      </c>
      <c r="P354" s="25">
        <v>5040000</v>
      </c>
      <c r="Q354" s="25">
        <f t="shared" si="27"/>
        <v>0</v>
      </c>
      <c r="R354" s="37"/>
    </row>
    <row r="355" spans="1:18" x14ac:dyDescent="0.25">
      <c r="A355" s="8">
        <v>348</v>
      </c>
      <c r="B355" s="32">
        <v>450715</v>
      </c>
      <c r="C355" s="9" t="s">
        <v>1415</v>
      </c>
      <c r="D355" s="9" t="s">
        <v>334</v>
      </c>
      <c r="E355" s="9" t="s">
        <v>2672</v>
      </c>
      <c r="F355" s="9" t="s">
        <v>27</v>
      </c>
      <c r="G355" s="10">
        <v>20</v>
      </c>
      <c r="H355" s="10">
        <v>0</v>
      </c>
      <c r="I355" s="10">
        <v>0</v>
      </c>
      <c r="J355" s="10">
        <f t="shared" si="29"/>
        <v>5600000</v>
      </c>
      <c r="K355" s="10">
        <f t="shared" si="29"/>
        <v>0</v>
      </c>
      <c r="L355" s="10">
        <f t="shared" si="29"/>
        <v>0</v>
      </c>
      <c r="M355" s="10"/>
      <c r="N355" s="10">
        <v>0</v>
      </c>
      <c r="O355" s="25">
        <f t="shared" si="26"/>
        <v>5600000</v>
      </c>
      <c r="P355" s="25">
        <v>5600000</v>
      </c>
      <c r="Q355" s="25">
        <f t="shared" si="27"/>
        <v>0</v>
      </c>
      <c r="R355" s="37"/>
    </row>
    <row r="356" spans="1:18" x14ac:dyDescent="0.25">
      <c r="A356" s="8">
        <v>349</v>
      </c>
      <c r="B356" s="32">
        <v>450716</v>
      </c>
      <c r="C356" s="9" t="s">
        <v>2676</v>
      </c>
      <c r="D356" s="9" t="s">
        <v>128</v>
      </c>
      <c r="E356" s="9" t="s">
        <v>2672</v>
      </c>
      <c r="F356" s="9" t="s">
        <v>27</v>
      </c>
      <c r="G356" s="10">
        <v>19</v>
      </c>
      <c r="H356" s="10">
        <v>0</v>
      </c>
      <c r="I356" s="10">
        <v>0</v>
      </c>
      <c r="J356" s="10">
        <f t="shared" si="29"/>
        <v>5320000</v>
      </c>
      <c r="K356" s="10">
        <f t="shared" si="29"/>
        <v>0</v>
      </c>
      <c r="L356" s="10">
        <f t="shared" si="29"/>
        <v>0</v>
      </c>
      <c r="M356" s="10"/>
      <c r="N356" s="10">
        <v>0</v>
      </c>
      <c r="O356" s="25">
        <f t="shared" si="26"/>
        <v>5320000</v>
      </c>
      <c r="P356" s="25">
        <v>5320000</v>
      </c>
      <c r="Q356" s="25">
        <f t="shared" si="27"/>
        <v>0</v>
      </c>
      <c r="R356" s="37"/>
    </row>
    <row r="357" spans="1:18" x14ac:dyDescent="0.25">
      <c r="A357" s="8">
        <v>350</v>
      </c>
      <c r="B357" s="32">
        <v>450717</v>
      </c>
      <c r="C357" s="9" t="s">
        <v>850</v>
      </c>
      <c r="D357" s="9" t="s">
        <v>198</v>
      </c>
      <c r="E357" s="9" t="s">
        <v>2672</v>
      </c>
      <c r="F357" s="9" t="s">
        <v>27</v>
      </c>
      <c r="G357" s="10">
        <v>17</v>
      </c>
      <c r="H357" s="10">
        <v>0</v>
      </c>
      <c r="I357" s="10">
        <v>0</v>
      </c>
      <c r="J357" s="10">
        <f t="shared" si="29"/>
        <v>4760000</v>
      </c>
      <c r="K357" s="10">
        <f t="shared" si="29"/>
        <v>0</v>
      </c>
      <c r="L357" s="10">
        <f t="shared" si="29"/>
        <v>0</v>
      </c>
      <c r="M357" s="10"/>
      <c r="N357" s="10">
        <v>0</v>
      </c>
      <c r="O357" s="25">
        <f t="shared" si="26"/>
        <v>4760000</v>
      </c>
      <c r="P357" s="25">
        <v>4760000</v>
      </c>
      <c r="Q357" s="25">
        <f t="shared" si="27"/>
        <v>0</v>
      </c>
      <c r="R357" s="37"/>
    </row>
    <row r="358" spans="1:18" x14ac:dyDescent="0.25">
      <c r="A358" s="8">
        <v>351</v>
      </c>
      <c r="B358" s="32">
        <v>450718</v>
      </c>
      <c r="C358" s="9" t="s">
        <v>282</v>
      </c>
      <c r="D358" s="9" t="s">
        <v>85</v>
      </c>
      <c r="E358" s="9" t="s">
        <v>2672</v>
      </c>
      <c r="F358" s="9" t="s">
        <v>27</v>
      </c>
      <c r="G358" s="10">
        <v>19</v>
      </c>
      <c r="H358" s="10">
        <v>0</v>
      </c>
      <c r="I358" s="10">
        <v>0</v>
      </c>
      <c r="J358" s="10">
        <f t="shared" si="29"/>
        <v>5320000</v>
      </c>
      <c r="K358" s="10">
        <f t="shared" si="29"/>
        <v>0</v>
      </c>
      <c r="L358" s="10">
        <f t="shared" si="29"/>
        <v>0</v>
      </c>
      <c r="M358" s="10"/>
      <c r="N358" s="10">
        <v>0</v>
      </c>
      <c r="O358" s="25">
        <f t="shared" si="26"/>
        <v>5320000</v>
      </c>
      <c r="P358" s="25">
        <v>5320000</v>
      </c>
      <c r="Q358" s="25">
        <f t="shared" si="27"/>
        <v>0</v>
      </c>
      <c r="R358" s="37"/>
    </row>
    <row r="359" spans="1:18" x14ac:dyDescent="0.25">
      <c r="A359" s="8">
        <v>352</v>
      </c>
      <c r="B359" s="32">
        <v>450719</v>
      </c>
      <c r="C359" s="9" t="s">
        <v>2677</v>
      </c>
      <c r="D359" s="9" t="s">
        <v>362</v>
      </c>
      <c r="E359" s="9" t="s">
        <v>2672</v>
      </c>
      <c r="F359" s="9" t="s">
        <v>27</v>
      </c>
      <c r="G359" s="10">
        <v>19</v>
      </c>
      <c r="H359" s="10">
        <v>0</v>
      </c>
      <c r="I359" s="10">
        <v>0</v>
      </c>
      <c r="J359" s="10">
        <f t="shared" si="29"/>
        <v>5320000</v>
      </c>
      <c r="K359" s="10">
        <f t="shared" si="29"/>
        <v>0</v>
      </c>
      <c r="L359" s="10">
        <f t="shared" si="29"/>
        <v>0</v>
      </c>
      <c r="M359" s="10"/>
      <c r="N359" s="10">
        <v>0</v>
      </c>
      <c r="O359" s="25">
        <f t="shared" si="26"/>
        <v>5320000</v>
      </c>
      <c r="P359" s="25">
        <v>5320000</v>
      </c>
      <c r="Q359" s="25">
        <f t="shared" si="27"/>
        <v>0</v>
      </c>
      <c r="R359" s="37"/>
    </row>
    <row r="360" spans="1:18" x14ac:dyDescent="0.25">
      <c r="A360" s="8">
        <v>353</v>
      </c>
      <c r="B360" s="32">
        <v>450720</v>
      </c>
      <c r="C360" s="9" t="s">
        <v>219</v>
      </c>
      <c r="D360" s="9" t="s">
        <v>696</v>
      </c>
      <c r="E360" s="9" t="s">
        <v>2672</v>
      </c>
      <c r="F360" s="9" t="s">
        <v>27</v>
      </c>
      <c r="G360" s="10">
        <v>17</v>
      </c>
      <c r="H360" s="10">
        <v>0</v>
      </c>
      <c r="I360" s="10">
        <v>0</v>
      </c>
      <c r="J360" s="10">
        <f t="shared" si="29"/>
        <v>4760000</v>
      </c>
      <c r="K360" s="10">
        <f t="shared" si="29"/>
        <v>0</v>
      </c>
      <c r="L360" s="10">
        <f t="shared" si="29"/>
        <v>0</v>
      </c>
      <c r="M360" s="10"/>
      <c r="N360" s="10">
        <v>0</v>
      </c>
      <c r="O360" s="25">
        <f t="shared" si="26"/>
        <v>4760000</v>
      </c>
      <c r="P360" s="25">
        <v>4760000</v>
      </c>
      <c r="Q360" s="25">
        <f t="shared" si="27"/>
        <v>0</v>
      </c>
      <c r="R360" s="37"/>
    </row>
    <row r="361" spans="1:18" x14ac:dyDescent="0.25">
      <c r="A361" s="8">
        <v>354</v>
      </c>
      <c r="B361" s="32">
        <v>450721</v>
      </c>
      <c r="C361" s="9" t="s">
        <v>174</v>
      </c>
      <c r="D361" s="9" t="s">
        <v>958</v>
      </c>
      <c r="E361" s="9" t="s">
        <v>2672</v>
      </c>
      <c r="F361" s="9" t="s">
        <v>27</v>
      </c>
      <c r="G361" s="10">
        <v>19</v>
      </c>
      <c r="H361" s="10">
        <v>0</v>
      </c>
      <c r="I361" s="10">
        <v>0</v>
      </c>
      <c r="J361" s="10">
        <f t="shared" si="29"/>
        <v>5320000</v>
      </c>
      <c r="K361" s="10">
        <f t="shared" si="29"/>
        <v>0</v>
      </c>
      <c r="L361" s="10">
        <f t="shared" si="29"/>
        <v>0</v>
      </c>
      <c r="M361" s="10"/>
      <c r="N361" s="10">
        <v>0</v>
      </c>
      <c r="O361" s="25">
        <f t="shared" si="26"/>
        <v>5320000</v>
      </c>
      <c r="P361" s="25">
        <v>5320000</v>
      </c>
      <c r="Q361" s="25">
        <f t="shared" si="27"/>
        <v>0</v>
      </c>
      <c r="R361" s="37"/>
    </row>
    <row r="362" spans="1:18" x14ac:dyDescent="0.25">
      <c r="A362" s="8">
        <v>355</v>
      </c>
      <c r="B362" s="32">
        <v>450722</v>
      </c>
      <c r="C362" s="9" t="s">
        <v>219</v>
      </c>
      <c r="D362" s="9" t="s">
        <v>488</v>
      </c>
      <c r="E362" s="9" t="s">
        <v>2672</v>
      </c>
      <c r="F362" s="9" t="s">
        <v>27</v>
      </c>
      <c r="G362" s="10">
        <v>21</v>
      </c>
      <c r="H362" s="10">
        <v>0</v>
      </c>
      <c r="I362" s="10">
        <v>0</v>
      </c>
      <c r="J362" s="10">
        <f t="shared" si="29"/>
        <v>5880000</v>
      </c>
      <c r="K362" s="10">
        <f t="shared" si="29"/>
        <v>0</v>
      </c>
      <c r="L362" s="10">
        <f t="shared" si="29"/>
        <v>0</v>
      </c>
      <c r="M362" s="10"/>
      <c r="N362" s="10">
        <v>0</v>
      </c>
      <c r="O362" s="25">
        <f t="shared" si="26"/>
        <v>5880000</v>
      </c>
      <c r="P362" s="25">
        <v>5880000</v>
      </c>
      <c r="Q362" s="25">
        <f t="shared" si="27"/>
        <v>0</v>
      </c>
      <c r="R362" s="37"/>
    </row>
    <row r="363" spans="1:18" x14ac:dyDescent="0.25">
      <c r="A363" s="8">
        <v>356</v>
      </c>
      <c r="B363" s="32">
        <v>450723</v>
      </c>
      <c r="C363" s="9" t="s">
        <v>1135</v>
      </c>
      <c r="D363" s="9" t="s">
        <v>85</v>
      </c>
      <c r="E363" s="9" t="s">
        <v>2672</v>
      </c>
      <c r="F363" s="9" t="s">
        <v>27</v>
      </c>
      <c r="G363" s="10">
        <v>19</v>
      </c>
      <c r="H363" s="10">
        <v>0</v>
      </c>
      <c r="I363" s="10">
        <v>0</v>
      </c>
      <c r="J363" s="10">
        <f t="shared" si="29"/>
        <v>5320000</v>
      </c>
      <c r="K363" s="10">
        <f t="shared" si="29"/>
        <v>0</v>
      </c>
      <c r="L363" s="10">
        <f t="shared" si="29"/>
        <v>0</v>
      </c>
      <c r="M363" s="10"/>
      <c r="N363" s="10">
        <v>0</v>
      </c>
      <c r="O363" s="25">
        <f t="shared" si="26"/>
        <v>5320000</v>
      </c>
      <c r="P363" s="25">
        <v>0</v>
      </c>
      <c r="Q363" s="25">
        <f t="shared" si="27"/>
        <v>5320000</v>
      </c>
      <c r="R363" s="37"/>
    </row>
    <row r="364" spans="1:18" x14ac:dyDescent="0.25">
      <c r="A364" s="8">
        <v>357</v>
      </c>
      <c r="B364" s="32">
        <v>450724</v>
      </c>
      <c r="C364" s="9" t="s">
        <v>282</v>
      </c>
      <c r="D364" s="9" t="s">
        <v>115</v>
      </c>
      <c r="E364" s="9" t="s">
        <v>2672</v>
      </c>
      <c r="F364" s="9" t="s">
        <v>27</v>
      </c>
      <c r="G364" s="10">
        <v>19</v>
      </c>
      <c r="H364" s="10">
        <v>0</v>
      </c>
      <c r="I364" s="10">
        <v>0</v>
      </c>
      <c r="J364" s="10">
        <f t="shared" si="29"/>
        <v>5320000</v>
      </c>
      <c r="K364" s="10">
        <f t="shared" si="29"/>
        <v>0</v>
      </c>
      <c r="L364" s="10">
        <f t="shared" si="29"/>
        <v>0</v>
      </c>
      <c r="M364" s="10"/>
      <c r="N364" s="10">
        <v>0</v>
      </c>
      <c r="O364" s="25">
        <f t="shared" si="26"/>
        <v>5320000</v>
      </c>
      <c r="P364" s="25">
        <v>5320000</v>
      </c>
      <c r="Q364" s="25">
        <f t="shared" si="27"/>
        <v>0</v>
      </c>
      <c r="R364" s="37"/>
    </row>
    <row r="365" spans="1:18" x14ac:dyDescent="0.25">
      <c r="A365" s="8">
        <v>358</v>
      </c>
      <c r="B365" s="32">
        <v>450725</v>
      </c>
      <c r="C365" s="9" t="s">
        <v>487</v>
      </c>
      <c r="D365" s="9" t="s">
        <v>125</v>
      </c>
      <c r="E365" s="9" t="s">
        <v>2672</v>
      </c>
      <c r="F365" s="9" t="s">
        <v>27</v>
      </c>
      <c r="G365" s="10">
        <v>23</v>
      </c>
      <c r="H365" s="10">
        <v>0</v>
      </c>
      <c r="I365" s="10">
        <v>0</v>
      </c>
      <c r="J365" s="10">
        <f t="shared" si="29"/>
        <v>6440000</v>
      </c>
      <c r="K365" s="10">
        <f t="shared" si="29"/>
        <v>0</v>
      </c>
      <c r="L365" s="10">
        <f t="shared" si="29"/>
        <v>0</v>
      </c>
      <c r="M365" s="10"/>
      <c r="N365" s="10">
        <v>0</v>
      </c>
      <c r="O365" s="25">
        <f t="shared" si="26"/>
        <v>6440000</v>
      </c>
      <c r="P365" s="25">
        <v>6440000</v>
      </c>
      <c r="Q365" s="25">
        <f t="shared" si="27"/>
        <v>0</v>
      </c>
      <c r="R365" s="37"/>
    </row>
    <row r="366" spans="1:18" x14ac:dyDescent="0.25">
      <c r="A366" s="8">
        <v>359</v>
      </c>
      <c r="B366" s="32">
        <v>450726</v>
      </c>
      <c r="C366" s="9" t="s">
        <v>417</v>
      </c>
      <c r="D366" s="9" t="s">
        <v>480</v>
      </c>
      <c r="E366" s="9" t="s">
        <v>2672</v>
      </c>
      <c r="F366" s="9" t="s">
        <v>27</v>
      </c>
      <c r="G366" s="10">
        <v>18</v>
      </c>
      <c r="H366" s="10">
        <v>0</v>
      </c>
      <c r="I366" s="10">
        <v>0</v>
      </c>
      <c r="J366" s="10">
        <f t="shared" si="29"/>
        <v>5040000</v>
      </c>
      <c r="K366" s="10">
        <f t="shared" si="29"/>
        <v>0</v>
      </c>
      <c r="L366" s="10">
        <f t="shared" si="29"/>
        <v>0</v>
      </c>
      <c r="M366" s="10"/>
      <c r="N366" s="10">
        <v>0</v>
      </c>
      <c r="O366" s="25">
        <f t="shared" si="26"/>
        <v>5040000</v>
      </c>
      <c r="P366" s="25">
        <v>5040000</v>
      </c>
      <c r="Q366" s="25">
        <f t="shared" si="27"/>
        <v>0</v>
      </c>
      <c r="R366" s="37"/>
    </row>
    <row r="367" spans="1:18" x14ac:dyDescent="0.25">
      <c r="A367" s="8">
        <v>360</v>
      </c>
      <c r="B367" s="32">
        <v>450727</v>
      </c>
      <c r="C367" s="9" t="s">
        <v>446</v>
      </c>
      <c r="D367" s="9" t="s">
        <v>128</v>
      </c>
      <c r="E367" s="9" t="s">
        <v>2672</v>
      </c>
      <c r="F367" s="9" t="s">
        <v>27</v>
      </c>
      <c r="G367" s="10">
        <v>21</v>
      </c>
      <c r="H367" s="10">
        <v>0</v>
      </c>
      <c r="I367" s="10">
        <v>0</v>
      </c>
      <c r="J367" s="10">
        <f t="shared" si="29"/>
        <v>5880000</v>
      </c>
      <c r="K367" s="10">
        <f t="shared" si="29"/>
        <v>0</v>
      </c>
      <c r="L367" s="10">
        <f t="shared" si="29"/>
        <v>0</v>
      </c>
      <c r="M367" s="10"/>
      <c r="N367" s="10">
        <v>0</v>
      </c>
      <c r="O367" s="25">
        <f t="shared" si="26"/>
        <v>5880000</v>
      </c>
      <c r="P367" s="25">
        <v>5880000</v>
      </c>
      <c r="Q367" s="25">
        <f t="shared" si="27"/>
        <v>0</v>
      </c>
      <c r="R367" s="37"/>
    </row>
    <row r="368" spans="1:18" x14ac:dyDescent="0.25">
      <c r="A368" s="8">
        <v>361</v>
      </c>
      <c r="B368" s="32">
        <v>450728</v>
      </c>
      <c r="C368" s="9" t="s">
        <v>2678</v>
      </c>
      <c r="D368" s="9" t="s">
        <v>85</v>
      </c>
      <c r="E368" s="9" t="s">
        <v>2672</v>
      </c>
      <c r="F368" s="9" t="s">
        <v>27</v>
      </c>
      <c r="G368" s="10">
        <v>19</v>
      </c>
      <c r="H368" s="10">
        <v>0</v>
      </c>
      <c r="I368" s="10">
        <v>0</v>
      </c>
      <c r="J368" s="10">
        <f t="shared" si="29"/>
        <v>5320000</v>
      </c>
      <c r="K368" s="10">
        <f t="shared" si="29"/>
        <v>0</v>
      </c>
      <c r="L368" s="10">
        <f t="shared" si="29"/>
        <v>0</v>
      </c>
      <c r="M368" s="10"/>
      <c r="N368" s="10">
        <v>0</v>
      </c>
      <c r="O368" s="25">
        <f t="shared" si="26"/>
        <v>5320000</v>
      </c>
      <c r="P368" s="25">
        <v>5320000</v>
      </c>
      <c r="Q368" s="25">
        <f t="shared" si="27"/>
        <v>0</v>
      </c>
      <c r="R368" s="37"/>
    </row>
    <row r="369" spans="1:18" x14ac:dyDescent="0.25">
      <c r="A369" s="8">
        <v>362</v>
      </c>
      <c r="B369" s="32">
        <v>450729</v>
      </c>
      <c r="C369" s="9" t="s">
        <v>657</v>
      </c>
      <c r="D369" s="9" t="s">
        <v>61</v>
      </c>
      <c r="E369" s="9" t="s">
        <v>2672</v>
      </c>
      <c r="F369" s="9" t="s">
        <v>27</v>
      </c>
      <c r="G369" s="10">
        <v>23</v>
      </c>
      <c r="H369" s="10">
        <v>0</v>
      </c>
      <c r="I369" s="10">
        <v>0</v>
      </c>
      <c r="J369" s="10">
        <f t="shared" si="29"/>
        <v>6440000</v>
      </c>
      <c r="K369" s="10">
        <f t="shared" si="29"/>
        <v>0</v>
      </c>
      <c r="L369" s="10">
        <f t="shared" si="29"/>
        <v>0</v>
      </c>
      <c r="M369" s="10"/>
      <c r="N369" s="10">
        <v>0</v>
      </c>
      <c r="O369" s="25">
        <f t="shared" si="26"/>
        <v>6440000</v>
      </c>
      <c r="P369" s="25">
        <v>6440000</v>
      </c>
      <c r="Q369" s="25">
        <f t="shared" si="27"/>
        <v>0</v>
      </c>
      <c r="R369" s="37"/>
    </row>
    <row r="370" spans="1:18" x14ac:dyDescent="0.25">
      <c r="A370" s="8">
        <v>363</v>
      </c>
      <c r="B370" s="32">
        <v>450730</v>
      </c>
      <c r="C370" s="9" t="s">
        <v>550</v>
      </c>
      <c r="D370" s="9" t="s">
        <v>184</v>
      </c>
      <c r="E370" s="9" t="s">
        <v>2672</v>
      </c>
      <c r="F370" s="9" t="s">
        <v>27</v>
      </c>
      <c r="G370" s="10">
        <v>18</v>
      </c>
      <c r="H370" s="10">
        <v>0</v>
      </c>
      <c r="I370" s="10">
        <v>0</v>
      </c>
      <c r="J370" s="10">
        <f t="shared" si="29"/>
        <v>5040000</v>
      </c>
      <c r="K370" s="10">
        <f t="shared" si="29"/>
        <v>0</v>
      </c>
      <c r="L370" s="10">
        <f t="shared" si="29"/>
        <v>0</v>
      </c>
      <c r="M370" s="10"/>
      <c r="N370" s="10">
        <v>0</v>
      </c>
      <c r="O370" s="25">
        <f t="shared" si="26"/>
        <v>5040000</v>
      </c>
      <c r="P370" s="25">
        <v>5040000</v>
      </c>
      <c r="Q370" s="25">
        <f t="shared" si="27"/>
        <v>0</v>
      </c>
      <c r="R370" s="37"/>
    </row>
    <row r="371" spans="1:18" x14ac:dyDescent="0.25">
      <c r="A371" s="8">
        <v>364</v>
      </c>
      <c r="B371" s="32">
        <v>450731</v>
      </c>
      <c r="C371" s="9" t="s">
        <v>768</v>
      </c>
      <c r="D371" s="9" t="s">
        <v>51</v>
      </c>
      <c r="E371" s="9" t="s">
        <v>2672</v>
      </c>
      <c r="F371" s="9" t="s">
        <v>27</v>
      </c>
      <c r="G371" s="10">
        <v>19</v>
      </c>
      <c r="H371" s="10">
        <v>0</v>
      </c>
      <c r="I371" s="10">
        <v>0</v>
      </c>
      <c r="J371" s="10">
        <f t="shared" si="29"/>
        <v>5320000</v>
      </c>
      <c r="K371" s="10">
        <f t="shared" si="29"/>
        <v>0</v>
      </c>
      <c r="L371" s="10">
        <f t="shared" si="29"/>
        <v>0</v>
      </c>
      <c r="M371" s="10"/>
      <c r="N371" s="10">
        <v>0</v>
      </c>
      <c r="O371" s="25">
        <f t="shared" si="26"/>
        <v>5320000</v>
      </c>
      <c r="P371" s="25">
        <v>5320000</v>
      </c>
      <c r="Q371" s="25">
        <f t="shared" si="27"/>
        <v>0</v>
      </c>
      <c r="R371" s="37"/>
    </row>
    <row r="372" spans="1:18" x14ac:dyDescent="0.25">
      <c r="A372" s="8">
        <v>365</v>
      </c>
      <c r="B372" s="32">
        <v>450732</v>
      </c>
      <c r="C372" s="9" t="s">
        <v>1032</v>
      </c>
      <c r="D372" s="9" t="s">
        <v>375</v>
      </c>
      <c r="E372" s="9" t="s">
        <v>2672</v>
      </c>
      <c r="F372" s="9" t="s">
        <v>27</v>
      </c>
      <c r="G372" s="10">
        <v>20</v>
      </c>
      <c r="H372" s="10">
        <v>0</v>
      </c>
      <c r="I372" s="10">
        <v>0</v>
      </c>
      <c r="J372" s="10">
        <f t="shared" si="29"/>
        <v>5600000</v>
      </c>
      <c r="K372" s="10">
        <f t="shared" si="29"/>
        <v>0</v>
      </c>
      <c r="L372" s="10">
        <f t="shared" si="29"/>
        <v>0</v>
      </c>
      <c r="M372" s="10"/>
      <c r="N372" s="10">
        <v>0</v>
      </c>
      <c r="O372" s="25">
        <f t="shared" si="26"/>
        <v>5600000</v>
      </c>
      <c r="P372" s="25">
        <v>5600000</v>
      </c>
      <c r="Q372" s="25">
        <f t="shared" si="27"/>
        <v>0</v>
      </c>
      <c r="R372" s="37"/>
    </row>
    <row r="373" spans="1:18" x14ac:dyDescent="0.25">
      <c r="A373" s="8">
        <v>366</v>
      </c>
      <c r="B373" s="32">
        <v>450733</v>
      </c>
      <c r="C373" s="9" t="s">
        <v>1239</v>
      </c>
      <c r="D373" s="9" t="s">
        <v>365</v>
      </c>
      <c r="E373" s="9" t="s">
        <v>2672</v>
      </c>
      <c r="F373" s="9" t="s">
        <v>27</v>
      </c>
      <c r="G373" s="10">
        <v>20</v>
      </c>
      <c r="H373" s="10">
        <v>0</v>
      </c>
      <c r="I373" s="10">
        <v>0</v>
      </c>
      <c r="J373" s="10">
        <f t="shared" si="29"/>
        <v>5600000</v>
      </c>
      <c r="K373" s="10">
        <f t="shared" si="29"/>
        <v>0</v>
      </c>
      <c r="L373" s="10">
        <f t="shared" si="29"/>
        <v>0</v>
      </c>
      <c r="M373" s="10"/>
      <c r="N373" s="10">
        <v>0</v>
      </c>
      <c r="O373" s="25">
        <f t="shared" si="26"/>
        <v>5600000</v>
      </c>
      <c r="P373" s="25">
        <v>5600000</v>
      </c>
      <c r="Q373" s="25">
        <f t="shared" si="27"/>
        <v>0</v>
      </c>
      <c r="R373" s="37"/>
    </row>
    <row r="374" spans="1:18" x14ac:dyDescent="0.25">
      <c r="A374" s="8">
        <v>367</v>
      </c>
      <c r="B374" s="32">
        <v>450734</v>
      </c>
      <c r="C374" s="9" t="s">
        <v>2679</v>
      </c>
      <c r="D374" s="9" t="s">
        <v>334</v>
      </c>
      <c r="E374" s="9" t="s">
        <v>2672</v>
      </c>
      <c r="F374" s="9" t="s">
        <v>27</v>
      </c>
      <c r="G374" s="10">
        <v>21</v>
      </c>
      <c r="H374" s="10">
        <v>0</v>
      </c>
      <c r="I374" s="10">
        <v>0</v>
      </c>
      <c r="J374" s="10">
        <f t="shared" si="29"/>
        <v>5880000</v>
      </c>
      <c r="K374" s="10">
        <f t="shared" si="29"/>
        <v>0</v>
      </c>
      <c r="L374" s="10">
        <f t="shared" si="29"/>
        <v>0</v>
      </c>
      <c r="M374" s="10"/>
      <c r="N374" s="10">
        <v>0</v>
      </c>
      <c r="O374" s="25">
        <f t="shared" si="26"/>
        <v>5880000</v>
      </c>
      <c r="P374" s="25">
        <v>5880000</v>
      </c>
      <c r="Q374" s="25">
        <f t="shared" si="27"/>
        <v>0</v>
      </c>
      <c r="R374" s="37"/>
    </row>
    <row r="375" spans="1:18" x14ac:dyDescent="0.25">
      <c r="A375" s="8">
        <v>368</v>
      </c>
      <c r="B375" s="32">
        <v>450735</v>
      </c>
      <c r="C375" s="9" t="s">
        <v>309</v>
      </c>
      <c r="D375" s="9" t="s">
        <v>65</v>
      </c>
      <c r="E375" s="9" t="s">
        <v>2672</v>
      </c>
      <c r="F375" s="9" t="s">
        <v>27</v>
      </c>
      <c r="G375" s="10">
        <v>18</v>
      </c>
      <c r="H375" s="10">
        <v>0</v>
      </c>
      <c r="I375" s="10">
        <v>0</v>
      </c>
      <c r="J375" s="10">
        <f t="shared" si="29"/>
        <v>5040000</v>
      </c>
      <c r="K375" s="10">
        <f t="shared" si="29"/>
        <v>0</v>
      </c>
      <c r="L375" s="10">
        <f t="shared" si="29"/>
        <v>0</v>
      </c>
      <c r="M375" s="10"/>
      <c r="N375" s="10">
        <v>0</v>
      </c>
      <c r="O375" s="25">
        <f t="shared" si="26"/>
        <v>5040000</v>
      </c>
      <c r="P375" s="25">
        <v>5040000</v>
      </c>
      <c r="Q375" s="25">
        <f t="shared" si="27"/>
        <v>0</v>
      </c>
      <c r="R375" s="37"/>
    </row>
    <row r="376" spans="1:18" x14ac:dyDescent="0.25">
      <c r="A376" s="8">
        <v>369</v>
      </c>
      <c r="B376" s="32">
        <v>450736</v>
      </c>
      <c r="C376" s="9" t="s">
        <v>442</v>
      </c>
      <c r="D376" s="9" t="s">
        <v>223</v>
      </c>
      <c r="E376" s="9" t="s">
        <v>2672</v>
      </c>
      <c r="F376" s="9" t="s">
        <v>27</v>
      </c>
      <c r="G376" s="10">
        <v>18</v>
      </c>
      <c r="H376" s="10">
        <v>0</v>
      </c>
      <c r="I376" s="10">
        <v>0</v>
      </c>
      <c r="J376" s="10">
        <f t="shared" si="29"/>
        <v>5040000</v>
      </c>
      <c r="K376" s="10">
        <f t="shared" si="29"/>
        <v>0</v>
      </c>
      <c r="L376" s="10">
        <f t="shared" si="29"/>
        <v>0</v>
      </c>
      <c r="M376" s="10"/>
      <c r="N376" s="10">
        <v>0</v>
      </c>
      <c r="O376" s="25">
        <f t="shared" si="26"/>
        <v>5040000</v>
      </c>
      <c r="P376" s="25">
        <v>5040000</v>
      </c>
      <c r="Q376" s="25">
        <f t="shared" si="27"/>
        <v>0</v>
      </c>
      <c r="R376" s="37"/>
    </row>
    <row r="377" spans="1:18" x14ac:dyDescent="0.25">
      <c r="A377" s="8">
        <v>370</v>
      </c>
      <c r="B377" s="32">
        <v>450737</v>
      </c>
      <c r="C377" s="9" t="s">
        <v>1088</v>
      </c>
      <c r="D377" s="9" t="s">
        <v>488</v>
      </c>
      <c r="E377" s="9" t="s">
        <v>2672</v>
      </c>
      <c r="F377" s="9" t="s">
        <v>27</v>
      </c>
      <c r="G377" s="10">
        <v>19</v>
      </c>
      <c r="H377" s="10">
        <v>0</v>
      </c>
      <c r="I377" s="10">
        <v>0</v>
      </c>
      <c r="J377" s="10">
        <f t="shared" si="29"/>
        <v>5320000</v>
      </c>
      <c r="K377" s="10">
        <f t="shared" si="29"/>
        <v>0</v>
      </c>
      <c r="L377" s="10">
        <f t="shared" si="29"/>
        <v>0</v>
      </c>
      <c r="M377" s="10"/>
      <c r="N377" s="10">
        <v>0</v>
      </c>
      <c r="O377" s="25">
        <f t="shared" si="26"/>
        <v>5320000</v>
      </c>
      <c r="P377" s="25">
        <v>5320000</v>
      </c>
      <c r="Q377" s="25">
        <f t="shared" si="27"/>
        <v>0</v>
      </c>
      <c r="R377" s="37"/>
    </row>
    <row r="378" spans="1:18" x14ac:dyDescent="0.25">
      <c r="A378" s="8">
        <v>371</v>
      </c>
      <c r="B378" s="32">
        <v>450738</v>
      </c>
      <c r="C378" s="9" t="s">
        <v>1579</v>
      </c>
      <c r="D378" s="9" t="s">
        <v>270</v>
      </c>
      <c r="E378" s="9" t="s">
        <v>2672</v>
      </c>
      <c r="F378" s="9" t="s">
        <v>27</v>
      </c>
      <c r="G378" s="10">
        <v>16</v>
      </c>
      <c r="H378" s="10">
        <v>0</v>
      </c>
      <c r="I378" s="10">
        <v>0</v>
      </c>
      <c r="J378" s="10">
        <f t="shared" si="29"/>
        <v>4480000</v>
      </c>
      <c r="K378" s="10">
        <f t="shared" si="29"/>
        <v>0</v>
      </c>
      <c r="L378" s="10">
        <f t="shared" si="29"/>
        <v>0</v>
      </c>
      <c r="M378" s="10"/>
      <c r="N378" s="10">
        <v>0</v>
      </c>
      <c r="O378" s="25">
        <f t="shared" si="26"/>
        <v>4480000</v>
      </c>
      <c r="P378" s="25">
        <v>4480000</v>
      </c>
      <c r="Q378" s="25">
        <f t="shared" si="27"/>
        <v>0</v>
      </c>
      <c r="R378" s="37"/>
    </row>
    <row r="379" spans="1:18" x14ac:dyDescent="0.25">
      <c r="A379" s="8">
        <v>372</v>
      </c>
      <c r="B379" s="32">
        <v>450739</v>
      </c>
      <c r="C379" s="9" t="s">
        <v>309</v>
      </c>
      <c r="D379" s="9" t="s">
        <v>153</v>
      </c>
      <c r="E379" s="9" t="s">
        <v>2672</v>
      </c>
      <c r="F379" s="9" t="s">
        <v>27</v>
      </c>
      <c r="G379" s="10">
        <v>18</v>
      </c>
      <c r="H379" s="10">
        <v>0</v>
      </c>
      <c r="I379" s="10">
        <v>0</v>
      </c>
      <c r="J379" s="10">
        <f t="shared" si="29"/>
        <v>5040000</v>
      </c>
      <c r="K379" s="10">
        <f t="shared" si="29"/>
        <v>0</v>
      </c>
      <c r="L379" s="10">
        <f t="shared" si="29"/>
        <v>0</v>
      </c>
      <c r="M379" s="10"/>
      <c r="N379" s="10">
        <v>0</v>
      </c>
      <c r="O379" s="25">
        <f t="shared" si="26"/>
        <v>5040000</v>
      </c>
      <c r="P379" s="25">
        <v>5040000</v>
      </c>
      <c r="Q379" s="25">
        <f t="shared" si="27"/>
        <v>0</v>
      </c>
      <c r="R379" s="37"/>
    </row>
    <row r="380" spans="1:18" x14ac:dyDescent="0.25">
      <c r="A380" s="8">
        <v>373</v>
      </c>
      <c r="B380" s="32">
        <v>450740</v>
      </c>
      <c r="C380" s="9" t="s">
        <v>2680</v>
      </c>
      <c r="D380" s="9" t="s">
        <v>637</v>
      </c>
      <c r="E380" s="9" t="s">
        <v>2672</v>
      </c>
      <c r="F380" s="9" t="s">
        <v>27</v>
      </c>
      <c r="G380" s="10">
        <v>20</v>
      </c>
      <c r="H380" s="10">
        <v>0</v>
      </c>
      <c r="I380" s="10">
        <v>0</v>
      </c>
      <c r="J380" s="10">
        <f t="shared" si="29"/>
        <v>5600000</v>
      </c>
      <c r="K380" s="10">
        <f t="shared" si="29"/>
        <v>0</v>
      </c>
      <c r="L380" s="10">
        <f t="shared" si="29"/>
        <v>0</v>
      </c>
      <c r="M380" s="10"/>
      <c r="N380" s="10">
        <v>0</v>
      </c>
      <c r="O380" s="25">
        <f t="shared" si="26"/>
        <v>5600000</v>
      </c>
      <c r="P380" s="25">
        <v>0</v>
      </c>
      <c r="Q380" s="25">
        <f t="shared" si="27"/>
        <v>5600000</v>
      </c>
      <c r="R380" s="37"/>
    </row>
    <row r="381" spans="1:18" x14ac:dyDescent="0.25">
      <c r="A381" s="8">
        <v>374</v>
      </c>
      <c r="B381" s="32">
        <v>450741</v>
      </c>
      <c r="C381" s="9" t="s">
        <v>818</v>
      </c>
      <c r="D381" s="9" t="s">
        <v>1085</v>
      </c>
      <c r="E381" s="9" t="s">
        <v>2672</v>
      </c>
      <c r="F381" s="9" t="s">
        <v>27</v>
      </c>
      <c r="G381" s="10">
        <v>20</v>
      </c>
      <c r="H381" s="10">
        <v>0</v>
      </c>
      <c r="I381" s="10">
        <v>0</v>
      </c>
      <c r="J381" s="10">
        <f t="shared" si="29"/>
        <v>5600000</v>
      </c>
      <c r="K381" s="10">
        <f t="shared" si="29"/>
        <v>0</v>
      </c>
      <c r="L381" s="10">
        <f t="shared" si="29"/>
        <v>0</v>
      </c>
      <c r="M381" s="10"/>
      <c r="N381" s="10">
        <v>0</v>
      </c>
      <c r="O381" s="25">
        <f t="shared" si="26"/>
        <v>5600000</v>
      </c>
      <c r="P381" s="25">
        <v>5600000</v>
      </c>
      <c r="Q381" s="25">
        <f t="shared" si="27"/>
        <v>0</v>
      </c>
      <c r="R381" s="37"/>
    </row>
    <row r="382" spans="1:18" x14ac:dyDescent="0.25">
      <c r="A382" s="8">
        <v>375</v>
      </c>
      <c r="B382" s="32">
        <v>450742</v>
      </c>
      <c r="C382" s="9" t="s">
        <v>2681</v>
      </c>
      <c r="D382" s="9" t="s">
        <v>777</v>
      </c>
      <c r="E382" s="9" t="s">
        <v>2672</v>
      </c>
      <c r="F382" s="9" t="s">
        <v>27</v>
      </c>
      <c r="G382" s="10">
        <v>21</v>
      </c>
      <c r="H382" s="10">
        <v>0</v>
      </c>
      <c r="I382" s="10">
        <v>0</v>
      </c>
      <c r="J382" s="10">
        <f t="shared" si="29"/>
        <v>5880000</v>
      </c>
      <c r="K382" s="10">
        <f t="shared" si="29"/>
        <v>0</v>
      </c>
      <c r="L382" s="10">
        <f t="shared" si="29"/>
        <v>0</v>
      </c>
      <c r="M382" s="10"/>
      <c r="N382" s="10">
        <v>0</v>
      </c>
      <c r="O382" s="25">
        <f t="shared" si="26"/>
        <v>5880000</v>
      </c>
      <c r="P382" s="25">
        <v>5880000</v>
      </c>
      <c r="Q382" s="25">
        <f t="shared" si="27"/>
        <v>0</v>
      </c>
      <c r="R382" s="37"/>
    </row>
    <row r="383" spans="1:18" x14ac:dyDescent="0.25">
      <c r="A383" s="8">
        <v>376</v>
      </c>
      <c r="B383" s="32">
        <v>450743</v>
      </c>
      <c r="C383" s="9" t="s">
        <v>2591</v>
      </c>
      <c r="D383" s="9" t="s">
        <v>226</v>
      </c>
      <c r="E383" s="9" t="s">
        <v>2672</v>
      </c>
      <c r="F383" s="9" t="s">
        <v>27</v>
      </c>
      <c r="G383" s="10">
        <v>18</v>
      </c>
      <c r="H383" s="10">
        <v>0</v>
      </c>
      <c r="I383" s="10">
        <v>0</v>
      </c>
      <c r="J383" s="10">
        <f t="shared" si="29"/>
        <v>5040000</v>
      </c>
      <c r="K383" s="10">
        <f t="shared" si="29"/>
        <v>0</v>
      </c>
      <c r="L383" s="10">
        <f t="shared" si="29"/>
        <v>0</v>
      </c>
      <c r="M383" s="10"/>
      <c r="N383" s="10">
        <v>0</v>
      </c>
      <c r="O383" s="25">
        <f t="shared" si="26"/>
        <v>5040000</v>
      </c>
      <c r="P383" s="25">
        <v>5040000</v>
      </c>
      <c r="Q383" s="25">
        <f t="shared" si="27"/>
        <v>0</v>
      </c>
      <c r="R383" s="37"/>
    </row>
    <row r="384" spans="1:18" x14ac:dyDescent="0.25">
      <c r="A384" s="8">
        <v>377</v>
      </c>
      <c r="B384" s="32">
        <v>450744</v>
      </c>
      <c r="C384" s="9" t="s">
        <v>762</v>
      </c>
      <c r="D384" s="9" t="s">
        <v>85</v>
      </c>
      <c r="E384" s="9" t="s">
        <v>2672</v>
      </c>
      <c r="F384" s="9" t="s">
        <v>27</v>
      </c>
      <c r="G384" s="10">
        <v>20</v>
      </c>
      <c r="H384" s="10">
        <v>0</v>
      </c>
      <c r="I384" s="10">
        <v>0</v>
      </c>
      <c r="J384" s="10">
        <f t="shared" si="29"/>
        <v>5600000</v>
      </c>
      <c r="K384" s="10">
        <f t="shared" si="29"/>
        <v>0</v>
      </c>
      <c r="L384" s="10">
        <f t="shared" si="29"/>
        <v>0</v>
      </c>
      <c r="M384" s="10"/>
      <c r="N384" s="10">
        <v>0</v>
      </c>
      <c r="O384" s="25">
        <f t="shared" si="26"/>
        <v>5600000</v>
      </c>
      <c r="P384" s="25">
        <v>5600000</v>
      </c>
      <c r="Q384" s="25">
        <f t="shared" si="27"/>
        <v>0</v>
      </c>
      <c r="R384" s="37"/>
    </row>
    <row r="385" spans="1:18" x14ac:dyDescent="0.25">
      <c r="A385" s="8">
        <v>378</v>
      </c>
      <c r="B385" s="32">
        <v>450745</v>
      </c>
      <c r="C385" s="9" t="s">
        <v>2682</v>
      </c>
      <c r="D385" s="9" t="s">
        <v>375</v>
      </c>
      <c r="E385" s="9" t="s">
        <v>2672</v>
      </c>
      <c r="F385" s="9" t="s">
        <v>389</v>
      </c>
      <c r="G385" s="10">
        <v>19</v>
      </c>
      <c r="H385" s="10">
        <v>0</v>
      </c>
      <c r="I385" s="10">
        <v>0</v>
      </c>
      <c r="J385" s="10">
        <f t="shared" ref="J385:L401" si="30">G385*280000</f>
        <v>5320000</v>
      </c>
      <c r="K385" s="10">
        <f t="shared" si="30"/>
        <v>0</v>
      </c>
      <c r="L385" s="10">
        <f t="shared" si="30"/>
        <v>0</v>
      </c>
      <c r="M385" s="10"/>
      <c r="N385" s="10">
        <f>J385*0.7</f>
        <v>3723999.9999999995</v>
      </c>
      <c r="O385" s="25">
        <f t="shared" si="26"/>
        <v>1596000.0000000005</v>
      </c>
      <c r="P385" s="25">
        <v>1596000</v>
      </c>
      <c r="Q385" s="25">
        <f t="shared" si="27"/>
        <v>0</v>
      </c>
      <c r="R385" s="37"/>
    </row>
    <row r="386" spans="1:18" x14ac:dyDescent="0.25">
      <c r="A386" s="8">
        <v>379</v>
      </c>
      <c r="B386" s="32">
        <v>450746</v>
      </c>
      <c r="C386" s="9" t="s">
        <v>1538</v>
      </c>
      <c r="D386" s="9" t="s">
        <v>153</v>
      </c>
      <c r="E386" s="9" t="s">
        <v>2672</v>
      </c>
      <c r="F386" s="9" t="s">
        <v>27</v>
      </c>
      <c r="G386" s="10">
        <v>20</v>
      </c>
      <c r="H386" s="10">
        <v>0</v>
      </c>
      <c r="I386" s="10">
        <v>0</v>
      </c>
      <c r="J386" s="10">
        <f t="shared" si="30"/>
        <v>5600000</v>
      </c>
      <c r="K386" s="10">
        <f t="shared" si="30"/>
        <v>0</v>
      </c>
      <c r="L386" s="10">
        <f t="shared" si="30"/>
        <v>0</v>
      </c>
      <c r="M386" s="10"/>
      <c r="N386" s="10">
        <v>0</v>
      </c>
      <c r="O386" s="25">
        <f t="shared" si="26"/>
        <v>5600000</v>
      </c>
      <c r="P386" s="25">
        <v>5600000</v>
      </c>
      <c r="Q386" s="25">
        <f t="shared" si="27"/>
        <v>0</v>
      </c>
      <c r="R386" s="37"/>
    </row>
    <row r="387" spans="1:18" x14ac:dyDescent="0.25">
      <c r="A387" s="8">
        <v>380</v>
      </c>
      <c r="B387" s="32">
        <v>450747</v>
      </c>
      <c r="C387" s="9" t="s">
        <v>1989</v>
      </c>
      <c r="D387" s="9" t="s">
        <v>125</v>
      </c>
      <c r="E387" s="9" t="s">
        <v>2672</v>
      </c>
      <c r="F387" s="9" t="s">
        <v>27</v>
      </c>
      <c r="G387" s="10">
        <v>18</v>
      </c>
      <c r="H387" s="10">
        <v>0</v>
      </c>
      <c r="I387" s="10">
        <v>0</v>
      </c>
      <c r="J387" s="10">
        <f t="shared" si="30"/>
        <v>5040000</v>
      </c>
      <c r="K387" s="10">
        <f t="shared" si="30"/>
        <v>0</v>
      </c>
      <c r="L387" s="10">
        <f t="shared" si="30"/>
        <v>0</v>
      </c>
      <c r="M387" s="10"/>
      <c r="N387" s="10">
        <v>0</v>
      </c>
      <c r="O387" s="25">
        <f t="shared" si="26"/>
        <v>5040000</v>
      </c>
      <c r="P387" s="25">
        <v>5040000</v>
      </c>
      <c r="Q387" s="25">
        <f t="shared" si="27"/>
        <v>0</v>
      </c>
      <c r="R387" s="37"/>
    </row>
    <row r="388" spans="1:18" x14ac:dyDescent="0.25">
      <c r="A388" s="8">
        <v>381</v>
      </c>
      <c r="B388" s="32">
        <v>450748</v>
      </c>
      <c r="C388" s="9" t="s">
        <v>1844</v>
      </c>
      <c r="D388" s="9" t="s">
        <v>75</v>
      </c>
      <c r="E388" s="9" t="s">
        <v>2672</v>
      </c>
      <c r="F388" s="9" t="s">
        <v>389</v>
      </c>
      <c r="G388" s="10">
        <v>22</v>
      </c>
      <c r="H388" s="10">
        <v>0</v>
      </c>
      <c r="I388" s="10">
        <v>0</v>
      </c>
      <c r="J388" s="10">
        <f t="shared" si="30"/>
        <v>6160000</v>
      </c>
      <c r="K388" s="10">
        <f t="shared" si="30"/>
        <v>0</v>
      </c>
      <c r="L388" s="10">
        <f t="shared" si="30"/>
        <v>0</v>
      </c>
      <c r="M388" s="10"/>
      <c r="N388" s="10">
        <f>J388*0.7</f>
        <v>4312000</v>
      </c>
      <c r="O388" s="25">
        <f t="shared" si="26"/>
        <v>1848000</v>
      </c>
      <c r="P388" s="25">
        <v>1848000</v>
      </c>
      <c r="Q388" s="25">
        <f t="shared" si="27"/>
        <v>0</v>
      </c>
      <c r="R388" s="37"/>
    </row>
    <row r="389" spans="1:18" x14ac:dyDescent="0.25">
      <c r="A389" s="8">
        <v>382</v>
      </c>
      <c r="B389" s="32">
        <v>450749</v>
      </c>
      <c r="C389" s="9" t="s">
        <v>1197</v>
      </c>
      <c r="D389" s="9" t="s">
        <v>75</v>
      </c>
      <c r="E389" s="9" t="s">
        <v>2672</v>
      </c>
      <c r="F389" s="9" t="s">
        <v>27</v>
      </c>
      <c r="G389" s="10">
        <v>18</v>
      </c>
      <c r="H389" s="10">
        <v>0</v>
      </c>
      <c r="I389" s="10">
        <v>0</v>
      </c>
      <c r="J389" s="10">
        <f t="shared" si="30"/>
        <v>5040000</v>
      </c>
      <c r="K389" s="10">
        <f t="shared" si="30"/>
        <v>0</v>
      </c>
      <c r="L389" s="10">
        <f t="shared" si="30"/>
        <v>0</v>
      </c>
      <c r="M389" s="10"/>
      <c r="N389" s="10">
        <v>0</v>
      </c>
      <c r="O389" s="25">
        <f t="shared" si="26"/>
        <v>5040000</v>
      </c>
      <c r="P389" s="25">
        <v>0</v>
      </c>
      <c r="Q389" s="25">
        <f t="shared" si="27"/>
        <v>5040000</v>
      </c>
      <c r="R389" s="37"/>
    </row>
    <row r="390" spans="1:18" x14ac:dyDescent="0.25">
      <c r="A390" s="8">
        <v>383</v>
      </c>
      <c r="B390" s="32">
        <v>450750</v>
      </c>
      <c r="C390" s="9" t="s">
        <v>2683</v>
      </c>
      <c r="D390" s="9" t="s">
        <v>1193</v>
      </c>
      <c r="E390" s="9" t="s">
        <v>2672</v>
      </c>
      <c r="F390" s="9" t="s">
        <v>27</v>
      </c>
      <c r="G390" s="10">
        <v>14</v>
      </c>
      <c r="H390" s="10">
        <v>0</v>
      </c>
      <c r="I390" s="10">
        <v>0</v>
      </c>
      <c r="J390" s="10">
        <f t="shared" si="30"/>
        <v>3920000</v>
      </c>
      <c r="K390" s="10">
        <f t="shared" si="30"/>
        <v>0</v>
      </c>
      <c r="L390" s="10">
        <f t="shared" si="30"/>
        <v>0</v>
      </c>
      <c r="M390" s="10"/>
      <c r="N390" s="10">
        <v>0</v>
      </c>
      <c r="O390" s="25">
        <f t="shared" si="26"/>
        <v>3920000</v>
      </c>
      <c r="P390" s="25">
        <v>3920000</v>
      </c>
      <c r="Q390" s="25">
        <f t="shared" si="27"/>
        <v>0</v>
      </c>
      <c r="R390" s="37"/>
    </row>
    <row r="391" spans="1:18" x14ac:dyDescent="0.25">
      <c r="A391" s="8">
        <v>384</v>
      </c>
      <c r="B391" s="32">
        <v>450751</v>
      </c>
      <c r="C391" s="9" t="s">
        <v>2684</v>
      </c>
      <c r="D391" s="9" t="s">
        <v>85</v>
      </c>
      <c r="E391" s="9" t="s">
        <v>2672</v>
      </c>
      <c r="F391" s="9" t="s">
        <v>502</v>
      </c>
      <c r="G391" s="10">
        <v>21</v>
      </c>
      <c r="H391" s="10">
        <v>0</v>
      </c>
      <c r="I391" s="10">
        <v>0</v>
      </c>
      <c r="J391" s="10">
        <f t="shared" si="30"/>
        <v>5880000</v>
      </c>
      <c r="K391" s="10">
        <f t="shared" si="30"/>
        <v>0</v>
      </c>
      <c r="L391" s="10">
        <f t="shared" si="30"/>
        <v>0</v>
      </c>
      <c r="M391" s="10"/>
      <c r="N391" s="10">
        <f>J391*0.5</f>
        <v>2940000</v>
      </c>
      <c r="O391" s="25">
        <f t="shared" si="26"/>
        <v>2940000</v>
      </c>
      <c r="P391" s="25">
        <v>2940000</v>
      </c>
      <c r="Q391" s="25">
        <f t="shared" si="27"/>
        <v>0</v>
      </c>
      <c r="R391" s="37"/>
    </row>
    <row r="392" spans="1:18" x14ac:dyDescent="0.25">
      <c r="A392" s="8">
        <v>385</v>
      </c>
      <c r="B392" s="32">
        <v>450752</v>
      </c>
      <c r="C392" s="9" t="s">
        <v>2685</v>
      </c>
      <c r="D392" s="9" t="s">
        <v>413</v>
      </c>
      <c r="E392" s="9" t="s">
        <v>2672</v>
      </c>
      <c r="F392" s="9" t="s">
        <v>27</v>
      </c>
      <c r="G392" s="10">
        <v>18</v>
      </c>
      <c r="H392" s="10">
        <v>0</v>
      </c>
      <c r="I392" s="10">
        <v>0</v>
      </c>
      <c r="J392" s="10">
        <f t="shared" si="30"/>
        <v>5040000</v>
      </c>
      <c r="K392" s="10">
        <f t="shared" si="30"/>
        <v>0</v>
      </c>
      <c r="L392" s="10">
        <f t="shared" si="30"/>
        <v>0</v>
      </c>
      <c r="M392" s="10"/>
      <c r="N392" s="10">
        <v>0</v>
      </c>
      <c r="O392" s="25">
        <f t="shared" si="26"/>
        <v>5040000</v>
      </c>
      <c r="P392" s="25">
        <v>5040000</v>
      </c>
      <c r="Q392" s="25">
        <f t="shared" si="27"/>
        <v>0</v>
      </c>
      <c r="R392" s="37"/>
    </row>
    <row r="393" spans="1:18" x14ac:dyDescent="0.25">
      <c r="A393" s="8">
        <v>386</v>
      </c>
      <c r="B393" s="32">
        <v>450753</v>
      </c>
      <c r="C393" s="9" t="s">
        <v>2686</v>
      </c>
      <c r="D393" s="9" t="s">
        <v>286</v>
      </c>
      <c r="E393" s="9" t="s">
        <v>2672</v>
      </c>
      <c r="F393" s="9" t="s">
        <v>27</v>
      </c>
      <c r="G393" s="10">
        <v>18</v>
      </c>
      <c r="H393" s="10">
        <v>0</v>
      </c>
      <c r="I393" s="10">
        <v>0</v>
      </c>
      <c r="J393" s="10">
        <f t="shared" si="30"/>
        <v>5040000</v>
      </c>
      <c r="K393" s="10">
        <f t="shared" si="30"/>
        <v>0</v>
      </c>
      <c r="L393" s="10">
        <f t="shared" si="30"/>
        <v>0</v>
      </c>
      <c r="M393" s="10"/>
      <c r="N393" s="10">
        <v>0</v>
      </c>
      <c r="O393" s="25">
        <f t="shared" ref="O393:O456" si="31">J393+K393+L393-N393-M393</f>
        <v>5040000</v>
      </c>
      <c r="P393" s="25">
        <v>5040000</v>
      </c>
      <c r="Q393" s="25">
        <f t="shared" ref="Q393:Q456" si="32">O393-P393</f>
        <v>0</v>
      </c>
      <c r="R393" s="37"/>
    </row>
    <row r="394" spans="1:18" x14ac:dyDescent="0.25">
      <c r="A394" s="8">
        <v>387</v>
      </c>
      <c r="B394" s="32">
        <v>450754</v>
      </c>
      <c r="C394" s="9" t="s">
        <v>563</v>
      </c>
      <c r="D394" s="9" t="s">
        <v>85</v>
      </c>
      <c r="E394" s="9" t="s">
        <v>2672</v>
      </c>
      <c r="F394" s="9" t="s">
        <v>27</v>
      </c>
      <c r="G394" s="10">
        <v>23</v>
      </c>
      <c r="H394" s="10">
        <v>0</v>
      </c>
      <c r="I394" s="10">
        <v>0</v>
      </c>
      <c r="J394" s="10">
        <f t="shared" si="30"/>
        <v>6440000</v>
      </c>
      <c r="K394" s="10">
        <f t="shared" si="30"/>
        <v>0</v>
      </c>
      <c r="L394" s="10">
        <f t="shared" si="30"/>
        <v>0</v>
      </c>
      <c r="M394" s="10"/>
      <c r="N394" s="10">
        <v>0</v>
      </c>
      <c r="O394" s="25">
        <f t="shared" si="31"/>
        <v>6440000</v>
      </c>
      <c r="P394" s="25">
        <v>6440000</v>
      </c>
      <c r="Q394" s="25">
        <f t="shared" si="32"/>
        <v>0</v>
      </c>
      <c r="R394" s="37"/>
    </row>
    <row r="395" spans="1:18" x14ac:dyDescent="0.25">
      <c r="A395" s="8">
        <v>388</v>
      </c>
      <c r="B395" s="32">
        <v>450755</v>
      </c>
      <c r="C395" s="9" t="s">
        <v>2687</v>
      </c>
      <c r="D395" s="9" t="s">
        <v>85</v>
      </c>
      <c r="E395" s="9" t="s">
        <v>2672</v>
      </c>
      <c r="F395" s="9" t="s">
        <v>27</v>
      </c>
      <c r="G395" s="10">
        <v>18</v>
      </c>
      <c r="H395" s="10">
        <v>0</v>
      </c>
      <c r="I395" s="10">
        <v>0</v>
      </c>
      <c r="J395" s="10">
        <f t="shared" si="30"/>
        <v>5040000</v>
      </c>
      <c r="K395" s="10">
        <f t="shared" si="30"/>
        <v>0</v>
      </c>
      <c r="L395" s="10">
        <f t="shared" si="30"/>
        <v>0</v>
      </c>
      <c r="M395" s="10"/>
      <c r="N395" s="10">
        <v>0</v>
      </c>
      <c r="O395" s="25">
        <f t="shared" si="31"/>
        <v>5040000</v>
      </c>
      <c r="P395" s="25">
        <v>5040000</v>
      </c>
      <c r="Q395" s="25">
        <f t="shared" si="32"/>
        <v>0</v>
      </c>
      <c r="R395" s="37"/>
    </row>
    <row r="396" spans="1:18" x14ac:dyDescent="0.25">
      <c r="A396" s="8">
        <v>389</v>
      </c>
      <c r="B396" s="32">
        <v>450756</v>
      </c>
      <c r="C396" s="9" t="s">
        <v>111</v>
      </c>
      <c r="D396" s="9" t="s">
        <v>472</v>
      </c>
      <c r="E396" s="9" t="s">
        <v>2672</v>
      </c>
      <c r="F396" s="9" t="s">
        <v>27</v>
      </c>
      <c r="G396" s="10">
        <v>17</v>
      </c>
      <c r="H396" s="10">
        <v>0</v>
      </c>
      <c r="I396" s="10">
        <v>0</v>
      </c>
      <c r="J396" s="10">
        <f t="shared" si="30"/>
        <v>4760000</v>
      </c>
      <c r="K396" s="10">
        <f t="shared" si="30"/>
        <v>0</v>
      </c>
      <c r="L396" s="10">
        <f t="shared" si="30"/>
        <v>0</v>
      </c>
      <c r="M396" s="10"/>
      <c r="N396" s="10">
        <v>0</v>
      </c>
      <c r="O396" s="25">
        <f t="shared" si="31"/>
        <v>4760000</v>
      </c>
      <c r="P396" s="25">
        <v>4760000</v>
      </c>
      <c r="Q396" s="25">
        <f t="shared" si="32"/>
        <v>0</v>
      </c>
      <c r="R396" s="37"/>
    </row>
    <row r="397" spans="1:18" x14ac:dyDescent="0.25">
      <c r="A397" s="8">
        <v>390</v>
      </c>
      <c r="B397" s="32">
        <v>450801</v>
      </c>
      <c r="C397" s="9" t="s">
        <v>1982</v>
      </c>
      <c r="D397" s="9" t="s">
        <v>472</v>
      </c>
      <c r="E397" s="9" t="s">
        <v>2688</v>
      </c>
      <c r="F397" s="9" t="s">
        <v>502</v>
      </c>
      <c r="G397" s="10">
        <v>19</v>
      </c>
      <c r="H397" s="10">
        <v>0</v>
      </c>
      <c r="I397" s="10">
        <v>0</v>
      </c>
      <c r="J397" s="10">
        <f t="shared" si="30"/>
        <v>5320000</v>
      </c>
      <c r="K397" s="10">
        <f t="shared" si="30"/>
        <v>0</v>
      </c>
      <c r="L397" s="10">
        <f t="shared" si="30"/>
        <v>0</v>
      </c>
      <c r="M397" s="10"/>
      <c r="N397" s="10">
        <f>J397*0.5</f>
        <v>2660000</v>
      </c>
      <c r="O397" s="25">
        <f t="shared" si="31"/>
        <v>2660000</v>
      </c>
      <c r="P397" s="25">
        <v>2660000</v>
      </c>
      <c r="Q397" s="25">
        <f t="shared" si="32"/>
        <v>0</v>
      </c>
      <c r="R397" s="37"/>
    </row>
    <row r="398" spans="1:18" x14ac:dyDescent="0.25">
      <c r="A398" s="8">
        <v>391</v>
      </c>
      <c r="B398" s="32">
        <v>450802</v>
      </c>
      <c r="C398" s="9" t="s">
        <v>291</v>
      </c>
      <c r="D398" s="9" t="s">
        <v>65</v>
      </c>
      <c r="E398" s="9" t="s">
        <v>2688</v>
      </c>
      <c r="F398" s="9" t="s">
        <v>27</v>
      </c>
      <c r="G398" s="10">
        <v>21</v>
      </c>
      <c r="H398" s="10">
        <v>0</v>
      </c>
      <c r="I398" s="10">
        <v>0</v>
      </c>
      <c r="J398" s="10">
        <f t="shared" si="30"/>
        <v>5880000</v>
      </c>
      <c r="K398" s="10">
        <f t="shared" si="30"/>
        <v>0</v>
      </c>
      <c r="L398" s="10">
        <f t="shared" si="30"/>
        <v>0</v>
      </c>
      <c r="M398" s="10"/>
      <c r="N398" s="10">
        <v>0</v>
      </c>
      <c r="O398" s="25">
        <f t="shared" si="31"/>
        <v>5880000</v>
      </c>
      <c r="P398" s="25">
        <v>5880000</v>
      </c>
      <c r="Q398" s="25">
        <f t="shared" si="32"/>
        <v>0</v>
      </c>
      <c r="R398" s="37"/>
    </row>
    <row r="399" spans="1:18" x14ac:dyDescent="0.25">
      <c r="A399" s="8">
        <v>392</v>
      </c>
      <c r="B399" s="32">
        <v>450803</v>
      </c>
      <c r="C399" s="9" t="s">
        <v>571</v>
      </c>
      <c r="D399" s="9" t="s">
        <v>1543</v>
      </c>
      <c r="E399" s="9" t="s">
        <v>2688</v>
      </c>
      <c r="F399" s="9" t="s">
        <v>27</v>
      </c>
      <c r="G399" s="10">
        <v>21</v>
      </c>
      <c r="H399" s="10">
        <v>0</v>
      </c>
      <c r="I399" s="10">
        <v>0</v>
      </c>
      <c r="J399" s="10">
        <f t="shared" si="30"/>
        <v>5880000</v>
      </c>
      <c r="K399" s="10">
        <f t="shared" si="30"/>
        <v>0</v>
      </c>
      <c r="L399" s="10">
        <f t="shared" si="30"/>
        <v>0</v>
      </c>
      <c r="M399" s="10"/>
      <c r="N399" s="10">
        <v>0</v>
      </c>
      <c r="O399" s="25">
        <f t="shared" si="31"/>
        <v>5880000</v>
      </c>
      <c r="P399" s="25">
        <v>5880000</v>
      </c>
      <c r="Q399" s="25">
        <f t="shared" si="32"/>
        <v>0</v>
      </c>
      <c r="R399" s="37"/>
    </row>
    <row r="400" spans="1:18" x14ac:dyDescent="0.25">
      <c r="A400" s="8">
        <v>393</v>
      </c>
      <c r="B400" s="32">
        <v>450804</v>
      </c>
      <c r="C400" s="9" t="s">
        <v>1391</v>
      </c>
      <c r="D400" s="9" t="s">
        <v>254</v>
      </c>
      <c r="E400" s="9" t="s">
        <v>2688</v>
      </c>
      <c r="F400" s="9" t="s">
        <v>27</v>
      </c>
      <c r="G400" s="10">
        <v>19</v>
      </c>
      <c r="H400" s="10">
        <v>0</v>
      </c>
      <c r="I400" s="10">
        <v>0</v>
      </c>
      <c r="J400" s="10">
        <f t="shared" si="30"/>
        <v>5320000</v>
      </c>
      <c r="K400" s="10">
        <f t="shared" si="30"/>
        <v>0</v>
      </c>
      <c r="L400" s="10">
        <f t="shared" si="30"/>
        <v>0</v>
      </c>
      <c r="M400" s="10"/>
      <c r="N400" s="10">
        <v>0</v>
      </c>
      <c r="O400" s="25">
        <f t="shared" si="31"/>
        <v>5320000</v>
      </c>
      <c r="P400" s="25">
        <v>5320000</v>
      </c>
      <c r="Q400" s="25">
        <f t="shared" si="32"/>
        <v>0</v>
      </c>
      <c r="R400" s="37"/>
    </row>
    <row r="401" spans="1:18" x14ac:dyDescent="0.25">
      <c r="A401" s="8">
        <v>394</v>
      </c>
      <c r="B401" s="32">
        <v>450805</v>
      </c>
      <c r="C401" s="9" t="s">
        <v>2689</v>
      </c>
      <c r="D401" s="9" t="s">
        <v>303</v>
      </c>
      <c r="E401" s="9" t="s">
        <v>2688</v>
      </c>
      <c r="F401" s="9" t="s">
        <v>389</v>
      </c>
      <c r="G401" s="10">
        <v>19</v>
      </c>
      <c r="H401" s="10">
        <v>0</v>
      </c>
      <c r="I401" s="10">
        <v>0</v>
      </c>
      <c r="J401" s="10">
        <f t="shared" si="30"/>
        <v>5320000</v>
      </c>
      <c r="K401" s="10">
        <f t="shared" si="30"/>
        <v>0</v>
      </c>
      <c r="L401" s="10">
        <f t="shared" si="30"/>
        <v>0</v>
      </c>
      <c r="M401" s="10"/>
      <c r="N401" s="10">
        <f>J401*0.7</f>
        <v>3723999.9999999995</v>
      </c>
      <c r="O401" s="25">
        <f t="shared" si="31"/>
        <v>1596000.0000000005</v>
      </c>
      <c r="P401" s="25">
        <v>1596000</v>
      </c>
      <c r="Q401" s="25">
        <f t="shared" si="32"/>
        <v>0</v>
      </c>
      <c r="R401" s="37"/>
    </row>
    <row r="402" spans="1:18" x14ac:dyDescent="0.25">
      <c r="A402" s="8">
        <v>395</v>
      </c>
      <c r="B402" s="32">
        <v>450806</v>
      </c>
      <c r="C402" s="9" t="s">
        <v>2690</v>
      </c>
      <c r="D402" s="9" t="s">
        <v>931</v>
      </c>
      <c r="E402" s="9" t="s">
        <v>2688</v>
      </c>
      <c r="F402" s="9" t="s">
        <v>27</v>
      </c>
      <c r="G402" s="10">
        <v>20</v>
      </c>
      <c r="H402" s="10">
        <v>0</v>
      </c>
      <c r="I402" s="10">
        <v>0</v>
      </c>
      <c r="J402" s="10">
        <f t="shared" ref="J402:L417" si="33">G402*280000</f>
        <v>5600000</v>
      </c>
      <c r="K402" s="10">
        <f t="shared" si="33"/>
        <v>0</v>
      </c>
      <c r="L402" s="10">
        <f t="shared" si="33"/>
        <v>0</v>
      </c>
      <c r="M402" s="10"/>
      <c r="N402" s="10">
        <v>0</v>
      </c>
      <c r="O402" s="25">
        <f t="shared" si="31"/>
        <v>5600000</v>
      </c>
      <c r="P402" s="25">
        <v>5600000</v>
      </c>
      <c r="Q402" s="25">
        <f t="shared" si="32"/>
        <v>0</v>
      </c>
      <c r="R402" s="37"/>
    </row>
    <row r="403" spans="1:18" x14ac:dyDescent="0.25">
      <c r="A403" s="8">
        <v>396</v>
      </c>
      <c r="B403" s="32">
        <v>450807</v>
      </c>
      <c r="C403" s="9" t="s">
        <v>444</v>
      </c>
      <c r="D403" s="9" t="s">
        <v>61</v>
      </c>
      <c r="E403" s="9" t="s">
        <v>2688</v>
      </c>
      <c r="F403" s="9" t="s">
        <v>27</v>
      </c>
      <c r="G403" s="10">
        <v>17</v>
      </c>
      <c r="H403" s="10">
        <v>0</v>
      </c>
      <c r="I403" s="10">
        <v>0</v>
      </c>
      <c r="J403" s="10">
        <f t="shared" si="33"/>
        <v>4760000</v>
      </c>
      <c r="K403" s="10">
        <f t="shared" si="33"/>
        <v>0</v>
      </c>
      <c r="L403" s="10">
        <f t="shared" si="33"/>
        <v>0</v>
      </c>
      <c r="M403" s="10"/>
      <c r="N403" s="10">
        <v>0</v>
      </c>
      <c r="O403" s="25">
        <f t="shared" si="31"/>
        <v>4760000</v>
      </c>
      <c r="P403" s="25">
        <v>4760000</v>
      </c>
      <c r="Q403" s="25">
        <f t="shared" si="32"/>
        <v>0</v>
      </c>
      <c r="R403" s="37"/>
    </row>
    <row r="404" spans="1:18" x14ac:dyDescent="0.25">
      <c r="A404" s="8">
        <v>397</v>
      </c>
      <c r="B404" s="32">
        <v>450808</v>
      </c>
      <c r="C404" s="9" t="s">
        <v>1118</v>
      </c>
      <c r="D404" s="9" t="s">
        <v>526</v>
      </c>
      <c r="E404" s="9" t="s">
        <v>2688</v>
      </c>
      <c r="F404" s="9" t="s">
        <v>27</v>
      </c>
      <c r="G404" s="10">
        <v>14</v>
      </c>
      <c r="H404" s="10">
        <v>0</v>
      </c>
      <c r="I404" s="10">
        <v>0</v>
      </c>
      <c r="J404" s="10">
        <f t="shared" si="33"/>
        <v>3920000</v>
      </c>
      <c r="K404" s="10">
        <f t="shared" si="33"/>
        <v>0</v>
      </c>
      <c r="L404" s="10">
        <f t="shared" si="33"/>
        <v>0</v>
      </c>
      <c r="M404" s="10"/>
      <c r="N404" s="10">
        <v>0</v>
      </c>
      <c r="O404" s="25">
        <f t="shared" si="31"/>
        <v>3920000</v>
      </c>
      <c r="P404" s="25">
        <v>0</v>
      </c>
      <c r="Q404" s="25">
        <f t="shared" si="32"/>
        <v>3920000</v>
      </c>
      <c r="R404" s="37"/>
    </row>
    <row r="405" spans="1:18" x14ac:dyDescent="0.25">
      <c r="A405" s="8">
        <v>398</v>
      </c>
      <c r="B405" s="32">
        <v>450809</v>
      </c>
      <c r="C405" s="9" t="s">
        <v>644</v>
      </c>
      <c r="D405" s="9" t="s">
        <v>1531</v>
      </c>
      <c r="E405" s="9" t="s">
        <v>2688</v>
      </c>
      <c r="F405" s="9" t="s">
        <v>27</v>
      </c>
      <c r="G405" s="10">
        <v>19</v>
      </c>
      <c r="H405" s="10">
        <v>0</v>
      </c>
      <c r="I405" s="10">
        <v>0</v>
      </c>
      <c r="J405" s="10">
        <f t="shared" si="33"/>
        <v>5320000</v>
      </c>
      <c r="K405" s="10">
        <f t="shared" si="33"/>
        <v>0</v>
      </c>
      <c r="L405" s="10">
        <f t="shared" si="33"/>
        <v>0</v>
      </c>
      <c r="M405" s="10"/>
      <c r="N405" s="10">
        <v>0</v>
      </c>
      <c r="O405" s="25">
        <f t="shared" si="31"/>
        <v>5320000</v>
      </c>
      <c r="P405" s="25">
        <v>5320000</v>
      </c>
      <c r="Q405" s="25">
        <f t="shared" si="32"/>
        <v>0</v>
      </c>
      <c r="R405" s="37"/>
    </row>
    <row r="406" spans="1:18" x14ac:dyDescent="0.25">
      <c r="A406" s="8">
        <v>399</v>
      </c>
      <c r="B406" s="32">
        <v>450810</v>
      </c>
      <c r="C406" s="9" t="s">
        <v>359</v>
      </c>
      <c r="D406" s="9" t="s">
        <v>488</v>
      </c>
      <c r="E406" s="9" t="s">
        <v>2688</v>
      </c>
      <c r="F406" s="9" t="s">
        <v>27</v>
      </c>
      <c r="G406" s="10">
        <v>20</v>
      </c>
      <c r="H406" s="10">
        <v>0</v>
      </c>
      <c r="I406" s="10">
        <v>0</v>
      </c>
      <c r="J406" s="10">
        <f t="shared" si="33"/>
        <v>5600000</v>
      </c>
      <c r="K406" s="10">
        <f t="shared" si="33"/>
        <v>0</v>
      </c>
      <c r="L406" s="10">
        <f t="shared" si="33"/>
        <v>0</v>
      </c>
      <c r="M406" s="10"/>
      <c r="N406" s="10">
        <v>0</v>
      </c>
      <c r="O406" s="25">
        <f t="shared" si="31"/>
        <v>5600000</v>
      </c>
      <c r="P406" s="25">
        <v>0</v>
      </c>
      <c r="Q406" s="25">
        <f t="shared" si="32"/>
        <v>5600000</v>
      </c>
      <c r="R406" s="37"/>
    </row>
    <row r="407" spans="1:18" x14ac:dyDescent="0.25">
      <c r="A407" s="8">
        <v>400</v>
      </c>
      <c r="B407" s="32">
        <v>450811</v>
      </c>
      <c r="C407" s="9" t="s">
        <v>1989</v>
      </c>
      <c r="D407" s="9" t="s">
        <v>153</v>
      </c>
      <c r="E407" s="9" t="s">
        <v>2688</v>
      </c>
      <c r="F407" s="9" t="s">
        <v>27</v>
      </c>
      <c r="G407" s="10">
        <v>16</v>
      </c>
      <c r="H407" s="10">
        <v>0</v>
      </c>
      <c r="I407" s="10">
        <v>0</v>
      </c>
      <c r="J407" s="10">
        <f t="shared" si="33"/>
        <v>4480000</v>
      </c>
      <c r="K407" s="10">
        <f t="shared" si="33"/>
        <v>0</v>
      </c>
      <c r="L407" s="10">
        <f t="shared" si="33"/>
        <v>0</v>
      </c>
      <c r="M407" s="10"/>
      <c r="N407" s="10">
        <v>0</v>
      </c>
      <c r="O407" s="25">
        <f t="shared" si="31"/>
        <v>4480000</v>
      </c>
      <c r="P407" s="25">
        <v>0</v>
      </c>
      <c r="Q407" s="25">
        <f t="shared" si="32"/>
        <v>4480000</v>
      </c>
      <c r="R407" s="37"/>
    </row>
    <row r="408" spans="1:18" x14ac:dyDescent="0.25">
      <c r="A408" s="8">
        <v>401</v>
      </c>
      <c r="B408" s="32">
        <v>450812</v>
      </c>
      <c r="C408" s="9" t="s">
        <v>2691</v>
      </c>
      <c r="D408" s="9" t="s">
        <v>61</v>
      </c>
      <c r="E408" s="9" t="s">
        <v>2688</v>
      </c>
      <c r="F408" s="9" t="s">
        <v>27</v>
      </c>
      <c r="G408" s="10">
        <v>20</v>
      </c>
      <c r="H408" s="10">
        <v>0</v>
      </c>
      <c r="I408" s="10">
        <v>0</v>
      </c>
      <c r="J408" s="10">
        <f t="shared" si="33"/>
        <v>5600000</v>
      </c>
      <c r="K408" s="10">
        <f t="shared" si="33"/>
        <v>0</v>
      </c>
      <c r="L408" s="10">
        <f t="shared" si="33"/>
        <v>0</v>
      </c>
      <c r="M408" s="10"/>
      <c r="N408" s="10">
        <v>0</v>
      </c>
      <c r="O408" s="25">
        <f t="shared" si="31"/>
        <v>5600000</v>
      </c>
      <c r="P408" s="25">
        <v>5600000</v>
      </c>
      <c r="Q408" s="25">
        <f t="shared" si="32"/>
        <v>0</v>
      </c>
      <c r="R408" s="37"/>
    </row>
    <row r="409" spans="1:18" x14ac:dyDescent="0.25">
      <c r="A409" s="8">
        <v>402</v>
      </c>
      <c r="B409" s="32">
        <v>450813</v>
      </c>
      <c r="C409" s="9" t="s">
        <v>632</v>
      </c>
      <c r="D409" s="9" t="s">
        <v>61</v>
      </c>
      <c r="E409" s="9" t="s">
        <v>2688</v>
      </c>
      <c r="F409" s="9" t="s">
        <v>27</v>
      </c>
      <c r="G409" s="10">
        <v>21</v>
      </c>
      <c r="H409" s="10">
        <v>0</v>
      </c>
      <c r="I409" s="10">
        <v>0</v>
      </c>
      <c r="J409" s="10">
        <f t="shared" si="33"/>
        <v>5880000</v>
      </c>
      <c r="K409" s="10">
        <f t="shared" si="33"/>
        <v>0</v>
      </c>
      <c r="L409" s="10">
        <f t="shared" si="33"/>
        <v>0</v>
      </c>
      <c r="M409" s="10"/>
      <c r="N409" s="10">
        <v>0</v>
      </c>
      <c r="O409" s="25">
        <f t="shared" si="31"/>
        <v>5880000</v>
      </c>
      <c r="P409" s="25">
        <v>5880000</v>
      </c>
      <c r="Q409" s="25">
        <f t="shared" si="32"/>
        <v>0</v>
      </c>
      <c r="R409" s="37"/>
    </row>
    <row r="410" spans="1:18" x14ac:dyDescent="0.25">
      <c r="A410" s="8">
        <v>403</v>
      </c>
      <c r="B410" s="32">
        <v>450814</v>
      </c>
      <c r="C410" s="9" t="s">
        <v>152</v>
      </c>
      <c r="D410" s="9" t="s">
        <v>153</v>
      </c>
      <c r="E410" s="9" t="s">
        <v>2688</v>
      </c>
      <c r="F410" s="9" t="s">
        <v>368</v>
      </c>
      <c r="G410" s="10">
        <v>21</v>
      </c>
      <c r="H410" s="10">
        <v>0</v>
      </c>
      <c r="I410" s="10">
        <v>0</v>
      </c>
      <c r="J410" s="10">
        <f t="shared" si="33"/>
        <v>5880000</v>
      </c>
      <c r="K410" s="10">
        <f t="shared" si="33"/>
        <v>0</v>
      </c>
      <c r="L410" s="10">
        <f t="shared" si="33"/>
        <v>0</v>
      </c>
      <c r="M410" s="10"/>
      <c r="N410" s="10">
        <f>J410</f>
        <v>5880000</v>
      </c>
      <c r="O410" s="25">
        <f t="shared" si="31"/>
        <v>0</v>
      </c>
      <c r="P410" s="25">
        <v>0</v>
      </c>
      <c r="Q410" s="25">
        <f t="shared" si="32"/>
        <v>0</v>
      </c>
      <c r="R410" s="37"/>
    </row>
    <row r="411" spans="1:18" x14ac:dyDescent="0.25">
      <c r="A411" s="8">
        <v>404</v>
      </c>
      <c r="B411" s="32">
        <v>450815</v>
      </c>
      <c r="C411" s="9" t="s">
        <v>2560</v>
      </c>
      <c r="D411" s="9" t="s">
        <v>65</v>
      </c>
      <c r="E411" s="9" t="s">
        <v>2688</v>
      </c>
      <c r="F411" s="9" t="s">
        <v>27</v>
      </c>
      <c r="G411" s="10">
        <v>23</v>
      </c>
      <c r="H411" s="10">
        <v>0</v>
      </c>
      <c r="I411" s="10">
        <v>0</v>
      </c>
      <c r="J411" s="10">
        <f t="shared" si="33"/>
        <v>6440000</v>
      </c>
      <c r="K411" s="10">
        <f t="shared" si="33"/>
        <v>0</v>
      </c>
      <c r="L411" s="10">
        <f t="shared" si="33"/>
        <v>0</v>
      </c>
      <c r="M411" s="10"/>
      <c r="N411" s="10">
        <v>0</v>
      </c>
      <c r="O411" s="25">
        <f t="shared" si="31"/>
        <v>6440000</v>
      </c>
      <c r="P411" s="25">
        <v>6440000</v>
      </c>
      <c r="Q411" s="25">
        <f t="shared" si="32"/>
        <v>0</v>
      </c>
      <c r="R411" s="37"/>
    </row>
    <row r="412" spans="1:18" x14ac:dyDescent="0.25">
      <c r="A412" s="8">
        <v>405</v>
      </c>
      <c r="B412" s="32">
        <v>450816</v>
      </c>
      <c r="C412" s="9" t="s">
        <v>149</v>
      </c>
      <c r="D412" s="9" t="s">
        <v>362</v>
      </c>
      <c r="E412" s="9" t="s">
        <v>2688</v>
      </c>
      <c r="F412" s="9" t="s">
        <v>27</v>
      </c>
      <c r="G412" s="10">
        <v>17</v>
      </c>
      <c r="H412" s="10">
        <v>0</v>
      </c>
      <c r="I412" s="10">
        <v>0</v>
      </c>
      <c r="J412" s="10">
        <f t="shared" si="33"/>
        <v>4760000</v>
      </c>
      <c r="K412" s="10">
        <f t="shared" si="33"/>
        <v>0</v>
      </c>
      <c r="L412" s="10">
        <f t="shared" si="33"/>
        <v>0</v>
      </c>
      <c r="M412" s="10"/>
      <c r="N412" s="10">
        <v>0</v>
      </c>
      <c r="O412" s="25">
        <f t="shared" si="31"/>
        <v>4760000</v>
      </c>
      <c r="P412" s="25">
        <v>4760000</v>
      </c>
      <c r="Q412" s="25">
        <f t="shared" si="32"/>
        <v>0</v>
      </c>
      <c r="R412" s="37"/>
    </row>
    <row r="413" spans="1:18" x14ac:dyDescent="0.25">
      <c r="A413" s="8">
        <v>406</v>
      </c>
      <c r="B413" s="32">
        <v>450817</v>
      </c>
      <c r="C413" s="9" t="s">
        <v>2692</v>
      </c>
      <c r="D413" s="9" t="s">
        <v>270</v>
      </c>
      <c r="E413" s="9" t="s">
        <v>2688</v>
      </c>
      <c r="F413" s="9" t="s">
        <v>27</v>
      </c>
      <c r="G413" s="10">
        <v>20</v>
      </c>
      <c r="H413" s="10">
        <v>0</v>
      </c>
      <c r="I413" s="10">
        <v>0</v>
      </c>
      <c r="J413" s="10">
        <f t="shared" si="33"/>
        <v>5600000</v>
      </c>
      <c r="K413" s="10">
        <f t="shared" si="33"/>
        <v>0</v>
      </c>
      <c r="L413" s="10">
        <f t="shared" si="33"/>
        <v>0</v>
      </c>
      <c r="M413" s="10"/>
      <c r="N413" s="10">
        <v>0</v>
      </c>
      <c r="O413" s="25">
        <f t="shared" si="31"/>
        <v>5600000</v>
      </c>
      <c r="P413" s="25">
        <v>5600000</v>
      </c>
      <c r="Q413" s="25">
        <f t="shared" si="32"/>
        <v>0</v>
      </c>
      <c r="R413" s="37"/>
    </row>
    <row r="414" spans="1:18" x14ac:dyDescent="0.25">
      <c r="A414" s="8">
        <v>407</v>
      </c>
      <c r="B414" s="32">
        <v>450818</v>
      </c>
      <c r="C414" s="9" t="s">
        <v>149</v>
      </c>
      <c r="D414" s="9" t="s">
        <v>158</v>
      </c>
      <c r="E414" s="9" t="s">
        <v>2688</v>
      </c>
      <c r="F414" s="9" t="s">
        <v>27</v>
      </c>
      <c r="G414" s="10">
        <v>19</v>
      </c>
      <c r="H414" s="10">
        <v>0</v>
      </c>
      <c r="I414" s="10">
        <v>0</v>
      </c>
      <c r="J414" s="10">
        <f t="shared" si="33"/>
        <v>5320000</v>
      </c>
      <c r="K414" s="10">
        <f t="shared" si="33"/>
        <v>0</v>
      </c>
      <c r="L414" s="10">
        <f t="shared" si="33"/>
        <v>0</v>
      </c>
      <c r="M414" s="10"/>
      <c r="N414" s="10">
        <v>0</v>
      </c>
      <c r="O414" s="25">
        <f t="shared" si="31"/>
        <v>5320000</v>
      </c>
      <c r="P414" s="25">
        <v>5320000</v>
      </c>
      <c r="Q414" s="25">
        <f t="shared" si="32"/>
        <v>0</v>
      </c>
      <c r="R414" s="37"/>
    </row>
    <row r="415" spans="1:18" x14ac:dyDescent="0.25">
      <c r="A415" s="8">
        <v>408</v>
      </c>
      <c r="B415" s="32">
        <v>450819</v>
      </c>
      <c r="C415" s="9" t="s">
        <v>124</v>
      </c>
      <c r="D415" s="9" t="s">
        <v>65</v>
      </c>
      <c r="E415" s="9" t="s">
        <v>2688</v>
      </c>
      <c r="F415" s="9" t="s">
        <v>27</v>
      </c>
      <c r="G415" s="10">
        <v>21</v>
      </c>
      <c r="H415" s="10">
        <v>0</v>
      </c>
      <c r="I415" s="10">
        <v>0</v>
      </c>
      <c r="J415" s="10">
        <f t="shared" si="33"/>
        <v>5880000</v>
      </c>
      <c r="K415" s="10">
        <f t="shared" si="33"/>
        <v>0</v>
      </c>
      <c r="L415" s="10">
        <f t="shared" si="33"/>
        <v>0</v>
      </c>
      <c r="M415" s="10"/>
      <c r="N415" s="10">
        <v>0</v>
      </c>
      <c r="O415" s="25">
        <f t="shared" si="31"/>
        <v>5880000</v>
      </c>
      <c r="P415" s="25">
        <v>5880000</v>
      </c>
      <c r="Q415" s="25">
        <f t="shared" si="32"/>
        <v>0</v>
      </c>
      <c r="R415" s="37"/>
    </row>
    <row r="416" spans="1:18" x14ac:dyDescent="0.25">
      <c r="A416" s="8">
        <v>409</v>
      </c>
      <c r="B416" s="32">
        <v>450820</v>
      </c>
      <c r="C416" s="9" t="s">
        <v>149</v>
      </c>
      <c r="D416" s="9" t="s">
        <v>554</v>
      </c>
      <c r="E416" s="9" t="s">
        <v>2688</v>
      </c>
      <c r="F416" s="37" t="s">
        <v>368</v>
      </c>
      <c r="G416" s="10">
        <v>20</v>
      </c>
      <c r="H416" s="10">
        <v>0</v>
      </c>
      <c r="I416" s="10">
        <v>0</v>
      </c>
      <c r="J416" s="10">
        <f t="shared" si="33"/>
        <v>5600000</v>
      </c>
      <c r="K416" s="10">
        <f t="shared" si="33"/>
        <v>0</v>
      </c>
      <c r="L416" s="10">
        <f t="shared" si="33"/>
        <v>0</v>
      </c>
      <c r="M416" s="10"/>
      <c r="N416" s="10">
        <f>J416</f>
        <v>5600000</v>
      </c>
      <c r="O416" s="25">
        <f t="shared" si="31"/>
        <v>0</v>
      </c>
      <c r="P416" s="25">
        <v>0</v>
      </c>
      <c r="Q416" s="25">
        <f t="shared" si="32"/>
        <v>0</v>
      </c>
      <c r="R416" s="37"/>
    </row>
    <row r="417" spans="1:18" x14ac:dyDescent="0.25">
      <c r="A417" s="8">
        <v>410</v>
      </c>
      <c r="B417" s="32">
        <v>450821</v>
      </c>
      <c r="C417" s="9" t="s">
        <v>2394</v>
      </c>
      <c r="D417" s="9" t="s">
        <v>65</v>
      </c>
      <c r="E417" s="9" t="s">
        <v>2688</v>
      </c>
      <c r="F417" s="9" t="s">
        <v>27</v>
      </c>
      <c r="G417" s="10">
        <v>21</v>
      </c>
      <c r="H417" s="10">
        <v>0</v>
      </c>
      <c r="I417" s="10">
        <v>0</v>
      </c>
      <c r="J417" s="10">
        <f t="shared" si="33"/>
        <v>5880000</v>
      </c>
      <c r="K417" s="10">
        <f t="shared" si="33"/>
        <v>0</v>
      </c>
      <c r="L417" s="10">
        <f t="shared" si="33"/>
        <v>0</v>
      </c>
      <c r="M417" s="10"/>
      <c r="N417" s="10">
        <v>0</v>
      </c>
      <c r="O417" s="25">
        <f t="shared" si="31"/>
        <v>5880000</v>
      </c>
      <c r="P417" s="25">
        <v>5880000</v>
      </c>
      <c r="Q417" s="25">
        <f t="shared" si="32"/>
        <v>0</v>
      </c>
      <c r="R417" s="37"/>
    </row>
    <row r="418" spans="1:18" x14ac:dyDescent="0.25">
      <c r="A418" s="8">
        <v>411</v>
      </c>
      <c r="B418" s="32">
        <v>450822</v>
      </c>
      <c r="C418" s="9" t="s">
        <v>586</v>
      </c>
      <c r="D418" s="9" t="s">
        <v>413</v>
      </c>
      <c r="E418" s="9" t="s">
        <v>2688</v>
      </c>
      <c r="F418" s="9" t="s">
        <v>27</v>
      </c>
      <c r="G418" s="10">
        <v>19</v>
      </c>
      <c r="H418" s="10">
        <v>0</v>
      </c>
      <c r="I418" s="10">
        <v>0</v>
      </c>
      <c r="J418" s="10">
        <f t="shared" ref="J418:L430" si="34">G418*280000</f>
        <v>5320000</v>
      </c>
      <c r="K418" s="10">
        <f t="shared" si="34"/>
        <v>0</v>
      </c>
      <c r="L418" s="10">
        <f t="shared" si="34"/>
        <v>0</v>
      </c>
      <c r="M418" s="10"/>
      <c r="N418" s="10">
        <v>0</v>
      </c>
      <c r="O418" s="25">
        <f t="shared" si="31"/>
        <v>5320000</v>
      </c>
      <c r="P418" s="25">
        <v>5320000</v>
      </c>
      <c r="Q418" s="25">
        <f t="shared" si="32"/>
        <v>0</v>
      </c>
      <c r="R418" s="37"/>
    </row>
    <row r="419" spans="1:18" x14ac:dyDescent="0.25">
      <c r="A419" s="8">
        <v>412</v>
      </c>
      <c r="B419" s="32">
        <v>450823</v>
      </c>
      <c r="C419" s="9" t="s">
        <v>124</v>
      </c>
      <c r="D419" s="9" t="s">
        <v>158</v>
      </c>
      <c r="E419" s="9" t="s">
        <v>2688</v>
      </c>
      <c r="F419" s="9" t="s">
        <v>27</v>
      </c>
      <c r="G419" s="10">
        <v>19</v>
      </c>
      <c r="H419" s="10">
        <v>0</v>
      </c>
      <c r="I419" s="10">
        <v>0</v>
      </c>
      <c r="J419" s="10">
        <f t="shared" si="34"/>
        <v>5320000</v>
      </c>
      <c r="K419" s="10">
        <f t="shared" si="34"/>
        <v>0</v>
      </c>
      <c r="L419" s="10">
        <f t="shared" si="34"/>
        <v>0</v>
      </c>
      <c r="M419" s="10"/>
      <c r="N419" s="10">
        <v>0</v>
      </c>
      <c r="O419" s="25">
        <f t="shared" si="31"/>
        <v>5320000</v>
      </c>
      <c r="P419" s="25">
        <v>5320000</v>
      </c>
      <c r="Q419" s="25">
        <f t="shared" si="32"/>
        <v>0</v>
      </c>
      <c r="R419" s="37"/>
    </row>
    <row r="420" spans="1:18" x14ac:dyDescent="0.25">
      <c r="A420" s="8">
        <v>413</v>
      </c>
      <c r="B420" s="32">
        <v>450824</v>
      </c>
      <c r="C420" s="9" t="s">
        <v>1077</v>
      </c>
      <c r="D420" s="9" t="s">
        <v>349</v>
      </c>
      <c r="E420" s="9" t="s">
        <v>2688</v>
      </c>
      <c r="F420" s="9" t="s">
        <v>27</v>
      </c>
      <c r="G420" s="10">
        <v>19</v>
      </c>
      <c r="H420" s="10">
        <v>0</v>
      </c>
      <c r="I420" s="10">
        <v>0</v>
      </c>
      <c r="J420" s="10">
        <f t="shared" si="34"/>
        <v>5320000</v>
      </c>
      <c r="K420" s="10">
        <f t="shared" si="34"/>
        <v>0</v>
      </c>
      <c r="L420" s="10">
        <f t="shared" si="34"/>
        <v>0</v>
      </c>
      <c r="M420" s="10"/>
      <c r="N420" s="10">
        <v>0</v>
      </c>
      <c r="O420" s="25">
        <f t="shared" si="31"/>
        <v>5320000</v>
      </c>
      <c r="P420" s="25">
        <v>5320000</v>
      </c>
      <c r="Q420" s="25">
        <f t="shared" si="32"/>
        <v>0</v>
      </c>
      <c r="R420" s="37"/>
    </row>
    <row r="421" spans="1:18" x14ac:dyDescent="0.25">
      <c r="A421" s="8">
        <v>414</v>
      </c>
      <c r="B421" s="32">
        <v>450825</v>
      </c>
      <c r="C421" s="9" t="s">
        <v>692</v>
      </c>
      <c r="D421" s="9" t="s">
        <v>431</v>
      </c>
      <c r="E421" s="9" t="s">
        <v>2688</v>
      </c>
      <c r="F421" s="9" t="s">
        <v>27</v>
      </c>
      <c r="G421" s="10">
        <v>20</v>
      </c>
      <c r="H421" s="10">
        <v>0</v>
      </c>
      <c r="I421" s="10">
        <v>0</v>
      </c>
      <c r="J421" s="10">
        <f t="shared" si="34"/>
        <v>5600000</v>
      </c>
      <c r="K421" s="10">
        <f t="shared" si="34"/>
        <v>0</v>
      </c>
      <c r="L421" s="10">
        <f t="shared" si="34"/>
        <v>0</v>
      </c>
      <c r="M421" s="10"/>
      <c r="N421" s="10">
        <v>0</v>
      </c>
      <c r="O421" s="25">
        <f t="shared" si="31"/>
        <v>5600000</v>
      </c>
      <c r="P421" s="25">
        <v>5600000</v>
      </c>
      <c r="Q421" s="25">
        <f t="shared" si="32"/>
        <v>0</v>
      </c>
      <c r="R421" s="37"/>
    </row>
    <row r="422" spans="1:18" x14ac:dyDescent="0.25">
      <c r="A422" s="8">
        <v>415</v>
      </c>
      <c r="B422" s="32">
        <v>450826</v>
      </c>
      <c r="C422" s="9" t="s">
        <v>2693</v>
      </c>
      <c r="D422" s="9" t="s">
        <v>158</v>
      </c>
      <c r="E422" s="9" t="s">
        <v>2688</v>
      </c>
      <c r="F422" s="9" t="s">
        <v>27</v>
      </c>
      <c r="G422" s="10">
        <v>20</v>
      </c>
      <c r="H422" s="10">
        <v>0</v>
      </c>
      <c r="I422" s="10">
        <v>0</v>
      </c>
      <c r="J422" s="10">
        <f t="shared" si="34"/>
        <v>5600000</v>
      </c>
      <c r="K422" s="10">
        <f t="shared" si="34"/>
        <v>0</v>
      </c>
      <c r="L422" s="10">
        <f t="shared" si="34"/>
        <v>0</v>
      </c>
      <c r="M422" s="10"/>
      <c r="N422" s="10">
        <v>0</v>
      </c>
      <c r="O422" s="25">
        <f t="shared" si="31"/>
        <v>5600000</v>
      </c>
      <c r="P422" s="25">
        <v>5600000</v>
      </c>
      <c r="Q422" s="25">
        <f t="shared" si="32"/>
        <v>0</v>
      </c>
      <c r="R422" s="37"/>
    </row>
    <row r="423" spans="1:18" x14ac:dyDescent="0.25">
      <c r="A423" s="8">
        <v>416</v>
      </c>
      <c r="B423" s="32">
        <v>450827</v>
      </c>
      <c r="C423" s="9" t="s">
        <v>440</v>
      </c>
      <c r="D423" s="9" t="s">
        <v>109</v>
      </c>
      <c r="E423" s="9" t="s">
        <v>2688</v>
      </c>
      <c r="F423" s="9" t="s">
        <v>27</v>
      </c>
      <c r="G423" s="10">
        <v>16</v>
      </c>
      <c r="H423" s="10">
        <v>0</v>
      </c>
      <c r="I423" s="10">
        <v>0</v>
      </c>
      <c r="J423" s="10">
        <f t="shared" si="34"/>
        <v>4480000</v>
      </c>
      <c r="K423" s="10">
        <f t="shared" si="34"/>
        <v>0</v>
      </c>
      <c r="L423" s="10">
        <f t="shared" si="34"/>
        <v>0</v>
      </c>
      <c r="M423" s="10"/>
      <c r="N423" s="10">
        <v>0</v>
      </c>
      <c r="O423" s="25">
        <f t="shared" si="31"/>
        <v>4480000</v>
      </c>
      <c r="P423" s="25">
        <v>4480000</v>
      </c>
      <c r="Q423" s="25">
        <f t="shared" si="32"/>
        <v>0</v>
      </c>
      <c r="R423" s="37"/>
    </row>
    <row r="424" spans="1:18" x14ac:dyDescent="0.25">
      <c r="A424" s="8">
        <v>417</v>
      </c>
      <c r="B424" s="32">
        <v>450828</v>
      </c>
      <c r="C424" s="9" t="s">
        <v>1335</v>
      </c>
      <c r="D424" s="9" t="s">
        <v>65</v>
      </c>
      <c r="E424" s="9" t="s">
        <v>2688</v>
      </c>
      <c r="F424" s="9" t="s">
        <v>27</v>
      </c>
      <c r="G424" s="10">
        <v>18</v>
      </c>
      <c r="H424" s="10">
        <v>0</v>
      </c>
      <c r="I424" s="10">
        <v>0</v>
      </c>
      <c r="J424" s="10">
        <f t="shared" si="34"/>
        <v>5040000</v>
      </c>
      <c r="K424" s="10">
        <f t="shared" si="34"/>
        <v>0</v>
      </c>
      <c r="L424" s="10">
        <f t="shared" si="34"/>
        <v>0</v>
      </c>
      <c r="M424" s="10"/>
      <c r="N424" s="10">
        <v>0</v>
      </c>
      <c r="O424" s="25">
        <f t="shared" si="31"/>
        <v>5040000</v>
      </c>
      <c r="P424" s="25">
        <v>5040000</v>
      </c>
      <c r="Q424" s="25">
        <f t="shared" si="32"/>
        <v>0</v>
      </c>
      <c r="R424" s="37"/>
    </row>
    <row r="425" spans="1:18" x14ac:dyDescent="0.25">
      <c r="A425" s="8">
        <v>418</v>
      </c>
      <c r="B425" s="32">
        <v>450829</v>
      </c>
      <c r="C425" s="9" t="s">
        <v>2694</v>
      </c>
      <c r="D425" s="9" t="s">
        <v>624</v>
      </c>
      <c r="E425" s="9" t="s">
        <v>2688</v>
      </c>
      <c r="F425" s="9" t="s">
        <v>27</v>
      </c>
      <c r="G425" s="10">
        <v>19</v>
      </c>
      <c r="H425" s="10">
        <v>0</v>
      </c>
      <c r="I425" s="10">
        <v>0</v>
      </c>
      <c r="J425" s="10">
        <f t="shared" si="34"/>
        <v>5320000</v>
      </c>
      <c r="K425" s="10">
        <f t="shared" si="34"/>
        <v>0</v>
      </c>
      <c r="L425" s="10">
        <f t="shared" si="34"/>
        <v>0</v>
      </c>
      <c r="M425" s="10"/>
      <c r="N425" s="10">
        <v>0</v>
      </c>
      <c r="O425" s="25">
        <f t="shared" si="31"/>
        <v>5320000</v>
      </c>
      <c r="P425" s="25">
        <v>5320000</v>
      </c>
      <c r="Q425" s="25">
        <f t="shared" si="32"/>
        <v>0</v>
      </c>
      <c r="R425" s="37"/>
    </row>
    <row r="426" spans="1:18" x14ac:dyDescent="0.25">
      <c r="A426" s="8">
        <v>419</v>
      </c>
      <c r="B426" s="32">
        <v>450830</v>
      </c>
      <c r="C426" s="9" t="s">
        <v>2695</v>
      </c>
      <c r="D426" s="9" t="s">
        <v>429</v>
      </c>
      <c r="E426" s="9" t="s">
        <v>2688</v>
      </c>
      <c r="F426" s="9" t="s">
        <v>27</v>
      </c>
      <c r="G426" s="10">
        <v>21</v>
      </c>
      <c r="H426" s="10">
        <v>0</v>
      </c>
      <c r="I426" s="10">
        <v>0</v>
      </c>
      <c r="J426" s="10">
        <f t="shared" si="34"/>
        <v>5880000</v>
      </c>
      <c r="K426" s="10">
        <f t="shared" si="34"/>
        <v>0</v>
      </c>
      <c r="L426" s="10">
        <f t="shared" si="34"/>
        <v>0</v>
      </c>
      <c r="M426" s="10"/>
      <c r="N426" s="10">
        <v>0</v>
      </c>
      <c r="O426" s="25">
        <f t="shared" si="31"/>
        <v>5880000</v>
      </c>
      <c r="P426" s="25">
        <v>5888000</v>
      </c>
      <c r="Q426" s="25">
        <f t="shared" si="32"/>
        <v>-8000</v>
      </c>
      <c r="R426" s="37"/>
    </row>
    <row r="427" spans="1:18" x14ac:dyDescent="0.25">
      <c r="A427" s="8">
        <v>420</v>
      </c>
      <c r="B427" s="32">
        <v>450831</v>
      </c>
      <c r="C427" s="9" t="s">
        <v>1363</v>
      </c>
      <c r="D427" s="9" t="s">
        <v>125</v>
      </c>
      <c r="E427" s="9" t="s">
        <v>2688</v>
      </c>
      <c r="F427" s="9" t="s">
        <v>27</v>
      </c>
      <c r="G427" s="10">
        <v>18</v>
      </c>
      <c r="H427" s="10">
        <v>0</v>
      </c>
      <c r="I427" s="10">
        <v>0</v>
      </c>
      <c r="J427" s="10">
        <f t="shared" si="34"/>
        <v>5040000</v>
      </c>
      <c r="K427" s="10">
        <f t="shared" si="34"/>
        <v>0</v>
      </c>
      <c r="L427" s="10">
        <f t="shared" si="34"/>
        <v>0</v>
      </c>
      <c r="M427" s="10"/>
      <c r="N427" s="10">
        <v>0</v>
      </c>
      <c r="O427" s="25">
        <f t="shared" si="31"/>
        <v>5040000</v>
      </c>
      <c r="P427" s="25">
        <v>5040000</v>
      </c>
      <c r="Q427" s="25">
        <f t="shared" si="32"/>
        <v>0</v>
      </c>
      <c r="R427" s="37"/>
    </row>
    <row r="428" spans="1:18" x14ac:dyDescent="0.25">
      <c r="A428" s="8">
        <v>421</v>
      </c>
      <c r="B428" s="32">
        <v>450832</v>
      </c>
      <c r="C428" s="9" t="s">
        <v>392</v>
      </c>
      <c r="D428" s="9" t="s">
        <v>481</v>
      </c>
      <c r="E428" s="9" t="s">
        <v>2688</v>
      </c>
      <c r="F428" s="9" t="s">
        <v>27</v>
      </c>
      <c r="G428" s="10">
        <v>23</v>
      </c>
      <c r="H428" s="10">
        <v>0</v>
      </c>
      <c r="I428" s="10">
        <v>0</v>
      </c>
      <c r="J428" s="10">
        <f t="shared" si="34"/>
        <v>6440000</v>
      </c>
      <c r="K428" s="10">
        <f t="shared" si="34"/>
        <v>0</v>
      </c>
      <c r="L428" s="10">
        <f t="shared" si="34"/>
        <v>0</v>
      </c>
      <c r="M428" s="10"/>
      <c r="N428" s="10">
        <v>0</v>
      </c>
      <c r="O428" s="25">
        <f t="shared" si="31"/>
        <v>6440000</v>
      </c>
      <c r="P428" s="25">
        <v>0</v>
      </c>
      <c r="Q428" s="25">
        <f t="shared" si="32"/>
        <v>6440000</v>
      </c>
      <c r="R428" s="37"/>
    </row>
    <row r="429" spans="1:18" x14ac:dyDescent="0.25">
      <c r="A429" s="8">
        <v>422</v>
      </c>
      <c r="B429" s="32">
        <v>450833</v>
      </c>
      <c r="C429" s="9" t="s">
        <v>827</v>
      </c>
      <c r="D429" s="9" t="s">
        <v>125</v>
      </c>
      <c r="E429" s="9" t="s">
        <v>2688</v>
      </c>
      <c r="F429" s="9" t="s">
        <v>27</v>
      </c>
      <c r="G429" s="10">
        <v>19</v>
      </c>
      <c r="H429" s="10">
        <v>0</v>
      </c>
      <c r="I429" s="10">
        <v>0</v>
      </c>
      <c r="J429" s="10">
        <f t="shared" si="34"/>
        <v>5320000</v>
      </c>
      <c r="K429" s="10">
        <f t="shared" si="34"/>
        <v>0</v>
      </c>
      <c r="L429" s="10">
        <f t="shared" si="34"/>
        <v>0</v>
      </c>
      <c r="M429" s="10"/>
      <c r="N429" s="10">
        <v>0</v>
      </c>
      <c r="O429" s="25">
        <f t="shared" si="31"/>
        <v>5320000</v>
      </c>
      <c r="P429" s="25">
        <v>5320000</v>
      </c>
      <c r="Q429" s="25">
        <f t="shared" si="32"/>
        <v>0</v>
      </c>
      <c r="R429" s="37"/>
    </row>
    <row r="430" spans="1:18" x14ac:dyDescent="0.25">
      <c r="A430" s="8">
        <v>423</v>
      </c>
      <c r="B430" s="32">
        <v>450834</v>
      </c>
      <c r="C430" s="9" t="s">
        <v>2696</v>
      </c>
      <c r="D430" s="9" t="s">
        <v>158</v>
      </c>
      <c r="E430" s="9" t="s">
        <v>2688</v>
      </c>
      <c r="F430" s="9" t="s">
        <v>27</v>
      </c>
      <c r="G430" s="10">
        <v>18</v>
      </c>
      <c r="H430" s="10">
        <v>0</v>
      </c>
      <c r="I430" s="10">
        <v>0</v>
      </c>
      <c r="J430" s="10">
        <f t="shared" si="34"/>
        <v>5040000</v>
      </c>
      <c r="K430" s="10">
        <f t="shared" si="34"/>
        <v>0</v>
      </c>
      <c r="L430" s="10">
        <f t="shared" si="34"/>
        <v>0</v>
      </c>
      <c r="M430" s="10"/>
      <c r="N430" s="10">
        <v>0</v>
      </c>
      <c r="O430" s="25">
        <f t="shared" si="31"/>
        <v>5040000</v>
      </c>
      <c r="P430" s="25">
        <v>5040000</v>
      </c>
      <c r="Q430" s="25">
        <f t="shared" si="32"/>
        <v>0</v>
      </c>
      <c r="R430" s="37"/>
    </row>
    <row r="431" spans="1:18" x14ac:dyDescent="0.25">
      <c r="A431" s="8">
        <v>424</v>
      </c>
      <c r="B431" s="32">
        <v>450835</v>
      </c>
      <c r="C431" s="9" t="s">
        <v>2697</v>
      </c>
      <c r="D431" s="9" t="s">
        <v>61</v>
      </c>
      <c r="E431" s="9" t="s">
        <v>2688</v>
      </c>
      <c r="F431" s="9" t="s">
        <v>368</v>
      </c>
      <c r="G431" s="10">
        <v>20</v>
      </c>
      <c r="H431" s="10">
        <v>0</v>
      </c>
      <c r="I431" s="10">
        <v>0</v>
      </c>
      <c r="J431" s="10">
        <f>G431*280000</f>
        <v>5600000</v>
      </c>
      <c r="K431" s="10">
        <f>H431*280000</f>
        <v>0</v>
      </c>
      <c r="L431" s="10">
        <f>I431*280000</f>
        <v>0</v>
      </c>
      <c r="M431" s="10"/>
      <c r="N431" s="10">
        <f>J431</f>
        <v>5600000</v>
      </c>
      <c r="O431" s="25">
        <f t="shared" si="31"/>
        <v>0</v>
      </c>
      <c r="P431" s="25">
        <v>5600000</v>
      </c>
      <c r="Q431" s="25">
        <f t="shared" si="32"/>
        <v>-5600000</v>
      </c>
      <c r="R431" s="37" t="s">
        <v>2698</v>
      </c>
    </row>
    <row r="432" spans="1:18" x14ac:dyDescent="0.25">
      <c r="A432" s="8">
        <v>425</v>
      </c>
      <c r="B432" s="32">
        <v>450836</v>
      </c>
      <c r="C432" s="9" t="s">
        <v>1248</v>
      </c>
      <c r="D432" s="9" t="s">
        <v>429</v>
      </c>
      <c r="E432" s="9" t="s">
        <v>2688</v>
      </c>
      <c r="F432" s="9" t="s">
        <v>27</v>
      </c>
      <c r="G432" s="10">
        <v>20</v>
      </c>
      <c r="H432" s="10">
        <v>0</v>
      </c>
      <c r="I432" s="10">
        <v>0</v>
      </c>
      <c r="J432" s="10">
        <f t="shared" ref="J432:L439" si="35">G432*280000</f>
        <v>5600000</v>
      </c>
      <c r="K432" s="10">
        <f t="shared" si="35"/>
        <v>0</v>
      </c>
      <c r="L432" s="10">
        <f t="shared" si="35"/>
        <v>0</v>
      </c>
      <c r="M432" s="10"/>
      <c r="N432" s="10">
        <v>0</v>
      </c>
      <c r="O432" s="25">
        <f t="shared" si="31"/>
        <v>5600000</v>
      </c>
      <c r="P432" s="25">
        <v>5600000</v>
      </c>
      <c r="Q432" s="25">
        <f t="shared" si="32"/>
        <v>0</v>
      </c>
      <c r="R432" s="37"/>
    </row>
    <row r="433" spans="1:18" x14ac:dyDescent="0.25">
      <c r="A433" s="8">
        <v>426</v>
      </c>
      <c r="B433" s="32">
        <v>450837</v>
      </c>
      <c r="C433" s="9" t="s">
        <v>550</v>
      </c>
      <c r="D433" s="9" t="s">
        <v>158</v>
      </c>
      <c r="E433" s="9" t="s">
        <v>2688</v>
      </c>
      <c r="F433" s="9" t="s">
        <v>27</v>
      </c>
      <c r="G433" s="10">
        <v>22</v>
      </c>
      <c r="H433" s="10">
        <v>0</v>
      </c>
      <c r="I433" s="10">
        <v>0</v>
      </c>
      <c r="J433" s="10">
        <f t="shared" si="35"/>
        <v>6160000</v>
      </c>
      <c r="K433" s="10">
        <f t="shared" si="35"/>
        <v>0</v>
      </c>
      <c r="L433" s="10">
        <f t="shared" si="35"/>
        <v>0</v>
      </c>
      <c r="M433" s="10"/>
      <c r="N433" s="10">
        <v>0</v>
      </c>
      <c r="O433" s="25">
        <f t="shared" si="31"/>
        <v>6160000</v>
      </c>
      <c r="P433" s="25">
        <v>6160000</v>
      </c>
      <c r="Q433" s="25">
        <f t="shared" si="32"/>
        <v>0</v>
      </c>
      <c r="R433" s="37"/>
    </row>
    <row r="434" spans="1:18" x14ac:dyDescent="0.25">
      <c r="A434" s="8">
        <v>427</v>
      </c>
      <c r="B434" s="32">
        <v>450838</v>
      </c>
      <c r="C434" s="9" t="s">
        <v>1227</v>
      </c>
      <c r="D434" s="9" t="s">
        <v>413</v>
      </c>
      <c r="E434" s="9" t="s">
        <v>2688</v>
      </c>
      <c r="F434" s="9" t="s">
        <v>27</v>
      </c>
      <c r="G434" s="10">
        <v>20</v>
      </c>
      <c r="H434" s="10">
        <v>0</v>
      </c>
      <c r="I434" s="10">
        <v>0</v>
      </c>
      <c r="J434" s="10">
        <f t="shared" si="35"/>
        <v>5600000</v>
      </c>
      <c r="K434" s="10">
        <f t="shared" si="35"/>
        <v>0</v>
      </c>
      <c r="L434" s="10">
        <f t="shared" si="35"/>
        <v>0</v>
      </c>
      <c r="M434" s="10"/>
      <c r="N434" s="10">
        <v>0</v>
      </c>
      <c r="O434" s="25">
        <f t="shared" si="31"/>
        <v>5600000</v>
      </c>
      <c r="P434" s="25">
        <v>5600000</v>
      </c>
      <c r="Q434" s="25">
        <f t="shared" si="32"/>
        <v>0</v>
      </c>
      <c r="R434" s="37"/>
    </row>
    <row r="435" spans="1:18" x14ac:dyDescent="0.25">
      <c r="A435" s="8">
        <v>428</v>
      </c>
      <c r="B435" s="32">
        <v>450839</v>
      </c>
      <c r="C435" s="9" t="s">
        <v>1824</v>
      </c>
      <c r="D435" s="9" t="s">
        <v>1176</v>
      </c>
      <c r="E435" s="9" t="s">
        <v>2688</v>
      </c>
      <c r="F435" s="9" t="s">
        <v>27</v>
      </c>
      <c r="G435" s="10">
        <v>20</v>
      </c>
      <c r="H435" s="10">
        <v>5</v>
      </c>
      <c r="I435" s="10">
        <v>0</v>
      </c>
      <c r="J435" s="10">
        <f t="shared" si="35"/>
        <v>5600000</v>
      </c>
      <c r="K435" s="10">
        <f t="shared" si="35"/>
        <v>1400000</v>
      </c>
      <c r="L435" s="10">
        <f t="shared" si="35"/>
        <v>0</v>
      </c>
      <c r="M435" s="10"/>
      <c r="N435" s="10">
        <v>0</v>
      </c>
      <c r="O435" s="25">
        <f t="shared" si="31"/>
        <v>7000000</v>
      </c>
      <c r="P435" s="25">
        <v>7000000</v>
      </c>
      <c r="Q435" s="25">
        <f t="shared" si="32"/>
        <v>0</v>
      </c>
      <c r="R435" s="37"/>
    </row>
    <row r="436" spans="1:18" x14ac:dyDescent="0.25">
      <c r="A436" s="8">
        <v>429</v>
      </c>
      <c r="B436" s="32">
        <v>450840</v>
      </c>
      <c r="C436" s="9" t="s">
        <v>309</v>
      </c>
      <c r="D436" s="9" t="s">
        <v>168</v>
      </c>
      <c r="E436" s="9" t="s">
        <v>2688</v>
      </c>
      <c r="F436" s="9" t="s">
        <v>27</v>
      </c>
      <c r="G436" s="10">
        <v>20</v>
      </c>
      <c r="H436" s="10">
        <v>5</v>
      </c>
      <c r="I436" s="10">
        <v>0</v>
      </c>
      <c r="J436" s="10">
        <f t="shared" si="35"/>
        <v>5600000</v>
      </c>
      <c r="K436" s="10">
        <f t="shared" si="35"/>
        <v>1400000</v>
      </c>
      <c r="L436" s="10">
        <f t="shared" si="35"/>
        <v>0</v>
      </c>
      <c r="M436" s="10"/>
      <c r="N436" s="10">
        <v>0</v>
      </c>
      <c r="O436" s="25">
        <f t="shared" si="31"/>
        <v>7000000</v>
      </c>
      <c r="P436" s="25">
        <v>7000000</v>
      </c>
      <c r="Q436" s="25">
        <f t="shared" si="32"/>
        <v>0</v>
      </c>
      <c r="R436" s="37"/>
    </row>
    <row r="437" spans="1:18" x14ac:dyDescent="0.25">
      <c r="A437" s="8">
        <v>430</v>
      </c>
      <c r="B437" s="32">
        <v>450841</v>
      </c>
      <c r="C437" s="9" t="s">
        <v>2418</v>
      </c>
      <c r="D437" s="9" t="s">
        <v>958</v>
      </c>
      <c r="E437" s="9" t="s">
        <v>2688</v>
      </c>
      <c r="F437" s="9" t="s">
        <v>27</v>
      </c>
      <c r="G437" s="10">
        <v>16</v>
      </c>
      <c r="H437" s="10">
        <v>0</v>
      </c>
      <c r="I437" s="10">
        <v>0</v>
      </c>
      <c r="J437" s="10">
        <f t="shared" si="35"/>
        <v>4480000</v>
      </c>
      <c r="K437" s="10">
        <f t="shared" si="35"/>
        <v>0</v>
      </c>
      <c r="L437" s="10">
        <f t="shared" si="35"/>
        <v>0</v>
      </c>
      <c r="M437" s="10"/>
      <c r="N437" s="10">
        <v>0</v>
      </c>
      <c r="O437" s="25">
        <f t="shared" si="31"/>
        <v>4480000</v>
      </c>
      <c r="P437" s="25">
        <v>4480000</v>
      </c>
      <c r="Q437" s="25">
        <f t="shared" si="32"/>
        <v>0</v>
      </c>
      <c r="R437" s="37"/>
    </row>
    <row r="438" spans="1:18" x14ac:dyDescent="0.25">
      <c r="A438" s="8">
        <v>431</v>
      </c>
      <c r="B438" s="32">
        <v>450842</v>
      </c>
      <c r="C438" s="9" t="s">
        <v>2585</v>
      </c>
      <c r="D438" s="9" t="s">
        <v>654</v>
      </c>
      <c r="E438" s="9" t="s">
        <v>2688</v>
      </c>
      <c r="F438" s="9" t="s">
        <v>27</v>
      </c>
      <c r="G438" s="10">
        <v>21</v>
      </c>
      <c r="H438" s="10">
        <v>0</v>
      </c>
      <c r="I438" s="10">
        <v>0</v>
      </c>
      <c r="J438" s="10">
        <f t="shared" si="35"/>
        <v>5880000</v>
      </c>
      <c r="K438" s="10">
        <f t="shared" si="35"/>
        <v>0</v>
      </c>
      <c r="L438" s="10">
        <f t="shared" si="35"/>
        <v>0</v>
      </c>
      <c r="M438" s="10"/>
      <c r="N438" s="10">
        <v>0</v>
      </c>
      <c r="O438" s="25">
        <f t="shared" si="31"/>
        <v>5880000</v>
      </c>
      <c r="P438" s="25">
        <v>5880000</v>
      </c>
      <c r="Q438" s="25">
        <f t="shared" si="32"/>
        <v>0</v>
      </c>
      <c r="R438" s="37"/>
    </row>
    <row r="439" spans="1:18" x14ac:dyDescent="0.25">
      <c r="A439" s="8">
        <v>432</v>
      </c>
      <c r="B439" s="32">
        <v>450843</v>
      </c>
      <c r="C439" s="9" t="s">
        <v>282</v>
      </c>
      <c r="D439" s="9" t="s">
        <v>244</v>
      </c>
      <c r="E439" s="9" t="s">
        <v>2688</v>
      </c>
      <c r="F439" s="9" t="s">
        <v>27</v>
      </c>
      <c r="G439" s="10">
        <v>18</v>
      </c>
      <c r="H439" s="10">
        <v>0</v>
      </c>
      <c r="I439" s="10">
        <v>0</v>
      </c>
      <c r="J439" s="10">
        <f t="shared" si="35"/>
        <v>5040000</v>
      </c>
      <c r="K439" s="10">
        <f t="shared" si="35"/>
        <v>0</v>
      </c>
      <c r="L439" s="10">
        <f t="shared" si="35"/>
        <v>0</v>
      </c>
      <c r="M439" s="10"/>
      <c r="N439" s="10">
        <v>0</v>
      </c>
      <c r="O439" s="25">
        <f t="shared" si="31"/>
        <v>5040000</v>
      </c>
      <c r="P439" s="25">
        <v>5040000</v>
      </c>
      <c r="Q439" s="25">
        <f t="shared" si="32"/>
        <v>0</v>
      </c>
      <c r="R439" s="37"/>
    </row>
    <row r="440" spans="1:18" x14ac:dyDescent="0.25">
      <c r="A440" s="8">
        <v>433</v>
      </c>
      <c r="B440" s="32">
        <v>450844</v>
      </c>
      <c r="C440" s="9" t="s">
        <v>2699</v>
      </c>
      <c r="D440" s="9" t="s">
        <v>153</v>
      </c>
      <c r="E440" s="9" t="s">
        <v>2688</v>
      </c>
      <c r="F440" s="9" t="s">
        <v>368</v>
      </c>
      <c r="G440" s="10">
        <v>19</v>
      </c>
      <c r="H440" s="10">
        <v>0</v>
      </c>
      <c r="I440" s="10">
        <v>0</v>
      </c>
      <c r="J440" s="10">
        <f>G440*280000</f>
        <v>5320000</v>
      </c>
      <c r="K440" s="10">
        <f>H440*280000</f>
        <v>0</v>
      </c>
      <c r="L440" s="10">
        <f>I440*280000</f>
        <v>0</v>
      </c>
      <c r="M440" s="10"/>
      <c r="N440" s="10">
        <f>J440</f>
        <v>5320000</v>
      </c>
      <c r="O440" s="25">
        <f t="shared" si="31"/>
        <v>0</v>
      </c>
      <c r="P440" s="25">
        <v>0</v>
      </c>
      <c r="Q440" s="25">
        <f t="shared" si="32"/>
        <v>0</v>
      </c>
      <c r="R440" s="37"/>
    </row>
    <row r="441" spans="1:18" x14ac:dyDescent="0.25">
      <c r="A441" s="8">
        <v>434</v>
      </c>
      <c r="B441" s="32">
        <v>450845</v>
      </c>
      <c r="C441" s="9" t="s">
        <v>149</v>
      </c>
      <c r="D441" s="9" t="s">
        <v>490</v>
      </c>
      <c r="E441" s="9" t="s">
        <v>2688</v>
      </c>
      <c r="F441" s="9" t="s">
        <v>27</v>
      </c>
      <c r="G441" s="10">
        <v>18</v>
      </c>
      <c r="H441" s="10">
        <v>0</v>
      </c>
      <c r="I441" s="10">
        <v>0</v>
      </c>
      <c r="J441" s="10">
        <f t="shared" ref="J441:L457" si="36">G441*280000</f>
        <v>5040000</v>
      </c>
      <c r="K441" s="10">
        <f t="shared" si="36"/>
        <v>0</v>
      </c>
      <c r="L441" s="10">
        <f t="shared" si="36"/>
        <v>0</v>
      </c>
      <c r="M441" s="10"/>
      <c r="N441" s="10">
        <v>0</v>
      </c>
      <c r="O441" s="25">
        <f t="shared" si="31"/>
        <v>5040000</v>
      </c>
      <c r="P441" s="25">
        <v>5040000</v>
      </c>
      <c r="Q441" s="25">
        <f t="shared" si="32"/>
        <v>0</v>
      </c>
      <c r="R441" s="37"/>
    </row>
    <row r="442" spans="1:18" x14ac:dyDescent="0.25">
      <c r="A442" s="8">
        <v>435</v>
      </c>
      <c r="B442" s="32">
        <v>450846</v>
      </c>
      <c r="C442" s="9" t="s">
        <v>2700</v>
      </c>
      <c r="D442" s="9" t="s">
        <v>306</v>
      </c>
      <c r="E442" s="9" t="s">
        <v>2688</v>
      </c>
      <c r="F442" s="9" t="s">
        <v>27</v>
      </c>
      <c r="G442" s="10">
        <v>19</v>
      </c>
      <c r="H442" s="10">
        <v>0</v>
      </c>
      <c r="I442" s="10">
        <v>0</v>
      </c>
      <c r="J442" s="10">
        <f t="shared" si="36"/>
        <v>5320000</v>
      </c>
      <c r="K442" s="10">
        <f t="shared" si="36"/>
        <v>0</v>
      </c>
      <c r="L442" s="10">
        <f t="shared" si="36"/>
        <v>0</v>
      </c>
      <c r="M442" s="10"/>
      <c r="N442" s="10">
        <v>0</v>
      </c>
      <c r="O442" s="25">
        <f t="shared" si="31"/>
        <v>5320000</v>
      </c>
      <c r="P442" s="25">
        <v>5320000</v>
      </c>
      <c r="Q442" s="25">
        <f t="shared" si="32"/>
        <v>0</v>
      </c>
      <c r="R442" s="37"/>
    </row>
    <row r="443" spans="1:18" x14ac:dyDescent="0.25">
      <c r="A443" s="8">
        <v>436</v>
      </c>
      <c r="B443" s="32">
        <v>450847</v>
      </c>
      <c r="C443" s="9" t="s">
        <v>363</v>
      </c>
      <c r="D443" s="9" t="s">
        <v>365</v>
      </c>
      <c r="E443" s="9" t="s">
        <v>2688</v>
      </c>
      <c r="F443" s="9" t="s">
        <v>27</v>
      </c>
      <c r="G443" s="10">
        <v>20</v>
      </c>
      <c r="H443" s="10">
        <v>0</v>
      </c>
      <c r="I443" s="10">
        <v>0</v>
      </c>
      <c r="J443" s="10">
        <f t="shared" si="36"/>
        <v>5600000</v>
      </c>
      <c r="K443" s="10">
        <f t="shared" si="36"/>
        <v>0</v>
      </c>
      <c r="L443" s="10">
        <f t="shared" si="36"/>
        <v>0</v>
      </c>
      <c r="M443" s="10"/>
      <c r="N443" s="10">
        <v>0</v>
      </c>
      <c r="O443" s="25">
        <f t="shared" si="31"/>
        <v>5600000</v>
      </c>
      <c r="P443" s="25">
        <v>5600000</v>
      </c>
      <c r="Q443" s="25">
        <f t="shared" si="32"/>
        <v>0</v>
      </c>
      <c r="R443" s="37"/>
    </row>
    <row r="444" spans="1:18" x14ac:dyDescent="0.25">
      <c r="A444" s="8">
        <v>437</v>
      </c>
      <c r="B444" s="32">
        <v>450848</v>
      </c>
      <c r="C444" s="9" t="s">
        <v>1813</v>
      </c>
      <c r="D444" s="9" t="s">
        <v>125</v>
      </c>
      <c r="E444" s="9" t="s">
        <v>2688</v>
      </c>
      <c r="F444" s="9" t="s">
        <v>27</v>
      </c>
      <c r="G444" s="10">
        <v>22</v>
      </c>
      <c r="H444" s="10">
        <v>0</v>
      </c>
      <c r="I444" s="10">
        <v>0</v>
      </c>
      <c r="J444" s="10">
        <f t="shared" si="36"/>
        <v>6160000</v>
      </c>
      <c r="K444" s="10">
        <f t="shared" si="36"/>
        <v>0</v>
      </c>
      <c r="L444" s="10">
        <f t="shared" si="36"/>
        <v>0</v>
      </c>
      <c r="M444" s="10"/>
      <c r="N444" s="10">
        <v>0</v>
      </c>
      <c r="O444" s="25">
        <f t="shared" si="31"/>
        <v>6160000</v>
      </c>
      <c r="P444" s="25">
        <v>6160000</v>
      </c>
      <c r="Q444" s="25">
        <f t="shared" si="32"/>
        <v>0</v>
      </c>
      <c r="R444" s="37"/>
    </row>
    <row r="445" spans="1:18" x14ac:dyDescent="0.25">
      <c r="A445" s="8">
        <v>438</v>
      </c>
      <c r="B445" s="32">
        <v>450849</v>
      </c>
      <c r="C445" s="9" t="s">
        <v>2701</v>
      </c>
      <c r="D445" s="9" t="s">
        <v>65</v>
      </c>
      <c r="E445" s="9" t="s">
        <v>2688</v>
      </c>
      <c r="F445" s="9" t="s">
        <v>27</v>
      </c>
      <c r="G445" s="10">
        <v>17</v>
      </c>
      <c r="H445" s="10">
        <v>0</v>
      </c>
      <c r="I445" s="10">
        <v>0</v>
      </c>
      <c r="J445" s="10">
        <f t="shared" si="36"/>
        <v>4760000</v>
      </c>
      <c r="K445" s="10">
        <f t="shared" si="36"/>
        <v>0</v>
      </c>
      <c r="L445" s="10">
        <f t="shared" si="36"/>
        <v>0</v>
      </c>
      <c r="M445" s="10"/>
      <c r="N445" s="10">
        <v>0</v>
      </c>
      <c r="O445" s="25">
        <f t="shared" si="31"/>
        <v>4760000</v>
      </c>
      <c r="P445" s="25">
        <v>4760000</v>
      </c>
      <c r="Q445" s="25">
        <f t="shared" si="32"/>
        <v>0</v>
      </c>
      <c r="R445" s="37"/>
    </row>
    <row r="446" spans="1:18" x14ac:dyDescent="0.25">
      <c r="A446" s="8">
        <v>439</v>
      </c>
      <c r="B446" s="32">
        <v>450850</v>
      </c>
      <c r="C446" s="9" t="s">
        <v>2702</v>
      </c>
      <c r="D446" s="9" t="s">
        <v>223</v>
      </c>
      <c r="E446" s="9" t="s">
        <v>2688</v>
      </c>
      <c r="F446" s="9" t="s">
        <v>27</v>
      </c>
      <c r="G446" s="10">
        <v>24</v>
      </c>
      <c r="H446" s="10">
        <v>0</v>
      </c>
      <c r="I446" s="10">
        <v>0</v>
      </c>
      <c r="J446" s="10">
        <f t="shared" si="36"/>
        <v>6720000</v>
      </c>
      <c r="K446" s="10">
        <f t="shared" si="36"/>
        <v>0</v>
      </c>
      <c r="L446" s="10">
        <f t="shared" si="36"/>
        <v>0</v>
      </c>
      <c r="M446" s="10"/>
      <c r="N446" s="10">
        <v>0</v>
      </c>
      <c r="O446" s="25">
        <f t="shared" si="31"/>
        <v>6720000</v>
      </c>
      <c r="P446" s="25">
        <v>6720000</v>
      </c>
      <c r="Q446" s="25">
        <f t="shared" si="32"/>
        <v>0</v>
      </c>
      <c r="R446" s="37"/>
    </row>
    <row r="447" spans="1:18" x14ac:dyDescent="0.25">
      <c r="A447" s="8">
        <v>440</v>
      </c>
      <c r="B447" s="32">
        <v>450851</v>
      </c>
      <c r="C447" s="9" t="s">
        <v>2703</v>
      </c>
      <c r="D447" s="9" t="s">
        <v>365</v>
      </c>
      <c r="E447" s="9" t="s">
        <v>2688</v>
      </c>
      <c r="F447" s="9" t="s">
        <v>27</v>
      </c>
      <c r="G447" s="10">
        <v>18</v>
      </c>
      <c r="H447" s="10">
        <v>0</v>
      </c>
      <c r="I447" s="10">
        <v>0</v>
      </c>
      <c r="J447" s="10">
        <f t="shared" si="36"/>
        <v>5040000</v>
      </c>
      <c r="K447" s="10">
        <f t="shared" si="36"/>
        <v>0</v>
      </c>
      <c r="L447" s="10">
        <f t="shared" si="36"/>
        <v>0</v>
      </c>
      <c r="M447" s="10"/>
      <c r="N447" s="10">
        <v>0</v>
      </c>
      <c r="O447" s="25">
        <f t="shared" si="31"/>
        <v>5040000</v>
      </c>
      <c r="P447" s="25">
        <v>5040000</v>
      </c>
      <c r="Q447" s="25">
        <f t="shared" si="32"/>
        <v>0</v>
      </c>
      <c r="R447" s="37"/>
    </row>
    <row r="448" spans="1:18" x14ac:dyDescent="0.25">
      <c r="A448" s="8">
        <v>441</v>
      </c>
      <c r="B448" s="32">
        <v>450852</v>
      </c>
      <c r="C448" s="9" t="s">
        <v>2704</v>
      </c>
      <c r="D448" s="9" t="s">
        <v>1031</v>
      </c>
      <c r="E448" s="9" t="s">
        <v>2688</v>
      </c>
      <c r="F448" s="9" t="s">
        <v>27</v>
      </c>
      <c r="G448" s="10">
        <v>14</v>
      </c>
      <c r="H448" s="10">
        <v>0</v>
      </c>
      <c r="I448" s="10">
        <v>0</v>
      </c>
      <c r="J448" s="10">
        <f t="shared" si="36"/>
        <v>3920000</v>
      </c>
      <c r="K448" s="10">
        <f t="shared" si="36"/>
        <v>0</v>
      </c>
      <c r="L448" s="10">
        <f t="shared" si="36"/>
        <v>0</v>
      </c>
      <c r="M448" s="10"/>
      <c r="N448" s="10">
        <v>0</v>
      </c>
      <c r="O448" s="25">
        <f t="shared" si="31"/>
        <v>3920000</v>
      </c>
      <c r="P448" s="25">
        <v>0</v>
      </c>
      <c r="Q448" s="25">
        <f t="shared" si="32"/>
        <v>3920000</v>
      </c>
      <c r="R448" s="37"/>
    </row>
    <row r="449" spans="1:18" x14ac:dyDescent="0.25">
      <c r="A449" s="8">
        <v>442</v>
      </c>
      <c r="B449" s="32">
        <v>450853</v>
      </c>
      <c r="C449" s="9" t="s">
        <v>2062</v>
      </c>
      <c r="D449" s="9" t="s">
        <v>85</v>
      </c>
      <c r="E449" s="9" t="s">
        <v>2688</v>
      </c>
      <c r="F449" s="9" t="s">
        <v>27</v>
      </c>
      <c r="G449" s="10">
        <v>18</v>
      </c>
      <c r="H449" s="10">
        <v>0</v>
      </c>
      <c r="I449" s="10">
        <v>0</v>
      </c>
      <c r="J449" s="10">
        <f t="shared" si="36"/>
        <v>5040000</v>
      </c>
      <c r="K449" s="10">
        <f t="shared" si="36"/>
        <v>0</v>
      </c>
      <c r="L449" s="10">
        <f t="shared" si="36"/>
        <v>0</v>
      </c>
      <c r="M449" s="10"/>
      <c r="N449" s="10">
        <v>0</v>
      </c>
      <c r="O449" s="25">
        <f t="shared" si="31"/>
        <v>5040000</v>
      </c>
      <c r="P449" s="25">
        <v>5040000</v>
      </c>
      <c r="Q449" s="25">
        <f t="shared" si="32"/>
        <v>0</v>
      </c>
      <c r="R449" s="37"/>
    </row>
    <row r="450" spans="1:18" x14ac:dyDescent="0.25">
      <c r="A450" s="8">
        <v>443</v>
      </c>
      <c r="B450" s="32">
        <v>450854</v>
      </c>
      <c r="C450" s="9" t="s">
        <v>2705</v>
      </c>
      <c r="D450" s="9" t="s">
        <v>413</v>
      </c>
      <c r="E450" s="9" t="s">
        <v>2688</v>
      </c>
      <c r="F450" s="9" t="s">
        <v>27</v>
      </c>
      <c r="G450" s="10">
        <v>22</v>
      </c>
      <c r="H450" s="10">
        <v>0</v>
      </c>
      <c r="I450" s="10">
        <v>0</v>
      </c>
      <c r="J450" s="10">
        <f t="shared" si="36"/>
        <v>6160000</v>
      </c>
      <c r="K450" s="10">
        <f t="shared" si="36"/>
        <v>0</v>
      </c>
      <c r="L450" s="10">
        <f t="shared" si="36"/>
        <v>0</v>
      </c>
      <c r="M450" s="10"/>
      <c r="N450" s="10">
        <v>0</v>
      </c>
      <c r="O450" s="25">
        <f t="shared" si="31"/>
        <v>6160000</v>
      </c>
      <c r="P450" s="25">
        <v>6160000</v>
      </c>
      <c r="Q450" s="25">
        <f t="shared" si="32"/>
        <v>0</v>
      </c>
      <c r="R450" s="37"/>
    </row>
    <row r="451" spans="1:18" x14ac:dyDescent="0.25">
      <c r="A451" s="8">
        <v>444</v>
      </c>
      <c r="B451" s="32">
        <v>450855</v>
      </c>
      <c r="C451" s="9" t="s">
        <v>2706</v>
      </c>
      <c r="D451" s="9" t="s">
        <v>85</v>
      </c>
      <c r="E451" s="9" t="s">
        <v>2688</v>
      </c>
      <c r="F451" s="9" t="s">
        <v>27</v>
      </c>
      <c r="G451" s="10">
        <v>19</v>
      </c>
      <c r="H451" s="10">
        <v>0</v>
      </c>
      <c r="I451" s="10">
        <v>0</v>
      </c>
      <c r="J451" s="10">
        <f t="shared" si="36"/>
        <v>5320000</v>
      </c>
      <c r="K451" s="10">
        <f t="shared" si="36"/>
        <v>0</v>
      </c>
      <c r="L451" s="10">
        <f t="shared" si="36"/>
        <v>0</v>
      </c>
      <c r="M451" s="10"/>
      <c r="N451" s="10">
        <v>0</v>
      </c>
      <c r="O451" s="25">
        <f t="shared" si="31"/>
        <v>5320000</v>
      </c>
      <c r="P451" s="25">
        <v>5320000</v>
      </c>
      <c r="Q451" s="25">
        <f t="shared" si="32"/>
        <v>0</v>
      </c>
      <c r="R451" s="37"/>
    </row>
    <row r="452" spans="1:18" x14ac:dyDescent="0.25">
      <c r="A452" s="8">
        <v>445</v>
      </c>
      <c r="B452" s="32">
        <v>450856</v>
      </c>
      <c r="C452" s="9" t="s">
        <v>701</v>
      </c>
      <c r="D452" s="9" t="s">
        <v>2707</v>
      </c>
      <c r="E452" s="9" t="s">
        <v>2688</v>
      </c>
      <c r="F452" s="9" t="s">
        <v>27</v>
      </c>
      <c r="G452" s="10">
        <v>21</v>
      </c>
      <c r="H452" s="10">
        <v>0</v>
      </c>
      <c r="I452" s="10">
        <v>0</v>
      </c>
      <c r="J452" s="10">
        <f t="shared" si="36"/>
        <v>5880000</v>
      </c>
      <c r="K452" s="10">
        <f t="shared" si="36"/>
        <v>0</v>
      </c>
      <c r="L452" s="10">
        <f t="shared" si="36"/>
        <v>0</v>
      </c>
      <c r="M452" s="10"/>
      <c r="N452" s="10">
        <v>0</v>
      </c>
      <c r="O452" s="25">
        <f t="shared" si="31"/>
        <v>5880000</v>
      </c>
      <c r="P452" s="25">
        <v>0</v>
      </c>
      <c r="Q452" s="25">
        <f t="shared" si="32"/>
        <v>5880000</v>
      </c>
      <c r="R452" s="37"/>
    </row>
    <row r="453" spans="1:18" x14ac:dyDescent="0.25">
      <c r="A453" s="8">
        <v>446</v>
      </c>
      <c r="B453" s="32">
        <v>450901</v>
      </c>
      <c r="C453" s="9" t="s">
        <v>758</v>
      </c>
      <c r="D453" s="9" t="s">
        <v>258</v>
      </c>
      <c r="E453" s="9" t="s">
        <v>2708</v>
      </c>
      <c r="F453" s="9" t="s">
        <v>27</v>
      </c>
      <c r="G453" s="10">
        <v>16</v>
      </c>
      <c r="H453" s="10">
        <v>0</v>
      </c>
      <c r="I453" s="10">
        <v>0</v>
      </c>
      <c r="J453" s="10">
        <f t="shared" si="36"/>
        <v>4480000</v>
      </c>
      <c r="K453" s="10">
        <f t="shared" si="36"/>
        <v>0</v>
      </c>
      <c r="L453" s="10">
        <f t="shared" si="36"/>
        <v>0</v>
      </c>
      <c r="M453" s="10"/>
      <c r="N453" s="10">
        <v>0</v>
      </c>
      <c r="O453" s="25">
        <f t="shared" si="31"/>
        <v>4480000</v>
      </c>
      <c r="P453" s="25">
        <v>4480000</v>
      </c>
      <c r="Q453" s="25">
        <f t="shared" si="32"/>
        <v>0</v>
      </c>
      <c r="R453" s="37"/>
    </row>
    <row r="454" spans="1:18" x14ac:dyDescent="0.25">
      <c r="A454" s="8">
        <v>447</v>
      </c>
      <c r="B454" s="32">
        <v>450902</v>
      </c>
      <c r="C454" s="9" t="s">
        <v>239</v>
      </c>
      <c r="D454" s="9" t="s">
        <v>1162</v>
      </c>
      <c r="E454" s="9" t="s">
        <v>2708</v>
      </c>
      <c r="F454" s="9" t="s">
        <v>27</v>
      </c>
      <c r="G454" s="10">
        <v>20</v>
      </c>
      <c r="H454" s="10">
        <v>0</v>
      </c>
      <c r="I454" s="10">
        <v>0</v>
      </c>
      <c r="J454" s="10">
        <f t="shared" si="36"/>
        <v>5600000</v>
      </c>
      <c r="K454" s="10">
        <f t="shared" si="36"/>
        <v>0</v>
      </c>
      <c r="L454" s="10">
        <f t="shared" si="36"/>
        <v>0</v>
      </c>
      <c r="M454" s="10"/>
      <c r="N454" s="10">
        <v>0</v>
      </c>
      <c r="O454" s="25">
        <f t="shared" si="31"/>
        <v>5600000</v>
      </c>
      <c r="P454" s="25">
        <v>5600000</v>
      </c>
      <c r="Q454" s="25">
        <f t="shared" si="32"/>
        <v>0</v>
      </c>
      <c r="R454" s="37"/>
    </row>
    <row r="455" spans="1:18" x14ac:dyDescent="0.25">
      <c r="A455" s="8">
        <v>448</v>
      </c>
      <c r="B455" s="32">
        <v>450903</v>
      </c>
      <c r="C455" s="9" t="s">
        <v>2709</v>
      </c>
      <c r="D455" s="9" t="s">
        <v>413</v>
      </c>
      <c r="E455" s="9" t="s">
        <v>2708</v>
      </c>
      <c r="F455" s="9" t="s">
        <v>27</v>
      </c>
      <c r="G455" s="10">
        <v>18</v>
      </c>
      <c r="H455" s="10">
        <v>0</v>
      </c>
      <c r="I455" s="10">
        <v>0</v>
      </c>
      <c r="J455" s="10">
        <f t="shared" si="36"/>
        <v>5040000</v>
      </c>
      <c r="K455" s="10">
        <f t="shared" si="36"/>
        <v>0</v>
      </c>
      <c r="L455" s="10">
        <f t="shared" si="36"/>
        <v>0</v>
      </c>
      <c r="M455" s="10"/>
      <c r="N455" s="10">
        <v>0</v>
      </c>
      <c r="O455" s="25">
        <f t="shared" si="31"/>
        <v>5040000</v>
      </c>
      <c r="P455" s="25">
        <v>5040000</v>
      </c>
      <c r="Q455" s="25">
        <f t="shared" si="32"/>
        <v>0</v>
      </c>
      <c r="R455" s="37"/>
    </row>
    <row r="456" spans="1:18" x14ac:dyDescent="0.25">
      <c r="A456" s="8">
        <v>449</v>
      </c>
      <c r="B456" s="32">
        <v>450904</v>
      </c>
      <c r="C456" s="9" t="s">
        <v>2710</v>
      </c>
      <c r="D456" s="9" t="s">
        <v>967</v>
      </c>
      <c r="E456" s="9" t="s">
        <v>2708</v>
      </c>
      <c r="F456" s="9" t="s">
        <v>27</v>
      </c>
      <c r="G456" s="10">
        <v>18</v>
      </c>
      <c r="H456" s="10">
        <v>0</v>
      </c>
      <c r="I456" s="10">
        <v>0</v>
      </c>
      <c r="J456" s="10">
        <f t="shared" si="36"/>
        <v>5040000</v>
      </c>
      <c r="K456" s="10">
        <f t="shared" si="36"/>
        <v>0</v>
      </c>
      <c r="L456" s="10">
        <f t="shared" si="36"/>
        <v>0</v>
      </c>
      <c r="M456" s="10"/>
      <c r="N456" s="10">
        <v>0</v>
      </c>
      <c r="O456" s="25">
        <f t="shared" si="31"/>
        <v>5040000</v>
      </c>
      <c r="P456" s="25">
        <v>5040000</v>
      </c>
      <c r="Q456" s="25">
        <f t="shared" si="32"/>
        <v>0</v>
      </c>
      <c r="R456" s="37"/>
    </row>
    <row r="457" spans="1:18" x14ac:dyDescent="0.25">
      <c r="A457" s="8">
        <v>450</v>
      </c>
      <c r="B457" s="32">
        <v>450905</v>
      </c>
      <c r="C457" s="9" t="s">
        <v>2711</v>
      </c>
      <c r="D457" s="9" t="s">
        <v>675</v>
      </c>
      <c r="E457" s="9" t="s">
        <v>2708</v>
      </c>
      <c r="F457" s="9" t="s">
        <v>27</v>
      </c>
      <c r="G457" s="10">
        <v>20</v>
      </c>
      <c r="H457" s="10">
        <v>3</v>
      </c>
      <c r="I457" s="10">
        <v>0</v>
      </c>
      <c r="J457" s="10">
        <f t="shared" si="36"/>
        <v>5600000</v>
      </c>
      <c r="K457" s="10">
        <f t="shared" si="36"/>
        <v>840000</v>
      </c>
      <c r="L457" s="10">
        <f t="shared" si="36"/>
        <v>0</v>
      </c>
      <c r="M457" s="10"/>
      <c r="N457" s="10">
        <v>0</v>
      </c>
      <c r="O457" s="25">
        <f t="shared" ref="O457:O520" si="37">J457+K457+L457-N457-M457</f>
        <v>6440000</v>
      </c>
      <c r="P457" s="25">
        <v>6440000</v>
      </c>
      <c r="Q457" s="25">
        <f t="shared" ref="Q457:Q520" si="38">O457-P457</f>
        <v>0</v>
      </c>
      <c r="R457" s="37"/>
    </row>
    <row r="458" spans="1:18" x14ac:dyDescent="0.25">
      <c r="A458" s="8">
        <v>451</v>
      </c>
      <c r="B458" s="32">
        <v>450907</v>
      </c>
      <c r="C458" s="9" t="s">
        <v>2712</v>
      </c>
      <c r="D458" s="9" t="s">
        <v>2713</v>
      </c>
      <c r="E458" s="9" t="s">
        <v>2708</v>
      </c>
      <c r="F458" s="9" t="s">
        <v>368</v>
      </c>
      <c r="G458" s="10">
        <v>20</v>
      </c>
      <c r="H458" s="10">
        <v>0</v>
      </c>
      <c r="I458" s="10">
        <v>0</v>
      </c>
      <c r="J458" s="10">
        <f>G458*280000</f>
        <v>5600000</v>
      </c>
      <c r="K458" s="10">
        <f>H458*280000</f>
        <v>0</v>
      </c>
      <c r="L458" s="10">
        <f>I458*280000</f>
        <v>0</v>
      </c>
      <c r="M458" s="10"/>
      <c r="N458" s="10">
        <f>J458</f>
        <v>5600000</v>
      </c>
      <c r="O458" s="25">
        <f t="shared" si="37"/>
        <v>0</v>
      </c>
      <c r="P458" s="25">
        <v>0</v>
      </c>
      <c r="Q458" s="25">
        <f t="shared" si="38"/>
        <v>0</v>
      </c>
      <c r="R458" s="37"/>
    </row>
    <row r="459" spans="1:18" x14ac:dyDescent="0.25">
      <c r="A459" s="8">
        <v>452</v>
      </c>
      <c r="B459" s="32">
        <v>450908</v>
      </c>
      <c r="C459" s="9" t="s">
        <v>762</v>
      </c>
      <c r="D459" s="9" t="s">
        <v>85</v>
      </c>
      <c r="E459" s="9" t="s">
        <v>2708</v>
      </c>
      <c r="F459" s="9" t="s">
        <v>27</v>
      </c>
      <c r="G459" s="10">
        <v>14</v>
      </c>
      <c r="H459" s="10">
        <v>0</v>
      </c>
      <c r="I459" s="10">
        <v>0</v>
      </c>
      <c r="J459" s="10">
        <f t="shared" ref="J459:L504" si="39">G459*280000</f>
        <v>3920000</v>
      </c>
      <c r="K459" s="10">
        <f t="shared" si="39"/>
        <v>0</v>
      </c>
      <c r="L459" s="10">
        <f t="shared" si="39"/>
        <v>0</v>
      </c>
      <c r="M459" s="10"/>
      <c r="N459" s="10">
        <v>0</v>
      </c>
      <c r="O459" s="25">
        <f t="shared" si="37"/>
        <v>3920000</v>
      </c>
      <c r="P459" s="25">
        <v>3920000</v>
      </c>
      <c r="Q459" s="25">
        <f t="shared" si="38"/>
        <v>0</v>
      </c>
      <c r="R459" s="37"/>
    </row>
    <row r="460" spans="1:18" x14ac:dyDescent="0.25">
      <c r="A460" s="8">
        <v>453</v>
      </c>
      <c r="B460" s="32">
        <v>450909</v>
      </c>
      <c r="C460" s="9" t="s">
        <v>152</v>
      </c>
      <c r="D460" s="9" t="s">
        <v>1085</v>
      </c>
      <c r="E460" s="9" t="s">
        <v>2708</v>
      </c>
      <c r="F460" s="9" t="s">
        <v>27</v>
      </c>
      <c r="G460" s="10">
        <v>14</v>
      </c>
      <c r="H460" s="10">
        <v>0</v>
      </c>
      <c r="I460" s="10">
        <v>0</v>
      </c>
      <c r="J460" s="10">
        <f t="shared" si="39"/>
        <v>3920000</v>
      </c>
      <c r="K460" s="10">
        <f t="shared" si="39"/>
        <v>0</v>
      </c>
      <c r="L460" s="10">
        <f t="shared" si="39"/>
        <v>0</v>
      </c>
      <c r="M460" s="10"/>
      <c r="N460" s="10">
        <v>0</v>
      </c>
      <c r="O460" s="25">
        <f t="shared" si="37"/>
        <v>3920000</v>
      </c>
      <c r="P460" s="25">
        <v>3920000</v>
      </c>
      <c r="Q460" s="25">
        <f t="shared" si="38"/>
        <v>0</v>
      </c>
      <c r="R460" s="37"/>
    </row>
    <row r="461" spans="1:18" x14ac:dyDescent="0.25">
      <c r="A461" s="8">
        <v>454</v>
      </c>
      <c r="B461" s="32">
        <v>450910</v>
      </c>
      <c r="C461" s="9" t="s">
        <v>2714</v>
      </c>
      <c r="D461" s="9" t="s">
        <v>85</v>
      </c>
      <c r="E461" s="9" t="s">
        <v>2708</v>
      </c>
      <c r="F461" s="9" t="s">
        <v>27</v>
      </c>
      <c r="G461" s="10">
        <v>16</v>
      </c>
      <c r="H461" s="10">
        <v>0</v>
      </c>
      <c r="I461" s="10">
        <v>0</v>
      </c>
      <c r="J461" s="10">
        <f t="shared" si="39"/>
        <v>4480000</v>
      </c>
      <c r="K461" s="10">
        <f t="shared" si="39"/>
        <v>0</v>
      </c>
      <c r="L461" s="10">
        <f t="shared" si="39"/>
        <v>0</v>
      </c>
      <c r="M461" s="10"/>
      <c r="N461" s="10">
        <v>0</v>
      </c>
      <c r="O461" s="25">
        <f t="shared" si="37"/>
        <v>4480000</v>
      </c>
      <c r="P461" s="25">
        <v>4480000</v>
      </c>
      <c r="Q461" s="25">
        <f t="shared" si="38"/>
        <v>0</v>
      </c>
      <c r="R461" s="37"/>
    </row>
    <row r="462" spans="1:18" x14ac:dyDescent="0.25">
      <c r="A462" s="8">
        <v>455</v>
      </c>
      <c r="B462" s="32">
        <v>450911</v>
      </c>
      <c r="C462" s="9" t="s">
        <v>976</v>
      </c>
      <c r="D462" s="9" t="s">
        <v>1068</v>
      </c>
      <c r="E462" s="9" t="s">
        <v>2708</v>
      </c>
      <c r="F462" s="9" t="s">
        <v>27</v>
      </c>
      <c r="G462" s="10">
        <v>18</v>
      </c>
      <c r="H462" s="10">
        <v>3</v>
      </c>
      <c r="I462" s="10">
        <v>0</v>
      </c>
      <c r="J462" s="10">
        <f t="shared" si="39"/>
        <v>5040000</v>
      </c>
      <c r="K462" s="10">
        <f t="shared" si="39"/>
        <v>840000</v>
      </c>
      <c r="L462" s="10">
        <f t="shared" si="39"/>
        <v>0</v>
      </c>
      <c r="M462" s="10"/>
      <c r="N462" s="10">
        <v>0</v>
      </c>
      <c r="O462" s="25">
        <f t="shared" si="37"/>
        <v>5880000</v>
      </c>
      <c r="P462" s="25">
        <v>5880000</v>
      </c>
      <c r="Q462" s="25">
        <f t="shared" si="38"/>
        <v>0</v>
      </c>
      <c r="R462" s="37"/>
    </row>
    <row r="463" spans="1:18" x14ac:dyDescent="0.25">
      <c r="A463" s="8">
        <v>456</v>
      </c>
      <c r="B463" s="32">
        <v>450913</v>
      </c>
      <c r="C463" s="9" t="s">
        <v>894</v>
      </c>
      <c r="D463" s="9" t="s">
        <v>481</v>
      </c>
      <c r="E463" s="9" t="s">
        <v>2708</v>
      </c>
      <c r="F463" s="9" t="s">
        <v>27</v>
      </c>
      <c r="G463" s="10">
        <v>20</v>
      </c>
      <c r="H463" s="10">
        <v>0</v>
      </c>
      <c r="I463" s="10">
        <v>0</v>
      </c>
      <c r="J463" s="10">
        <f t="shared" si="39"/>
        <v>5600000</v>
      </c>
      <c r="K463" s="10">
        <f t="shared" si="39"/>
        <v>0</v>
      </c>
      <c r="L463" s="10">
        <f t="shared" si="39"/>
        <v>0</v>
      </c>
      <c r="M463" s="10"/>
      <c r="N463" s="10">
        <v>0</v>
      </c>
      <c r="O463" s="25">
        <f t="shared" si="37"/>
        <v>5600000</v>
      </c>
      <c r="P463" s="25">
        <v>5600000</v>
      </c>
      <c r="Q463" s="25">
        <f t="shared" si="38"/>
        <v>0</v>
      </c>
      <c r="R463" s="37"/>
    </row>
    <row r="464" spans="1:18" x14ac:dyDescent="0.25">
      <c r="A464" s="8">
        <v>457</v>
      </c>
      <c r="B464" s="32">
        <v>450914</v>
      </c>
      <c r="C464" s="9" t="s">
        <v>348</v>
      </c>
      <c r="D464" s="9" t="s">
        <v>158</v>
      </c>
      <c r="E464" s="9" t="s">
        <v>2708</v>
      </c>
      <c r="F464" s="9" t="s">
        <v>27</v>
      </c>
      <c r="G464" s="10">
        <v>20</v>
      </c>
      <c r="H464" s="10">
        <v>0</v>
      </c>
      <c r="I464" s="10">
        <v>0</v>
      </c>
      <c r="J464" s="10">
        <f t="shared" si="39"/>
        <v>5600000</v>
      </c>
      <c r="K464" s="10">
        <f t="shared" si="39"/>
        <v>0</v>
      </c>
      <c r="L464" s="10">
        <f t="shared" si="39"/>
        <v>0</v>
      </c>
      <c r="M464" s="10"/>
      <c r="N464" s="10">
        <v>0</v>
      </c>
      <c r="O464" s="25">
        <f t="shared" si="37"/>
        <v>5600000</v>
      </c>
      <c r="P464" s="25">
        <v>5600000</v>
      </c>
      <c r="Q464" s="25">
        <f t="shared" si="38"/>
        <v>0</v>
      </c>
      <c r="R464" s="37"/>
    </row>
    <row r="465" spans="1:18" x14ac:dyDescent="0.25">
      <c r="A465" s="8">
        <v>458</v>
      </c>
      <c r="B465" s="32">
        <v>450915</v>
      </c>
      <c r="C465" s="9" t="s">
        <v>632</v>
      </c>
      <c r="D465" s="9" t="s">
        <v>492</v>
      </c>
      <c r="E465" s="9" t="s">
        <v>2708</v>
      </c>
      <c r="F465" s="9" t="s">
        <v>27</v>
      </c>
      <c r="G465" s="10">
        <v>14</v>
      </c>
      <c r="H465" s="10">
        <v>0</v>
      </c>
      <c r="I465" s="10">
        <v>0</v>
      </c>
      <c r="J465" s="10">
        <f t="shared" si="39"/>
        <v>3920000</v>
      </c>
      <c r="K465" s="10">
        <f t="shared" si="39"/>
        <v>0</v>
      </c>
      <c r="L465" s="10">
        <f t="shared" si="39"/>
        <v>0</v>
      </c>
      <c r="M465" s="10"/>
      <c r="N465" s="10">
        <v>0</v>
      </c>
      <c r="O465" s="25">
        <f t="shared" si="37"/>
        <v>3920000</v>
      </c>
      <c r="P465" s="25">
        <v>3920000</v>
      </c>
      <c r="Q465" s="25">
        <f t="shared" si="38"/>
        <v>0</v>
      </c>
      <c r="R465" s="37"/>
    </row>
    <row r="466" spans="1:18" x14ac:dyDescent="0.25">
      <c r="A466" s="8">
        <v>459</v>
      </c>
      <c r="B466" s="32">
        <v>450916</v>
      </c>
      <c r="C466" s="9" t="s">
        <v>418</v>
      </c>
      <c r="D466" s="9" t="s">
        <v>1153</v>
      </c>
      <c r="E466" s="9" t="s">
        <v>2708</v>
      </c>
      <c r="F466" s="9" t="s">
        <v>27</v>
      </c>
      <c r="G466" s="10">
        <v>17</v>
      </c>
      <c r="H466" s="10">
        <v>0</v>
      </c>
      <c r="I466" s="10">
        <v>0</v>
      </c>
      <c r="J466" s="10">
        <f t="shared" si="39"/>
        <v>4760000</v>
      </c>
      <c r="K466" s="10">
        <f t="shared" si="39"/>
        <v>0</v>
      </c>
      <c r="L466" s="10">
        <f t="shared" si="39"/>
        <v>0</v>
      </c>
      <c r="M466" s="10"/>
      <c r="N466" s="10">
        <v>0</v>
      </c>
      <c r="O466" s="25">
        <f t="shared" si="37"/>
        <v>4760000</v>
      </c>
      <c r="P466" s="25">
        <v>4760000</v>
      </c>
      <c r="Q466" s="25">
        <f t="shared" si="38"/>
        <v>0</v>
      </c>
      <c r="R466" s="37"/>
    </row>
    <row r="467" spans="1:18" x14ac:dyDescent="0.25">
      <c r="A467" s="8">
        <v>460</v>
      </c>
      <c r="B467" s="32">
        <v>450918</v>
      </c>
      <c r="C467" s="9" t="s">
        <v>2715</v>
      </c>
      <c r="D467" s="9" t="s">
        <v>118</v>
      </c>
      <c r="E467" s="9" t="s">
        <v>2708</v>
      </c>
      <c r="F467" s="9" t="s">
        <v>27</v>
      </c>
      <c r="G467" s="10">
        <v>18</v>
      </c>
      <c r="H467" s="10">
        <v>0</v>
      </c>
      <c r="I467" s="10">
        <v>0</v>
      </c>
      <c r="J467" s="10">
        <f t="shared" si="39"/>
        <v>5040000</v>
      </c>
      <c r="K467" s="10">
        <f t="shared" si="39"/>
        <v>0</v>
      </c>
      <c r="L467" s="10">
        <f t="shared" si="39"/>
        <v>0</v>
      </c>
      <c r="M467" s="10"/>
      <c r="N467" s="10">
        <v>0</v>
      </c>
      <c r="O467" s="25">
        <f t="shared" si="37"/>
        <v>5040000</v>
      </c>
      <c r="P467" s="25">
        <v>5040000</v>
      </c>
      <c r="Q467" s="25">
        <f t="shared" si="38"/>
        <v>0</v>
      </c>
      <c r="R467" s="37"/>
    </row>
    <row r="468" spans="1:18" x14ac:dyDescent="0.25">
      <c r="A468" s="8">
        <v>461</v>
      </c>
      <c r="B468" s="32">
        <v>450919</v>
      </c>
      <c r="C468" s="9" t="s">
        <v>2716</v>
      </c>
      <c r="D468" s="9" t="s">
        <v>61</v>
      </c>
      <c r="E468" s="9" t="s">
        <v>2708</v>
      </c>
      <c r="F468" s="9" t="s">
        <v>27</v>
      </c>
      <c r="G468" s="10">
        <v>19</v>
      </c>
      <c r="H468" s="10">
        <v>0</v>
      </c>
      <c r="I468" s="10">
        <v>0</v>
      </c>
      <c r="J468" s="10">
        <f t="shared" si="39"/>
        <v>5320000</v>
      </c>
      <c r="K468" s="10">
        <f t="shared" si="39"/>
        <v>0</v>
      </c>
      <c r="L468" s="10">
        <f t="shared" si="39"/>
        <v>0</v>
      </c>
      <c r="M468" s="10"/>
      <c r="N468" s="10">
        <v>0</v>
      </c>
      <c r="O468" s="25">
        <f t="shared" si="37"/>
        <v>5320000</v>
      </c>
      <c r="P468" s="25">
        <v>5320000</v>
      </c>
      <c r="Q468" s="25">
        <f t="shared" si="38"/>
        <v>0</v>
      </c>
      <c r="R468" s="37"/>
    </row>
    <row r="469" spans="1:18" x14ac:dyDescent="0.25">
      <c r="A469" s="8">
        <v>462</v>
      </c>
      <c r="B469" s="32">
        <v>450920</v>
      </c>
      <c r="C469" s="9" t="s">
        <v>53</v>
      </c>
      <c r="D469" s="9" t="s">
        <v>334</v>
      </c>
      <c r="E469" s="9" t="s">
        <v>2708</v>
      </c>
      <c r="F469" s="9" t="s">
        <v>27</v>
      </c>
      <c r="G469" s="10">
        <v>14</v>
      </c>
      <c r="H469" s="10">
        <v>3</v>
      </c>
      <c r="I469" s="10">
        <v>0</v>
      </c>
      <c r="J469" s="10">
        <f t="shared" si="39"/>
        <v>3920000</v>
      </c>
      <c r="K469" s="10">
        <f t="shared" si="39"/>
        <v>840000</v>
      </c>
      <c r="L469" s="10">
        <f t="shared" si="39"/>
        <v>0</v>
      </c>
      <c r="M469" s="10"/>
      <c r="N469" s="10">
        <v>0</v>
      </c>
      <c r="O469" s="25">
        <f t="shared" si="37"/>
        <v>4760000</v>
      </c>
      <c r="P469" s="25">
        <v>0</v>
      </c>
      <c r="Q469" s="25">
        <f t="shared" si="38"/>
        <v>4760000</v>
      </c>
      <c r="R469" s="37"/>
    </row>
    <row r="470" spans="1:18" x14ac:dyDescent="0.25">
      <c r="A470" s="8">
        <v>463</v>
      </c>
      <c r="B470" s="32">
        <v>450921</v>
      </c>
      <c r="C470" s="9" t="s">
        <v>919</v>
      </c>
      <c r="D470" s="9" t="s">
        <v>75</v>
      </c>
      <c r="E470" s="9" t="s">
        <v>2708</v>
      </c>
      <c r="F470" s="9" t="s">
        <v>27</v>
      </c>
      <c r="G470" s="10">
        <v>16</v>
      </c>
      <c r="H470" s="10">
        <v>5</v>
      </c>
      <c r="I470" s="10">
        <v>0</v>
      </c>
      <c r="J470" s="10">
        <f t="shared" si="39"/>
        <v>4480000</v>
      </c>
      <c r="K470" s="10">
        <f t="shared" si="39"/>
        <v>1400000</v>
      </c>
      <c r="L470" s="10">
        <f t="shared" si="39"/>
        <v>0</v>
      </c>
      <c r="M470" s="10"/>
      <c r="N470" s="10">
        <v>0</v>
      </c>
      <c r="O470" s="25">
        <f t="shared" si="37"/>
        <v>5880000</v>
      </c>
      <c r="P470" s="25">
        <v>5880000</v>
      </c>
      <c r="Q470" s="25">
        <f t="shared" si="38"/>
        <v>0</v>
      </c>
      <c r="R470" s="37"/>
    </row>
    <row r="471" spans="1:18" x14ac:dyDescent="0.25">
      <c r="A471" s="8">
        <v>464</v>
      </c>
      <c r="B471" s="32">
        <v>450922</v>
      </c>
      <c r="C471" s="9" t="s">
        <v>586</v>
      </c>
      <c r="D471" s="9" t="s">
        <v>2717</v>
      </c>
      <c r="E471" s="9" t="s">
        <v>2708</v>
      </c>
      <c r="F471" s="9" t="s">
        <v>27</v>
      </c>
      <c r="G471" s="10">
        <v>20</v>
      </c>
      <c r="H471" s="10">
        <v>0</v>
      </c>
      <c r="I471" s="10">
        <v>0</v>
      </c>
      <c r="J471" s="10">
        <f t="shared" si="39"/>
        <v>5600000</v>
      </c>
      <c r="K471" s="10">
        <f t="shared" si="39"/>
        <v>0</v>
      </c>
      <c r="L471" s="10">
        <f t="shared" si="39"/>
        <v>0</v>
      </c>
      <c r="M471" s="10"/>
      <c r="N471" s="10">
        <v>0</v>
      </c>
      <c r="O471" s="25">
        <f t="shared" si="37"/>
        <v>5600000</v>
      </c>
      <c r="P471" s="25">
        <v>5600000</v>
      </c>
      <c r="Q471" s="25">
        <f t="shared" si="38"/>
        <v>0</v>
      </c>
      <c r="R471" s="37"/>
    </row>
    <row r="472" spans="1:18" x14ac:dyDescent="0.25">
      <c r="A472" s="8">
        <v>465</v>
      </c>
      <c r="B472" s="32">
        <v>450923</v>
      </c>
      <c r="C472" s="9" t="s">
        <v>583</v>
      </c>
      <c r="D472" s="9" t="s">
        <v>640</v>
      </c>
      <c r="E472" s="9" t="s">
        <v>2708</v>
      </c>
      <c r="F472" s="9" t="s">
        <v>27</v>
      </c>
      <c r="G472" s="10">
        <v>19</v>
      </c>
      <c r="H472" s="10">
        <v>0</v>
      </c>
      <c r="I472" s="10">
        <v>0</v>
      </c>
      <c r="J472" s="10">
        <f t="shared" si="39"/>
        <v>5320000</v>
      </c>
      <c r="K472" s="10">
        <f t="shared" si="39"/>
        <v>0</v>
      </c>
      <c r="L472" s="10">
        <f t="shared" si="39"/>
        <v>0</v>
      </c>
      <c r="M472" s="10"/>
      <c r="N472" s="10">
        <v>0</v>
      </c>
      <c r="O472" s="25">
        <f t="shared" si="37"/>
        <v>5320000</v>
      </c>
      <c r="P472" s="25">
        <v>0</v>
      </c>
      <c r="Q472" s="25">
        <f t="shared" si="38"/>
        <v>5320000</v>
      </c>
      <c r="R472" s="37"/>
    </row>
    <row r="473" spans="1:18" x14ac:dyDescent="0.25">
      <c r="A473" s="8">
        <v>466</v>
      </c>
      <c r="B473" s="32">
        <v>450924</v>
      </c>
      <c r="C473" s="9" t="s">
        <v>416</v>
      </c>
      <c r="D473" s="9" t="s">
        <v>936</v>
      </c>
      <c r="E473" s="9" t="s">
        <v>2708</v>
      </c>
      <c r="F473" s="9" t="s">
        <v>27</v>
      </c>
      <c r="G473" s="10">
        <v>19</v>
      </c>
      <c r="H473" s="10">
        <v>0</v>
      </c>
      <c r="I473" s="10">
        <v>0</v>
      </c>
      <c r="J473" s="10">
        <f t="shared" si="39"/>
        <v>5320000</v>
      </c>
      <c r="K473" s="10">
        <f t="shared" si="39"/>
        <v>0</v>
      </c>
      <c r="L473" s="10">
        <f t="shared" si="39"/>
        <v>0</v>
      </c>
      <c r="M473" s="10"/>
      <c r="N473" s="10">
        <v>0</v>
      </c>
      <c r="O473" s="25">
        <f t="shared" si="37"/>
        <v>5320000</v>
      </c>
      <c r="P473" s="25">
        <v>5320000</v>
      </c>
      <c r="Q473" s="25">
        <f t="shared" si="38"/>
        <v>0</v>
      </c>
      <c r="R473" s="37"/>
    </row>
    <row r="474" spans="1:18" x14ac:dyDescent="0.25">
      <c r="A474" s="8">
        <v>467</v>
      </c>
      <c r="B474" s="32">
        <v>450925</v>
      </c>
      <c r="C474" s="9" t="s">
        <v>2718</v>
      </c>
      <c r="D474" s="9" t="s">
        <v>554</v>
      </c>
      <c r="E474" s="9" t="s">
        <v>2708</v>
      </c>
      <c r="F474" s="9" t="s">
        <v>27</v>
      </c>
      <c r="G474" s="10">
        <v>20</v>
      </c>
      <c r="H474" s="10">
        <v>0</v>
      </c>
      <c r="I474" s="10">
        <v>0</v>
      </c>
      <c r="J474" s="10">
        <f t="shared" si="39"/>
        <v>5600000</v>
      </c>
      <c r="K474" s="10">
        <f t="shared" si="39"/>
        <v>0</v>
      </c>
      <c r="L474" s="10">
        <f t="shared" si="39"/>
        <v>0</v>
      </c>
      <c r="M474" s="10"/>
      <c r="N474" s="10">
        <v>0</v>
      </c>
      <c r="O474" s="25">
        <f t="shared" si="37"/>
        <v>5600000</v>
      </c>
      <c r="P474" s="25">
        <v>5600000</v>
      </c>
      <c r="Q474" s="25">
        <f t="shared" si="38"/>
        <v>0</v>
      </c>
      <c r="R474" s="37"/>
    </row>
    <row r="475" spans="1:18" x14ac:dyDescent="0.25">
      <c r="A475" s="8">
        <v>468</v>
      </c>
      <c r="B475" s="32">
        <v>450926</v>
      </c>
      <c r="C475" s="9" t="s">
        <v>124</v>
      </c>
      <c r="D475" s="9" t="s">
        <v>576</v>
      </c>
      <c r="E475" s="9" t="s">
        <v>2708</v>
      </c>
      <c r="F475" s="9" t="s">
        <v>27</v>
      </c>
      <c r="G475" s="10">
        <v>22</v>
      </c>
      <c r="H475" s="10">
        <v>0</v>
      </c>
      <c r="I475" s="10">
        <v>0</v>
      </c>
      <c r="J475" s="10">
        <f t="shared" si="39"/>
        <v>6160000</v>
      </c>
      <c r="K475" s="10">
        <f t="shared" si="39"/>
        <v>0</v>
      </c>
      <c r="L475" s="10">
        <f t="shared" si="39"/>
        <v>0</v>
      </c>
      <c r="M475" s="10"/>
      <c r="N475" s="10">
        <v>0</v>
      </c>
      <c r="O475" s="25">
        <f t="shared" si="37"/>
        <v>6160000</v>
      </c>
      <c r="P475" s="25">
        <v>6160000</v>
      </c>
      <c r="Q475" s="25">
        <f t="shared" si="38"/>
        <v>0</v>
      </c>
      <c r="R475" s="37"/>
    </row>
    <row r="476" spans="1:18" x14ac:dyDescent="0.25">
      <c r="A476" s="8">
        <v>469</v>
      </c>
      <c r="B476" s="32">
        <v>450927</v>
      </c>
      <c r="C476" s="9" t="s">
        <v>747</v>
      </c>
      <c r="D476" s="9" t="s">
        <v>75</v>
      </c>
      <c r="E476" s="9" t="s">
        <v>2708</v>
      </c>
      <c r="F476" s="9" t="s">
        <v>27</v>
      </c>
      <c r="G476" s="10">
        <v>16</v>
      </c>
      <c r="H476" s="10">
        <v>0</v>
      </c>
      <c r="I476" s="10">
        <v>0</v>
      </c>
      <c r="J476" s="10">
        <f t="shared" si="39"/>
        <v>4480000</v>
      </c>
      <c r="K476" s="10">
        <f t="shared" si="39"/>
        <v>0</v>
      </c>
      <c r="L476" s="10">
        <f t="shared" si="39"/>
        <v>0</v>
      </c>
      <c r="M476" s="10"/>
      <c r="N476" s="10">
        <v>0</v>
      </c>
      <c r="O476" s="25">
        <f t="shared" si="37"/>
        <v>4480000</v>
      </c>
      <c r="P476" s="25">
        <v>4480000</v>
      </c>
      <c r="Q476" s="25">
        <f t="shared" si="38"/>
        <v>0</v>
      </c>
      <c r="R476" s="37"/>
    </row>
    <row r="477" spans="1:18" x14ac:dyDescent="0.25">
      <c r="A477" s="8">
        <v>470</v>
      </c>
      <c r="B477" s="32">
        <v>450928</v>
      </c>
      <c r="C477" s="9" t="s">
        <v>2719</v>
      </c>
      <c r="D477" s="9" t="s">
        <v>85</v>
      </c>
      <c r="E477" s="9" t="s">
        <v>2708</v>
      </c>
      <c r="F477" s="9" t="s">
        <v>27</v>
      </c>
      <c r="G477" s="10">
        <v>20</v>
      </c>
      <c r="H477" s="10">
        <v>5</v>
      </c>
      <c r="I477" s="10">
        <v>0</v>
      </c>
      <c r="J477" s="10">
        <f t="shared" si="39"/>
        <v>5600000</v>
      </c>
      <c r="K477" s="10">
        <f t="shared" si="39"/>
        <v>1400000</v>
      </c>
      <c r="L477" s="10">
        <f t="shared" si="39"/>
        <v>0</v>
      </c>
      <c r="M477" s="10"/>
      <c r="N477" s="10">
        <v>0</v>
      </c>
      <c r="O477" s="25">
        <f t="shared" si="37"/>
        <v>7000000</v>
      </c>
      <c r="P477" s="25">
        <v>7000000</v>
      </c>
      <c r="Q477" s="25">
        <f t="shared" si="38"/>
        <v>0</v>
      </c>
      <c r="R477" s="37"/>
    </row>
    <row r="478" spans="1:18" x14ac:dyDescent="0.25">
      <c r="A478" s="8">
        <v>471</v>
      </c>
      <c r="B478" s="32">
        <v>450929</v>
      </c>
      <c r="C478" s="9" t="s">
        <v>725</v>
      </c>
      <c r="D478" s="9" t="s">
        <v>334</v>
      </c>
      <c r="E478" s="9" t="s">
        <v>2708</v>
      </c>
      <c r="F478" s="9" t="s">
        <v>27</v>
      </c>
      <c r="G478" s="10">
        <v>20</v>
      </c>
      <c r="H478" s="10">
        <v>0</v>
      </c>
      <c r="I478" s="10">
        <v>0</v>
      </c>
      <c r="J478" s="10">
        <f t="shared" si="39"/>
        <v>5600000</v>
      </c>
      <c r="K478" s="10">
        <f t="shared" si="39"/>
        <v>0</v>
      </c>
      <c r="L478" s="10">
        <f t="shared" si="39"/>
        <v>0</v>
      </c>
      <c r="M478" s="10"/>
      <c r="N478" s="10">
        <v>0</v>
      </c>
      <c r="O478" s="25">
        <f t="shared" si="37"/>
        <v>5600000</v>
      </c>
      <c r="P478" s="25">
        <v>0</v>
      </c>
      <c r="Q478" s="25">
        <f t="shared" si="38"/>
        <v>5600000</v>
      </c>
      <c r="R478" s="37"/>
    </row>
    <row r="479" spans="1:18" x14ac:dyDescent="0.25">
      <c r="A479" s="8">
        <v>472</v>
      </c>
      <c r="B479" s="32">
        <v>450930</v>
      </c>
      <c r="C479" s="9" t="s">
        <v>282</v>
      </c>
      <c r="D479" s="9" t="s">
        <v>764</v>
      </c>
      <c r="E479" s="9" t="s">
        <v>2708</v>
      </c>
      <c r="F479" s="9" t="s">
        <v>27</v>
      </c>
      <c r="G479" s="10">
        <v>18</v>
      </c>
      <c r="H479" s="10">
        <v>0</v>
      </c>
      <c r="I479" s="10">
        <v>0</v>
      </c>
      <c r="J479" s="10">
        <f t="shared" si="39"/>
        <v>5040000</v>
      </c>
      <c r="K479" s="10">
        <f t="shared" si="39"/>
        <v>0</v>
      </c>
      <c r="L479" s="10">
        <f t="shared" si="39"/>
        <v>0</v>
      </c>
      <c r="M479" s="10"/>
      <c r="N479" s="10">
        <v>0</v>
      </c>
      <c r="O479" s="25">
        <f t="shared" si="37"/>
        <v>5040000</v>
      </c>
      <c r="P479" s="25">
        <v>5040000</v>
      </c>
      <c r="Q479" s="25">
        <f t="shared" si="38"/>
        <v>0</v>
      </c>
      <c r="R479" s="37"/>
    </row>
    <row r="480" spans="1:18" x14ac:dyDescent="0.25">
      <c r="A480" s="8">
        <v>473</v>
      </c>
      <c r="B480" s="32">
        <v>450931</v>
      </c>
      <c r="C480" s="9" t="s">
        <v>2720</v>
      </c>
      <c r="D480" s="9" t="s">
        <v>51</v>
      </c>
      <c r="E480" s="9" t="s">
        <v>2708</v>
      </c>
      <c r="F480" s="9" t="s">
        <v>27</v>
      </c>
      <c r="G480" s="10">
        <v>20</v>
      </c>
      <c r="H480" s="10">
        <v>0</v>
      </c>
      <c r="I480" s="10">
        <v>0</v>
      </c>
      <c r="J480" s="10">
        <f t="shared" si="39"/>
        <v>5600000</v>
      </c>
      <c r="K480" s="10">
        <f t="shared" si="39"/>
        <v>0</v>
      </c>
      <c r="L480" s="10">
        <f t="shared" si="39"/>
        <v>0</v>
      </c>
      <c r="M480" s="10"/>
      <c r="N480" s="10">
        <v>0</v>
      </c>
      <c r="O480" s="25">
        <f t="shared" si="37"/>
        <v>5600000</v>
      </c>
      <c r="P480" s="25">
        <v>5600000</v>
      </c>
      <c r="Q480" s="25">
        <f t="shared" si="38"/>
        <v>0</v>
      </c>
      <c r="R480" s="37"/>
    </row>
    <row r="481" spans="1:18" x14ac:dyDescent="0.25">
      <c r="A481" s="8">
        <v>474</v>
      </c>
      <c r="B481" s="32">
        <v>450932</v>
      </c>
      <c r="C481" s="9" t="s">
        <v>1072</v>
      </c>
      <c r="D481" s="9" t="s">
        <v>153</v>
      </c>
      <c r="E481" s="9" t="s">
        <v>2708</v>
      </c>
      <c r="F481" s="9" t="s">
        <v>27</v>
      </c>
      <c r="G481" s="10">
        <v>18</v>
      </c>
      <c r="H481" s="10">
        <v>0</v>
      </c>
      <c r="I481" s="10">
        <v>0</v>
      </c>
      <c r="J481" s="10">
        <f t="shared" si="39"/>
        <v>5040000</v>
      </c>
      <c r="K481" s="10">
        <f t="shared" si="39"/>
        <v>0</v>
      </c>
      <c r="L481" s="10">
        <f t="shared" si="39"/>
        <v>0</v>
      </c>
      <c r="M481" s="10"/>
      <c r="N481" s="10">
        <v>0</v>
      </c>
      <c r="O481" s="25">
        <f t="shared" si="37"/>
        <v>5040000</v>
      </c>
      <c r="P481" s="25">
        <v>5040000</v>
      </c>
      <c r="Q481" s="25">
        <f t="shared" si="38"/>
        <v>0</v>
      </c>
      <c r="R481" s="37"/>
    </row>
    <row r="482" spans="1:18" x14ac:dyDescent="0.25">
      <c r="A482" s="8">
        <v>475</v>
      </c>
      <c r="B482" s="32">
        <v>450933</v>
      </c>
      <c r="C482" s="9" t="s">
        <v>1330</v>
      </c>
      <c r="D482" s="9" t="s">
        <v>2721</v>
      </c>
      <c r="E482" s="9" t="s">
        <v>2708</v>
      </c>
      <c r="F482" s="9" t="s">
        <v>27</v>
      </c>
      <c r="G482" s="10">
        <v>14</v>
      </c>
      <c r="H482" s="10">
        <v>0</v>
      </c>
      <c r="I482" s="10">
        <v>0</v>
      </c>
      <c r="J482" s="10">
        <f t="shared" si="39"/>
        <v>3920000</v>
      </c>
      <c r="K482" s="10">
        <f t="shared" si="39"/>
        <v>0</v>
      </c>
      <c r="L482" s="10">
        <f t="shared" si="39"/>
        <v>0</v>
      </c>
      <c r="M482" s="10"/>
      <c r="N482" s="10">
        <v>0</v>
      </c>
      <c r="O482" s="25">
        <f t="shared" si="37"/>
        <v>3920000</v>
      </c>
      <c r="P482" s="25">
        <v>3920000</v>
      </c>
      <c r="Q482" s="25">
        <f t="shared" si="38"/>
        <v>0</v>
      </c>
      <c r="R482" s="37"/>
    </row>
    <row r="483" spans="1:18" x14ac:dyDescent="0.25">
      <c r="A483" s="8">
        <v>476</v>
      </c>
      <c r="B483" s="32">
        <v>450934</v>
      </c>
      <c r="C483" s="9" t="s">
        <v>2722</v>
      </c>
      <c r="D483" s="9" t="s">
        <v>223</v>
      </c>
      <c r="E483" s="9" t="s">
        <v>2708</v>
      </c>
      <c r="F483" s="9" t="s">
        <v>27</v>
      </c>
      <c r="G483" s="10">
        <v>14</v>
      </c>
      <c r="H483" s="10">
        <v>0</v>
      </c>
      <c r="I483" s="10">
        <v>0</v>
      </c>
      <c r="J483" s="10">
        <f t="shared" si="39"/>
        <v>3920000</v>
      </c>
      <c r="K483" s="10">
        <f t="shared" si="39"/>
        <v>0</v>
      </c>
      <c r="L483" s="10">
        <f t="shared" si="39"/>
        <v>0</v>
      </c>
      <c r="M483" s="10"/>
      <c r="N483" s="10">
        <v>0</v>
      </c>
      <c r="O483" s="25">
        <f t="shared" si="37"/>
        <v>3920000</v>
      </c>
      <c r="P483" s="25">
        <v>3920000</v>
      </c>
      <c r="Q483" s="25">
        <f t="shared" si="38"/>
        <v>0</v>
      </c>
      <c r="R483" s="37"/>
    </row>
    <row r="484" spans="1:18" x14ac:dyDescent="0.25">
      <c r="A484" s="8">
        <v>477</v>
      </c>
      <c r="B484" s="32">
        <v>450935</v>
      </c>
      <c r="C484" s="9" t="s">
        <v>1371</v>
      </c>
      <c r="D484" s="9" t="s">
        <v>47</v>
      </c>
      <c r="E484" s="9" t="s">
        <v>2708</v>
      </c>
      <c r="F484" s="9" t="s">
        <v>27</v>
      </c>
      <c r="G484" s="10">
        <v>20</v>
      </c>
      <c r="H484" s="10">
        <v>0</v>
      </c>
      <c r="I484" s="10">
        <v>0</v>
      </c>
      <c r="J484" s="10">
        <f t="shared" si="39"/>
        <v>5600000</v>
      </c>
      <c r="K484" s="10">
        <f t="shared" si="39"/>
        <v>0</v>
      </c>
      <c r="L484" s="10">
        <f t="shared" si="39"/>
        <v>0</v>
      </c>
      <c r="M484" s="10"/>
      <c r="N484" s="10">
        <v>0</v>
      </c>
      <c r="O484" s="25">
        <f t="shared" si="37"/>
        <v>5600000</v>
      </c>
      <c r="P484" s="25">
        <v>5600000</v>
      </c>
      <c r="Q484" s="25">
        <f t="shared" si="38"/>
        <v>0</v>
      </c>
      <c r="R484" s="37"/>
    </row>
    <row r="485" spans="1:18" x14ac:dyDescent="0.25">
      <c r="A485" s="8">
        <v>478</v>
      </c>
      <c r="B485" s="32">
        <v>450936</v>
      </c>
      <c r="C485" s="9" t="s">
        <v>2666</v>
      </c>
      <c r="D485" s="9" t="s">
        <v>125</v>
      </c>
      <c r="E485" s="9" t="s">
        <v>2708</v>
      </c>
      <c r="F485" s="9" t="s">
        <v>27</v>
      </c>
      <c r="G485" s="10">
        <v>20</v>
      </c>
      <c r="H485" s="10">
        <v>0</v>
      </c>
      <c r="I485" s="10">
        <v>0</v>
      </c>
      <c r="J485" s="10">
        <f t="shared" si="39"/>
        <v>5600000</v>
      </c>
      <c r="K485" s="10">
        <f t="shared" si="39"/>
        <v>0</v>
      </c>
      <c r="L485" s="10">
        <f t="shared" si="39"/>
        <v>0</v>
      </c>
      <c r="M485" s="10"/>
      <c r="N485" s="10">
        <v>0</v>
      </c>
      <c r="O485" s="25">
        <f t="shared" si="37"/>
        <v>5600000</v>
      </c>
      <c r="P485" s="25">
        <v>5600000</v>
      </c>
      <c r="Q485" s="25">
        <f t="shared" si="38"/>
        <v>0</v>
      </c>
      <c r="R485" s="37"/>
    </row>
    <row r="486" spans="1:18" x14ac:dyDescent="0.25">
      <c r="A486" s="8">
        <v>479</v>
      </c>
      <c r="B486" s="32">
        <v>450937</v>
      </c>
      <c r="C486" s="9" t="s">
        <v>1816</v>
      </c>
      <c r="D486" s="9" t="s">
        <v>51</v>
      </c>
      <c r="E486" s="9" t="s">
        <v>2708</v>
      </c>
      <c r="F486" s="9" t="s">
        <v>27</v>
      </c>
      <c r="G486" s="10">
        <v>14</v>
      </c>
      <c r="H486" s="10">
        <v>0</v>
      </c>
      <c r="I486" s="10">
        <v>0</v>
      </c>
      <c r="J486" s="10">
        <f t="shared" si="39"/>
        <v>3920000</v>
      </c>
      <c r="K486" s="10">
        <f t="shared" si="39"/>
        <v>0</v>
      </c>
      <c r="L486" s="10">
        <f t="shared" si="39"/>
        <v>0</v>
      </c>
      <c r="M486" s="10"/>
      <c r="N486" s="10">
        <v>0</v>
      </c>
      <c r="O486" s="25">
        <f t="shared" si="37"/>
        <v>3920000</v>
      </c>
      <c r="P486" s="25">
        <v>3920000</v>
      </c>
      <c r="Q486" s="25">
        <f t="shared" si="38"/>
        <v>0</v>
      </c>
      <c r="R486" s="37"/>
    </row>
    <row r="487" spans="1:18" x14ac:dyDescent="0.25">
      <c r="A487" s="8">
        <v>480</v>
      </c>
      <c r="B487" s="32">
        <v>450938</v>
      </c>
      <c r="C487" s="9" t="s">
        <v>2723</v>
      </c>
      <c r="D487" s="9" t="s">
        <v>1068</v>
      </c>
      <c r="E487" s="9" t="s">
        <v>2708</v>
      </c>
      <c r="F487" s="9" t="s">
        <v>27</v>
      </c>
      <c r="G487" s="10">
        <v>18</v>
      </c>
      <c r="H487" s="10">
        <v>0</v>
      </c>
      <c r="I487" s="10">
        <v>0</v>
      </c>
      <c r="J487" s="10">
        <f t="shared" si="39"/>
        <v>5040000</v>
      </c>
      <c r="K487" s="10">
        <f t="shared" si="39"/>
        <v>0</v>
      </c>
      <c r="L487" s="10">
        <f t="shared" si="39"/>
        <v>0</v>
      </c>
      <c r="M487" s="10"/>
      <c r="N487" s="10">
        <v>0</v>
      </c>
      <c r="O487" s="25">
        <f t="shared" si="37"/>
        <v>5040000</v>
      </c>
      <c r="P487" s="25">
        <v>5040000</v>
      </c>
      <c r="Q487" s="25">
        <f t="shared" si="38"/>
        <v>0</v>
      </c>
      <c r="R487" s="37"/>
    </row>
    <row r="488" spans="1:18" x14ac:dyDescent="0.25">
      <c r="A488" s="8">
        <v>481</v>
      </c>
      <c r="B488" s="32">
        <v>450939</v>
      </c>
      <c r="C488" s="9" t="s">
        <v>460</v>
      </c>
      <c r="D488" s="9" t="s">
        <v>198</v>
      </c>
      <c r="E488" s="9" t="s">
        <v>2708</v>
      </c>
      <c r="F488" s="9" t="s">
        <v>27</v>
      </c>
      <c r="G488" s="10">
        <v>18</v>
      </c>
      <c r="H488" s="10">
        <v>0</v>
      </c>
      <c r="I488" s="10">
        <v>0</v>
      </c>
      <c r="J488" s="10">
        <f t="shared" si="39"/>
        <v>5040000</v>
      </c>
      <c r="K488" s="10">
        <f t="shared" si="39"/>
        <v>0</v>
      </c>
      <c r="L488" s="10">
        <f t="shared" si="39"/>
        <v>0</v>
      </c>
      <c r="M488" s="10"/>
      <c r="N488" s="10">
        <v>0</v>
      </c>
      <c r="O488" s="25">
        <f t="shared" si="37"/>
        <v>5040000</v>
      </c>
      <c r="P488" s="25">
        <v>5040000</v>
      </c>
      <c r="Q488" s="25">
        <f t="shared" si="38"/>
        <v>0</v>
      </c>
      <c r="R488" s="37"/>
    </row>
    <row r="489" spans="1:18" x14ac:dyDescent="0.25">
      <c r="A489" s="8">
        <v>482</v>
      </c>
      <c r="B489" s="32">
        <v>450940</v>
      </c>
      <c r="C489" s="9" t="s">
        <v>1302</v>
      </c>
      <c r="D489" s="9" t="s">
        <v>408</v>
      </c>
      <c r="E489" s="9" t="s">
        <v>2708</v>
      </c>
      <c r="F489" s="9" t="s">
        <v>27</v>
      </c>
      <c r="G489" s="10">
        <v>14</v>
      </c>
      <c r="H489" s="10">
        <v>0</v>
      </c>
      <c r="I489" s="10">
        <v>0</v>
      </c>
      <c r="J489" s="10">
        <f t="shared" si="39"/>
        <v>3920000</v>
      </c>
      <c r="K489" s="10">
        <f t="shared" si="39"/>
        <v>0</v>
      </c>
      <c r="L489" s="10">
        <f t="shared" si="39"/>
        <v>0</v>
      </c>
      <c r="M489" s="10"/>
      <c r="N489" s="10">
        <v>0</v>
      </c>
      <c r="O489" s="25">
        <f t="shared" si="37"/>
        <v>3920000</v>
      </c>
      <c r="P489" s="25">
        <v>3920000</v>
      </c>
      <c r="Q489" s="25">
        <f t="shared" si="38"/>
        <v>0</v>
      </c>
      <c r="R489" s="37"/>
    </row>
    <row r="490" spans="1:18" x14ac:dyDescent="0.25">
      <c r="A490" s="8">
        <v>483</v>
      </c>
      <c r="B490" s="32">
        <v>450941</v>
      </c>
      <c r="C490" s="9" t="s">
        <v>441</v>
      </c>
      <c r="D490" s="9" t="s">
        <v>925</v>
      </c>
      <c r="E490" s="9" t="s">
        <v>2708</v>
      </c>
      <c r="F490" s="9" t="s">
        <v>27</v>
      </c>
      <c r="G490" s="10">
        <v>16</v>
      </c>
      <c r="H490" s="10">
        <v>0</v>
      </c>
      <c r="I490" s="10">
        <v>0</v>
      </c>
      <c r="J490" s="10">
        <f t="shared" si="39"/>
        <v>4480000</v>
      </c>
      <c r="K490" s="10">
        <f t="shared" si="39"/>
        <v>0</v>
      </c>
      <c r="L490" s="10">
        <f t="shared" si="39"/>
        <v>0</v>
      </c>
      <c r="M490" s="10"/>
      <c r="N490" s="10">
        <v>0</v>
      </c>
      <c r="O490" s="25">
        <f t="shared" si="37"/>
        <v>4480000</v>
      </c>
      <c r="P490" s="25">
        <v>4480000</v>
      </c>
      <c r="Q490" s="25">
        <f t="shared" si="38"/>
        <v>0</v>
      </c>
      <c r="R490" s="37"/>
    </row>
    <row r="491" spans="1:18" x14ac:dyDescent="0.25">
      <c r="A491" s="8">
        <v>484</v>
      </c>
      <c r="B491" s="32">
        <v>450942</v>
      </c>
      <c r="C491" s="9" t="s">
        <v>1109</v>
      </c>
      <c r="D491" s="9" t="s">
        <v>147</v>
      </c>
      <c r="E491" s="9" t="s">
        <v>2708</v>
      </c>
      <c r="F491" s="9" t="s">
        <v>27</v>
      </c>
      <c r="G491" s="10">
        <v>18</v>
      </c>
      <c r="H491" s="10">
        <v>0</v>
      </c>
      <c r="I491" s="10">
        <v>0</v>
      </c>
      <c r="J491" s="10">
        <f t="shared" si="39"/>
        <v>5040000</v>
      </c>
      <c r="K491" s="10">
        <f t="shared" si="39"/>
        <v>0</v>
      </c>
      <c r="L491" s="10">
        <f t="shared" si="39"/>
        <v>0</v>
      </c>
      <c r="M491" s="10"/>
      <c r="N491" s="10">
        <v>0</v>
      </c>
      <c r="O491" s="25">
        <f t="shared" si="37"/>
        <v>5040000</v>
      </c>
      <c r="P491" s="25">
        <v>5040000</v>
      </c>
      <c r="Q491" s="25">
        <f t="shared" si="38"/>
        <v>0</v>
      </c>
      <c r="R491" s="37"/>
    </row>
    <row r="492" spans="1:18" x14ac:dyDescent="0.25">
      <c r="A492" s="8">
        <v>485</v>
      </c>
      <c r="B492" s="32">
        <v>450943</v>
      </c>
      <c r="C492" s="9" t="s">
        <v>239</v>
      </c>
      <c r="D492" s="9" t="s">
        <v>492</v>
      </c>
      <c r="E492" s="9" t="s">
        <v>2708</v>
      </c>
      <c r="F492" s="9" t="s">
        <v>27</v>
      </c>
      <c r="G492" s="10">
        <v>18</v>
      </c>
      <c r="H492" s="10">
        <v>0</v>
      </c>
      <c r="I492" s="10">
        <v>0</v>
      </c>
      <c r="J492" s="10">
        <f t="shared" si="39"/>
        <v>5040000</v>
      </c>
      <c r="K492" s="10">
        <f t="shared" si="39"/>
        <v>0</v>
      </c>
      <c r="L492" s="10">
        <f t="shared" si="39"/>
        <v>0</v>
      </c>
      <c r="M492" s="10"/>
      <c r="N492" s="10">
        <v>0</v>
      </c>
      <c r="O492" s="25">
        <f t="shared" si="37"/>
        <v>5040000</v>
      </c>
      <c r="P492" s="25">
        <v>0</v>
      </c>
      <c r="Q492" s="25">
        <f t="shared" si="38"/>
        <v>5040000</v>
      </c>
      <c r="R492" s="37"/>
    </row>
    <row r="493" spans="1:18" x14ac:dyDescent="0.25">
      <c r="A493" s="8">
        <v>486</v>
      </c>
      <c r="B493" s="32">
        <v>450944</v>
      </c>
      <c r="C493" s="9" t="s">
        <v>67</v>
      </c>
      <c r="D493" s="9" t="s">
        <v>61</v>
      </c>
      <c r="E493" s="9" t="s">
        <v>2708</v>
      </c>
      <c r="F493" s="9" t="s">
        <v>27</v>
      </c>
      <c r="G493" s="10">
        <v>19</v>
      </c>
      <c r="H493" s="10">
        <v>0</v>
      </c>
      <c r="I493" s="10">
        <v>0</v>
      </c>
      <c r="J493" s="10">
        <f t="shared" si="39"/>
        <v>5320000</v>
      </c>
      <c r="K493" s="10">
        <f t="shared" si="39"/>
        <v>0</v>
      </c>
      <c r="L493" s="10">
        <f t="shared" si="39"/>
        <v>0</v>
      </c>
      <c r="M493" s="10"/>
      <c r="N493" s="10">
        <v>0</v>
      </c>
      <c r="O493" s="25">
        <f t="shared" si="37"/>
        <v>5320000</v>
      </c>
      <c r="P493" s="25">
        <v>5320000</v>
      </c>
      <c r="Q493" s="25">
        <f t="shared" si="38"/>
        <v>0</v>
      </c>
      <c r="R493" s="37"/>
    </row>
    <row r="494" spans="1:18" x14ac:dyDescent="0.25">
      <c r="A494" s="8">
        <v>487</v>
      </c>
      <c r="B494" s="32">
        <v>450945</v>
      </c>
      <c r="C494" s="9" t="s">
        <v>2642</v>
      </c>
      <c r="D494" s="9" t="s">
        <v>61</v>
      </c>
      <c r="E494" s="9" t="s">
        <v>2708</v>
      </c>
      <c r="F494" s="9" t="s">
        <v>27</v>
      </c>
      <c r="G494" s="10">
        <v>16</v>
      </c>
      <c r="H494" s="10">
        <v>0</v>
      </c>
      <c r="I494" s="10">
        <v>0</v>
      </c>
      <c r="J494" s="10">
        <f t="shared" si="39"/>
        <v>4480000</v>
      </c>
      <c r="K494" s="10">
        <f t="shared" si="39"/>
        <v>0</v>
      </c>
      <c r="L494" s="10">
        <f t="shared" si="39"/>
        <v>0</v>
      </c>
      <c r="M494" s="10"/>
      <c r="N494" s="10">
        <v>0</v>
      </c>
      <c r="O494" s="25">
        <f t="shared" si="37"/>
        <v>4480000</v>
      </c>
      <c r="P494" s="25">
        <v>4480000</v>
      </c>
      <c r="Q494" s="25">
        <f t="shared" si="38"/>
        <v>0</v>
      </c>
      <c r="R494" s="37"/>
    </row>
    <row r="495" spans="1:18" x14ac:dyDescent="0.25">
      <c r="A495" s="8">
        <v>488</v>
      </c>
      <c r="B495" s="32">
        <v>450946</v>
      </c>
      <c r="C495" s="9" t="s">
        <v>378</v>
      </c>
      <c r="D495" s="9" t="s">
        <v>61</v>
      </c>
      <c r="E495" s="9" t="s">
        <v>2708</v>
      </c>
      <c r="F495" s="9" t="s">
        <v>27</v>
      </c>
      <c r="G495" s="10">
        <v>14</v>
      </c>
      <c r="H495" s="10">
        <v>5</v>
      </c>
      <c r="I495" s="10">
        <v>0</v>
      </c>
      <c r="J495" s="10">
        <f t="shared" si="39"/>
        <v>3920000</v>
      </c>
      <c r="K495" s="10">
        <f t="shared" si="39"/>
        <v>1400000</v>
      </c>
      <c r="L495" s="10">
        <f t="shared" si="39"/>
        <v>0</v>
      </c>
      <c r="M495" s="10"/>
      <c r="N495" s="10">
        <v>0</v>
      </c>
      <c r="O495" s="25">
        <f t="shared" si="37"/>
        <v>5320000</v>
      </c>
      <c r="P495" s="25">
        <v>0</v>
      </c>
      <c r="Q495" s="25">
        <f t="shared" si="38"/>
        <v>5320000</v>
      </c>
      <c r="R495" s="37"/>
    </row>
    <row r="496" spans="1:18" x14ac:dyDescent="0.25">
      <c r="A496" s="8">
        <v>489</v>
      </c>
      <c r="B496" s="32">
        <v>450947</v>
      </c>
      <c r="C496" s="9" t="s">
        <v>2724</v>
      </c>
      <c r="D496" s="9" t="s">
        <v>365</v>
      </c>
      <c r="E496" s="9" t="s">
        <v>2708</v>
      </c>
      <c r="F496" s="9" t="s">
        <v>27</v>
      </c>
      <c r="G496" s="10">
        <v>16</v>
      </c>
      <c r="H496" s="10">
        <v>0</v>
      </c>
      <c r="I496" s="10">
        <v>0</v>
      </c>
      <c r="J496" s="10">
        <f t="shared" si="39"/>
        <v>4480000</v>
      </c>
      <c r="K496" s="10">
        <f t="shared" si="39"/>
        <v>0</v>
      </c>
      <c r="L496" s="10">
        <f t="shared" si="39"/>
        <v>0</v>
      </c>
      <c r="M496" s="10"/>
      <c r="N496" s="10">
        <v>0</v>
      </c>
      <c r="O496" s="25">
        <f t="shared" si="37"/>
        <v>4480000</v>
      </c>
      <c r="P496" s="25">
        <v>4480000</v>
      </c>
      <c r="Q496" s="25">
        <f t="shared" si="38"/>
        <v>0</v>
      </c>
      <c r="R496" s="37"/>
    </row>
    <row r="497" spans="1:18" x14ac:dyDescent="0.25">
      <c r="A497" s="8">
        <v>490</v>
      </c>
      <c r="B497" s="32">
        <v>450948</v>
      </c>
      <c r="C497" s="9" t="s">
        <v>418</v>
      </c>
      <c r="D497" s="9" t="s">
        <v>258</v>
      </c>
      <c r="E497" s="9" t="s">
        <v>2708</v>
      </c>
      <c r="F497" s="9" t="s">
        <v>27</v>
      </c>
      <c r="G497" s="10">
        <v>18</v>
      </c>
      <c r="H497" s="10">
        <v>5</v>
      </c>
      <c r="I497" s="10">
        <v>0</v>
      </c>
      <c r="J497" s="10">
        <f t="shared" si="39"/>
        <v>5040000</v>
      </c>
      <c r="K497" s="10">
        <f t="shared" si="39"/>
        <v>1400000</v>
      </c>
      <c r="L497" s="10">
        <f t="shared" si="39"/>
        <v>0</v>
      </c>
      <c r="M497" s="10"/>
      <c r="N497" s="10">
        <v>0</v>
      </c>
      <c r="O497" s="25">
        <f t="shared" si="37"/>
        <v>6440000</v>
      </c>
      <c r="P497" s="25">
        <v>6440000</v>
      </c>
      <c r="Q497" s="25">
        <f t="shared" si="38"/>
        <v>0</v>
      </c>
      <c r="R497" s="37"/>
    </row>
    <row r="498" spans="1:18" x14ac:dyDescent="0.25">
      <c r="A498" s="8">
        <v>491</v>
      </c>
      <c r="B498" s="32">
        <v>450949</v>
      </c>
      <c r="C498" s="9" t="s">
        <v>379</v>
      </c>
      <c r="D498" s="9" t="s">
        <v>1196</v>
      </c>
      <c r="E498" s="9" t="s">
        <v>2708</v>
      </c>
      <c r="F498" s="9" t="s">
        <v>27</v>
      </c>
      <c r="G498" s="10">
        <v>14</v>
      </c>
      <c r="H498" s="10">
        <v>0</v>
      </c>
      <c r="I498" s="10">
        <v>0</v>
      </c>
      <c r="J498" s="10">
        <f t="shared" si="39"/>
        <v>3920000</v>
      </c>
      <c r="K498" s="10">
        <f t="shared" si="39"/>
        <v>0</v>
      </c>
      <c r="L498" s="10">
        <f t="shared" si="39"/>
        <v>0</v>
      </c>
      <c r="M498" s="10"/>
      <c r="N498" s="10">
        <v>0</v>
      </c>
      <c r="O498" s="25">
        <f t="shared" si="37"/>
        <v>3920000</v>
      </c>
      <c r="P498" s="25">
        <v>3920000</v>
      </c>
      <c r="Q498" s="25">
        <f t="shared" si="38"/>
        <v>0</v>
      </c>
      <c r="R498" s="37"/>
    </row>
    <row r="499" spans="1:18" x14ac:dyDescent="0.25">
      <c r="A499" s="8">
        <v>492</v>
      </c>
      <c r="B499" s="32">
        <v>450950</v>
      </c>
      <c r="C499" s="9" t="s">
        <v>948</v>
      </c>
      <c r="D499" s="9" t="s">
        <v>2725</v>
      </c>
      <c r="E499" s="9" t="s">
        <v>2708</v>
      </c>
      <c r="F499" s="9" t="s">
        <v>27</v>
      </c>
      <c r="G499" s="10">
        <v>20</v>
      </c>
      <c r="H499" s="10">
        <v>0</v>
      </c>
      <c r="I499" s="10">
        <v>0</v>
      </c>
      <c r="J499" s="10">
        <f t="shared" si="39"/>
        <v>5600000</v>
      </c>
      <c r="K499" s="10">
        <f t="shared" si="39"/>
        <v>0</v>
      </c>
      <c r="L499" s="10">
        <f t="shared" si="39"/>
        <v>0</v>
      </c>
      <c r="M499" s="10"/>
      <c r="N499" s="10">
        <v>0</v>
      </c>
      <c r="O499" s="25">
        <f t="shared" si="37"/>
        <v>5600000</v>
      </c>
      <c r="P499" s="25">
        <v>5600000</v>
      </c>
      <c r="Q499" s="25">
        <f t="shared" si="38"/>
        <v>0</v>
      </c>
      <c r="R499" s="37"/>
    </row>
    <row r="500" spans="1:18" x14ac:dyDescent="0.25">
      <c r="A500" s="8">
        <v>493</v>
      </c>
      <c r="B500" s="32">
        <v>450951</v>
      </c>
      <c r="C500" s="9" t="s">
        <v>2726</v>
      </c>
      <c r="D500" s="9" t="s">
        <v>61</v>
      </c>
      <c r="E500" s="9" t="s">
        <v>2708</v>
      </c>
      <c r="F500" s="9" t="s">
        <v>27</v>
      </c>
      <c r="G500" s="10">
        <v>19</v>
      </c>
      <c r="H500" s="10">
        <v>0</v>
      </c>
      <c r="I500" s="10">
        <v>0</v>
      </c>
      <c r="J500" s="10">
        <f t="shared" si="39"/>
        <v>5320000</v>
      </c>
      <c r="K500" s="10">
        <f t="shared" si="39"/>
        <v>0</v>
      </c>
      <c r="L500" s="10">
        <f t="shared" si="39"/>
        <v>0</v>
      </c>
      <c r="M500" s="10"/>
      <c r="N500" s="10">
        <v>0</v>
      </c>
      <c r="O500" s="25">
        <f t="shared" si="37"/>
        <v>5320000</v>
      </c>
      <c r="P500" s="25">
        <v>5320000</v>
      </c>
      <c r="Q500" s="25">
        <f t="shared" si="38"/>
        <v>0</v>
      </c>
      <c r="R500" s="37"/>
    </row>
    <row r="501" spans="1:18" x14ac:dyDescent="0.25">
      <c r="A501" s="8">
        <v>494</v>
      </c>
      <c r="B501" s="32">
        <v>450952</v>
      </c>
      <c r="C501" s="9" t="s">
        <v>2727</v>
      </c>
      <c r="D501" s="9" t="s">
        <v>1309</v>
      </c>
      <c r="E501" s="9" t="s">
        <v>2708</v>
      </c>
      <c r="F501" s="9" t="s">
        <v>27</v>
      </c>
      <c r="G501" s="10">
        <v>17</v>
      </c>
      <c r="H501" s="10">
        <v>5</v>
      </c>
      <c r="I501" s="10">
        <v>0</v>
      </c>
      <c r="J501" s="10">
        <f t="shared" si="39"/>
        <v>4760000</v>
      </c>
      <c r="K501" s="10">
        <f t="shared" si="39"/>
        <v>1400000</v>
      </c>
      <c r="L501" s="10">
        <f t="shared" si="39"/>
        <v>0</v>
      </c>
      <c r="M501" s="10"/>
      <c r="N501" s="10">
        <v>0</v>
      </c>
      <c r="O501" s="25">
        <f t="shared" si="37"/>
        <v>6160000</v>
      </c>
      <c r="P501" s="25">
        <v>0</v>
      </c>
      <c r="Q501" s="25">
        <f t="shared" si="38"/>
        <v>6160000</v>
      </c>
      <c r="R501" s="37"/>
    </row>
    <row r="502" spans="1:18" x14ac:dyDescent="0.25">
      <c r="A502" s="8">
        <v>495</v>
      </c>
      <c r="B502" s="32">
        <v>450953</v>
      </c>
      <c r="C502" s="9" t="s">
        <v>2728</v>
      </c>
      <c r="D502" s="9" t="s">
        <v>640</v>
      </c>
      <c r="E502" s="9" t="s">
        <v>2708</v>
      </c>
      <c r="F502" s="9" t="s">
        <v>27</v>
      </c>
      <c r="G502" s="10">
        <v>16</v>
      </c>
      <c r="H502" s="10">
        <v>0</v>
      </c>
      <c r="I502" s="10">
        <v>0</v>
      </c>
      <c r="J502" s="10">
        <f t="shared" si="39"/>
        <v>4480000</v>
      </c>
      <c r="K502" s="10">
        <f t="shared" si="39"/>
        <v>0</v>
      </c>
      <c r="L502" s="10">
        <f t="shared" si="39"/>
        <v>0</v>
      </c>
      <c r="M502" s="10"/>
      <c r="N502" s="10">
        <v>0</v>
      </c>
      <c r="O502" s="25">
        <f t="shared" si="37"/>
        <v>4480000</v>
      </c>
      <c r="P502" s="25">
        <v>4480000</v>
      </c>
      <c r="Q502" s="25">
        <f t="shared" si="38"/>
        <v>0</v>
      </c>
      <c r="R502" s="37"/>
    </row>
    <row r="503" spans="1:18" x14ac:dyDescent="0.25">
      <c r="A503" s="8">
        <v>496</v>
      </c>
      <c r="B503" s="32">
        <v>450954</v>
      </c>
      <c r="C503" s="9" t="s">
        <v>2729</v>
      </c>
      <c r="D503" s="9" t="s">
        <v>106</v>
      </c>
      <c r="E503" s="9" t="s">
        <v>2708</v>
      </c>
      <c r="F503" s="9" t="s">
        <v>27</v>
      </c>
      <c r="G503" s="10">
        <v>16</v>
      </c>
      <c r="H503" s="10">
        <v>3</v>
      </c>
      <c r="I503" s="10">
        <v>0</v>
      </c>
      <c r="J503" s="10">
        <f t="shared" si="39"/>
        <v>4480000</v>
      </c>
      <c r="K503" s="10">
        <f t="shared" si="39"/>
        <v>840000</v>
      </c>
      <c r="L503" s="10">
        <f t="shared" si="39"/>
        <v>0</v>
      </c>
      <c r="M503" s="10"/>
      <c r="N503" s="10">
        <v>0</v>
      </c>
      <c r="O503" s="25">
        <f t="shared" si="37"/>
        <v>5320000</v>
      </c>
      <c r="P503" s="25">
        <v>5320000</v>
      </c>
      <c r="Q503" s="25">
        <f t="shared" si="38"/>
        <v>0</v>
      </c>
      <c r="R503" s="37"/>
    </row>
    <row r="504" spans="1:18" x14ac:dyDescent="0.25">
      <c r="A504" s="8">
        <v>497</v>
      </c>
      <c r="B504" s="32">
        <v>450955</v>
      </c>
      <c r="C504" s="9" t="s">
        <v>2730</v>
      </c>
      <c r="D504" s="9" t="s">
        <v>654</v>
      </c>
      <c r="E504" s="9" t="s">
        <v>2708</v>
      </c>
      <c r="F504" s="9" t="s">
        <v>27</v>
      </c>
      <c r="G504" s="10">
        <v>18</v>
      </c>
      <c r="H504" s="10">
        <v>0</v>
      </c>
      <c r="I504" s="10">
        <v>0</v>
      </c>
      <c r="J504" s="10">
        <f t="shared" si="39"/>
        <v>5040000</v>
      </c>
      <c r="K504" s="10">
        <f t="shared" si="39"/>
        <v>0</v>
      </c>
      <c r="L504" s="10">
        <f t="shared" si="39"/>
        <v>0</v>
      </c>
      <c r="M504" s="10"/>
      <c r="N504" s="10">
        <v>0</v>
      </c>
      <c r="O504" s="25">
        <f t="shared" si="37"/>
        <v>5040000</v>
      </c>
      <c r="P504" s="25">
        <v>5040000</v>
      </c>
      <c r="Q504" s="25">
        <f t="shared" si="38"/>
        <v>0</v>
      </c>
      <c r="R504" s="37"/>
    </row>
    <row r="505" spans="1:18" x14ac:dyDescent="0.25">
      <c r="A505" s="8">
        <v>498</v>
      </c>
      <c r="B505" s="32">
        <v>450956</v>
      </c>
      <c r="C505" s="9" t="s">
        <v>2628</v>
      </c>
      <c r="D505" s="9" t="s">
        <v>2731</v>
      </c>
      <c r="E505" s="9" t="s">
        <v>2708</v>
      </c>
      <c r="F505" s="9" t="s">
        <v>368</v>
      </c>
      <c r="G505" s="10">
        <v>18</v>
      </c>
      <c r="H505" s="10">
        <v>0</v>
      </c>
      <c r="I505" s="10">
        <v>0</v>
      </c>
      <c r="J505" s="10">
        <f t="shared" ref="J505:L520" si="40">G505*280000</f>
        <v>5040000</v>
      </c>
      <c r="K505" s="10">
        <f t="shared" si="40"/>
        <v>0</v>
      </c>
      <c r="L505" s="10">
        <f t="shared" si="40"/>
        <v>0</v>
      </c>
      <c r="M505" s="10"/>
      <c r="N505" s="10">
        <f>J505</f>
        <v>5040000</v>
      </c>
      <c r="O505" s="25">
        <f t="shared" si="37"/>
        <v>0</v>
      </c>
      <c r="P505" s="25">
        <v>0</v>
      </c>
      <c r="Q505" s="25">
        <f t="shared" si="38"/>
        <v>0</v>
      </c>
      <c r="R505" s="37"/>
    </row>
    <row r="506" spans="1:18" x14ac:dyDescent="0.25">
      <c r="A506" s="8">
        <v>499</v>
      </c>
      <c r="B506" s="32">
        <v>451001</v>
      </c>
      <c r="C506" s="9" t="s">
        <v>2732</v>
      </c>
      <c r="D506" s="9" t="s">
        <v>158</v>
      </c>
      <c r="E506" s="9" t="s">
        <v>2733</v>
      </c>
      <c r="F506" s="9" t="s">
        <v>389</v>
      </c>
      <c r="G506" s="10">
        <v>21</v>
      </c>
      <c r="H506" s="10">
        <v>0</v>
      </c>
      <c r="I506" s="10">
        <v>0</v>
      </c>
      <c r="J506" s="10">
        <f t="shared" si="40"/>
        <v>5880000</v>
      </c>
      <c r="K506" s="10">
        <f t="shared" si="40"/>
        <v>0</v>
      </c>
      <c r="L506" s="10">
        <f t="shared" si="40"/>
        <v>0</v>
      </c>
      <c r="M506" s="10"/>
      <c r="N506" s="10">
        <f>J506*0.7</f>
        <v>4115999.9999999995</v>
      </c>
      <c r="O506" s="25">
        <f t="shared" si="37"/>
        <v>1764000.0000000005</v>
      </c>
      <c r="P506" s="25">
        <v>0</v>
      </c>
      <c r="Q506" s="25">
        <f t="shared" si="38"/>
        <v>1764000.0000000005</v>
      </c>
      <c r="R506" s="37"/>
    </row>
    <row r="507" spans="1:18" x14ac:dyDescent="0.25">
      <c r="A507" s="8">
        <v>500</v>
      </c>
      <c r="B507" s="32">
        <v>451002</v>
      </c>
      <c r="C507" s="9" t="s">
        <v>834</v>
      </c>
      <c r="D507" s="9" t="s">
        <v>258</v>
      </c>
      <c r="E507" s="9" t="s">
        <v>2733</v>
      </c>
      <c r="F507" s="9" t="s">
        <v>27</v>
      </c>
      <c r="G507" s="10">
        <v>23</v>
      </c>
      <c r="H507" s="10">
        <v>0</v>
      </c>
      <c r="I507" s="10">
        <v>0</v>
      </c>
      <c r="J507" s="10">
        <f t="shared" si="40"/>
        <v>6440000</v>
      </c>
      <c r="K507" s="10">
        <f t="shared" si="40"/>
        <v>0</v>
      </c>
      <c r="L507" s="10">
        <f t="shared" si="40"/>
        <v>0</v>
      </c>
      <c r="M507" s="10"/>
      <c r="N507" s="10">
        <v>0</v>
      </c>
      <c r="O507" s="25">
        <f t="shared" si="37"/>
        <v>6440000</v>
      </c>
      <c r="P507" s="25">
        <v>6440000</v>
      </c>
      <c r="Q507" s="25">
        <f t="shared" si="38"/>
        <v>0</v>
      </c>
      <c r="R507" s="37"/>
    </row>
    <row r="508" spans="1:18" x14ac:dyDescent="0.25">
      <c r="A508" s="8">
        <v>501</v>
      </c>
      <c r="B508" s="32">
        <v>451003</v>
      </c>
      <c r="C508" s="9" t="s">
        <v>2734</v>
      </c>
      <c r="D508" s="9" t="s">
        <v>548</v>
      </c>
      <c r="E508" s="9" t="s">
        <v>2733</v>
      </c>
      <c r="F508" s="9" t="s">
        <v>27</v>
      </c>
      <c r="G508" s="10">
        <v>24</v>
      </c>
      <c r="H508" s="10">
        <v>0</v>
      </c>
      <c r="I508" s="10">
        <v>0</v>
      </c>
      <c r="J508" s="10">
        <f t="shared" si="40"/>
        <v>6720000</v>
      </c>
      <c r="K508" s="10">
        <f t="shared" si="40"/>
        <v>0</v>
      </c>
      <c r="L508" s="10">
        <f t="shared" si="40"/>
        <v>0</v>
      </c>
      <c r="M508" s="10"/>
      <c r="N508" s="10">
        <v>0</v>
      </c>
      <c r="O508" s="25">
        <f t="shared" si="37"/>
        <v>6720000</v>
      </c>
      <c r="P508" s="25">
        <v>0</v>
      </c>
      <c r="Q508" s="25">
        <f t="shared" si="38"/>
        <v>6720000</v>
      </c>
      <c r="R508" s="37"/>
    </row>
    <row r="509" spans="1:18" x14ac:dyDescent="0.25">
      <c r="A509" s="8">
        <v>502</v>
      </c>
      <c r="B509" s="32">
        <v>451004</v>
      </c>
      <c r="C509" s="9" t="s">
        <v>794</v>
      </c>
      <c r="D509" s="9" t="s">
        <v>526</v>
      </c>
      <c r="E509" s="9" t="s">
        <v>2733</v>
      </c>
      <c r="F509" s="9" t="s">
        <v>27</v>
      </c>
      <c r="G509" s="10">
        <v>20</v>
      </c>
      <c r="H509" s="10">
        <v>0</v>
      </c>
      <c r="I509" s="10">
        <v>0</v>
      </c>
      <c r="J509" s="10">
        <f t="shared" si="40"/>
        <v>5600000</v>
      </c>
      <c r="K509" s="10">
        <f t="shared" si="40"/>
        <v>0</v>
      </c>
      <c r="L509" s="10">
        <f t="shared" si="40"/>
        <v>0</v>
      </c>
      <c r="M509" s="10"/>
      <c r="N509" s="10">
        <v>0</v>
      </c>
      <c r="O509" s="25">
        <f t="shared" si="37"/>
        <v>5600000</v>
      </c>
      <c r="P509" s="25">
        <v>5600000</v>
      </c>
      <c r="Q509" s="25">
        <f t="shared" si="38"/>
        <v>0</v>
      </c>
      <c r="R509" s="37"/>
    </row>
    <row r="510" spans="1:18" x14ac:dyDescent="0.25">
      <c r="A510" s="8">
        <v>503</v>
      </c>
      <c r="B510" s="32">
        <v>451005</v>
      </c>
      <c r="C510" s="9" t="s">
        <v>775</v>
      </c>
      <c r="D510" s="9" t="s">
        <v>258</v>
      </c>
      <c r="E510" s="9" t="s">
        <v>2733</v>
      </c>
      <c r="F510" s="9" t="s">
        <v>27</v>
      </c>
      <c r="G510" s="10">
        <v>18</v>
      </c>
      <c r="H510" s="10">
        <v>0</v>
      </c>
      <c r="I510" s="10">
        <v>0</v>
      </c>
      <c r="J510" s="10">
        <f t="shared" si="40"/>
        <v>5040000</v>
      </c>
      <c r="K510" s="10">
        <f t="shared" si="40"/>
        <v>0</v>
      </c>
      <c r="L510" s="10">
        <f t="shared" si="40"/>
        <v>0</v>
      </c>
      <c r="M510" s="10"/>
      <c r="N510" s="10">
        <v>0</v>
      </c>
      <c r="O510" s="25">
        <f t="shared" si="37"/>
        <v>5040000</v>
      </c>
      <c r="P510" s="25">
        <v>5040000</v>
      </c>
      <c r="Q510" s="25">
        <f t="shared" si="38"/>
        <v>0</v>
      </c>
      <c r="R510" s="37"/>
    </row>
    <row r="511" spans="1:18" x14ac:dyDescent="0.25">
      <c r="A511" s="8">
        <v>504</v>
      </c>
      <c r="B511" s="32">
        <v>451006</v>
      </c>
      <c r="C511" s="9" t="s">
        <v>53</v>
      </c>
      <c r="D511" s="9" t="s">
        <v>375</v>
      </c>
      <c r="E511" s="9" t="s">
        <v>2733</v>
      </c>
      <c r="F511" s="37" t="s">
        <v>368</v>
      </c>
      <c r="G511" s="10">
        <v>20</v>
      </c>
      <c r="H511" s="10">
        <v>0</v>
      </c>
      <c r="I511" s="10">
        <v>0</v>
      </c>
      <c r="J511" s="10">
        <f t="shared" si="40"/>
        <v>5600000</v>
      </c>
      <c r="K511" s="10">
        <f t="shared" si="40"/>
        <v>0</v>
      </c>
      <c r="L511" s="10">
        <f t="shared" si="40"/>
        <v>0</v>
      </c>
      <c r="M511" s="10"/>
      <c r="N511" s="10">
        <f>J511</f>
        <v>5600000</v>
      </c>
      <c r="O511" s="25">
        <f t="shared" si="37"/>
        <v>0</v>
      </c>
      <c r="P511" s="25">
        <v>0</v>
      </c>
      <c r="Q511" s="25">
        <f t="shared" si="38"/>
        <v>0</v>
      </c>
      <c r="R511" s="37"/>
    </row>
    <row r="512" spans="1:18" x14ac:dyDescent="0.25">
      <c r="A512" s="8">
        <v>505</v>
      </c>
      <c r="B512" s="32">
        <v>451007</v>
      </c>
      <c r="C512" s="9" t="s">
        <v>720</v>
      </c>
      <c r="D512" s="9" t="s">
        <v>251</v>
      </c>
      <c r="E512" s="9" t="s">
        <v>2733</v>
      </c>
      <c r="F512" s="9" t="s">
        <v>27</v>
      </c>
      <c r="G512" s="10">
        <v>20</v>
      </c>
      <c r="H512" s="10">
        <v>0</v>
      </c>
      <c r="I512" s="10">
        <v>0</v>
      </c>
      <c r="J512" s="10">
        <f t="shared" si="40"/>
        <v>5600000</v>
      </c>
      <c r="K512" s="10">
        <f t="shared" si="40"/>
        <v>0</v>
      </c>
      <c r="L512" s="10">
        <f t="shared" si="40"/>
        <v>0</v>
      </c>
      <c r="M512" s="10"/>
      <c r="N512" s="10">
        <v>0</v>
      </c>
      <c r="O512" s="25">
        <f t="shared" si="37"/>
        <v>5600000</v>
      </c>
      <c r="P512" s="25">
        <v>5600000</v>
      </c>
      <c r="Q512" s="25">
        <f t="shared" si="38"/>
        <v>0</v>
      </c>
      <c r="R512" s="37"/>
    </row>
    <row r="513" spans="1:18" x14ac:dyDescent="0.25">
      <c r="A513" s="8">
        <v>506</v>
      </c>
      <c r="B513" s="32">
        <v>451008</v>
      </c>
      <c r="C513" s="9" t="s">
        <v>1077</v>
      </c>
      <c r="D513" s="9" t="s">
        <v>158</v>
      </c>
      <c r="E513" s="9" t="s">
        <v>2733</v>
      </c>
      <c r="F513" s="9" t="s">
        <v>27</v>
      </c>
      <c r="G513" s="10">
        <v>22</v>
      </c>
      <c r="H513" s="10">
        <v>0</v>
      </c>
      <c r="I513" s="10">
        <v>0</v>
      </c>
      <c r="J513" s="10">
        <f t="shared" si="40"/>
        <v>6160000</v>
      </c>
      <c r="K513" s="10">
        <f t="shared" si="40"/>
        <v>0</v>
      </c>
      <c r="L513" s="10">
        <f t="shared" si="40"/>
        <v>0</v>
      </c>
      <c r="M513" s="10"/>
      <c r="N513" s="10">
        <v>0</v>
      </c>
      <c r="O513" s="25">
        <f t="shared" si="37"/>
        <v>6160000</v>
      </c>
      <c r="P513" s="25">
        <v>6160000</v>
      </c>
      <c r="Q513" s="25">
        <f t="shared" si="38"/>
        <v>0</v>
      </c>
      <c r="R513" s="37"/>
    </row>
    <row r="514" spans="1:18" x14ac:dyDescent="0.25">
      <c r="A514" s="8">
        <v>507</v>
      </c>
      <c r="B514" s="32">
        <v>451010</v>
      </c>
      <c r="C514" s="9" t="s">
        <v>1231</v>
      </c>
      <c r="D514" s="9" t="s">
        <v>118</v>
      </c>
      <c r="E514" s="9" t="s">
        <v>2733</v>
      </c>
      <c r="F514" s="9" t="s">
        <v>27</v>
      </c>
      <c r="G514" s="10">
        <v>18</v>
      </c>
      <c r="H514" s="10">
        <v>0</v>
      </c>
      <c r="I514" s="10">
        <v>0</v>
      </c>
      <c r="J514" s="10">
        <f t="shared" si="40"/>
        <v>5040000</v>
      </c>
      <c r="K514" s="10">
        <f t="shared" si="40"/>
        <v>0</v>
      </c>
      <c r="L514" s="10">
        <f t="shared" si="40"/>
        <v>0</v>
      </c>
      <c r="M514" s="10"/>
      <c r="N514" s="10">
        <v>0</v>
      </c>
      <c r="O514" s="25">
        <f t="shared" si="37"/>
        <v>5040000</v>
      </c>
      <c r="P514" s="25">
        <v>5040000</v>
      </c>
      <c r="Q514" s="25">
        <f t="shared" si="38"/>
        <v>0</v>
      </c>
      <c r="R514" s="37"/>
    </row>
    <row r="515" spans="1:18" x14ac:dyDescent="0.25">
      <c r="A515" s="8">
        <v>508</v>
      </c>
      <c r="B515" s="32">
        <v>451011</v>
      </c>
      <c r="C515" s="9" t="s">
        <v>894</v>
      </c>
      <c r="D515" s="9" t="s">
        <v>317</v>
      </c>
      <c r="E515" s="9" t="s">
        <v>2733</v>
      </c>
      <c r="F515" s="9" t="s">
        <v>27</v>
      </c>
      <c r="G515" s="10">
        <v>20</v>
      </c>
      <c r="H515" s="10">
        <v>0</v>
      </c>
      <c r="I515" s="10">
        <v>0</v>
      </c>
      <c r="J515" s="10">
        <f t="shared" si="40"/>
        <v>5600000</v>
      </c>
      <c r="K515" s="10">
        <f t="shared" si="40"/>
        <v>0</v>
      </c>
      <c r="L515" s="10">
        <f t="shared" si="40"/>
        <v>0</v>
      </c>
      <c r="M515" s="10"/>
      <c r="N515" s="10">
        <v>0</v>
      </c>
      <c r="O515" s="25">
        <f t="shared" si="37"/>
        <v>5600000</v>
      </c>
      <c r="P515" s="25">
        <v>5600000</v>
      </c>
      <c r="Q515" s="25">
        <f t="shared" si="38"/>
        <v>0</v>
      </c>
      <c r="R515" s="37"/>
    </row>
    <row r="516" spans="1:18" x14ac:dyDescent="0.25">
      <c r="A516" s="8">
        <v>509</v>
      </c>
      <c r="B516" s="32">
        <v>451012</v>
      </c>
      <c r="C516" s="9" t="s">
        <v>2735</v>
      </c>
      <c r="D516" s="9" t="s">
        <v>2736</v>
      </c>
      <c r="E516" s="9" t="s">
        <v>2733</v>
      </c>
      <c r="F516" s="9" t="s">
        <v>368</v>
      </c>
      <c r="G516" s="10">
        <v>21</v>
      </c>
      <c r="H516" s="10">
        <v>0</v>
      </c>
      <c r="I516" s="10">
        <v>0</v>
      </c>
      <c r="J516" s="10">
        <f t="shared" si="40"/>
        <v>5880000</v>
      </c>
      <c r="K516" s="10">
        <f t="shared" si="40"/>
        <v>0</v>
      </c>
      <c r="L516" s="10">
        <f t="shared" si="40"/>
        <v>0</v>
      </c>
      <c r="M516" s="10"/>
      <c r="N516" s="10">
        <f>J516</f>
        <v>5880000</v>
      </c>
      <c r="O516" s="25">
        <f t="shared" si="37"/>
        <v>0</v>
      </c>
      <c r="P516" s="25">
        <v>0</v>
      </c>
      <c r="Q516" s="25">
        <f t="shared" si="38"/>
        <v>0</v>
      </c>
      <c r="R516" s="37"/>
    </row>
    <row r="517" spans="1:18" x14ac:dyDescent="0.25">
      <c r="A517" s="8">
        <v>510</v>
      </c>
      <c r="B517" s="32">
        <v>451013</v>
      </c>
      <c r="C517" s="9" t="s">
        <v>397</v>
      </c>
      <c r="D517" s="9" t="s">
        <v>229</v>
      </c>
      <c r="E517" s="9" t="s">
        <v>2733</v>
      </c>
      <c r="F517" s="9" t="s">
        <v>27</v>
      </c>
      <c r="G517" s="10">
        <v>18</v>
      </c>
      <c r="H517" s="10">
        <v>0</v>
      </c>
      <c r="I517" s="10">
        <v>0</v>
      </c>
      <c r="J517" s="10">
        <f t="shared" si="40"/>
        <v>5040000</v>
      </c>
      <c r="K517" s="10">
        <f t="shared" si="40"/>
        <v>0</v>
      </c>
      <c r="L517" s="10">
        <f t="shared" si="40"/>
        <v>0</v>
      </c>
      <c r="M517" s="10"/>
      <c r="N517" s="10">
        <v>0</v>
      </c>
      <c r="O517" s="25">
        <f t="shared" si="37"/>
        <v>5040000</v>
      </c>
      <c r="P517" s="25">
        <v>5040000</v>
      </c>
      <c r="Q517" s="25">
        <f t="shared" si="38"/>
        <v>0</v>
      </c>
      <c r="R517" s="37"/>
    </row>
    <row r="518" spans="1:18" x14ac:dyDescent="0.25">
      <c r="A518" s="8">
        <v>511</v>
      </c>
      <c r="B518" s="32">
        <v>451014</v>
      </c>
      <c r="C518" s="9" t="s">
        <v>681</v>
      </c>
      <c r="D518" s="9" t="s">
        <v>244</v>
      </c>
      <c r="E518" s="9" t="s">
        <v>2733</v>
      </c>
      <c r="F518" s="9" t="s">
        <v>27</v>
      </c>
      <c r="G518" s="10">
        <v>16</v>
      </c>
      <c r="H518" s="10">
        <v>0</v>
      </c>
      <c r="I518" s="10">
        <v>0</v>
      </c>
      <c r="J518" s="10">
        <f t="shared" si="40"/>
        <v>4480000</v>
      </c>
      <c r="K518" s="10">
        <f t="shared" si="40"/>
        <v>0</v>
      </c>
      <c r="L518" s="10">
        <f t="shared" si="40"/>
        <v>0</v>
      </c>
      <c r="M518" s="10"/>
      <c r="N518" s="10">
        <v>0</v>
      </c>
      <c r="O518" s="25">
        <f t="shared" si="37"/>
        <v>4480000</v>
      </c>
      <c r="P518" s="25">
        <v>4480000</v>
      </c>
      <c r="Q518" s="25">
        <f t="shared" si="38"/>
        <v>0</v>
      </c>
      <c r="R518" s="37"/>
    </row>
    <row r="519" spans="1:18" x14ac:dyDescent="0.25">
      <c r="A519" s="8">
        <v>512</v>
      </c>
      <c r="B519" s="32">
        <v>451015</v>
      </c>
      <c r="C519" s="9" t="s">
        <v>586</v>
      </c>
      <c r="D519" s="9" t="s">
        <v>85</v>
      </c>
      <c r="E519" s="9" t="s">
        <v>2733</v>
      </c>
      <c r="F519" s="9" t="s">
        <v>27</v>
      </c>
      <c r="G519" s="10">
        <v>20</v>
      </c>
      <c r="H519" s="10">
        <v>0</v>
      </c>
      <c r="I519" s="10">
        <v>0</v>
      </c>
      <c r="J519" s="10">
        <f t="shared" si="40"/>
        <v>5600000</v>
      </c>
      <c r="K519" s="10">
        <f t="shared" si="40"/>
        <v>0</v>
      </c>
      <c r="L519" s="10">
        <f t="shared" si="40"/>
        <v>0</v>
      </c>
      <c r="M519" s="10"/>
      <c r="N519" s="10">
        <v>0</v>
      </c>
      <c r="O519" s="25">
        <f t="shared" si="37"/>
        <v>5600000</v>
      </c>
      <c r="P519" s="25">
        <v>5600000</v>
      </c>
      <c r="Q519" s="25">
        <f t="shared" si="38"/>
        <v>0</v>
      </c>
      <c r="R519" s="37"/>
    </row>
    <row r="520" spans="1:18" x14ac:dyDescent="0.25">
      <c r="A520" s="8">
        <v>513</v>
      </c>
      <c r="B520" s="32">
        <v>451016</v>
      </c>
      <c r="C520" s="9" t="s">
        <v>418</v>
      </c>
      <c r="D520" s="9" t="s">
        <v>75</v>
      </c>
      <c r="E520" s="9" t="s">
        <v>2733</v>
      </c>
      <c r="F520" s="9" t="s">
        <v>368</v>
      </c>
      <c r="G520" s="10">
        <v>21</v>
      </c>
      <c r="H520" s="10">
        <v>0</v>
      </c>
      <c r="I520" s="10">
        <v>0</v>
      </c>
      <c r="J520" s="10">
        <f t="shared" si="40"/>
        <v>5880000</v>
      </c>
      <c r="K520" s="10">
        <f t="shared" si="40"/>
        <v>0</v>
      </c>
      <c r="L520" s="10">
        <f t="shared" si="40"/>
        <v>0</v>
      </c>
      <c r="M520" s="10"/>
      <c r="N520" s="10">
        <f>J520</f>
        <v>5880000</v>
      </c>
      <c r="O520" s="25">
        <f t="shared" si="37"/>
        <v>0</v>
      </c>
      <c r="P520" s="25">
        <v>0</v>
      </c>
      <c r="Q520" s="25">
        <f t="shared" si="38"/>
        <v>0</v>
      </c>
      <c r="R520" s="37"/>
    </row>
    <row r="521" spans="1:18" x14ac:dyDescent="0.25">
      <c r="A521" s="8">
        <v>514</v>
      </c>
      <c r="B521" s="32">
        <v>451017</v>
      </c>
      <c r="C521" s="9" t="s">
        <v>2737</v>
      </c>
      <c r="D521" s="9" t="s">
        <v>254</v>
      </c>
      <c r="E521" s="9" t="s">
        <v>2733</v>
      </c>
      <c r="F521" s="9" t="s">
        <v>27</v>
      </c>
      <c r="G521" s="10">
        <v>22</v>
      </c>
      <c r="H521" s="10">
        <v>0</v>
      </c>
      <c r="I521" s="10">
        <v>0</v>
      </c>
      <c r="J521" s="10">
        <f t="shared" ref="J521:L556" si="41">G521*280000</f>
        <v>6160000</v>
      </c>
      <c r="K521" s="10">
        <f t="shared" si="41"/>
        <v>0</v>
      </c>
      <c r="L521" s="10">
        <f t="shared" si="41"/>
        <v>0</v>
      </c>
      <c r="M521" s="10"/>
      <c r="N521" s="10">
        <v>0</v>
      </c>
      <c r="O521" s="25">
        <f t="shared" ref="O521:O584" si="42">J521+K521+L521-N521-M521</f>
        <v>6160000</v>
      </c>
      <c r="P521" s="25">
        <v>6160000</v>
      </c>
      <c r="Q521" s="25">
        <f t="shared" ref="Q521:Q584" si="43">O521-P521</f>
        <v>0</v>
      </c>
      <c r="R521" s="37"/>
    </row>
    <row r="522" spans="1:18" x14ac:dyDescent="0.25">
      <c r="A522" s="8">
        <v>515</v>
      </c>
      <c r="B522" s="32">
        <v>451018</v>
      </c>
      <c r="C522" s="9" t="s">
        <v>152</v>
      </c>
      <c r="D522" s="9" t="s">
        <v>210</v>
      </c>
      <c r="E522" s="9" t="s">
        <v>2733</v>
      </c>
      <c r="F522" s="9" t="s">
        <v>27</v>
      </c>
      <c r="G522" s="10">
        <v>18</v>
      </c>
      <c r="H522" s="10">
        <v>0</v>
      </c>
      <c r="I522" s="10">
        <v>0</v>
      </c>
      <c r="J522" s="10">
        <f t="shared" si="41"/>
        <v>5040000</v>
      </c>
      <c r="K522" s="10">
        <f t="shared" si="41"/>
        <v>0</v>
      </c>
      <c r="L522" s="10">
        <f t="shared" si="41"/>
        <v>0</v>
      </c>
      <c r="M522" s="10"/>
      <c r="N522" s="10">
        <v>0</v>
      </c>
      <c r="O522" s="25">
        <f t="shared" si="42"/>
        <v>5040000</v>
      </c>
      <c r="P522" s="25">
        <v>0</v>
      </c>
      <c r="Q522" s="25">
        <f t="shared" si="43"/>
        <v>5040000</v>
      </c>
      <c r="R522" s="37"/>
    </row>
    <row r="523" spans="1:18" x14ac:dyDescent="0.25">
      <c r="A523" s="8">
        <v>516</v>
      </c>
      <c r="B523" s="32">
        <v>451019</v>
      </c>
      <c r="C523" s="9" t="s">
        <v>2510</v>
      </c>
      <c r="D523" s="9" t="s">
        <v>115</v>
      </c>
      <c r="E523" s="9" t="s">
        <v>2733</v>
      </c>
      <c r="F523" s="9" t="s">
        <v>27</v>
      </c>
      <c r="G523" s="10">
        <v>18</v>
      </c>
      <c r="H523" s="10">
        <v>0</v>
      </c>
      <c r="I523" s="10">
        <v>0</v>
      </c>
      <c r="J523" s="10">
        <f t="shared" si="41"/>
        <v>5040000</v>
      </c>
      <c r="K523" s="10">
        <f t="shared" si="41"/>
        <v>0</v>
      </c>
      <c r="L523" s="10">
        <f t="shared" si="41"/>
        <v>0</v>
      </c>
      <c r="M523" s="10"/>
      <c r="N523" s="10">
        <v>0</v>
      </c>
      <c r="O523" s="25">
        <f t="shared" si="42"/>
        <v>5040000</v>
      </c>
      <c r="P523" s="25">
        <v>5040000</v>
      </c>
      <c r="Q523" s="25">
        <f t="shared" si="43"/>
        <v>0</v>
      </c>
      <c r="R523" s="37"/>
    </row>
    <row r="524" spans="1:18" x14ac:dyDescent="0.25">
      <c r="A524" s="8">
        <v>517</v>
      </c>
      <c r="B524" s="32">
        <v>451020</v>
      </c>
      <c r="C524" s="9" t="s">
        <v>2738</v>
      </c>
      <c r="D524" s="9" t="s">
        <v>61</v>
      </c>
      <c r="E524" s="9" t="s">
        <v>2733</v>
      </c>
      <c r="F524" s="9" t="s">
        <v>27</v>
      </c>
      <c r="G524" s="10">
        <v>20</v>
      </c>
      <c r="H524" s="10">
        <v>0</v>
      </c>
      <c r="I524" s="10">
        <v>0</v>
      </c>
      <c r="J524" s="10">
        <f t="shared" si="41"/>
        <v>5600000</v>
      </c>
      <c r="K524" s="10">
        <f t="shared" si="41"/>
        <v>0</v>
      </c>
      <c r="L524" s="10">
        <f t="shared" si="41"/>
        <v>0</v>
      </c>
      <c r="M524" s="10"/>
      <c r="N524" s="10">
        <v>0</v>
      </c>
      <c r="O524" s="25">
        <f t="shared" si="42"/>
        <v>5600000</v>
      </c>
      <c r="P524" s="25">
        <v>5600000</v>
      </c>
      <c r="Q524" s="25">
        <f t="shared" si="43"/>
        <v>0</v>
      </c>
      <c r="R524" s="37"/>
    </row>
    <row r="525" spans="1:18" x14ac:dyDescent="0.25">
      <c r="A525" s="8">
        <v>518</v>
      </c>
      <c r="B525" s="32">
        <v>451021</v>
      </c>
      <c r="C525" s="9" t="s">
        <v>2739</v>
      </c>
      <c r="D525" s="9" t="s">
        <v>125</v>
      </c>
      <c r="E525" s="9" t="s">
        <v>2733</v>
      </c>
      <c r="F525" s="9" t="s">
        <v>27</v>
      </c>
      <c r="G525" s="10">
        <v>22</v>
      </c>
      <c r="H525" s="10">
        <v>0</v>
      </c>
      <c r="I525" s="10">
        <v>0</v>
      </c>
      <c r="J525" s="10">
        <f t="shared" si="41"/>
        <v>6160000</v>
      </c>
      <c r="K525" s="10">
        <f t="shared" si="41"/>
        <v>0</v>
      </c>
      <c r="L525" s="10">
        <f t="shared" si="41"/>
        <v>0</v>
      </c>
      <c r="M525" s="10"/>
      <c r="N525" s="10">
        <v>0</v>
      </c>
      <c r="O525" s="25">
        <f t="shared" si="42"/>
        <v>6160000</v>
      </c>
      <c r="P525" s="25">
        <v>6160000</v>
      </c>
      <c r="Q525" s="25">
        <f t="shared" si="43"/>
        <v>0</v>
      </c>
      <c r="R525" s="37"/>
    </row>
    <row r="526" spans="1:18" x14ac:dyDescent="0.25">
      <c r="A526" s="8">
        <v>519</v>
      </c>
      <c r="B526" s="32">
        <v>451022</v>
      </c>
      <c r="C526" s="9" t="s">
        <v>2740</v>
      </c>
      <c r="D526" s="9" t="s">
        <v>251</v>
      </c>
      <c r="E526" s="9" t="s">
        <v>2733</v>
      </c>
      <c r="F526" s="9" t="s">
        <v>27</v>
      </c>
      <c r="G526" s="10">
        <v>21</v>
      </c>
      <c r="H526" s="10">
        <v>0</v>
      </c>
      <c r="I526" s="10">
        <v>0</v>
      </c>
      <c r="J526" s="10">
        <f t="shared" si="41"/>
        <v>5880000</v>
      </c>
      <c r="K526" s="10">
        <f t="shared" si="41"/>
        <v>0</v>
      </c>
      <c r="L526" s="10">
        <f t="shared" si="41"/>
        <v>0</v>
      </c>
      <c r="M526" s="10"/>
      <c r="N526" s="10">
        <v>0</v>
      </c>
      <c r="O526" s="25">
        <f t="shared" si="42"/>
        <v>5880000</v>
      </c>
      <c r="P526" s="25">
        <v>5880000</v>
      </c>
      <c r="Q526" s="25">
        <f t="shared" si="43"/>
        <v>0</v>
      </c>
      <c r="R526" s="37"/>
    </row>
    <row r="527" spans="1:18" x14ac:dyDescent="0.25">
      <c r="A527" s="8">
        <v>520</v>
      </c>
      <c r="B527" s="32">
        <v>451023</v>
      </c>
      <c r="C527" s="9" t="s">
        <v>2741</v>
      </c>
      <c r="D527" s="9" t="s">
        <v>57</v>
      </c>
      <c r="E527" s="9" t="s">
        <v>2733</v>
      </c>
      <c r="F527" s="9" t="s">
        <v>27</v>
      </c>
      <c r="G527" s="10">
        <v>20</v>
      </c>
      <c r="H527" s="10">
        <v>0</v>
      </c>
      <c r="I527" s="10">
        <v>0</v>
      </c>
      <c r="J527" s="10">
        <f t="shared" si="41"/>
        <v>5600000</v>
      </c>
      <c r="K527" s="10">
        <f t="shared" si="41"/>
        <v>0</v>
      </c>
      <c r="L527" s="10">
        <f t="shared" si="41"/>
        <v>0</v>
      </c>
      <c r="M527" s="10"/>
      <c r="N527" s="10">
        <v>0</v>
      </c>
      <c r="O527" s="25">
        <f t="shared" si="42"/>
        <v>5600000</v>
      </c>
      <c r="P527" s="25">
        <v>5600000</v>
      </c>
      <c r="Q527" s="25">
        <f t="shared" si="43"/>
        <v>0</v>
      </c>
      <c r="R527" s="37"/>
    </row>
    <row r="528" spans="1:18" x14ac:dyDescent="0.25">
      <c r="A528" s="8">
        <v>521</v>
      </c>
      <c r="B528" s="32">
        <v>451024</v>
      </c>
      <c r="C528" s="9" t="s">
        <v>531</v>
      </c>
      <c r="D528" s="9" t="s">
        <v>75</v>
      </c>
      <c r="E528" s="9" t="s">
        <v>2733</v>
      </c>
      <c r="F528" s="9" t="s">
        <v>27</v>
      </c>
      <c r="G528" s="10">
        <v>18</v>
      </c>
      <c r="H528" s="10">
        <v>0</v>
      </c>
      <c r="I528" s="10">
        <v>0</v>
      </c>
      <c r="J528" s="10">
        <f t="shared" si="41"/>
        <v>5040000</v>
      </c>
      <c r="K528" s="10">
        <f t="shared" si="41"/>
        <v>0</v>
      </c>
      <c r="L528" s="10">
        <f t="shared" si="41"/>
        <v>0</v>
      </c>
      <c r="M528" s="10"/>
      <c r="N528" s="10">
        <v>0</v>
      </c>
      <c r="O528" s="25">
        <f t="shared" si="42"/>
        <v>5040000</v>
      </c>
      <c r="P528" s="25">
        <v>5040000</v>
      </c>
      <c r="Q528" s="25">
        <f t="shared" si="43"/>
        <v>0</v>
      </c>
      <c r="R528" s="37"/>
    </row>
    <row r="529" spans="1:18" x14ac:dyDescent="0.25">
      <c r="A529" s="8">
        <v>522</v>
      </c>
      <c r="B529" s="32">
        <v>451025</v>
      </c>
      <c r="C529" s="9" t="s">
        <v>2742</v>
      </c>
      <c r="D529" s="9" t="s">
        <v>265</v>
      </c>
      <c r="E529" s="9" t="s">
        <v>2733</v>
      </c>
      <c r="F529" s="9" t="s">
        <v>27</v>
      </c>
      <c r="G529" s="10">
        <v>18</v>
      </c>
      <c r="H529" s="10">
        <v>0</v>
      </c>
      <c r="I529" s="10">
        <v>0</v>
      </c>
      <c r="J529" s="10">
        <f t="shared" si="41"/>
        <v>5040000</v>
      </c>
      <c r="K529" s="10">
        <f t="shared" si="41"/>
        <v>0</v>
      </c>
      <c r="L529" s="10">
        <f t="shared" si="41"/>
        <v>0</v>
      </c>
      <c r="M529" s="10"/>
      <c r="N529" s="10">
        <v>0</v>
      </c>
      <c r="O529" s="25">
        <f t="shared" si="42"/>
        <v>5040000</v>
      </c>
      <c r="P529" s="25">
        <v>5040000</v>
      </c>
      <c r="Q529" s="25">
        <f t="shared" si="43"/>
        <v>0</v>
      </c>
      <c r="R529" s="37"/>
    </row>
    <row r="530" spans="1:18" x14ac:dyDescent="0.25">
      <c r="A530" s="8">
        <v>523</v>
      </c>
      <c r="B530" s="32">
        <v>451026</v>
      </c>
      <c r="C530" s="9" t="s">
        <v>586</v>
      </c>
      <c r="D530" s="9" t="s">
        <v>393</v>
      </c>
      <c r="E530" s="9" t="s">
        <v>2733</v>
      </c>
      <c r="F530" s="9" t="s">
        <v>27</v>
      </c>
      <c r="G530" s="10">
        <v>21</v>
      </c>
      <c r="H530" s="10">
        <v>0</v>
      </c>
      <c r="I530" s="10">
        <v>0</v>
      </c>
      <c r="J530" s="10">
        <f t="shared" si="41"/>
        <v>5880000</v>
      </c>
      <c r="K530" s="10">
        <f t="shared" si="41"/>
        <v>0</v>
      </c>
      <c r="L530" s="10">
        <f t="shared" si="41"/>
        <v>0</v>
      </c>
      <c r="M530" s="10"/>
      <c r="N530" s="10">
        <v>0</v>
      </c>
      <c r="O530" s="25">
        <f t="shared" si="42"/>
        <v>5880000</v>
      </c>
      <c r="P530" s="25">
        <v>5600000</v>
      </c>
      <c r="Q530" s="25">
        <f t="shared" si="43"/>
        <v>280000</v>
      </c>
      <c r="R530" s="37"/>
    </row>
    <row r="531" spans="1:18" x14ac:dyDescent="0.25">
      <c r="A531" s="8">
        <v>524</v>
      </c>
      <c r="B531" s="32">
        <v>451027</v>
      </c>
      <c r="C531" s="9" t="s">
        <v>1893</v>
      </c>
      <c r="D531" s="9" t="s">
        <v>433</v>
      </c>
      <c r="E531" s="9" t="s">
        <v>2733</v>
      </c>
      <c r="F531" s="9" t="s">
        <v>27</v>
      </c>
      <c r="G531" s="10">
        <v>21</v>
      </c>
      <c r="H531" s="10">
        <v>5</v>
      </c>
      <c r="I531" s="10">
        <v>0</v>
      </c>
      <c r="J531" s="10">
        <f t="shared" si="41"/>
        <v>5880000</v>
      </c>
      <c r="K531" s="10">
        <f t="shared" si="41"/>
        <v>1400000</v>
      </c>
      <c r="L531" s="10">
        <f t="shared" si="41"/>
        <v>0</v>
      </c>
      <c r="M531" s="10"/>
      <c r="N531" s="10">
        <v>0</v>
      </c>
      <c r="O531" s="25">
        <f t="shared" si="42"/>
        <v>7280000</v>
      </c>
      <c r="P531" s="25">
        <v>7280000</v>
      </c>
      <c r="Q531" s="25">
        <f t="shared" si="43"/>
        <v>0</v>
      </c>
      <c r="R531" s="37"/>
    </row>
    <row r="532" spans="1:18" x14ac:dyDescent="0.25">
      <c r="A532" s="8">
        <v>525</v>
      </c>
      <c r="B532" s="32">
        <v>451028</v>
      </c>
      <c r="C532" s="9" t="s">
        <v>2743</v>
      </c>
      <c r="D532" s="9" t="s">
        <v>223</v>
      </c>
      <c r="E532" s="9" t="s">
        <v>2733</v>
      </c>
      <c r="F532" s="9" t="s">
        <v>27</v>
      </c>
      <c r="G532" s="10">
        <v>16</v>
      </c>
      <c r="H532" s="10">
        <v>0</v>
      </c>
      <c r="I532" s="10">
        <v>0</v>
      </c>
      <c r="J532" s="10">
        <f t="shared" si="41"/>
        <v>4480000</v>
      </c>
      <c r="K532" s="10">
        <f t="shared" si="41"/>
        <v>0</v>
      </c>
      <c r="L532" s="10">
        <f t="shared" si="41"/>
        <v>0</v>
      </c>
      <c r="M532" s="10"/>
      <c r="N532" s="10">
        <v>0</v>
      </c>
      <c r="O532" s="25">
        <f t="shared" si="42"/>
        <v>4480000</v>
      </c>
      <c r="P532" s="25">
        <v>4480000</v>
      </c>
      <c r="Q532" s="25">
        <f t="shared" si="43"/>
        <v>0</v>
      </c>
      <c r="R532" s="37"/>
    </row>
    <row r="533" spans="1:18" x14ac:dyDescent="0.25">
      <c r="A533" s="8">
        <v>526</v>
      </c>
      <c r="B533" s="32">
        <v>451029</v>
      </c>
      <c r="C533" s="9" t="s">
        <v>1264</v>
      </c>
      <c r="D533" s="9" t="s">
        <v>229</v>
      </c>
      <c r="E533" s="9" t="s">
        <v>2733</v>
      </c>
      <c r="F533" s="9" t="s">
        <v>27</v>
      </c>
      <c r="G533" s="10">
        <v>17</v>
      </c>
      <c r="H533" s="10">
        <v>0</v>
      </c>
      <c r="I533" s="10">
        <v>0</v>
      </c>
      <c r="J533" s="10">
        <f t="shared" si="41"/>
        <v>4760000</v>
      </c>
      <c r="K533" s="10">
        <f t="shared" si="41"/>
        <v>0</v>
      </c>
      <c r="L533" s="10">
        <f t="shared" si="41"/>
        <v>0</v>
      </c>
      <c r="M533" s="10"/>
      <c r="N533" s="10">
        <v>0</v>
      </c>
      <c r="O533" s="25">
        <f t="shared" si="42"/>
        <v>4760000</v>
      </c>
      <c r="P533" s="25">
        <v>4760000</v>
      </c>
      <c r="Q533" s="25">
        <f t="shared" si="43"/>
        <v>0</v>
      </c>
      <c r="R533" s="37"/>
    </row>
    <row r="534" spans="1:18" x14ac:dyDescent="0.25">
      <c r="A534" s="8">
        <v>527</v>
      </c>
      <c r="B534" s="32">
        <v>451030</v>
      </c>
      <c r="C534" s="9" t="s">
        <v>379</v>
      </c>
      <c r="D534" s="9" t="s">
        <v>649</v>
      </c>
      <c r="E534" s="9" t="s">
        <v>2733</v>
      </c>
      <c r="F534" s="9" t="s">
        <v>27</v>
      </c>
      <c r="G534" s="10">
        <v>19</v>
      </c>
      <c r="H534" s="10">
        <v>0</v>
      </c>
      <c r="I534" s="10">
        <v>0</v>
      </c>
      <c r="J534" s="10">
        <f t="shared" si="41"/>
        <v>5320000</v>
      </c>
      <c r="K534" s="10">
        <f t="shared" si="41"/>
        <v>0</v>
      </c>
      <c r="L534" s="10">
        <f t="shared" si="41"/>
        <v>0</v>
      </c>
      <c r="M534" s="10"/>
      <c r="N534" s="10">
        <v>0</v>
      </c>
      <c r="O534" s="25">
        <f t="shared" si="42"/>
        <v>5320000</v>
      </c>
      <c r="P534" s="25">
        <v>5320000</v>
      </c>
      <c r="Q534" s="25">
        <f t="shared" si="43"/>
        <v>0</v>
      </c>
      <c r="R534" s="37"/>
    </row>
    <row r="535" spans="1:18" x14ac:dyDescent="0.25">
      <c r="A535" s="8">
        <v>528</v>
      </c>
      <c r="B535" s="32">
        <v>451031</v>
      </c>
      <c r="C535" s="9" t="s">
        <v>444</v>
      </c>
      <c r="D535" s="9" t="s">
        <v>153</v>
      </c>
      <c r="E535" s="9" t="s">
        <v>2733</v>
      </c>
      <c r="F535" s="9" t="s">
        <v>27</v>
      </c>
      <c r="G535" s="10">
        <v>16</v>
      </c>
      <c r="H535" s="10">
        <v>0</v>
      </c>
      <c r="I535" s="10">
        <v>0</v>
      </c>
      <c r="J535" s="10">
        <f t="shared" si="41"/>
        <v>4480000</v>
      </c>
      <c r="K535" s="10">
        <f t="shared" si="41"/>
        <v>0</v>
      </c>
      <c r="L535" s="10">
        <f t="shared" si="41"/>
        <v>0</v>
      </c>
      <c r="M535" s="10"/>
      <c r="N535" s="10">
        <v>0</v>
      </c>
      <c r="O535" s="25">
        <f t="shared" si="42"/>
        <v>4480000</v>
      </c>
      <c r="P535" s="25">
        <v>4480000</v>
      </c>
      <c r="Q535" s="25">
        <f t="shared" si="43"/>
        <v>0</v>
      </c>
      <c r="R535" s="37"/>
    </row>
    <row r="536" spans="1:18" x14ac:dyDescent="0.25">
      <c r="A536" s="8">
        <v>529</v>
      </c>
      <c r="B536" s="32">
        <v>451032</v>
      </c>
      <c r="C536" s="9" t="s">
        <v>641</v>
      </c>
      <c r="D536" s="9" t="s">
        <v>61</v>
      </c>
      <c r="E536" s="9" t="s">
        <v>2733</v>
      </c>
      <c r="F536" s="9" t="s">
        <v>27</v>
      </c>
      <c r="G536" s="10">
        <v>21</v>
      </c>
      <c r="H536" s="10">
        <v>0</v>
      </c>
      <c r="I536" s="10">
        <v>0</v>
      </c>
      <c r="J536" s="10">
        <f t="shared" si="41"/>
        <v>5880000</v>
      </c>
      <c r="K536" s="10">
        <f t="shared" si="41"/>
        <v>0</v>
      </c>
      <c r="L536" s="10">
        <f t="shared" si="41"/>
        <v>0</v>
      </c>
      <c r="M536" s="10"/>
      <c r="N536" s="10">
        <v>0</v>
      </c>
      <c r="O536" s="25">
        <f t="shared" si="42"/>
        <v>5880000</v>
      </c>
      <c r="P536" s="25">
        <v>5880000</v>
      </c>
      <c r="Q536" s="25">
        <f t="shared" si="43"/>
        <v>0</v>
      </c>
      <c r="R536" s="37"/>
    </row>
    <row r="537" spans="1:18" x14ac:dyDescent="0.25">
      <c r="A537" s="8">
        <v>530</v>
      </c>
      <c r="B537" s="32">
        <v>451033</v>
      </c>
      <c r="C537" s="9" t="s">
        <v>446</v>
      </c>
      <c r="D537" s="9" t="s">
        <v>488</v>
      </c>
      <c r="E537" s="9" t="s">
        <v>2733</v>
      </c>
      <c r="F537" s="9" t="s">
        <v>27</v>
      </c>
      <c r="G537" s="10">
        <v>18</v>
      </c>
      <c r="H537" s="10">
        <v>0</v>
      </c>
      <c r="I537" s="10">
        <v>0</v>
      </c>
      <c r="J537" s="10">
        <f t="shared" si="41"/>
        <v>5040000</v>
      </c>
      <c r="K537" s="10">
        <f t="shared" si="41"/>
        <v>0</v>
      </c>
      <c r="L537" s="10">
        <f t="shared" si="41"/>
        <v>0</v>
      </c>
      <c r="M537" s="10"/>
      <c r="N537" s="10">
        <v>0</v>
      </c>
      <c r="O537" s="25">
        <f t="shared" si="42"/>
        <v>5040000</v>
      </c>
      <c r="P537" s="25">
        <v>5040000</v>
      </c>
      <c r="Q537" s="25">
        <f t="shared" si="43"/>
        <v>0</v>
      </c>
      <c r="R537" s="37"/>
    </row>
    <row r="538" spans="1:18" x14ac:dyDescent="0.25">
      <c r="A538" s="8">
        <v>531</v>
      </c>
      <c r="B538" s="32">
        <v>451034</v>
      </c>
      <c r="C538" s="9" t="s">
        <v>423</v>
      </c>
      <c r="D538" s="9" t="s">
        <v>270</v>
      </c>
      <c r="E538" s="9" t="s">
        <v>2733</v>
      </c>
      <c r="F538" s="9" t="s">
        <v>27</v>
      </c>
      <c r="G538" s="10">
        <v>18</v>
      </c>
      <c r="H538" s="10">
        <v>0</v>
      </c>
      <c r="I538" s="10">
        <v>0</v>
      </c>
      <c r="J538" s="10">
        <f t="shared" si="41"/>
        <v>5040000</v>
      </c>
      <c r="K538" s="10">
        <f t="shared" si="41"/>
        <v>0</v>
      </c>
      <c r="L538" s="10">
        <f t="shared" si="41"/>
        <v>0</v>
      </c>
      <c r="M538" s="10"/>
      <c r="N538" s="10">
        <v>0</v>
      </c>
      <c r="O538" s="25">
        <f t="shared" si="42"/>
        <v>5040000</v>
      </c>
      <c r="P538" s="25">
        <v>5040000</v>
      </c>
      <c r="Q538" s="25">
        <f t="shared" si="43"/>
        <v>0</v>
      </c>
      <c r="R538" s="37"/>
    </row>
    <row r="539" spans="1:18" x14ac:dyDescent="0.25">
      <c r="A539" s="8">
        <v>532</v>
      </c>
      <c r="B539" s="32">
        <v>451035</v>
      </c>
      <c r="C539" s="9" t="s">
        <v>2744</v>
      </c>
      <c r="D539" s="9" t="s">
        <v>61</v>
      </c>
      <c r="E539" s="9" t="s">
        <v>2733</v>
      </c>
      <c r="F539" s="9" t="s">
        <v>27</v>
      </c>
      <c r="G539" s="10">
        <v>20</v>
      </c>
      <c r="H539" s="10">
        <v>0</v>
      </c>
      <c r="I539" s="10">
        <v>0</v>
      </c>
      <c r="J539" s="10">
        <f t="shared" si="41"/>
        <v>5600000</v>
      </c>
      <c r="K539" s="10">
        <f t="shared" si="41"/>
        <v>0</v>
      </c>
      <c r="L539" s="10">
        <f t="shared" si="41"/>
        <v>0</v>
      </c>
      <c r="M539" s="10"/>
      <c r="N539" s="10">
        <v>0</v>
      </c>
      <c r="O539" s="25">
        <f t="shared" si="42"/>
        <v>5600000</v>
      </c>
      <c r="P539" s="25">
        <v>5600000</v>
      </c>
      <c r="Q539" s="25">
        <f t="shared" si="43"/>
        <v>0</v>
      </c>
      <c r="R539" s="37"/>
    </row>
    <row r="540" spans="1:18" x14ac:dyDescent="0.25">
      <c r="A540" s="8">
        <v>533</v>
      </c>
      <c r="B540" s="32">
        <v>451036</v>
      </c>
      <c r="C540" s="9" t="s">
        <v>423</v>
      </c>
      <c r="D540" s="9" t="s">
        <v>969</v>
      </c>
      <c r="E540" s="9" t="s">
        <v>2733</v>
      </c>
      <c r="F540" s="9" t="s">
        <v>27</v>
      </c>
      <c r="G540" s="10">
        <v>19</v>
      </c>
      <c r="H540" s="10">
        <v>0</v>
      </c>
      <c r="I540" s="10">
        <v>0</v>
      </c>
      <c r="J540" s="10">
        <f t="shared" si="41"/>
        <v>5320000</v>
      </c>
      <c r="K540" s="10">
        <f t="shared" si="41"/>
        <v>0</v>
      </c>
      <c r="L540" s="10">
        <f t="shared" si="41"/>
        <v>0</v>
      </c>
      <c r="M540" s="10"/>
      <c r="N540" s="10">
        <v>0</v>
      </c>
      <c r="O540" s="25">
        <f t="shared" si="42"/>
        <v>5320000</v>
      </c>
      <c r="P540" s="25">
        <v>5320000</v>
      </c>
      <c r="Q540" s="25">
        <f t="shared" si="43"/>
        <v>0</v>
      </c>
      <c r="R540" s="37"/>
    </row>
    <row r="541" spans="1:18" x14ac:dyDescent="0.25">
      <c r="A541" s="8">
        <v>534</v>
      </c>
      <c r="B541" s="32">
        <v>451037</v>
      </c>
      <c r="C541" s="9" t="s">
        <v>1273</v>
      </c>
      <c r="D541" s="9" t="s">
        <v>51</v>
      </c>
      <c r="E541" s="9" t="s">
        <v>2733</v>
      </c>
      <c r="F541" s="9" t="s">
        <v>27</v>
      </c>
      <c r="G541" s="10">
        <v>21</v>
      </c>
      <c r="H541" s="10">
        <v>0</v>
      </c>
      <c r="I541" s="10">
        <v>0</v>
      </c>
      <c r="J541" s="10">
        <f t="shared" si="41"/>
        <v>5880000</v>
      </c>
      <c r="K541" s="10">
        <f t="shared" si="41"/>
        <v>0</v>
      </c>
      <c r="L541" s="10">
        <f t="shared" si="41"/>
        <v>0</v>
      </c>
      <c r="M541" s="10"/>
      <c r="N541" s="10">
        <v>0</v>
      </c>
      <c r="O541" s="25">
        <f t="shared" si="42"/>
        <v>5880000</v>
      </c>
      <c r="P541" s="25">
        <v>5880000</v>
      </c>
      <c r="Q541" s="25">
        <f t="shared" si="43"/>
        <v>0</v>
      </c>
      <c r="R541" s="37"/>
    </row>
    <row r="542" spans="1:18" x14ac:dyDescent="0.25">
      <c r="A542" s="8">
        <v>535</v>
      </c>
      <c r="B542" s="32">
        <v>451038</v>
      </c>
      <c r="C542" s="9" t="s">
        <v>2745</v>
      </c>
      <c r="D542" s="9" t="s">
        <v>61</v>
      </c>
      <c r="E542" s="9" t="s">
        <v>2733</v>
      </c>
      <c r="F542" s="9" t="s">
        <v>27</v>
      </c>
      <c r="G542" s="10">
        <v>18</v>
      </c>
      <c r="H542" s="10">
        <v>0</v>
      </c>
      <c r="I542" s="10">
        <v>0</v>
      </c>
      <c r="J542" s="10">
        <f t="shared" si="41"/>
        <v>5040000</v>
      </c>
      <c r="K542" s="10">
        <f t="shared" si="41"/>
        <v>0</v>
      </c>
      <c r="L542" s="10">
        <f t="shared" si="41"/>
        <v>0</v>
      </c>
      <c r="M542" s="10"/>
      <c r="N542" s="10">
        <v>0</v>
      </c>
      <c r="O542" s="25">
        <f t="shared" si="42"/>
        <v>5040000</v>
      </c>
      <c r="P542" s="25">
        <v>0</v>
      </c>
      <c r="Q542" s="25">
        <f t="shared" si="43"/>
        <v>5040000</v>
      </c>
      <c r="R542" s="37"/>
    </row>
    <row r="543" spans="1:18" x14ac:dyDescent="0.25">
      <c r="A543" s="8">
        <v>536</v>
      </c>
      <c r="B543" s="32">
        <v>451039</v>
      </c>
      <c r="C543" s="9" t="s">
        <v>2746</v>
      </c>
      <c r="D543" s="9" t="s">
        <v>226</v>
      </c>
      <c r="E543" s="9" t="s">
        <v>2733</v>
      </c>
      <c r="F543" s="9" t="s">
        <v>27</v>
      </c>
      <c r="G543" s="10">
        <v>18</v>
      </c>
      <c r="H543" s="10">
        <v>0</v>
      </c>
      <c r="I543" s="10">
        <v>0</v>
      </c>
      <c r="J543" s="10">
        <f t="shared" si="41"/>
        <v>5040000</v>
      </c>
      <c r="K543" s="10">
        <f t="shared" si="41"/>
        <v>0</v>
      </c>
      <c r="L543" s="10">
        <f t="shared" si="41"/>
        <v>0</v>
      </c>
      <c r="M543" s="10"/>
      <c r="N543" s="10">
        <v>0</v>
      </c>
      <c r="O543" s="25">
        <f t="shared" si="42"/>
        <v>5040000</v>
      </c>
      <c r="P543" s="25">
        <v>5040000</v>
      </c>
      <c r="Q543" s="25">
        <f t="shared" si="43"/>
        <v>0</v>
      </c>
      <c r="R543" s="37"/>
    </row>
    <row r="544" spans="1:18" x14ac:dyDescent="0.25">
      <c r="A544" s="8">
        <v>537</v>
      </c>
      <c r="B544" s="32">
        <v>451040</v>
      </c>
      <c r="C544" s="9" t="s">
        <v>2747</v>
      </c>
      <c r="D544" s="9" t="s">
        <v>61</v>
      </c>
      <c r="E544" s="9" t="s">
        <v>2733</v>
      </c>
      <c r="F544" s="9" t="s">
        <v>27</v>
      </c>
      <c r="G544" s="10">
        <v>20</v>
      </c>
      <c r="H544" s="10">
        <v>0</v>
      </c>
      <c r="I544" s="10">
        <v>0</v>
      </c>
      <c r="J544" s="10">
        <f t="shared" si="41"/>
        <v>5600000</v>
      </c>
      <c r="K544" s="10">
        <f t="shared" si="41"/>
        <v>0</v>
      </c>
      <c r="L544" s="10">
        <f t="shared" si="41"/>
        <v>0</v>
      </c>
      <c r="M544" s="10"/>
      <c r="N544" s="10">
        <v>0</v>
      </c>
      <c r="O544" s="25">
        <f t="shared" si="42"/>
        <v>5600000</v>
      </c>
      <c r="P544" s="25">
        <v>5600000</v>
      </c>
      <c r="Q544" s="25">
        <f t="shared" si="43"/>
        <v>0</v>
      </c>
      <c r="R544" s="37"/>
    </row>
    <row r="545" spans="1:18" x14ac:dyDescent="0.25">
      <c r="A545" s="8">
        <v>538</v>
      </c>
      <c r="B545" s="32">
        <v>451041</v>
      </c>
      <c r="C545" s="9" t="s">
        <v>633</v>
      </c>
      <c r="D545" s="9" t="s">
        <v>158</v>
      </c>
      <c r="E545" s="9" t="s">
        <v>2733</v>
      </c>
      <c r="F545" s="9" t="s">
        <v>27</v>
      </c>
      <c r="G545" s="10">
        <v>20</v>
      </c>
      <c r="H545" s="10">
        <v>5</v>
      </c>
      <c r="I545" s="10">
        <v>0</v>
      </c>
      <c r="J545" s="10">
        <f t="shared" si="41"/>
        <v>5600000</v>
      </c>
      <c r="K545" s="10">
        <f t="shared" si="41"/>
        <v>1400000</v>
      </c>
      <c r="L545" s="10">
        <f t="shared" si="41"/>
        <v>0</v>
      </c>
      <c r="M545" s="10"/>
      <c r="N545" s="10">
        <v>0</v>
      </c>
      <c r="O545" s="25">
        <f t="shared" si="42"/>
        <v>7000000</v>
      </c>
      <c r="P545" s="25">
        <v>7000000</v>
      </c>
      <c r="Q545" s="25">
        <f t="shared" si="43"/>
        <v>0</v>
      </c>
      <c r="R545" s="37"/>
    </row>
    <row r="546" spans="1:18" x14ac:dyDescent="0.25">
      <c r="A546" s="8">
        <v>539</v>
      </c>
      <c r="B546" s="32">
        <v>451042</v>
      </c>
      <c r="C546" s="9" t="s">
        <v>2270</v>
      </c>
      <c r="D546" s="9" t="s">
        <v>85</v>
      </c>
      <c r="E546" s="9" t="s">
        <v>2733</v>
      </c>
      <c r="F546" s="9" t="s">
        <v>27</v>
      </c>
      <c r="G546" s="10">
        <v>20</v>
      </c>
      <c r="H546" s="10">
        <v>0</v>
      </c>
      <c r="I546" s="10">
        <v>0</v>
      </c>
      <c r="J546" s="10">
        <f t="shared" si="41"/>
        <v>5600000</v>
      </c>
      <c r="K546" s="10">
        <f t="shared" si="41"/>
        <v>0</v>
      </c>
      <c r="L546" s="10">
        <f t="shared" si="41"/>
        <v>0</v>
      </c>
      <c r="M546" s="10"/>
      <c r="N546" s="10">
        <v>0</v>
      </c>
      <c r="O546" s="25">
        <f t="shared" si="42"/>
        <v>5600000</v>
      </c>
      <c r="P546" s="25">
        <v>5600000</v>
      </c>
      <c r="Q546" s="25">
        <f t="shared" si="43"/>
        <v>0</v>
      </c>
      <c r="R546" s="37"/>
    </row>
    <row r="547" spans="1:18" x14ac:dyDescent="0.25">
      <c r="A547" s="8">
        <v>540</v>
      </c>
      <c r="B547" s="32">
        <v>451043</v>
      </c>
      <c r="C547" s="9" t="s">
        <v>866</v>
      </c>
      <c r="D547" s="9" t="s">
        <v>125</v>
      </c>
      <c r="E547" s="9" t="s">
        <v>2733</v>
      </c>
      <c r="F547" s="9" t="s">
        <v>27</v>
      </c>
      <c r="G547" s="10">
        <v>20</v>
      </c>
      <c r="H547" s="10">
        <v>0</v>
      </c>
      <c r="I547" s="10">
        <v>0</v>
      </c>
      <c r="J547" s="10">
        <f t="shared" si="41"/>
        <v>5600000</v>
      </c>
      <c r="K547" s="10">
        <f t="shared" si="41"/>
        <v>0</v>
      </c>
      <c r="L547" s="10">
        <f t="shared" si="41"/>
        <v>0</v>
      </c>
      <c r="M547" s="10"/>
      <c r="N547" s="10">
        <v>0</v>
      </c>
      <c r="O547" s="25">
        <f t="shared" si="42"/>
        <v>5600000</v>
      </c>
      <c r="P547" s="25">
        <v>0</v>
      </c>
      <c r="Q547" s="25">
        <f t="shared" si="43"/>
        <v>5600000</v>
      </c>
      <c r="R547" s="37"/>
    </row>
    <row r="548" spans="1:18" x14ac:dyDescent="0.25">
      <c r="A548" s="8">
        <v>541</v>
      </c>
      <c r="B548" s="32">
        <v>451044</v>
      </c>
      <c r="C548" s="9" t="s">
        <v>587</v>
      </c>
      <c r="D548" s="9" t="s">
        <v>654</v>
      </c>
      <c r="E548" s="9" t="s">
        <v>2733</v>
      </c>
      <c r="F548" s="9" t="s">
        <v>27</v>
      </c>
      <c r="G548" s="10">
        <v>20</v>
      </c>
      <c r="H548" s="10">
        <v>0</v>
      </c>
      <c r="I548" s="10">
        <v>0</v>
      </c>
      <c r="J548" s="10">
        <f t="shared" si="41"/>
        <v>5600000</v>
      </c>
      <c r="K548" s="10">
        <f t="shared" si="41"/>
        <v>0</v>
      </c>
      <c r="L548" s="10">
        <f t="shared" si="41"/>
        <v>0</v>
      </c>
      <c r="M548" s="10"/>
      <c r="N548" s="10">
        <v>0</v>
      </c>
      <c r="O548" s="25">
        <f t="shared" si="42"/>
        <v>5600000</v>
      </c>
      <c r="P548" s="25">
        <v>5600000</v>
      </c>
      <c r="Q548" s="25">
        <f t="shared" si="43"/>
        <v>0</v>
      </c>
      <c r="R548" s="37"/>
    </row>
    <row r="549" spans="1:18" x14ac:dyDescent="0.25">
      <c r="A549" s="8">
        <v>542</v>
      </c>
      <c r="B549" s="32">
        <v>451045</v>
      </c>
      <c r="C549" s="9" t="s">
        <v>418</v>
      </c>
      <c r="D549" s="9" t="s">
        <v>777</v>
      </c>
      <c r="E549" s="9" t="s">
        <v>2733</v>
      </c>
      <c r="F549" s="9" t="s">
        <v>27</v>
      </c>
      <c r="G549" s="10">
        <v>17</v>
      </c>
      <c r="H549" s="10">
        <v>5</v>
      </c>
      <c r="I549" s="10">
        <v>0</v>
      </c>
      <c r="J549" s="10">
        <f t="shared" si="41"/>
        <v>4760000</v>
      </c>
      <c r="K549" s="10">
        <f t="shared" si="41"/>
        <v>1400000</v>
      </c>
      <c r="L549" s="10">
        <f t="shared" si="41"/>
        <v>0</v>
      </c>
      <c r="M549" s="10"/>
      <c r="N549" s="10">
        <v>0</v>
      </c>
      <c r="O549" s="25">
        <f t="shared" si="42"/>
        <v>6160000</v>
      </c>
      <c r="P549" s="25">
        <v>6160000</v>
      </c>
      <c r="Q549" s="25">
        <f t="shared" si="43"/>
        <v>0</v>
      </c>
      <c r="R549" s="37"/>
    </row>
    <row r="550" spans="1:18" x14ac:dyDescent="0.25">
      <c r="A550" s="8">
        <v>543</v>
      </c>
      <c r="B550" s="32">
        <v>451046</v>
      </c>
      <c r="C550" s="9" t="s">
        <v>1975</v>
      </c>
      <c r="D550" s="9" t="s">
        <v>344</v>
      </c>
      <c r="E550" s="9" t="s">
        <v>2733</v>
      </c>
      <c r="F550" s="9" t="s">
        <v>27</v>
      </c>
      <c r="G550" s="10">
        <v>20</v>
      </c>
      <c r="H550" s="10">
        <v>0</v>
      </c>
      <c r="I550" s="10">
        <v>0</v>
      </c>
      <c r="J550" s="10">
        <f t="shared" si="41"/>
        <v>5600000</v>
      </c>
      <c r="K550" s="10">
        <f t="shared" si="41"/>
        <v>0</v>
      </c>
      <c r="L550" s="10">
        <f t="shared" si="41"/>
        <v>0</v>
      </c>
      <c r="M550" s="10"/>
      <c r="N550" s="10">
        <v>0</v>
      </c>
      <c r="O550" s="25">
        <f t="shared" si="42"/>
        <v>5600000</v>
      </c>
      <c r="P550" s="25">
        <v>5600000</v>
      </c>
      <c r="Q550" s="25">
        <f t="shared" si="43"/>
        <v>0</v>
      </c>
      <c r="R550" s="37"/>
    </row>
    <row r="551" spans="1:18" x14ac:dyDescent="0.25">
      <c r="A551" s="8">
        <v>544</v>
      </c>
      <c r="B551" s="32">
        <v>451047</v>
      </c>
      <c r="C551" s="9" t="s">
        <v>2748</v>
      </c>
      <c r="D551" s="9" t="s">
        <v>2749</v>
      </c>
      <c r="E551" s="9" t="s">
        <v>2733</v>
      </c>
      <c r="F551" s="9" t="s">
        <v>27</v>
      </c>
      <c r="G551" s="10">
        <v>14</v>
      </c>
      <c r="H551" s="10">
        <v>0</v>
      </c>
      <c r="I551" s="10">
        <v>0</v>
      </c>
      <c r="J551" s="10">
        <f t="shared" si="41"/>
        <v>3920000</v>
      </c>
      <c r="K551" s="10">
        <f t="shared" si="41"/>
        <v>0</v>
      </c>
      <c r="L551" s="10">
        <f t="shared" si="41"/>
        <v>0</v>
      </c>
      <c r="M551" s="10"/>
      <c r="N551" s="10">
        <v>0</v>
      </c>
      <c r="O551" s="25">
        <f t="shared" si="42"/>
        <v>3920000</v>
      </c>
      <c r="P551" s="25">
        <v>0</v>
      </c>
      <c r="Q551" s="25">
        <f t="shared" si="43"/>
        <v>3920000</v>
      </c>
      <c r="R551" s="37"/>
    </row>
    <row r="552" spans="1:18" x14ac:dyDescent="0.25">
      <c r="A552" s="8">
        <v>545</v>
      </c>
      <c r="B552" s="32">
        <v>451048</v>
      </c>
      <c r="C552" s="9" t="s">
        <v>2750</v>
      </c>
      <c r="D552" s="9" t="s">
        <v>57</v>
      </c>
      <c r="E552" s="9" t="s">
        <v>2733</v>
      </c>
      <c r="F552" s="9" t="s">
        <v>27</v>
      </c>
      <c r="G552" s="10">
        <v>16</v>
      </c>
      <c r="H552" s="10">
        <v>0</v>
      </c>
      <c r="I552" s="10">
        <v>0</v>
      </c>
      <c r="J552" s="10">
        <f t="shared" si="41"/>
        <v>4480000</v>
      </c>
      <c r="K552" s="10">
        <f t="shared" si="41"/>
        <v>0</v>
      </c>
      <c r="L552" s="10">
        <f t="shared" si="41"/>
        <v>0</v>
      </c>
      <c r="M552" s="10"/>
      <c r="N552" s="10">
        <v>0</v>
      </c>
      <c r="O552" s="25">
        <f t="shared" si="42"/>
        <v>4480000</v>
      </c>
      <c r="P552" s="25">
        <v>4480000</v>
      </c>
      <c r="Q552" s="25">
        <f t="shared" si="43"/>
        <v>0</v>
      </c>
      <c r="R552" s="37"/>
    </row>
    <row r="553" spans="1:18" x14ac:dyDescent="0.25">
      <c r="A553" s="8">
        <v>546</v>
      </c>
      <c r="B553" s="32">
        <v>451049</v>
      </c>
      <c r="C553" s="9" t="s">
        <v>2751</v>
      </c>
      <c r="D553" s="9" t="s">
        <v>492</v>
      </c>
      <c r="E553" s="9" t="s">
        <v>2733</v>
      </c>
      <c r="F553" s="9" t="s">
        <v>27</v>
      </c>
      <c r="G553" s="10">
        <v>14</v>
      </c>
      <c r="H553" s="10">
        <v>0</v>
      </c>
      <c r="I553" s="10">
        <v>0</v>
      </c>
      <c r="J553" s="10">
        <f t="shared" si="41"/>
        <v>3920000</v>
      </c>
      <c r="K553" s="10">
        <f t="shared" si="41"/>
        <v>0</v>
      </c>
      <c r="L553" s="10">
        <f t="shared" si="41"/>
        <v>0</v>
      </c>
      <c r="M553" s="10"/>
      <c r="N553" s="10">
        <v>0</v>
      </c>
      <c r="O553" s="25">
        <f t="shared" si="42"/>
        <v>3920000</v>
      </c>
      <c r="P553" s="25">
        <v>0</v>
      </c>
      <c r="Q553" s="25">
        <f t="shared" si="43"/>
        <v>3920000</v>
      </c>
      <c r="R553" s="37"/>
    </row>
    <row r="554" spans="1:18" x14ac:dyDescent="0.25">
      <c r="A554" s="8">
        <v>547</v>
      </c>
      <c r="B554" s="32">
        <v>451050</v>
      </c>
      <c r="C554" s="9" t="s">
        <v>487</v>
      </c>
      <c r="D554" s="9" t="s">
        <v>75</v>
      </c>
      <c r="E554" s="9" t="s">
        <v>2733</v>
      </c>
      <c r="F554" s="9" t="s">
        <v>27</v>
      </c>
      <c r="G554" s="10">
        <v>18</v>
      </c>
      <c r="H554" s="10">
        <v>0</v>
      </c>
      <c r="I554" s="10">
        <v>0</v>
      </c>
      <c r="J554" s="10">
        <f t="shared" si="41"/>
        <v>5040000</v>
      </c>
      <c r="K554" s="10">
        <f t="shared" si="41"/>
        <v>0</v>
      </c>
      <c r="L554" s="10">
        <f t="shared" si="41"/>
        <v>0</v>
      </c>
      <c r="M554" s="10"/>
      <c r="N554" s="10">
        <v>0</v>
      </c>
      <c r="O554" s="25">
        <f t="shared" si="42"/>
        <v>5040000</v>
      </c>
      <c r="P554" s="25">
        <v>5040000</v>
      </c>
      <c r="Q554" s="25">
        <f t="shared" si="43"/>
        <v>0</v>
      </c>
      <c r="R554" s="37"/>
    </row>
    <row r="555" spans="1:18" x14ac:dyDescent="0.25">
      <c r="A555" s="8">
        <v>548</v>
      </c>
      <c r="B555" s="32">
        <v>451051</v>
      </c>
      <c r="C555" s="9" t="s">
        <v>487</v>
      </c>
      <c r="D555" s="9" t="s">
        <v>153</v>
      </c>
      <c r="E555" s="9" t="s">
        <v>2733</v>
      </c>
      <c r="F555" s="9" t="s">
        <v>27</v>
      </c>
      <c r="G555" s="10">
        <v>19</v>
      </c>
      <c r="H555" s="10">
        <v>0</v>
      </c>
      <c r="I555" s="10">
        <v>0</v>
      </c>
      <c r="J555" s="10">
        <f t="shared" si="41"/>
        <v>5320000</v>
      </c>
      <c r="K555" s="10">
        <f t="shared" si="41"/>
        <v>0</v>
      </c>
      <c r="L555" s="10">
        <f t="shared" si="41"/>
        <v>0</v>
      </c>
      <c r="M555" s="10"/>
      <c r="N555" s="10">
        <v>0</v>
      </c>
      <c r="O555" s="25">
        <f t="shared" si="42"/>
        <v>5320000</v>
      </c>
      <c r="P555" s="25">
        <v>5320000</v>
      </c>
      <c r="Q555" s="25">
        <f t="shared" si="43"/>
        <v>0</v>
      </c>
      <c r="R555" s="37"/>
    </row>
    <row r="556" spans="1:18" x14ac:dyDescent="0.25">
      <c r="A556" s="8">
        <v>549</v>
      </c>
      <c r="B556" s="32">
        <v>451052</v>
      </c>
      <c r="C556" s="9" t="s">
        <v>2752</v>
      </c>
      <c r="D556" s="9" t="s">
        <v>654</v>
      </c>
      <c r="E556" s="9" t="s">
        <v>2733</v>
      </c>
      <c r="F556" s="9" t="s">
        <v>27</v>
      </c>
      <c r="G556" s="10">
        <v>18</v>
      </c>
      <c r="H556" s="10">
        <v>0</v>
      </c>
      <c r="I556" s="10">
        <v>0</v>
      </c>
      <c r="J556" s="10">
        <f t="shared" si="41"/>
        <v>5040000</v>
      </c>
      <c r="K556" s="10">
        <f t="shared" si="41"/>
        <v>0</v>
      </c>
      <c r="L556" s="10">
        <f t="shared" si="41"/>
        <v>0</v>
      </c>
      <c r="M556" s="10"/>
      <c r="N556" s="10">
        <v>0</v>
      </c>
      <c r="O556" s="25">
        <f t="shared" si="42"/>
        <v>5040000</v>
      </c>
      <c r="P556" s="25">
        <v>5040000</v>
      </c>
      <c r="Q556" s="25">
        <f t="shared" si="43"/>
        <v>0</v>
      </c>
      <c r="R556" s="37"/>
    </row>
    <row r="557" spans="1:18" x14ac:dyDescent="0.25">
      <c r="A557" s="8">
        <v>550</v>
      </c>
      <c r="B557" s="32">
        <v>451053</v>
      </c>
      <c r="C557" s="9" t="s">
        <v>2753</v>
      </c>
      <c r="D557" s="9" t="s">
        <v>161</v>
      </c>
      <c r="E557" s="9" t="s">
        <v>2733</v>
      </c>
      <c r="F557" s="37" t="s">
        <v>368</v>
      </c>
      <c r="G557" s="10">
        <v>14</v>
      </c>
      <c r="H557" s="10">
        <v>0</v>
      </c>
      <c r="I557" s="10">
        <v>0</v>
      </c>
      <c r="J557" s="10">
        <f>G557*280000</f>
        <v>3920000</v>
      </c>
      <c r="K557" s="10">
        <f>H557*280000</f>
        <v>0</v>
      </c>
      <c r="L557" s="10">
        <f>I557*280000</f>
        <v>0</v>
      </c>
      <c r="M557" s="10"/>
      <c r="N557" s="10">
        <f>J557</f>
        <v>3920000</v>
      </c>
      <c r="O557" s="25">
        <f t="shared" si="42"/>
        <v>0</v>
      </c>
      <c r="P557" s="25">
        <v>0</v>
      </c>
      <c r="Q557" s="25">
        <f t="shared" si="43"/>
        <v>0</v>
      </c>
      <c r="R557" s="37"/>
    </row>
    <row r="558" spans="1:18" x14ac:dyDescent="0.25">
      <c r="A558" s="8">
        <v>551</v>
      </c>
      <c r="B558" s="32">
        <v>451054</v>
      </c>
      <c r="C558" s="9" t="s">
        <v>2754</v>
      </c>
      <c r="D558" s="9" t="s">
        <v>226</v>
      </c>
      <c r="E558" s="9" t="s">
        <v>2733</v>
      </c>
      <c r="F558" s="9" t="s">
        <v>27</v>
      </c>
      <c r="G558" s="10">
        <v>17</v>
      </c>
      <c r="H558" s="10">
        <v>0</v>
      </c>
      <c r="I558" s="10">
        <v>0</v>
      </c>
      <c r="J558" s="10">
        <f t="shared" ref="J558:L573" si="44">G558*280000</f>
        <v>4760000</v>
      </c>
      <c r="K558" s="10">
        <f t="shared" si="44"/>
        <v>0</v>
      </c>
      <c r="L558" s="10">
        <f t="shared" si="44"/>
        <v>0</v>
      </c>
      <c r="M558" s="10"/>
      <c r="N558" s="10">
        <v>0</v>
      </c>
      <c r="O558" s="25">
        <f t="shared" si="42"/>
        <v>4760000</v>
      </c>
      <c r="P558" s="25">
        <v>0</v>
      </c>
      <c r="Q558" s="25">
        <f t="shared" si="43"/>
        <v>4760000</v>
      </c>
      <c r="R558" s="37"/>
    </row>
    <row r="559" spans="1:18" x14ac:dyDescent="0.25">
      <c r="A559" s="8">
        <v>552</v>
      </c>
      <c r="B559" s="32">
        <v>451055</v>
      </c>
      <c r="C559" s="9" t="s">
        <v>2755</v>
      </c>
      <c r="D559" s="9" t="s">
        <v>85</v>
      </c>
      <c r="E559" s="9" t="s">
        <v>2733</v>
      </c>
      <c r="F559" s="9" t="s">
        <v>27</v>
      </c>
      <c r="G559" s="10">
        <v>20</v>
      </c>
      <c r="H559" s="10">
        <v>0</v>
      </c>
      <c r="I559" s="10">
        <v>0</v>
      </c>
      <c r="J559" s="10">
        <f t="shared" si="44"/>
        <v>5600000</v>
      </c>
      <c r="K559" s="10">
        <f t="shared" si="44"/>
        <v>0</v>
      </c>
      <c r="L559" s="10">
        <f t="shared" si="44"/>
        <v>0</v>
      </c>
      <c r="M559" s="10"/>
      <c r="N559" s="10">
        <v>0</v>
      </c>
      <c r="O559" s="25">
        <f t="shared" si="42"/>
        <v>5600000</v>
      </c>
      <c r="P559" s="25">
        <v>5600000</v>
      </c>
      <c r="Q559" s="25">
        <f t="shared" si="43"/>
        <v>0</v>
      </c>
      <c r="R559" s="37"/>
    </row>
    <row r="560" spans="1:18" x14ac:dyDescent="0.25">
      <c r="A560" s="8">
        <v>553</v>
      </c>
      <c r="B560" s="32">
        <v>451056</v>
      </c>
      <c r="C560" s="9" t="s">
        <v>2756</v>
      </c>
      <c r="D560" s="9" t="s">
        <v>2757</v>
      </c>
      <c r="E560" s="9" t="s">
        <v>2733</v>
      </c>
      <c r="F560" s="9" t="s">
        <v>27</v>
      </c>
      <c r="G560" s="10">
        <v>14</v>
      </c>
      <c r="H560" s="10">
        <v>0</v>
      </c>
      <c r="I560" s="10">
        <v>0</v>
      </c>
      <c r="J560" s="10">
        <f t="shared" si="44"/>
        <v>3920000</v>
      </c>
      <c r="K560" s="10">
        <f t="shared" si="44"/>
        <v>0</v>
      </c>
      <c r="L560" s="10">
        <f t="shared" si="44"/>
        <v>0</v>
      </c>
      <c r="M560" s="10"/>
      <c r="N560" s="10">
        <v>0</v>
      </c>
      <c r="O560" s="25">
        <f t="shared" si="42"/>
        <v>3920000</v>
      </c>
      <c r="P560" s="25">
        <v>0</v>
      </c>
      <c r="Q560" s="25">
        <f t="shared" si="43"/>
        <v>3920000</v>
      </c>
      <c r="R560" s="37"/>
    </row>
    <row r="561" spans="1:18" x14ac:dyDescent="0.25">
      <c r="A561" s="8">
        <v>554</v>
      </c>
      <c r="B561" s="32">
        <v>451230</v>
      </c>
      <c r="C561" s="9" t="s">
        <v>149</v>
      </c>
      <c r="D561" s="9" t="s">
        <v>424</v>
      </c>
      <c r="E561" s="9" t="s">
        <v>2733</v>
      </c>
      <c r="F561" s="9" t="s">
        <v>27</v>
      </c>
      <c r="G561" s="10">
        <v>16</v>
      </c>
      <c r="H561" s="10">
        <v>0</v>
      </c>
      <c r="I561" s="10">
        <v>0</v>
      </c>
      <c r="J561" s="10">
        <f t="shared" si="44"/>
        <v>4480000</v>
      </c>
      <c r="K561" s="10">
        <f t="shared" si="44"/>
        <v>0</v>
      </c>
      <c r="L561" s="10">
        <f t="shared" si="44"/>
        <v>0</v>
      </c>
      <c r="M561" s="10"/>
      <c r="N561" s="10">
        <v>0</v>
      </c>
      <c r="O561" s="25">
        <f t="shared" si="42"/>
        <v>4480000</v>
      </c>
      <c r="P561" s="25">
        <v>4480000</v>
      </c>
      <c r="Q561" s="25">
        <f t="shared" si="43"/>
        <v>0</v>
      </c>
      <c r="R561" s="37"/>
    </row>
    <row r="562" spans="1:18" x14ac:dyDescent="0.25">
      <c r="A562" s="8">
        <v>555</v>
      </c>
      <c r="B562" s="32">
        <v>451101</v>
      </c>
      <c r="C562" s="9" t="s">
        <v>2758</v>
      </c>
      <c r="D562" s="9" t="s">
        <v>413</v>
      </c>
      <c r="E562" s="9" t="s">
        <v>2759</v>
      </c>
      <c r="F562" s="9" t="s">
        <v>27</v>
      </c>
      <c r="G562" s="10">
        <v>19</v>
      </c>
      <c r="H562" s="10">
        <v>0</v>
      </c>
      <c r="I562" s="10">
        <v>0</v>
      </c>
      <c r="J562" s="10">
        <f t="shared" si="44"/>
        <v>5320000</v>
      </c>
      <c r="K562" s="10">
        <f t="shared" si="44"/>
        <v>0</v>
      </c>
      <c r="L562" s="10">
        <f t="shared" si="44"/>
        <v>0</v>
      </c>
      <c r="M562" s="10"/>
      <c r="N562" s="10">
        <v>0</v>
      </c>
      <c r="O562" s="25">
        <f t="shared" si="42"/>
        <v>5320000</v>
      </c>
      <c r="P562" s="25">
        <v>5320000</v>
      </c>
      <c r="Q562" s="25">
        <f t="shared" si="43"/>
        <v>0</v>
      </c>
      <c r="R562" s="37"/>
    </row>
    <row r="563" spans="1:18" x14ac:dyDescent="0.25">
      <c r="A563" s="8">
        <v>556</v>
      </c>
      <c r="B563" s="32">
        <v>451102</v>
      </c>
      <c r="C563" s="9" t="s">
        <v>1864</v>
      </c>
      <c r="D563" s="9" t="s">
        <v>468</v>
      </c>
      <c r="E563" s="9" t="s">
        <v>2759</v>
      </c>
      <c r="F563" s="9" t="s">
        <v>27</v>
      </c>
      <c r="G563" s="10">
        <v>18</v>
      </c>
      <c r="H563" s="10">
        <v>0</v>
      </c>
      <c r="I563" s="10">
        <v>0</v>
      </c>
      <c r="J563" s="10">
        <f t="shared" si="44"/>
        <v>5040000</v>
      </c>
      <c r="K563" s="10">
        <f t="shared" si="44"/>
        <v>0</v>
      </c>
      <c r="L563" s="10">
        <f t="shared" si="44"/>
        <v>0</v>
      </c>
      <c r="M563" s="10"/>
      <c r="N563" s="10">
        <v>0</v>
      </c>
      <c r="O563" s="25">
        <f t="shared" si="42"/>
        <v>5040000</v>
      </c>
      <c r="P563" s="25">
        <v>5040000</v>
      </c>
      <c r="Q563" s="25">
        <f t="shared" si="43"/>
        <v>0</v>
      </c>
      <c r="R563" s="37"/>
    </row>
    <row r="564" spans="1:18" x14ac:dyDescent="0.25">
      <c r="A564" s="8">
        <v>557</v>
      </c>
      <c r="B564" s="32">
        <v>451103</v>
      </c>
      <c r="C564" s="9" t="s">
        <v>2760</v>
      </c>
      <c r="D564" s="9" t="s">
        <v>1309</v>
      </c>
      <c r="E564" s="9" t="s">
        <v>2759</v>
      </c>
      <c r="F564" s="9" t="s">
        <v>27</v>
      </c>
      <c r="G564" s="10">
        <v>22</v>
      </c>
      <c r="H564" s="10">
        <v>0</v>
      </c>
      <c r="I564" s="10">
        <v>0</v>
      </c>
      <c r="J564" s="10">
        <f t="shared" si="44"/>
        <v>6160000</v>
      </c>
      <c r="K564" s="10">
        <f t="shared" si="44"/>
        <v>0</v>
      </c>
      <c r="L564" s="10">
        <f t="shared" si="44"/>
        <v>0</v>
      </c>
      <c r="M564" s="10"/>
      <c r="N564" s="10">
        <v>0</v>
      </c>
      <c r="O564" s="25">
        <f t="shared" si="42"/>
        <v>6160000</v>
      </c>
      <c r="P564" s="25">
        <v>6160000</v>
      </c>
      <c r="Q564" s="25">
        <f t="shared" si="43"/>
        <v>0</v>
      </c>
      <c r="R564" s="37"/>
    </row>
    <row r="565" spans="1:18" x14ac:dyDescent="0.25">
      <c r="A565" s="8">
        <v>558</v>
      </c>
      <c r="B565" s="32">
        <v>451104</v>
      </c>
      <c r="C565" s="9" t="s">
        <v>1476</v>
      </c>
      <c r="D565" s="9" t="s">
        <v>57</v>
      </c>
      <c r="E565" s="9" t="s">
        <v>2759</v>
      </c>
      <c r="F565" s="9" t="s">
        <v>27</v>
      </c>
      <c r="G565" s="10">
        <v>21</v>
      </c>
      <c r="H565" s="10">
        <v>0</v>
      </c>
      <c r="I565" s="10">
        <v>0</v>
      </c>
      <c r="J565" s="10">
        <f t="shared" si="44"/>
        <v>5880000</v>
      </c>
      <c r="K565" s="10">
        <f t="shared" si="44"/>
        <v>0</v>
      </c>
      <c r="L565" s="10">
        <f t="shared" si="44"/>
        <v>0</v>
      </c>
      <c r="M565" s="10"/>
      <c r="N565" s="10">
        <v>0</v>
      </c>
      <c r="O565" s="25">
        <f t="shared" si="42"/>
        <v>5880000</v>
      </c>
      <c r="P565" s="25">
        <v>5880000</v>
      </c>
      <c r="Q565" s="25">
        <f t="shared" si="43"/>
        <v>0</v>
      </c>
      <c r="R565" s="37"/>
    </row>
    <row r="566" spans="1:18" x14ac:dyDescent="0.25">
      <c r="A566" s="8">
        <v>559</v>
      </c>
      <c r="B566" s="32">
        <v>451105</v>
      </c>
      <c r="C566" s="9" t="s">
        <v>282</v>
      </c>
      <c r="D566" s="9" t="s">
        <v>258</v>
      </c>
      <c r="E566" s="9" t="s">
        <v>2759</v>
      </c>
      <c r="F566" s="9" t="s">
        <v>27</v>
      </c>
      <c r="G566" s="10">
        <v>22</v>
      </c>
      <c r="H566" s="10">
        <v>0</v>
      </c>
      <c r="I566" s="10">
        <v>0</v>
      </c>
      <c r="J566" s="10">
        <f t="shared" si="44"/>
        <v>6160000</v>
      </c>
      <c r="K566" s="10">
        <f t="shared" si="44"/>
        <v>0</v>
      </c>
      <c r="L566" s="10">
        <f t="shared" si="44"/>
        <v>0</v>
      </c>
      <c r="M566" s="10"/>
      <c r="N566" s="10">
        <v>0</v>
      </c>
      <c r="O566" s="25">
        <f t="shared" si="42"/>
        <v>6160000</v>
      </c>
      <c r="P566" s="25">
        <v>6160000</v>
      </c>
      <c r="Q566" s="25">
        <f t="shared" si="43"/>
        <v>0</v>
      </c>
      <c r="R566" s="37"/>
    </row>
    <row r="567" spans="1:18" x14ac:dyDescent="0.25">
      <c r="A567" s="8">
        <v>560</v>
      </c>
      <c r="B567" s="32">
        <v>451106</v>
      </c>
      <c r="C567" s="9" t="s">
        <v>1607</v>
      </c>
      <c r="D567" s="9" t="s">
        <v>251</v>
      </c>
      <c r="E567" s="9" t="s">
        <v>2759</v>
      </c>
      <c r="F567" s="9" t="s">
        <v>27</v>
      </c>
      <c r="G567" s="10">
        <v>20</v>
      </c>
      <c r="H567" s="10">
        <v>0</v>
      </c>
      <c r="I567" s="10">
        <v>0</v>
      </c>
      <c r="J567" s="10">
        <f t="shared" si="44"/>
        <v>5600000</v>
      </c>
      <c r="K567" s="10">
        <f t="shared" si="44"/>
        <v>0</v>
      </c>
      <c r="L567" s="10">
        <f t="shared" si="44"/>
        <v>0</v>
      </c>
      <c r="M567" s="10"/>
      <c r="N567" s="10">
        <v>0</v>
      </c>
      <c r="O567" s="25">
        <f t="shared" si="42"/>
        <v>5600000</v>
      </c>
      <c r="P567" s="25">
        <v>5600000</v>
      </c>
      <c r="Q567" s="25">
        <f t="shared" si="43"/>
        <v>0</v>
      </c>
      <c r="R567" s="37"/>
    </row>
    <row r="568" spans="1:18" x14ac:dyDescent="0.25">
      <c r="A568" s="8">
        <v>561</v>
      </c>
      <c r="B568" s="32">
        <v>451107</v>
      </c>
      <c r="C568" s="9" t="s">
        <v>2732</v>
      </c>
      <c r="D568" s="9" t="s">
        <v>251</v>
      </c>
      <c r="E568" s="9" t="s">
        <v>2759</v>
      </c>
      <c r="F568" s="9" t="s">
        <v>389</v>
      </c>
      <c r="G568" s="10">
        <v>19</v>
      </c>
      <c r="H568" s="10">
        <v>0</v>
      </c>
      <c r="I568" s="10">
        <v>0</v>
      </c>
      <c r="J568" s="10">
        <f t="shared" si="44"/>
        <v>5320000</v>
      </c>
      <c r="K568" s="10">
        <f t="shared" si="44"/>
        <v>0</v>
      </c>
      <c r="L568" s="10">
        <f t="shared" si="44"/>
        <v>0</v>
      </c>
      <c r="M568" s="10"/>
      <c r="N568" s="10">
        <f>J568*0.7</f>
        <v>3723999.9999999995</v>
      </c>
      <c r="O568" s="25">
        <f t="shared" si="42"/>
        <v>1596000.0000000005</v>
      </c>
      <c r="P568" s="25">
        <v>1596000</v>
      </c>
      <c r="Q568" s="25">
        <f t="shared" si="43"/>
        <v>0</v>
      </c>
      <c r="R568" s="37"/>
    </row>
    <row r="569" spans="1:18" x14ac:dyDescent="0.25">
      <c r="A569" s="8">
        <v>562</v>
      </c>
      <c r="B569" s="32">
        <v>451108</v>
      </c>
      <c r="C569" s="9" t="s">
        <v>2761</v>
      </c>
      <c r="D569" s="9" t="s">
        <v>574</v>
      </c>
      <c r="E569" s="9" t="s">
        <v>2759</v>
      </c>
      <c r="F569" s="9" t="s">
        <v>389</v>
      </c>
      <c r="G569" s="10">
        <v>17</v>
      </c>
      <c r="H569" s="10">
        <v>0</v>
      </c>
      <c r="I569" s="10">
        <v>0</v>
      </c>
      <c r="J569" s="10">
        <f t="shared" si="44"/>
        <v>4760000</v>
      </c>
      <c r="K569" s="10">
        <f t="shared" si="44"/>
        <v>0</v>
      </c>
      <c r="L569" s="10">
        <f t="shared" si="44"/>
        <v>0</v>
      </c>
      <c r="M569" s="10"/>
      <c r="N569" s="10">
        <f>J569*0.7</f>
        <v>3332000</v>
      </c>
      <c r="O569" s="25">
        <f t="shared" si="42"/>
        <v>1428000</v>
      </c>
      <c r="P569" s="25">
        <v>5628000</v>
      </c>
      <c r="Q569" s="25">
        <f t="shared" si="43"/>
        <v>-4200000</v>
      </c>
      <c r="R569" s="37" t="s">
        <v>2588</v>
      </c>
    </row>
    <row r="570" spans="1:18" x14ac:dyDescent="0.25">
      <c r="A570" s="8">
        <v>563</v>
      </c>
      <c r="B570" s="32">
        <v>451109</v>
      </c>
      <c r="C570" s="9" t="s">
        <v>2394</v>
      </c>
      <c r="D570" s="9" t="s">
        <v>431</v>
      </c>
      <c r="E570" s="9" t="s">
        <v>2759</v>
      </c>
      <c r="F570" s="9" t="s">
        <v>27</v>
      </c>
      <c r="G570" s="10">
        <v>15</v>
      </c>
      <c r="H570" s="10">
        <v>0</v>
      </c>
      <c r="I570" s="10">
        <v>0</v>
      </c>
      <c r="J570" s="10">
        <f t="shared" si="44"/>
        <v>4200000</v>
      </c>
      <c r="K570" s="10">
        <f t="shared" si="44"/>
        <v>0</v>
      </c>
      <c r="L570" s="10">
        <f t="shared" si="44"/>
        <v>0</v>
      </c>
      <c r="M570" s="10"/>
      <c r="N570" s="10">
        <v>0</v>
      </c>
      <c r="O570" s="25">
        <f t="shared" si="42"/>
        <v>4200000</v>
      </c>
      <c r="P570" s="25">
        <v>0</v>
      </c>
      <c r="Q570" s="25">
        <f t="shared" si="43"/>
        <v>4200000</v>
      </c>
      <c r="R570" s="37"/>
    </row>
    <row r="571" spans="1:18" x14ac:dyDescent="0.25">
      <c r="A571" s="8">
        <v>564</v>
      </c>
      <c r="B571" s="32">
        <v>451110</v>
      </c>
      <c r="C571" s="9" t="s">
        <v>818</v>
      </c>
      <c r="D571" s="9" t="s">
        <v>925</v>
      </c>
      <c r="E571" s="9" t="s">
        <v>2759</v>
      </c>
      <c r="F571" s="9" t="s">
        <v>27</v>
      </c>
      <c r="G571" s="10">
        <v>17</v>
      </c>
      <c r="H571" s="10">
        <v>0</v>
      </c>
      <c r="I571" s="10">
        <v>0</v>
      </c>
      <c r="J571" s="10">
        <f t="shared" si="44"/>
        <v>4760000</v>
      </c>
      <c r="K571" s="10">
        <f t="shared" si="44"/>
        <v>0</v>
      </c>
      <c r="L571" s="10">
        <f t="shared" si="44"/>
        <v>0</v>
      </c>
      <c r="M571" s="10"/>
      <c r="N571" s="10">
        <v>0</v>
      </c>
      <c r="O571" s="25">
        <f t="shared" si="42"/>
        <v>4760000</v>
      </c>
      <c r="P571" s="25">
        <v>4760000</v>
      </c>
      <c r="Q571" s="25">
        <f t="shared" si="43"/>
        <v>0</v>
      </c>
      <c r="R571" s="37"/>
    </row>
    <row r="572" spans="1:18" x14ac:dyDescent="0.25">
      <c r="A572" s="8">
        <v>565</v>
      </c>
      <c r="B572" s="32">
        <v>451111</v>
      </c>
      <c r="C572" s="9" t="s">
        <v>2762</v>
      </c>
      <c r="D572" s="9" t="s">
        <v>875</v>
      </c>
      <c r="E572" s="9" t="s">
        <v>2759</v>
      </c>
      <c r="F572" s="9" t="s">
        <v>27</v>
      </c>
      <c r="G572" s="10">
        <v>19</v>
      </c>
      <c r="H572" s="10">
        <v>0</v>
      </c>
      <c r="I572" s="10">
        <v>0</v>
      </c>
      <c r="J572" s="10">
        <f t="shared" si="44"/>
        <v>5320000</v>
      </c>
      <c r="K572" s="10">
        <f t="shared" si="44"/>
        <v>0</v>
      </c>
      <c r="L572" s="10">
        <f t="shared" si="44"/>
        <v>0</v>
      </c>
      <c r="M572" s="10"/>
      <c r="N572" s="10">
        <v>0</v>
      </c>
      <c r="O572" s="25">
        <f t="shared" si="42"/>
        <v>5320000</v>
      </c>
      <c r="P572" s="25">
        <v>5320000</v>
      </c>
      <c r="Q572" s="25">
        <f t="shared" si="43"/>
        <v>0</v>
      </c>
      <c r="R572" s="37"/>
    </row>
    <row r="573" spans="1:18" x14ac:dyDescent="0.25">
      <c r="A573" s="8">
        <v>566</v>
      </c>
      <c r="B573" s="32">
        <v>451112</v>
      </c>
      <c r="C573" s="9" t="s">
        <v>2763</v>
      </c>
      <c r="D573" s="9" t="s">
        <v>61</v>
      </c>
      <c r="E573" s="9" t="s">
        <v>2759</v>
      </c>
      <c r="F573" s="9" t="s">
        <v>27</v>
      </c>
      <c r="G573" s="10">
        <v>18</v>
      </c>
      <c r="H573" s="10">
        <v>0</v>
      </c>
      <c r="I573" s="10">
        <v>0</v>
      </c>
      <c r="J573" s="10">
        <f t="shared" si="44"/>
        <v>5040000</v>
      </c>
      <c r="K573" s="10">
        <f t="shared" si="44"/>
        <v>0</v>
      </c>
      <c r="L573" s="10">
        <f t="shared" si="44"/>
        <v>0</v>
      </c>
      <c r="M573" s="10"/>
      <c r="N573" s="10">
        <v>0</v>
      </c>
      <c r="O573" s="25">
        <f t="shared" si="42"/>
        <v>5040000</v>
      </c>
      <c r="P573" s="25">
        <v>5040000</v>
      </c>
      <c r="Q573" s="25">
        <f t="shared" si="43"/>
        <v>0</v>
      </c>
      <c r="R573" s="37"/>
    </row>
    <row r="574" spans="1:18" x14ac:dyDescent="0.25">
      <c r="A574" s="8">
        <v>567</v>
      </c>
      <c r="B574" s="32">
        <v>451113</v>
      </c>
      <c r="C574" s="9" t="s">
        <v>478</v>
      </c>
      <c r="D574" s="9" t="s">
        <v>68</v>
      </c>
      <c r="E574" s="9" t="s">
        <v>2759</v>
      </c>
      <c r="F574" s="9" t="s">
        <v>27</v>
      </c>
      <c r="G574" s="10">
        <v>24</v>
      </c>
      <c r="H574" s="10">
        <v>0</v>
      </c>
      <c r="I574" s="10">
        <v>0</v>
      </c>
      <c r="J574" s="10">
        <f t="shared" ref="J574:L583" si="45">G574*280000</f>
        <v>6720000</v>
      </c>
      <c r="K574" s="10">
        <f t="shared" si="45"/>
        <v>0</v>
      </c>
      <c r="L574" s="10">
        <f t="shared" si="45"/>
        <v>0</v>
      </c>
      <c r="M574" s="10"/>
      <c r="N574" s="10">
        <v>0</v>
      </c>
      <c r="O574" s="25">
        <f t="shared" si="42"/>
        <v>6720000</v>
      </c>
      <c r="P574" s="25">
        <v>6720000</v>
      </c>
      <c r="Q574" s="25">
        <f t="shared" si="43"/>
        <v>0</v>
      </c>
      <c r="R574" s="37"/>
    </row>
    <row r="575" spans="1:18" x14ac:dyDescent="0.25">
      <c r="A575" s="8">
        <v>568</v>
      </c>
      <c r="B575" s="32">
        <v>451114</v>
      </c>
      <c r="C575" s="9" t="s">
        <v>2764</v>
      </c>
      <c r="D575" s="9" t="s">
        <v>488</v>
      </c>
      <c r="E575" s="9" t="s">
        <v>2759</v>
      </c>
      <c r="F575" s="9" t="s">
        <v>27</v>
      </c>
      <c r="G575" s="10">
        <v>17</v>
      </c>
      <c r="H575" s="10">
        <v>0</v>
      </c>
      <c r="I575" s="10">
        <v>0</v>
      </c>
      <c r="J575" s="10">
        <f t="shared" si="45"/>
        <v>4760000</v>
      </c>
      <c r="K575" s="10">
        <f t="shared" si="45"/>
        <v>0</v>
      </c>
      <c r="L575" s="10">
        <f t="shared" si="45"/>
        <v>0</v>
      </c>
      <c r="M575" s="10"/>
      <c r="N575" s="10">
        <v>0</v>
      </c>
      <c r="O575" s="25">
        <f t="shared" si="42"/>
        <v>4760000</v>
      </c>
      <c r="P575" s="25">
        <v>4760000</v>
      </c>
      <c r="Q575" s="25">
        <f t="shared" si="43"/>
        <v>0</v>
      </c>
      <c r="R575" s="37"/>
    </row>
    <row r="576" spans="1:18" x14ac:dyDescent="0.25">
      <c r="A576" s="8">
        <v>569</v>
      </c>
      <c r="B576" s="32">
        <v>451115</v>
      </c>
      <c r="C576" s="9" t="s">
        <v>2765</v>
      </c>
      <c r="D576" s="9" t="s">
        <v>421</v>
      </c>
      <c r="E576" s="9" t="s">
        <v>2759</v>
      </c>
      <c r="F576" s="9" t="s">
        <v>27</v>
      </c>
      <c r="G576" s="10">
        <v>20</v>
      </c>
      <c r="H576" s="10">
        <v>0</v>
      </c>
      <c r="I576" s="10">
        <v>0</v>
      </c>
      <c r="J576" s="10">
        <f t="shared" si="45"/>
        <v>5600000</v>
      </c>
      <c r="K576" s="10">
        <f t="shared" si="45"/>
        <v>0</v>
      </c>
      <c r="L576" s="10">
        <f t="shared" si="45"/>
        <v>0</v>
      </c>
      <c r="M576" s="10"/>
      <c r="N576" s="10">
        <v>0</v>
      </c>
      <c r="O576" s="25">
        <f t="shared" si="42"/>
        <v>5600000</v>
      </c>
      <c r="P576" s="25">
        <v>5600000</v>
      </c>
      <c r="Q576" s="25">
        <f t="shared" si="43"/>
        <v>0</v>
      </c>
      <c r="R576" s="37"/>
    </row>
    <row r="577" spans="1:18" x14ac:dyDescent="0.25">
      <c r="A577" s="8">
        <v>570</v>
      </c>
      <c r="B577" s="32">
        <v>451116</v>
      </c>
      <c r="C577" s="9" t="s">
        <v>309</v>
      </c>
      <c r="D577" s="9" t="s">
        <v>61</v>
      </c>
      <c r="E577" s="9" t="s">
        <v>2759</v>
      </c>
      <c r="F577" s="9" t="s">
        <v>27</v>
      </c>
      <c r="G577" s="10">
        <v>21</v>
      </c>
      <c r="H577" s="10">
        <v>0</v>
      </c>
      <c r="I577" s="10">
        <v>0</v>
      </c>
      <c r="J577" s="10">
        <f t="shared" si="45"/>
        <v>5880000</v>
      </c>
      <c r="K577" s="10">
        <f t="shared" si="45"/>
        <v>0</v>
      </c>
      <c r="L577" s="10">
        <f t="shared" si="45"/>
        <v>0</v>
      </c>
      <c r="M577" s="10"/>
      <c r="N577" s="10">
        <v>0</v>
      </c>
      <c r="O577" s="25">
        <f t="shared" si="42"/>
        <v>5880000</v>
      </c>
      <c r="P577" s="25">
        <v>5880000</v>
      </c>
      <c r="Q577" s="25">
        <f t="shared" si="43"/>
        <v>0</v>
      </c>
      <c r="R577" s="37"/>
    </row>
    <row r="578" spans="1:18" x14ac:dyDescent="0.25">
      <c r="A578" s="8">
        <v>571</v>
      </c>
      <c r="B578" s="32">
        <v>451117</v>
      </c>
      <c r="C578" s="9" t="s">
        <v>2766</v>
      </c>
      <c r="D578" s="9" t="s">
        <v>251</v>
      </c>
      <c r="E578" s="9" t="s">
        <v>2759</v>
      </c>
      <c r="F578" s="9" t="s">
        <v>27</v>
      </c>
      <c r="G578" s="10">
        <v>21</v>
      </c>
      <c r="H578" s="10">
        <v>0</v>
      </c>
      <c r="I578" s="10">
        <v>0</v>
      </c>
      <c r="J578" s="10">
        <f t="shared" si="45"/>
        <v>5880000</v>
      </c>
      <c r="K578" s="10">
        <f t="shared" si="45"/>
        <v>0</v>
      </c>
      <c r="L578" s="10">
        <f t="shared" si="45"/>
        <v>0</v>
      </c>
      <c r="M578" s="10"/>
      <c r="N578" s="10">
        <v>0</v>
      </c>
      <c r="O578" s="25">
        <f t="shared" si="42"/>
        <v>5880000</v>
      </c>
      <c r="P578" s="25">
        <v>5880000</v>
      </c>
      <c r="Q578" s="25">
        <f t="shared" si="43"/>
        <v>0</v>
      </c>
      <c r="R578" s="37"/>
    </row>
    <row r="579" spans="1:18" x14ac:dyDescent="0.25">
      <c r="A579" s="8">
        <v>572</v>
      </c>
      <c r="B579" s="32">
        <v>451118</v>
      </c>
      <c r="C579" s="9" t="s">
        <v>152</v>
      </c>
      <c r="D579" s="9" t="s">
        <v>153</v>
      </c>
      <c r="E579" s="9" t="s">
        <v>2759</v>
      </c>
      <c r="F579" s="9" t="s">
        <v>27</v>
      </c>
      <c r="G579" s="10">
        <v>22</v>
      </c>
      <c r="H579" s="10">
        <v>0</v>
      </c>
      <c r="I579" s="10">
        <v>0</v>
      </c>
      <c r="J579" s="10">
        <f t="shared" si="45"/>
        <v>6160000</v>
      </c>
      <c r="K579" s="10">
        <f t="shared" si="45"/>
        <v>0</v>
      </c>
      <c r="L579" s="10">
        <f t="shared" si="45"/>
        <v>0</v>
      </c>
      <c r="M579" s="10"/>
      <c r="N579" s="10">
        <v>0</v>
      </c>
      <c r="O579" s="25">
        <f t="shared" si="42"/>
        <v>6160000</v>
      </c>
      <c r="P579" s="25">
        <v>6160000</v>
      </c>
      <c r="Q579" s="25">
        <f t="shared" si="43"/>
        <v>0</v>
      </c>
      <c r="R579" s="37"/>
    </row>
    <row r="580" spans="1:18" x14ac:dyDescent="0.25">
      <c r="A580" s="8">
        <v>573</v>
      </c>
      <c r="B580" s="32">
        <v>451119</v>
      </c>
      <c r="C580" s="9" t="s">
        <v>587</v>
      </c>
      <c r="D580" s="9" t="s">
        <v>375</v>
      </c>
      <c r="E580" s="9" t="s">
        <v>2759</v>
      </c>
      <c r="F580" s="9" t="s">
        <v>27</v>
      </c>
      <c r="G580" s="10">
        <v>21</v>
      </c>
      <c r="H580" s="10">
        <v>0</v>
      </c>
      <c r="I580" s="10">
        <v>0</v>
      </c>
      <c r="J580" s="10">
        <f t="shared" si="45"/>
        <v>5880000</v>
      </c>
      <c r="K580" s="10">
        <f t="shared" si="45"/>
        <v>0</v>
      </c>
      <c r="L580" s="10">
        <f t="shared" si="45"/>
        <v>0</v>
      </c>
      <c r="M580" s="10"/>
      <c r="N580" s="10">
        <v>0</v>
      </c>
      <c r="O580" s="25">
        <f t="shared" si="42"/>
        <v>5880000</v>
      </c>
      <c r="P580" s="25">
        <v>5880000</v>
      </c>
      <c r="Q580" s="25">
        <f t="shared" si="43"/>
        <v>0</v>
      </c>
      <c r="R580" s="37"/>
    </row>
    <row r="581" spans="1:18" x14ac:dyDescent="0.25">
      <c r="A581" s="8">
        <v>574</v>
      </c>
      <c r="B581" s="32">
        <v>451120</v>
      </c>
      <c r="C581" s="9" t="s">
        <v>2767</v>
      </c>
      <c r="D581" s="9" t="s">
        <v>535</v>
      </c>
      <c r="E581" s="9" t="s">
        <v>2759</v>
      </c>
      <c r="F581" s="9" t="s">
        <v>27</v>
      </c>
      <c r="G581" s="10">
        <v>21</v>
      </c>
      <c r="H581" s="10">
        <v>0</v>
      </c>
      <c r="I581" s="10">
        <v>0</v>
      </c>
      <c r="J581" s="10">
        <f t="shared" si="45"/>
        <v>5880000</v>
      </c>
      <c r="K581" s="10">
        <f t="shared" si="45"/>
        <v>0</v>
      </c>
      <c r="L581" s="10">
        <f t="shared" si="45"/>
        <v>0</v>
      </c>
      <c r="M581" s="10"/>
      <c r="N581" s="10">
        <v>0</v>
      </c>
      <c r="O581" s="25">
        <f t="shared" si="42"/>
        <v>5880000</v>
      </c>
      <c r="P581" s="25">
        <v>5880000</v>
      </c>
      <c r="Q581" s="25">
        <f t="shared" si="43"/>
        <v>0</v>
      </c>
      <c r="R581" s="37"/>
    </row>
    <row r="582" spans="1:18" x14ac:dyDescent="0.25">
      <c r="A582" s="8">
        <v>575</v>
      </c>
      <c r="B582" s="32">
        <v>451121</v>
      </c>
      <c r="C582" s="9" t="s">
        <v>532</v>
      </c>
      <c r="D582" s="9" t="s">
        <v>472</v>
      </c>
      <c r="E582" s="9" t="s">
        <v>2759</v>
      </c>
      <c r="F582" s="9" t="s">
        <v>27</v>
      </c>
      <c r="G582" s="10">
        <v>17</v>
      </c>
      <c r="H582" s="10">
        <v>0</v>
      </c>
      <c r="I582" s="10">
        <v>0</v>
      </c>
      <c r="J582" s="10">
        <f t="shared" si="45"/>
        <v>4760000</v>
      </c>
      <c r="K582" s="10">
        <f t="shared" si="45"/>
        <v>0</v>
      </c>
      <c r="L582" s="10">
        <f t="shared" si="45"/>
        <v>0</v>
      </c>
      <c r="M582" s="10"/>
      <c r="N582" s="10">
        <v>0</v>
      </c>
      <c r="O582" s="25">
        <f t="shared" si="42"/>
        <v>4760000</v>
      </c>
      <c r="P582" s="25">
        <v>4760000</v>
      </c>
      <c r="Q582" s="25">
        <f t="shared" si="43"/>
        <v>0</v>
      </c>
      <c r="R582" s="37"/>
    </row>
    <row r="583" spans="1:18" x14ac:dyDescent="0.25">
      <c r="A583" s="8">
        <v>576</v>
      </c>
      <c r="B583" s="32">
        <v>451122</v>
      </c>
      <c r="C583" s="9" t="s">
        <v>2768</v>
      </c>
      <c r="D583" s="9" t="s">
        <v>362</v>
      </c>
      <c r="E583" s="9" t="s">
        <v>2759</v>
      </c>
      <c r="F583" s="9" t="s">
        <v>27</v>
      </c>
      <c r="G583" s="10">
        <v>19</v>
      </c>
      <c r="H583" s="10">
        <v>0</v>
      </c>
      <c r="I583" s="10">
        <v>0</v>
      </c>
      <c r="J583" s="10">
        <f t="shared" si="45"/>
        <v>5320000</v>
      </c>
      <c r="K583" s="10">
        <f t="shared" si="45"/>
        <v>0</v>
      </c>
      <c r="L583" s="10">
        <f t="shared" si="45"/>
        <v>0</v>
      </c>
      <c r="M583" s="10"/>
      <c r="N583" s="10">
        <v>0</v>
      </c>
      <c r="O583" s="25">
        <f t="shared" si="42"/>
        <v>5320000</v>
      </c>
      <c r="P583" s="25">
        <v>5320000</v>
      </c>
      <c r="Q583" s="25">
        <f t="shared" si="43"/>
        <v>0</v>
      </c>
      <c r="R583" s="37"/>
    </row>
    <row r="584" spans="1:18" x14ac:dyDescent="0.25">
      <c r="A584" s="8">
        <v>577</v>
      </c>
      <c r="B584" s="32">
        <v>451123</v>
      </c>
      <c r="C584" s="9" t="s">
        <v>2769</v>
      </c>
      <c r="D584" s="9" t="s">
        <v>180</v>
      </c>
      <c r="E584" s="9" t="s">
        <v>2759</v>
      </c>
      <c r="F584" s="9" t="s">
        <v>389</v>
      </c>
      <c r="G584" s="10">
        <v>19</v>
      </c>
      <c r="H584" s="10">
        <v>0</v>
      </c>
      <c r="I584" s="10">
        <v>0</v>
      </c>
      <c r="J584" s="10">
        <f>G584*280000</f>
        <v>5320000</v>
      </c>
      <c r="K584" s="10">
        <f>H584*280000</f>
        <v>0</v>
      </c>
      <c r="L584" s="10">
        <f>I584*280000</f>
        <v>0</v>
      </c>
      <c r="M584" s="10"/>
      <c r="N584" s="10">
        <f>J584*0.7</f>
        <v>3723999.9999999995</v>
      </c>
      <c r="O584" s="25">
        <f t="shared" si="42"/>
        <v>1596000.0000000005</v>
      </c>
      <c r="P584" s="25">
        <v>1596000</v>
      </c>
      <c r="Q584" s="25">
        <f t="shared" si="43"/>
        <v>0</v>
      </c>
      <c r="R584" s="37"/>
    </row>
    <row r="585" spans="1:18" x14ac:dyDescent="0.25">
      <c r="A585" s="8">
        <v>578</v>
      </c>
      <c r="B585" s="32">
        <v>451124</v>
      </c>
      <c r="C585" s="9" t="s">
        <v>2770</v>
      </c>
      <c r="D585" s="9" t="s">
        <v>75</v>
      </c>
      <c r="E585" s="9" t="s">
        <v>2759</v>
      </c>
      <c r="F585" s="9" t="s">
        <v>27</v>
      </c>
      <c r="G585" s="10">
        <v>20</v>
      </c>
      <c r="H585" s="10">
        <v>0</v>
      </c>
      <c r="I585" s="10">
        <v>0</v>
      </c>
      <c r="J585" s="10">
        <f t="shared" ref="J585:L593" si="46">G585*280000</f>
        <v>5600000</v>
      </c>
      <c r="K585" s="10">
        <f t="shared" si="46"/>
        <v>0</v>
      </c>
      <c r="L585" s="10">
        <f t="shared" si="46"/>
        <v>0</v>
      </c>
      <c r="M585" s="10"/>
      <c r="N585" s="10">
        <v>0</v>
      </c>
      <c r="O585" s="25">
        <f t="shared" ref="O585:O648" si="47">J585+K585+L585-N585-M585</f>
        <v>5600000</v>
      </c>
      <c r="P585" s="25">
        <v>5600000</v>
      </c>
      <c r="Q585" s="25">
        <f t="shared" ref="Q585:Q648" si="48">O585-P585</f>
        <v>0</v>
      </c>
      <c r="R585" s="37"/>
    </row>
    <row r="586" spans="1:18" x14ac:dyDescent="0.25">
      <c r="A586" s="8">
        <v>579</v>
      </c>
      <c r="B586" s="32">
        <v>451125</v>
      </c>
      <c r="C586" s="9" t="s">
        <v>1660</v>
      </c>
      <c r="D586" s="9" t="s">
        <v>265</v>
      </c>
      <c r="E586" s="9" t="s">
        <v>2759</v>
      </c>
      <c r="F586" s="9" t="s">
        <v>27</v>
      </c>
      <c r="G586" s="10">
        <v>23</v>
      </c>
      <c r="H586" s="10">
        <v>0</v>
      </c>
      <c r="I586" s="10">
        <v>0</v>
      </c>
      <c r="J586" s="10">
        <f t="shared" si="46"/>
        <v>6440000</v>
      </c>
      <c r="K586" s="10">
        <f t="shared" si="46"/>
        <v>0</v>
      </c>
      <c r="L586" s="10">
        <f t="shared" si="46"/>
        <v>0</v>
      </c>
      <c r="M586" s="10"/>
      <c r="N586" s="10">
        <v>0</v>
      </c>
      <c r="O586" s="25">
        <f t="shared" si="47"/>
        <v>6440000</v>
      </c>
      <c r="P586" s="25">
        <v>6440000</v>
      </c>
      <c r="Q586" s="25">
        <f t="shared" si="48"/>
        <v>0</v>
      </c>
      <c r="R586" s="37"/>
    </row>
    <row r="587" spans="1:18" x14ac:dyDescent="0.25">
      <c r="A587" s="8">
        <v>580</v>
      </c>
      <c r="B587" s="32">
        <v>451126</v>
      </c>
      <c r="C587" s="9" t="s">
        <v>149</v>
      </c>
      <c r="D587" s="9" t="s">
        <v>125</v>
      </c>
      <c r="E587" s="9" t="s">
        <v>2759</v>
      </c>
      <c r="F587" s="9" t="s">
        <v>27</v>
      </c>
      <c r="G587" s="10">
        <v>21</v>
      </c>
      <c r="H587" s="10">
        <v>0</v>
      </c>
      <c r="I587" s="10">
        <v>0</v>
      </c>
      <c r="J587" s="10">
        <f t="shared" si="46"/>
        <v>5880000</v>
      </c>
      <c r="K587" s="10">
        <f t="shared" si="46"/>
        <v>0</v>
      </c>
      <c r="L587" s="10">
        <f t="shared" si="46"/>
        <v>0</v>
      </c>
      <c r="M587" s="10"/>
      <c r="N587" s="10">
        <v>0</v>
      </c>
      <c r="O587" s="25">
        <f t="shared" si="47"/>
        <v>5880000</v>
      </c>
      <c r="P587" s="25">
        <v>5880000</v>
      </c>
      <c r="Q587" s="25">
        <f t="shared" si="48"/>
        <v>0</v>
      </c>
      <c r="R587" s="37"/>
    </row>
    <row r="588" spans="1:18" x14ac:dyDescent="0.25">
      <c r="A588" s="8">
        <v>581</v>
      </c>
      <c r="B588" s="32">
        <v>451127</v>
      </c>
      <c r="C588" s="9" t="s">
        <v>2771</v>
      </c>
      <c r="D588" s="9" t="s">
        <v>251</v>
      </c>
      <c r="E588" s="9" t="s">
        <v>2759</v>
      </c>
      <c r="F588" s="9" t="s">
        <v>27</v>
      </c>
      <c r="G588" s="10">
        <v>20</v>
      </c>
      <c r="H588" s="10">
        <v>0</v>
      </c>
      <c r="I588" s="10">
        <v>0</v>
      </c>
      <c r="J588" s="10">
        <f t="shared" si="46"/>
        <v>5600000</v>
      </c>
      <c r="K588" s="10">
        <f t="shared" si="46"/>
        <v>0</v>
      </c>
      <c r="L588" s="10">
        <f t="shared" si="46"/>
        <v>0</v>
      </c>
      <c r="M588" s="10"/>
      <c r="N588" s="10">
        <v>0</v>
      </c>
      <c r="O588" s="25">
        <f t="shared" si="47"/>
        <v>5600000</v>
      </c>
      <c r="P588" s="25">
        <v>5600000</v>
      </c>
      <c r="Q588" s="25">
        <f t="shared" si="48"/>
        <v>0</v>
      </c>
      <c r="R588" s="37"/>
    </row>
    <row r="589" spans="1:18" x14ac:dyDescent="0.25">
      <c r="A589" s="8">
        <v>582</v>
      </c>
      <c r="B589" s="32">
        <v>451128</v>
      </c>
      <c r="C589" s="9" t="s">
        <v>2772</v>
      </c>
      <c r="D589" s="9" t="s">
        <v>399</v>
      </c>
      <c r="E589" s="9" t="s">
        <v>2759</v>
      </c>
      <c r="F589" s="9" t="s">
        <v>27</v>
      </c>
      <c r="G589" s="10">
        <v>17</v>
      </c>
      <c r="H589" s="10">
        <v>0</v>
      </c>
      <c r="I589" s="10">
        <v>0</v>
      </c>
      <c r="J589" s="10">
        <f t="shared" si="46"/>
        <v>4760000</v>
      </c>
      <c r="K589" s="10">
        <f t="shared" si="46"/>
        <v>0</v>
      </c>
      <c r="L589" s="10">
        <f t="shared" si="46"/>
        <v>0</v>
      </c>
      <c r="M589" s="10"/>
      <c r="N589" s="10">
        <v>0</v>
      </c>
      <c r="O589" s="25">
        <f t="shared" si="47"/>
        <v>4760000</v>
      </c>
      <c r="P589" s="25">
        <v>4760000</v>
      </c>
      <c r="Q589" s="25">
        <f t="shared" si="48"/>
        <v>0</v>
      </c>
      <c r="R589" s="37"/>
    </row>
    <row r="590" spans="1:18" x14ac:dyDescent="0.25">
      <c r="A590" s="8">
        <v>583</v>
      </c>
      <c r="B590" s="32">
        <v>451129</v>
      </c>
      <c r="C590" s="9" t="s">
        <v>766</v>
      </c>
      <c r="D590" s="9" t="s">
        <v>75</v>
      </c>
      <c r="E590" s="9" t="s">
        <v>2759</v>
      </c>
      <c r="F590" s="9" t="s">
        <v>27</v>
      </c>
      <c r="G590" s="10">
        <v>15</v>
      </c>
      <c r="H590" s="10">
        <v>0</v>
      </c>
      <c r="I590" s="10">
        <v>0</v>
      </c>
      <c r="J590" s="10">
        <f t="shared" si="46"/>
        <v>4200000</v>
      </c>
      <c r="K590" s="10">
        <f t="shared" si="46"/>
        <v>0</v>
      </c>
      <c r="L590" s="10">
        <f t="shared" si="46"/>
        <v>0</v>
      </c>
      <c r="M590" s="10"/>
      <c r="N590" s="10">
        <v>0</v>
      </c>
      <c r="O590" s="25">
        <f t="shared" si="47"/>
        <v>4200000</v>
      </c>
      <c r="P590" s="25">
        <v>4200000</v>
      </c>
      <c r="Q590" s="25">
        <f t="shared" si="48"/>
        <v>0</v>
      </c>
      <c r="R590" s="37"/>
    </row>
    <row r="591" spans="1:18" x14ac:dyDescent="0.25">
      <c r="A591" s="8">
        <v>584</v>
      </c>
      <c r="B591" s="32">
        <v>451130</v>
      </c>
      <c r="C591" s="9" t="s">
        <v>152</v>
      </c>
      <c r="D591" s="9" t="s">
        <v>153</v>
      </c>
      <c r="E591" s="9" t="s">
        <v>2759</v>
      </c>
      <c r="F591" s="9" t="s">
        <v>27</v>
      </c>
      <c r="G591" s="10">
        <v>21</v>
      </c>
      <c r="H591" s="10">
        <v>0</v>
      </c>
      <c r="I591" s="10">
        <v>0</v>
      </c>
      <c r="J591" s="10">
        <f t="shared" si="46"/>
        <v>5880000</v>
      </c>
      <c r="K591" s="10">
        <f t="shared" si="46"/>
        <v>0</v>
      </c>
      <c r="L591" s="10">
        <f t="shared" si="46"/>
        <v>0</v>
      </c>
      <c r="M591" s="10"/>
      <c r="N591" s="10">
        <v>0</v>
      </c>
      <c r="O591" s="25">
        <f t="shared" si="47"/>
        <v>5880000</v>
      </c>
      <c r="P591" s="25">
        <v>5880000</v>
      </c>
      <c r="Q591" s="25">
        <f t="shared" si="48"/>
        <v>0</v>
      </c>
      <c r="R591" s="37"/>
    </row>
    <row r="592" spans="1:18" x14ac:dyDescent="0.25">
      <c r="A592" s="8">
        <v>585</v>
      </c>
      <c r="B592" s="32">
        <v>451131</v>
      </c>
      <c r="C592" s="9" t="s">
        <v>2773</v>
      </c>
      <c r="D592" s="9" t="s">
        <v>47</v>
      </c>
      <c r="E592" s="9" t="s">
        <v>2759</v>
      </c>
      <c r="F592" s="9" t="s">
        <v>27</v>
      </c>
      <c r="G592" s="10">
        <v>21</v>
      </c>
      <c r="H592" s="10">
        <v>0</v>
      </c>
      <c r="I592" s="10">
        <v>0</v>
      </c>
      <c r="J592" s="10">
        <f t="shared" si="46"/>
        <v>5880000</v>
      </c>
      <c r="K592" s="10">
        <f t="shared" si="46"/>
        <v>0</v>
      </c>
      <c r="L592" s="10">
        <f t="shared" si="46"/>
        <v>0</v>
      </c>
      <c r="M592" s="10"/>
      <c r="N592" s="10">
        <v>0</v>
      </c>
      <c r="O592" s="25">
        <f t="shared" si="47"/>
        <v>5880000</v>
      </c>
      <c r="P592" s="25">
        <v>5880000</v>
      </c>
      <c r="Q592" s="25">
        <f t="shared" si="48"/>
        <v>0</v>
      </c>
      <c r="R592" s="37"/>
    </row>
    <row r="593" spans="1:18" x14ac:dyDescent="0.25">
      <c r="A593" s="8">
        <v>586</v>
      </c>
      <c r="B593" s="32">
        <v>451132</v>
      </c>
      <c r="C593" s="9" t="s">
        <v>2774</v>
      </c>
      <c r="D593" s="9" t="s">
        <v>254</v>
      </c>
      <c r="E593" s="9" t="s">
        <v>2759</v>
      </c>
      <c r="F593" s="9" t="s">
        <v>27</v>
      </c>
      <c r="G593" s="10">
        <v>17</v>
      </c>
      <c r="H593" s="10">
        <v>0</v>
      </c>
      <c r="I593" s="10">
        <v>0</v>
      </c>
      <c r="J593" s="10">
        <f t="shared" si="46"/>
        <v>4760000</v>
      </c>
      <c r="K593" s="10">
        <f t="shared" si="46"/>
        <v>0</v>
      </c>
      <c r="L593" s="10">
        <f t="shared" si="46"/>
        <v>0</v>
      </c>
      <c r="M593" s="10"/>
      <c r="N593" s="10">
        <v>0</v>
      </c>
      <c r="O593" s="25">
        <f t="shared" si="47"/>
        <v>4760000</v>
      </c>
      <c r="P593" s="25">
        <v>4760000</v>
      </c>
      <c r="Q593" s="25">
        <f t="shared" si="48"/>
        <v>0</v>
      </c>
      <c r="R593" s="37"/>
    </row>
    <row r="594" spans="1:18" x14ac:dyDescent="0.25">
      <c r="A594" s="8">
        <v>587</v>
      </c>
      <c r="B594" s="32">
        <v>451133</v>
      </c>
      <c r="C594" s="9" t="s">
        <v>2775</v>
      </c>
      <c r="D594" s="9" t="s">
        <v>488</v>
      </c>
      <c r="E594" s="9" t="s">
        <v>2759</v>
      </c>
      <c r="F594" s="9" t="s">
        <v>502</v>
      </c>
      <c r="G594" s="10">
        <v>19</v>
      </c>
      <c r="H594" s="10">
        <v>0</v>
      </c>
      <c r="I594" s="10">
        <v>0</v>
      </c>
      <c r="J594" s="10">
        <f>G594*280000</f>
        <v>5320000</v>
      </c>
      <c r="K594" s="10">
        <f>H594*280000</f>
        <v>0</v>
      </c>
      <c r="L594" s="10">
        <f>I594*280000</f>
        <v>0</v>
      </c>
      <c r="M594" s="10"/>
      <c r="N594" s="10">
        <f>J594*0.5</f>
        <v>2660000</v>
      </c>
      <c r="O594" s="25">
        <f t="shared" si="47"/>
        <v>2660000</v>
      </c>
      <c r="P594" s="25">
        <v>2660000</v>
      </c>
      <c r="Q594" s="25">
        <f t="shared" si="48"/>
        <v>0</v>
      </c>
      <c r="R594" s="37"/>
    </row>
    <row r="595" spans="1:18" x14ac:dyDescent="0.25">
      <c r="A595" s="8">
        <v>588</v>
      </c>
      <c r="B595" s="32">
        <v>451134</v>
      </c>
      <c r="C595" s="9" t="s">
        <v>2776</v>
      </c>
      <c r="D595" s="9" t="s">
        <v>303</v>
      </c>
      <c r="E595" s="9" t="s">
        <v>2759</v>
      </c>
      <c r="F595" s="9" t="s">
        <v>27</v>
      </c>
      <c r="G595" s="10">
        <v>18</v>
      </c>
      <c r="H595" s="10">
        <v>0</v>
      </c>
      <c r="I595" s="10">
        <v>0</v>
      </c>
      <c r="J595" s="10">
        <f t="shared" ref="J595:L606" si="49">G595*280000</f>
        <v>5040000</v>
      </c>
      <c r="K595" s="10">
        <f t="shared" si="49"/>
        <v>0</v>
      </c>
      <c r="L595" s="10">
        <f t="shared" si="49"/>
        <v>0</v>
      </c>
      <c r="M595" s="10"/>
      <c r="N595" s="10">
        <v>0</v>
      </c>
      <c r="O595" s="25">
        <f t="shared" si="47"/>
        <v>5040000</v>
      </c>
      <c r="P595" s="25">
        <v>5040000</v>
      </c>
      <c r="Q595" s="25">
        <f t="shared" si="48"/>
        <v>0</v>
      </c>
      <c r="R595" s="37"/>
    </row>
    <row r="596" spans="1:18" x14ac:dyDescent="0.25">
      <c r="A596" s="8">
        <v>589</v>
      </c>
      <c r="B596" s="32">
        <v>451135</v>
      </c>
      <c r="C596" s="9" t="s">
        <v>1494</v>
      </c>
      <c r="D596" s="9" t="s">
        <v>65</v>
      </c>
      <c r="E596" s="9" t="s">
        <v>2759</v>
      </c>
      <c r="F596" s="9" t="s">
        <v>27</v>
      </c>
      <c r="G596" s="10">
        <v>17</v>
      </c>
      <c r="H596" s="10">
        <v>0</v>
      </c>
      <c r="I596" s="10">
        <v>0</v>
      </c>
      <c r="J596" s="10">
        <f t="shared" si="49"/>
        <v>4760000</v>
      </c>
      <c r="K596" s="10">
        <f t="shared" si="49"/>
        <v>0</v>
      </c>
      <c r="L596" s="10">
        <f t="shared" si="49"/>
        <v>0</v>
      </c>
      <c r="M596" s="10"/>
      <c r="N596" s="10">
        <v>0</v>
      </c>
      <c r="O596" s="25">
        <f t="shared" si="47"/>
        <v>4760000</v>
      </c>
      <c r="P596" s="25">
        <v>4760000</v>
      </c>
      <c r="Q596" s="25">
        <f t="shared" si="48"/>
        <v>0</v>
      </c>
      <c r="R596" s="37"/>
    </row>
    <row r="597" spans="1:18" x14ac:dyDescent="0.25">
      <c r="A597" s="8">
        <v>590</v>
      </c>
      <c r="B597" s="32">
        <v>451136</v>
      </c>
      <c r="C597" s="9" t="s">
        <v>1423</v>
      </c>
      <c r="D597" s="9" t="s">
        <v>334</v>
      </c>
      <c r="E597" s="9" t="s">
        <v>2759</v>
      </c>
      <c r="F597" s="9" t="s">
        <v>27</v>
      </c>
      <c r="G597" s="10">
        <v>18</v>
      </c>
      <c r="H597" s="10">
        <v>0</v>
      </c>
      <c r="I597" s="10">
        <v>0</v>
      </c>
      <c r="J597" s="10">
        <f t="shared" si="49"/>
        <v>5040000</v>
      </c>
      <c r="K597" s="10">
        <f t="shared" si="49"/>
        <v>0</v>
      </c>
      <c r="L597" s="10">
        <f t="shared" si="49"/>
        <v>0</v>
      </c>
      <c r="M597" s="10"/>
      <c r="N597" s="10">
        <v>0</v>
      </c>
      <c r="O597" s="25">
        <f t="shared" si="47"/>
        <v>5040000</v>
      </c>
      <c r="P597" s="25">
        <v>5040000</v>
      </c>
      <c r="Q597" s="25">
        <f t="shared" si="48"/>
        <v>0</v>
      </c>
      <c r="R597" s="37"/>
    </row>
    <row r="598" spans="1:18" x14ac:dyDescent="0.25">
      <c r="A598" s="8">
        <v>591</v>
      </c>
      <c r="B598" s="32">
        <v>451137</v>
      </c>
      <c r="C598" s="9" t="s">
        <v>2777</v>
      </c>
      <c r="D598" s="9" t="s">
        <v>121</v>
      </c>
      <c r="E598" s="9" t="s">
        <v>2759</v>
      </c>
      <c r="F598" s="9" t="s">
        <v>27</v>
      </c>
      <c r="G598" s="10">
        <v>20</v>
      </c>
      <c r="H598" s="10">
        <v>0</v>
      </c>
      <c r="I598" s="10">
        <v>0</v>
      </c>
      <c r="J598" s="10">
        <f t="shared" si="49"/>
        <v>5600000</v>
      </c>
      <c r="K598" s="10">
        <f t="shared" si="49"/>
        <v>0</v>
      </c>
      <c r="L598" s="10">
        <f t="shared" si="49"/>
        <v>0</v>
      </c>
      <c r="M598" s="10"/>
      <c r="N598" s="10">
        <v>0</v>
      </c>
      <c r="O598" s="25">
        <f t="shared" si="47"/>
        <v>5600000</v>
      </c>
      <c r="P598" s="25">
        <v>5600000</v>
      </c>
      <c r="Q598" s="25">
        <f t="shared" si="48"/>
        <v>0</v>
      </c>
      <c r="R598" s="37"/>
    </row>
    <row r="599" spans="1:18" x14ac:dyDescent="0.25">
      <c r="A599" s="8">
        <v>592</v>
      </c>
      <c r="B599" s="32">
        <v>451138</v>
      </c>
      <c r="C599" s="9" t="s">
        <v>1641</v>
      </c>
      <c r="D599" s="9" t="s">
        <v>61</v>
      </c>
      <c r="E599" s="9" t="s">
        <v>2759</v>
      </c>
      <c r="F599" s="9" t="s">
        <v>27</v>
      </c>
      <c r="G599" s="10">
        <v>19</v>
      </c>
      <c r="H599" s="10">
        <v>0</v>
      </c>
      <c r="I599" s="10">
        <v>0</v>
      </c>
      <c r="J599" s="10">
        <f t="shared" si="49"/>
        <v>5320000</v>
      </c>
      <c r="K599" s="10">
        <f t="shared" si="49"/>
        <v>0</v>
      </c>
      <c r="L599" s="10">
        <f t="shared" si="49"/>
        <v>0</v>
      </c>
      <c r="M599" s="10"/>
      <c r="N599" s="10">
        <v>0</v>
      </c>
      <c r="O599" s="25">
        <f t="shared" si="47"/>
        <v>5320000</v>
      </c>
      <c r="P599" s="25">
        <v>5320000</v>
      </c>
      <c r="Q599" s="25">
        <f t="shared" si="48"/>
        <v>0</v>
      </c>
      <c r="R599" s="37"/>
    </row>
    <row r="600" spans="1:18" x14ac:dyDescent="0.25">
      <c r="A600" s="8">
        <v>593</v>
      </c>
      <c r="B600" s="32">
        <v>451139</v>
      </c>
      <c r="C600" s="9" t="s">
        <v>348</v>
      </c>
      <c r="D600" s="9" t="s">
        <v>251</v>
      </c>
      <c r="E600" s="9" t="s">
        <v>2759</v>
      </c>
      <c r="F600" s="9" t="s">
        <v>27</v>
      </c>
      <c r="G600" s="10">
        <v>18</v>
      </c>
      <c r="H600" s="10">
        <v>0</v>
      </c>
      <c r="I600" s="10">
        <v>0</v>
      </c>
      <c r="J600" s="10">
        <f t="shared" si="49"/>
        <v>5040000</v>
      </c>
      <c r="K600" s="10">
        <f t="shared" si="49"/>
        <v>0</v>
      </c>
      <c r="L600" s="10">
        <f t="shared" si="49"/>
        <v>0</v>
      </c>
      <c r="M600" s="10"/>
      <c r="N600" s="10">
        <v>0</v>
      </c>
      <c r="O600" s="25">
        <f t="shared" si="47"/>
        <v>5040000</v>
      </c>
      <c r="P600" s="25">
        <v>5040000</v>
      </c>
      <c r="Q600" s="25">
        <f t="shared" si="48"/>
        <v>0</v>
      </c>
      <c r="R600" s="37"/>
    </row>
    <row r="601" spans="1:18" s="39" customFormat="1" x14ac:dyDescent="0.25">
      <c r="A601" s="35">
        <v>594</v>
      </c>
      <c r="B601" s="54">
        <v>451140</v>
      </c>
      <c r="C601" s="37" t="s">
        <v>1357</v>
      </c>
      <c r="D601" s="37" t="s">
        <v>470</v>
      </c>
      <c r="E601" s="37" t="s">
        <v>2759</v>
      </c>
      <c r="F601" s="37" t="s">
        <v>27</v>
      </c>
      <c r="G601" s="25">
        <v>21</v>
      </c>
      <c r="H601" s="25">
        <v>0</v>
      </c>
      <c r="I601" s="25">
        <v>0</v>
      </c>
      <c r="J601" s="25">
        <f t="shared" si="49"/>
        <v>5880000</v>
      </c>
      <c r="K601" s="25">
        <f t="shared" si="49"/>
        <v>0</v>
      </c>
      <c r="L601" s="25">
        <f t="shared" si="49"/>
        <v>0</v>
      </c>
      <c r="M601" s="25">
        <v>3080000</v>
      </c>
      <c r="N601" s="25">
        <v>0</v>
      </c>
      <c r="O601" s="25">
        <f t="shared" si="47"/>
        <v>2800000</v>
      </c>
      <c r="P601" s="25">
        <v>2800000</v>
      </c>
      <c r="Q601" s="25">
        <f t="shared" si="48"/>
        <v>0</v>
      </c>
      <c r="R601" s="37" t="s">
        <v>2778</v>
      </c>
    </row>
    <row r="602" spans="1:18" x14ac:dyDescent="0.25">
      <c r="A602" s="8">
        <v>595</v>
      </c>
      <c r="B602" s="32">
        <v>451141</v>
      </c>
      <c r="C602" s="9" t="s">
        <v>386</v>
      </c>
      <c r="D602" s="9" t="s">
        <v>624</v>
      </c>
      <c r="E602" s="9" t="s">
        <v>2759</v>
      </c>
      <c r="F602" s="9" t="s">
        <v>27</v>
      </c>
      <c r="G602" s="10">
        <v>15</v>
      </c>
      <c r="H602" s="10">
        <v>0</v>
      </c>
      <c r="I602" s="10">
        <v>0</v>
      </c>
      <c r="J602" s="10">
        <f t="shared" si="49"/>
        <v>4200000</v>
      </c>
      <c r="K602" s="10">
        <f t="shared" si="49"/>
        <v>0</v>
      </c>
      <c r="L602" s="10">
        <f t="shared" si="49"/>
        <v>0</v>
      </c>
      <c r="M602" s="10"/>
      <c r="N602" s="10">
        <v>0</v>
      </c>
      <c r="O602" s="25">
        <f t="shared" si="47"/>
        <v>4200000</v>
      </c>
      <c r="P602" s="25">
        <v>4200000</v>
      </c>
      <c r="Q602" s="25">
        <f t="shared" si="48"/>
        <v>0</v>
      </c>
      <c r="R602" s="37"/>
    </row>
    <row r="603" spans="1:18" x14ac:dyDescent="0.25">
      <c r="A603" s="8">
        <v>596</v>
      </c>
      <c r="B603" s="32">
        <v>451142</v>
      </c>
      <c r="C603" s="9" t="s">
        <v>2779</v>
      </c>
      <c r="D603" s="9" t="s">
        <v>2780</v>
      </c>
      <c r="E603" s="9" t="s">
        <v>2759</v>
      </c>
      <c r="F603" s="9" t="s">
        <v>27</v>
      </c>
      <c r="G603" s="10">
        <v>18</v>
      </c>
      <c r="H603" s="10">
        <v>0</v>
      </c>
      <c r="I603" s="10">
        <v>0</v>
      </c>
      <c r="J603" s="10">
        <f t="shared" si="49"/>
        <v>5040000</v>
      </c>
      <c r="K603" s="10">
        <f t="shared" si="49"/>
        <v>0</v>
      </c>
      <c r="L603" s="10">
        <f t="shared" si="49"/>
        <v>0</v>
      </c>
      <c r="M603" s="10"/>
      <c r="N603" s="10">
        <v>0</v>
      </c>
      <c r="O603" s="25">
        <f t="shared" si="47"/>
        <v>5040000</v>
      </c>
      <c r="P603" s="25">
        <v>5040000</v>
      </c>
      <c r="Q603" s="25">
        <f t="shared" si="48"/>
        <v>0</v>
      </c>
      <c r="R603" s="37"/>
    </row>
    <row r="604" spans="1:18" x14ac:dyDescent="0.25">
      <c r="A604" s="8">
        <v>597</v>
      </c>
      <c r="B604" s="32">
        <v>451143</v>
      </c>
      <c r="C604" s="9" t="s">
        <v>419</v>
      </c>
      <c r="D604" s="9" t="s">
        <v>251</v>
      </c>
      <c r="E604" s="9" t="s">
        <v>2759</v>
      </c>
      <c r="F604" s="9" t="s">
        <v>27</v>
      </c>
      <c r="G604" s="10">
        <v>18</v>
      </c>
      <c r="H604" s="10">
        <v>0</v>
      </c>
      <c r="I604" s="10">
        <v>0</v>
      </c>
      <c r="J604" s="10">
        <f t="shared" si="49"/>
        <v>5040000</v>
      </c>
      <c r="K604" s="10">
        <f t="shared" si="49"/>
        <v>0</v>
      </c>
      <c r="L604" s="10">
        <f t="shared" si="49"/>
        <v>0</v>
      </c>
      <c r="M604" s="10"/>
      <c r="N604" s="10">
        <v>0</v>
      </c>
      <c r="O604" s="25">
        <f t="shared" si="47"/>
        <v>5040000</v>
      </c>
      <c r="P604" s="25">
        <v>5040000</v>
      </c>
      <c r="Q604" s="25">
        <f t="shared" si="48"/>
        <v>0</v>
      </c>
      <c r="R604" s="37"/>
    </row>
    <row r="605" spans="1:18" x14ac:dyDescent="0.25">
      <c r="A605" s="8">
        <v>598</v>
      </c>
      <c r="B605" s="32">
        <v>451145</v>
      </c>
      <c r="C605" s="9" t="s">
        <v>2781</v>
      </c>
      <c r="D605" s="9" t="s">
        <v>61</v>
      </c>
      <c r="E605" s="9" t="s">
        <v>2759</v>
      </c>
      <c r="F605" s="9" t="s">
        <v>27</v>
      </c>
      <c r="G605" s="10">
        <v>18</v>
      </c>
      <c r="H605" s="10">
        <v>0</v>
      </c>
      <c r="I605" s="10">
        <v>0</v>
      </c>
      <c r="J605" s="10">
        <f t="shared" si="49"/>
        <v>5040000</v>
      </c>
      <c r="K605" s="10">
        <f t="shared" si="49"/>
        <v>0</v>
      </c>
      <c r="L605" s="10">
        <f t="shared" si="49"/>
        <v>0</v>
      </c>
      <c r="M605" s="10"/>
      <c r="N605" s="10">
        <v>0</v>
      </c>
      <c r="O605" s="25">
        <f t="shared" si="47"/>
        <v>5040000</v>
      </c>
      <c r="P605" s="25">
        <v>5040000</v>
      </c>
      <c r="Q605" s="25">
        <f t="shared" si="48"/>
        <v>0</v>
      </c>
      <c r="R605" s="37"/>
    </row>
    <row r="606" spans="1:18" x14ac:dyDescent="0.25">
      <c r="A606" s="8">
        <v>599</v>
      </c>
      <c r="B606" s="32">
        <v>451146</v>
      </c>
      <c r="C606" s="9" t="s">
        <v>291</v>
      </c>
      <c r="D606" s="9" t="s">
        <v>535</v>
      </c>
      <c r="E606" s="9" t="s">
        <v>2759</v>
      </c>
      <c r="F606" s="9" t="s">
        <v>27</v>
      </c>
      <c r="G606" s="10">
        <v>19</v>
      </c>
      <c r="H606" s="10">
        <v>0</v>
      </c>
      <c r="I606" s="10">
        <v>0</v>
      </c>
      <c r="J606" s="10">
        <f t="shared" si="49"/>
        <v>5320000</v>
      </c>
      <c r="K606" s="10">
        <f t="shared" si="49"/>
        <v>0</v>
      </c>
      <c r="L606" s="10">
        <f t="shared" si="49"/>
        <v>0</v>
      </c>
      <c r="M606" s="10"/>
      <c r="N606" s="10">
        <v>0</v>
      </c>
      <c r="O606" s="25">
        <f t="shared" si="47"/>
        <v>5320000</v>
      </c>
      <c r="P606" s="25">
        <v>0</v>
      </c>
      <c r="Q606" s="25">
        <f t="shared" si="48"/>
        <v>5320000</v>
      </c>
      <c r="R606" s="37"/>
    </row>
    <row r="607" spans="1:18" x14ac:dyDescent="0.25">
      <c r="A607" s="8">
        <v>600</v>
      </c>
      <c r="B607" s="32">
        <v>451147</v>
      </c>
      <c r="C607" s="9" t="s">
        <v>2782</v>
      </c>
      <c r="D607" s="9" t="s">
        <v>109</v>
      </c>
      <c r="E607" s="9" t="s">
        <v>2759</v>
      </c>
      <c r="F607" s="9" t="s">
        <v>389</v>
      </c>
      <c r="G607" s="10">
        <v>17</v>
      </c>
      <c r="H607" s="10">
        <v>0</v>
      </c>
      <c r="I607" s="10">
        <v>0</v>
      </c>
      <c r="J607" s="10">
        <f>G607*280000</f>
        <v>4760000</v>
      </c>
      <c r="K607" s="10">
        <f>H607*280000</f>
        <v>0</v>
      </c>
      <c r="L607" s="10">
        <f>I607*280000</f>
        <v>0</v>
      </c>
      <c r="M607" s="10"/>
      <c r="N607" s="10">
        <f>J607*0.7</f>
        <v>3332000</v>
      </c>
      <c r="O607" s="25">
        <f t="shared" si="47"/>
        <v>1428000</v>
      </c>
      <c r="P607" s="25">
        <v>1428000</v>
      </c>
      <c r="Q607" s="25">
        <f t="shared" si="48"/>
        <v>0</v>
      </c>
      <c r="R607" s="37"/>
    </row>
    <row r="608" spans="1:18" x14ac:dyDescent="0.25">
      <c r="A608" s="8">
        <v>601</v>
      </c>
      <c r="B608" s="32">
        <v>451148</v>
      </c>
      <c r="C608" s="9" t="s">
        <v>2783</v>
      </c>
      <c r="D608" s="9" t="s">
        <v>399</v>
      </c>
      <c r="E608" s="9" t="s">
        <v>2759</v>
      </c>
      <c r="F608" s="9" t="s">
        <v>27</v>
      </c>
      <c r="G608" s="10">
        <v>19</v>
      </c>
      <c r="H608" s="10">
        <v>0</v>
      </c>
      <c r="I608" s="10">
        <v>0</v>
      </c>
      <c r="J608" s="10">
        <f t="shared" ref="J608:L623" si="50">G608*280000</f>
        <v>5320000</v>
      </c>
      <c r="K608" s="10">
        <f t="shared" si="50"/>
        <v>0</v>
      </c>
      <c r="L608" s="10">
        <f t="shared" si="50"/>
        <v>0</v>
      </c>
      <c r="M608" s="10"/>
      <c r="N608" s="10">
        <v>0</v>
      </c>
      <c r="O608" s="25">
        <f t="shared" si="47"/>
        <v>5320000</v>
      </c>
      <c r="P608" s="25">
        <v>5320000</v>
      </c>
      <c r="Q608" s="25">
        <f t="shared" si="48"/>
        <v>0</v>
      </c>
      <c r="R608" s="37"/>
    </row>
    <row r="609" spans="1:18" x14ac:dyDescent="0.25">
      <c r="A609" s="8">
        <v>602</v>
      </c>
      <c r="B609" s="32">
        <v>451149</v>
      </c>
      <c r="C609" s="9" t="s">
        <v>625</v>
      </c>
      <c r="D609" s="9" t="s">
        <v>1132</v>
      </c>
      <c r="E609" s="9" t="s">
        <v>2759</v>
      </c>
      <c r="F609" s="9" t="s">
        <v>27</v>
      </c>
      <c r="G609" s="10">
        <v>18</v>
      </c>
      <c r="H609" s="10">
        <v>0</v>
      </c>
      <c r="I609" s="10">
        <v>0</v>
      </c>
      <c r="J609" s="10">
        <f t="shared" si="50"/>
        <v>5040000</v>
      </c>
      <c r="K609" s="10">
        <f t="shared" si="50"/>
        <v>0</v>
      </c>
      <c r="L609" s="10">
        <f t="shared" si="50"/>
        <v>0</v>
      </c>
      <c r="M609" s="10"/>
      <c r="N609" s="10">
        <v>0</v>
      </c>
      <c r="O609" s="25">
        <f t="shared" si="47"/>
        <v>5040000</v>
      </c>
      <c r="P609" s="25">
        <v>5040000</v>
      </c>
      <c r="Q609" s="25">
        <f t="shared" si="48"/>
        <v>0</v>
      </c>
      <c r="R609" s="37"/>
    </row>
    <row r="610" spans="1:18" x14ac:dyDescent="0.25">
      <c r="A610" s="8">
        <v>603</v>
      </c>
      <c r="B610" s="32">
        <v>451150</v>
      </c>
      <c r="C610" s="9" t="s">
        <v>1722</v>
      </c>
      <c r="D610" s="9" t="s">
        <v>2229</v>
      </c>
      <c r="E610" s="9" t="s">
        <v>2759</v>
      </c>
      <c r="F610" s="9" t="s">
        <v>27</v>
      </c>
      <c r="G610" s="10">
        <v>19</v>
      </c>
      <c r="H610" s="10">
        <v>0</v>
      </c>
      <c r="I610" s="10">
        <v>0</v>
      </c>
      <c r="J610" s="10">
        <f t="shared" si="50"/>
        <v>5320000</v>
      </c>
      <c r="K610" s="10">
        <f t="shared" si="50"/>
        <v>0</v>
      </c>
      <c r="L610" s="10">
        <f t="shared" si="50"/>
        <v>0</v>
      </c>
      <c r="M610" s="10"/>
      <c r="N610" s="10">
        <v>0</v>
      </c>
      <c r="O610" s="25">
        <f t="shared" si="47"/>
        <v>5320000</v>
      </c>
      <c r="P610" s="25">
        <v>5320000</v>
      </c>
      <c r="Q610" s="25">
        <f t="shared" si="48"/>
        <v>0</v>
      </c>
      <c r="R610" s="37"/>
    </row>
    <row r="611" spans="1:18" x14ac:dyDescent="0.25">
      <c r="A611" s="8">
        <v>604</v>
      </c>
      <c r="B611" s="32">
        <v>451151</v>
      </c>
      <c r="C611" s="9" t="s">
        <v>597</v>
      </c>
      <c r="D611" s="9" t="s">
        <v>85</v>
      </c>
      <c r="E611" s="9" t="s">
        <v>2759</v>
      </c>
      <c r="F611" s="9" t="s">
        <v>27</v>
      </c>
      <c r="G611" s="10">
        <v>19</v>
      </c>
      <c r="H611" s="10">
        <v>0</v>
      </c>
      <c r="I611" s="10">
        <v>0</v>
      </c>
      <c r="J611" s="10">
        <f t="shared" si="50"/>
        <v>5320000</v>
      </c>
      <c r="K611" s="10">
        <f t="shared" si="50"/>
        <v>0</v>
      </c>
      <c r="L611" s="10">
        <f t="shared" si="50"/>
        <v>0</v>
      </c>
      <c r="M611" s="10"/>
      <c r="N611" s="10">
        <v>0</v>
      </c>
      <c r="O611" s="25">
        <f t="shared" si="47"/>
        <v>5320000</v>
      </c>
      <c r="P611" s="25">
        <v>5320000</v>
      </c>
      <c r="Q611" s="25">
        <f t="shared" si="48"/>
        <v>0</v>
      </c>
      <c r="R611" s="37"/>
    </row>
    <row r="612" spans="1:18" x14ac:dyDescent="0.25">
      <c r="A612" s="8">
        <v>605</v>
      </c>
      <c r="B612" s="32">
        <v>451152</v>
      </c>
      <c r="C612" s="9" t="s">
        <v>2784</v>
      </c>
      <c r="D612" s="9" t="s">
        <v>233</v>
      </c>
      <c r="E612" s="9" t="s">
        <v>2759</v>
      </c>
      <c r="F612" s="9" t="s">
        <v>27</v>
      </c>
      <c r="G612" s="10">
        <v>16</v>
      </c>
      <c r="H612" s="10">
        <v>0</v>
      </c>
      <c r="I612" s="10">
        <v>0</v>
      </c>
      <c r="J612" s="10">
        <f t="shared" si="50"/>
        <v>4480000</v>
      </c>
      <c r="K612" s="10">
        <f t="shared" si="50"/>
        <v>0</v>
      </c>
      <c r="L612" s="10">
        <f t="shared" si="50"/>
        <v>0</v>
      </c>
      <c r="M612" s="10"/>
      <c r="N612" s="10">
        <v>0</v>
      </c>
      <c r="O612" s="25">
        <f t="shared" si="47"/>
        <v>4480000</v>
      </c>
      <c r="P612" s="25">
        <v>4480000</v>
      </c>
      <c r="Q612" s="25">
        <f t="shared" si="48"/>
        <v>0</v>
      </c>
      <c r="R612" s="37"/>
    </row>
    <row r="613" spans="1:18" x14ac:dyDescent="0.25">
      <c r="A613" s="8">
        <v>606</v>
      </c>
      <c r="B613" s="32">
        <v>451153</v>
      </c>
      <c r="C613" s="9" t="s">
        <v>586</v>
      </c>
      <c r="D613" s="9" t="s">
        <v>1098</v>
      </c>
      <c r="E613" s="9" t="s">
        <v>2759</v>
      </c>
      <c r="F613" s="9" t="s">
        <v>27</v>
      </c>
      <c r="G613" s="10">
        <v>23</v>
      </c>
      <c r="H613" s="10">
        <v>0</v>
      </c>
      <c r="I613" s="10">
        <v>0</v>
      </c>
      <c r="J613" s="10">
        <f t="shared" si="50"/>
        <v>6440000</v>
      </c>
      <c r="K613" s="10">
        <f t="shared" si="50"/>
        <v>0</v>
      </c>
      <c r="L613" s="10">
        <f t="shared" si="50"/>
        <v>0</v>
      </c>
      <c r="M613" s="10"/>
      <c r="N613" s="10">
        <v>0</v>
      </c>
      <c r="O613" s="25">
        <f t="shared" si="47"/>
        <v>6440000</v>
      </c>
      <c r="P613" s="25">
        <v>6440000</v>
      </c>
      <c r="Q613" s="25">
        <f t="shared" si="48"/>
        <v>0</v>
      </c>
      <c r="R613" s="37"/>
    </row>
    <row r="614" spans="1:18" x14ac:dyDescent="0.25">
      <c r="A614" s="8">
        <v>607</v>
      </c>
      <c r="B614" s="32">
        <v>451154</v>
      </c>
      <c r="C614" s="9" t="s">
        <v>124</v>
      </c>
      <c r="D614" s="9" t="s">
        <v>576</v>
      </c>
      <c r="E614" s="9" t="s">
        <v>2759</v>
      </c>
      <c r="F614" s="9" t="s">
        <v>27</v>
      </c>
      <c r="G614" s="10">
        <v>17</v>
      </c>
      <c r="H614" s="10">
        <v>0</v>
      </c>
      <c r="I614" s="10">
        <v>0</v>
      </c>
      <c r="J614" s="10">
        <f t="shared" si="50"/>
        <v>4760000</v>
      </c>
      <c r="K614" s="10">
        <f t="shared" si="50"/>
        <v>0</v>
      </c>
      <c r="L614" s="10">
        <f t="shared" si="50"/>
        <v>0</v>
      </c>
      <c r="M614" s="10"/>
      <c r="N614" s="10">
        <v>0</v>
      </c>
      <c r="O614" s="25">
        <f t="shared" si="47"/>
        <v>4760000</v>
      </c>
      <c r="P614" s="25">
        <v>4760000</v>
      </c>
      <c r="Q614" s="25">
        <f t="shared" si="48"/>
        <v>0</v>
      </c>
      <c r="R614" s="37"/>
    </row>
    <row r="615" spans="1:18" x14ac:dyDescent="0.25">
      <c r="A615" s="8">
        <v>608</v>
      </c>
      <c r="B615" s="32">
        <v>451155</v>
      </c>
      <c r="C615" s="9" t="s">
        <v>2785</v>
      </c>
      <c r="D615" s="9" t="s">
        <v>85</v>
      </c>
      <c r="E615" s="9" t="s">
        <v>2759</v>
      </c>
      <c r="F615" s="9" t="s">
        <v>27</v>
      </c>
      <c r="G615" s="10">
        <v>19</v>
      </c>
      <c r="H615" s="10">
        <v>0</v>
      </c>
      <c r="I615" s="10">
        <v>0</v>
      </c>
      <c r="J615" s="10">
        <f t="shared" si="50"/>
        <v>5320000</v>
      </c>
      <c r="K615" s="10">
        <f t="shared" si="50"/>
        <v>0</v>
      </c>
      <c r="L615" s="10">
        <f t="shared" si="50"/>
        <v>0</v>
      </c>
      <c r="M615" s="10"/>
      <c r="N615" s="10">
        <v>0</v>
      </c>
      <c r="O615" s="25">
        <f t="shared" si="47"/>
        <v>5320000</v>
      </c>
      <c r="P615" s="25">
        <v>5320000</v>
      </c>
      <c r="Q615" s="25">
        <f t="shared" si="48"/>
        <v>0</v>
      </c>
      <c r="R615" s="37"/>
    </row>
    <row r="616" spans="1:18" x14ac:dyDescent="0.25">
      <c r="A616" s="8">
        <v>609</v>
      </c>
      <c r="B616" s="32">
        <v>451156</v>
      </c>
      <c r="C616" s="9" t="s">
        <v>359</v>
      </c>
      <c r="D616" s="9" t="s">
        <v>251</v>
      </c>
      <c r="E616" s="9" t="s">
        <v>2759</v>
      </c>
      <c r="F616" s="9" t="s">
        <v>27</v>
      </c>
      <c r="G616" s="10">
        <v>13</v>
      </c>
      <c r="H616" s="10">
        <v>0</v>
      </c>
      <c r="I616" s="10">
        <v>0</v>
      </c>
      <c r="J616" s="10">
        <f t="shared" si="50"/>
        <v>3640000</v>
      </c>
      <c r="K616" s="10">
        <f t="shared" si="50"/>
        <v>0</v>
      </c>
      <c r="L616" s="10">
        <f t="shared" si="50"/>
        <v>0</v>
      </c>
      <c r="M616" s="10"/>
      <c r="N616" s="10">
        <v>0</v>
      </c>
      <c r="O616" s="25">
        <f t="shared" si="47"/>
        <v>3640000</v>
      </c>
      <c r="P616" s="25">
        <v>0</v>
      </c>
      <c r="Q616" s="25">
        <f t="shared" si="48"/>
        <v>3640000</v>
      </c>
      <c r="R616" s="37"/>
    </row>
    <row r="617" spans="1:18" x14ac:dyDescent="0.25">
      <c r="A617" s="8">
        <v>610</v>
      </c>
      <c r="B617" s="32">
        <v>451157</v>
      </c>
      <c r="C617" s="9" t="s">
        <v>1626</v>
      </c>
      <c r="D617" s="9" t="s">
        <v>472</v>
      </c>
      <c r="E617" s="9" t="s">
        <v>2759</v>
      </c>
      <c r="F617" s="9" t="s">
        <v>389</v>
      </c>
      <c r="G617" s="10">
        <v>15</v>
      </c>
      <c r="H617" s="10">
        <v>0</v>
      </c>
      <c r="I617" s="10">
        <v>0</v>
      </c>
      <c r="J617" s="10">
        <f t="shared" si="50"/>
        <v>4200000</v>
      </c>
      <c r="K617" s="10">
        <f t="shared" si="50"/>
        <v>0</v>
      </c>
      <c r="L617" s="10">
        <f t="shared" si="50"/>
        <v>0</v>
      </c>
      <c r="M617" s="10"/>
      <c r="N617" s="10">
        <f>J617*0.7</f>
        <v>2940000</v>
      </c>
      <c r="O617" s="25">
        <f t="shared" si="47"/>
        <v>1260000</v>
      </c>
      <c r="P617" s="25">
        <v>1260000</v>
      </c>
      <c r="Q617" s="25">
        <f t="shared" si="48"/>
        <v>0</v>
      </c>
      <c r="R617" s="37"/>
    </row>
    <row r="618" spans="1:18" x14ac:dyDescent="0.25">
      <c r="A618" s="8">
        <v>611</v>
      </c>
      <c r="B618" s="32">
        <v>451158</v>
      </c>
      <c r="C618" s="9" t="s">
        <v>881</v>
      </c>
      <c r="D618" s="9" t="s">
        <v>2786</v>
      </c>
      <c r="E618" s="9" t="s">
        <v>2759</v>
      </c>
      <c r="F618" s="9" t="s">
        <v>368</v>
      </c>
      <c r="G618" s="10">
        <v>20</v>
      </c>
      <c r="H618" s="10">
        <v>0</v>
      </c>
      <c r="I618" s="10">
        <v>0</v>
      </c>
      <c r="J618" s="10">
        <f t="shared" si="50"/>
        <v>5600000</v>
      </c>
      <c r="K618" s="10">
        <f t="shared" si="50"/>
        <v>0</v>
      </c>
      <c r="L618" s="10">
        <f t="shared" si="50"/>
        <v>0</v>
      </c>
      <c r="M618" s="10"/>
      <c r="N618" s="10">
        <f>J618</f>
        <v>5600000</v>
      </c>
      <c r="O618" s="25">
        <f t="shared" si="47"/>
        <v>0</v>
      </c>
      <c r="P618" s="25">
        <v>0</v>
      </c>
      <c r="Q618" s="25">
        <f t="shared" si="48"/>
        <v>0</v>
      </c>
      <c r="R618" s="37"/>
    </row>
    <row r="619" spans="1:18" x14ac:dyDescent="0.25">
      <c r="A619" s="8">
        <v>612</v>
      </c>
      <c r="B619" s="32">
        <v>451159</v>
      </c>
      <c r="C619" s="9" t="s">
        <v>2787</v>
      </c>
      <c r="D619" s="9" t="s">
        <v>85</v>
      </c>
      <c r="E619" s="9" t="s">
        <v>2759</v>
      </c>
      <c r="F619" s="9" t="s">
        <v>27</v>
      </c>
      <c r="G619" s="10">
        <v>17</v>
      </c>
      <c r="H619" s="10">
        <v>0</v>
      </c>
      <c r="I619" s="10">
        <v>0</v>
      </c>
      <c r="J619" s="10">
        <f t="shared" si="50"/>
        <v>4760000</v>
      </c>
      <c r="K619" s="10">
        <f t="shared" si="50"/>
        <v>0</v>
      </c>
      <c r="L619" s="10">
        <f t="shared" si="50"/>
        <v>0</v>
      </c>
      <c r="M619" s="10"/>
      <c r="N619" s="10">
        <v>0</v>
      </c>
      <c r="O619" s="25">
        <f t="shared" si="47"/>
        <v>4760000</v>
      </c>
      <c r="P619" s="25">
        <v>4760000</v>
      </c>
      <c r="Q619" s="25">
        <f t="shared" si="48"/>
        <v>0</v>
      </c>
      <c r="R619" s="37"/>
    </row>
    <row r="620" spans="1:18" s="39" customFormat="1" x14ac:dyDescent="0.25">
      <c r="A620" s="35">
        <v>613</v>
      </c>
      <c r="B620" s="54">
        <v>451201</v>
      </c>
      <c r="C620" s="37" t="s">
        <v>444</v>
      </c>
      <c r="D620" s="37" t="s">
        <v>2788</v>
      </c>
      <c r="E620" s="37" t="s">
        <v>2789</v>
      </c>
      <c r="F620" s="37" t="s">
        <v>27</v>
      </c>
      <c r="G620" s="25">
        <v>17</v>
      </c>
      <c r="H620" s="25">
        <v>0</v>
      </c>
      <c r="I620" s="25">
        <v>0</v>
      </c>
      <c r="J620" s="25">
        <f t="shared" si="50"/>
        <v>4760000</v>
      </c>
      <c r="K620" s="25">
        <f t="shared" si="50"/>
        <v>0</v>
      </c>
      <c r="L620" s="25">
        <f t="shared" si="50"/>
        <v>0</v>
      </c>
      <c r="M620" s="25">
        <v>3080000</v>
      </c>
      <c r="N620" s="25">
        <v>0</v>
      </c>
      <c r="O620" s="25">
        <f t="shared" si="47"/>
        <v>1680000</v>
      </c>
      <c r="P620" s="25">
        <v>1680000</v>
      </c>
      <c r="Q620" s="25">
        <f t="shared" si="48"/>
        <v>0</v>
      </c>
      <c r="R620" s="37" t="s">
        <v>2778</v>
      </c>
    </row>
    <row r="621" spans="1:18" x14ac:dyDescent="0.25">
      <c r="A621" s="8">
        <v>614</v>
      </c>
      <c r="B621" s="32">
        <v>451202</v>
      </c>
      <c r="C621" s="9" t="s">
        <v>386</v>
      </c>
      <c r="D621" s="9" t="s">
        <v>408</v>
      </c>
      <c r="E621" s="9" t="s">
        <v>2789</v>
      </c>
      <c r="F621" s="9" t="s">
        <v>27</v>
      </c>
      <c r="G621" s="10">
        <v>20</v>
      </c>
      <c r="H621" s="10">
        <v>0</v>
      </c>
      <c r="I621" s="10">
        <v>0</v>
      </c>
      <c r="J621" s="10">
        <f t="shared" si="50"/>
        <v>5600000</v>
      </c>
      <c r="K621" s="10">
        <f t="shared" si="50"/>
        <v>0</v>
      </c>
      <c r="L621" s="10">
        <f t="shared" si="50"/>
        <v>0</v>
      </c>
      <c r="M621" s="10"/>
      <c r="N621" s="10">
        <v>0</v>
      </c>
      <c r="O621" s="25">
        <f t="shared" si="47"/>
        <v>5600000</v>
      </c>
      <c r="P621" s="25">
        <v>5600000</v>
      </c>
      <c r="Q621" s="25">
        <f t="shared" si="48"/>
        <v>0</v>
      </c>
      <c r="R621" s="37"/>
    </row>
    <row r="622" spans="1:18" x14ac:dyDescent="0.25">
      <c r="A622" s="8">
        <v>615</v>
      </c>
      <c r="B622" s="32">
        <v>451203</v>
      </c>
      <c r="C622" s="9" t="s">
        <v>531</v>
      </c>
      <c r="D622" s="9" t="s">
        <v>349</v>
      </c>
      <c r="E622" s="9" t="s">
        <v>2789</v>
      </c>
      <c r="F622" s="9" t="s">
        <v>27</v>
      </c>
      <c r="G622" s="10">
        <v>19</v>
      </c>
      <c r="H622" s="10">
        <v>0</v>
      </c>
      <c r="I622" s="10">
        <v>0</v>
      </c>
      <c r="J622" s="10">
        <f t="shared" si="50"/>
        <v>5320000</v>
      </c>
      <c r="K622" s="10">
        <f t="shared" si="50"/>
        <v>0</v>
      </c>
      <c r="L622" s="10">
        <f t="shared" si="50"/>
        <v>0</v>
      </c>
      <c r="M622" s="10"/>
      <c r="N622" s="10">
        <v>0</v>
      </c>
      <c r="O622" s="25">
        <f t="shared" si="47"/>
        <v>5320000</v>
      </c>
      <c r="P622" s="25">
        <v>5320000</v>
      </c>
      <c r="Q622" s="25">
        <f t="shared" si="48"/>
        <v>0</v>
      </c>
      <c r="R622" s="37"/>
    </row>
    <row r="623" spans="1:18" x14ac:dyDescent="0.25">
      <c r="A623" s="8">
        <v>616</v>
      </c>
      <c r="B623" s="32">
        <v>451204</v>
      </c>
      <c r="C623" s="9" t="s">
        <v>124</v>
      </c>
      <c r="D623" s="9" t="s">
        <v>75</v>
      </c>
      <c r="E623" s="9" t="s">
        <v>2789</v>
      </c>
      <c r="F623" s="9" t="s">
        <v>27</v>
      </c>
      <c r="G623" s="10">
        <v>17</v>
      </c>
      <c r="H623" s="10">
        <v>0</v>
      </c>
      <c r="I623" s="10">
        <v>0</v>
      </c>
      <c r="J623" s="10">
        <f t="shared" si="50"/>
        <v>4760000</v>
      </c>
      <c r="K623" s="10">
        <f t="shared" si="50"/>
        <v>0</v>
      </c>
      <c r="L623" s="10">
        <f t="shared" si="50"/>
        <v>0</v>
      </c>
      <c r="M623" s="10"/>
      <c r="N623" s="10">
        <v>0</v>
      </c>
      <c r="O623" s="25">
        <f t="shared" si="47"/>
        <v>4760000</v>
      </c>
      <c r="P623" s="25">
        <v>4760000</v>
      </c>
      <c r="Q623" s="25">
        <f t="shared" si="48"/>
        <v>0</v>
      </c>
      <c r="R623" s="37"/>
    </row>
    <row r="624" spans="1:18" x14ac:dyDescent="0.25">
      <c r="A624" s="8">
        <v>617</v>
      </c>
      <c r="B624" s="32">
        <v>451205</v>
      </c>
      <c r="C624" s="9" t="s">
        <v>655</v>
      </c>
      <c r="D624" s="9" t="s">
        <v>2790</v>
      </c>
      <c r="E624" s="9" t="s">
        <v>2789</v>
      </c>
      <c r="F624" s="9" t="s">
        <v>27</v>
      </c>
      <c r="G624" s="10">
        <v>17</v>
      </c>
      <c r="H624" s="10">
        <v>0</v>
      </c>
      <c r="I624" s="10">
        <v>0</v>
      </c>
      <c r="J624" s="10">
        <f t="shared" ref="J624:L654" si="51">G624*280000</f>
        <v>4760000</v>
      </c>
      <c r="K624" s="10">
        <f t="shared" si="51"/>
        <v>0</v>
      </c>
      <c r="L624" s="10">
        <f t="shared" si="51"/>
        <v>0</v>
      </c>
      <c r="M624" s="10"/>
      <c r="N624" s="10">
        <v>0</v>
      </c>
      <c r="O624" s="25">
        <f t="shared" si="47"/>
        <v>4760000</v>
      </c>
      <c r="P624" s="25">
        <v>4760000</v>
      </c>
      <c r="Q624" s="25">
        <f t="shared" si="48"/>
        <v>0</v>
      </c>
      <c r="R624" s="37"/>
    </row>
    <row r="625" spans="1:18" x14ac:dyDescent="0.25">
      <c r="A625" s="8">
        <v>618</v>
      </c>
      <c r="B625" s="32">
        <v>451206</v>
      </c>
      <c r="C625" s="9" t="s">
        <v>2791</v>
      </c>
      <c r="D625" s="9" t="s">
        <v>31</v>
      </c>
      <c r="E625" s="9" t="s">
        <v>2789</v>
      </c>
      <c r="F625" s="9" t="s">
        <v>27</v>
      </c>
      <c r="G625" s="10">
        <v>21</v>
      </c>
      <c r="H625" s="10">
        <v>0</v>
      </c>
      <c r="I625" s="10">
        <v>0</v>
      </c>
      <c r="J625" s="10">
        <f t="shared" si="51"/>
        <v>5880000</v>
      </c>
      <c r="K625" s="10">
        <f t="shared" si="51"/>
        <v>0</v>
      </c>
      <c r="L625" s="10">
        <f t="shared" si="51"/>
        <v>0</v>
      </c>
      <c r="M625" s="10"/>
      <c r="N625" s="10">
        <v>0</v>
      </c>
      <c r="O625" s="25">
        <f t="shared" si="47"/>
        <v>5880000</v>
      </c>
      <c r="P625" s="25">
        <v>5880000</v>
      </c>
      <c r="Q625" s="25">
        <f t="shared" si="48"/>
        <v>0</v>
      </c>
      <c r="R625" s="37"/>
    </row>
    <row r="626" spans="1:18" x14ac:dyDescent="0.25">
      <c r="A626" s="8">
        <v>619</v>
      </c>
      <c r="B626" s="32">
        <v>451207</v>
      </c>
      <c r="C626" s="9" t="s">
        <v>149</v>
      </c>
      <c r="D626" s="9" t="s">
        <v>488</v>
      </c>
      <c r="E626" s="9" t="s">
        <v>2789</v>
      </c>
      <c r="F626" s="9" t="s">
        <v>27</v>
      </c>
      <c r="G626" s="10">
        <v>18</v>
      </c>
      <c r="H626" s="10">
        <v>0</v>
      </c>
      <c r="I626" s="10">
        <v>0</v>
      </c>
      <c r="J626" s="10">
        <f t="shared" si="51"/>
        <v>5040000</v>
      </c>
      <c r="K626" s="10">
        <f t="shared" si="51"/>
        <v>0</v>
      </c>
      <c r="L626" s="10">
        <f t="shared" si="51"/>
        <v>0</v>
      </c>
      <c r="M626" s="10"/>
      <c r="N626" s="10">
        <v>0</v>
      </c>
      <c r="O626" s="25">
        <f t="shared" si="47"/>
        <v>5040000</v>
      </c>
      <c r="P626" s="25">
        <v>5040000</v>
      </c>
      <c r="Q626" s="25">
        <f t="shared" si="48"/>
        <v>0</v>
      </c>
      <c r="R626" s="37"/>
    </row>
    <row r="627" spans="1:18" x14ac:dyDescent="0.25">
      <c r="A627" s="8">
        <v>620</v>
      </c>
      <c r="B627" s="32">
        <v>451208</v>
      </c>
      <c r="C627" s="9" t="s">
        <v>2166</v>
      </c>
      <c r="D627" s="9" t="s">
        <v>75</v>
      </c>
      <c r="E627" s="9" t="s">
        <v>2789</v>
      </c>
      <c r="F627" s="9" t="s">
        <v>27</v>
      </c>
      <c r="G627" s="10">
        <v>17</v>
      </c>
      <c r="H627" s="10">
        <v>0</v>
      </c>
      <c r="I627" s="10">
        <v>0</v>
      </c>
      <c r="J627" s="10">
        <f t="shared" si="51"/>
        <v>4760000</v>
      </c>
      <c r="K627" s="10">
        <f t="shared" si="51"/>
        <v>0</v>
      </c>
      <c r="L627" s="10">
        <f t="shared" si="51"/>
        <v>0</v>
      </c>
      <c r="M627" s="10"/>
      <c r="N627" s="10">
        <v>0</v>
      </c>
      <c r="O627" s="25">
        <f t="shared" si="47"/>
        <v>4760000</v>
      </c>
      <c r="P627" s="25">
        <v>4500000</v>
      </c>
      <c r="Q627" s="25">
        <f t="shared" si="48"/>
        <v>260000</v>
      </c>
      <c r="R627" s="37"/>
    </row>
    <row r="628" spans="1:18" s="45" customFormat="1" x14ac:dyDescent="0.25">
      <c r="A628" s="41">
        <v>621</v>
      </c>
      <c r="B628" s="55">
        <v>451209</v>
      </c>
      <c r="C628" s="43" t="s">
        <v>2792</v>
      </c>
      <c r="D628" s="43" t="s">
        <v>492</v>
      </c>
      <c r="E628" s="43" t="s">
        <v>2789</v>
      </c>
      <c r="F628" s="43" t="s">
        <v>27</v>
      </c>
      <c r="G628" s="56">
        <v>19</v>
      </c>
      <c r="H628" s="56">
        <v>0</v>
      </c>
      <c r="I628" s="56">
        <v>0</v>
      </c>
      <c r="J628" s="56">
        <f t="shared" si="51"/>
        <v>5320000</v>
      </c>
      <c r="K628" s="56">
        <f t="shared" si="51"/>
        <v>0</v>
      </c>
      <c r="L628" s="56">
        <f t="shared" si="51"/>
        <v>0</v>
      </c>
      <c r="M628" s="56"/>
      <c r="N628" s="56">
        <v>0</v>
      </c>
      <c r="O628" s="25">
        <f t="shared" si="47"/>
        <v>5320000</v>
      </c>
      <c r="P628" s="25">
        <v>5320000</v>
      </c>
      <c r="Q628" s="25">
        <f t="shared" si="48"/>
        <v>0</v>
      </c>
      <c r="R628" s="37"/>
    </row>
    <row r="629" spans="1:18" x14ac:dyDescent="0.25">
      <c r="A629" s="8">
        <v>622</v>
      </c>
      <c r="B629" s="32">
        <v>451210</v>
      </c>
      <c r="C629" s="9" t="s">
        <v>149</v>
      </c>
      <c r="D629" s="9" t="s">
        <v>1085</v>
      </c>
      <c r="E629" s="9" t="s">
        <v>2789</v>
      </c>
      <c r="F629" s="9" t="s">
        <v>27</v>
      </c>
      <c r="G629" s="10">
        <v>22</v>
      </c>
      <c r="H629" s="10">
        <v>0</v>
      </c>
      <c r="I629" s="10">
        <v>0</v>
      </c>
      <c r="J629" s="10">
        <f t="shared" si="51"/>
        <v>6160000</v>
      </c>
      <c r="K629" s="10">
        <f t="shared" si="51"/>
        <v>0</v>
      </c>
      <c r="L629" s="10">
        <f t="shared" si="51"/>
        <v>0</v>
      </c>
      <c r="M629" s="10"/>
      <c r="N629" s="10">
        <v>0</v>
      </c>
      <c r="O629" s="25">
        <f t="shared" si="47"/>
        <v>6160000</v>
      </c>
      <c r="P629" s="25">
        <v>6160000</v>
      </c>
      <c r="Q629" s="25">
        <f t="shared" si="48"/>
        <v>0</v>
      </c>
      <c r="R629" s="37"/>
    </row>
    <row r="630" spans="1:18" x14ac:dyDescent="0.25">
      <c r="A630" s="8">
        <v>623</v>
      </c>
      <c r="B630" s="32">
        <v>451211</v>
      </c>
      <c r="C630" s="9" t="s">
        <v>533</v>
      </c>
      <c r="D630" s="9" t="s">
        <v>75</v>
      </c>
      <c r="E630" s="9" t="s">
        <v>2789</v>
      </c>
      <c r="F630" s="9" t="s">
        <v>27</v>
      </c>
      <c r="G630" s="10">
        <v>20</v>
      </c>
      <c r="H630" s="10">
        <v>0</v>
      </c>
      <c r="I630" s="10">
        <v>0</v>
      </c>
      <c r="J630" s="10">
        <f t="shared" si="51"/>
        <v>5600000</v>
      </c>
      <c r="K630" s="10">
        <f t="shared" si="51"/>
        <v>0</v>
      </c>
      <c r="L630" s="10">
        <f t="shared" si="51"/>
        <v>0</v>
      </c>
      <c r="M630" s="10"/>
      <c r="N630" s="10">
        <v>0</v>
      </c>
      <c r="O630" s="25">
        <f t="shared" si="47"/>
        <v>5600000</v>
      </c>
      <c r="P630" s="25">
        <v>5600000</v>
      </c>
      <c r="Q630" s="25">
        <f t="shared" si="48"/>
        <v>0</v>
      </c>
      <c r="R630" s="37"/>
    </row>
    <row r="631" spans="1:18" x14ac:dyDescent="0.25">
      <c r="A631" s="8">
        <v>624</v>
      </c>
      <c r="B631" s="32">
        <v>451212</v>
      </c>
      <c r="C631" s="9" t="s">
        <v>2793</v>
      </c>
      <c r="D631" s="9" t="s">
        <v>512</v>
      </c>
      <c r="E631" s="9" t="s">
        <v>2789</v>
      </c>
      <c r="F631" s="9" t="s">
        <v>27</v>
      </c>
      <c r="G631" s="10">
        <v>21</v>
      </c>
      <c r="H631" s="10">
        <v>0</v>
      </c>
      <c r="I631" s="10">
        <v>0</v>
      </c>
      <c r="J631" s="10">
        <f t="shared" si="51"/>
        <v>5880000</v>
      </c>
      <c r="K631" s="10">
        <f t="shared" si="51"/>
        <v>0</v>
      </c>
      <c r="L631" s="10">
        <f t="shared" si="51"/>
        <v>0</v>
      </c>
      <c r="M631" s="10"/>
      <c r="N631" s="10">
        <v>0</v>
      </c>
      <c r="O631" s="25">
        <f t="shared" si="47"/>
        <v>5880000</v>
      </c>
      <c r="P631" s="25">
        <v>5880000</v>
      </c>
      <c r="Q631" s="25">
        <f t="shared" si="48"/>
        <v>0</v>
      </c>
      <c r="R631" s="37"/>
    </row>
    <row r="632" spans="1:18" x14ac:dyDescent="0.25">
      <c r="A632" s="8">
        <v>625</v>
      </c>
      <c r="B632" s="32">
        <v>451213</v>
      </c>
      <c r="C632" s="9" t="s">
        <v>1156</v>
      </c>
      <c r="D632" s="9" t="s">
        <v>424</v>
      </c>
      <c r="E632" s="9" t="s">
        <v>2789</v>
      </c>
      <c r="F632" s="9" t="s">
        <v>27</v>
      </c>
      <c r="G632" s="10">
        <v>23</v>
      </c>
      <c r="H632" s="10">
        <v>0</v>
      </c>
      <c r="I632" s="10">
        <v>0</v>
      </c>
      <c r="J632" s="10">
        <f t="shared" si="51"/>
        <v>6440000</v>
      </c>
      <c r="K632" s="10">
        <f t="shared" si="51"/>
        <v>0</v>
      </c>
      <c r="L632" s="10">
        <f t="shared" si="51"/>
        <v>0</v>
      </c>
      <c r="M632" s="10"/>
      <c r="N632" s="10">
        <v>0</v>
      </c>
      <c r="O632" s="25">
        <f t="shared" si="47"/>
        <v>6440000</v>
      </c>
      <c r="P632" s="25">
        <v>6440000</v>
      </c>
      <c r="Q632" s="25">
        <f t="shared" si="48"/>
        <v>0</v>
      </c>
      <c r="R632" s="37"/>
    </row>
    <row r="633" spans="1:18" x14ac:dyDescent="0.25">
      <c r="A633" s="8">
        <v>626</v>
      </c>
      <c r="B633" s="32">
        <v>451214</v>
      </c>
      <c r="C633" s="9" t="s">
        <v>2734</v>
      </c>
      <c r="D633" s="9" t="s">
        <v>43</v>
      </c>
      <c r="E633" s="9" t="s">
        <v>2789</v>
      </c>
      <c r="F633" s="9" t="s">
        <v>27</v>
      </c>
      <c r="G633" s="10">
        <v>20</v>
      </c>
      <c r="H633" s="10">
        <v>0</v>
      </c>
      <c r="I633" s="10">
        <v>0</v>
      </c>
      <c r="J633" s="10">
        <f t="shared" si="51"/>
        <v>5600000</v>
      </c>
      <c r="K633" s="10">
        <f t="shared" si="51"/>
        <v>0</v>
      </c>
      <c r="L633" s="10">
        <f t="shared" si="51"/>
        <v>0</v>
      </c>
      <c r="M633" s="10"/>
      <c r="N633" s="10">
        <v>0</v>
      </c>
      <c r="O633" s="25">
        <f t="shared" si="47"/>
        <v>5600000</v>
      </c>
      <c r="P633" s="25">
        <v>5600000</v>
      </c>
      <c r="Q633" s="25">
        <f t="shared" si="48"/>
        <v>0</v>
      </c>
      <c r="R633" s="37"/>
    </row>
    <row r="634" spans="1:18" x14ac:dyDescent="0.25">
      <c r="A634" s="8">
        <v>627</v>
      </c>
      <c r="B634" s="32">
        <v>451215</v>
      </c>
      <c r="C634" s="9" t="s">
        <v>1280</v>
      </c>
      <c r="D634" s="9" t="s">
        <v>1699</v>
      </c>
      <c r="E634" s="9" t="s">
        <v>2789</v>
      </c>
      <c r="F634" s="9" t="s">
        <v>27</v>
      </c>
      <c r="G634" s="10">
        <v>24</v>
      </c>
      <c r="H634" s="10">
        <v>0</v>
      </c>
      <c r="I634" s="10">
        <v>0</v>
      </c>
      <c r="J634" s="10">
        <f t="shared" si="51"/>
        <v>6720000</v>
      </c>
      <c r="K634" s="10">
        <f t="shared" si="51"/>
        <v>0</v>
      </c>
      <c r="L634" s="10">
        <f t="shared" si="51"/>
        <v>0</v>
      </c>
      <c r="M634" s="10"/>
      <c r="N634" s="10">
        <v>0</v>
      </c>
      <c r="O634" s="25">
        <f t="shared" si="47"/>
        <v>6720000</v>
      </c>
      <c r="P634" s="25">
        <v>6720000</v>
      </c>
      <c r="Q634" s="25">
        <f t="shared" si="48"/>
        <v>0</v>
      </c>
      <c r="R634" s="37"/>
    </row>
    <row r="635" spans="1:18" s="39" customFormat="1" ht="31.8" customHeight="1" x14ac:dyDescent="0.25">
      <c r="A635" s="35">
        <v>628</v>
      </c>
      <c r="B635" s="54">
        <v>451216</v>
      </c>
      <c r="C635" s="37" t="s">
        <v>945</v>
      </c>
      <c r="D635" s="37" t="s">
        <v>125</v>
      </c>
      <c r="E635" s="37" t="s">
        <v>2789</v>
      </c>
      <c r="F635" s="37" t="s">
        <v>27</v>
      </c>
      <c r="G635" s="25">
        <v>20</v>
      </c>
      <c r="H635" s="25">
        <v>0</v>
      </c>
      <c r="I635" s="25">
        <v>0</v>
      </c>
      <c r="J635" s="25">
        <f t="shared" si="51"/>
        <v>5600000</v>
      </c>
      <c r="K635" s="25">
        <f t="shared" si="51"/>
        <v>0</v>
      </c>
      <c r="L635" s="25">
        <f t="shared" si="51"/>
        <v>0</v>
      </c>
      <c r="M635" s="25"/>
      <c r="N635" s="25">
        <v>0</v>
      </c>
      <c r="O635" s="25">
        <f t="shared" si="47"/>
        <v>5600000</v>
      </c>
      <c r="P635" s="25">
        <v>5320000</v>
      </c>
      <c r="Q635" s="25">
        <f t="shared" si="48"/>
        <v>280000</v>
      </c>
      <c r="R635" s="60" t="s">
        <v>2794</v>
      </c>
    </row>
    <row r="636" spans="1:18" x14ac:dyDescent="0.25">
      <c r="A636" s="8">
        <v>629</v>
      </c>
      <c r="B636" s="32">
        <v>451217</v>
      </c>
      <c r="C636" s="9" t="s">
        <v>167</v>
      </c>
      <c r="D636" s="9" t="s">
        <v>556</v>
      </c>
      <c r="E636" s="9" t="s">
        <v>2789</v>
      </c>
      <c r="F636" s="9" t="s">
        <v>27</v>
      </c>
      <c r="G636" s="10">
        <v>20</v>
      </c>
      <c r="H636" s="10">
        <v>0</v>
      </c>
      <c r="I636" s="10">
        <v>0</v>
      </c>
      <c r="J636" s="10">
        <f t="shared" si="51"/>
        <v>5600000</v>
      </c>
      <c r="K636" s="10">
        <f t="shared" si="51"/>
        <v>0</v>
      </c>
      <c r="L636" s="10">
        <f t="shared" si="51"/>
        <v>0</v>
      </c>
      <c r="M636" s="10"/>
      <c r="N636" s="10">
        <v>0</v>
      </c>
      <c r="O636" s="25">
        <f t="shared" si="47"/>
        <v>5600000</v>
      </c>
      <c r="P636" s="25">
        <v>5600000</v>
      </c>
      <c r="Q636" s="25">
        <f t="shared" si="48"/>
        <v>0</v>
      </c>
      <c r="R636" s="37"/>
    </row>
    <row r="637" spans="1:18" x14ac:dyDescent="0.25">
      <c r="A637" s="8">
        <v>630</v>
      </c>
      <c r="B637" s="32">
        <v>451218</v>
      </c>
      <c r="C637" s="9" t="s">
        <v>2513</v>
      </c>
      <c r="D637" s="9" t="s">
        <v>51</v>
      </c>
      <c r="E637" s="9" t="s">
        <v>2789</v>
      </c>
      <c r="F637" s="9" t="s">
        <v>27</v>
      </c>
      <c r="G637" s="10">
        <v>22</v>
      </c>
      <c r="H637" s="10">
        <v>0</v>
      </c>
      <c r="I637" s="10">
        <v>0</v>
      </c>
      <c r="J637" s="10">
        <f t="shared" si="51"/>
        <v>6160000</v>
      </c>
      <c r="K637" s="10">
        <f t="shared" si="51"/>
        <v>0</v>
      </c>
      <c r="L637" s="10">
        <f t="shared" si="51"/>
        <v>0</v>
      </c>
      <c r="M637" s="10"/>
      <c r="N637" s="10">
        <v>0</v>
      </c>
      <c r="O637" s="25">
        <f t="shared" si="47"/>
        <v>6160000</v>
      </c>
      <c r="P637" s="25">
        <v>0</v>
      </c>
      <c r="Q637" s="25">
        <f t="shared" si="48"/>
        <v>6160000</v>
      </c>
      <c r="R637" s="37"/>
    </row>
    <row r="638" spans="1:18" x14ac:dyDescent="0.25">
      <c r="A638" s="8">
        <v>631</v>
      </c>
      <c r="B638" s="32">
        <v>451219</v>
      </c>
      <c r="C638" s="9" t="s">
        <v>2795</v>
      </c>
      <c r="D638" s="9" t="s">
        <v>115</v>
      </c>
      <c r="E638" s="9" t="s">
        <v>2789</v>
      </c>
      <c r="F638" s="9" t="s">
        <v>27</v>
      </c>
      <c r="G638" s="10">
        <v>20</v>
      </c>
      <c r="H638" s="10">
        <v>0</v>
      </c>
      <c r="I638" s="10">
        <v>0</v>
      </c>
      <c r="J638" s="10">
        <f t="shared" si="51"/>
        <v>5600000</v>
      </c>
      <c r="K638" s="10">
        <f t="shared" si="51"/>
        <v>0</v>
      </c>
      <c r="L638" s="10">
        <f t="shared" si="51"/>
        <v>0</v>
      </c>
      <c r="M638" s="10"/>
      <c r="N638" s="10">
        <v>0</v>
      </c>
      <c r="O638" s="25">
        <f t="shared" si="47"/>
        <v>5600000</v>
      </c>
      <c r="P638" s="25">
        <v>0</v>
      </c>
      <c r="Q638" s="25">
        <f t="shared" si="48"/>
        <v>5600000</v>
      </c>
      <c r="R638" s="37"/>
    </row>
    <row r="639" spans="1:18" x14ac:dyDescent="0.25">
      <c r="A639" s="8">
        <v>632</v>
      </c>
      <c r="B639" s="32">
        <v>451220</v>
      </c>
      <c r="C639" s="9" t="s">
        <v>2796</v>
      </c>
      <c r="D639" s="9" t="s">
        <v>480</v>
      </c>
      <c r="E639" s="9" t="s">
        <v>2789</v>
      </c>
      <c r="F639" s="9" t="s">
        <v>27</v>
      </c>
      <c r="G639" s="10">
        <v>22</v>
      </c>
      <c r="H639" s="10">
        <v>0</v>
      </c>
      <c r="I639" s="10">
        <v>0</v>
      </c>
      <c r="J639" s="10">
        <f t="shared" si="51"/>
        <v>6160000</v>
      </c>
      <c r="K639" s="10">
        <f t="shared" si="51"/>
        <v>0</v>
      </c>
      <c r="L639" s="10">
        <f t="shared" si="51"/>
        <v>0</v>
      </c>
      <c r="M639" s="10"/>
      <c r="N639" s="10">
        <v>0</v>
      </c>
      <c r="O639" s="25">
        <f t="shared" si="47"/>
        <v>6160000</v>
      </c>
      <c r="P639" s="25">
        <v>6160000</v>
      </c>
      <c r="Q639" s="25">
        <f t="shared" si="48"/>
        <v>0</v>
      </c>
      <c r="R639" s="37"/>
    </row>
    <row r="640" spans="1:18" x14ac:dyDescent="0.25">
      <c r="A640" s="8">
        <v>633</v>
      </c>
      <c r="B640" s="32">
        <v>451221</v>
      </c>
      <c r="C640" s="9" t="s">
        <v>149</v>
      </c>
      <c r="D640" s="9" t="s">
        <v>158</v>
      </c>
      <c r="E640" s="9" t="s">
        <v>2789</v>
      </c>
      <c r="F640" s="9" t="s">
        <v>27</v>
      </c>
      <c r="G640" s="10">
        <v>17</v>
      </c>
      <c r="H640" s="10">
        <v>0</v>
      </c>
      <c r="I640" s="10">
        <v>0</v>
      </c>
      <c r="J640" s="10">
        <f t="shared" si="51"/>
        <v>4760000</v>
      </c>
      <c r="K640" s="10">
        <f t="shared" si="51"/>
        <v>0</v>
      </c>
      <c r="L640" s="10">
        <f t="shared" si="51"/>
        <v>0</v>
      </c>
      <c r="M640" s="10"/>
      <c r="N640" s="10">
        <v>0</v>
      </c>
      <c r="O640" s="25">
        <f t="shared" si="47"/>
        <v>4760000</v>
      </c>
      <c r="P640" s="25">
        <v>4760000</v>
      </c>
      <c r="Q640" s="25">
        <f t="shared" si="48"/>
        <v>0</v>
      </c>
      <c r="R640" s="37"/>
    </row>
    <row r="641" spans="1:18" x14ac:dyDescent="0.25">
      <c r="A641" s="8">
        <v>634</v>
      </c>
      <c r="B641" s="32">
        <v>451222</v>
      </c>
      <c r="C641" s="9" t="s">
        <v>2797</v>
      </c>
      <c r="D641" s="9" t="s">
        <v>75</v>
      </c>
      <c r="E641" s="9" t="s">
        <v>2789</v>
      </c>
      <c r="F641" s="9" t="s">
        <v>27</v>
      </c>
      <c r="G641" s="10">
        <v>20</v>
      </c>
      <c r="H641" s="10">
        <v>0</v>
      </c>
      <c r="I641" s="10">
        <v>0</v>
      </c>
      <c r="J641" s="10">
        <f t="shared" si="51"/>
        <v>5600000</v>
      </c>
      <c r="K641" s="10">
        <f t="shared" si="51"/>
        <v>0</v>
      </c>
      <c r="L641" s="10">
        <f t="shared" si="51"/>
        <v>0</v>
      </c>
      <c r="M641" s="10"/>
      <c r="N641" s="10">
        <v>0</v>
      </c>
      <c r="O641" s="25">
        <f t="shared" si="47"/>
        <v>5600000</v>
      </c>
      <c r="P641" s="25">
        <v>5600000</v>
      </c>
      <c r="Q641" s="25">
        <f t="shared" si="48"/>
        <v>0</v>
      </c>
      <c r="R641" s="37"/>
    </row>
    <row r="642" spans="1:18" x14ac:dyDescent="0.25">
      <c r="A642" s="8">
        <v>635</v>
      </c>
      <c r="B642" s="32">
        <v>451223</v>
      </c>
      <c r="C642" s="9" t="s">
        <v>2798</v>
      </c>
      <c r="D642" s="9" t="s">
        <v>61</v>
      </c>
      <c r="E642" s="9" t="s">
        <v>2789</v>
      </c>
      <c r="F642" s="9" t="s">
        <v>27</v>
      </c>
      <c r="G642" s="10">
        <v>22</v>
      </c>
      <c r="H642" s="10">
        <v>0</v>
      </c>
      <c r="I642" s="10">
        <v>0</v>
      </c>
      <c r="J642" s="10">
        <f t="shared" si="51"/>
        <v>6160000</v>
      </c>
      <c r="K642" s="10">
        <f t="shared" si="51"/>
        <v>0</v>
      </c>
      <c r="L642" s="10">
        <f t="shared" si="51"/>
        <v>0</v>
      </c>
      <c r="M642" s="10"/>
      <c r="N642" s="10">
        <v>0</v>
      </c>
      <c r="O642" s="25">
        <f t="shared" si="47"/>
        <v>6160000</v>
      </c>
      <c r="P642" s="25">
        <v>6160000</v>
      </c>
      <c r="Q642" s="25">
        <f t="shared" si="48"/>
        <v>0</v>
      </c>
      <c r="R642" s="37"/>
    </row>
    <row r="643" spans="1:18" x14ac:dyDescent="0.25">
      <c r="A643" s="8">
        <v>636</v>
      </c>
      <c r="B643" s="32">
        <v>451224</v>
      </c>
      <c r="C643" s="9" t="s">
        <v>2799</v>
      </c>
      <c r="D643" s="9" t="s">
        <v>210</v>
      </c>
      <c r="E643" s="9" t="s">
        <v>2789</v>
      </c>
      <c r="F643" s="9" t="s">
        <v>27</v>
      </c>
      <c r="G643" s="10">
        <v>16</v>
      </c>
      <c r="H643" s="10">
        <v>0</v>
      </c>
      <c r="I643" s="10">
        <v>0</v>
      </c>
      <c r="J643" s="10">
        <f t="shared" si="51"/>
        <v>4480000</v>
      </c>
      <c r="K643" s="10">
        <f t="shared" si="51"/>
        <v>0</v>
      </c>
      <c r="L643" s="10">
        <f t="shared" si="51"/>
        <v>0</v>
      </c>
      <c r="M643" s="10"/>
      <c r="N643" s="10">
        <v>0</v>
      </c>
      <c r="O643" s="25">
        <f t="shared" si="47"/>
        <v>4480000</v>
      </c>
      <c r="P643" s="25">
        <v>4480000</v>
      </c>
      <c r="Q643" s="25">
        <f t="shared" si="48"/>
        <v>0</v>
      </c>
      <c r="R643" s="37"/>
    </row>
    <row r="644" spans="1:18" x14ac:dyDescent="0.25">
      <c r="A644" s="8">
        <v>637</v>
      </c>
      <c r="B644" s="32">
        <v>451225</v>
      </c>
      <c r="C644" s="9" t="s">
        <v>2800</v>
      </c>
      <c r="D644" s="9" t="s">
        <v>61</v>
      </c>
      <c r="E644" s="9" t="s">
        <v>2789</v>
      </c>
      <c r="F644" s="9" t="s">
        <v>27</v>
      </c>
      <c r="G644" s="10">
        <v>19</v>
      </c>
      <c r="H644" s="10">
        <v>0</v>
      </c>
      <c r="I644" s="10">
        <v>0</v>
      </c>
      <c r="J644" s="10">
        <f t="shared" si="51"/>
        <v>5320000</v>
      </c>
      <c r="K644" s="10">
        <f t="shared" si="51"/>
        <v>0</v>
      </c>
      <c r="L644" s="10">
        <f t="shared" si="51"/>
        <v>0</v>
      </c>
      <c r="M644" s="10"/>
      <c r="N644" s="10">
        <v>0</v>
      </c>
      <c r="O644" s="25">
        <f t="shared" si="47"/>
        <v>5320000</v>
      </c>
      <c r="P644" s="25">
        <v>5320000</v>
      </c>
      <c r="Q644" s="25">
        <f t="shared" si="48"/>
        <v>0</v>
      </c>
      <c r="R644" s="37"/>
    </row>
    <row r="645" spans="1:18" x14ac:dyDescent="0.25">
      <c r="A645" s="8">
        <v>638</v>
      </c>
      <c r="B645" s="32">
        <v>451226</v>
      </c>
      <c r="C645" s="9" t="s">
        <v>1715</v>
      </c>
      <c r="D645" s="9" t="s">
        <v>47</v>
      </c>
      <c r="E645" s="9" t="s">
        <v>2789</v>
      </c>
      <c r="F645" s="9" t="s">
        <v>27</v>
      </c>
      <c r="G645" s="10">
        <v>19</v>
      </c>
      <c r="H645" s="10">
        <v>0</v>
      </c>
      <c r="I645" s="10">
        <v>0</v>
      </c>
      <c r="J645" s="10">
        <f t="shared" si="51"/>
        <v>5320000</v>
      </c>
      <c r="K645" s="10">
        <f t="shared" si="51"/>
        <v>0</v>
      </c>
      <c r="L645" s="10">
        <f t="shared" si="51"/>
        <v>0</v>
      </c>
      <c r="M645" s="10"/>
      <c r="N645" s="10">
        <v>0</v>
      </c>
      <c r="O645" s="25">
        <f t="shared" si="47"/>
        <v>5320000</v>
      </c>
      <c r="P645" s="25">
        <v>5320000</v>
      </c>
      <c r="Q645" s="25">
        <f t="shared" si="48"/>
        <v>0</v>
      </c>
      <c r="R645" s="37"/>
    </row>
    <row r="646" spans="1:18" x14ac:dyDescent="0.25">
      <c r="A646" s="8">
        <v>639</v>
      </c>
      <c r="B646" s="32">
        <v>451227</v>
      </c>
      <c r="C646" s="9" t="s">
        <v>1919</v>
      </c>
      <c r="D646" s="9" t="s">
        <v>646</v>
      </c>
      <c r="E646" s="9" t="s">
        <v>2789</v>
      </c>
      <c r="F646" s="9" t="s">
        <v>27</v>
      </c>
      <c r="G646" s="10">
        <v>18</v>
      </c>
      <c r="H646" s="10">
        <v>0</v>
      </c>
      <c r="I646" s="10">
        <v>0</v>
      </c>
      <c r="J646" s="10">
        <f t="shared" si="51"/>
        <v>5040000</v>
      </c>
      <c r="K646" s="10">
        <f t="shared" si="51"/>
        <v>0</v>
      </c>
      <c r="L646" s="10">
        <f t="shared" si="51"/>
        <v>0</v>
      </c>
      <c r="M646" s="10"/>
      <c r="N646" s="10">
        <v>0</v>
      </c>
      <c r="O646" s="25">
        <f t="shared" si="47"/>
        <v>5040000</v>
      </c>
      <c r="P646" s="25">
        <v>5040000</v>
      </c>
      <c r="Q646" s="25">
        <f t="shared" si="48"/>
        <v>0</v>
      </c>
      <c r="R646" s="37"/>
    </row>
    <row r="647" spans="1:18" x14ac:dyDescent="0.25">
      <c r="A647" s="8">
        <v>640</v>
      </c>
      <c r="B647" s="32">
        <v>451228</v>
      </c>
      <c r="C647" s="9" t="s">
        <v>1320</v>
      </c>
      <c r="D647" s="9" t="s">
        <v>75</v>
      </c>
      <c r="E647" s="9" t="s">
        <v>2789</v>
      </c>
      <c r="F647" s="9" t="s">
        <v>27</v>
      </c>
      <c r="G647" s="10">
        <v>18</v>
      </c>
      <c r="H647" s="10">
        <v>0</v>
      </c>
      <c r="I647" s="10">
        <v>0</v>
      </c>
      <c r="J647" s="10">
        <f t="shared" si="51"/>
        <v>5040000</v>
      </c>
      <c r="K647" s="10">
        <f t="shared" si="51"/>
        <v>0</v>
      </c>
      <c r="L647" s="10">
        <f t="shared" si="51"/>
        <v>0</v>
      </c>
      <c r="M647" s="10"/>
      <c r="N647" s="10">
        <v>0</v>
      </c>
      <c r="O647" s="25">
        <f t="shared" si="47"/>
        <v>5040000</v>
      </c>
      <c r="P647" s="25">
        <v>5040000</v>
      </c>
      <c r="Q647" s="25">
        <f t="shared" si="48"/>
        <v>0</v>
      </c>
      <c r="R647" s="37"/>
    </row>
    <row r="648" spans="1:18" x14ac:dyDescent="0.25">
      <c r="A648" s="8">
        <v>641</v>
      </c>
      <c r="B648" s="32">
        <v>451229</v>
      </c>
      <c r="C648" s="9" t="s">
        <v>599</v>
      </c>
      <c r="D648" s="9" t="s">
        <v>153</v>
      </c>
      <c r="E648" s="9" t="s">
        <v>2789</v>
      </c>
      <c r="F648" s="9" t="s">
        <v>27</v>
      </c>
      <c r="G648" s="10">
        <v>16</v>
      </c>
      <c r="H648" s="10">
        <v>0</v>
      </c>
      <c r="I648" s="10">
        <v>0</v>
      </c>
      <c r="J648" s="10">
        <f t="shared" si="51"/>
        <v>4480000</v>
      </c>
      <c r="K648" s="10">
        <f t="shared" si="51"/>
        <v>0</v>
      </c>
      <c r="L648" s="10">
        <f t="shared" si="51"/>
        <v>0</v>
      </c>
      <c r="M648" s="10"/>
      <c r="N648" s="10">
        <v>0</v>
      </c>
      <c r="O648" s="25">
        <f t="shared" si="47"/>
        <v>4480000</v>
      </c>
      <c r="P648" s="25">
        <v>0</v>
      </c>
      <c r="Q648" s="25">
        <f t="shared" si="48"/>
        <v>4480000</v>
      </c>
      <c r="R648" s="37"/>
    </row>
    <row r="649" spans="1:18" x14ac:dyDescent="0.25">
      <c r="A649" s="8">
        <v>642</v>
      </c>
      <c r="B649" s="32">
        <v>451231</v>
      </c>
      <c r="C649" s="9" t="s">
        <v>2801</v>
      </c>
      <c r="D649" s="9" t="s">
        <v>158</v>
      </c>
      <c r="E649" s="9" t="s">
        <v>2789</v>
      </c>
      <c r="F649" s="9" t="s">
        <v>27</v>
      </c>
      <c r="G649" s="10">
        <v>22</v>
      </c>
      <c r="H649" s="10">
        <v>0</v>
      </c>
      <c r="I649" s="10">
        <v>0</v>
      </c>
      <c r="J649" s="10">
        <f t="shared" si="51"/>
        <v>6160000</v>
      </c>
      <c r="K649" s="10">
        <f t="shared" si="51"/>
        <v>0</v>
      </c>
      <c r="L649" s="10">
        <f t="shared" si="51"/>
        <v>0</v>
      </c>
      <c r="M649" s="10"/>
      <c r="N649" s="10">
        <v>0</v>
      </c>
      <c r="O649" s="25">
        <f t="shared" ref="O649:O712" si="52">J649+K649+L649-N649-M649</f>
        <v>6160000</v>
      </c>
      <c r="P649" s="25">
        <v>6160000</v>
      </c>
      <c r="Q649" s="25">
        <f t="shared" ref="Q649:Q712" si="53">O649-P649</f>
        <v>0</v>
      </c>
      <c r="R649" s="37"/>
    </row>
    <row r="650" spans="1:18" x14ac:dyDescent="0.25">
      <c r="A650" s="8">
        <v>643</v>
      </c>
      <c r="B650" s="32">
        <v>451232</v>
      </c>
      <c r="C650" s="9" t="s">
        <v>799</v>
      </c>
      <c r="D650" s="9" t="s">
        <v>61</v>
      </c>
      <c r="E650" s="9" t="s">
        <v>2789</v>
      </c>
      <c r="F650" s="9" t="s">
        <v>502</v>
      </c>
      <c r="G650" s="10">
        <v>21</v>
      </c>
      <c r="H650" s="10">
        <v>0</v>
      </c>
      <c r="I650" s="10">
        <v>0</v>
      </c>
      <c r="J650" s="10">
        <f t="shared" si="51"/>
        <v>5880000</v>
      </c>
      <c r="K650" s="10">
        <f t="shared" si="51"/>
        <v>0</v>
      </c>
      <c r="L650" s="10">
        <f t="shared" si="51"/>
        <v>0</v>
      </c>
      <c r="M650" s="10"/>
      <c r="N650" s="10">
        <f>J650*0.5</f>
        <v>2940000</v>
      </c>
      <c r="O650" s="25">
        <f t="shared" si="52"/>
        <v>2940000</v>
      </c>
      <c r="P650" s="25">
        <v>2940000</v>
      </c>
      <c r="Q650" s="25">
        <f t="shared" si="53"/>
        <v>0</v>
      </c>
      <c r="R650" s="37"/>
    </row>
    <row r="651" spans="1:18" x14ac:dyDescent="0.25">
      <c r="A651" s="8">
        <v>644</v>
      </c>
      <c r="B651" s="32">
        <v>451233</v>
      </c>
      <c r="C651" s="9" t="s">
        <v>462</v>
      </c>
      <c r="D651" s="9" t="s">
        <v>85</v>
      </c>
      <c r="E651" s="9" t="s">
        <v>2789</v>
      </c>
      <c r="F651" s="9" t="s">
        <v>27</v>
      </c>
      <c r="G651" s="10">
        <v>22</v>
      </c>
      <c r="H651" s="10">
        <v>0</v>
      </c>
      <c r="I651" s="10">
        <v>0</v>
      </c>
      <c r="J651" s="10">
        <f t="shared" si="51"/>
        <v>6160000</v>
      </c>
      <c r="K651" s="10">
        <f t="shared" si="51"/>
        <v>0</v>
      </c>
      <c r="L651" s="10">
        <f t="shared" si="51"/>
        <v>0</v>
      </c>
      <c r="M651" s="10"/>
      <c r="N651" s="10">
        <v>0</v>
      </c>
      <c r="O651" s="25">
        <f t="shared" si="52"/>
        <v>6160000</v>
      </c>
      <c r="P651" s="25">
        <v>6160000</v>
      </c>
      <c r="Q651" s="25">
        <f t="shared" si="53"/>
        <v>0</v>
      </c>
      <c r="R651" s="37"/>
    </row>
    <row r="652" spans="1:18" x14ac:dyDescent="0.25">
      <c r="A652" s="8">
        <v>645</v>
      </c>
      <c r="B652" s="32">
        <v>451234</v>
      </c>
      <c r="C652" s="9" t="s">
        <v>250</v>
      </c>
      <c r="D652" s="9" t="s">
        <v>251</v>
      </c>
      <c r="E652" s="9" t="s">
        <v>2789</v>
      </c>
      <c r="F652" s="9" t="s">
        <v>27</v>
      </c>
      <c r="G652" s="10">
        <v>20</v>
      </c>
      <c r="H652" s="10">
        <v>0</v>
      </c>
      <c r="I652" s="10">
        <v>0</v>
      </c>
      <c r="J652" s="10">
        <f t="shared" si="51"/>
        <v>5600000</v>
      </c>
      <c r="K652" s="10">
        <f t="shared" si="51"/>
        <v>0</v>
      </c>
      <c r="L652" s="10">
        <f t="shared" si="51"/>
        <v>0</v>
      </c>
      <c r="M652" s="10"/>
      <c r="N652" s="10">
        <v>0</v>
      </c>
      <c r="O652" s="25">
        <f t="shared" si="52"/>
        <v>5600000</v>
      </c>
      <c r="P652" s="25">
        <v>5600000</v>
      </c>
      <c r="Q652" s="25">
        <f t="shared" si="53"/>
        <v>0</v>
      </c>
      <c r="R652" s="37"/>
    </row>
    <row r="653" spans="1:18" x14ac:dyDescent="0.25">
      <c r="A653" s="8">
        <v>646</v>
      </c>
      <c r="B653" s="32">
        <v>451235</v>
      </c>
      <c r="C653" s="9" t="s">
        <v>2802</v>
      </c>
      <c r="D653" s="9" t="s">
        <v>1180</v>
      </c>
      <c r="E653" s="9" t="s">
        <v>2789</v>
      </c>
      <c r="F653" s="9" t="s">
        <v>389</v>
      </c>
      <c r="G653" s="10">
        <v>18</v>
      </c>
      <c r="H653" s="10">
        <v>0</v>
      </c>
      <c r="I653" s="10">
        <v>0</v>
      </c>
      <c r="J653" s="10">
        <f t="shared" si="51"/>
        <v>5040000</v>
      </c>
      <c r="K653" s="10">
        <f t="shared" si="51"/>
        <v>0</v>
      </c>
      <c r="L653" s="10">
        <f t="shared" si="51"/>
        <v>0</v>
      </c>
      <c r="M653" s="10"/>
      <c r="N653" s="10">
        <f>J653*0.7</f>
        <v>3528000</v>
      </c>
      <c r="O653" s="25">
        <f t="shared" si="52"/>
        <v>1512000</v>
      </c>
      <c r="P653" s="25">
        <v>1512000</v>
      </c>
      <c r="Q653" s="25">
        <f t="shared" si="53"/>
        <v>0</v>
      </c>
      <c r="R653" s="37"/>
    </row>
    <row r="654" spans="1:18" x14ac:dyDescent="0.25">
      <c r="A654" s="8">
        <v>647</v>
      </c>
      <c r="B654" s="32">
        <v>451236</v>
      </c>
      <c r="C654" s="9" t="s">
        <v>833</v>
      </c>
      <c r="D654" s="9" t="s">
        <v>147</v>
      </c>
      <c r="E654" s="9" t="s">
        <v>2789</v>
      </c>
      <c r="F654" s="9" t="s">
        <v>27</v>
      </c>
      <c r="G654" s="10">
        <v>20</v>
      </c>
      <c r="H654" s="10">
        <v>0</v>
      </c>
      <c r="I654" s="10">
        <v>0</v>
      </c>
      <c r="J654" s="10">
        <f t="shared" si="51"/>
        <v>5600000</v>
      </c>
      <c r="K654" s="10">
        <f t="shared" si="51"/>
        <v>0</v>
      </c>
      <c r="L654" s="10">
        <f t="shared" si="51"/>
        <v>0</v>
      </c>
      <c r="M654" s="10"/>
      <c r="N654" s="10">
        <v>0</v>
      </c>
      <c r="O654" s="25">
        <f t="shared" si="52"/>
        <v>5600000</v>
      </c>
      <c r="P654" s="25">
        <v>5600000</v>
      </c>
      <c r="Q654" s="25">
        <f t="shared" si="53"/>
        <v>0</v>
      </c>
      <c r="R654" s="37"/>
    </row>
    <row r="655" spans="1:18" x14ac:dyDescent="0.25">
      <c r="A655" s="8">
        <v>648</v>
      </c>
      <c r="B655" s="32">
        <v>451237</v>
      </c>
      <c r="C655" s="9" t="s">
        <v>600</v>
      </c>
      <c r="D655" s="9" t="s">
        <v>262</v>
      </c>
      <c r="E655" s="9" t="s">
        <v>2789</v>
      </c>
      <c r="F655" s="9" t="s">
        <v>27</v>
      </c>
      <c r="G655" s="10">
        <v>22</v>
      </c>
      <c r="H655" s="10">
        <v>0</v>
      </c>
      <c r="I655" s="10">
        <v>0</v>
      </c>
      <c r="J655" s="10">
        <f t="shared" ref="J655:L661" si="54">G655*280000</f>
        <v>6160000</v>
      </c>
      <c r="K655" s="10">
        <f t="shared" si="54"/>
        <v>0</v>
      </c>
      <c r="L655" s="10">
        <f t="shared" si="54"/>
        <v>0</v>
      </c>
      <c r="M655" s="10"/>
      <c r="N655" s="10">
        <v>0</v>
      </c>
      <c r="O655" s="25">
        <f t="shared" si="52"/>
        <v>6160000</v>
      </c>
      <c r="P655" s="25">
        <v>6160000</v>
      </c>
      <c r="Q655" s="25">
        <f t="shared" si="53"/>
        <v>0</v>
      </c>
      <c r="R655" s="37"/>
    </row>
    <row r="656" spans="1:18" x14ac:dyDescent="0.25">
      <c r="A656" s="8">
        <v>649</v>
      </c>
      <c r="B656" s="32">
        <v>451238</v>
      </c>
      <c r="C656" s="9" t="s">
        <v>2803</v>
      </c>
      <c r="D656" s="9" t="s">
        <v>57</v>
      </c>
      <c r="E656" s="9" t="s">
        <v>2789</v>
      </c>
      <c r="F656" s="9" t="s">
        <v>27</v>
      </c>
      <c r="G656" s="10">
        <v>19</v>
      </c>
      <c r="H656" s="10">
        <v>0</v>
      </c>
      <c r="I656" s="10">
        <v>0</v>
      </c>
      <c r="J656" s="10">
        <f t="shared" si="54"/>
        <v>5320000</v>
      </c>
      <c r="K656" s="10">
        <f t="shared" si="54"/>
        <v>0</v>
      </c>
      <c r="L656" s="10">
        <f t="shared" si="54"/>
        <v>0</v>
      </c>
      <c r="M656" s="10"/>
      <c r="N656" s="10">
        <v>0</v>
      </c>
      <c r="O656" s="25">
        <f t="shared" si="52"/>
        <v>5320000</v>
      </c>
      <c r="P656" s="25">
        <v>5320000</v>
      </c>
      <c r="Q656" s="25">
        <f t="shared" si="53"/>
        <v>0</v>
      </c>
      <c r="R656" s="37"/>
    </row>
    <row r="657" spans="1:18" x14ac:dyDescent="0.25">
      <c r="A657" s="8">
        <v>650</v>
      </c>
      <c r="B657" s="32">
        <v>451239</v>
      </c>
      <c r="C657" s="9" t="s">
        <v>149</v>
      </c>
      <c r="D657" s="9" t="s">
        <v>1085</v>
      </c>
      <c r="E657" s="9" t="s">
        <v>2789</v>
      </c>
      <c r="F657" s="9" t="s">
        <v>27</v>
      </c>
      <c r="G657" s="10">
        <v>19</v>
      </c>
      <c r="H657" s="10">
        <v>0</v>
      </c>
      <c r="I657" s="10">
        <v>0</v>
      </c>
      <c r="J657" s="10">
        <f t="shared" si="54"/>
        <v>5320000</v>
      </c>
      <c r="K657" s="10">
        <f t="shared" si="54"/>
        <v>0</v>
      </c>
      <c r="L657" s="10">
        <f t="shared" si="54"/>
        <v>0</v>
      </c>
      <c r="M657" s="10"/>
      <c r="N657" s="10">
        <v>0</v>
      </c>
      <c r="O657" s="25">
        <f t="shared" si="52"/>
        <v>5320000</v>
      </c>
      <c r="P657" s="25">
        <v>5320000</v>
      </c>
      <c r="Q657" s="25">
        <f t="shared" si="53"/>
        <v>0</v>
      </c>
      <c r="R657" s="37"/>
    </row>
    <row r="658" spans="1:18" x14ac:dyDescent="0.25">
      <c r="A658" s="8">
        <v>651</v>
      </c>
      <c r="B658" s="32">
        <v>451240</v>
      </c>
      <c r="C658" s="9" t="s">
        <v>2804</v>
      </c>
      <c r="D658" s="9" t="s">
        <v>47</v>
      </c>
      <c r="E658" s="9" t="s">
        <v>2789</v>
      </c>
      <c r="F658" s="9" t="s">
        <v>27</v>
      </c>
      <c r="G658" s="10">
        <v>19</v>
      </c>
      <c r="H658" s="10">
        <v>0</v>
      </c>
      <c r="I658" s="10">
        <v>0</v>
      </c>
      <c r="J658" s="10">
        <f t="shared" si="54"/>
        <v>5320000</v>
      </c>
      <c r="K658" s="10">
        <f t="shared" si="54"/>
        <v>0</v>
      </c>
      <c r="L658" s="10">
        <f t="shared" si="54"/>
        <v>0</v>
      </c>
      <c r="M658" s="10"/>
      <c r="N658" s="10">
        <v>0</v>
      </c>
      <c r="O658" s="25">
        <f t="shared" si="52"/>
        <v>5320000</v>
      </c>
      <c r="P658" s="25">
        <v>0</v>
      </c>
      <c r="Q658" s="25">
        <f t="shared" si="53"/>
        <v>5320000</v>
      </c>
      <c r="R658" s="37"/>
    </row>
    <row r="659" spans="1:18" x14ac:dyDescent="0.25">
      <c r="A659" s="8">
        <v>652</v>
      </c>
      <c r="B659" s="32">
        <v>451241</v>
      </c>
      <c r="C659" s="9" t="s">
        <v>152</v>
      </c>
      <c r="D659" s="9" t="s">
        <v>153</v>
      </c>
      <c r="E659" s="9" t="s">
        <v>2789</v>
      </c>
      <c r="F659" s="9" t="s">
        <v>27</v>
      </c>
      <c r="G659" s="10">
        <v>18</v>
      </c>
      <c r="H659" s="10">
        <v>0</v>
      </c>
      <c r="I659" s="10">
        <v>0</v>
      </c>
      <c r="J659" s="10">
        <f t="shared" si="54"/>
        <v>5040000</v>
      </c>
      <c r="K659" s="10">
        <f t="shared" si="54"/>
        <v>0</v>
      </c>
      <c r="L659" s="10">
        <f t="shared" si="54"/>
        <v>0</v>
      </c>
      <c r="M659" s="10"/>
      <c r="N659" s="10">
        <v>0</v>
      </c>
      <c r="O659" s="25">
        <f t="shared" si="52"/>
        <v>5040000</v>
      </c>
      <c r="P659" s="25">
        <v>5040000</v>
      </c>
      <c r="Q659" s="25">
        <f t="shared" si="53"/>
        <v>0</v>
      </c>
      <c r="R659" s="37"/>
    </row>
    <row r="660" spans="1:18" x14ac:dyDescent="0.25">
      <c r="A660" s="8">
        <v>653</v>
      </c>
      <c r="B660" s="32">
        <v>451242</v>
      </c>
      <c r="C660" s="9" t="s">
        <v>1634</v>
      </c>
      <c r="D660" s="9" t="s">
        <v>375</v>
      </c>
      <c r="E660" s="9" t="s">
        <v>2789</v>
      </c>
      <c r="F660" s="9" t="s">
        <v>27</v>
      </c>
      <c r="G660" s="10">
        <v>15</v>
      </c>
      <c r="H660" s="10">
        <v>0</v>
      </c>
      <c r="I660" s="10">
        <v>0</v>
      </c>
      <c r="J660" s="10">
        <f t="shared" si="54"/>
        <v>4200000</v>
      </c>
      <c r="K660" s="10">
        <f t="shared" si="54"/>
        <v>0</v>
      </c>
      <c r="L660" s="10">
        <f t="shared" si="54"/>
        <v>0</v>
      </c>
      <c r="M660" s="10"/>
      <c r="N660" s="10">
        <v>0</v>
      </c>
      <c r="O660" s="25">
        <f t="shared" si="52"/>
        <v>4200000</v>
      </c>
      <c r="P660" s="25">
        <v>4200000</v>
      </c>
      <c r="Q660" s="25">
        <f t="shared" si="53"/>
        <v>0</v>
      </c>
      <c r="R660" s="37"/>
    </row>
    <row r="661" spans="1:18" x14ac:dyDescent="0.25">
      <c r="A661" s="8">
        <v>654</v>
      </c>
      <c r="B661" s="32">
        <v>451243</v>
      </c>
      <c r="C661" s="9" t="s">
        <v>2805</v>
      </c>
      <c r="D661" s="9" t="s">
        <v>875</v>
      </c>
      <c r="E661" s="9" t="s">
        <v>2789</v>
      </c>
      <c r="F661" s="9" t="s">
        <v>27</v>
      </c>
      <c r="G661" s="10">
        <v>19</v>
      </c>
      <c r="H661" s="10">
        <v>0</v>
      </c>
      <c r="I661" s="10">
        <v>0</v>
      </c>
      <c r="J661" s="10">
        <f t="shared" si="54"/>
        <v>5320000</v>
      </c>
      <c r="K661" s="10">
        <f t="shared" si="54"/>
        <v>0</v>
      </c>
      <c r="L661" s="10">
        <f t="shared" si="54"/>
        <v>0</v>
      </c>
      <c r="M661" s="10"/>
      <c r="N661" s="10">
        <v>0</v>
      </c>
      <c r="O661" s="25">
        <f t="shared" si="52"/>
        <v>5320000</v>
      </c>
      <c r="P661" s="25">
        <v>5320000</v>
      </c>
      <c r="Q661" s="25">
        <f t="shared" si="53"/>
        <v>0</v>
      </c>
      <c r="R661" s="37"/>
    </row>
    <row r="662" spans="1:18" x14ac:dyDescent="0.25">
      <c r="A662" s="8">
        <v>655</v>
      </c>
      <c r="B662" s="32">
        <v>451244</v>
      </c>
      <c r="C662" s="9" t="s">
        <v>2806</v>
      </c>
      <c r="D662" s="9" t="s">
        <v>413</v>
      </c>
      <c r="E662" s="9" t="s">
        <v>2789</v>
      </c>
      <c r="F662" s="9" t="s">
        <v>389</v>
      </c>
      <c r="G662" s="10">
        <v>20</v>
      </c>
      <c r="H662" s="10">
        <v>0</v>
      </c>
      <c r="I662" s="10">
        <v>0</v>
      </c>
      <c r="J662" s="10">
        <f>G662*280000</f>
        <v>5600000</v>
      </c>
      <c r="K662" s="10">
        <f>H662*280000</f>
        <v>0</v>
      </c>
      <c r="L662" s="10">
        <f>I662*280000</f>
        <v>0</v>
      </c>
      <c r="M662" s="10"/>
      <c r="N662" s="10">
        <f>J662*0.7</f>
        <v>3919999.9999999995</v>
      </c>
      <c r="O662" s="25">
        <f t="shared" si="52"/>
        <v>1680000.0000000005</v>
      </c>
      <c r="P662" s="25">
        <v>1680000</v>
      </c>
      <c r="Q662" s="25">
        <f t="shared" si="53"/>
        <v>0</v>
      </c>
      <c r="R662" s="37"/>
    </row>
    <row r="663" spans="1:18" x14ac:dyDescent="0.25">
      <c r="A663" s="8">
        <v>656</v>
      </c>
      <c r="B663" s="32">
        <v>451245</v>
      </c>
      <c r="C663" s="9" t="s">
        <v>1065</v>
      </c>
      <c r="D663" s="9" t="s">
        <v>468</v>
      </c>
      <c r="E663" s="9" t="s">
        <v>2789</v>
      </c>
      <c r="F663" s="9" t="s">
        <v>27</v>
      </c>
      <c r="G663" s="10">
        <v>15</v>
      </c>
      <c r="H663" s="10">
        <v>0</v>
      </c>
      <c r="I663" s="10">
        <v>0</v>
      </c>
      <c r="J663" s="10">
        <f t="shared" ref="J663:L678" si="55">G663*280000</f>
        <v>4200000</v>
      </c>
      <c r="K663" s="10">
        <f t="shared" si="55"/>
        <v>0</v>
      </c>
      <c r="L663" s="10">
        <f t="shared" si="55"/>
        <v>0</v>
      </c>
      <c r="M663" s="10"/>
      <c r="N663" s="10">
        <v>0</v>
      </c>
      <c r="O663" s="25">
        <f t="shared" si="52"/>
        <v>4200000</v>
      </c>
      <c r="P663" s="25">
        <v>4200000</v>
      </c>
      <c r="Q663" s="25">
        <f t="shared" si="53"/>
        <v>0</v>
      </c>
      <c r="R663" s="37"/>
    </row>
    <row r="664" spans="1:18" x14ac:dyDescent="0.25">
      <c r="A664" s="8">
        <v>657</v>
      </c>
      <c r="B664" s="32">
        <v>451246</v>
      </c>
      <c r="C664" s="9" t="s">
        <v>1830</v>
      </c>
      <c r="D664" s="9" t="s">
        <v>61</v>
      </c>
      <c r="E664" s="9" t="s">
        <v>2789</v>
      </c>
      <c r="F664" s="9" t="s">
        <v>27</v>
      </c>
      <c r="G664" s="10">
        <v>17</v>
      </c>
      <c r="H664" s="10">
        <v>0</v>
      </c>
      <c r="I664" s="10">
        <v>0</v>
      </c>
      <c r="J664" s="10">
        <f t="shared" si="55"/>
        <v>4760000</v>
      </c>
      <c r="K664" s="10">
        <f t="shared" si="55"/>
        <v>0</v>
      </c>
      <c r="L664" s="10">
        <f t="shared" si="55"/>
        <v>0</v>
      </c>
      <c r="M664" s="10"/>
      <c r="N664" s="10">
        <v>0</v>
      </c>
      <c r="O664" s="25">
        <f t="shared" si="52"/>
        <v>4760000</v>
      </c>
      <c r="P664" s="25">
        <v>4760000</v>
      </c>
      <c r="Q664" s="25">
        <f t="shared" si="53"/>
        <v>0</v>
      </c>
      <c r="R664" s="37"/>
    </row>
    <row r="665" spans="1:18" x14ac:dyDescent="0.25">
      <c r="A665" s="8">
        <v>658</v>
      </c>
      <c r="B665" s="32">
        <v>451247</v>
      </c>
      <c r="C665" s="9" t="s">
        <v>360</v>
      </c>
      <c r="D665" s="9" t="s">
        <v>153</v>
      </c>
      <c r="E665" s="9" t="s">
        <v>2789</v>
      </c>
      <c r="F665" s="9" t="s">
        <v>27</v>
      </c>
      <c r="G665" s="10">
        <v>15</v>
      </c>
      <c r="H665" s="10">
        <v>0</v>
      </c>
      <c r="I665" s="10">
        <v>0</v>
      </c>
      <c r="J665" s="10">
        <f t="shared" si="55"/>
        <v>4200000</v>
      </c>
      <c r="K665" s="10">
        <f t="shared" si="55"/>
        <v>0</v>
      </c>
      <c r="L665" s="10">
        <f t="shared" si="55"/>
        <v>0</v>
      </c>
      <c r="M665" s="10"/>
      <c r="N665" s="10">
        <v>0</v>
      </c>
      <c r="O665" s="25">
        <f t="shared" si="52"/>
        <v>4200000</v>
      </c>
      <c r="P665" s="25">
        <v>4200000</v>
      </c>
      <c r="Q665" s="25">
        <f t="shared" si="53"/>
        <v>0</v>
      </c>
      <c r="R665" s="37"/>
    </row>
    <row r="666" spans="1:18" x14ac:dyDescent="0.25">
      <c r="A666" s="8">
        <v>659</v>
      </c>
      <c r="B666" s="32">
        <v>451248</v>
      </c>
      <c r="C666" s="9" t="s">
        <v>2807</v>
      </c>
      <c r="D666" s="9" t="s">
        <v>61</v>
      </c>
      <c r="E666" s="9" t="s">
        <v>2789</v>
      </c>
      <c r="F666" s="9" t="s">
        <v>27</v>
      </c>
      <c r="G666" s="10">
        <v>20</v>
      </c>
      <c r="H666" s="10">
        <v>0</v>
      </c>
      <c r="I666" s="10">
        <v>0</v>
      </c>
      <c r="J666" s="10">
        <f t="shared" si="55"/>
        <v>5600000</v>
      </c>
      <c r="K666" s="10">
        <f t="shared" si="55"/>
        <v>0</v>
      </c>
      <c r="L666" s="10">
        <f t="shared" si="55"/>
        <v>0</v>
      </c>
      <c r="M666" s="10"/>
      <c r="N666" s="10">
        <v>0</v>
      </c>
      <c r="O666" s="25">
        <f t="shared" si="52"/>
        <v>5600000</v>
      </c>
      <c r="P666" s="25">
        <v>0</v>
      </c>
      <c r="Q666" s="25">
        <f t="shared" si="53"/>
        <v>5600000</v>
      </c>
      <c r="R666" s="37"/>
    </row>
    <row r="667" spans="1:18" x14ac:dyDescent="0.25">
      <c r="A667" s="8">
        <v>660</v>
      </c>
      <c r="B667" s="32">
        <v>451249</v>
      </c>
      <c r="C667" s="9" t="s">
        <v>678</v>
      </c>
      <c r="D667" s="9" t="s">
        <v>47</v>
      </c>
      <c r="E667" s="9" t="s">
        <v>2789</v>
      </c>
      <c r="F667" s="9" t="s">
        <v>27</v>
      </c>
      <c r="G667" s="10">
        <v>15</v>
      </c>
      <c r="H667" s="10">
        <v>0</v>
      </c>
      <c r="I667" s="10">
        <v>0</v>
      </c>
      <c r="J667" s="10">
        <f t="shared" si="55"/>
        <v>4200000</v>
      </c>
      <c r="K667" s="10">
        <f t="shared" si="55"/>
        <v>0</v>
      </c>
      <c r="L667" s="10">
        <f t="shared" si="55"/>
        <v>0</v>
      </c>
      <c r="M667" s="10"/>
      <c r="N667" s="10">
        <v>0</v>
      </c>
      <c r="O667" s="25">
        <f t="shared" si="52"/>
        <v>4200000</v>
      </c>
      <c r="P667" s="25">
        <v>5040000</v>
      </c>
      <c r="Q667" s="25">
        <f t="shared" si="53"/>
        <v>-840000</v>
      </c>
      <c r="R667" s="37"/>
    </row>
    <row r="668" spans="1:18" x14ac:dyDescent="0.25">
      <c r="A668" s="8">
        <v>661</v>
      </c>
      <c r="B668" s="32">
        <v>451250</v>
      </c>
      <c r="C668" s="9" t="s">
        <v>762</v>
      </c>
      <c r="D668" s="9" t="s">
        <v>85</v>
      </c>
      <c r="E668" s="9" t="s">
        <v>2789</v>
      </c>
      <c r="F668" s="9" t="s">
        <v>27</v>
      </c>
      <c r="G668" s="10">
        <v>23</v>
      </c>
      <c r="H668" s="10">
        <v>0</v>
      </c>
      <c r="I668" s="10">
        <v>0</v>
      </c>
      <c r="J668" s="10">
        <f t="shared" si="55"/>
        <v>6440000</v>
      </c>
      <c r="K668" s="10">
        <f t="shared" si="55"/>
        <v>0</v>
      </c>
      <c r="L668" s="10">
        <f t="shared" si="55"/>
        <v>0</v>
      </c>
      <c r="M668" s="10"/>
      <c r="N668" s="10">
        <v>0</v>
      </c>
      <c r="O668" s="25">
        <f t="shared" si="52"/>
        <v>6440000</v>
      </c>
      <c r="P668" s="25">
        <v>6440000</v>
      </c>
      <c r="Q668" s="25">
        <f t="shared" si="53"/>
        <v>0</v>
      </c>
      <c r="R668" s="37"/>
    </row>
    <row r="669" spans="1:18" x14ac:dyDescent="0.25">
      <c r="A669" s="8">
        <v>662</v>
      </c>
      <c r="B669" s="32">
        <v>451251</v>
      </c>
      <c r="C669" s="9" t="s">
        <v>2808</v>
      </c>
      <c r="D669" s="9" t="s">
        <v>1085</v>
      </c>
      <c r="E669" s="9" t="s">
        <v>2789</v>
      </c>
      <c r="F669" s="9" t="s">
        <v>389</v>
      </c>
      <c r="G669" s="10">
        <v>17</v>
      </c>
      <c r="H669" s="10">
        <v>3</v>
      </c>
      <c r="I669" s="10">
        <v>0</v>
      </c>
      <c r="J669" s="10">
        <f t="shared" si="55"/>
        <v>4760000</v>
      </c>
      <c r="K669" s="10">
        <f t="shared" si="55"/>
        <v>840000</v>
      </c>
      <c r="L669" s="10">
        <f t="shared" si="55"/>
        <v>0</v>
      </c>
      <c r="M669" s="10"/>
      <c r="N669" s="10">
        <f>J669*0.7</f>
        <v>3332000</v>
      </c>
      <c r="O669" s="25">
        <f t="shared" si="52"/>
        <v>2268000</v>
      </c>
      <c r="P669" s="25">
        <v>2268000</v>
      </c>
      <c r="Q669" s="25">
        <f t="shared" si="53"/>
        <v>0</v>
      </c>
      <c r="R669" s="37"/>
    </row>
    <row r="670" spans="1:18" x14ac:dyDescent="0.25">
      <c r="A670" s="8">
        <v>663</v>
      </c>
      <c r="B670" s="32">
        <v>451252</v>
      </c>
      <c r="C670" s="9" t="s">
        <v>766</v>
      </c>
      <c r="D670" s="9" t="s">
        <v>51</v>
      </c>
      <c r="E670" s="9" t="s">
        <v>2789</v>
      </c>
      <c r="F670" s="9" t="s">
        <v>27</v>
      </c>
      <c r="G670" s="10">
        <v>17</v>
      </c>
      <c r="H670" s="10">
        <v>0</v>
      </c>
      <c r="I670" s="10">
        <v>0</v>
      </c>
      <c r="J670" s="10">
        <f t="shared" si="55"/>
        <v>4760000</v>
      </c>
      <c r="K670" s="10">
        <f t="shared" si="55"/>
        <v>0</v>
      </c>
      <c r="L670" s="10">
        <f t="shared" si="55"/>
        <v>0</v>
      </c>
      <c r="M670" s="10"/>
      <c r="N670" s="10">
        <v>0</v>
      </c>
      <c r="O670" s="25">
        <f t="shared" si="52"/>
        <v>4760000</v>
      </c>
      <c r="P670" s="25">
        <v>4760000</v>
      </c>
      <c r="Q670" s="25">
        <f t="shared" si="53"/>
        <v>0</v>
      </c>
      <c r="R670" s="37"/>
    </row>
    <row r="671" spans="1:18" x14ac:dyDescent="0.25">
      <c r="A671" s="8">
        <v>664</v>
      </c>
      <c r="B671" s="32">
        <v>451253</v>
      </c>
      <c r="C671" s="9" t="s">
        <v>149</v>
      </c>
      <c r="D671" s="9" t="s">
        <v>251</v>
      </c>
      <c r="E671" s="9" t="s">
        <v>2789</v>
      </c>
      <c r="F671" s="9" t="s">
        <v>27</v>
      </c>
      <c r="G671" s="10">
        <v>17</v>
      </c>
      <c r="H671" s="10">
        <v>0</v>
      </c>
      <c r="I671" s="10">
        <v>0</v>
      </c>
      <c r="J671" s="10">
        <f t="shared" si="55"/>
        <v>4760000</v>
      </c>
      <c r="K671" s="10">
        <f t="shared" si="55"/>
        <v>0</v>
      </c>
      <c r="L671" s="10">
        <f t="shared" si="55"/>
        <v>0</v>
      </c>
      <c r="M671" s="10"/>
      <c r="N671" s="10">
        <v>0</v>
      </c>
      <c r="O671" s="25">
        <f t="shared" si="52"/>
        <v>4760000</v>
      </c>
      <c r="P671" s="25">
        <v>4760000</v>
      </c>
      <c r="Q671" s="25">
        <f t="shared" si="53"/>
        <v>0</v>
      </c>
      <c r="R671" s="37"/>
    </row>
    <row r="672" spans="1:18" x14ac:dyDescent="0.25">
      <c r="A672" s="8">
        <v>665</v>
      </c>
      <c r="B672" s="32">
        <v>451254</v>
      </c>
      <c r="C672" s="9" t="s">
        <v>724</v>
      </c>
      <c r="D672" s="9" t="s">
        <v>372</v>
      </c>
      <c r="E672" s="9" t="s">
        <v>2789</v>
      </c>
      <c r="F672" s="9" t="s">
        <v>27</v>
      </c>
      <c r="G672" s="10">
        <v>17</v>
      </c>
      <c r="H672" s="10">
        <v>0</v>
      </c>
      <c r="I672" s="10">
        <v>0</v>
      </c>
      <c r="J672" s="10">
        <f t="shared" si="55"/>
        <v>4760000</v>
      </c>
      <c r="K672" s="10">
        <f t="shared" si="55"/>
        <v>0</v>
      </c>
      <c r="L672" s="10">
        <f t="shared" si="55"/>
        <v>0</v>
      </c>
      <c r="M672" s="10"/>
      <c r="N672" s="10">
        <v>0</v>
      </c>
      <c r="O672" s="25">
        <f t="shared" si="52"/>
        <v>4760000</v>
      </c>
      <c r="P672" s="25">
        <v>4760000</v>
      </c>
      <c r="Q672" s="25">
        <f t="shared" si="53"/>
        <v>0</v>
      </c>
      <c r="R672" s="37"/>
    </row>
    <row r="673" spans="1:18" x14ac:dyDescent="0.25">
      <c r="A673" s="8">
        <v>666</v>
      </c>
      <c r="B673" s="32">
        <v>451256</v>
      </c>
      <c r="C673" s="9" t="s">
        <v>595</v>
      </c>
      <c r="D673" s="9" t="s">
        <v>2809</v>
      </c>
      <c r="E673" s="9" t="s">
        <v>2789</v>
      </c>
      <c r="F673" s="9" t="s">
        <v>27</v>
      </c>
      <c r="G673" s="10">
        <v>22</v>
      </c>
      <c r="H673" s="10">
        <v>0</v>
      </c>
      <c r="I673" s="10">
        <v>0</v>
      </c>
      <c r="J673" s="10">
        <f t="shared" si="55"/>
        <v>6160000</v>
      </c>
      <c r="K673" s="10">
        <f t="shared" si="55"/>
        <v>0</v>
      </c>
      <c r="L673" s="10">
        <f t="shared" si="55"/>
        <v>0</v>
      </c>
      <c r="M673" s="10"/>
      <c r="N673" s="10">
        <v>0</v>
      </c>
      <c r="O673" s="25">
        <f t="shared" si="52"/>
        <v>6160000</v>
      </c>
      <c r="P673" s="25">
        <v>6160000</v>
      </c>
      <c r="Q673" s="25">
        <f t="shared" si="53"/>
        <v>0</v>
      </c>
      <c r="R673" s="37"/>
    </row>
    <row r="674" spans="1:18" x14ac:dyDescent="0.25">
      <c r="A674" s="8">
        <v>667</v>
      </c>
      <c r="B674" s="32">
        <v>451257</v>
      </c>
      <c r="C674" s="9" t="s">
        <v>972</v>
      </c>
      <c r="D674" s="9" t="s">
        <v>967</v>
      </c>
      <c r="E674" s="9" t="s">
        <v>2789</v>
      </c>
      <c r="F674" s="9" t="s">
        <v>389</v>
      </c>
      <c r="G674" s="10">
        <v>17</v>
      </c>
      <c r="H674" s="10">
        <v>0</v>
      </c>
      <c r="I674" s="10">
        <v>0</v>
      </c>
      <c r="J674" s="10">
        <f t="shared" si="55"/>
        <v>4760000</v>
      </c>
      <c r="K674" s="10">
        <f t="shared" si="55"/>
        <v>0</v>
      </c>
      <c r="L674" s="10">
        <f t="shared" si="55"/>
        <v>0</v>
      </c>
      <c r="M674" s="10"/>
      <c r="N674" s="10">
        <f>J674*0.7</f>
        <v>3332000</v>
      </c>
      <c r="O674" s="25">
        <f t="shared" si="52"/>
        <v>1428000</v>
      </c>
      <c r="P674" s="25">
        <v>1428000</v>
      </c>
      <c r="Q674" s="25">
        <f t="shared" si="53"/>
        <v>0</v>
      </c>
      <c r="R674" s="37"/>
    </row>
    <row r="675" spans="1:18" x14ac:dyDescent="0.25">
      <c r="A675" s="8">
        <v>668</v>
      </c>
      <c r="B675" s="32">
        <v>451258</v>
      </c>
      <c r="C675" s="9" t="s">
        <v>203</v>
      </c>
      <c r="D675" s="9" t="s">
        <v>429</v>
      </c>
      <c r="E675" s="9" t="s">
        <v>2789</v>
      </c>
      <c r="F675" s="9" t="s">
        <v>27</v>
      </c>
      <c r="G675" s="10">
        <v>17</v>
      </c>
      <c r="H675" s="10">
        <v>0</v>
      </c>
      <c r="I675" s="10">
        <v>0</v>
      </c>
      <c r="J675" s="10">
        <f t="shared" si="55"/>
        <v>4760000</v>
      </c>
      <c r="K675" s="10">
        <f t="shared" si="55"/>
        <v>0</v>
      </c>
      <c r="L675" s="10">
        <f t="shared" si="55"/>
        <v>0</v>
      </c>
      <c r="M675" s="10"/>
      <c r="N675" s="10">
        <v>0</v>
      </c>
      <c r="O675" s="25">
        <f t="shared" si="52"/>
        <v>4760000</v>
      </c>
      <c r="P675" s="25">
        <v>4760000</v>
      </c>
      <c r="Q675" s="25">
        <f t="shared" si="53"/>
        <v>0</v>
      </c>
      <c r="R675" s="37"/>
    </row>
    <row r="676" spans="1:18" x14ac:dyDescent="0.25">
      <c r="A676" s="8">
        <v>669</v>
      </c>
      <c r="B676" s="32">
        <v>451932</v>
      </c>
      <c r="C676" s="9" t="s">
        <v>2591</v>
      </c>
      <c r="D676" s="9" t="s">
        <v>247</v>
      </c>
      <c r="E676" s="9" t="s">
        <v>2789</v>
      </c>
      <c r="F676" s="9" t="s">
        <v>27</v>
      </c>
      <c r="G676" s="10">
        <v>15</v>
      </c>
      <c r="H676" s="10">
        <v>0</v>
      </c>
      <c r="I676" s="10">
        <v>0</v>
      </c>
      <c r="J676" s="10">
        <f t="shared" si="55"/>
        <v>4200000</v>
      </c>
      <c r="K676" s="10">
        <f t="shared" si="55"/>
        <v>0</v>
      </c>
      <c r="L676" s="10">
        <f t="shared" si="55"/>
        <v>0</v>
      </c>
      <c r="M676" s="10"/>
      <c r="N676" s="10">
        <v>0</v>
      </c>
      <c r="O676" s="25">
        <f t="shared" si="52"/>
        <v>4200000</v>
      </c>
      <c r="P676" s="25">
        <v>4200000</v>
      </c>
      <c r="Q676" s="25">
        <f t="shared" si="53"/>
        <v>0</v>
      </c>
      <c r="R676" s="37"/>
    </row>
    <row r="677" spans="1:18" x14ac:dyDescent="0.25">
      <c r="A677" s="8">
        <v>670</v>
      </c>
      <c r="B677" s="32">
        <v>451947</v>
      </c>
      <c r="C677" s="9" t="s">
        <v>1375</v>
      </c>
      <c r="D677" s="9" t="s">
        <v>118</v>
      </c>
      <c r="E677" s="9" t="s">
        <v>2789</v>
      </c>
      <c r="F677" s="9" t="s">
        <v>27</v>
      </c>
      <c r="G677" s="10">
        <v>17</v>
      </c>
      <c r="H677" s="10">
        <v>0</v>
      </c>
      <c r="I677" s="10">
        <v>0</v>
      </c>
      <c r="J677" s="10">
        <f t="shared" si="55"/>
        <v>4760000</v>
      </c>
      <c r="K677" s="10">
        <f t="shared" si="55"/>
        <v>0</v>
      </c>
      <c r="L677" s="10">
        <f t="shared" si="55"/>
        <v>0</v>
      </c>
      <c r="M677" s="10"/>
      <c r="N677" s="10">
        <v>0</v>
      </c>
      <c r="O677" s="25">
        <f t="shared" si="52"/>
        <v>4760000</v>
      </c>
      <c r="P677" s="25">
        <v>4760000</v>
      </c>
      <c r="Q677" s="25">
        <f t="shared" si="53"/>
        <v>0</v>
      </c>
      <c r="R677" s="37"/>
    </row>
    <row r="678" spans="1:18" x14ac:dyDescent="0.25">
      <c r="A678" s="8">
        <v>671</v>
      </c>
      <c r="B678" s="32">
        <v>451301</v>
      </c>
      <c r="C678" s="9" t="s">
        <v>232</v>
      </c>
      <c r="D678" s="9" t="s">
        <v>233</v>
      </c>
      <c r="E678" s="9" t="s">
        <v>2810</v>
      </c>
      <c r="F678" s="9" t="s">
        <v>27</v>
      </c>
      <c r="G678" s="10">
        <v>20</v>
      </c>
      <c r="H678" s="10">
        <v>0</v>
      </c>
      <c r="I678" s="10">
        <v>5</v>
      </c>
      <c r="J678" s="10">
        <f t="shared" si="55"/>
        <v>5600000</v>
      </c>
      <c r="K678" s="10">
        <f t="shared" si="55"/>
        <v>0</v>
      </c>
      <c r="L678" s="10">
        <f t="shared" si="55"/>
        <v>1400000</v>
      </c>
      <c r="M678" s="10"/>
      <c r="N678" s="10">
        <v>0</v>
      </c>
      <c r="O678" s="25">
        <f t="shared" si="52"/>
        <v>7000000</v>
      </c>
      <c r="P678" s="25">
        <v>7000000</v>
      </c>
      <c r="Q678" s="25">
        <f t="shared" si="53"/>
        <v>0</v>
      </c>
      <c r="R678" s="37"/>
    </row>
    <row r="679" spans="1:18" x14ac:dyDescent="0.25">
      <c r="A679" s="8">
        <v>672</v>
      </c>
      <c r="B679" s="32">
        <v>451302</v>
      </c>
      <c r="C679" s="9" t="s">
        <v>2811</v>
      </c>
      <c r="D679" s="9" t="s">
        <v>2812</v>
      </c>
      <c r="E679" s="9" t="s">
        <v>2810</v>
      </c>
      <c r="F679" s="9" t="s">
        <v>27</v>
      </c>
      <c r="G679" s="10">
        <v>19</v>
      </c>
      <c r="H679" s="10">
        <v>0</v>
      </c>
      <c r="I679" s="10">
        <v>5</v>
      </c>
      <c r="J679" s="10">
        <f t="shared" ref="J679:L693" si="56">G679*280000</f>
        <v>5320000</v>
      </c>
      <c r="K679" s="10">
        <f t="shared" si="56"/>
        <v>0</v>
      </c>
      <c r="L679" s="10">
        <f t="shared" si="56"/>
        <v>1400000</v>
      </c>
      <c r="M679" s="10"/>
      <c r="N679" s="10">
        <v>0</v>
      </c>
      <c r="O679" s="25">
        <f t="shared" si="52"/>
        <v>6720000</v>
      </c>
      <c r="P679" s="25">
        <v>6720000</v>
      </c>
      <c r="Q679" s="25">
        <f t="shared" si="53"/>
        <v>0</v>
      </c>
      <c r="R679" s="37"/>
    </row>
    <row r="680" spans="1:18" x14ac:dyDescent="0.25">
      <c r="A680" s="8">
        <v>673</v>
      </c>
      <c r="B680" s="32">
        <v>451303</v>
      </c>
      <c r="C680" s="9" t="s">
        <v>1593</v>
      </c>
      <c r="D680" s="9" t="s">
        <v>153</v>
      </c>
      <c r="E680" s="9" t="s">
        <v>2810</v>
      </c>
      <c r="F680" s="9" t="s">
        <v>27</v>
      </c>
      <c r="G680" s="10">
        <v>17</v>
      </c>
      <c r="H680" s="10">
        <v>0</v>
      </c>
      <c r="I680" s="10">
        <v>0</v>
      </c>
      <c r="J680" s="10">
        <f t="shared" si="56"/>
        <v>4760000</v>
      </c>
      <c r="K680" s="10">
        <f t="shared" si="56"/>
        <v>0</v>
      </c>
      <c r="L680" s="10">
        <f t="shared" si="56"/>
        <v>0</v>
      </c>
      <c r="M680" s="10"/>
      <c r="N680" s="10">
        <v>0</v>
      </c>
      <c r="O680" s="25">
        <f t="shared" si="52"/>
        <v>4760000</v>
      </c>
      <c r="P680" s="25">
        <v>0</v>
      </c>
      <c r="Q680" s="25">
        <f t="shared" si="53"/>
        <v>4760000</v>
      </c>
      <c r="R680" s="37"/>
    </row>
    <row r="681" spans="1:18" x14ac:dyDescent="0.25">
      <c r="A681" s="8">
        <v>674</v>
      </c>
      <c r="B681" s="32">
        <v>451304</v>
      </c>
      <c r="C681" s="9" t="s">
        <v>1982</v>
      </c>
      <c r="D681" s="9" t="s">
        <v>75</v>
      </c>
      <c r="E681" s="9" t="s">
        <v>2810</v>
      </c>
      <c r="F681" s="9" t="s">
        <v>27</v>
      </c>
      <c r="G681" s="10">
        <v>17</v>
      </c>
      <c r="H681" s="10">
        <v>0</v>
      </c>
      <c r="I681" s="10">
        <v>0</v>
      </c>
      <c r="J681" s="10">
        <f t="shared" si="56"/>
        <v>4760000</v>
      </c>
      <c r="K681" s="10">
        <f t="shared" si="56"/>
        <v>0</v>
      </c>
      <c r="L681" s="10">
        <f t="shared" si="56"/>
        <v>0</v>
      </c>
      <c r="M681" s="10"/>
      <c r="N681" s="10">
        <v>0</v>
      </c>
      <c r="O681" s="25">
        <f t="shared" si="52"/>
        <v>4760000</v>
      </c>
      <c r="P681" s="25">
        <v>4760000</v>
      </c>
      <c r="Q681" s="25">
        <f t="shared" si="53"/>
        <v>0</v>
      </c>
      <c r="R681" s="37"/>
    </row>
    <row r="682" spans="1:18" x14ac:dyDescent="0.25">
      <c r="A682" s="8">
        <v>675</v>
      </c>
      <c r="B682" s="32">
        <v>451305</v>
      </c>
      <c r="C682" s="9" t="s">
        <v>53</v>
      </c>
      <c r="D682" s="9" t="s">
        <v>2624</v>
      </c>
      <c r="E682" s="9" t="s">
        <v>2810</v>
      </c>
      <c r="F682" s="9" t="s">
        <v>27</v>
      </c>
      <c r="G682" s="10">
        <v>19</v>
      </c>
      <c r="H682" s="10">
        <v>0</v>
      </c>
      <c r="I682" s="10">
        <v>0</v>
      </c>
      <c r="J682" s="10">
        <f t="shared" si="56"/>
        <v>5320000</v>
      </c>
      <c r="K682" s="10">
        <f t="shared" si="56"/>
        <v>0</v>
      </c>
      <c r="L682" s="10">
        <f t="shared" si="56"/>
        <v>0</v>
      </c>
      <c r="M682" s="10"/>
      <c r="N682" s="10">
        <v>0</v>
      </c>
      <c r="O682" s="25">
        <f t="shared" si="52"/>
        <v>5320000</v>
      </c>
      <c r="P682" s="25">
        <v>5320000</v>
      </c>
      <c r="Q682" s="25">
        <f t="shared" si="53"/>
        <v>0</v>
      </c>
      <c r="R682" s="37"/>
    </row>
    <row r="683" spans="1:18" x14ac:dyDescent="0.25">
      <c r="A683" s="8">
        <v>676</v>
      </c>
      <c r="B683" s="32">
        <v>451306</v>
      </c>
      <c r="C683" s="9" t="s">
        <v>898</v>
      </c>
      <c r="D683" s="9" t="s">
        <v>75</v>
      </c>
      <c r="E683" s="9" t="s">
        <v>2810</v>
      </c>
      <c r="F683" s="9" t="s">
        <v>27</v>
      </c>
      <c r="G683" s="10">
        <v>17</v>
      </c>
      <c r="H683" s="10">
        <v>0</v>
      </c>
      <c r="I683" s="10">
        <v>5</v>
      </c>
      <c r="J683" s="10">
        <f t="shared" si="56"/>
        <v>4760000</v>
      </c>
      <c r="K683" s="10">
        <f t="shared" si="56"/>
        <v>0</v>
      </c>
      <c r="L683" s="10">
        <f t="shared" si="56"/>
        <v>1400000</v>
      </c>
      <c r="M683" s="10"/>
      <c r="N683" s="10">
        <v>0</v>
      </c>
      <c r="O683" s="25">
        <f t="shared" si="52"/>
        <v>6160000</v>
      </c>
      <c r="P683" s="25">
        <v>6160000</v>
      </c>
      <c r="Q683" s="25">
        <f t="shared" si="53"/>
        <v>0</v>
      </c>
      <c r="R683" s="37"/>
    </row>
    <row r="684" spans="1:18" x14ac:dyDescent="0.25">
      <c r="A684" s="8">
        <v>677</v>
      </c>
      <c r="B684" s="32">
        <v>451307</v>
      </c>
      <c r="C684" s="9" t="s">
        <v>2813</v>
      </c>
      <c r="D684" s="9" t="s">
        <v>413</v>
      </c>
      <c r="E684" s="9" t="s">
        <v>2810</v>
      </c>
      <c r="F684" s="9" t="s">
        <v>27</v>
      </c>
      <c r="G684" s="10">
        <v>20</v>
      </c>
      <c r="H684" s="10">
        <v>5</v>
      </c>
      <c r="I684" s="10">
        <v>0</v>
      </c>
      <c r="J684" s="10">
        <f t="shared" si="56"/>
        <v>5600000</v>
      </c>
      <c r="K684" s="10">
        <f t="shared" si="56"/>
        <v>1400000</v>
      </c>
      <c r="L684" s="10">
        <f t="shared" si="56"/>
        <v>0</v>
      </c>
      <c r="M684" s="10"/>
      <c r="N684" s="10">
        <v>0</v>
      </c>
      <c r="O684" s="25">
        <f t="shared" si="52"/>
        <v>7000000</v>
      </c>
      <c r="P684" s="25">
        <v>7000000</v>
      </c>
      <c r="Q684" s="25">
        <f t="shared" si="53"/>
        <v>0</v>
      </c>
      <c r="R684" s="37"/>
    </row>
    <row r="685" spans="1:18" x14ac:dyDescent="0.25">
      <c r="A685" s="8">
        <v>678</v>
      </c>
      <c r="B685" s="32">
        <v>451308</v>
      </c>
      <c r="C685" s="9" t="s">
        <v>219</v>
      </c>
      <c r="D685" s="9" t="s">
        <v>153</v>
      </c>
      <c r="E685" s="9" t="s">
        <v>2810</v>
      </c>
      <c r="F685" s="9" t="s">
        <v>27</v>
      </c>
      <c r="G685" s="10">
        <v>19</v>
      </c>
      <c r="H685" s="10">
        <v>0</v>
      </c>
      <c r="I685" s="10">
        <v>0</v>
      </c>
      <c r="J685" s="10">
        <f t="shared" si="56"/>
        <v>5320000</v>
      </c>
      <c r="K685" s="10">
        <f t="shared" si="56"/>
        <v>0</v>
      </c>
      <c r="L685" s="10">
        <f t="shared" si="56"/>
        <v>0</v>
      </c>
      <c r="M685" s="10"/>
      <c r="N685" s="10">
        <v>0</v>
      </c>
      <c r="O685" s="25">
        <f t="shared" si="52"/>
        <v>5320000</v>
      </c>
      <c r="P685" s="25">
        <v>5320000</v>
      </c>
      <c r="Q685" s="25">
        <f t="shared" si="53"/>
        <v>0</v>
      </c>
      <c r="R685" s="37"/>
    </row>
    <row r="686" spans="1:18" x14ac:dyDescent="0.25">
      <c r="A686" s="8">
        <v>679</v>
      </c>
      <c r="B686" s="32">
        <v>451309</v>
      </c>
      <c r="C686" s="9" t="s">
        <v>2814</v>
      </c>
      <c r="D686" s="9" t="s">
        <v>2815</v>
      </c>
      <c r="E686" s="9" t="s">
        <v>2810</v>
      </c>
      <c r="F686" s="9" t="s">
        <v>368</v>
      </c>
      <c r="G686" s="10">
        <v>17</v>
      </c>
      <c r="H686" s="10">
        <v>0</v>
      </c>
      <c r="I686" s="10">
        <v>0</v>
      </c>
      <c r="J686" s="10">
        <f t="shared" si="56"/>
        <v>4760000</v>
      </c>
      <c r="K686" s="10">
        <f t="shared" si="56"/>
        <v>0</v>
      </c>
      <c r="L686" s="10">
        <f t="shared" si="56"/>
        <v>0</v>
      </c>
      <c r="M686" s="10"/>
      <c r="N686" s="10">
        <f>J686</f>
        <v>4760000</v>
      </c>
      <c r="O686" s="25">
        <f t="shared" si="52"/>
        <v>0</v>
      </c>
      <c r="P686" s="25">
        <v>4760000</v>
      </c>
      <c r="Q686" s="25">
        <f t="shared" si="53"/>
        <v>-4760000</v>
      </c>
      <c r="R686" s="37" t="s">
        <v>2588</v>
      </c>
    </row>
    <row r="687" spans="1:18" x14ac:dyDescent="0.25">
      <c r="A687" s="8">
        <v>680</v>
      </c>
      <c r="B687" s="32">
        <v>451310</v>
      </c>
      <c r="C687" s="9" t="s">
        <v>2816</v>
      </c>
      <c r="D687" s="9" t="s">
        <v>2817</v>
      </c>
      <c r="E687" s="9" t="s">
        <v>2810</v>
      </c>
      <c r="F687" s="9" t="s">
        <v>389</v>
      </c>
      <c r="G687" s="10">
        <v>22</v>
      </c>
      <c r="H687" s="10">
        <v>0</v>
      </c>
      <c r="I687" s="10">
        <v>0</v>
      </c>
      <c r="J687" s="10">
        <f t="shared" si="56"/>
        <v>6160000</v>
      </c>
      <c r="K687" s="10">
        <f t="shared" si="56"/>
        <v>0</v>
      </c>
      <c r="L687" s="10">
        <f t="shared" si="56"/>
        <v>0</v>
      </c>
      <c r="M687" s="10"/>
      <c r="N687" s="10">
        <f>J687*0.7</f>
        <v>4312000</v>
      </c>
      <c r="O687" s="25">
        <f t="shared" si="52"/>
        <v>1848000</v>
      </c>
      <c r="P687" s="25">
        <v>1848000</v>
      </c>
      <c r="Q687" s="25">
        <f t="shared" si="53"/>
        <v>0</v>
      </c>
      <c r="R687" s="37"/>
    </row>
    <row r="688" spans="1:18" x14ac:dyDescent="0.25">
      <c r="A688" s="8">
        <v>681</v>
      </c>
      <c r="B688" s="32">
        <v>451311</v>
      </c>
      <c r="C688" s="9" t="s">
        <v>1895</v>
      </c>
      <c r="D688" s="9" t="s">
        <v>204</v>
      </c>
      <c r="E688" s="9" t="s">
        <v>2810</v>
      </c>
      <c r="F688" s="9" t="s">
        <v>27</v>
      </c>
      <c r="G688" s="10">
        <v>20</v>
      </c>
      <c r="H688" s="10">
        <v>0</v>
      </c>
      <c r="I688" s="10">
        <v>0</v>
      </c>
      <c r="J688" s="10">
        <f t="shared" si="56"/>
        <v>5600000</v>
      </c>
      <c r="K688" s="10">
        <f t="shared" si="56"/>
        <v>0</v>
      </c>
      <c r="L688" s="10">
        <f t="shared" si="56"/>
        <v>0</v>
      </c>
      <c r="M688" s="10"/>
      <c r="N688" s="10">
        <v>0</v>
      </c>
      <c r="O688" s="25">
        <f t="shared" si="52"/>
        <v>5600000</v>
      </c>
      <c r="P688" s="25">
        <v>5600000</v>
      </c>
      <c r="Q688" s="25">
        <f t="shared" si="53"/>
        <v>0</v>
      </c>
      <c r="R688" s="37"/>
    </row>
    <row r="689" spans="1:18" x14ac:dyDescent="0.25">
      <c r="A689" s="8">
        <v>682</v>
      </c>
      <c r="B689" s="32">
        <v>451313</v>
      </c>
      <c r="C689" s="9" t="s">
        <v>1172</v>
      </c>
      <c r="D689" s="9" t="s">
        <v>251</v>
      </c>
      <c r="E689" s="9" t="s">
        <v>2810</v>
      </c>
      <c r="F689" s="9" t="s">
        <v>27</v>
      </c>
      <c r="G689" s="10">
        <v>17</v>
      </c>
      <c r="H689" s="10">
        <v>5</v>
      </c>
      <c r="I689" s="10">
        <v>0</v>
      </c>
      <c r="J689" s="10">
        <f t="shared" si="56"/>
        <v>4760000</v>
      </c>
      <c r="K689" s="10">
        <f t="shared" si="56"/>
        <v>1400000</v>
      </c>
      <c r="L689" s="10">
        <f t="shared" si="56"/>
        <v>0</v>
      </c>
      <c r="M689" s="10"/>
      <c r="N689" s="10">
        <v>0</v>
      </c>
      <c r="O689" s="25">
        <f t="shared" si="52"/>
        <v>6160000</v>
      </c>
      <c r="P689" s="25">
        <v>6160000</v>
      </c>
      <c r="Q689" s="25">
        <f t="shared" si="53"/>
        <v>0</v>
      </c>
      <c r="R689" s="37"/>
    </row>
    <row r="690" spans="1:18" x14ac:dyDescent="0.25">
      <c r="A690" s="8">
        <v>683</v>
      </c>
      <c r="B690" s="32">
        <v>451314</v>
      </c>
      <c r="C690" s="9" t="s">
        <v>651</v>
      </c>
      <c r="D690" s="9" t="s">
        <v>526</v>
      </c>
      <c r="E690" s="9" t="s">
        <v>2810</v>
      </c>
      <c r="F690" s="9" t="s">
        <v>27</v>
      </c>
      <c r="G690" s="10">
        <v>15</v>
      </c>
      <c r="H690" s="10">
        <v>0</v>
      </c>
      <c r="I690" s="10">
        <v>0</v>
      </c>
      <c r="J690" s="10">
        <f t="shared" si="56"/>
        <v>4200000</v>
      </c>
      <c r="K690" s="10">
        <f t="shared" si="56"/>
        <v>0</v>
      </c>
      <c r="L690" s="10">
        <f t="shared" si="56"/>
        <v>0</v>
      </c>
      <c r="M690" s="10"/>
      <c r="N690" s="10">
        <v>0</v>
      </c>
      <c r="O690" s="25">
        <f t="shared" si="52"/>
        <v>4200000</v>
      </c>
      <c r="P690" s="25">
        <v>4200000</v>
      </c>
      <c r="Q690" s="25">
        <f t="shared" si="53"/>
        <v>0</v>
      </c>
      <c r="R690" s="37"/>
    </row>
    <row r="691" spans="1:18" x14ac:dyDescent="0.25">
      <c r="A691" s="8">
        <v>684</v>
      </c>
      <c r="B691" s="32">
        <v>451315</v>
      </c>
      <c r="C691" s="9" t="s">
        <v>1498</v>
      </c>
      <c r="D691" s="9" t="s">
        <v>421</v>
      </c>
      <c r="E691" s="9" t="s">
        <v>2810</v>
      </c>
      <c r="F691" s="9" t="s">
        <v>27</v>
      </c>
      <c r="G691" s="10">
        <v>19</v>
      </c>
      <c r="H691" s="10">
        <v>0</v>
      </c>
      <c r="I691" s="10">
        <v>0</v>
      </c>
      <c r="J691" s="10">
        <f t="shared" si="56"/>
        <v>5320000</v>
      </c>
      <c r="K691" s="10">
        <f t="shared" si="56"/>
        <v>0</v>
      </c>
      <c r="L691" s="10">
        <f t="shared" si="56"/>
        <v>0</v>
      </c>
      <c r="M691" s="10"/>
      <c r="N691" s="10">
        <v>0</v>
      </c>
      <c r="O691" s="25">
        <f t="shared" si="52"/>
        <v>5320000</v>
      </c>
      <c r="P691" s="25">
        <v>5320000</v>
      </c>
      <c r="Q691" s="25">
        <f t="shared" si="53"/>
        <v>0</v>
      </c>
      <c r="R691" s="37"/>
    </row>
    <row r="692" spans="1:18" x14ac:dyDescent="0.25">
      <c r="A692" s="8">
        <v>685</v>
      </c>
      <c r="B692" s="32">
        <v>451316</v>
      </c>
      <c r="C692" s="9" t="s">
        <v>977</v>
      </c>
      <c r="D692" s="9" t="s">
        <v>317</v>
      </c>
      <c r="E692" s="9" t="s">
        <v>2810</v>
      </c>
      <c r="F692" s="9" t="s">
        <v>27</v>
      </c>
      <c r="G692" s="10">
        <v>17</v>
      </c>
      <c r="H692" s="10">
        <v>0</v>
      </c>
      <c r="I692" s="10">
        <v>5</v>
      </c>
      <c r="J692" s="10">
        <f t="shared" si="56"/>
        <v>4760000</v>
      </c>
      <c r="K692" s="10">
        <f t="shared" si="56"/>
        <v>0</v>
      </c>
      <c r="L692" s="10">
        <f t="shared" si="56"/>
        <v>1400000</v>
      </c>
      <c r="M692" s="10"/>
      <c r="N692" s="10">
        <v>0</v>
      </c>
      <c r="O692" s="25">
        <f t="shared" si="52"/>
        <v>6160000</v>
      </c>
      <c r="P692" s="25">
        <v>6160000</v>
      </c>
      <c r="Q692" s="25">
        <f t="shared" si="53"/>
        <v>0</v>
      </c>
      <c r="R692" s="37"/>
    </row>
    <row r="693" spans="1:18" x14ac:dyDescent="0.25">
      <c r="A693" s="8">
        <v>686</v>
      </c>
      <c r="B693" s="32">
        <v>451317</v>
      </c>
      <c r="C693" s="9" t="s">
        <v>1494</v>
      </c>
      <c r="D693" s="9" t="s">
        <v>490</v>
      </c>
      <c r="E693" s="9" t="s">
        <v>2810</v>
      </c>
      <c r="F693" s="9" t="s">
        <v>27</v>
      </c>
      <c r="G693" s="10">
        <v>20</v>
      </c>
      <c r="H693" s="10">
        <v>0</v>
      </c>
      <c r="I693" s="10">
        <v>0</v>
      </c>
      <c r="J693" s="10">
        <f t="shared" si="56"/>
        <v>5600000</v>
      </c>
      <c r="K693" s="10">
        <f t="shared" si="56"/>
        <v>0</v>
      </c>
      <c r="L693" s="10">
        <f t="shared" si="56"/>
        <v>0</v>
      </c>
      <c r="M693" s="10"/>
      <c r="N693" s="10">
        <v>0</v>
      </c>
      <c r="O693" s="25">
        <f t="shared" si="52"/>
        <v>5600000</v>
      </c>
      <c r="P693" s="25">
        <v>5600000</v>
      </c>
      <c r="Q693" s="25">
        <f t="shared" si="53"/>
        <v>0</v>
      </c>
      <c r="R693" s="37"/>
    </row>
    <row r="694" spans="1:18" x14ac:dyDescent="0.25">
      <c r="A694" s="8">
        <v>687</v>
      </c>
      <c r="B694" s="32">
        <v>451318</v>
      </c>
      <c r="C694" s="9" t="s">
        <v>1221</v>
      </c>
      <c r="D694" s="9" t="s">
        <v>696</v>
      </c>
      <c r="E694" s="9" t="s">
        <v>2810</v>
      </c>
      <c r="F694" s="37" t="s">
        <v>368</v>
      </c>
      <c r="G694" s="10">
        <v>19</v>
      </c>
      <c r="H694" s="10">
        <v>0</v>
      </c>
      <c r="I694" s="10">
        <v>0</v>
      </c>
      <c r="J694" s="10">
        <f>G694*280000</f>
        <v>5320000</v>
      </c>
      <c r="K694" s="10">
        <f>H694*280000</f>
        <v>0</v>
      </c>
      <c r="L694" s="10">
        <f>I694*280000</f>
        <v>0</v>
      </c>
      <c r="M694" s="10"/>
      <c r="N694" s="10">
        <f>J694</f>
        <v>5320000</v>
      </c>
      <c r="O694" s="25">
        <f t="shared" si="52"/>
        <v>0</v>
      </c>
      <c r="P694" s="25">
        <v>0</v>
      </c>
      <c r="Q694" s="25">
        <f t="shared" si="53"/>
        <v>0</v>
      </c>
      <c r="R694" s="37"/>
    </row>
    <row r="695" spans="1:18" x14ac:dyDescent="0.25">
      <c r="A695" s="8">
        <v>688</v>
      </c>
      <c r="B695" s="32">
        <v>451319</v>
      </c>
      <c r="C695" s="9" t="s">
        <v>774</v>
      </c>
      <c r="D695" s="9" t="s">
        <v>1700</v>
      </c>
      <c r="E695" s="9" t="s">
        <v>2810</v>
      </c>
      <c r="F695" s="9" t="s">
        <v>27</v>
      </c>
      <c r="G695" s="10">
        <v>18</v>
      </c>
      <c r="H695" s="10">
        <v>0</v>
      </c>
      <c r="I695" s="10">
        <v>0</v>
      </c>
      <c r="J695" s="10">
        <f t="shared" ref="J695:L700" si="57">G695*280000</f>
        <v>5040000</v>
      </c>
      <c r="K695" s="10">
        <f t="shared" si="57"/>
        <v>0</v>
      </c>
      <c r="L695" s="10">
        <f t="shared" si="57"/>
        <v>0</v>
      </c>
      <c r="M695" s="10"/>
      <c r="N695" s="10">
        <v>0</v>
      </c>
      <c r="O695" s="25">
        <f t="shared" si="52"/>
        <v>5040000</v>
      </c>
      <c r="P695" s="25">
        <v>5040000</v>
      </c>
      <c r="Q695" s="25">
        <f t="shared" si="53"/>
        <v>0</v>
      </c>
      <c r="R695" s="37"/>
    </row>
    <row r="696" spans="1:18" x14ac:dyDescent="0.25">
      <c r="A696" s="8">
        <v>689</v>
      </c>
      <c r="B696" s="32">
        <v>451320</v>
      </c>
      <c r="C696" s="9" t="s">
        <v>2818</v>
      </c>
      <c r="D696" s="9" t="s">
        <v>187</v>
      </c>
      <c r="E696" s="9" t="s">
        <v>2810</v>
      </c>
      <c r="F696" s="9" t="s">
        <v>27</v>
      </c>
      <c r="G696" s="10">
        <v>15</v>
      </c>
      <c r="H696" s="10">
        <v>0</v>
      </c>
      <c r="I696" s="10">
        <v>0</v>
      </c>
      <c r="J696" s="10">
        <f t="shared" si="57"/>
        <v>4200000</v>
      </c>
      <c r="K696" s="10">
        <f t="shared" si="57"/>
        <v>0</v>
      </c>
      <c r="L696" s="10">
        <f t="shared" si="57"/>
        <v>0</v>
      </c>
      <c r="M696" s="10"/>
      <c r="N696" s="10">
        <v>0</v>
      </c>
      <c r="O696" s="25">
        <f t="shared" si="52"/>
        <v>4200000</v>
      </c>
      <c r="P696" s="25">
        <v>4200000</v>
      </c>
      <c r="Q696" s="25">
        <f t="shared" si="53"/>
        <v>0</v>
      </c>
      <c r="R696" s="37"/>
    </row>
    <row r="697" spans="1:18" x14ac:dyDescent="0.25">
      <c r="A697" s="8">
        <v>690</v>
      </c>
      <c r="B697" s="32">
        <v>451321</v>
      </c>
      <c r="C697" s="9" t="s">
        <v>758</v>
      </c>
      <c r="D697" s="9" t="s">
        <v>51</v>
      </c>
      <c r="E697" s="9" t="s">
        <v>2810</v>
      </c>
      <c r="F697" s="9" t="s">
        <v>27</v>
      </c>
      <c r="G697" s="10">
        <v>19</v>
      </c>
      <c r="H697" s="10">
        <v>0</v>
      </c>
      <c r="I697" s="10">
        <v>0</v>
      </c>
      <c r="J697" s="10">
        <f t="shared" si="57"/>
        <v>5320000</v>
      </c>
      <c r="K697" s="10">
        <f t="shared" si="57"/>
        <v>0</v>
      </c>
      <c r="L697" s="10">
        <f t="shared" si="57"/>
        <v>0</v>
      </c>
      <c r="M697" s="10"/>
      <c r="N697" s="10">
        <v>0</v>
      </c>
      <c r="O697" s="25">
        <f t="shared" si="52"/>
        <v>5320000</v>
      </c>
      <c r="P697" s="25">
        <v>5320000</v>
      </c>
      <c r="Q697" s="25">
        <f t="shared" si="53"/>
        <v>0</v>
      </c>
      <c r="R697" s="37"/>
    </row>
    <row r="698" spans="1:18" x14ac:dyDescent="0.25">
      <c r="A698" s="8">
        <v>691</v>
      </c>
      <c r="B698" s="32">
        <v>451322</v>
      </c>
      <c r="C698" s="9" t="s">
        <v>2771</v>
      </c>
      <c r="D698" s="9" t="s">
        <v>488</v>
      </c>
      <c r="E698" s="9" t="s">
        <v>2810</v>
      </c>
      <c r="F698" s="9" t="s">
        <v>27</v>
      </c>
      <c r="G698" s="10">
        <v>17</v>
      </c>
      <c r="H698" s="10">
        <v>0</v>
      </c>
      <c r="I698" s="10">
        <v>0</v>
      </c>
      <c r="J698" s="10">
        <f t="shared" si="57"/>
        <v>4760000</v>
      </c>
      <c r="K698" s="10">
        <f t="shared" si="57"/>
        <v>0</v>
      </c>
      <c r="L698" s="10">
        <f t="shared" si="57"/>
        <v>0</v>
      </c>
      <c r="M698" s="10"/>
      <c r="N698" s="10">
        <v>0</v>
      </c>
      <c r="O698" s="25">
        <f t="shared" si="52"/>
        <v>4760000</v>
      </c>
      <c r="P698" s="25">
        <v>4760000</v>
      </c>
      <c r="Q698" s="25">
        <f t="shared" si="53"/>
        <v>0</v>
      </c>
      <c r="R698" s="37"/>
    </row>
    <row r="699" spans="1:18" x14ac:dyDescent="0.25">
      <c r="A699" s="8">
        <v>692</v>
      </c>
      <c r="B699" s="32">
        <v>451323</v>
      </c>
      <c r="C699" s="9" t="s">
        <v>653</v>
      </c>
      <c r="D699" s="9" t="s">
        <v>696</v>
      </c>
      <c r="E699" s="9" t="s">
        <v>2810</v>
      </c>
      <c r="F699" s="9" t="s">
        <v>27</v>
      </c>
      <c r="G699" s="10">
        <v>17</v>
      </c>
      <c r="H699" s="10">
        <v>0</v>
      </c>
      <c r="I699" s="10">
        <v>0</v>
      </c>
      <c r="J699" s="10">
        <f t="shared" si="57"/>
        <v>4760000</v>
      </c>
      <c r="K699" s="10">
        <f t="shared" si="57"/>
        <v>0</v>
      </c>
      <c r="L699" s="10">
        <f t="shared" si="57"/>
        <v>0</v>
      </c>
      <c r="M699" s="10"/>
      <c r="N699" s="10">
        <v>0</v>
      </c>
      <c r="O699" s="25">
        <f t="shared" si="52"/>
        <v>4760000</v>
      </c>
      <c r="P699" s="25">
        <v>4760000</v>
      </c>
      <c r="Q699" s="25">
        <f t="shared" si="53"/>
        <v>0</v>
      </c>
      <c r="R699" s="37"/>
    </row>
    <row r="700" spans="1:18" x14ac:dyDescent="0.25">
      <c r="A700" s="8">
        <v>693</v>
      </c>
      <c r="B700" s="32">
        <v>451324</v>
      </c>
      <c r="C700" s="9" t="s">
        <v>1148</v>
      </c>
      <c r="D700" s="9" t="s">
        <v>649</v>
      </c>
      <c r="E700" s="9" t="s">
        <v>2810</v>
      </c>
      <c r="F700" s="9" t="s">
        <v>27</v>
      </c>
      <c r="G700" s="10">
        <v>13</v>
      </c>
      <c r="H700" s="10">
        <v>0</v>
      </c>
      <c r="I700" s="10">
        <v>0</v>
      </c>
      <c r="J700" s="10">
        <f t="shared" si="57"/>
        <v>3640000</v>
      </c>
      <c r="K700" s="10">
        <f t="shared" si="57"/>
        <v>0</v>
      </c>
      <c r="L700" s="10">
        <f t="shared" si="57"/>
        <v>0</v>
      </c>
      <c r="M700" s="10"/>
      <c r="N700" s="10">
        <v>0</v>
      </c>
      <c r="O700" s="25">
        <f t="shared" si="52"/>
        <v>3640000</v>
      </c>
      <c r="P700" s="25">
        <v>3640000</v>
      </c>
      <c r="Q700" s="25">
        <f t="shared" si="53"/>
        <v>0</v>
      </c>
      <c r="R700" s="37"/>
    </row>
    <row r="701" spans="1:18" x14ac:dyDescent="0.25">
      <c r="A701" s="8">
        <v>694</v>
      </c>
      <c r="B701" s="32">
        <v>451325</v>
      </c>
      <c r="C701" s="9" t="s">
        <v>2735</v>
      </c>
      <c r="D701" s="9" t="s">
        <v>1104</v>
      </c>
      <c r="E701" s="9" t="s">
        <v>2810</v>
      </c>
      <c r="F701" s="9" t="s">
        <v>368</v>
      </c>
      <c r="G701" s="10">
        <v>18</v>
      </c>
      <c r="H701" s="10">
        <v>0</v>
      </c>
      <c r="I701" s="10">
        <v>0</v>
      </c>
      <c r="J701" s="10">
        <f>G701*280000</f>
        <v>5040000</v>
      </c>
      <c r="K701" s="10">
        <f>H701*280000</f>
        <v>0</v>
      </c>
      <c r="L701" s="10">
        <f>I701*280000</f>
        <v>0</v>
      </c>
      <c r="M701" s="10"/>
      <c r="N701" s="10">
        <f>J701</f>
        <v>5040000</v>
      </c>
      <c r="O701" s="25">
        <f t="shared" si="52"/>
        <v>0</v>
      </c>
      <c r="P701" s="25">
        <v>0</v>
      </c>
      <c r="Q701" s="25">
        <f t="shared" si="53"/>
        <v>0</v>
      </c>
      <c r="R701" s="37"/>
    </row>
    <row r="702" spans="1:18" x14ac:dyDescent="0.25">
      <c r="A702" s="8">
        <v>695</v>
      </c>
      <c r="B702" s="32">
        <v>451326</v>
      </c>
      <c r="C702" s="9" t="s">
        <v>2819</v>
      </c>
      <c r="D702" s="9" t="s">
        <v>1636</v>
      </c>
      <c r="E702" s="9" t="s">
        <v>2810</v>
      </c>
      <c r="F702" s="9" t="s">
        <v>27</v>
      </c>
      <c r="G702" s="10">
        <v>19</v>
      </c>
      <c r="H702" s="10">
        <v>0</v>
      </c>
      <c r="I702" s="10">
        <v>0</v>
      </c>
      <c r="J702" s="10">
        <f t="shared" ref="J702:L726" si="58">G702*280000</f>
        <v>5320000</v>
      </c>
      <c r="K702" s="10">
        <f t="shared" si="58"/>
        <v>0</v>
      </c>
      <c r="L702" s="10">
        <f t="shared" si="58"/>
        <v>0</v>
      </c>
      <c r="M702" s="10"/>
      <c r="N702" s="10">
        <v>0</v>
      </c>
      <c r="O702" s="25">
        <f t="shared" si="52"/>
        <v>5320000</v>
      </c>
      <c r="P702" s="25">
        <v>5320000</v>
      </c>
      <c r="Q702" s="25">
        <f t="shared" si="53"/>
        <v>0</v>
      </c>
      <c r="R702" s="37"/>
    </row>
    <row r="703" spans="1:18" x14ac:dyDescent="0.25">
      <c r="A703" s="8">
        <v>696</v>
      </c>
      <c r="B703" s="32">
        <v>451327</v>
      </c>
      <c r="C703" s="9" t="s">
        <v>563</v>
      </c>
      <c r="D703" s="9" t="s">
        <v>365</v>
      </c>
      <c r="E703" s="9" t="s">
        <v>2810</v>
      </c>
      <c r="F703" s="9" t="s">
        <v>27</v>
      </c>
      <c r="G703" s="10">
        <v>17</v>
      </c>
      <c r="H703" s="10">
        <v>0</v>
      </c>
      <c r="I703" s="10">
        <v>0</v>
      </c>
      <c r="J703" s="10">
        <f t="shared" si="58"/>
        <v>4760000</v>
      </c>
      <c r="K703" s="10">
        <f t="shared" si="58"/>
        <v>0</v>
      </c>
      <c r="L703" s="10">
        <f t="shared" si="58"/>
        <v>0</v>
      </c>
      <c r="M703" s="10"/>
      <c r="N703" s="10">
        <v>0</v>
      </c>
      <c r="O703" s="25">
        <f t="shared" si="52"/>
        <v>4760000</v>
      </c>
      <c r="P703" s="25">
        <v>4760000</v>
      </c>
      <c r="Q703" s="25">
        <f t="shared" si="53"/>
        <v>0</v>
      </c>
      <c r="R703" s="37"/>
    </row>
    <row r="704" spans="1:18" x14ac:dyDescent="0.25">
      <c r="A704" s="8">
        <v>697</v>
      </c>
      <c r="B704" s="32">
        <v>451328</v>
      </c>
      <c r="C704" s="9" t="s">
        <v>452</v>
      </c>
      <c r="D704" s="9" t="s">
        <v>128</v>
      </c>
      <c r="E704" s="9" t="s">
        <v>2810</v>
      </c>
      <c r="F704" s="9" t="s">
        <v>27</v>
      </c>
      <c r="G704" s="10">
        <v>17</v>
      </c>
      <c r="H704" s="10">
        <v>0</v>
      </c>
      <c r="I704" s="10">
        <v>5</v>
      </c>
      <c r="J704" s="10">
        <f t="shared" si="58"/>
        <v>4760000</v>
      </c>
      <c r="K704" s="10">
        <f t="shared" si="58"/>
        <v>0</v>
      </c>
      <c r="L704" s="10">
        <f t="shared" si="58"/>
        <v>1400000</v>
      </c>
      <c r="M704" s="10"/>
      <c r="N704" s="10">
        <v>0</v>
      </c>
      <c r="O704" s="25">
        <f t="shared" si="52"/>
        <v>6160000</v>
      </c>
      <c r="P704" s="25">
        <v>6160000</v>
      </c>
      <c r="Q704" s="25">
        <f t="shared" si="53"/>
        <v>0</v>
      </c>
      <c r="R704" s="37"/>
    </row>
    <row r="705" spans="1:18" x14ac:dyDescent="0.25">
      <c r="A705" s="8">
        <v>698</v>
      </c>
      <c r="B705" s="32">
        <v>451329</v>
      </c>
      <c r="C705" s="9" t="s">
        <v>1370</v>
      </c>
      <c r="D705" s="9" t="s">
        <v>251</v>
      </c>
      <c r="E705" s="9" t="s">
        <v>2810</v>
      </c>
      <c r="F705" s="9" t="s">
        <v>27</v>
      </c>
      <c r="G705" s="10">
        <v>19</v>
      </c>
      <c r="H705" s="10">
        <v>0</v>
      </c>
      <c r="I705" s="10">
        <v>0</v>
      </c>
      <c r="J705" s="10">
        <f t="shared" si="58"/>
        <v>5320000</v>
      </c>
      <c r="K705" s="10">
        <f t="shared" si="58"/>
        <v>0</v>
      </c>
      <c r="L705" s="10">
        <f t="shared" si="58"/>
        <v>0</v>
      </c>
      <c r="M705" s="10"/>
      <c r="N705" s="10">
        <v>0</v>
      </c>
      <c r="O705" s="25">
        <f t="shared" si="52"/>
        <v>5320000</v>
      </c>
      <c r="P705" s="25">
        <v>5320000</v>
      </c>
      <c r="Q705" s="25">
        <f t="shared" si="53"/>
        <v>0</v>
      </c>
      <c r="R705" s="37"/>
    </row>
    <row r="706" spans="1:18" x14ac:dyDescent="0.25">
      <c r="A706" s="8">
        <v>699</v>
      </c>
      <c r="B706" s="32">
        <v>451330</v>
      </c>
      <c r="C706" s="9" t="s">
        <v>2820</v>
      </c>
      <c r="D706" s="9" t="s">
        <v>184</v>
      </c>
      <c r="E706" s="9" t="s">
        <v>2810</v>
      </c>
      <c r="F706" s="9" t="s">
        <v>27</v>
      </c>
      <c r="G706" s="10">
        <v>19</v>
      </c>
      <c r="H706" s="10">
        <v>0</v>
      </c>
      <c r="I706" s="10">
        <v>0</v>
      </c>
      <c r="J706" s="10">
        <f t="shared" si="58"/>
        <v>5320000</v>
      </c>
      <c r="K706" s="10">
        <f t="shared" si="58"/>
        <v>0</v>
      </c>
      <c r="L706" s="10">
        <f t="shared" si="58"/>
        <v>0</v>
      </c>
      <c r="M706" s="10"/>
      <c r="N706" s="10">
        <v>0</v>
      </c>
      <c r="O706" s="25">
        <f t="shared" si="52"/>
        <v>5320000</v>
      </c>
      <c r="P706" s="25">
        <v>5320000</v>
      </c>
      <c r="Q706" s="25">
        <f t="shared" si="53"/>
        <v>0</v>
      </c>
      <c r="R706" s="37"/>
    </row>
    <row r="707" spans="1:18" x14ac:dyDescent="0.25">
      <c r="A707" s="8">
        <v>700</v>
      </c>
      <c r="B707" s="32">
        <v>451331</v>
      </c>
      <c r="C707" s="9" t="s">
        <v>2821</v>
      </c>
      <c r="D707" s="9" t="s">
        <v>488</v>
      </c>
      <c r="E707" s="9" t="s">
        <v>2810</v>
      </c>
      <c r="F707" s="9" t="s">
        <v>27</v>
      </c>
      <c r="G707" s="10">
        <v>21</v>
      </c>
      <c r="H707" s="10">
        <v>0</v>
      </c>
      <c r="I707" s="10">
        <v>0</v>
      </c>
      <c r="J707" s="10">
        <f t="shared" si="58"/>
        <v>5880000</v>
      </c>
      <c r="K707" s="10">
        <f t="shared" si="58"/>
        <v>0</v>
      </c>
      <c r="L707" s="10">
        <f t="shared" si="58"/>
        <v>0</v>
      </c>
      <c r="M707" s="10"/>
      <c r="N707" s="10">
        <v>0</v>
      </c>
      <c r="O707" s="25">
        <f t="shared" si="52"/>
        <v>5880000</v>
      </c>
      <c r="P707" s="25">
        <v>0</v>
      </c>
      <c r="Q707" s="25">
        <f t="shared" si="53"/>
        <v>5880000</v>
      </c>
      <c r="R707" s="37"/>
    </row>
    <row r="708" spans="1:18" x14ac:dyDescent="0.25">
      <c r="A708" s="8">
        <v>701</v>
      </c>
      <c r="B708" s="32">
        <v>451332</v>
      </c>
      <c r="C708" s="9" t="s">
        <v>487</v>
      </c>
      <c r="D708" s="9" t="s">
        <v>153</v>
      </c>
      <c r="E708" s="9" t="s">
        <v>2810</v>
      </c>
      <c r="F708" s="9" t="s">
        <v>27</v>
      </c>
      <c r="G708" s="10">
        <v>15</v>
      </c>
      <c r="H708" s="10">
        <v>0</v>
      </c>
      <c r="I708" s="10">
        <v>0</v>
      </c>
      <c r="J708" s="10">
        <f t="shared" si="58"/>
        <v>4200000</v>
      </c>
      <c r="K708" s="10">
        <f t="shared" si="58"/>
        <v>0</v>
      </c>
      <c r="L708" s="10">
        <f t="shared" si="58"/>
        <v>0</v>
      </c>
      <c r="M708" s="10"/>
      <c r="N708" s="10">
        <v>0</v>
      </c>
      <c r="O708" s="25">
        <f t="shared" si="52"/>
        <v>4200000</v>
      </c>
      <c r="P708" s="25">
        <v>4200000</v>
      </c>
      <c r="Q708" s="25">
        <f t="shared" si="53"/>
        <v>0</v>
      </c>
      <c r="R708" s="37"/>
    </row>
    <row r="709" spans="1:18" x14ac:dyDescent="0.25">
      <c r="A709" s="8">
        <v>702</v>
      </c>
      <c r="B709" s="32">
        <v>451333</v>
      </c>
      <c r="C709" s="9" t="s">
        <v>1716</v>
      </c>
      <c r="D709" s="9" t="s">
        <v>1085</v>
      </c>
      <c r="E709" s="9" t="s">
        <v>2810</v>
      </c>
      <c r="F709" s="9" t="s">
        <v>27</v>
      </c>
      <c r="G709" s="10">
        <v>19</v>
      </c>
      <c r="H709" s="10">
        <v>0</v>
      </c>
      <c r="I709" s="10">
        <v>0</v>
      </c>
      <c r="J709" s="10">
        <f t="shared" si="58"/>
        <v>5320000</v>
      </c>
      <c r="K709" s="10">
        <f t="shared" si="58"/>
        <v>0</v>
      </c>
      <c r="L709" s="10">
        <f t="shared" si="58"/>
        <v>0</v>
      </c>
      <c r="M709" s="10"/>
      <c r="N709" s="10">
        <v>0</v>
      </c>
      <c r="O709" s="25">
        <f t="shared" si="52"/>
        <v>5320000</v>
      </c>
      <c r="P709" s="25">
        <v>5320000</v>
      </c>
      <c r="Q709" s="25">
        <f t="shared" si="53"/>
        <v>0</v>
      </c>
      <c r="R709" s="37"/>
    </row>
    <row r="710" spans="1:18" x14ac:dyDescent="0.25">
      <c r="A710" s="8">
        <v>703</v>
      </c>
      <c r="B710" s="32">
        <v>451334</v>
      </c>
      <c r="C710" s="9" t="s">
        <v>423</v>
      </c>
      <c r="D710" s="9" t="s">
        <v>171</v>
      </c>
      <c r="E710" s="9" t="s">
        <v>2810</v>
      </c>
      <c r="F710" s="9" t="s">
        <v>27</v>
      </c>
      <c r="G710" s="10">
        <v>22</v>
      </c>
      <c r="H710" s="10">
        <v>0</v>
      </c>
      <c r="I710" s="10">
        <v>0</v>
      </c>
      <c r="J710" s="10">
        <f t="shared" si="58"/>
        <v>6160000</v>
      </c>
      <c r="K710" s="10">
        <f t="shared" si="58"/>
        <v>0</v>
      </c>
      <c r="L710" s="10">
        <f t="shared" si="58"/>
        <v>0</v>
      </c>
      <c r="M710" s="10"/>
      <c r="N710" s="10">
        <v>0</v>
      </c>
      <c r="O710" s="25">
        <f t="shared" si="52"/>
        <v>6160000</v>
      </c>
      <c r="P710" s="25">
        <v>6160000</v>
      </c>
      <c r="Q710" s="25">
        <f t="shared" si="53"/>
        <v>0</v>
      </c>
      <c r="R710" s="37"/>
    </row>
    <row r="711" spans="1:18" x14ac:dyDescent="0.25">
      <c r="A711" s="8">
        <v>704</v>
      </c>
      <c r="B711" s="32">
        <v>451335</v>
      </c>
      <c r="C711" s="9" t="s">
        <v>2822</v>
      </c>
      <c r="D711" s="9" t="s">
        <v>75</v>
      </c>
      <c r="E711" s="9" t="s">
        <v>2810</v>
      </c>
      <c r="F711" s="9" t="s">
        <v>27</v>
      </c>
      <c r="G711" s="10">
        <v>21</v>
      </c>
      <c r="H711" s="10">
        <v>0</v>
      </c>
      <c r="I711" s="10">
        <v>0</v>
      </c>
      <c r="J711" s="10">
        <f t="shared" si="58"/>
        <v>5880000</v>
      </c>
      <c r="K711" s="10">
        <f t="shared" si="58"/>
        <v>0</v>
      </c>
      <c r="L711" s="10">
        <f t="shared" si="58"/>
        <v>0</v>
      </c>
      <c r="M711" s="10"/>
      <c r="N711" s="10">
        <v>0</v>
      </c>
      <c r="O711" s="25">
        <f t="shared" si="52"/>
        <v>5880000</v>
      </c>
      <c r="P711" s="25">
        <v>5880000</v>
      </c>
      <c r="Q711" s="25">
        <f t="shared" si="53"/>
        <v>0</v>
      </c>
      <c r="R711" s="37"/>
    </row>
    <row r="712" spans="1:18" x14ac:dyDescent="0.25">
      <c r="A712" s="8">
        <v>705</v>
      </c>
      <c r="B712" s="32">
        <v>451336</v>
      </c>
      <c r="C712" s="9" t="s">
        <v>2823</v>
      </c>
      <c r="D712" s="9" t="s">
        <v>85</v>
      </c>
      <c r="E712" s="9" t="s">
        <v>2810</v>
      </c>
      <c r="F712" s="9" t="s">
        <v>27</v>
      </c>
      <c r="G712" s="10">
        <v>20</v>
      </c>
      <c r="H712" s="10">
        <v>0</v>
      </c>
      <c r="I712" s="10">
        <v>0</v>
      </c>
      <c r="J712" s="10">
        <f t="shared" si="58"/>
        <v>5600000</v>
      </c>
      <c r="K712" s="10">
        <f t="shared" si="58"/>
        <v>0</v>
      </c>
      <c r="L712" s="10">
        <f t="shared" si="58"/>
        <v>0</v>
      </c>
      <c r="M712" s="10"/>
      <c r="N712" s="10">
        <v>0</v>
      </c>
      <c r="O712" s="25">
        <f t="shared" si="52"/>
        <v>5600000</v>
      </c>
      <c r="P712" s="25">
        <v>5600000</v>
      </c>
      <c r="Q712" s="25">
        <f t="shared" si="53"/>
        <v>0</v>
      </c>
      <c r="R712" s="37"/>
    </row>
    <row r="713" spans="1:18" x14ac:dyDescent="0.25">
      <c r="A713" s="8">
        <v>706</v>
      </c>
      <c r="B713" s="32">
        <v>451337</v>
      </c>
      <c r="C713" s="9" t="s">
        <v>152</v>
      </c>
      <c r="D713" s="9" t="s">
        <v>85</v>
      </c>
      <c r="E713" s="9" t="s">
        <v>2810</v>
      </c>
      <c r="F713" s="9" t="s">
        <v>27</v>
      </c>
      <c r="G713" s="10">
        <v>20</v>
      </c>
      <c r="H713" s="10">
        <v>0</v>
      </c>
      <c r="I713" s="10">
        <v>0</v>
      </c>
      <c r="J713" s="10">
        <f t="shared" si="58"/>
        <v>5600000</v>
      </c>
      <c r="K713" s="10">
        <f t="shared" si="58"/>
        <v>0</v>
      </c>
      <c r="L713" s="10">
        <f t="shared" si="58"/>
        <v>0</v>
      </c>
      <c r="M713" s="10"/>
      <c r="N713" s="10">
        <v>0</v>
      </c>
      <c r="O713" s="25">
        <f t="shared" ref="O713:O776" si="59">J713+K713+L713-N713-M713</f>
        <v>5600000</v>
      </c>
      <c r="P713" s="25">
        <v>5600000</v>
      </c>
      <c r="Q713" s="25">
        <f t="shared" ref="Q713:Q776" si="60">O713-P713</f>
        <v>0</v>
      </c>
      <c r="R713" s="37"/>
    </row>
    <row r="714" spans="1:18" x14ac:dyDescent="0.25">
      <c r="A714" s="8">
        <v>707</v>
      </c>
      <c r="B714" s="32">
        <v>451338</v>
      </c>
      <c r="C714" s="9" t="s">
        <v>527</v>
      </c>
      <c r="D714" s="9" t="s">
        <v>488</v>
      </c>
      <c r="E714" s="9" t="s">
        <v>2810</v>
      </c>
      <c r="F714" s="9" t="s">
        <v>27</v>
      </c>
      <c r="G714" s="10">
        <v>17</v>
      </c>
      <c r="H714" s="10">
        <v>0</v>
      </c>
      <c r="I714" s="10">
        <v>0</v>
      </c>
      <c r="J714" s="10">
        <f t="shared" si="58"/>
        <v>4760000</v>
      </c>
      <c r="K714" s="10">
        <f t="shared" si="58"/>
        <v>0</v>
      </c>
      <c r="L714" s="10">
        <f t="shared" si="58"/>
        <v>0</v>
      </c>
      <c r="M714" s="10"/>
      <c r="N714" s="10">
        <v>0</v>
      </c>
      <c r="O714" s="25">
        <f t="shared" si="59"/>
        <v>4760000</v>
      </c>
      <c r="P714" s="25">
        <v>4760000</v>
      </c>
      <c r="Q714" s="25">
        <f t="shared" si="60"/>
        <v>0</v>
      </c>
      <c r="R714" s="37"/>
    </row>
    <row r="715" spans="1:18" x14ac:dyDescent="0.25">
      <c r="A715" s="8">
        <v>708</v>
      </c>
      <c r="B715" s="32">
        <v>451339</v>
      </c>
      <c r="C715" s="9" t="s">
        <v>2824</v>
      </c>
      <c r="D715" s="9" t="s">
        <v>106</v>
      </c>
      <c r="E715" s="9" t="s">
        <v>2810</v>
      </c>
      <c r="F715" s="9" t="s">
        <v>27</v>
      </c>
      <c r="G715" s="10">
        <v>24</v>
      </c>
      <c r="H715" s="10">
        <v>0</v>
      </c>
      <c r="I715" s="10">
        <v>0</v>
      </c>
      <c r="J715" s="10">
        <f t="shared" si="58"/>
        <v>6720000</v>
      </c>
      <c r="K715" s="10">
        <f t="shared" si="58"/>
        <v>0</v>
      </c>
      <c r="L715" s="10">
        <f t="shared" si="58"/>
        <v>0</v>
      </c>
      <c r="M715" s="10"/>
      <c r="N715" s="10">
        <v>0</v>
      </c>
      <c r="O715" s="25">
        <f t="shared" si="59"/>
        <v>6720000</v>
      </c>
      <c r="P715" s="25">
        <v>6720000</v>
      </c>
      <c r="Q715" s="25">
        <f t="shared" si="60"/>
        <v>0</v>
      </c>
      <c r="R715" s="37"/>
    </row>
    <row r="716" spans="1:18" x14ac:dyDescent="0.25">
      <c r="A716" s="8">
        <v>709</v>
      </c>
      <c r="B716" s="32">
        <v>451340</v>
      </c>
      <c r="C716" s="9" t="s">
        <v>2825</v>
      </c>
      <c r="D716" s="9" t="s">
        <v>75</v>
      </c>
      <c r="E716" s="9" t="s">
        <v>2810</v>
      </c>
      <c r="F716" s="9" t="s">
        <v>27</v>
      </c>
      <c r="G716" s="10">
        <v>22</v>
      </c>
      <c r="H716" s="10">
        <v>0</v>
      </c>
      <c r="I716" s="10">
        <v>0</v>
      </c>
      <c r="J716" s="10">
        <f t="shared" si="58"/>
        <v>6160000</v>
      </c>
      <c r="K716" s="10">
        <f t="shared" si="58"/>
        <v>0</v>
      </c>
      <c r="L716" s="10">
        <f t="shared" si="58"/>
        <v>0</v>
      </c>
      <c r="M716" s="10"/>
      <c r="N716" s="10">
        <v>0</v>
      </c>
      <c r="O716" s="25">
        <f t="shared" si="59"/>
        <v>6160000</v>
      </c>
      <c r="P716" s="25">
        <v>6160000</v>
      </c>
      <c r="Q716" s="25">
        <f t="shared" si="60"/>
        <v>0</v>
      </c>
      <c r="R716" s="37"/>
    </row>
    <row r="717" spans="1:18" x14ac:dyDescent="0.25">
      <c r="A717" s="8">
        <v>710</v>
      </c>
      <c r="B717" s="32">
        <v>451341</v>
      </c>
      <c r="C717" s="9" t="s">
        <v>789</v>
      </c>
      <c r="D717" s="9" t="s">
        <v>68</v>
      </c>
      <c r="E717" s="9" t="s">
        <v>2810</v>
      </c>
      <c r="F717" s="9" t="s">
        <v>27</v>
      </c>
      <c r="G717" s="10">
        <v>21</v>
      </c>
      <c r="H717" s="10">
        <v>0</v>
      </c>
      <c r="I717" s="10">
        <v>0</v>
      </c>
      <c r="J717" s="10">
        <f t="shared" si="58"/>
        <v>5880000</v>
      </c>
      <c r="K717" s="10">
        <f t="shared" si="58"/>
        <v>0</v>
      </c>
      <c r="L717" s="10">
        <f t="shared" si="58"/>
        <v>0</v>
      </c>
      <c r="M717" s="10"/>
      <c r="N717" s="10">
        <v>0</v>
      </c>
      <c r="O717" s="25">
        <f t="shared" si="59"/>
        <v>5880000</v>
      </c>
      <c r="P717" s="25">
        <v>5880000</v>
      </c>
      <c r="Q717" s="25">
        <f t="shared" si="60"/>
        <v>0</v>
      </c>
      <c r="R717" s="37"/>
    </row>
    <row r="718" spans="1:18" x14ac:dyDescent="0.25">
      <c r="A718" s="8">
        <v>711</v>
      </c>
      <c r="B718" s="32">
        <v>451342</v>
      </c>
      <c r="C718" s="9" t="s">
        <v>1573</v>
      </c>
      <c r="D718" s="9" t="s">
        <v>349</v>
      </c>
      <c r="E718" s="9" t="s">
        <v>2810</v>
      </c>
      <c r="F718" s="9" t="s">
        <v>27</v>
      </c>
      <c r="G718" s="10">
        <v>23</v>
      </c>
      <c r="H718" s="10">
        <v>0</v>
      </c>
      <c r="I718" s="10">
        <v>0</v>
      </c>
      <c r="J718" s="10">
        <f t="shared" si="58"/>
        <v>6440000</v>
      </c>
      <c r="K718" s="10">
        <f t="shared" si="58"/>
        <v>0</v>
      </c>
      <c r="L718" s="10">
        <f t="shared" si="58"/>
        <v>0</v>
      </c>
      <c r="M718" s="10"/>
      <c r="N718" s="10">
        <v>0</v>
      </c>
      <c r="O718" s="25">
        <f t="shared" si="59"/>
        <v>6440000</v>
      </c>
      <c r="P718" s="25">
        <v>6440000</v>
      </c>
      <c r="Q718" s="25">
        <f t="shared" si="60"/>
        <v>0</v>
      </c>
      <c r="R718" s="37"/>
    </row>
    <row r="719" spans="1:18" x14ac:dyDescent="0.25">
      <c r="A719" s="8">
        <v>712</v>
      </c>
      <c r="B719" s="32">
        <v>451343</v>
      </c>
      <c r="C719" s="9" t="s">
        <v>962</v>
      </c>
      <c r="D719" s="9" t="s">
        <v>258</v>
      </c>
      <c r="E719" s="9" t="s">
        <v>2810</v>
      </c>
      <c r="F719" s="9" t="s">
        <v>27</v>
      </c>
      <c r="G719" s="10">
        <v>19</v>
      </c>
      <c r="H719" s="10">
        <v>0</v>
      </c>
      <c r="I719" s="10">
        <v>0</v>
      </c>
      <c r="J719" s="10">
        <f t="shared" si="58"/>
        <v>5320000</v>
      </c>
      <c r="K719" s="10">
        <f t="shared" si="58"/>
        <v>0</v>
      </c>
      <c r="L719" s="10">
        <f t="shared" si="58"/>
        <v>0</v>
      </c>
      <c r="M719" s="10"/>
      <c r="N719" s="10">
        <v>0</v>
      </c>
      <c r="O719" s="25">
        <f t="shared" si="59"/>
        <v>5320000</v>
      </c>
      <c r="P719" s="25">
        <v>5320000</v>
      </c>
      <c r="Q719" s="25">
        <f t="shared" si="60"/>
        <v>0</v>
      </c>
      <c r="R719" s="37"/>
    </row>
    <row r="720" spans="1:18" x14ac:dyDescent="0.25">
      <c r="A720" s="8">
        <v>713</v>
      </c>
      <c r="B720" s="32">
        <v>451344</v>
      </c>
      <c r="C720" s="9" t="s">
        <v>2826</v>
      </c>
      <c r="D720" s="9" t="s">
        <v>313</v>
      </c>
      <c r="E720" s="9" t="s">
        <v>2810</v>
      </c>
      <c r="F720" s="9" t="s">
        <v>27</v>
      </c>
      <c r="G720" s="10">
        <v>19</v>
      </c>
      <c r="H720" s="10">
        <v>0</v>
      </c>
      <c r="I720" s="10">
        <v>0</v>
      </c>
      <c r="J720" s="10">
        <f t="shared" si="58"/>
        <v>5320000</v>
      </c>
      <c r="K720" s="10">
        <f t="shared" si="58"/>
        <v>0</v>
      </c>
      <c r="L720" s="10">
        <f t="shared" si="58"/>
        <v>0</v>
      </c>
      <c r="M720" s="10"/>
      <c r="N720" s="10">
        <v>0</v>
      </c>
      <c r="O720" s="25">
        <f t="shared" si="59"/>
        <v>5320000</v>
      </c>
      <c r="P720" s="25">
        <v>5320000</v>
      </c>
      <c r="Q720" s="25">
        <f t="shared" si="60"/>
        <v>0</v>
      </c>
      <c r="R720" s="37"/>
    </row>
    <row r="721" spans="1:18" x14ac:dyDescent="0.25">
      <c r="A721" s="8">
        <v>714</v>
      </c>
      <c r="B721" s="32">
        <v>451345</v>
      </c>
      <c r="C721" s="9" t="s">
        <v>419</v>
      </c>
      <c r="D721" s="9" t="s">
        <v>226</v>
      </c>
      <c r="E721" s="9" t="s">
        <v>2810</v>
      </c>
      <c r="F721" s="9" t="s">
        <v>27</v>
      </c>
      <c r="G721" s="10">
        <v>17</v>
      </c>
      <c r="H721" s="10">
        <v>0</v>
      </c>
      <c r="I721" s="10">
        <v>0</v>
      </c>
      <c r="J721" s="10">
        <f t="shared" si="58"/>
        <v>4760000</v>
      </c>
      <c r="K721" s="10">
        <f t="shared" si="58"/>
        <v>0</v>
      </c>
      <c r="L721" s="10">
        <f t="shared" si="58"/>
        <v>0</v>
      </c>
      <c r="M721" s="10"/>
      <c r="N721" s="10">
        <v>0</v>
      </c>
      <c r="O721" s="25">
        <f t="shared" si="59"/>
        <v>4760000</v>
      </c>
      <c r="P721" s="25">
        <v>4760000</v>
      </c>
      <c r="Q721" s="25">
        <f t="shared" si="60"/>
        <v>0</v>
      </c>
      <c r="R721" s="37"/>
    </row>
    <row r="722" spans="1:18" x14ac:dyDescent="0.25">
      <c r="A722" s="8">
        <v>715</v>
      </c>
      <c r="B722" s="32">
        <v>451346</v>
      </c>
      <c r="C722" s="9" t="s">
        <v>419</v>
      </c>
      <c r="D722" s="9" t="s">
        <v>488</v>
      </c>
      <c r="E722" s="9" t="s">
        <v>2810</v>
      </c>
      <c r="F722" s="9" t="s">
        <v>27</v>
      </c>
      <c r="G722" s="10">
        <v>22</v>
      </c>
      <c r="H722" s="10">
        <v>0</v>
      </c>
      <c r="I722" s="10">
        <v>0</v>
      </c>
      <c r="J722" s="10">
        <f t="shared" si="58"/>
        <v>6160000</v>
      </c>
      <c r="K722" s="10">
        <f t="shared" si="58"/>
        <v>0</v>
      </c>
      <c r="L722" s="10">
        <f t="shared" si="58"/>
        <v>0</v>
      </c>
      <c r="M722" s="10"/>
      <c r="N722" s="10">
        <v>0</v>
      </c>
      <c r="O722" s="25">
        <f t="shared" si="59"/>
        <v>6160000</v>
      </c>
      <c r="P722" s="25">
        <v>6160000</v>
      </c>
      <c r="Q722" s="25">
        <f t="shared" si="60"/>
        <v>0</v>
      </c>
      <c r="R722" s="37"/>
    </row>
    <row r="723" spans="1:18" x14ac:dyDescent="0.25">
      <c r="A723" s="8">
        <v>716</v>
      </c>
      <c r="B723" s="32">
        <v>451347</v>
      </c>
      <c r="C723" s="9" t="s">
        <v>2827</v>
      </c>
      <c r="D723" s="9" t="s">
        <v>526</v>
      </c>
      <c r="E723" s="9" t="s">
        <v>2810</v>
      </c>
      <c r="F723" s="9" t="s">
        <v>27</v>
      </c>
      <c r="G723" s="10">
        <v>22</v>
      </c>
      <c r="H723" s="10">
        <v>0</v>
      </c>
      <c r="I723" s="10">
        <v>0</v>
      </c>
      <c r="J723" s="10">
        <f t="shared" si="58"/>
        <v>6160000</v>
      </c>
      <c r="K723" s="10">
        <f t="shared" si="58"/>
        <v>0</v>
      </c>
      <c r="L723" s="10">
        <f t="shared" si="58"/>
        <v>0</v>
      </c>
      <c r="M723" s="10"/>
      <c r="N723" s="10">
        <v>0</v>
      </c>
      <c r="O723" s="25">
        <f t="shared" si="59"/>
        <v>6160000</v>
      </c>
      <c r="P723" s="25">
        <v>6160000</v>
      </c>
      <c r="Q723" s="25">
        <f t="shared" si="60"/>
        <v>0</v>
      </c>
      <c r="R723" s="37"/>
    </row>
    <row r="724" spans="1:18" x14ac:dyDescent="0.25">
      <c r="A724" s="8">
        <v>717</v>
      </c>
      <c r="B724" s="32">
        <v>451348</v>
      </c>
      <c r="C724" s="9" t="s">
        <v>452</v>
      </c>
      <c r="D724" s="9" t="s">
        <v>85</v>
      </c>
      <c r="E724" s="9" t="s">
        <v>2810</v>
      </c>
      <c r="F724" s="9" t="s">
        <v>27</v>
      </c>
      <c r="G724" s="10">
        <v>22</v>
      </c>
      <c r="H724" s="10">
        <v>0</v>
      </c>
      <c r="I724" s="10">
        <v>0</v>
      </c>
      <c r="J724" s="10">
        <f t="shared" si="58"/>
        <v>6160000</v>
      </c>
      <c r="K724" s="10">
        <f t="shared" si="58"/>
        <v>0</v>
      </c>
      <c r="L724" s="10">
        <f t="shared" si="58"/>
        <v>0</v>
      </c>
      <c r="M724" s="10"/>
      <c r="N724" s="10">
        <v>0</v>
      </c>
      <c r="O724" s="25">
        <f t="shared" si="59"/>
        <v>6160000</v>
      </c>
      <c r="P724" s="25">
        <v>6160000</v>
      </c>
      <c r="Q724" s="25">
        <f t="shared" si="60"/>
        <v>0</v>
      </c>
      <c r="R724" s="37"/>
    </row>
    <row r="725" spans="1:18" x14ac:dyDescent="0.25">
      <c r="A725" s="8">
        <v>718</v>
      </c>
      <c r="B725" s="32">
        <v>451349</v>
      </c>
      <c r="C725" s="9" t="s">
        <v>2828</v>
      </c>
      <c r="D725" s="9" t="s">
        <v>61</v>
      </c>
      <c r="E725" s="9" t="s">
        <v>2810</v>
      </c>
      <c r="F725" s="9" t="s">
        <v>27</v>
      </c>
      <c r="G725" s="10">
        <v>22</v>
      </c>
      <c r="H725" s="10">
        <v>0</v>
      </c>
      <c r="I725" s="10">
        <v>0</v>
      </c>
      <c r="J725" s="10">
        <f t="shared" si="58"/>
        <v>6160000</v>
      </c>
      <c r="K725" s="10">
        <f t="shared" si="58"/>
        <v>0</v>
      </c>
      <c r="L725" s="10">
        <f t="shared" si="58"/>
        <v>0</v>
      </c>
      <c r="M725" s="10"/>
      <c r="N725" s="10">
        <v>0</v>
      </c>
      <c r="O725" s="25">
        <f t="shared" si="59"/>
        <v>6160000</v>
      </c>
      <c r="P725" s="25">
        <v>6160000</v>
      </c>
      <c r="Q725" s="25">
        <f t="shared" si="60"/>
        <v>0</v>
      </c>
      <c r="R725" s="37"/>
    </row>
    <row r="726" spans="1:18" x14ac:dyDescent="0.25">
      <c r="A726" s="8">
        <v>719</v>
      </c>
      <c r="B726" s="32">
        <v>451350</v>
      </c>
      <c r="C726" s="9" t="s">
        <v>2829</v>
      </c>
      <c r="D726" s="9" t="s">
        <v>25</v>
      </c>
      <c r="E726" s="9" t="s">
        <v>2810</v>
      </c>
      <c r="F726" s="9" t="s">
        <v>27</v>
      </c>
      <c r="G726" s="10">
        <v>15</v>
      </c>
      <c r="H726" s="10">
        <v>0</v>
      </c>
      <c r="I726" s="10">
        <v>0</v>
      </c>
      <c r="J726" s="10">
        <f t="shared" si="58"/>
        <v>4200000</v>
      </c>
      <c r="K726" s="10">
        <f t="shared" si="58"/>
        <v>0</v>
      </c>
      <c r="L726" s="10">
        <f t="shared" si="58"/>
        <v>0</v>
      </c>
      <c r="M726" s="10"/>
      <c r="N726" s="10">
        <v>0</v>
      </c>
      <c r="O726" s="25">
        <f t="shared" si="59"/>
        <v>4200000</v>
      </c>
      <c r="P726" s="25">
        <v>4200000</v>
      </c>
      <c r="Q726" s="25">
        <f t="shared" si="60"/>
        <v>0</v>
      </c>
      <c r="R726" s="37"/>
    </row>
    <row r="727" spans="1:18" x14ac:dyDescent="0.25">
      <c r="A727" s="8">
        <v>720</v>
      </c>
      <c r="B727" s="32">
        <v>451351</v>
      </c>
      <c r="C727" s="9" t="s">
        <v>2830</v>
      </c>
      <c r="D727" s="9" t="s">
        <v>61</v>
      </c>
      <c r="E727" s="9" t="s">
        <v>2810</v>
      </c>
      <c r="F727" s="9" t="s">
        <v>368</v>
      </c>
      <c r="G727" s="10">
        <v>15</v>
      </c>
      <c r="H727" s="10">
        <v>0</v>
      </c>
      <c r="I727" s="10">
        <v>0</v>
      </c>
      <c r="J727" s="10">
        <f t="shared" ref="J727:L742" si="61">G727*280000</f>
        <v>4200000</v>
      </c>
      <c r="K727" s="10">
        <f t="shared" si="61"/>
        <v>0</v>
      </c>
      <c r="L727" s="10">
        <f t="shared" si="61"/>
        <v>0</v>
      </c>
      <c r="M727" s="10"/>
      <c r="N727" s="10">
        <f>J727</f>
        <v>4200000</v>
      </c>
      <c r="O727" s="25">
        <f t="shared" si="59"/>
        <v>0</v>
      </c>
      <c r="P727" s="25">
        <v>0</v>
      </c>
      <c r="Q727" s="25">
        <f t="shared" si="60"/>
        <v>0</v>
      </c>
      <c r="R727" s="37"/>
    </row>
    <row r="728" spans="1:18" x14ac:dyDescent="0.25">
      <c r="A728" s="8">
        <v>721</v>
      </c>
      <c r="B728" s="32">
        <v>451352</v>
      </c>
      <c r="C728" s="9" t="s">
        <v>239</v>
      </c>
      <c r="D728" s="9" t="s">
        <v>2831</v>
      </c>
      <c r="E728" s="9" t="s">
        <v>2810</v>
      </c>
      <c r="F728" s="9" t="s">
        <v>27</v>
      </c>
      <c r="G728" s="10">
        <v>22</v>
      </c>
      <c r="H728" s="10">
        <v>0</v>
      </c>
      <c r="I728" s="10">
        <v>0</v>
      </c>
      <c r="J728" s="10">
        <f t="shared" si="61"/>
        <v>6160000</v>
      </c>
      <c r="K728" s="10">
        <f t="shared" si="61"/>
        <v>0</v>
      </c>
      <c r="L728" s="10">
        <f t="shared" si="61"/>
        <v>0</v>
      </c>
      <c r="M728" s="10"/>
      <c r="N728" s="10">
        <v>0</v>
      </c>
      <c r="O728" s="25">
        <f t="shared" si="59"/>
        <v>6160000</v>
      </c>
      <c r="P728" s="25">
        <v>6160000</v>
      </c>
      <c r="Q728" s="25">
        <f t="shared" si="60"/>
        <v>0</v>
      </c>
      <c r="R728" s="37"/>
    </row>
    <row r="729" spans="1:18" x14ac:dyDescent="0.25">
      <c r="A729" s="8">
        <v>722</v>
      </c>
      <c r="B729" s="32">
        <v>451353</v>
      </c>
      <c r="C729" s="9" t="s">
        <v>53</v>
      </c>
      <c r="D729" s="9" t="s">
        <v>153</v>
      </c>
      <c r="E729" s="9" t="s">
        <v>2810</v>
      </c>
      <c r="F729" s="9" t="s">
        <v>389</v>
      </c>
      <c r="G729" s="10">
        <v>18</v>
      </c>
      <c r="H729" s="10">
        <v>0</v>
      </c>
      <c r="I729" s="10">
        <v>0</v>
      </c>
      <c r="J729" s="10">
        <f t="shared" si="61"/>
        <v>5040000</v>
      </c>
      <c r="K729" s="10">
        <f t="shared" si="61"/>
        <v>0</v>
      </c>
      <c r="L729" s="10">
        <f t="shared" si="61"/>
        <v>0</v>
      </c>
      <c r="M729" s="10"/>
      <c r="N729" s="10">
        <f>J729*0.7</f>
        <v>3528000</v>
      </c>
      <c r="O729" s="25">
        <f t="shared" si="59"/>
        <v>1512000</v>
      </c>
      <c r="P729" s="25">
        <v>1512000</v>
      </c>
      <c r="Q729" s="25">
        <f t="shared" si="60"/>
        <v>0</v>
      </c>
      <c r="R729" s="37"/>
    </row>
    <row r="730" spans="1:18" x14ac:dyDescent="0.25">
      <c r="A730" s="8">
        <v>723</v>
      </c>
      <c r="B730" s="32">
        <v>451354</v>
      </c>
      <c r="C730" s="9" t="s">
        <v>1197</v>
      </c>
      <c r="D730" s="9" t="s">
        <v>251</v>
      </c>
      <c r="E730" s="9" t="s">
        <v>2810</v>
      </c>
      <c r="F730" s="9" t="s">
        <v>27</v>
      </c>
      <c r="G730" s="10">
        <v>20</v>
      </c>
      <c r="H730" s="10">
        <v>0</v>
      </c>
      <c r="I730" s="10">
        <v>0</v>
      </c>
      <c r="J730" s="10">
        <f t="shared" si="61"/>
        <v>5600000</v>
      </c>
      <c r="K730" s="10">
        <f t="shared" si="61"/>
        <v>0</v>
      </c>
      <c r="L730" s="10">
        <f t="shared" si="61"/>
        <v>0</v>
      </c>
      <c r="M730" s="10"/>
      <c r="N730" s="10">
        <v>0</v>
      </c>
      <c r="O730" s="25">
        <f t="shared" si="59"/>
        <v>5600000</v>
      </c>
      <c r="P730" s="25">
        <v>5600000</v>
      </c>
      <c r="Q730" s="25">
        <f t="shared" si="60"/>
        <v>0</v>
      </c>
      <c r="R730" s="37"/>
    </row>
    <row r="731" spans="1:18" x14ac:dyDescent="0.25">
      <c r="A731" s="8">
        <v>724</v>
      </c>
      <c r="B731" s="32">
        <v>451355</v>
      </c>
      <c r="C731" s="9" t="s">
        <v>460</v>
      </c>
      <c r="D731" s="9" t="s">
        <v>634</v>
      </c>
      <c r="E731" s="9" t="s">
        <v>2810</v>
      </c>
      <c r="F731" s="9" t="s">
        <v>27</v>
      </c>
      <c r="G731" s="10">
        <v>22</v>
      </c>
      <c r="H731" s="10">
        <v>0</v>
      </c>
      <c r="I731" s="10">
        <v>0</v>
      </c>
      <c r="J731" s="10">
        <f t="shared" si="61"/>
        <v>6160000</v>
      </c>
      <c r="K731" s="10">
        <f t="shared" si="61"/>
        <v>0</v>
      </c>
      <c r="L731" s="10">
        <f t="shared" si="61"/>
        <v>0</v>
      </c>
      <c r="M731" s="10"/>
      <c r="N731" s="10">
        <v>0</v>
      </c>
      <c r="O731" s="25">
        <f t="shared" si="59"/>
        <v>6160000</v>
      </c>
      <c r="P731" s="25">
        <v>6160000</v>
      </c>
      <c r="Q731" s="25">
        <f t="shared" si="60"/>
        <v>0</v>
      </c>
      <c r="R731" s="37"/>
    </row>
    <row r="732" spans="1:18" x14ac:dyDescent="0.25">
      <c r="A732" s="8">
        <v>725</v>
      </c>
      <c r="B732" s="32">
        <v>451401</v>
      </c>
      <c r="C732" s="9" t="s">
        <v>2832</v>
      </c>
      <c r="D732" s="9" t="s">
        <v>1104</v>
      </c>
      <c r="E732" s="9" t="s">
        <v>2833</v>
      </c>
      <c r="F732" s="9" t="s">
        <v>389</v>
      </c>
      <c r="G732" s="10">
        <v>16</v>
      </c>
      <c r="H732" s="10">
        <v>0</v>
      </c>
      <c r="I732" s="10">
        <v>0</v>
      </c>
      <c r="J732" s="10">
        <f t="shared" si="61"/>
        <v>4480000</v>
      </c>
      <c r="K732" s="10">
        <f t="shared" si="61"/>
        <v>0</v>
      </c>
      <c r="L732" s="10">
        <f t="shared" si="61"/>
        <v>0</v>
      </c>
      <c r="M732" s="10"/>
      <c r="N732" s="10">
        <f>J732*0.7</f>
        <v>3136000</v>
      </c>
      <c r="O732" s="25">
        <f t="shared" si="59"/>
        <v>1344000</v>
      </c>
      <c r="P732" s="25">
        <v>1344000</v>
      </c>
      <c r="Q732" s="25">
        <f t="shared" si="60"/>
        <v>0</v>
      </c>
      <c r="R732" s="37"/>
    </row>
    <row r="733" spans="1:18" x14ac:dyDescent="0.25">
      <c r="A733" s="8">
        <v>726</v>
      </c>
      <c r="B733" s="32">
        <v>451402</v>
      </c>
      <c r="C733" s="9" t="s">
        <v>2834</v>
      </c>
      <c r="D733" s="9" t="s">
        <v>51</v>
      </c>
      <c r="E733" s="9" t="s">
        <v>2833</v>
      </c>
      <c r="F733" s="9" t="s">
        <v>502</v>
      </c>
      <c r="G733" s="10">
        <v>20</v>
      </c>
      <c r="H733" s="10">
        <v>0</v>
      </c>
      <c r="I733" s="10">
        <v>0</v>
      </c>
      <c r="J733" s="10">
        <f t="shared" si="61"/>
        <v>5600000</v>
      </c>
      <c r="K733" s="10">
        <f t="shared" si="61"/>
        <v>0</v>
      </c>
      <c r="L733" s="10">
        <f t="shared" si="61"/>
        <v>0</v>
      </c>
      <c r="M733" s="10"/>
      <c r="N733" s="10">
        <f>J733*0.5</f>
        <v>2800000</v>
      </c>
      <c r="O733" s="25">
        <f t="shared" si="59"/>
        <v>2800000</v>
      </c>
      <c r="P733" s="25">
        <v>2800000</v>
      </c>
      <c r="Q733" s="25">
        <f t="shared" si="60"/>
        <v>0</v>
      </c>
      <c r="R733" s="37"/>
    </row>
    <row r="734" spans="1:18" x14ac:dyDescent="0.25">
      <c r="A734" s="8">
        <v>727</v>
      </c>
      <c r="B734" s="32">
        <v>451403</v>
      </c>
      <c r="C734" s="9" t="s">
        <v>955</v>
      </c>
      <c r="D734" s="9" t="s">
        <v>65</v>
      </c>
      <c r="E734" s="9" t="s">
        <v>2833</v>
      </c>
      <c r="F734" s="9" t="s">
        <v>27</v>
      </c>
      <c r="G734" s="10">
        <v>17</v>
      </c>
      <c r="H734" s="10">
        <v>0</v>
      </c>
      <c r="I734" s="10">
        <v>0</v>
      </c>
      <c r="J734" s="10">
        <f t="shared" si="61"/>
        <v>4760000</v>
      </c>
      <c r="K734" s="10">
        <f t="shared" si="61"/>
        <v>0</v>
      </c>
      <c r="L734" s="10">
        <f t="shared" si="61"/>
        <v>0</v>
      </c>
      <c r="M734" s="10"/>
      <c r="N734" s="10">
        <v>0</v>
      </c>
      <c r="O734" s="25">
        <f t="shared" si="59"/>
        <v>4760000</v>
      </c>
      <c r="P734" s="25">
        <v>4760000</v>
      </c>
      <c r="Q734" s="25">
        <f t="shared" si="60"/>
        <v>0</v>
      </c>
      <c r="R734" s="37"/>
    </row>
    <row r="735" spans="1:18" x14ac:dyDescent="0.25">
      <c r="A735" s="8">
        <v>728</v>
      </c>
      <c r="B735" s="32">
        <v>451404</v>
      </c>
      <c r="C735" s="9" t="s">
        <v>2835</v>
      </c>
      <c r="D735" s="9" t="s">
        <v>402</v>
      </c>
      <c r="E735" s="9" t="s">
        <v>2833</v>
      </c>
      <c r="F735" s="9" t="s">
        <v>27</v>
      </c>
      <c r="G735" s="10">
        <v>15</v>
      </c>
      <c r="H735" s="10">
        <v>0</v>
      </c>
      <c r="I735" s="10">
        <v>0</v>
      </c>
      <c r="J735" s="10">
        <f t="shared" si="61"/>
        <v>4200000</v>
      </c>
      <c r="K735" s="10">
        <f t="shared" si="61"/>
        <v>0</v>
      </c>
      <c r="L735" s="10">
        <f t="shared" si="61"/>
        <v>0</v>
      </c>
      <c r="M735" s="10"/>
      <c r="N735" s="10">
        <v>0</v>
      </c>
      <c r="O735" s="25">
        <f t="shared" si="59"/>
        <v>4200000</v>
      </c>
      <c r="P735" s="25">
        <v>4200000</v>
      </c>
      <c r="Q735" s="25">
        <f t="shared" si="60"/>
        <v>0</v>
      </c>
      <c r="R735" s="37"/>
    </row>
    <row r="736" spans="1:18" x14ac:dyDescent="0.25">
      <c r="A736" s="8">
        <v>729</v>
      </c>
      <c r="B736" s="32">
        <v>451405</v>
      </c>
      <c r="C736" s="9" t="s">
        <v>1136</v>
      </c>
      <c r="D736" s="9" t="s">
        <v>517</v>
      </c>
      <c r="E736" s="9" t="s">
        <v>2833</v>
      </c>
      <c r="F736" s="9" t="s">
        <v>27</v>
      </c>
      <c r="G736" s="10">
        <v>18</v>
      </c>
      <c r="H736" s="10">
        <v>0</v>
      </c>
      <c r="I736" s="10">
        <v>0</v>
      </c>
      <c r="J736" s="10">
        <f t="shared" si="61"/>
        <v>5040000</v>
      </c>
      <c r="K736" s="10">
        <f t="shared" si="61"/>
        <v>0</v>
      </c>
      <c r="L736" s="10">
        <f t="shared" si="61"/>
        <v>0</v>
      </c>
      <c r="M736" s="10"/>
      <c r="N736" s="10">
        <v>0</v>
      </c>
      <c r="O736" s="25">
        <f t="shared" si="59"/>
        <v>5040000</v>
      </c>
      <c r="P736" s="25">
        <v>5040000</v>
      </c>
      <c r="Q736" s="25">
        <f t="shared" si="60"/>
        <v>0</v>
      </c>
      <c r="R736" s="37"/>
    </row>
    <row r="737" spans="1:18" x14ac:dyDescent="0.25">
      <c r="A737" s="8">
        <v>730</v>
      </c>
      <c r="B737" s="32">
        <v>451406</v>
      </c>
      <c r="C737" s="9" t="s">
        <v>2836</v>
      </c>
      <c r="D737" s="9" t="s">
        <v>25</v>
      </c>
      <c r="E737" s="9" t="s">
        <v>2833</v>
      </c>
      <c r="F737" s="9" t="s">
        <v>27</v>
      </c>
      <c r="G737" s="10">
        <v>17</v>
      </c>
      <c r="H737" s="10">
        <v>0</v>
      </c>
      <c r="I737" s="10">
        <v>0</v>
      </c>
      <c r="J737" s="10">
        <f t="shared" si="61"/>
        <v>4760000</v>
      </c>
      <c r="K737" s="10">
        <f t="shared" si="61"/>
        <v>0</v>
      </c>
      <c r="L737" s="10">
        <f t="shared" si="61"/>
        <v>0</v>
      </c>
      <c r="M737" s="10"/>
      <c r="N737" s="10">
        <v>0</v>
      </c>
      <c r="O737" s="25">
        <f t="shared" si="59"/>
        <v>4760000</v>
      </c>
      <c r="P737" s="25">
        <v>4760000</v>
      </c>
      <c r="Q737" s="25">
        <f t="shared" si="60"/>
        <v>0</v>
      </c>
      <c r="R737" s="37"/>
    </row>
    <row r="738" spans="1:18" x14ac:dyDescent="0.25">
      <c r="A738" s="8">
        <v>731</v>
      </c>
      <c r="B738" s="32">
        <v>451407</v>
      </c>
      <c r="C738" s="9" t="s">
        <v>348</v>
      </c>
      <c r="D738" s="9" t="s">
        <v>128</v>
      </c>
      <c r="E738" s="9" t="s">
        <v>2833</v>
      </c>
      <c r="F738" s="9" t="s">
        <v>27</v>
      </c>
      <c r="G738" s="10">
        <v>17</v>
      </c>
      <c r="H738" s="10">
        <v>0</v>
      </c>
      <c r="I738" s="10">
        <v>0</v>
      </c>
      <c r="J738" s="10">
        <f t="shared" si="61"/>
        <v>4760000</v>
      </c>
      <c r="K738" s="10">
        <f t="shared" si="61"/>
        <v>0</v>
      </c>
      <c r="L738" s="10">
        <f t="shared" si="61"/>
        <v>0</v>
      </c>
      <c r="M738" s="10"/>
      <c r="N738" s="10">
        <v>0</v>
      </c>
      <c r="O738" s="25">
        <f t="shared" si="59"/>
        <v>4760000</v>
      </c>
      <c r="P738" s="25">
        <v>0</v>
      </c>
      <c r="Q738" s="25">
        <f t="shared" si="60"/>
        <v>4760000</v>
      </c>
      <c r="R738" s="37"/>
    </row>
    <row r="739" spans="1:18" x14ac:dyDescent="0.25">
      <c r="A739" s="8">
        <v>732</v>
      </c>
      <c r="B739" s="32">
        <v>451408</v>
      </c>
      <c r="C739" s="9" t="s">
        <v>2837</v>
      </c>
      <c r="D739" s="9" t="s">
        <v>488</v>
      </c>
      <c r="E739" s="9" t="s">
        <v>2833</v>
      </c>
      <c r="F739" s="9" t="s">
        <v>27</v>
      </c>
      <c r="G739" s="10">
        <v>15</v>
      </c>
      <c r="H739" s="10">
        <v>0</v>
      </c>
      <c r="I739" s="10">
        <v>0</v>
      </c>
      <c r="J739" s="10">
        <f t="shared" si="61"/>
        <v>4200000</v>
      </c>
      <c r="K739" s="10">
        <f t="shared" si="61"/>
        <v>0</v>
      </c>
      <c r="L739" s="10">
        <f t="shared" si="61"/>
        <v>0</v>
      </c>
      <c r="M739" s="10"/>
      <c r="N739" s="10">
        <v>0</v>
      </c>
      <c r="O739" s="25">
        <f t="shared" si="59"/>
        <v>4200000</v>
      </c>
      <c r="P739" s="25">
        <v>4200000</v>
      </c>
      <c r="Q739" s="25">
        <f t="shared" si="60"/>
        <v>0</v>
      </c>
      <c r="R739" s="37"/>
    </row>
    <row r="740" spans="1:18" x14ac:dyDescent="0.25">
      <c r="A740" s="8">
        <v>733</v>
      </c>
      <c r="B740" s="32">
        <v>451409</v>
      </c>
      <c r="C740" s="9" t="s">
        <v>2838</v>
      </c>
      <c r="D740" s="9" t="s">
        <v>317</v>
      </c>
      <c r="E740" s="9" t="s">
        <v>2833</v>
      </c>
      <c r="F740" s="9" t="s">
        <v>27</v>
      </c>
      <c r="G740" s="10">
        <v>17</v>
      </c>
      <c r="H740" s="10">
        <v>0</v>
      </c>
      <c r="I740" s="10">
        <v>0</v>
      </c>
      <c r="J740" s="10">
        <f t="shared" si="61"/>
        <v>4760000</v>
      </c>
      <c r="K740" s="10">
        <f t="shared" si="61"/>
        <v>0</v>
      </c>
      <c r="L740" s="10">
        <f t="shared" si="61"/>
        <v>0</v>
      </c>
      <c r="M740" s="10"/>
      <c r="N740" s="10">
        <v>0</v>
      </c>
      <c r="O740" s="25">
        <f t="shared" si="59"/>
        <v>4760000</v>
      </c>
      <c r="P740" s="25">
        <v>4760000</v>
      </c>
      <c r="Q740" s="25">
        <f t="shared" si="60"/>
        <v>0</v>
      </c>
      <c r="R740" s="37"/>
    </row>
    <row r="741" spans="1:18" x14ac:dyDescent="0.25">
      <c r="A741" s="8">
        <v>734</v>
      </c>
      <c r="B741" s="32">
        <v>451410</v>
      </c>
      <c r="C741" s="9" t="s">
        <v>2839</v>
      </c>
      <c r="D741" s="9" t="s">
        <v>431</v>
      </c>
      <c r="E741" s="9" t="s">
        <v>2833</v>
      </c>
      <c r="F741" s="9" t="s">
        <v>27</v>
      </c>
      <c r="G741" s="10">
        <v>19</v>
      </c>
      <c r="H741" s="10">
        <v>0</v>
      </c>
      <c r="I741" s="10">
        <v>0</v>
      </c>
      <c r="J741" s="10">
        <f t="shared" si="61"/>
        <v>5320000</v>
      </c>
      <c r="K741" s="10">
        <f t="shared" si="61"/>
        <v>0</v>
      </c>
      <c r="L741" s="10">
        <f t="shared" si="61"/>
        <v>0</v>
      </c>
      <c r="M741" s="10"/>
      <c r="N741" s="10">
        <v>0</v>
      </c>
      <c r="O741" s="25">
        <f t="shared" si="59"/>
        <v>5320000</v>
      </c>
      <c r="P741" s="25">
        <v>5320000</v>
      </c>
      <c r="Q741" s="25">
        <f t="shared" si="60"/>
        <v>0</v>
      </c>
      <c r="R741" s="37"/>
    </row>
    <row r="742" spans="1:18" x14ac:dyDescent="0.25">
      <c r="A742" s="8">
        <v>735</v>
      </c>
      <c r="B742" s="32">
        <v>451411</v>
      </c>
      <c r="C742" s="9" t="s">
        <v>768</v>
      </c>
      <c r="D742" s="9" t="s">
        <v>65</v>
      </c>
      <c r="E742" s="9" t="s">
        <v>2833</v>
      </c>
      <c r="F742" s="9" t="s">
        <v>27</v>
      </c>
      <c r="G742" s="10">
        <v>15</v>
      </c>
      <c r="H742" s="10">
        <v>0</v>
      </c>
      <c r="I742" s="10">
        <v>0</v>
      </c>
      <c r="J742" s="10">
        <f t="shared" si="61"/>
        <v>4200000</v>
      </c>
      <c r="K742" s="10">
        <f t="shared" si="61"/>
        <v>0</v>
      </c>
      <c r="L742" s="10">
        <f t="shared" si="61"/>
        <v>0</v>
      </c>
      <c r="M742" s="10"/>
      <c r="N742" s="10">
        <v>0</v>
      </c>
      <c r="O742" s="25">
        <f t="shared" si="59"/>
        <v>4200000</v>
      </c>
      <c r="P742" s="25">
        <v>4200000</v>
      </c>
      <c r="Q742" s="25">
        <f t="shared" si="60"/>
        <v>0</v>
      </c>
      <c r="R742" s="37"/>
    </row>
    <row r="743" spans="1:18" x14ac:dyDescent="0.25">
      <c r="A743" s="8">
        <v>736</v>
      </c>
      <c r="B743" s="32">
        <v>451412</v>
      </c>
      <c r="C743" s="9" t="s">
        <v>583</v>
      </c>
      <c r="D743" s="9" t="s">
        <v>204</v>
      </c>
      <c r="E743" s="9" t="s">
        <v>2833</v>
      </c>
      <c r="F743" s="9" t="s">
        <v>27</v>
      </c>
      <c r="G743" s="10">
        <v>15</v>
      </c>
      <c r="H743" s="10">
        <v>0</v>
      </c>
      <c r="I743" s="10">
        <v>0</v>
      </c>
      <c r="J743" s="10">
        <f t="shared" ref="J743:L745" si="62">G743*280000</f>
        <v>4200000</v>
      </c>
      <c r="K743" s="10">
        <f t="shared" si="62"/>
        <v>0</v>
      </c>
      <c r="L743" s="10">
        <f t="shared" si="62"/>
        <v>0</v>
      </c>
      <c r="M743" s="10"/>
      <c r="N743" s="10">
        <v>0</v>
      </c>
      <c r="O743" s="25">
        <f t="shared" si="59"/>
        <v>4200000</v>
      </c>
      <c r="P743" s="25">
        <v>4200000</v>
      </c>
      <c r="Q743" s="25">
        <f t="shared" si="60"/>
        <v>0</v>
      </c>
      <c r="R743" s="37"/>
    </row>
    <row r="744" spans="1:18" x14ac:dyDescent="0.25">
      <c r="A744" s="8">
        <v>737</v>
      </c>
      <c r="B744" s="32">
        <v>451413</v>
      </c>
      <c r="C744" s="9" t="s">
        <v>2840</v>
      </c>
      <c r="D744" s="9" t="s">
        <v>210</v>
      </c>
      <c r="E744" s="9" t="s">
        <v>2833</v>
      </c>
      <c r="F744" s="9" t="s">
        <v>27</v>
      </c>
      <c r="G744" s="10">
        <v>23</v>
      </c>
      <c r="H744" s="10">
        <v>0</v>
      </c>
      <c r="I744" s="10">
        <v>0</v>
      </c>
      <c r="J744" s="10">
        <f t="shared" si="62"/>
        <v>6440000</v>
      </c>
      <c r="K744" s="10">
        <f t="shared" si="62"/>
        <v>0</v>
      </c>
      <c r="L744" s="10">
        <f t="shared" si="62"/>
        <v>0</v>
      </c>
      <c r="M744" s="10"/>
      <c r="N744" s="10">
        <v>0</v>
      </c>
      <c r="O744" s="25">
        <f t="shared" si="59"/>
        <v>6440000</v>
      </c>
      <c r="P744" s="25">
        <v>6440000</v>
      </c>
      <c r="Q744" s="25">
        <f t="shared" si="60"/>
        <v>0</v>
      </c>
      <c r="R744" s="37"/>
    </row>
    <row r="745" spans="1:18" x14ac:dyDescent="0.25">
      <c r="A745" s="8">
        <v>738</v>
      </c>
      <c r="B745" s="32">
        <v>451415</v>
      </c>
      <c r="C745" s="9" t="s">
        <v>2841</v>
      </c>
      <c r="D745" s="9" t="s">
        <v>654</v>
      </c>
      <c r="E745" s="9" t="s">
        <v>2833</v>
      </c>
      <c r="F745" s="9" t="s">
        <v>27</v>
      </c>
      <c r="G745" s="10">
        <v>15</v>
      </c>
      <c r="H745" s="10">
        <v>0</v>
      </c>
      <c r="I745" s="10">
        <v>0</v>
      </c>
      <c r="J745" s="10">
        <f t="shared" si="62"/>
        <v>4200000</v>
      </c>
      <c r="K745" s="10">
        <f t="shared" si="62"/>
        <v>0</v>
      </c>
      <c r="L745" s="10">
        <f t="shared" si="62"/>
        <v>0</v>
      </c>
      <c r="M745" s="10"/>
      <c r="N745" s="10">
        <v>0</v>
      </c>
      <c r="O745" s="25">
        <f t="shared" si="59"/>
        <v>4200000</v>
      </c>
      <c r="P745" s="25">
        <v>4200000</v>
      </c>
      <c r="Q745" s="25">
        <f t="shared" si="60"/>
        <v>0</v>
      </c>
      <c r="R745" s="37"/>
    </row>
    <row r="746" spans="1:18" x14ac:dyDescent="0.25">
      <c r="A746" s="8">
        <v>739</v>
      </c>
      <c r="B746" s="32">
        <v>451416</v>
      </c>
      <c r="C746" s="9" t="s">
        <v>604</v>
      </c>
      <c r="D746" s="9" t="s">
        <v>402</v>
      </c>
      <c r="E746" s="9" t="s">
        <v>2833</v>
      </c>
      <c r="F746" s="9" t="s">
        <v>389</v>
      </c>
      <c r="G746" s="10">
        <v>19</v>
      </c>
      <c r="H746" s="10">
        <v>0</v>
      </c>
      <c r="I746" s="10">
        <v>0</v>
      </c>
      <c r="J746" s="10">
        <f>G746*280000</f>
        <v>5320000</v>
      </c>
      <c r="K746" s="10">
        <f>H746*280000</f>
        <v>0</v>
      </c>
      <c r="L746" s="10">
        <f>I746*280000</f>
        <v>0</v>
      </c>
      <c r="M746" s="10"/>
      <c r="N746" s="10">
        <f>J746*0.7</f>
        <v>3723999.9999999995</v>
      </c>
      <c r="O746" s="25">
        <f t="shared" si="59"/>
        <v>1596000.0000000005</v>
      </c>
      <c r="P746" s="25">
        <v>1596000</v>
      </c>
      <c r="Q746" s="25">
        <f t="shared" si="60"/>
        <v>0</v>
      </c>
      <c r="R746" s="37"/>
    </row>
    <row r="747" spans="1:18" x14ac:dyDescent="0.25">
      <c r="A747" s="8">
        <v>740</v>
      </c>
      <c r="B747" s="32">
        <v>451417</v>
      </c>
      <c r="C747" s="9" t="s">
        <v>949</v>
      </c>
      <c r="D747" s="9" t="s">
        <v>61</v>
      </c>
      <c r="E747" s="9" t="s">
        <v>2833</v>
      </c>
      <c r="F747" s="9" t="s">
        <v>27</v>
      </c>
      <c r="G747" s="10">
        <v>21</v>
      </c>
      <c r="H747" s="10">
        <v>0</v>
      </c>
      <c r="I747" s="10">
        <v>0</v>
      </c>
      <c r="J747" s="10">
        <f t="shared" ref="J747:L777" si="63">G747*280000</f>
        <v>5880000</v>
      </c>
      <c r="K747" s="10">
        <f t="shared" si="63"/>
        <v>0</v>
      </c>
      <c r="L747" s="10">
        <f t="shared" si="63"/>
        <v>0</v>
      </c>
      <c r="M747" s="10"/>
      <c r="N747" s="10">
        <v>0</v>
      </c>
      <c r="O747" s="25">
        <f t="shared" si="59"/>
        <v>5880000</v>
      </c>
      <c r="P747" s="25">
        <v>0</v>
      </c>
      <c r="Q747" s="25">
        <f t="shared" si="60"/>
        <v>5880000</v>
      </c>
      <c r="R747" s="37"/>
    </row>
    <row r="748" spans="1:18" x14ac:dyDescent="0.25">
      <c r="A748" s="8">
        <v>741</v>
      </c>
      <c r="B748" s="32">
        <v>451418</v>
      </c>
      <c r="C748" s="9" t="s">
        <v>253</v>
      </c>
      <c r="D748" s="9" t="s">
        <v>936</v>
      </c>
      <c r="E748" s="9" t="s">
        <v>2833</v>
      </c>
      <c r="F748" s="9" t="s">
        <v>27</v>
      </c>
      <c r="G748" s="10">
        <v>19</v>
      </c>
      <c r="H748" s="10">
        <v>0</v>
      </c>
      <c r="I748" s="10">
        <v>0</v>
      </c>
      <c r="J748" s="10">
        <f t="shared" si="63"/>
        <v>5320000</v>
      </c>
      <c r="K748" s="10">
        <f t="shared" si="63"/>
        <v>0</v>
      </c>
      <c r="L748" s="10">
        <f t="shared" si="63"/>
        <v>0</v>
      </c>
      <c r="M748" s="10"/>
      <c r="N748" s="10">
        <v>0</v>
      </c>
      <c r="O748" s="25">
        <f t="shared" si="59"/>
        <v>5320000</v>
      </c>
      <c r="P748" s="25">
        <v>5320000</v>
      </c>
      <c r="Q748" s="25">
        <f t="shared" si="60"/>
        <v>0</v>
      </c>
      <c r="R748" s="37"/>
    </row>
    <row r="749" spans="1:18" x14ac:dyDescent="0.25">
      <c r="A749" s="8">
        <v>742</v>
      </c>
      <c r="B749" s="32">
        <v>451419</v>
      </c>
      <c r="C749" s="9" t="s">
        <v>360</v>
      </c>
      <c r="D749" s="9" t="s">
        <v>153</v>
      </c>
      <c r="E749" s="9" t="s">
        <v>2833</v>
      </c>
      <c r="F749" s="9" t="s">
        <v>27</v>
      </c>
      <c r="G749" s="10">
        <v>17</v>
      </c>
      <c r="H749" s="10">
        <v>0</v>
      </c>
      <c r="I749" s="10">
        <v>0</v>
      </c>
      <c r="J749" s="10">
        <f t="shared" si="63"/>
        <v>4760000</v>
      </c>
      <c r="K749" s="10">
        <f t="shared" si="63"/>
        <v>0</v>
      </c>
      <c r="L749" s="10">
        <f t="shared" si="63"/>
        <v>0</v>
      </c>
      <c r="M749" s="10"/>
      <c r="N749" s="10">
        <v>0</v>
      </c>
      <c r="O749" s="25">
        <f t="shared" si="59"/>
        <v>4760000</v>
      </c>
      <c r="P749" s="25">
        <v>4760000</v>
      </c>
      <c r="Q749" s="25">
        <f t="shared" si="60"/>
        <v>0</v>
      </c>
      <c r="R749" s="37"/>
    </row>
    <row r="750" spans="1:18" x14ac:dyDescent="0.25">
      <c r="A750" s="8">
        <v>743</v>
      </c>
      <c r="B750" s="32">
        <v>451421</v>
      </c>
      <c r="C750" s="9" t="s">
        <v>1660</v>
      </c>
      <c r="D750" s="9" t="s">
        <v>576</v>
      </c>
      <c r="E750" s="9" t="s">
        <v>2833</v>
      </c>
      <c r="F750" s="9" t="s">
        <v>27</v>
      </c>
      <c r="G750" s="10">
        <v>21</v>
      </c>
      <c r="H750" s="10">
        <v>0</v>
      </c>
      <c r="I750" s="10">
        <v>0</v>
      </c>
      <c r="J750" s="10">
        <f t="shared" si="63"/>
        <v>5880000</v>
      </c>
      <c r="K750" s="10">
        <f t="shared" si="63"/>
        <v>0</v>
      </c>
      <c r="L750" s="10">
        <f t="shared" si="63"/>
        <v>0</v>
      </c>
      <c r="M750" s="10"/>
      <c r="N750" s="10">
        <v>0</v>
      </c>
      <c r="O750" s="25">
        <f t="shared" si="59"/>
        <v>5880000</v>
      </c>
      <c r="P750" s="25">
        <v>0</v>
      </c>
      <c r="Q750" s="25">
        <f t="shared" si="60"/>
        <v>5880000</v>
      </c>
      <c r="R750" s="37"/>
    </row>
    <row r="751" spans="1:18" x14ac:dyDescent="0.25">
      <c r="A751" s="8">
        <v>744</v>
      </c>
      <c r="B751" s="32">
        <v>451422</v>
      </c>
      <c r="C751" s="9" t="s">
        <v>2842</v>
      </c>
      <c r="D751" s="9" t="s">
        <v>1158</v>
      </c>
      <c r="E751" s="9" t="s">
        <v>2833</v>
      </c>
      <c r="F751" s="9" t="s">
        <v>27</v>
      </c>
      <c r="G751" s="10">
        <v>22</v>
      </c>
      <c r="H751" s="10">
        <v>0</v>
      </c>
      <c r="I751" s="10">
        <v>0</v>
      </c>
      <c r="J751" s="10">
        <f t="shared" si="63"/>
        <v>6160000</v>
      </c>
      <c r="K751" s="10">
        <f t="shared" si="63"/>
        <v>0</v>
      </c>
      <c r="L751" s="10">
        <f t="shared" si="63"/>
        <v>0</v>
      </c>
      <c r="M751" s="10"/>
      <c r="N751" s="10">
        <v>0</v>
      </c>
      <c r="O751" s="25">
        <f t="shared" si="59"/>
        <v>6160000</v>
      </c>
      <c r="P751" s="25">
        <v>6160000</v>
      </c>
      <c r="Q751" s="25">
        <f t="shared" si="60"/>
        <v>0</v>
      </c>
      <c r="R751" s="37"/>
    </row>
    <row r="752" spans="1:18" x14ac:dyDescent="0.25">
      <c r="A752" s="8">
        <v>745</v>
      </c>
      <c r="B752" s="32">
        <v>451423</v>
      </c>
      <c r="C752" s="9" t="s">
        <v>1532</v>
      </c>
      <c r="D752" s="9" t="s">
        <v>375</v>
      </c>
      <c r="E752" s="9" t="s">
        <v>2833</v>
      </c>
      <c r="F752" s="9" t="s">
        <v>27</v>
      </c>
      <c r="G752" s="10">
        <v>19</v>
      </c>
      <c r="H752" s="10">
        <v>0</v>
      </c>
      <c r="I752" s="10">
        <v>0</v>
      </c>
      <c r="J752" s="10">
        <f t="shared" si="63"/>
        <v>5320000</v>
      </c>
      <c r="K752" s="10">
        <f t="shared" si="63"/>
        <v>0</v>
      </c>
      <c r="L752" s="10">
        <f t="shared" si="63"/>
        <v>0</v>
      </c>
      <c r="M752" s="10"/>
      <c r="N752" s="10">
        <v>0</v>
      </c>
      <c r="O752" s="25">
        <f t="shared" si="59"/>
        <v>5320000</v>
      </c>
      <c r="P752" s="25">
        <v>5320000</v>
      </c>
      <c r="Q752" s="25">
        <f t="shared" si="60"/>
        <v>0</v>
      </c>
      <c r="R752" s="37"/>
    </row>
    <row r="753" spans="1:18" x14ac:dyDescent="0.25">
      <c r="A753" s="8">
        <v>746</v>
      </c>
      <c r="B753" s="32">
        <v>451424</v>
      </c>
      <c r="C753" s="9" t="s">
        <v>1660</v>
      </c>
      <c r="D753" s="9" t="s">
        <v>158</v>
      </c>
      <c r="E753" s="9" t="s">
        <v>2833</v>
      </c>
      <c r="F753" s="9" t="s">
        <v>27</v>
      </c>
      <c r="G753" s="10">
        <v>15</v>
      </c>
      <c r="H753" s="10">
        <v>0</v>
      </c>
      <c r="I753" s="10">
        <v>0</v>
      </c>
      <c r="J753" s="10">
        <f t="shared" si="63"/>
        <v>4200000</v>
      </c>
      <c r="K753" s="10">
        <f t="shared" si="63"/>
        <v>0</v>
      </c>
      <c r="L753" s="10">
        <f t="shared" si="63"/>
        <v>0</v>
      </c>
      <c r="M753" s="10"/>
      <c r="N753" s="10">
        <v>0</v>
      </c>
      <c r="O753" s="25">
        <f t="shared" si="59"/>
        <v>4200000</v>
      </c>
      <c r="P753" s="25">
        <v>4200000</v>
      </c>
      <c r="Q753" s="25">
        <f t="shared" si="60"/>
        <v>0</v>
      </c>
      <c r="R753" s="37"/>
    </row>
    <row r="754" spans="1:18" x14ac:dyDescent="0.25">
      <c r="A754" s="8">
        <v>747</v>
      </c>
      <c r="B754" s="32">
        <v>451425</v>
      </c>
      <c r="C754" s="9" t="s">
        <v>1173</v>
      </c>
      <c r="D754" s="9" t="s">
        <v>85</v>
      </c>
      <c r="E754" s="9" t="s">
        <v>2833</v>
      </c>
      <c r="F754" s="9" t="s">
        <v>27</v>
      </c>
      <c r="G754" s="10">
        <v>17</v>
      </c>
      <c r="H754" s="10">
        <v>0</v>
      </c>
      <c r="I754" s="10">
        <v>0</v>
      </c>
      <c r="J754" s="10">
        <f t="shared" si="63"/>
        <v>4760000</v>
      </c>
      <c r="K754" s="10">
        <f t="shared" si="63"/>
        <v>0</v>
      </c>
      <c r="L754" s="10">
        <f t="shared" si="63"/>
        <v>0</v>
      </c>
      <c r="M754" s="10"/>
      <c r="N754" s="10">
        <v>0</v>
      </c>
      <c r="O754" s="25">
        <f t="shared" si="59"/>
        <v>4760000</v>
      </c>
      <c r="P754" s="25">
        <v>0</v>
      </c>
      <c r="Q754" s="25">
        <f t="shared" si="60"/>
        <v>4760000</v>
      </c>
      <c r="R754" s="37"/>
    </row>
    <row r="755" spans="1:18" x14ac:dyDescent="0.25">
      <c r="A755" s="8">
        <v>748</v>
      </c>
      <c r="B755" s="32">
        <v>451426</v>
      </c>
      <c r="C755" s="9" t="s">
        <v>1366</v>
      </c>
      <c r="D755" s="9" t="s">
        <v>168</v>
      </c>
      <c r="E755" s="9" t="s">
        <v>2833</v>
      </c>
      <c r="F755" s="9" t="s">
        <v>27</v>
      </c>
      <c r="G755" s="10">
        <v>19</v>
      </c>
      <c r="H755" s="10">
        <v>0</v>
      </c>
      <c r="I755" s="10">
        <v>0</v>
      </c>
      <c r="J755" s="10">
        <f t="shared" si="63"/>
        <v>5320000</v>
      </c>
      <c r="K755" s="10">
        <f t="shared" si="63"/>
        <v>0</v>
      </c>
      <c r="L755" s="10">
        <f t="shared" si="63"/>
        <v>0</v>
      </c>
      <c r="M755" s="10"/>
      <c r="N755" s="10">
        <v>0</v>
      </c>
      <c r="O755" s="25">
        <f t="shared" si="59"/>
        <v>5320000</v>
      </c>
      <c r="P755" s="25">
        <v>5320000</v>
      </c>
      <c r="Q755" s="25">
        <f t="shared" si="60"/>
        <v>0</v>
      </c>
      <c r="R755" s="37"/>
    </row>
    <row r="756" spans="1:18" x14ac:dyDescent="0.25">
      <c r="A756" s="8">
        <v>749</v>
      </c>
      <c r="B756" s="32">
        <v>451427</v>
      </c>
      <c r="C756" s="9" t="s">
        <v>149</v>
      </c>
      <c r="D756" s="9" t="s">
        <v>158</v>
      </c>
      <c r="E756" s="9" t="s">
        <v>2833</v>
      </c>
      <c r="F756" s="9" t="s">
        <v>27</v>
      </c>
      <c r="G756" s="10">
        <v>17</v>
      </c>
      <c r="H756" s="10">
        <v>0</v>
      </c>
      <c r="I756" s="10">
        <v>0</v>
      </c>
      <c r="J756" s="10">
        <f t="shared" si="63"/>
        <v>4760000</v>
      </c>
      <c r="K756" s="10">
        <f t="shared" si="63"/>
        <v>0</v>
      </c>
      <c r="L756" s="10">
        <f t="shared" si="63"/>
        <v>0</v>
      </c>
      <c r="M756" s="10"/>
      <c r="N756" s="10">
        <v>0</v>
      </c>
      <c r="O756" s="25">
        <f t="shared" si="59"/>
        <v>4760000</v>
      </c>
      <c r="P756" s="25">
        <v>4760000</v>
      </c>
      <c r="Q756" s="25">
        <f t="shared" si="60"/>
        <v>0</v>
      </c>
      <c r="R756" s="37"/>
    </row>
    <row r="757" spans="1:18" x14ac:dyDescent="0.25">
      <c r="A757" s="8">
        <v>750</v>
      </c>
      <c r="B757" s="32">
        <v>451428</v>
      </c>
      <c r="C757" s="9" t="s">
        <v>329</v>
      </c>
      <c r="D757" s="9" t="s">
        <v>75</v>
      </c>
      <c r="E757" s="9" t="s">
        <v>2833</v>
      </c>
      <c r="F757" s="9" t="s">
        <v>27</v>
      </c>
      <c r="G757" s="10">
        <v>21</v>
      </c>
      <c r="H757" s="10">
        <v>0</v>
      </c>
      <c r="I757" s="10">
        <v>0</v>
      </c>
      <c r="J757" s="10">
        <f t="shared" si="63"/>
        <v>5880000</v>
      </c>
      <c r="K757" s="10">
        <f t="shared" si="63"/>
        <v>0</v>
      </c>
      <c r="L757" s="10">
        <f t="shared" si="63"/>
        <v>0</v>
      </c>
      <c r="M757" s="10"/>
      <c r="N757" s="10">
        <v>0</v>
      </c>
      <c r="O757" s="25">
        <f t="shared" si="59"/>
        <v>5880000</v>
      </c>
      <c r="P757" s="25">
        <v>5880000</v>
      </c>
      <c r="Q757" s="25">
        <f t="shared" si="60"/>
        <v>0</v>
      </c>
      <c r="R757" s="37"/>
    </row>
    <row r="758" spans="1:18" x14ac:dyDescent="0.25">
      <c r="A758" s="8">
        <v>751</v>
      </c>
      <c r="B758" s="32">
        <v>451429</v>
      </c>
      <c r="C758" s="9" t="s">
        <v>2843</v>
      </c>
      <c r="D758" s="9" t="s">
        <v>75</v>
      </c>
      <c r="E758" s="9" t="s">
        <v>2833</v>
      </c>
      <c r="F758" s="9" t="s">
        <v>27</v>
      </c>
      <c r="G758" s="10">
        <v>15</v>
      </c>
      <c r="H758" s="10">
        <v>0</v>
      </c>
      <c r="I758" s="10">
        <v>0</v>
      </c>
      <c r="J758" s="10">
        <f t="shared" si="63"/>
        <v>4200000</v>
      </c>
      <c r="K758" s="10">
        <f t="shared" si="63"/>
        <v>0</v>
      </c>
      <c r="L758" s="10">
        <f t="shared" si="63"/>
        <v>0</v>
      </c>
      <c r="M758" s="10"/>
      <c r="N758" s="10">
        <v>0</v>
      </c>
      <c r="O758" s="25">
        <f t="shared" si="59"/>
        <v>4200000</v>
      </c>
      <c r="P758" s="25">
        <v>4200000</v>
      </c>
      <c r="Q758" s="25">
        <f t="shared" si="60"/>
        <v>0</v>
      </c>
      <c r="R758" s="37"/>
    </row>
    <row r="759" spans="1:18" x14ac:dyDescent="0.25">
      <c r="A759" s="8">
        <v>752</v>
      </c>
      <c r="B759" s="32">
        <v>451430</v>
      </c>
      <c r="C759" s="9" t="s">
        <v>591</v>
      </c>
      <c r="D759" s="9" t="s">
        <v>1176</v>
      </c>
      <c r="E759" s="9" t="s">
        <v>2833</v>
      </c>
      <c r="F759" s="9" t="s">
        <v>27</v>
      </c>
      <c r="G759" s="10">
        <v>19</v>
      </c>
      <c r="H759" s="10">
        <v>0</v>
      </c>
      <c r="I759" s="10">
        <v>0</v>
      </c>
      <c r="J759" s="10">
        <f t="shared" si="63"/>
        <v>5320000</v>
      </c>
      <c r="K759" s="10">
        <f t="shared" si="63"/>
        <v>0</v>
      </c>
      <c r="L759" s="10">
        <f t="shared" si="63"/>
        <v>0</v>
      </c>
      <c r="M759" s="10"/>
      <c r="N759" s="10">
        <v>0</v>
      </c>
      <c r="O759" s="25">
        <f t="shared" si="59"/>
        <v>5320000</v>
      </c>
      <c r="P759" s="25">
        <v>5320000</v>
      </c>
      <c r="Q759" s="25">
        <f t="shared" si="60"/>
        <v>0</v>
      </c>
      <c r="R759" s="37"/>
    </row>
    <row r="760" spans="1:18" x14ac:dyDescent="0.25">
      <c r="A760" s="8">
        <v>753</v>
      </c>
      <c r="B760" s="32">
        <v>451431</v>
      </c>
      <c r="C760" s="9" t="s">
        <v>855</v>
      </c>
      <c r="D760" s="9" t="s">
        <v>637</v>
      </c>
      <c r="E760" s="9" t="s">
        <v>2833</v>
      </c>
      <c r="F760" s="9" t="s">
        <v>27</v>
      </c>
      <c r="G760" s="10">
        <v>21</v>
      </c>
      <c r="H760" s="10">
        <v>0</v>
      </c>
      <c r="I760" s="10">
        <v>0</v>
      </c>
      <c r="J760" s="10">
        <f t="shared" si="63"/>
        <v>5880000</v>
      </c>
      <c r="K760" s="10">
        <f t="shared" si="63"/>
        <v>0</v>
      </c>
      <c r="L760" s="10">
        <f t="shared" si="63"/>
        <v>0</v>
      </c>
      <c r="M760" s="10"/>
      <c r="N760" s="10">
        <v>0</v>
      </c>
      <c r="O760" s="25">
        <f t="shared" si="59"/>
        <v>5880000</v>
      </c>
      <c r="P760" s="25">
        <v>5880000</v>
      </c>
      <c r="Q760" s="25">
        <f t="shared" si="60"/>
        <v>0</v>
      </c>
      <c r="R760" s="37"/>
    </row>
    <row r="761" spans="1:18" x14ac:dyDescent="0.25">
      <c r="A761" s="8">
        <v>754</v>
      </c>
      <c r="B761" s="32">
        <v>451432</v>
      </c>
      <c r="C761" s="9" t="s">
        <v>309</v>
      </c>
      <c r="D761" s="9" t="s">
        <v>488</v>
      </c>
      <c r="E761" s="9" t="s">
        <v>2833</v>
      </c>
      <c r="F761" s="9" t="s">
        <v>27</v>
      </c>
      <c r="G761" s="10">
        <v>24</v>
      </c>
      <c r="H761" s="10">
        <v>0</v>
      </c>
      <c r="I761" s="10">
        <v>0</v>
      </c>
      <c r="J761" s="10">
        <f t="shared" si="63"/>
        <v>6720000</v>
      </c>
      <c r="K761" s="10">
        <f t="shared" si="63"/>
        <v>0</v>
      </c>
      <c r="L761" s="10">
        <f t="shared" si="63"/>
        <v>0</v>
      </c>
      <c r="M761" s="10"/>
      <c r="N761" s="10">
        <v>0</v>
      </c>
      <c r="O761" s="25">
        <f t="shared" si="59"/>
        <v>6720000</v>
      </c>
      <c r="P761" s="25">
        <v>6720000</v>
      </c>
      <c r="Q761" s="25">
        <f t="shared" si="60"/>
        <v>0</v>
      </c>
      <c r="R761" s="37"/>
    </row>
    <row r="762" spans="1:18" x14ac:dyDescent="0.25">
      <c r="A762" s="8">
        <v>755</v>
      </c>
      <c r="B762" s="32">
        <v>451433</v>
      </c>
      <c r="C762" s="9" t="s">
        <v>2844</v>
      </c>
      <c r="D762" s="9" t="s">
        <v>334</v>
      </c>
      <c r="E762" s="9" t="s">
        <v>2833</v>
      </c>
      <c r="F762" s="9" t="s">
        <v>27</v>
      </c>
      <c r="G762" s="10">
        <v>16</v>
      </c>
      <c r="H762" s="10">
        <v>0</v>
      </c>
      <c r="I762" s="10">
        <v>0</v>
      </c>
      <c r="J762" s="10">
        <f t="shared" si="63"/>
        <v>4480000</v>
      </c>
      <c r="K762" s="10">
        <f t="shared" si="63"/>
        <v>0</v>
      </c>
      <c r="L762" s="10">
        <f t="shared" si="63"/>
        <v>0</v>
      </c>
      <c r="M762" s="10"/>
      <c r="N762" s="10">
        <v>0</v>
      </c>
      <c r="O762" s="25">
        <f t="shared" si="59"/>
        <v>4480000</v>
      </c>
      <c r="P762" s="25">
        <v>0</v>
      </c>
      <c r="Q762" s="25">
        <f t="shared" si="60"/>
        <v>4480000</v>
      </c>
      <c r="R762" s="37"/>
    </row>
    <row r="763" spans="1:18" x14ac:dyDescent="0.25">
      <c r="A763" s="8">
        <v>756</v>
      </c>
      <c r="B763" s="32">
        <v>451434</v>
      </c>
      <c r="C763" s="9" t="s">
        <v>728</v>
      </c>
      <c r="D763" s="9" t="s">
        <v>481</v>
      </c>
      <c r="E763" s="9" t="s">
        <v>2833</v>
      </c>
      <c r="F763" s="9" t="s">
        <v>27</v>
      </c>
      <c r="G763" s="10">
        <v>23</v>
      </c>
      <c r="H763" s="10">
        <v>0</v>
      </c>
      <c r="I763" s="10">
        <v>0</v>
      </c>
      <c r="J763" s="10">
        <f t="shared" si="63"/>
        <v>6440000</v>
      </c>
      <c r="K763" s="10">
        <f t="shared" si="63"/>
        <v>0</v>
      </c>
      <c r="L763" s="10">
        <f t="shared" si="63"/>
        <v>0</v>
      </c>
      <c r="M763" s="10"/>
      <c r="N763" s="10">
        <v>0</v>
      </c>
      <c r="O763" s="25">
        <f t="shared" si="59"/>
        <v>6440000</v>
      </c>
      <c r="P763" s="25">
        <v>6440000</v>
      </c>
      <c r="Q763" s="25">
        <f t="shared" si="60"/>
        <v>0</v>
      </c>
      <c r="R763" s="37"/>
    </row>
    <row r="764" spans="1:18" x14ac:dyDescent="0.25">
      <c r="A764" s="8">
        <v>757</v>
      </c>
      <c r="B764" s="32">
        <v>451435</v>
      </c>
      <c r="C764" s="9" t="s">
        <v>590</v>
      </c>
      <c r="D764" s="9" t="s">
        <v>85</v>
      </c>
      <c r="E764" s="9" t="s">
        <v>2833</v>
      </c>
      <c r="F764" s="9" t="s">
        <v>27</v>
      </c>
      <c r="G764" s="10">
        <v>17</v>
      </c>
      <c r="H764" s="10">
        <v>0</v>
      </c>
      <c r="I764" s="10">
        <v>0</v>
      </c>
      <c r="J764" s="10">
        <f t="shared" si="63"/>
        <v>4760000</v>
      </c>
      <c r="K764" s="10">
        <f t="shared" si="63"/>
        <v>0</v>
      </c>
      <c r="L764" s="10">
        <f t="shared" si="63"/>
        <v>0</v>
      </c>
      <c r="M764" s="10"/>
      <c r="N764" s="10">
        <v>0</v>
      </c>
      <c r="O764" s="25">
        <f t="shared" si="59"/>
        <v>4760000</v>
      </c>
      <c r="P764" s="25">
        <v>0</v>
      </c>
      <c r="Q764" s="25">
        <f t="shared" si="60"/>
        <v>4760000</v>
      </c>
      <c r="R764" s="37"/>
    </row>
    <row r="765" spans="1:18" x14ac:dyDescent="0.25">
      <c r="A765" s="8">
        <v>758</v>
      </c>
      <c r="B765" s="32">
        <v>451436</v>
      </c>
      <c r="C765" s="9" t="s">
        <v>1546</v>
      </c>
      <c r="D765" s="9" t="s">
        <v>1217</v>
      </c>
      <c r="E765" s="9" t="s">
        <v>2833</v>
      </c>
      <c r="F765" s="9" t="s">
        <v>27</v>
      </c>
      <c r="G765" s="10">
        <v>21</v>
      </c>
      <c r="H765" s="10">
        <v>0</v>
      </c>
      <c r="I765" s="10">
        <v>0</v>
      </c>
      <c r="J765" s="10">
        <f t="shared" si="63"/>
        <v>5880000</v>
      </c>
      <c r="K765" s="10">
        <f t="shared" si="63"/>
        <v>0</v>
      </c>
      <c r="L765" s="10">
        <f t="shared" si="63"/>
        <v>0</v>
      </c>
      <c r="M765" s="10"/>
      <c r="N765" s="10">
        <v>0</v>
      </c>
      <c r="O765" s="25">
        <f t="shared" si="59"/>
        <v>5880000</v>
      </c>
      <c r="P765" s="25">
        <v>5880000</v>
      </c>
      <c r="Q765" s="25">
        <f t="shared" si="60"/>
        <v>0</v>
      </c>
      <c r="R765" s="37"/>
    </row>
    <row r="766" spans="1:18" x14ac:dyDescent="0.25">
      <c r="A766" s="8">
        <v>759</v>
      </c>
      <c r="B766" s="32">
        <v>451437</v>
      </c>
      <c r="C766" s="9" t="s">
        <v>2845</v>
      </c>
      <c r="D766" s="9" t="s">
        <v>161</v>
      </c>
      <c r="E766" s="9" t="s">
        <v>2833</v>
      </c>
      <c r="F766" s="9" t="s">
        <v>27</v>
      </c>
      <c r="G766" s="10">
        <v>22</v>
      </c>
      <c r="H766" s="10">
        <v>0</v>
      </c>
      <c r="I766" s="10">
        <v>0</v>
      </c>
      <c r="J766" s="10">
        <f t="shared" si="63"/>
        <v>6160000</v>
      </c>
      <c r="K766" s="10">
        <f t="shared" si="63"/>
        <v>0</v>
      </c>
      <c r="L766" s="10">
        <f t="shared" si="63"/>
        <v>0</v>
      </c>
      <c r="M766" s="10"/>
      <c r="N766" s="10">
        <v>0</v>
      </c>
      <c r="O766" s="25">
        <f t="shared" si="59"/>
        <v>6160000</v>
      </c>
      <c r="P766" s="25">
        <v>6160000</v>
      </c>
      <c r="Q766" s="25">
        <f t="shared" si="60"/>
        <v>0</v>
      </c>
      <c r="R766" s="37"/>
    </row>
    <row r="767" spans="1:18" x14ac:dyDescent="0.25">
      <c r="A767" s="8">
        <v>760</v>
      </c>
      <c r="B767" s="32">
        <v>451438</v>
      </c>
      <c r="C767" s="9" t="s">
        <v>2846</v>
      </c>
      <c r="D767" s="9" t="s">
        <v>1699</v>
      </c>
      <c r="E767" s="9" t="s">
        <v>2833</v>
      </c>
      <c r="F767" s="9" t="s">
        <v>27</v>
      </c>
      <c r="G767" s="10">
        <v>20</v>
      </c>
      <c r="H767" s="10">
        <v>0</v>
      </c>
      <c r="I767" s="10">
        <v>0</v>
      </c>
      <c r="J767" s="10">
        <f t="shared" si="63"/>
        <v>5600000</v>
      </c>
      <c r="K767" s="10">
        <f t="shared" si="63"/>
        <v>0</v>
      </c>
      <c r="L767" s="10">
        <f t="shared" si="63"/>
        <v>0</v>
      </c>
      <c r="M767" s="10"/>
      <c r="N767" s="10">
        <v>0</v>
      </c>
      <c r="O767" s="25">
        <f t="shared" si="59"/>
        <v>5600000</v>
      </c>
      <c r="P767" s="25">
        <v>0</v>
      </c>
      <c r="Q767" s="25">
        <f t="shared" si="60"/>
        <v>5600000</v>
      </c>
      <c r="R767" s="37"/>
    </row>
    <row r="768" spans="1:18" x14ac:dyDescent="0.25">
      <c r="A768" s="8">
        <v>761</v>
      </c>
      <c r="B768" s="32">
        <v>451439</v>
      </c>
      <c r="C768" s="9" t="s">
        <v>2847</v>
      </c>
      <c r="D768" s="9" t="s">
        <v>980</v>
      </c>
      <c r="E768" s="9" t="s">
        <v>2833</v>
      </c>
      <c r="F768" s="9" t="s">
        <v>27</v>
      </c>
      <c r="G768" s="10">
        <v>24</v>
      </c>
      <c r="H768" s="10">
        <v>0</v>
      </c>
      <c r="I768" s="10">
        <v>0</v>
      </c>
      <c r="J768" s="10">
        <f t="shared" si="63"/>
        <v>6720000</v>
      </c>
      <c r="K768" s="10">
        <f t="shared" si="63"/>
        <v>0</v>
      </c>
      <c r="L768" s="10">
        <f t="shared" si="63"/>
        <v>0</v>
      </c>
      <c r="M768" s="10"/>
      <c r="N768" s="10">
        <v>0</v>
      </c>
      <c r="O768" s="25">
        <f t="shared" si="59"/>
        <v>6720000</v>
      </c>
      <c r="P768" s="25">
        <v>6720000</v>
      </c>
      <c r="Q768" s="25">
        <f t="shared" si="60"/>
        <v>0</v>
      </c>
      <c r="R768" s="37"/>
    </row>
    <row r="769" spans="1:18" x14ac:dyDescent="0.25">
      <c r="A769" s="8">
        <v>762</v>
      </c>
      <c r="B769" s="32">
        <v>451440</v>
      </c>
      <c r="C769" s="9" t="s">
        <v>1716</v>
      </c>
      <c r="D769" s="9" t="s">
        <v>85</v>
      </c>
      <c r="E769" s="9" t="s">
        <v>2833</v>
      </c>
      <c r="F769" s="9" t="s">
        <v>27</v>
      </c>
      <c r="G769" s="10">
        <v>17</v>
      </c>
      <c r="H769" s="10">
        <v>0</v>
      </c>
      <c r="I769" s="10">
        <v>0</v>
      </c>
      <c r="J769" s="10">
        <f t="shared" si="63"/>
        <v>4760000</v>
      </c>
      <c r="K769" s="10">
        <f t="shared" si="63"/>
        <v>0</v>
      </c>
      <c r="L769" s="10">
        <f t="shared" si="63"/>
        <v>0</v>
      </c>
      <c r="M769" s="10"/>
      <c r="N769" s="10">
        <v>0</v>
      </c>
      <c r="O769" s="25">
        <f t="shared" si="59"/>
        <v>4760000</v>
      </c>
      <c r="P769" s="25">
        <v>4760000</v>
      </c>
      <c r="Q769" s="25">
        <f t="shared" si="60"/>
        <v>0</v>
      </c>
      <c r="R769" s="37"/>
    </row>
    <row r="770" spans="1:18" x14ac:dyDescent="0.25">
      <c r="A770" s="8">
        <v>763</v>
      </c>
      <c r="B770" s="32">
        <v>451441</v>
      </c>
      <c r="C770" s="9" t="s">
        <v>2848</v>
      </c>
      <c r="D770" s="9" t="s">
        <v>431</v>
      </c>
      <c r="E770" s="9" t="s">
        <v>2833</v>
      </c>
      <c r="F770" s="9" t="s">
        <v>27</v>
      </c>
      <c r="G770" s="10">
        <v>18</v>
      </c>
      <c r="H770" s="10">
        <v>0</v>
      </c>
      <c r="I770" s="10">
        <v>0</v>
      </c>
      <c r="J770" s="10">
        <f t="shared" si="63"/>
        <v>5040000</v>
      </c>
      <c r="K770" s="10">
        <f t="shared" si="63"/>
        <v>0</v>
      </c>
      <c r="L770" s="10">
        <f t="shared" si="63"/>
        <v>0</v>
      </c>
      <c r="M770" s="10"/>
      <c r="N770" s="10">
        <v>0</v>
      </c>
      <c r="O770" s="25">
        <f t="shared" si="59"/>
        <v>5040000</v>
      </c>
      <c r="P770" s="25">
        <v>0</v>
      </c>
      <c r="Q770" s="25">
        <f t="shared" si="60"/>
        <v>5040000</v>
      </c>
      <c r="R770" s="37"/>
    </row>
    <row r="771" spans="1:18" x14ac:dyDescent="0.25">
      <c r="A771" s="8">
        <v>764</v>
      </c>
      <c r="B771" s="32">
        <v>451442</v>
      </c>
      <c r="C771" s="9" t="s">
        <v>2849</v>
      </c>
      <c r="D771" s="9" t="s">
        <v>75</v>
      </c>
      <c r="E771" s="9" t="s">
        <v>2833</v>
      </c>
      <c r="F771" s="9" t="s">
        <v>27</v>
      </c>
      <c r="G771" s="10">
        <v>17</v>
      </c>
      <c r="H771" s="10">
        <v>0</v>
      </c>
      <c r="I771" s="10">
        <v>0</v>
      </c>
      <c r="J771" s="10">
        <f t="shared" si="63"/>
        <v>4760000</v>
      </c>
      <c r="K771" s="10">
        <f t="shared" si="63"/>
        <v>0</v>
      </c>
      <c r="L771" s="10">
        <f t="shared" si="63"/>
        <v>0</v>
      </c>
      <c r="M771" s="10"/>
      <c r="N771" s="10">
        <v>0</v>
      </c>
      <c r="O771" s="25">
        <f t="shared" si="59"/>
        <v>4760000</v>
      </c>
      <c r="P771" s="25">
        <v>4760000</v>
      </c>
      <c r="Q771" s="25">
        <f t="shared" si="60"/>
        <v>0</v>
      </c>
      <c r="R771" s="37"/>
    </row>
    <row r="772" spans="1:18" x14ac:dyDescent="0.25">
      <c r="A772" s="8">
        <v>765</v>
      </c>
      <c r="B772" s="32">
        <v>451443</v>
      </c>
      <c r="C772" s="9" t="s">
        <v>2850</v>
      </c>
      <c r="D772" s="9" t="s">
        <v>334</v>
      </c>
      <c r="E772" s="9" t="s">
        <v>2833</v>
      </c>
      <c r="F772" s="9" t="s">
        <v>27</v>
      </c>
      <c r="G772" s="10">
        <v>20</v>
      </c>
      <c r="H772" s="10">
        <v>0</v>
      </c>
      <c r="I772" s="10">
        <v>0</v>
      </c>
      <c r="J772" s="10">
        <f t="shared" si="63"/>
        <v>5600000</v>
      </c>
      <c r="K772" s="10">
        <f t="shared" si="63"/>
        <v>0</v>
      </c>
      <c r="L772" s="10">
        <f t="shared" si="63"/>
        <v>0</v>
      </c>
      <c r="M772" s="10"/>
      <c r="N772" s="10">
        <v>0</v>
      </c>
      <c r="O772" s="25">
        <f t="shared" si="59"/>
        <v>5600000</v>
      </c>
      <c r="P772" s="25">
        <v>5600000</v>
      </c>
      <c r="Q772" s="25">
        <f t="shared" si="60"/>
        <v>0</v>
      </c>
      <c r="R772" s="37"/>
    </row>
    <row r="773" spans="1:18" x14ac:dyDescent="0.25">
      <c r="A773" s="8">
        <v>766</v>
      </c>
      <c r="B773" s="32">
        <v>451444</v>
      </c>
      <c r="C773" s="9" t="s">
        <v>1032</v>
      </c>
      <c r="D773" s="9" t="s">
        <v>125</v>
      </c>
      <c r="E773" s="9" t="s">
        <v>2833</v>
      </c>
      <c r="F773" s="9" t="s">
        <v>27</v>
      </c>
      <c r="G773" s="10">
        <v>18</v>
      </c>
      <c r="H773" s="10">
        <v>0</v>
      </c>
      <c r="I773" s="10">
        <v>0</v>
      </c>
      <c r="J773" s="10">
        <f t="shared" si="63"/>
        <v>5040000</v>
      </c>
      <c r="K773" s="10">
        <f t="shared" si="63"/>
        <v>0</v>
      </c>
      <c r="L773" s="10">
        <f t="shared" si="63"/>
        <v>0</v>
      </c>
      <c r="M773" s="10"/>
      <c r="N773" s="10">
        <v>0</v>
      </c>
      <c r="O773" s="25">
        <f t="shared" si="59"/>
        <v>5040000</v>
      </c>
      <c r="P773" s="25">
        <v>5040000</v>
      </c>
      <c r="Q773" s="25">
        <f t="shared" si="60"/>
        <v>0</v>
      </c>
      <c r="R773" s="37"/>
    </row>
    <row r="774" spans="1:18" x14ac:dyDescent="0.25">
      <c r="A774" s="8">
        <v>767</v>
      </c>
      <c r="B774" s="32">
        <v>451445</v>
      </c>
      <c r="C774" s="9" t="s">
        <v>1630</v>
      </c>
      <c r="D774" s="9" t="s">
        <v>845</v>
      </c>
      <c r="E774" s="9" t="s">
        <v>2833</v>
      </c>
      <c r="F774" s="9" t="s">
        <v>27</v>
      </c>
      <c r="G774" s="10">
        <v>20</v>
      </c>
      <c r="H774" s="10">
        <v>0</v>
      </c>
      <c r="I774" s="10">
        <v>0</v>
      </c>
      <c r="J774" s="10">
        <f t="shared" si="63"/>
        <v>5600000</v>
      </c>
      <c r="K774" s="10">
        <f t="shared" si="63"/>
        <v>0</v>
      </c>
      <c r="L774" s="10">
        <f t="shared" si="63"/>
        <v>0</v>
      </c>
      <c r="M774" s="10"/>
      <c r="N774" s="10">
        <v>0</v>
      </c>
      <c r="O774" s="25">
        <f t="shared" si="59"/>
        <v>5600000</v>
      </c>
      <c r="P774" s="25">
        <v>5600000</v>
      </c>
      <c r="Q774" s="25">
        <f t="shared" si="60"/>
        <v>0</v>
      </c>
      <c r="R774" s="37"/>
    </row>
    <row r="775" spans="1:18" x14ac:dyDescent="0.25">
      <c r="A775" s="8">
        <v>768</v>
      </c>
      <c r="B775" s="32">
        <v>451446</v>
      </c>
      <c r="C775" s="9" t="s">
        <v>632</v>
      </c>
      <c r="D775" s="9" t="s">
        <v>517</v>
      </c>
      <c r="E775" s="9" t="s">
        <v>2833</v>
      </c>
      <c r="F775" s="9" t="s">
        <v>27</v>
      </c>
      <c r="G775" s="10">
        <v>17</v>
      </c>
      <c r="H775" s="10">
        <v>0</v>
      </c>
      <c r="I775" s="10">
        <v>0</v>
      </c>
      <c r="J775" s="10">
        <f t="shared" si="63"/>
        <v>4760000</v>
      </c>
      <c r="K775" s="10">
        <f t="shared" si="63"/>
        <v>0</v>
      </c>
      <c r="L775" s="10">
        <f t="shared" si="63"/>
        <v>0</v>
      </c>
      <c r="M775" s="10"/>
      <c r="N775" s="10">
        <v>0</v>
      </c>
      <c r="O775" s="25">
        <f t="shared" si="59"/>
        <v>4760000</v>
      </c>
      <c r="P775" s="25">
        <v>0</v>
      </c>
      <c r="Q775" s="25">
        <f t="shared" si="60"/>
        <v>4760000</v>
      </c>
      <c r="R775" s="37"/>
    </row>
    <row r="776" spans="1:18" x14ac:dyDescent="0.25">
      <c r="A776" s="8">
        <v>769</v>
      </c>
      <c r="B776" s="32">
        <v>451447</v>
      </c>
      <c r="C776" s="9" t="s">
        <v>2851</v>
      </c>
      <c r="D776" s="9" t="s">
        <v>210</v>
      </c>
      <c r="E776" s="9" t="s">
        <v>2833</v>
      </c>
      <c r="F776" s="9" t="s">
        <v>27</v>
      </c>
      <c r="G776" s="10">
        <v>17</v>
      </c>
      <c r="H776" s="10">
        <v>0</v>
      </c>
      <c r="I776" s="10">
        <v>0</v>
      </c>
      <c r="J776" s="10">
        <f t="shared" si="63"/>
        <v>4760000</v>
      </c>
      <c r="K776" s="10">
        <f t="shared" si="63"/>
        <v>0</v>
      </c>
      <c r="L776" s="10">
        <f t="shared" si="63"/>
        <v>0</v>
      </c>
      <c r="M776" s="10"/>
      <c r="N776" s="10">
        <v>0</v>
      </c>
      <c r="O776" s="25">
        <f t="shared" si="59"/>
        <v>4760000</v>
      </c>
      <c r="P776" s="25">
        <v>4760000</v>
      </c>
      <c r="Q776" s="25">
        <f t="shared" si="60"/>
        <v>0</v>
      </c>
      <c r="R776" s="37"/>
    </row>
    <row r="777" spans="1:18" x14ac:dyDescent="0.25">
      <c r="A777" s="8">
        <v>770</v>
      </c>
      <c r="B777" s="32">
        <v>451448</v>
      </c>
      <c r="C777" s="9" t="s">
        <v>665</v>
      </c>
      <c r="D777" s="9" t="s">
        <v>481</v>
      </c>
      <c r="E777" s="9" t="s">
        <v>2833</v>
      </c>
      <c r="F777" s="9" t="s">
        <v>27</v>
      </c>
      <c r="G777" s="10">
        <v>20</v>
      </c>
      <c r="H777" s="10">
        <v>0</v>
      </c>
      <c r="I777" s="10">
        <v>0</v>
      </c>
      <c r="J777" s="10">
        <f t="shared" si="63"/>
        <v>5600000</v>
      </c>
      <c r="K777" s="10">
        <f t="shared" si="63"/>
        <v>0</v>
      </c>
      <c r="L777" s="10">
        <f t="shared" si="63"/>
        <v>0</v>
      </c>
      <c r="M777" s="10"/>
      <c r="N777" s="10">
        <v>0</v>
      </c>
      <c r="O777" s="25">
        <f t="shared" ref="O777:O840" si="64">J777+K777+L777-N777-M777</f>
        <v>5600000</v>
      </c>
      <c r="P777" s="25">
        <v>5600000</v>
      </c>
      <c r="Q777" s="25">
        <f t="shared" ref="Q777:Q840" si="65">O777-P777</f>
        <v>0</v>
      </c>
      <c r="R777" s="37"/>
    </row>
    <row r="778" spans="1:18" x14ac:dyDescent="0.25">
      <c r="A778" s="8">
        <v>771</v>
      </c>
      <c r="B778" s="32">
        <v>451449</v>
      </c>
      <c r="C778" s="9" t="s">
        <v>157</v>
      </c>
      <c r="D778" s="9" t="s">
        <v>251</v>
      </c>
      <c r="E778" s="9" t="s">
        <v>2833</v>
      </c>
      <c r="F778" s="9" t="s">
        <v>389</v>
      </c>
      <c r="G778" s="10">
        <v>21</v>
      </c>
      <c r="H778" s="10">
        <v>0</v>
      </c>
      <c r="I778" s="10">
        <v>0</v>
      </c>
      <c r="J778" s="10">
        <f>G778*280000</f>
        <v>5880000</v>
      </c>
      <c r="K778" s="10">
        <f>H778*280000</f>
        <v>0</v>
      </c>
      <c r="L778" s="10">
        <f>I778*280000</f>
        <v>0</v>
      </c>
      <c r="M778" s="10"/>
      <c r="N778" s="10">
        <f>J778*0.7</f>
        <v>4115999.9999999995</v>
      </c>
      <c r="O778" s="25">
        <f t="shared" si="64"/>
        <v>1764000.0000000005</v>
      </c>
      <c r="P778" s="25">
        <v>0</v>
      </c>
      <c r="Q778" s="25">
        <f t="shared" si="65"/>
        <v>1764000.0000000005</v>
      </c>
      <c r="R778" s="37"/>
    </row>
    <row r="779" spans="1:18" x14ac:dyDescent="0.25">
      <c r="A779" s="8">
        <v>772</v>
      </c>
      <c r="B779" s="32">
        <v>451450</v>
      </c>
      <c r="C779" s="9" t="s">
        <v>1542</v>
      </c>
      <c r="D779" s="9" t="s">
        <v>517</v>
      </c>
      <c r="E779" s="9" t="s">
        <v>2833</v>
      </c>
      <c r="F779" s="9" t="s">
        <v>27</v>
      </c>
      <c r="G779" s="10">
        <v>18</v>
      </c>
      <c r="H779" s="10">
        <v>0</v>
      </c>
      <c r="I779" s="10">
        <v>0</v>
      </c>
      <c r="J779" s="10">
        <f t="shared" ref="J779:L794" si="66">G779*280000</f>
        <v>5040000</v>
      </c>
      <c r="K779" s="10">
        <f t="shared" si="66"/>
        <v>0</v>
      </c>
      <c r="L779" s="10">
        <f t="shared" si="66"/>
        <v>0</v>
      </c>
      <c r="M779" s="10"/>
      <c r="N779" s="10">
        <v>0</v>
      </c>
      <c r="O779" s="25">
        <f t="shared" si="64"/>
        <v>5040000</v>
      </c>
      <c r="P779" s="25">
        <v>0</v>
      </c>
      <c r="Q779" s="25">
        <f t="shared" si="65"/>
        <v>5040000</v>
      </c>
      <c r="R779" s="37"/>
    </row>
    <row r="780" spans="1:18" x14ac:dyDescent="0.25">
      <c r="A780" s="8">
        <v>773</v>
      </c>
      <c r="B780" s="32">
        <v>451451</v>
      </c>
      <c r="C780" s="9" t="s">
        <v>843</v>
      </c>
      <c r="D780" s="9" t="s">
        <v>270</v>
      </c>
      <c r="E780" s="9" t="s">
        <v>2833</v>
      </c>
      <c r="F780" s="9" t="s">
        <v>27</v>
      </c>
      <c r="G780" s="10">
        <v>19</v>
      </c>
      <c r="H780" s="10">
        <v>0</v>
      </c>
      <c r="I780" s="10">
        <v>0</v>
      </c>
      <c r="J780" s="10">
        <f t="shared" si="66"/>
        <v>5320000</v>
      </c>
      <c r="K780" s="10">
        <f t="shared" si="66"/>
        <v>0</v>
      </c>
      <c r="L780" s="10">
        <f t="shared" si="66"/>
        <v>0</v>
      </c>
      <c r="M780" s="10"/>
      <c r="N780" s="10">
        <v>0</v>
      </c>
      <c r="O780" s="25">
        <f t="shared" si="64"/>
        <v>5320000</v>
      </c>
      <c r="P780" s="25">
        <v>5320000</v>
      </c>
      <c r="Q780" s="25">
        <f t="shared" si="65"/>
        <v>0</v>
      </c>
      <c r="R780" s="37"/>
    </row>
    <row r="781" spans="1:18" x14ac:dyDescent="0.25">
      <c r="A781" s="8">
        <v>774</v>
      </c>
      <c r="B781" s="32">
        <v>451452</v>
      </c>
      <c r="C781" s="9" t="s">
        <v>2325</v>
      </c>
      <c r="D781" s="9" t="s">
        <v>153</v>
      </c>
      <c r="E781" s="9" t="s">
        <v>2833</v>
      </c>
      <c r="F781" s="9" t="s">
        <v>27</v>
      </c>
      <c r="G781" s="10">
        <v>22</v>
      </c>
      <c r="H781" s="10">
        <v>0</v>
      </c>
      <c r="I781" s="10">
        <v>0</v>
      </c>
      <c r="J781" s="10">
        <f t="shared" si="66"/>
        <v>6160000</v>
      </c>
      <c r="K781" s="10">
        <f t="shared" si="66"/>
        <v>0</v>
      </c>
      <c r="L781" s="10">
        <f t="shared" si="66"/>
        <v>0</v>
      </c>
      <c r="M781" s="10"/>
      <c r="N781" s="10">
        <v>0</v>
      </c>
      <c r="O781" s="25">
        <f t="shared" si="64"/>
        <v>6160000</v>
      </c>
      <c r="P781" s="25">
        <v>6160000</v>
      </c>
      <c r="Q781" s="25">
        <f t="shared" si="65"/>
        <v>0</v>
      </c>
      <c r="R781" s="37"/>
    </row>
    <row r="782" spans="1:18" x14ac:dyDescent="0.25">
      <c r="A782" s="8">
        <v>775</v>
      </c>
      <c r="B782" s="32">
        <v>451453</v>
      </c>
      <c r="C782" s="9" t="s">
        <v>2852</v>
      </c>
      <c r="D782" s="9" t="s">
        <v>431</v>
      </c>
      <c r="E782" s="9" t="s">
        <v>2833</v>
      </c>
      <c r="F782" s="9" t="s">
        <v>27</v>
      </c>
      <c r="G782" s="10">
        <v>24</v>
      </c>
      <c r="H782" s="10">
        <v>0</v>
      </c>
      <c r="I782" s="10">
        <v>0</v>
      </c>
      <c r="J782" s="10">
        <f t="shared" si="66"/>
        <v>6720000</v>
      </c>
      <c r="K782" s="10">
        <f t="shared" si="66"/>
        <v>0</v>
      </c>
      <c r="L782" s="10">
        <f t="shared" si="66"/>
        <v>0</v>
      </c>
      <c r="M782" s="10"/>
      <c r="N782" s="10">
        <v>0</v>
      </c>
      <c r="O782" s="25">
        <f t="shared" si="64"/>
        <v>6720000</v>
      </c>
      <c r="P782" s="25">
        <v>6720000</v>
      </c>
      <c r="Q782" s="25">
        <f t="shared" si="65"/>
        <v>0</v>
      </c>
      <c r="R782" s="37"/>
    </row>
    <row r="783" spans="1:18" x14ac:dyDescent="0.25">
      <c r="A783" s="8">
        <v>776</v>
      </c>
      <c r="B783" s="32">
        <v>451454</v>
      </c>
      <c r="C783" s="9" t="s">
        <v>2853</v>
      </c>
      <c r="D783" s="9" t="s">
        <v>2854</v>
      </c>
      <c r="E783" s="9" t="s">
        <v>2833</v>
      </c>
      <c r="F783" s="9" t="s">
        <v>27</v>
      </c>
      <c r="G783" s="10">
        <v>19</v>
      </c>
      <c r="H783" s="10">
        <v>0</v>
      </c>
      <c r="I783" s="10">
        <v>0</v>
      </c>
      <c r="J783" s="10">
        <f t="shared" si="66"/>
        <v>5320000</v>
      </c>
      <c r="K783" s="10">
        <f t="shared" si="66"/>
        <v>0</v>
      </c>
      <c r="L783" s="10">
        <f t="shared" si="66"/>
        <v>0</v>
      </c>
      <c r="M783" s="10"/>
      <c r="N783" s="10">
        <v>0</v>
      </c>
      <c r="O783" s="25">
        <f t="shared" si="64"/>
        <v>5320000</v>
      </c>
      <c r="P783" s="25">
        <v>5320000</v>
      </c>
      <c r="Q783" s="25">
        <f t="shared" si="65"/>
        <v>0</v>
      </c>
      <c r="R783" s="37"/>
    </row>
    <row r="784" spans="1:18" x14ac:dyDescent="0.25">
      <c r="A784" s="8">
        <v>777</v>
      </c>
      <c r="B784" s="32">
        <v>451455</v>
      </c>
      <c r="C784" s="9" t="s">
        <v>2855</v>
      </c>
      <c r="D784" s="9" t="s">
        <v>75</v>
      </c>
      <c r="E784" s="9" t="s">
        <v>2833</v>
      </c>
      <c r="F784" s="9" t="s">
        <v>27</v>
      </c>
      <c r="G784" s="10">
        <v>17</v>
      </c>
      <c r="H784" s="10">
        <v>0</v>
      </c>
      <c r="I784" s="10">
        <v>0</v>
      </c>
      <c r="J784" s="10">
        <f t="shared" si="66"/>
        <v>4760000</v>
      </c>
      <c r="K784" s="10">
        <f t="shared" si="66"/>
        <v>0</v>
      </c>
      <c r="L784" s="10">
        <f t="shared" si="66"/>
        <v>0</v>
      </c>
      <c r="M784" s="10"/>
      <c r="N784" s="10">
        <v>0</v>
      </c>
      <c r="O784" s="25">
        <f t="shared" si="64"/>
        <v>4760000</v>
      </c>
      <c r="P784" s="25">
        <v>4760000</v>
      </c>
      <c r="Q784" s="25">
        <f t="shared" si="65"/>
        <v>0</v>
      </c>
      <c r="R784" s="37"/>
    </row>
    <row r="785" spans="1:18" x14ac:dyDescent="0.25">
      <c r="A785" s="8">
        <v>778</v>
      </c>
      <c r="B785" s="32">
        <v>451456</v>
      </c>
      <c r="C785" s="9" t="s">
        <v>933</v>
      </c>
      <c r="D785" s="9" t="s">
        <v>251</v>
      </c>
      <c r="E785" s="9" t="s">
        <v>2833</v>
      </c>
      <c r="F785" s="9" t="s">
        <v>27</v>
      </c>
      <c r="G785" s="10">
        <v>23</v>
      </c>
      <c r="H785" s="10">
        <v>0</v>
      </c>
      <c r="I785" s="10">
        <v>0</v>
      </c>
      <c r="J785" s="10">
        <f t="shared" si="66"/>
        <v>6440000</v>
      </c>
      <c r="K785" s="10">
        <f t="shared" si="66"/>
        <v>0</v>
      </c>
      <c r="L785" s="10">
        <f t="shared" si="66"/>
        <v>0</v>
      </c>
      <c r="M785" s="10"/>
      <c r="N785" s="10">
        <v>0</v>
      </c>
      <c r="O785" s="25">
        <f t="shared" si="64"/>
        <v>6440000</v>
      </c>
      <c r="P785" s="25">
        <v>6440000</v>
      </c>
      <c r="Q785" s="25">
        <f t="shared" si="65"/>
        <v>0</v>
      </c>
      <c r="R785" s="37"/>
    </row>
    <row r="786" spans="1:18" x14ac:dyDescent="0.25">
      <c r="A786" s="8">
        <v>779</v>
      </c>
      <c r="B786" s="32">
        <v>451501</v>
      </c>
      <c r="C786" s="9" t="s">
        <v>1129</v>
      </c>
      <c r="D786" s="9" t="s">
        <v>2856</v>
      </c>
      <c r="E786" s="9" t="s">
        <v>2857</v>
      </c>
      <c r="F786" s="9" t="s">
        <v>389</v>
      </c>
      <c r="G786" s="10">
        <v>20</v>
      </c>
      <c r="H786" s="10">
        <v>0</v>
      </c>
      <c r="I786" s="10">
        <v>0</v>
      </c>
      <c r="J786" s="10">
        <f t="shared" si="66"/>
        <v>5600000</v>
      </c>
      <c r="K786" s="10">
        <f t="shared" si="66"/>
        <v>0</v>
      </c>
      <c r="L786" s="10">
        <f t="shared" si="66"/>
        <v>0</v>
      </c>
      <c r="M786" s="10"/>
      <c r="N786" s="10">
        <f>J786*0.7</f>
        <v>3919999.9999999995</v>
      </c>
      <c r="O786" s="25">
        <f t="shared" si="64"/>
        <v>1680000.0000000005</v>
      </c>
      <c r="P786" s="25">
        <v>0</v>
      </c>
      <c r="Q786" s="25">
        <f t="shared" si="65"/>
        <v>1680000.0000000005</v>
      </c>
      <c r="R786" s="37"/>
    </row>
    <row r="787" spans="1:18" x14ac:dyDescent="0.25">
      <c r="A787" s="8">
        <v>780</v>
      </c>
      <c r="B787" s="32">
        <v>451502</v>
      </c>
      <c r="C787" s="9" t="s">
        <v>1370</v>
      </c>
      <c r="D787" s="9" t="s">
        <v>57</v>
      </c>
      <c r="E787" s="9" t="s">
        <v>2857</v>
      </c>
      <c r="F787" s="9" t="s">
        <v>389</v>
      </c>
      <c r="G787" s="10">
        <v>19</v>
      </c>
      <c r="H787" s="10">
        <v>0</v>
      </c>
      <c r="I787" s="10">
        <v>0</v>
      </c>
      <c r="J787" s="10">
        <f t="shared" si="66"/>
        <v>5320000</v>
      </c>
      <c r="K787" s="10">
        <f t="shared" si="66"/>
        <v>0</v>
      </c>
      <c r="L787" s="10">
        <f t="shared" si="66"/>
        <v>0</v>
      </c>
      <c r="M787" s="10"/>
      <c r="N787" s="10">
        <f>J787*0.7</f>
        <v>3723999.9999999995</v>
      </c>
      <c r="O787" s="25">
        <f t="shared" si="64"/>
        <v>1596000.0000000005</v>
      </c>
      <c r="P787" s="25">
        <v>1596000</v>
      </c>
      <c r="Q787" s="25">
        <f t="shared" si="65"/>
        <v>0</v>
      </c>
      <c r="R787" s="37"/>
    </row>
    <row r="788" spans="1:18" x14ac:dyDescent="0.25">
      <c r="A788" s="8">
        <v>781</v>
      </c>
      <c r="B788" s="32">
        <v>451503</v>
      </c>
      <c r="C788" s="9" t="s">
        <v>2858</v>
      </c>
      <c r="D788" s="9" t="s">
        <v>109</v>
      </c>
      <c r="E788" s="9" t="s">
        <v>2857</v>
      </c>
      <c r="F788" s="9" t="s">
        <v>27</v>
      </c>
      <c r="G788" s="10">
        <v>17</v>
      </c>
      <c r="H788" s="10">
        <v>0</v>
      </c>
      <c r="I788" s="10">
        <v>0</v>
      </c>
      <c r="J788" s="10">
        <f t="shared" si="66"/>
        <v>4760000</v>
      </c>
      <c r="K788" s="10">
        <f t="shared" si="66"/>
        <v>0</v>
      </c>
      <c r="L788" s="10">
        <f t="shared" si="66"/>
        <v>0</v>
      </c>
      <c r="M788" s="10"/>
      <c r="N788" s="10">
        <v>0</v>
      </c>
      <c r="O788" s="25">
        <f t="shared" si="64"/>
        <v>4760000</v>
      </c>
      <c r="P788" s="25">
        <v>4760000</v>
      </c>
      <c r="Q788" s="25">
        <f t="shared" si="65"/>
        <v>0</v>
      </c>
      <c r="R788" s="37"/>
    </row>
    <row r="789" spans="1:18" x14ac:dyDescent="0.25">
      <c r="A789" s="8">
        <v>782</v>
      </c>
      <c r="B789" s="32">
        <v>451504</v>
      </c>
      <c r="C789" s="9" t="s">
        <v>487</v>
      </c>
      <c r="D789" s="9" t="s">
        <v>372</v>
      </c>
      <c r="E789" s="9" t="s">
        <v>2857</v>
      </c>
      <c r="F789" s="9" t="s">
        <v>27</v>
      </c>
      <c r="G789" s="10">
        <v>19</v>
      </c>
      <c r="H789" s="10">
        <v>0</v>
      </c>
      <c r="I789" s="10">
        <v>0</v>
      </c>
      <c r="J789" s="10">
        <f t="shared" si="66"/>
        <v>5320000</v>
      </c>
      <c r="K789" s="10">
        <f t="shared" si="66"/>
        <v>0</v>
      </c>
      <c r="L789" s="10">
        <f t="shared" si="66"/>
        <v>0</v>
      </c>
      <c r="M789" s="10"/>
      <c r="N789" s="10">
        <v>0</v>
      </c>
      <c r="O789" s="25">
        <f t="shared" si="64"/>
        <v>5320000</v>
      </c>
      <c r="P789" s="25">
        <v>5320000</v>
      </c>
      <c r="Q789" s="25">
        <f t="shared" si="65"/>
        <v>0</v>
      </c>
      <c r="R789" s="37"/>
    </row>
    <row r="790" spans="1:18" x14ac:dyDescent="0.25">
      <c r="A790" s="8">
        <v>783</v>
      </c>
      <c r="B790" s="32">
        <v>451505</v>
      </c>
      <c r="C790" s="9" t="s">
        <v>2859</v>
      </c>
      <c r="D790" s="9" t="s">
        <v>85</v>
      </c>
      <c r="E790" s="9" t="s">
        <v>2857</v>
      </c>
      <c r="F790" s="9" t="s">
        <v>27</v>
      </c>
      <c r="G790" s="10">
        <v>17</v>
      </c>
      <c r="H790" s="10">
        <v>5</v>
      </c>
      <c r="I790" s="10">
        <v>0</v>
      </c>
      <c r="J790" s="10">
        <f t="shared" si="66"/>
        <v>4760000</v>
      </c>
      <c r="K790" s="10">
        <f t="shared" si="66"/>
        <v>1400000</v>
      </c>
      <c r="L790" s="10">
        <f t="shared" si="66"/>
        <v>0</v>
      </c>
      <c r="M790" s="10"/>
      <c r="N790" s="10">
        <v>0</v>
      </c>
      <c r="O790" s="25">
        <f t="shared" si="64"/>
        <v>6160000</v>
      </c>
      <c r="P790" s="25">
        <v>6160000</v>
      </c>
      <c r="Q790" s="25">
        <f t="shared" si="65"/>
        <v>0</v>
      </c>
      <c r="R790" s="37"/>
    </row>
    <row r="791" spans="1:18" x14ac:dyDescent="0.25">
      <c r="A791" s="8">
        <v>784</v>
      </c>
      <c r="B791" s="32">
        <v>451506</v>
      </c>
      <c r="C791" s="9" t="s">
        <v>2860</v>
      </c>
      <c r="D791" s="9" t="s">
        <v>925</v>
      </c>
      <c r="E791" s="9" t="s">
        <v>2857</v>
      </c>
      <c r="F791" s="9" t="s">
        <v>27</v>
      </c>
      <c r="G791" s="10">
        <v>22</v>
      </c>
      <c r="H791" s="10">
        <v>0</v>
      </c>
      <c r="I791" s="10">
        <v>0</v>
      </c>
      <c r="J791" s="10">
        <f t="shared" si="66"/>
        <v>6160000</v>
      </c>
      <c r="K791" s="10">
        <f t="shared" si="66"/>
        <v>0</v>
      </c>
      <c r="L791" s="10">
        <f t="shared" si="66"/>
        <v>0</v>
      </c>
      <c r="M791" s="10"/>
      <c r="N791" s="10">
        <v>0</v>
      </c>
      <c r="O791" s="25">
        <f t="shared" si="64"/>
        <v>6160000</v>
      </c>
      <c r="P791" s="25">
        <v>0</v>
      </c>
      <c r="Q791" s="25">
        <f t="shared" si="65"/>
        <v>6160000</v>
      </c>
      <c r="R791" s="37"/>
    </row>
    <row r="792" spans="1:18" x14ac:dyDescent="0.25">
      <c r="A792" s="8">
        <v>785</v>
      </c>
      <c r="B792" s="32">
        <v>451507</v>
      </c>
      <c r="C792" s="9" t="s">
        <v>2861</v>
      </c>
      <c r="D792" s="9" t="s">
        <v>734</v>
      </c>
      <c r="E792" s="9" t="s">
        <v>2857</v>
      </c>
      <c r="F792" s="9" t="s">
        <v>27</v>
      </c>
      <c r="G792" s="10">
        <v>19</v>
      </c>
      <c r="H792" s="10">
        <v>0</v>
      </c>
      <c r="I792" s="10">
        <v>0</v>
      </c>
      <c r="J792" s="10">
        <f t="shared" si="66"/>
        <v>5320000</v>
      </c>
      <c r="K792" s="10">
        <f t="shared" si="66"/>
        <v>0</v>
      </c>
      <c r="L792" s="10">
        <f t="shared" si="66"/>
        <v>0</v>
      </c>
      <c r="M792" s="10"/>
      <c r="N792" s="10">
        <v>0</v>
      </c>
      <c r="O792" s="25">
        <f t="shared" si="64"/>
        <v>5320000</v>
      </c>
      <c r="P792" s="25">
        <v>5320000</v>
      </c>
      <c r="Q792" s="25">
        <f t="shared" si="65"/>
        <v>0</v>
      </c>
      <c r="R792" s="37"/>
    </row>
    <row r="793" spans="1:18" x14ac:dyDescent="0.25">
      <c r="A793" s="8">
        <v>786</v>
      </c>
      <c r="B793" s="32">
        <v>451508</v>
      </c>
      <c r="C793" s="9" t="s">
        <v>1753</v>
      </c>
      <c r="D793" s="9" t="s">
        <v>204</v>
      </c>
      <c r="E793" s="9" t="s">
        <v>2857</v>
      </c>
      <c r="F793" s="9" t="s">
        <v>27</v>
      </c>
      <c r="G793" s="10">
        <v>15</v>
      </c>
      <c r="H793" s="10">
        <v>0</v>
      </c>
      <c r="I793" s="10">
        <v>0</v>
      </c>
      <c r="J793" s="10">
        <f t="shared" si="66"/>
        <v>4200000</v>
      </c>
      <c r="K793" s="10">
        <f t="shared" si="66"/>
        <v>0</v>
      </c>
      <c r="L793" s="10">
        <f t="shared" si="66"/>
        <v>0</v>
      </c>
      <c r="M793" s="10"/>
      <c r="N793" s="10">
        <v>0</v>
      </c>
      <c r="O793" s="25">
        <f t="shared" si="64"/>
        <v>4200000</v>
      </c>
      <c r="P793" s="25">
        <v>4200000</v>
      </c>
      <c r="Q793" s="25">
        <f t="shared" si="65"/>
        <v>0</v>
      </c>
      <c r="R793" s="37"/>
    </row>
    <row r="794" spans="1:18" x14ac:dyDescent="0.25">
      <c r="A794" s="8">
        <v>787</v>
      </c>
      <c r="B794" s="32">
        <v>451509</v>
      </c>
      <c r="C794" s="9" t="s">
        <v>114</v>
      </c>
      <c r="D794" s="9" t="s">
        <v>85</v>
      </c>
      <c r="E794" s="9" t="s">
        <v>2857</v>
      </c>
      <c r="F794" s="9" t="s">
        <v>27</v>
      </c>
      <c r="G794" s="10">
        <v>18</v>
      </c>
      <c r="H794" s="10">
        <v>0</v>
      </c>
      <c r="I794" s="10">
        <v>0</v>
      </c>
      <c r="J794" s="10">
        <f t="shared" si="66"/>
        <v>5040000</v>
      </c>
      <c r="K794" s="10">
        <f t="shared" si="66"/>
        <v>0</v>
      </c>
      <c r="L794" s="10">
        <f t="shared" si="66"/>
        <v>0</v>
      </c>
      <c r="M794" s="10"/>
      <c r="N794" s="10">
        <v>0</v>
      </c>
      <c r="O794" s="25">
        <f t="shared" si="64"/>
        <v>5040000</v>
      </c>
      <c r="P794" s="25">
        <v>5040000</v>
      </c>
      <c r="Q794" s="25">
        <f t="shared" si="65"/>
        <v>0</v>
      </c>
      <c r="R794" s="37"/>
    </row>
    <row r="795" spans="1:18" x14ac:dyDescent="0.25">
      <c r="A795" s="8">
        <v>788</v>
      </c>
      <c r="B795" s="32">
        <v>451510</v>
      </c>
      <c r="C795" s="9" t="s">
        <v>775</v>
      </c>
      <c r="D795" s="9" t="s">
        <v>244</v>
      </c>
      <c r="E795" s="9" t="s">
        <v>2857</v>
      </c>
      <c r="F795" s="9" t="s">
        <v>27</v>
      </c>
      <c r="G795" s="10">
        <v>15</v>
      </c>
      <c r="H795" s="10">
        <v>0</v>
      </c>
      <c r="I795" s="10">
        <v>0</v>
      </c>
      <c r="J795" s="10">
        <f t="shared" ref="J795:L799" si="67">G795*280000</f>
        <v>4200000</v>
      </c>
      <c r="K795" s="10">
        <f t="shared" si="67"/>
        <v>0</v>
      </c>
      <c r="L795" s="10">
        <f t="shared" si="67"/>
        <v>0</v>
      </c>
      <c r="M795" s="10"/>
      <c r="N795" s="10">
        <v>0</v>
      </c>
      <c r="O795" s="25">
        <f t="shared" si="64"/>
        <v>4200000</v>
      </c>
      <c r="P795" s="25">
        <v>4200000</v>
      </c>
      <c r="Q795" s="25">
        <f t="shared" si="65"/>
        <v>0</v>
      </c>
      <c r="R795" s="37"/>
    </row>
    <row r="796" spans="1:18" x14ac:dyDescent="0.25">
      <c r="A796" s="8">
        <v>789</v>
      </c>
      <c r="B796" s="32">
        <v>451511</v>
      </c>
      <c r="C796" s="9" t="s">
        <v>397</v>
      </c>
      <c r="D796" s="9" t="s">
        <v>61</v>
      </c>
      <c r="E796" s="9" t="s">
        <v>2857</v>
      </c>
      <c r="F796" s="9" t="s">
        <v>27</v>
      </c>
      <c r="G796" s="10">
        <v>19</v>
      </c>
      <c r="H796" s="10">
        <v>0</v>
      </c>
      <c r="I796" s="10">
        <v>0</v>
      </c>
      <c r="J796" s="10">
        <f t="shared" si="67"/>
        <v>5320000</v>
      </c>
      <c r="K796" s="10">
        <f t="shared" si="67"/>
        <v>0</v>
      </c>
      <c r="L796" s="10">
        <f t="shared" si="67"/>
        <v>0</v>
      </c>
      <c r="M796" s="10"/>
      <c r="N796" s="10">
        <v>0</v>
      </c>
      <c r="O796" s="25">
        <f t="shared" si="64"/>
        <v>5320000</v>
      </c>
      <c r="P796" s="25">
        <v>5320000</v>
      </c>
      <c r="Q796" s="25">
        <f t="shared" si="65"/>
        <v>0</v>
      </c>
      <c r="R796" s="37"/>
    </row>
    <row r="797" spans="1:18" x14ac:dyDescent="0.25">
      <c r="A797" s="8">
        <v>790</v>
      </c>
      <c r="B797" s="32">
        <v>451512</v>
      </c>
      <c r="C797" s="9" t="s">
        <v>633</v>
      </c>
      <c r="D797" s="9" t="s">
        <v>488</v>
      </c>
      <c r="E797" s="9" t="s">
        <v>2857</v>
      </c>
      <c r="F797" s="9" t="s">
        <v>27</v>
      </c>
      <c r="G797" s="10">
        <v>17</v>
      </c>
      <c r="H797" s="10">
        <v>0</v>
      </c>
      <c r="I797" s="10">
        <v>0</v>
      </c>
      <c r="J797" s="10">
        <f t="shared" si="67"/>
        <v>4760000</v>
      </c>
      <c r="K797" s="10">
        <f t="shared" si="67"/>
        <v>0</v>
      </c>
      <c r="L797" s="10">
        <f t="shared" si="67"/>
        <v>0</v>
      </c>
      <c r="M797" s="10"/>
      <c r="N797" s="10">
        <v>0</v>
      </c>
      <c r="O797" s="25">
        <f t="shared" si="64"/>
        <v>4760000</v>
      </c>
      <c r="P797" s="25">
        <v>4760000</v>
      </c>
      <c r="Q797" s="25">
        <f t="shared" si="65"/>
        <v>0</v>
      </c>
      <c r="R797" s="37"/>
    </row>
    <row r="798" spans="1:18" x14ac:dyDescent="0.25">
      <c r="A798" s="8">
        <v>791</v>
      </c>
      <c r="B798" s="32">
        <v>451513</v>
      </c>
      <c r="C798" s="9" t="s">
        <v>364</v>
      </c>
      <c r="D798" s="9" t="s">
        <v>75</v>
      </c>
      <c r="E798" s="9" t="s">
        <v>2857</v>
      </c>
      <c r="F798" s="9" t="s">
        <v>27</v>
      </c>
      <c r="G798" s="10">
        <v>21</v>
      </c>
      <c r="H798" s="10">
        <v>3</v>
      </c>
      <c r="I798" s="10">
        <v>0</v>
      </c>
      <c r="J798" s="10">
        <f t="shared" si="67"/>
        <v>5880000</v>
      </c>
      <c r="K798" s="10">
        <f t="shared" si="67"/>
        <v>840000</v>
      </c>
      <c r="L798" s="10">
        <f t="shared" si="67"/>
        <v>0</v>
      </c>
      <c r="M798" s="10"/>
      <c r="N798" s="10">
        <v>0</v>
      </c>
      <c r="O798" s="25">
        <f t="shared" si="64"/>
        <v>6720000</v>
      </c>
      <c r="P798" s="25">
        <v>0</v>
      </c>
      <c r="Q798" s="25">
        <f t="shared" si="65"/>
        <v>6720000</v>
      </c>
      <c r="R798" s="37"/>
    </row>
    <row r="799" spans="1:18" x14ac:dyDescent="0.25">
      <c r="A799" s="8">
        <v>792</v>
      </c>
      <c r="B799" s="32">
        <v>451514</v>
      </c>
      <c r="C799" s="9" t="s">
        <v>440</v>
      </c>
      <c r="D799" s="9" t="s">
        <v>317</v>
      </c>
      <c r="E799" s="9" t="s">
        <v>2857</v>
      </c>
      <c r="F799" s="9" t="s">
        <v>27</v>
      </c>
      <c r="G799" s="10">
        <v>19</v>
      </c>
      <c r="H799" s="10">
        <v>0</v>
      </c>
      <c r="I799" s="10">
        <v>0</v>
      </c>
      <c r="J799" s="10">
        <f t="shared" si="67"/>
        <v>5320000</v>
      </c>
      <c r="K799" s="10">
        <f t="shared" si="67"/>
        <v>0</v>
      </c>
      <c r="L799" s="10">
        <f t="shared" si="67"/>
        <v>0</v>
      </c>
      <c r="M799" s="10"/>
      <c r="N799" s="10">
        <v>0</v>
      </c>
      <c r="O799" s="25">
        <f t="shared" si="64"/>
        <v>5320000</v>
      </c>
      <c r="P799" s="25">
        <v>0</v>
      </c>
      <c r="Q799" s="25">
        <f t="shared" si="65"/>
        <v>5320000</v>
      </c>
      <c r="R799" s="37"/>
    </row>
    <row r="800" spans="1:18" x14ac:dyDescent="0.25">
      <c r="A800" s="8">
        <v>793</v>
      </c>
      <c r="B800" s="32">
        <v>451515</v>
      </c>
      <c r="C800" s="9" t="s">
        <v>2862</v>
      </c>
      <c r="D800" s="9" t="s">
        <v>244</v>
      </c>
      <c r="E800" s="9" t="s">
        <v>2857</v>
      </c>
      <c r="F800" s="9" t="s">
        <v>368</v>
      </c>
      <c r="G800" s="10">
        <v>20</v>
      </c>
      <c r="H800" s="10">
        <v>0</v>
      </c>
      <c r="I800" s="10">
        <v>0</v>
      </c>
      <c r="J800" s="10">
        <f>G800*280000</f>
        <v>5600000</v>
      </c>
      <c r="K800" s="10">
        <f>H800*280000</f>
        <v>0</v>
      </c>
      <c r="L800" s="10">
        <f>I800*280000</f>
        <v>0</v>
      </c>
      <c r="M800" s="10"/>
      <c r="N800" s="10">
        <f>J800</f>
        <v>5600000</v>
      </c>
      <c r="O800" s="25">
        <f t="shared" si="64"/>
        <v>0</v>
      </c>
      <c r="P800" s="25">
        <v>0</v>
      </c>
      <c r="Q800" s="25">
        <f t="shared" si="65"/>
        <v>0</v>
      </c>
      <c r="R800" s="37"/>
    </row>
    <row r="801" spans="1:18" x14ac:dyDescent="0.25">
      <c r="A801" s="8">
        <v>794</v>
      </c>
      <c r="B801" s="32">
        <v>451516</v>
      </c>
      <c r="C801" s="9" t="s">
        <v>586</v>
      </c>
      <c r="D801" s="9" t="s">
        <v>61</v>
      </c>
      <c r="E801" s="9" t="s">
        <v>2857</v>
      </c>
      <c r="F801" s="9" t="s">
        <v>27</v>
      </c>
      <c r="G801" s="10">
        <v>21</v>
      </c>
      <c r="H801" s="10">
        <v>0</v>
      </c>
      <c r="I801" s="10">
        <v>0</v>
      </c>
      <c r="J801" s="10">
        <f t="shared" ref="J801:L814" si="68">G801*280000</f>
        <v>5880000</v>
      </c>
      <c r="K801" s="10">
        <f t="shared" si="68"/>
        <v>0</v>
      </c>
      <c r="L801" s="10">
        <f t="shared" si="68"/>
        <v>0</v>
      </c>
      <c r="M801" s="10"/>
      <c r="N801" s="10">
        <v>0</v>
      </c>
      <c r="O801" s="25">
        <f t="shared" si="64"/>
        <v>5880000</v>
      </c>
      <c r="P801" s="25">
        <v>5880000</v>
      </c>
      <c r="Q801" s="25">
        <f t="shared" si="65"/>
        <v>0</v>
      </c>
      <c r="R801" s="37"/>
    </row>
    <row r="802" spans="1:18" x14ac:dyDescent="0.25">
      <c r="A802" s="8">
        <v>795</v>
      </c>
      <c r="B802" s="32">
        <v>451517</v>
      </c>
      <c r="C802" s="9" t="s">
        <v>174</v>
      </c>
      <c r="D802" s="9" t="s">
        <v>71</v>
      </c>
      <c r="E802" s="9" t="s">
        <v>2857</v>
      </c>
      <c r="F802" s="9" t="s">
        <v>27</v>
      </c>
      <c r="G802" s="10">
        <v>20</v>
      </c>
      <c r="H802" s="10">
        <v>0</v>
      </c>
      <c r="I802" s="10">
        <v>0</v>
      </c>
      <c r="J802" s="10">
        <f t="shared" si="68"/>
        <v>5600000</v>
      </c>
      <c r="K802" s="10">
        <f t="shared" si="68"/>
        <v>0</v>
      </c>
      <c r="L802" s="10">
        <f t="shared" si="68"/>
        <v>0</v>
      </c>
      <c r="M802" s="10"/>
      <c r="N802" s="10">
        <v>0</v>
      </c>
      <c r="O802" s="25">
        <f t="shared" si="64"/>
        <v>5600000</v>
      </c>
      <c r="P802" s="25">
        <v>5600000</v>
      </c>
      <c r="Q802" s="25">
        <f t="shared" si="65"/>
        <v>0</v>
      </c>
      <c r="R802" s="37"/>
    </row>
    <row r="803" spans="1:18" x14ac:dyDescent="0.25">
      <c r="A803" s="8">
        <v>796</v>
      </c>
      <c r="B803" s="32">
        <v>451518</v>
      </c>
      <c r="C803" s="9" t="s">
        <v>2863</v>
      </c>
      <c r="D803" s="9" t="s">
        <v>254</v>
      </c>
      <c r="E803" s="9" t="s">
        <v>2857</v>
      </c>
      <c r="F803" s="9" t="s">
        <v>27</v>
      </c>
      <c r="G803" s="10">
        <v>23</v>
      </c>
      <c r="H803" s="10">
        <v>0</v>
      </c>
      <c r="I803" s="10">
        <v>0</v>
      </c>
      <c r="J803" s="10">
        <f t="shared" si="68"/>
        <v>6440000</v>
      </c>
      <c r="K803" s="10">
        <f t="shared" si="68"/>
        <v>0</v>
      </c>
      <c r="L803" s="10">
        <f t="shared" si="68"/>
        <v>0</v>
      </c>
      <c r="M803" s="10"/>
      <c r="N803" s="10">
        <v>0</v>
      </c>
      <c r="O803" s="25">
        <f t="shared" si="64"/>
        <v>6440000</v>
      </c>
      <c r="P803" s="25">
        <v>6440000</v>
      </c>
      <c r="Q803" s="25">
        <f t="shared" si="65"/>
        <v>0</v>
      </c>
      <c r="R803" s="37"/>
    </row>
    <row r="804" spans="1:18" x14ac:dyDescent="0.25">
      <c r="A804" s="8">
        <v>797</v>
      </c>
      <c r="B804" s="32">
        <v>451519</v>
      </c>
      <c r="C804" s="9" t="s">
        <v>364</v>
      </c>
      <c r="D804" s="9" t="s">
        <v>85</v>
      </c>
      <c r="E804" s="9" t="s">
        <v>2857</v>
      </c>
      <c r="F804" s="9" t="s">
        <v>27</v>
      </c>
      <c r="G804" s="10">
        <v>20</v>
      </c>
      <c r="H804" s="10">
        <v>0</v>
      </c>
      <c r="I804" s="10">
        <v>0</v>
      </c>
      <c r="J804" s="10">
        <f t="shared" si="68"/>
        <v>5600000</v>
      </c>
      <c r="K804" s="10">
        <f t="shared" si="68"/>
        <v>0</v>
      </c>
      <c r="L804" s="10">
        <f t="shared" si="68"/>
        <v>0</v>
      </c>
      <c r="M804" s="10"/>
      <c r="N804" s="10">
        <v>0</v>
      </c>
      <c r="O804" s="25">
        <f t="shared" si="64"/>
        <v>5600000</v>
      </c>
      <c r="P804" s="25">
        <v>5600000</v>
      </c>
      <c r="Q804" s="25">
        <f t="shared" si="65"/>
        <v>0</v>
      </c>
      <c r="R804" s="37"/>
    </row>
    <row r="805" spans="1:18" s="39" customFormat="1" x14ac:dyDescent="0.25">
      <c r="A805" s="35">
        <v>798</v>
      </c>
      <c r="B805" s="54">
        <v>451520</v>
      </c>
      <c r="C805" s="37" t="s">
        <v>423</v>
      </c>
      <c r="D805" s="37" t="s">
        <v>147</v>
      </c>
      <c r="E805" s="37" t="s">
        <v>2857</v>
      </c>
      <c r="F805" s="37" t="s">
        <v>27</v>
      </c>
      <c r="G805" s="25">
        <v>28</v>
      </c>
      <c r="H805" s="25">
        <v>0</v>
      </c>
      <c r="I805" s="25">
        <v>0</v>
      </c>
      <c r="J805" s="25">
        <f t="shared" si="68"/>
        <v>7840000</v>
      </c>
      <c r="K805" s="25">
        <f t="shared" si="68"/>
        <v>0</v>
      </c>
      <c r="L805" s="25">
        <f t="shared" si="68"/>
        <v>0</v>
      </c>
      <c r="M805" s="25">
        <v>840000</v>
      </c>
      <c r="N805" s="25">
        <v>0</v>
      </c>
      <c r="O805" s="25">
        <f t="shared" si="64"/>
        <v>7000000</v>
      </c>
      <c r="P805" s="25">
        <v>7000000</v>
      </c>
      <c r="Q805" s="25">
        <f t="shared" si="65"/>
        <v>0</v>
      </c>
      <c r="R805" s="37" t="s">
        <v>2778</v>
      </c>
    </row>
    <row r="806" spans="1:18" x14ac:dyDescent="0.25">
      <c r="A806" s="8">
        <v>799</v>
      </c>
      <c r="B806" s="32">
        <v>451521</v>
      </c>
      <c r="C806" s="9" t="s">
        <v>2864</v>
      </c>
      <c r="D806" s="9" t="s">
        <v>125</v>
      </c>
      <c r="E806" s="9" t="s">
        <v>2857</v>
      </c>
      <c r="F806" s="9" t="s">
        <v>27</v>
      </c>
      <c r="G806" s="10">
        <v>21</v>
      </c>
      <c r="H806" s="10">
        <v>0</v>
      </c>
      <c r="I806" s="10">
        <v>0</v>
      </c>
      <c r="J806" s="10">
        <f t="shared" si="68"/>
        <v>5880000</v>
      </c>
      <c r="K806" s="10">
        <f t="shared" si="68"/>
        <v>0</v>
      </c>
      <c r="L806" s="10">
        <f t="shared" si="68"/>
        <v>0</v>
      </c>
      <c r="M806" s="10"/>
      <c r="N806" s="10">
        <v>0</v>
      </c>
      <c r="O806" s="25">
        <f t="shared" si="64"/>
        <v>5880000</v>
      </c>
      <c r="P806" s="25">
        <v>5880000</v>
      </c>
      <c r="Q806" s="25">
        <f t="shared" si="65"/>
        <v>0</v>
      </c>
      <c r="R806" s="37"/>
    </row>
    <row r="807" spans="1:18" x14ac:dyDescent="0.25">
      <c r="A807" s="8">
        <v>800</v>
      </c>
      <c r="B807" s="32">
        <v>451522</v>
      </c>
      <c r="C807" s="9" t="s">
        <v>1106</v>
      </c>
      <c r="D807" s="9" t="s">
        <v>51</v>
      </c>
      <c r="E807" s="9" t="s">
        <v>2857</v>
      </c>
      <c r="F807" s="9" t="s">
        <v>27</v>
      </c>
      <c r="G807" s="10">
        <v>20</v>
      </c>
      <c r="H807" s="10">
        <v>0</v>
      </c>
      <c r="I807" s="10">
        <v>0</v>
      </c>
      <c r="J807" s="10">
        <f t="shared" si="68"/>
        <v>5600000</v>
      </c>
      <c r="K807" s="10">
        <f t="shared" si="68"/>
        <v>0</v>
      </c>
      <c r="L807" s="10">
        <f t="shared" si="68"/>
        <v>0</v>
      </c>
      <c r="M807" s="10"/>
      <c r="N807" s="10">
        <v>0</v>
      </c>
      <c r="O807" s="25">
        <f t="shared" si="64"/>
        <v>5600000</v>
      </c>
      <c r="P807" s="25">
        <v>5600000</v>
      </c>
      <c r="Q807" s="25">
        <f t="shared" si="65"/>
        <v>0</v>
      </c>
      <c r="R807" s="37"/>
    </row>
    <row r="808" spans="1:18" x14ac:dyDescent="0.25">
      <c r="A808" s="8">
        <v>801</v>
      </c>
      <c r="B808" s="32">
        <v>451523</v>
      </c>
      <c r="C808" s="9" t="s">
        <v>2865</v>
      </c>
      <c r="D808" s="9" t="s">
        <v>334</v>
      </c>
      <c r="E808" s="9" t="s">
        <v>2857</v>
      </c>
      <c r="F808" s="9" t="s">
        <v>27</v>
      </c>
      <c r="G808" s="10">
        <v>20</v>
      </c>
      <c r="H808" s="10">
        <v>0</v>
      </c>
      <c r="I808" s="10">
        <v>0</v>
      </c>
      <c r="J808" s="10">
        <f t="shared" si="68"/>
        <v>5600000</v>
      </c>
      <c r="K808" s="10">
        <f t="shared" si="68"/>
        <v>0</v>
      </c>
      <c r="L808" s="10">
        <f t="shared" si="68"/>
        <v>0</v>
      </c>
      <c r="M808" s="10"/>
      <c r="N808" s="10">
        <v>0</v>
      </c>
      <c r="O808" s="25">
        <f t="shared" si="64"/>
        <v>5600000</v>
      </c>
      <c r="P808" s="25">
        <v>5600000</v>
      </c>
      <c r="Q808" s="25">
        <f t="shared" si="65"/>
        <v>0</v>
      </c>
      <c r="R808" s="37"/>
    </row>
    <row r="809" spans="1:18" x14ac:dyDescent="0.25">
      <c r="A809" s="8">
        <v>802</v>
      </c>
      <c r="B809" s="32">
        <v>451524</v>
      </c>
      <c r="C809" s="9" t="s">
        <v>285</v>
      </c>
      <c r="D809" s="9" t="s">
        <v>85</v>
      </c>
      <c r="E809" s="9" t="s">
        <v>2857</v>
      </c>
      <c r="F809" s="9" t="s">
        <v>27</v>
      </c>
      <c r="G809" s="10">
        <v>21</v>
      </c>
      <c r="H809" s="10">
        <v>0</v>
      </c>
      <c r="I809" s="10">
        <v>0</v>
      </c>
      <c r="J809" s="10">
        <f t="shared" si="68"/>
        <v>5880000</v>
      </c>
      <c r="K809" s="10">
        <f t="shared" si="68"/>
        <v>0</v>
      </c>
      <c r="L809" s="10">
        <f t="shared" si="68"/>
        <v>0</v>
      </c>
      <c r="M809" s="10"/>
      <c r="N809" s="10">
        <v>0</v>
      </c>
      <c r="O809" s="25">
        <f t="shared" si="64"/>
        <v>5880000</v>
      </c>
      <c r="P809" s="25">
        <v>5880000</v>
      </c>
      <c r="Q809" s="25">
        <f t="shared" si="65"/>
        <v>0</v>
      </c>
      <c r="R809" s="37"/>
    </row>
    <row r="810" spans="1:18" x14ac:dyDescent="0.25">
      <c r="A810" s="8">
        <v>803</v>
      </c>
      <c r="B810" s="32">
        <v>451525</v>
      </c>
      <c r="C810" s="9" t="s">
        <v>149</v>
      </c>
      <c r="D810" s="9" t="s">
        <v>95</v>
      </c>
      <c r="E810" s="9" t="s">
        <v>2857</v>
      </c>
      <c r="F810" s="9" t="s">
        <v>27</v>
      </c>
      <c r="G810" s="10">
        <v>20</v>
      </c>
      <c r="H810" s="10">
        <v>0</v>
      </c>
      <c r="I810" s="10">
        <v>0</v>
      </c>
      <c r="J810" s="10">
        <f t="shared" si="68"/>
        <v>5600000</v>
      </c>
      <c r="K810" s="10">
        <f t="shared" si="68"/>
        <v>0</v>
      </c>
      <c r="L810" s="10">
        <f t="shared" si="68"/>
        <v>0</v>
      </c>
      <c r="M810" s="10"/>
      <c r="N810" s="10">
        <v>0</v>
      </c>
      <c r="O810" s="25">
        <f t="shared" si="64"/>
        <v>5600000</v>
      </c>
      <c r="P810" s="25">
        <v>5600000</v>
      </c>
      <c r="Q810" s="25">
        <f t="shared" si="65"/>
        <v>0</v>
      </c>
      <c r="R810" s="37"/>
    </row>
    <row r="811" spans="1:18" x14ac:dyDescent="0.25">
      <c r="A811" s="8">
        <v>804</v>
      </c>
      <c r="B811" s="32">
        <v>451526</v>
      </c>
      <c r="C811" s="9" t="s">
        <v>463</v>
      </c>
      <c r="D811" s="9" t="s">
        <v>667</v>
      </c>
      <c r="E811" s="9" t="s">
        <v>2857</v>
      </c>
      <c r="F811" s="9" t="s">
        <v>27</v>
      </c>
      <c r="G811" s="10">
        <v>20</v>
      </c>
      <c r="H811" s="10">
        <v>0</v>
      </c>
      <c r="I811" s="10">
        <v>0</v>
      </c>
      <c r="J811" s="10">
        <f t="shared" si="68"/>
        <v>5600000</v>
      </c>
      <c r="K811" s="10">
        <f t="shared" si="68"/>
        <v>0</v>
      </c>
      <c r="L811" s="10">
        <f t="shared" si="68"/>
        <v>0</v>
      </c>
      <c r="M811" s="10"/>
      <c r="N811" s="10">
        <v>0</v>
      </c>
      <c r="O811" s="25">
        <f t="shared" si="64"/>
        <v>5600000</v>
      </c>
      <c r="P811" s="25">
        <v>5600000</v>
      </c>
      <c r="Q811" s="25">
        <f t="shared" si="65"/>
        <v>0</v>
      </c>
      <c r="R811" s="37"/>
    </row>
    <row r="812" spans="1:18" x14ac:dyDescent="0.25">
      <c r="A812" s="8">
        <v>805</v>
      </c>
      <c r="B812" s="32">
        <v>451527</v>
      </c>
      <c r="C812" s="9" t="s">
        <v>586</v>
      </c>
      <c r="D812" s="9" t="s">
        <v>85</v>
      </c>
      <c r="E812" s="9" t="s">
        <v>2857</v>
      </c>
      <c r="F812" s="9" t="s">
        <v>27</v>
      </c>
      <c r="G812" s="10">
        <v>23</v>
      </c>
      <c r="H812" s="10">
        <v>0</v>
      </c>
      <c r="I812" s="10">
        <v>0</v>
      </c>
      <c r="J812" s="10">
        <f t="shared" si="68"/>
        <v>6440000</v>
      </c>
      <c r="K812" s="10">
        <f t="shared" si="68"/>
        <v>0</v>
      </c>
      <c r="L812" s="10">
        <f t="shared" si="68"/>
        <v>0</v>
      </c>
      <c r="M812" s="10"/>
      <c r="N812" s="10">
        <v>0</v>
      </c>
      <c r="O812" s="25">
        <f t="shared" si="64"/>
        <v>6440000</v>
      </c>
      <c r="P812" s="25">
        <v>6440000</v>
      </c>
      <c r="Q812" s="25">
        <f t="shared" si="65"/>
        <v>0</v>
      </c>
      <c r="R812" s="37"/>
    </row>
    <row r="813" spans="1:18" x14ac:dyDescent="0.25">
      <c r="A813" s="8">
        <v>806</v>
      </c>
      <c r="B813" s="32">
        <v>451528</v>
      </c>
      <c r="C813" s="9" t="s">
        <v>2866</v>
      </c>
      <c r="D813" s="9" t="s">
        <v>317</v>
      </c>
      <c r="E813" s="9" t="s">
        <v>2857</v>
      </c>
      <c r="F813" s="9" t="s">
        <v>27</v>
      </c>
      <c r="G813" s="10">
        <v>18</v>
      </c>
      <c r="H813" s="10">
        <v>0</v>
      </c>
      <c r="I813" s="10">
        <v>0</v>
      </c>
      <c r="J813" s="10">
        <f t="shared" si="68"/>
        <v>5040000</v>
      </c>
      <c r="K813" s="10">
        <f t="shared" si="68"/>
        <v>0</v>
      </c>
      <c r="L813" s="10">
        <f t="shared" si="68"/>
        <v>0</v>
      </c>
      <c r="M813" s="10"/>
      <c r="N813" s="10">
        <v>0</v>
      </c>
      <c r="O813" s="25">
        <f t="shared" si="64"/>
        <v>5040000</v>
      </c>
      <c r="P813" s="25">
        <v>5040000</v>
      </c>
      <c r="Q813" s="25">
        <f t="shared" si="65"/>
        <v>0</v>
      </c>
      <c r="R813" s="37"/>
    </row>
    <row r="814" spans="1:18" x14ac:dyDescent="0.25">
      <c r="A814" s="8">
        <v>807</v>
      </c>
      <c r="B814" s="32">
        <v>451529</v>
      </c>
      <c r="C814" s="9" t="s">
        <v>1995</v>
      </c>
      <c r="D814" s="9" t="s">
        <v>210</v>
      </c>
      <c r="E814" s="9" t="s">
        <v>2857</v>
      </c>
      <c r="F814" s="9" t="s">
        <v>27</v>
      </c>
      <c r="G814" s="10">
        <v>22</v>
      </c>
      <c r="H814" s="10">
        <v>0</v>
      </c>
      <c r="I814" s="10">
        <v>5</v>
      </c>
      <c r="J814" s="10">
        <f t="shared" si="68"/>
        <v>6160000</v>
      </c>
      <c r="K814" s="10">
        <f t="shared" si="68"/>
        <v>0</v>
      </c>
      <c r="L814" s="10">
        <f t="shared" si="68"/>
        <v>1400000</v>
      </c>
      <c r="M814" s="10"/>
      <c r="N814" s="10">
        <v>0</v>
      </c>
      <c r="O814" s="25">
        <f t="shared" si="64"/>
        <v>7560000</v>
      </c>
      <c r="P814" s="25">
        <v>7560000</v>
      </c>
      <c r="Q814" s="25">
        <f t="shared" si="65"/>
        <v>0</v>
      </c>
      <c r="R814" s="37"/>
    </row>
    <row r="815" spans="1:18" x14ac:dyDescent="0.25">
      <c r="A815" s="8">
        <v>808</v>
      </c>
      <c r="B815" s="32">
        <v>451530</v>
      </c>
      <c r="C815" s="9" t="s">
        <v>1032</v>
      </c>
      <c r="D815" s="9" t="s">
        <v>286</v>
      </c>
      <c r="E815" s="9" t="s">
        <v>2857</v>
      </c>
      <c r="F815" s="9" t="s">
        <v>502</v>
      </c>
      <c r="G815" s="10">
        <v>20</v>
      </c>
      <c r="H815" s="10">
        <v>0</v>
      </c>
      <c r="I815" s="10">
        <v>0</v>
      </c>
      <c r="J815" s="10">
        <f>G815*280000</f>
        <v>5600000</v>
      </c>
      <c r="K815" s="10">
        <f>H815*280000</f>
        <v>0</v>
      </c>
      <c r="L815" s="10">
        <f>I815*280000</f>
        <v>0</v>
      </c>
      <c r="M815" s="10"/>
      <c r="N815" s="10">
        <f>J815*0.5</f>
        <v>2800000</v>
      </c>
      <c r="O815" s="25">
        <f t="shared" si="64"/>
        <v>2800000</v>
      </c>
      <c r="P815" s="25">
        <v>2800000</v>
      </c>
      <c r="Q815" s="25">
        <f t="shared" si="65"/>
        <v>0</v>
      </c>
      <c r="R815" s="37"/>
    </row>
    <row r="816" spans="1:18" x14ac:dyDescent="0.25">
      <c r="A816" s="8">
        <v>809</v>
      </c>
      <c r="B816" s="32">
        <v>451531</v>
      </c>
      <c r="C816" s="9" t="s">
        <v>2867</v>
      </c>
      <c r="D816" s="9" t="s">
        <v>65</v>
      </c>
      <c r="E816" s="9" t="s">
        <v>2857</v>
      </c>
      <c r="F816" s="9" t="s">
        <v>27</v>
      </c>
      <c r="G816" s="10">
        <v>22</v>
      </c>
      <c r="H816" s="10">
        <v>0</v>
      </c>
      <c r="I816" s="10">
        <v>0</v>
      </c>
      <c r="J816" s="10">
        <f t="shared" ref="J816:L828" si="69">G816*280000</f>
        <v>6160000</v>
      </c>
      <c r="K816" s="10">
        <f t="shared" si="69"/>
        <v>0</v>
      </c>
      <c r="L816" s="10">
        <f t="shared" si="69"/>
        <v>0</v>
      </c>
      <c r="M816" s="10"/>
      <c r="N816" s="10">
        <v>0</v>
      </c>
      <c r="O816" s="25">
        <f t="shared" si="64"/>
        <v>6160000</v>
      </c>
      <c r="P816" s="25">
        <v>6160000</v>
      </c>
      <c r="Q816" s="25">
        <f t="shared" si="65"/>
        <v>0</v>
      </c>
      <c r="R816" s="37"/>
    </row>
    <row r="817" spans="1:18" x14ac:dyDescent="0.25">
      <c r="A817" s="8">
        <v>810</v>
      </c>
      <c r="B817" s="32">
        <v>451532</v>
      </c>
      <c r="C817" s="9" t="s">
        <v>98</v>
      </c>
      <c r="D817" s="9" t="s">
        <v>2868</v>
      </c>
      <c r="E817" s="9" t="s">
        <v>2857</v>
      </c>
      <c r="F817" s="9" t="s">
        <v>27</v>
      </c>
      <c r="G817" s="10">
        <v>18</v>
      </c>
      <c r="H817" s="10">
        <v>0</v>
      </c>
      <c r="I817" s="10">
        <v>0</v>
      </c>
      <c r="J817" s="10">
        <f t="shared" si="69"/>
        <v>5040000</v>
      </c>
      <c r="K817" s="10">
        <f t="shared" si="69"/>
        <v>0</v>
      </c>
      <c r="L817" s="10">
        <f t="shared" si="69"/>
        <v>0</v>
      </c>
      <c r="M817" s="10"/>
      <c r="N817" s="10">
        <v>0</v>
      </c>
      <c r="O817" s="25">
        <f t="shared" si="64"/>
        <v>5040000</v>
      </c>
      <c r="P817" s="25">
        <v>5040000</v>
      </c>
      <c r="Q817" s="25">
        <f t="shared" si="65"/>
        <v>0</v>
      </c>
      <c r="R817" s="37"/>
    </row>
    <row r="818" spans="1:18" x14ac:dyDescent="0.25">
      <c r="A818" s="8">
        <v>811</v>
      </c>
      <c r="B818" s="32">
        <v>451534</v>
      </c>
      <c r="C818" s="9" t="s">
        <v>1363</v>
      </c>
      <c r="D818" s="9" t="s">
        <v>153</v>
      </c>
      <c r="E818" s="9" t="s">
        <v>2857</v>
      </c>
      <c r="F818" s="9" t="s">
        <v>27</v>
      </c>
      <c r="G818" s="10">
        <v>18</v>
      </c>
      <c r="H818" s="10">
        <v>0</v>
      </c>
      <c r="I818" s="10">
        <v>0</v>
      </c>
      <c r="J818" s="10">
        <f t="shared" si="69"/>
        <v>5040000</v>
      </c>
      <c r="K818" s="10">
        <f t="shared" si="69"/>
        <v>0</v>
      </c>
      <c r="L818" s="10">
        <f t="shared" si="69"/>
        <v>0</v>
      </c>
      <c r="M818" s="10"/>
      <c r="N818" s="10">
        <v>0</v>
      </c>
      <c r="O818" s="25">
        <f t="shared" si="64"/>
        <v>5040000</v>
      </c>
      <c r="P818" s="25">
        <v>5040000</v>
      </c>
      <c r="Q818" s="25">
        <f t="shared" si="65"/>
        <v>0</v>
      </c>
      <c r="R818" s="37"/>
    </row>
    <row r="819" spans="1:18" x14ac:dyDescent="0.25">
      <c r="A819" s="8">
        <v>812</v>
      </c>
      <c r="B819" s="32">
        <v>451535</v>
      </c>
      <c r="C819" s="9" t="s">
        <v>532</v>
      </c>
      <c r="D819" s="9" t="s">
        <v>223</v>
      </c>
      <c r="E819" s="9" t="s">
        <v>2857</v>
      </c>
      <c r="F819" s="9" t="s">
        <v>27</v>
      </c>
      <c r="G819" s="10">
        <v>22</v>
      </c>
      <c r="H819" s="10">
        <v>0</v>
      </c>
      <c r="I819" s="10">
        <v>0</v>
      </c>
      <c r="J819" s="10">
        <f t="shared" si="69"/>
        <v>6160000</v>
      </c>
      <c r="K819" s="10">
        <f t="shared" si="69"/>
        <v>0</v>
      </c>
      <c r="L819" s="10">
        <f t="shared" si="69"/>
        <v>0</v>
      </c>
      <c r="M819" s="10"/>
      <c r="N819" s="10">
        <v>0</v>
      </c>
      <c r="O819" s="25">
        <f t="shared" si="64"/>
        <v>6160000</v>
      </c>
      <c r="P819" s="25">
        <v>6160000</v>
      </c>
      <c r="Q819" s="25">
        <f t="shared" si="65"/>
        <v>0</v>
      </c>
      <c r="R819" s="37"/>
    </row>
    <row r="820" spans="1:18" x14ac:dyDescent="0.25">
      <c r="A820" s="8">
        <v>813</v>
      </c>
      <c r="B820" s="32">
        <v>451536</v>
      </c>
      <c r="C820" s="9" t="s">
        <v>963</v>
      </c>
      <c r="D820" s="9" t="s">
        <v>526</v>
      </c>
      <c r="E820" s="9" t="s">
        <v>2857</v>
      </c>
      <c r="F820" s="9" t="s">
        <v>27</v>
      </c>
      <c r="G820" s="10">
        <v>18</v>
      </c>
      <c r="H820" s="10">
        <v>0</v>
      </c>
      <c r="I820" s="10">
        <v>0</v>
      </c>
      <c r="J820" s="10">
        <f t="shared" si="69"/>
        <v>5040000</v>
      </c>
      <c r="K820" s="10">
        <f t="shared" si="69"/>
        <v>0</v>
      </c>
      <c r="L820" s="10">
        <f t="shared" si="69"/>
        <v>0</v>
      </c>
      <c r="M820" s="10"/>
      <c r="N820" s="10">
        <v>0</v>
      </c>
      <c r="O820" s="25">
        <f t="shared" si="64"/>
        <v>5040000</v>
      </c>
      <c r="P820" s="25">
        <v>5040000</v>
      </c>
      <c r="Q820" s="25">
        <f t="shared" si="65"/>
        <v>0</v>
      </c>
      <c r="R820" s="37"/>
    </row>
    <row r="821" spans="1:18" x14ac:dyDescent="0.25">
      <c r="A821" s="8">
        <v>814</v>
      </c>
      <c r="B821" s="32">
        <v>451537</v>
      </c>
      <c r="C821" s="9" t="s">
        <v>440</v>
      </c>
      <c r="D821" s="9" t="s">
        <v>109</v>
      </c>
      <c r="E821" s="9" t="s">
        <v>2857</v>
      </c>
      <c r="F821" s="9" t="s">
        <v>27</v>
      </c>
      <c r="G821" s="10">
        <v>17</v>
      </c>
      <c r="H821" s="10">
        <v>0</v>
      </c>
      <c r="I821" s="10">
        <v>0</v>
      </c>
      <c r="J821" s="10">
        <f t="shared" si="69"/>
        <v>4760000</v>
      </c>
      <c r="K821" s="10">
        <f t="shared" si="69"/>
        <v>0</v>
      </c>
      <c r="L821" s="10">
        <f t="shared" si="69"/>
        <v>0</v>
      </c>
      <c r="M821" s="10"/>
      <c r="N821" s="10">
        <v>0</v>
      </c>
      <c r="O821" s="25">
        <f t="shared" si="64"/>
        <v>4760000</v>
      </c>
      <c r="P821" s="25">
        <v>4760000</v>
      </c>
      <c r="Q821" s="25">
        <f t="shared" si="65"/>
        <v>0</v>
      </c>
      <c r="R821" s="37"/>
    </row>
    <row r="822" spans="1:18" x14ac:dyDescent="0.25">
      <c r="A822" s="8">
        <v>815</v>
      </c>
      <c r="B822" s="32">
        <v>451538</v>
      </c>
      <c r="C822" s="9" t="s">
        <v>152</v>
      </c>
      <c r="D822" s="9" t="s">
        <v>61</v>
      </c>
      <c r="E822" s="9" t="s">
        <v>2857</v>
      </c>
      <c r="F822" s="9" t="s">
        <v>27</v>
      </c>
      <c r="G822" s="10">
        <v>23</v>
      </c>
      <c r="H822" s="10">
        <v>0</v>
      </c>
      <c r="I822" s="10">
        <v>0</v>
      </c>
      <c r="J822" s="10">
        <f t="shared" si="69"/>
        <v>6440000</v>
      </c>
      <c r="K822" s="10">
        <f t="shared" si="69"/>
        <v>0</v>
      </c>
      <c r="L822" s="10">
        <f t="shared" si="69"/>
        <v>0</v>
      </c>
      <c r="M822" s="10"/>
      <c r="N822" s="10">
        <v>0</v>
      </c>
      <c r="O822" s="25">
        <f t="shared" si="64"/>
        <v>6440000</v>
      </c>
      <c r="P822" s="25">
        <v>6440000</v>
      </c>
      <c r="Q822" s="25">
        <f t="shared" si="65"/>
        <v>0</v>
      </c>
      <c r="R822" s="37"/>
    </row>
    <row r="823" spans="1:18" x14ac:dyDescent="0.25">
      <c r="A823" s="8">
        <v>816</v>
      </c>
      <c r="B823" s="32">
        <v>451539</v>
      </c>
      <c r="C823" s="9" t="s">
        <v>305</v>
      </c>
      <c r="D823" s="9" t="s">
        <v>61</v>
      </c>
      <c r="E823" s="9" t="s">
        <v>2857</v>
      </c>
      <c r="F823" s="9" t="s">
        <v>27</v>
      </c>
      <c r="G823" s="10">
        <v>21</v>
      </c>
      <c r="H823" s="10">
        <v>0</v>
      </c>
      <c r="I823" s="10">
        <v>0</v>
      </c>
      <c r="J823" s="10">
        <f t="shared" si="69"/>
        <v>5880000</v>
      </c>
      <c r="K823" s="10">
        <f t="shared" si="69"/>
        <v>0</v>
      </c>
      <c r="L823" s="10">
        <f t="shared" si="69"/>
        <v>0</v>
      </c>
      <c r="M823" s="10"/>
      <c r="N823" s="10">
        <v>0</v>
      </c>
      <c r="O823" s="25">
        <f t="shared" si="64"/>
        <v>5880000</v>
      </c>
      <c r="P823" s="25">
        <v>5880000</v>
      </c>
      <c r="Q823" s="25">
        <f t="shared" si="65"/>
        <v>0</v>
      </c>
      <c r="R823" s="37"/>
    </row>
    <row r="824" spans="1:18" x14ac:dyDescent="0.25">
      <c r="A824" s="8">
        <v>817</v>
      </c>
      <c r="B824" s="32">
        <v>451540</v>
      </c>
      <c r="C824" s="9" t="s">
        <v>671</v>
      </c>
      <c r="D824" s="9" t="s">
        <v>47</v>
      </c>
      <c r="E824" s="9" t="s">
        <v>2857</v>
      </c>
      <c r="F824" s="9" t="s">
        <v>27</v>
      </c>
      <c r="G824" s="10">
        <v>13</v>
      </c>
      <c r="H824" s="10">
        <v>0</v>
      </c>
      <c r="I824" s="10">
        <v>0</v>
      </c>
      <c r="J824" s="10">
        <f t="shared" si="69"/>
        <v>3640000</v>
      </c>
      <c r="K824" s="10">
        <f t="shared" si="69"/>
        <v>0</v>
      </c>
      <c r="L824" s="10">
        <f t="shared" si="69"/>
        <v>0</v>
      </c>
      <c r="M824" s="10"/>
      <c r="N824" s="10">
        <v>0</v>
      </c>
      <c r="O824" s="25">
        <f t="shared" si="64"/>
        <v>3640000</v>
      </c>
      <c r="P824" s="25">
        <v>0</v>
      </c>
      <c r="Q824" s="25">
        <f t="shared" si="65"/>
        <v>3640000</v>
      </c>
      <c r="R824" s="37"/>
    </row>
    <row r="825" spans="1:18" x14ac:dyDescent="0.25">
      <c r="A825" s="8">
        <v>818</v>
      </c>
      <c r="B825" s="32">
        <v>451541</v>
      </c>
      <c r="C825" s="9" t="s">
        <v>945</v>
      </c>
      <c r="D825" s="9" t="s">
        <v>61</v>
      </c>
      <c r="E825" s="9" t="s">
        <v>2857</v>
      </c>
      <c r="F825" s="9" t="s">
        <v>27</v>
      </c>
      <c r="G825" s="10">
        <v>22</v>
      </c>
      <c r="H825" s="10">
        <v>0</v>
      </c>
      <c r="I825" s="10">
        <v>0</v>
      </c>
      <c r="J825" s="10">
        <f t="shared" si="69"/>
        <v>6160000</v>
      </c>
      <c r="K825" s="10">
        <f t="shared" si="69"/>
        <v>0</v>
      </c>
      <c r="L825" s="10">
        <f t="shared" si="69"/>
        <v>0</v>
      </c>
      <c r="M825" s="10"/>
      <c r="N825" s="10">
        <v>0</v>
      </c>
      <c r="O825" s="25">
        <f t="shared" si="64"/>
        <v>6160000</v>
      </c>
      <c r="P825" s="25">
        <v>6160000</v>
      </c>
      <c r="Q825" s="25">
        <f t="shared" si="65"/>
        <v>0</v>
      </c>
      <c r="R825" s="37"/>
    </row>
    <row r="826" spans="1:18" x14ac:dyDescent="0.25">
      <c r="A826" s="8">
        <v>819</v>
      </c>
      <c r="B826" s="32">
        <v>451542</v>
      </c>
      <c r="C826" s="9" t="s">
        <v>2869</v>
      </c>
      <c r="D826" s="9" t="s">
        <v>198</v>
      </c>
      <c r="E826" s="9" t="s">
        <v>2857</v>
      </c>
      <c r="F826" s="9" t="s">
        <v>27</v>
      </c>
      <c r="G826" s="10">
        <v>20</v>
      </c>
      <c r="H826" s="10">
        <v>0</v>
      </c>
      <c r="I826" s="10">
        <v>0</v>
      </c>
      <c r="J826" s="10">
        <f t="shared" si="69"/>
        <v>5600000</v>
      </c>
      <c r="K826" s="10">
        <f t="shared" si="69"/>
        <v>0</v>
      </c>
      <c r="L826" s="10">
        <f t="shared" si="69"/>
        <v>0</v>
      </c>
      <c r="M826" s="10"/>
      <c r="N826" s="10">
        <v>0</v>
      </c>
      <c r="O826" s="25">
        <f t="shared" si="64"/>
        <v>5600000</v>
      </c>
      <c r="P826" s="25">
        <v>5600000</v>
      </c>
      <c r="Q826" s="25">
        <f t="shared" si="65"/>
        <v>0</v>
      </c>
      <c r="R826" s="37"/>
    </row>
    <row r="827" spans="1:18" x14ac:dyDescent="0.25">
      <c r="A827" s="8">
        <v>820</v>
      </c>
      <c r="B827" s="32">
        <v>451543</v>
      </c>
      <c r="C827" s="9" t="s">
        <v>1134</v>
      </c>
      <c r="D827" s="9" t="s">
        <v>61</v>
      </c>
      <c r="E827" s="9" t="s">
        <v>2857</v>
      </c>
      <c r="F827" s="9" t="s">
        <v>27</v>
      </c>
      <c r="G827" s="10">
        <v>18</v>
      </c>
      <c r="H827" s="10">
        <v>0</v>
      </c>
      <c r="I827" s="10">
        <v>0</v>
      </c>
      <c r="J827" s="10">
        <f t="shared" si="69"/>
        <v>5040000</v>
      </c>
      <c r="K827" s="10">
        <f t="shared" si="69"/>
        <v>0</v>
      </c>
      <c r="L827" s="10">
        <f t="shared" si="69"/>
        <v>0</v>
      </c>
      <c r="M827" s="10"/>
      <c r="N827" s="10">
        <v>0</v>
      </c>
      <c r="O827" s="25">
        <f t="shared" si="64"/>
        <v>5040000</v>
      </c>
      <c r="P827" s="25">
        <v>5040000</v>
      </c>
      <c r="Q827" s="25">
        <f t="shared" si="65"/>
        <v>0</v>
      </c>
      <c r="R827" s="37"/>
    </row>
    <row r="828" spans="1:18" s="65" customFormat="1" x14ac:dyDescent="0.25">
      <c r="A828" s="61">
        <v>821</v>
      </c>
      <c r="B828" s="62">
        <v>451544</v>
      </c>
      <c r="C828" s="63" t="s">
        <v>2870</v>
      </c>
      <c r="D828" s="63" t="s">
        <v>61</v>
      </c>
      <c r="E828" s="63" t="s">
        <v>2857</v>
      </c>
      <c r="F828" s="63" t="s">
        <v>27</v>
      </c>
      <c r="G828" s="64">
        <v>23</v>
      </c>
      <c r="H828" s="64">
        <v>0</v>
      </c>
      <c r="I828" s="64">
        <v>0</v>
      </c>
      <c r="J828" s="64">
        <f t="shared" si="69"/>
        <v>6440000</v>
      </c>
      <c r="K828" s="64">
        <f t="shared" si="69"/>
        <v>0</v>
      </c>
      <c r="L828" s="64">
        <f t="shared" si="69"/>
        <v>0</v>
      </c>
      <c r="M828" s="64"/>
      <c r="N828" s="64">
        <v>0</v>
      </c>
      <c r="O828" s="25">
        <f t="shared" si="64"/>
        <v>6440000</v>
      </c>
      <c r="P828" s="25">
        <v>10920000</v>
      </c>
      <c r="Q828" s="25">
        <f t="shared" si="65"/>
        <v>-4480000</v>
      </c>
      <c r="R828" s="37"/>
    </row>
    <row r="829" spans="1:18" x14ac:dyDescent="0.25">
      <c r="A829" s="8">
        <v>822</v>
      </c>
      <c r="B829" s="32">
        <v>451545</v>
      </c>
      <c r="C829" s="9" t="s">
        <v>685</v>
      </c>
      <c r="D829" s="9" t="s">
        <v>65</v>
      </c>
      <c r="E829" s="9" t="s">
        <v>2857</v>
      </c>
      <c r="F829" s="9" t="s">
        <v>368</v>
      </c>
      <c r="G829" s="10">
        <v>21</v>
      </c>
      <c r="H829" s="10">
        <v>0</v>
      </c>
      <c r="I829" s="10">
        <v>0</v>
      </c>
      <c r="J829" s="10">
        <f>G829*280000</f>
        <v>5880000</v>
      </c>
      <c r="K829" s="10">
        <f>H829*280000</f>
        <v>0</v>
      </c>
      <c r="L829" s="10">
        <f>I829*280000</f>
        <v>0</v>
      </c>
      <c r="M829" s="10"/>
      <c r="N829" s="10">
        <f>J829</f>
        <v>5880000</v>
      </c>
      <c r="O829" s="25">
        <f t="shared" si="64"/>
        <v>0</v>
      </c>
      <c r="P829" s="25">
        <v>0</v>
      </c>
      <c r="Q829" s="25">
        <f t="shared" si="65"/>
        <v>0</v>
      </c>
      <c r="R829" s="37"/>
    </row>
    <row r="830" spans="1:18" x14ac:dyDescent="0.25">
      <c r="A830" s="8">
        <v>823</v>
      </c>
      <c r="B830" s="32">
        <v>451546</v>
      </c>
      <c r="C830" s="9" t="s">
        <v>478</v>
      </c>
      <c r="D830" s="9" t="s">
        <v>629</v>
      </c>
      <c r="E830" s="9" t="s">
        <v>2857</v>
      </c>
      <c r="F830" s="9" t="s">
        <v>27</v>
      </c>
      <c r="G830" s="10">
        <v>19</v>
      </c>
      <c r="H830" s="10">
        <v>0</v>
      </c>
      <c r="I830" s="10">
        <v>0</v>
      </c>
      <c r="J830" s="10">
        <f t="shared" ref="J830:L843" si="70">G830*280000</f>
        <v>5320000</v>
      </c>
      <c r="K830" s="10">
        <f t="shared" si="70"/>
        <v>0</v>
      </c>
      <c r="L830" s="10">
        <f t="shared" si="70"/>
        <v>0</v>
      </c>
      <c r="M830" s="10"/>
      <c r="N830" s="10">
        <v>0</v>
      </c>
      <c r="O830" s="25">
        <f t="shared" si="64"/>
        <v>5320000</v>
      </c>
      <c r="P830" s="25">
        <v>5320000</v>
      </c>
      <c r="Q830" s="25">
        <f t="shared" si="65"/>
        <v>0</v>
      </c>
      <c r="R830" s="37"/>
    </row>
    <row r="831" spans="1:18" x14ac:dyDescent="0.25">
      <c r="A831" s="8">
        <v>824</v>
      </c>
      <c r="B831" s="32">
        <v>451547</v>
      </c>
      <c r="C831" s="9" t="s">
        <v>2871</v>
      </c>
      <c r="D831" s="9" t="s">
        <v>85</v>
      </c>
      <c r="E831" s="9" t="s">
        <v>2857</v>
      </c>
      <c r="F831" s="9" t="s">
        <v>27</v>
      </c>
      <c r="G831" s="10">
        <v>20</v>
      </c>
      <c r="H831" s="10">
        <v>0</v>
      </c>
      <c r="I831" s="10">
        <v>0</v>
      </c>
      <c r="J831" s="10">
        <f t="shared" si="70"/>
        <v>5600000</v>
      </c>
      <c r="K831" s="10">
        <f t="shared" si="70"/>
        <v>0</v>
      </c>
      <c r="L831" s="10">
        <f t="shared" si="70"/>
        <v>0</v>
      </c>
      <c r="M831" s="10"/>
      <c r="N831" s="10">
        <v>0</v>
      </c>
      <c r="O831" s="25">
        <f t="shared" si="64"/>
        <v>5600000</v>
      </c>
      <c r="P831" s="25">
        <v>5600000</v>
      </c>
      <c r="Q831" s="25">
        <f t="shared" si="65"/>
        <v>0</v>
      </c>
      <c r="R831" s="37"/>
    </row>
    <row r="832" spans="1:18" x14ac:dyDescent="0.25">
      <c r="A832" s="8">
        <v>825</v>
      </c>
      <c r="B832" s="32">
        <v>451548</v>
      </c>
      <c r="C832" s="9" t="s">
        <v>2872</v>
      </c>
      <c r="D832" s="9" t="s">
        <v>431</v>
      </c>
      <c r="E832" s="9" t="s">
        <v>2857</v>
      </c>
      <c r="F832" s="9" t="s">
        <v>27</v>
      </c>
      <c r="G832" s="10">
        <v>19</v>
      </c>
      <c r="H832" s="10">
        <v>0</v>
      </c>
      <c r="I832" s="10">
        <v>0</v>
      </c>
      <c r="J832" s="10">
        <f t="shared" si="70"/>
        <v>5320000</v>
      </c>
      <c r="K832" s="10">
        <f t="shared" si="70"/>
        <v>0</v>
      </c>
      <c r="L832" s="10">
        <f t="shared" si="70"/>
        <v>0</v>
      </c>
      <c r="M832" s="10"/>
      <c r="N832" s="10">
        <v>0</v>
      </c>
      <c r="O832" s="25">
        <f t="shared" si="64"/>
        <v>5320000</v>
      </c>
      <c r="P832" s="25">
        <v>5320000</v>
      </c>
      <c r="Q832" s="25">
        <f t="shared" si="65"/>
        <v>0</v>
      </c>
      <c r="R832" s="37"/>
    </row>
    <row r="833" spans="1:18" x14ac:dyDescent="0.25">
      <c r="A833" s="8">
        <v>826</v>
      </c>
      <c r="B833" s="32">
        <v>451549</v>
      </c>
      <c r="C833" s="9" t="s">
        <v>688</v>
      </c>
      <c r="D833" s="9" t="s">
        <v>424</v>
      </c>
      <c r="E833" s="9" t="s">
        <v>2857</v>
      </c>
      <c r="F833" s="9" t="s">
        <v>27</v>
      </c>
      <c r="G833" s="10">
        <v>19</v>
      </c>
      <c r="H833" s="10">
        <v>0</v>
      </c>
      <c r="I833" s="10">
        <v>0</v>
      </c>
      <c r="J833" s="10">
        <f t="shared" si="70"/>
        <v>5320000</v>
      </c>
      <c r="K833" s="10">
        <f t="shared" si="70"/>
        <v>0</v>
      </c>
      <c r="L833" s="10">
        <f t="shared" si="70"/>
        <v>0</v>
      </c>
      <c r="M833" s="10"/>
      <c r="N833" s="10">
        <v>0</v>
      </c>
      <c r="O833" s="25">
        <f t="shared" si="64"/>
        <v>5320000</v>
      </c>
      <c r="P833" s="25">
        <v>5320000</v>
      </c>
      <c r="Q833" s="25">
        <f t="shared" si="65"/>
        <v>0</v>
      </c>
      <c r="R833" s="37"/>
    </row>
    <row r="834" spans="1:18" x14ac:dyDescent="0.25">
      <c r="A834" s="8">
        <v>827</v>
      </c>
      <c r="B834" s="32">
        <v>451550</v>
      </c>
      <c r="C834" s="9" t="s">
        <v>1059</v>
      </c>
      <c r="D834" s="9" t="s">
        <v>226</v>
      </c>
      <c r="E834" s="9" t="s">
        <v>2857</v>
      </c>
      <c r="F834" s="9" t="s">
        <v>27</v>
      </c>
      <c r="G834" s="10">
        <v>17</v>
      </c>
      <c r="H834" s="10">
        <v>0</v>
      </c>
      <c r="I834" s="10">
        <v>0</v>
      </c>
      <c r="J834" s="10">
        <f t="shared" si="70"/>
        <v>4760000</v>
      </c>
      <c r="K834" s="10">
        <f t="shared" si="70"/>
        <v>0</v>
      </c>
      <c r="L834" s="10">
        <f t="shared" si="70"/>
        <v>0</v>
      </c>
      <c r="M834" s="10"/>
      <c r="N834" s="10">
        <v>0</v>
      </c>
      <c r="O834" s="25">
        <f t="shared" si="64"/>
        <v>4760000</v>
      </c>
      <c r="P834" s="25">
        <v>4760000</v>
      </c>
      <c r="Q834" s="25">
        <f t="shared" si="65"/>
        <v>0</v>
      </c>
      <c r="R834" s="37"/>
    </row>
    <row r="835" spans="1:18" x14ac:dyDescent="0.25">
      <c r="A835" s="8">
        <v>828</v>
      </c>
      <c r="B835" s="32">
        <v>451551</v>
      </c>
      <c r="C835" s="9" t="s">
        <v>2873</v>
      </c>
      <c r="D835" s="9" t="s">
        <v>115</v>
      </c>
      <c r="E835" s="9" t="s">
        <v>2857</v>
      </c>
      <c r="F835" s="9" t="s">
        <v>27</v>
      </c>
      <c r="G835" s="10">
        <v>19</v>
      </c>
      <c r="H835" s="10">
        <v>0</v>
      </c>
      <c r="I835" s="10">
        <v>0</v>
      </c>
      <c r="J835" s="10">
        <f t="shared" si="70"/>
        <v>5320000</v>
      </c>
      <c r="K835" s="10">
        <f t="shared" si="70"/>
        <v>0</v>
      </c>
      <c r="L835" s="10">
        <f t="shared" si="70"/>
        <v>0</v>
      </c>
      <c r="M835" s="10"/>
      <c r="N835" s="10">
        <v>0</v>
      </c>
      <c r="O835" s="25">
        <f t="shared" si="64"/>
        <v>5320000</v>
      </c>
      <c r="P835" s="25">
        <v>5320000</v>
      </c>
      <c r="Q835" s="25">
        <f t="shared" si="65"/>
        <v>0</v>
      </c>
      <c r="R835" s="37"/>
    </row>
    <row r="836" spans="1:18" x14ac:dyDescent="0.25">
      <c r="A836" s="8">
        <v>829</v>
      </c>
      <c r="B836" s="32">
        <v>451552</v>
      </c>
      <c r="C836" s="9" t="s">
        <v>239</v>
      </c>
      <c r="D836" s="9" t="s">
        <v>517</v>
      </c>
      <c r="E836" s="9" t="s">
        <v>2857</v>
      </c>
      <c r="F836" s="9" t="s">
        <v>27</v>
      </c>
      <c r="G836" s="10">
        <v>17</v>
      </c>
      <c r="H836" s="10">
        <v>5</v>
      </c>
      <c r="I836" s="10">
        <v>0</v>
      </c>
      <c r="J836" s="10">
        <f t="shared" si="70"/>
        <v>4760000</v>
      </c>
      <c r="K836" s="10">
        <f t="shared" si="70"/>
        <v>1400000</v>
      </c>
      <c r="L836" s="10">
        <f t="shared" si="70"/>
        <v>0</v>
      </c>
      <c r="M836" s="10"/>
      <c r="N836" s="10">
        <v>0</v>
      </c>
      <c r="O836" s="25">
        <f t="shared" si="64"/>
        <v>6160000</v>
      </c>
      <c r="P836" s="25">
        <v>6160000</v>
      </c>
      <c r="Q836" s="25">
        <f t="shared" si="65"/>
        <v>0</v>
      </c>
      <c r="R836" s="37"/>
    </row>
    <row r="837" spans="1:18" x14ac:dyDescent="0.25">
      <c r="A837" s="8">
        <v>830</v>
      </c>
      <c r="B837" s="32">
        <v>451553</v>
      </c>
      <c r="C837" s="9" t="s">
        <v>460</v>
      </c>
      <c r="D837" s="9" t="s">
        <v>2047</v>
      </c>
      <c r="E837" s="9" t="s">
        <v>2857</v>
      </c>
      <c r="F837" s="9" t="s">
        <v>27</v>
      </c>
      <c r="G837" s="10">
        <v>19</v>
      </c>
      <c r="H837" s="10">
        <v>0</v>
      </c>
      <c r="I837" s="10">
        <v>0</v>
      </c>
      <c r="J837" s="10">
        <f t="shared" si="70"/>
        <v>5320000</v>
      </c>
      <c r="K837" s="10">
        <f t="shared" si="70"/>
        <v>0</v>
      </c>
      <c r="L837" s="10">
        <f t="shared" si="70"/>
        <v>0</v>
      </c>
      <c r="M837" s="10"/>
      <c r="N837" s="10">
        <v>0</v>
      </c>
      <c r="O837" s="25">
        <f t="shared" si="64"/>
        <v>5320000</v>
      </c>
      <c r="P837" s="25">
        <v>5320000</v>
      </c>
      <c r="Q837" s="25">
        <f t="shared" si="65"/>
        <v>0</v>
      </c>
      <c r="R837" s="37"/>
    </row>
    <row r="838" spans="1:18" x14ac:dyDescent="0.25">
      <c r="A838" s="8">
        <v>831</v>
      </c>
      <c r="B838" s="32">
        <v>451554</v>
      </c>
      <c r="C838" s="9" t="s">
        <v>2874</v>
      </c>
      <c r="D838" s="9" t="s">
        <v>61</v>
      </c>
      <c r="E838" s="9" t="s">
        <v>2857</v>
      </c>
      <c r="F838" s="9" t="s">
        <v>27</v>
      </c>
      <c r="G838" s="10">
        <v>15</v>
      </c>
      <c r="H838" s="10">
        <v>0</v>
      </c>
      <c r="I838" s="10">
        <v>0</v>
      </c>
      <c r="J838" s="10">
        <f t="shared" si="70"/>
        <v>4200000</v>
      </c>
      <c r="K838" s="10">
        <f t="shared" si="70"/>
        <v>0</v>
      </c>
      <c r="L838" s="10">
        <f t="shared" si="70"/>
        <v>0</v>
      </c>
      <c r="M838" s="10"/>
      <c r="N838" s="10">
        <v>0</v>
      </c>
      <c r="O838" s="25">
        <f t="shared" si="64"/>
        <v>4200000</v>
      </c>
      <c r="P838" s="25">
        <v>0</v>
      </c>
      <c r="Q838" s="25">
        <f t="shared" si="65"/>
        <v>4200000</v>
      </c>
      <c r="R838" s="37"/>
    </row>
    <row r="839" spans="1:18" x14ac:dyDescent="0.25">
      <c r="A839" s="8">
        <v>832</v>
      </c>
      <c r="B839" s="32">
        <v>451555</v>
      </c>
      <c r="C839" s="9" t="s">
        <v>2875</v>
      </c>
      <c r="D839" s="9" t="s">
        <v>402</v>
      </c>
      <c r="E839" s="9" t="s">
        <v>2857</v>
      </c>
      <c r="F839" s="9" t="s">
        <v>27</v>
      </c>
      <c r="G839" s="10">
        <v>19</v>
      </c>
      <c r="H839" s="10">
        <v>5</v>
      </c>
      <c r="I839" s="10">
        <v>0</v>
      </c>
      <c r="J839" s="10">
        <f t="shared" si="70"/>
        <v>5320000</v>
      </c>
      <c r="K839" s="10">
        <f t="shared" si="70"/>
        <v>1400000</v>
      </c>
      <c r="L839" s="10">
        <f t="shared" si="70"/>
        <v>0</v>
      </c>
      <c r="M839" s="10"/>
      <c r="N839" s="10">
        <v>0</v>
      </c>
      <c r="O839" s="25">
        <f t="shared" si="64"/>
        <v>6720000</v>
      </c>
      <c r="P839" s="25">
        <v>6720000</v>
      </c>
      <c r="Q839" s="25">
        <f t="shared" si="65"/>
        <v>0</v>
      </c>
      <c r="R839" s="37"/>
    </row>
    <row r="840" spans="1:18" x14ac:dyDescent="0.25">
      <c r="A840" s="8">
        <v>833</v>
      </c>
      <c r="B840" s="32">
        <v>451601</v>
      </c>
      <c r="C840" s="9" t="s">
        <v>2876</v>
      </c>
      <c r="D840" s="9" t="s">
        <v>128</v>
      </c>
      <c r="E840" s="9" t="s">
        <v>2877</v>
      </c>
      <c r="F840" s="9" t="s">
        <v>27</v>
      </c>
      <c r="G840" s="10">
        <v>22</v>
      </c>
      <c r="H840" s="10">
        <v>0</v>
      </c>
      <c r="I840" s="10">
        <v>0</v>
      </c>
      <c r="J840" s="10">
        <f t="shared" si="70"/>
        <v>6160000</v>
      </c>
      <c r="K840" s="10">
        <f t="shared" si="70"/>
        <v>0</v>
      </c>
      <c r="L840" s="10">
        <f t="shared" si="70"/>
        <v>0</v>
      </c>
      <c r="M840" s="10"/>
      <c r="N840" s="10">
        <v>0</v>
      </c>
      <c r="O840" s="25">
        <f t="shared" si="64"/>
        <v>6160000</v>
      </c>
      <c r="P840" s="25">
        <v>6160000</v>
      </c>
      <c r="Q840" s="25">
        <f t="shared" si="65"/>
        <v>0</v>
      </c>
      <c r="R840" s="37"/>
    </row>
    <row r="841" spans="1:18" x14ac:dyDescent="0.25">
      <c r="A841" s="8">
        <v>834</v>
      </c>
      <c r="B841" s="32">
        <v>451602</v>
      </c>
      <c r="C841" s="9" t="s">
        <v>2878</v>
      </c>
      <c r="D841" s="9" t="s">
        <v>75</v>
      </c>
      <c r="E841" s="9" t="s">
        <v>2877</v>
      </c>
      <c r="F841" s="9" t="s">
        <v>27</v>
      </c>
      <c r="G841" s="10">
        <v>20</v>
      </c>
      <c r="H841" s="10">
        <v>0</v>
      </c>
      <c r="I841" s="10">
        <v>0</v>
      </c>
      <c r="J841" s="10">
        <f t="shared" si="70"/>
        <v>5600000</v>
      </c>
      <c r="K841" s="10">
        <f t="shared" si="70"/>
        <v>0</v>
      </c>
      <c r="L841" s="10">
        <f t="shared" si="70"/>
        <v>0</v>
      </c>
      <c r="M841" s="10"/>
      <c r="N841" s="10">
        <v>0</v>
      </c>
      <c r="O841" s="25">
        <f t="shared" ref="O841:O904" si="71">J841+K841+L841-N841-M841</f>
        <v>5600000</v>
      </c>
      <c r="P841" s="25">
        <v>5600000</v>
      </c>
      <c r="Q841" s="25">
        <f t="shared" ref="Q841:Q904" si="72">O841-P841</f>
        <v>0</v>
      </c>
      <c r="R841" s="37"/>
    </row>
    <row r="842" spans="1:18" x14ac:dyDescent="0.25">
      <c r="A842" s="8">
        <v>835</v>
      </c>
      <c r="B842" s="32">
        <v>451603</v>
      </c>
      <c r="C842" s="9" t="s">
        <v>1128</v>
      </c>
      <c r="D842" s="9" t="s">
        <v>413</v>
      </c>
      <c r="E842" s="9" t="s">
        <v>2877</v>
      </c>
      <c r="F842" s="9" t="s">
        <v>27</v>
      </c>
      <c r="G842" s="10">
        <v>23</v>
      </c>
      <c r="H842" s="10">
        <v>0</v>
      </c>
      <c r="I842" s="10">
        <v>0</v>
      </c>
      <c r="J842" s="10">
        <f t="shared" si="70"/>
        <v>6440000</v>
      </c>
      <c r="K842" s="10">
        <f t="shared" si="70"/>
        <v>0</v>
      </c>
      <c r="L842" s="10">
        <f t="shared" si="70"/>
        <v>0</v>
      </c>
      <c r="M842" s="10"/>
      <c r="N842" s="10">
        <v>0</v>
      </c>
      <c r="O842" s="25">
        <f t="shared" si="71"/>
        <v>6440000</v>
      </c>
      <c r="P842" s="25">
        <v>6440000</v>
      </c>
      <c r="Q842" s="25">
        <f t="shared" si="72"/>
        <v>0</v>
      </c>
      <c r="R842" s="37"/>
    </row>
    <row r="843" spans="1:18" x14ac:dyDescent="0.25">
      <c r="A843" s="8">
        <v>836</v>
      </c>
      <c r="B843" s="32">
        <v>451604</v>
      </c>
      <c r="C843" s="9" t="s">
        <v>149</v>
      </c>
      <c r="D843" s="9" t="s">
        <v>408</v>
      </c>
      <c r="E843" s="9" t="s">
        <v>2877</v>
      </c>
      <c r="F843" s="9" t="s">
        <v>27</v>
      </c>
      <c r="G843" s="10">
        <v>18</v>
      </c>
      <c r="H843" s="10">
        <v>0</v>
      </c>
      <c r="I843" s="10">
        <v>0</v>
      </c>
      <c r="J843" s="10">
        <f t="shared" si="70"/>
        <v>5040000</v>
      </c>
      <c r="K843" s="10">
        <f t="shared" si="70"/>
        <v>0</v>
      </c>
      <c r="L843" s="10">
        <f t="shared" si="70"/>
        <v>0</v>
      </c>
      <c r="M843" s="10"/>
      <c r="N843" s="10">
        <v>0</v>
      </c>
      <c r="O843" s="25">
        <f t="shared" si="71"/>
        <v>5040000</v>
      </c>
      <c r="P843" s="25">
        <v>5040000</v>
      </c>
      <c r="Q843" s="25">
        <f t="shared" si="72"/>
        <v>0</v>
      </c>
      <c r="R843" s="37"/>
    </row>
    <row r="844" spans="1:18" x14ac:dyDescent="0.25">
      <c r="A844" s="8">
        <v>837</v>
      </c>
      <c r="B844" s="32">
        <v>451605</v>
      </c>
      <c r="C844" s="9" t="s">
        <v>2879</v>
      </c>
      <c r="D844" s="9" t="s">
        <v>362</v>
      </c>
      <c r="E844" s="9" t="s">
        <v>2877</v>
      </c>
      <c r="F844" s="9" t="s">
        <v>389</v>
      </c>
      <c r="G844" s="10">
        <v>21</v>
      </c>
      <c r="H844" s="10">
        <v>0</v>
      </c>
      <c r="I844" s="10">
        <v>0</v>
      </c>
      <c r="J844" s="10">
        <f>G844*280000</f>
        <v>5880000</v>
      </c>
      <c r="K844" s="10">
        <f>H844*280000</f>
        <v>0</v>
      </c>
      <c r="L844" s="10">
        <f>I844*280000</f>
        <v>0</v>
      </c>
      <c r="M844" s="10"/>
      <c r="N844" s="10">
        <f>J844*0.7</f>
        <v>4115999.9999999995</v>
      </c>
      <c r="O844" s="25">
        <f t="shared" si="71"/>
        <v>1764000.0000000005</v>
      </c>
      <c r="P844" s="25">
        <v>1764000</v>
      </c>
      <c r="Q844" s="25">
        <f t="shared" si="72"/>
        <v>0</v>
      </c>
      <c r="R844" s="37"/>
    </row>
    <row r="845" spans="1:18" x14ac:dyDescent="0.25">
      <c r="A845" s="8">
        <v>838</v>
      </c>
      <c r="B845" s="32">
        <v>451606</v>
      </c>
      <c r="C845" s="9" t="s">
        <v>2880</v>
      </c>
      <c r="D845" s="9" t="s">
        <v>47</v>
      </c>
      <c r="E845" s="9" t="s">
        <v>2877</v>
      </c>
      <c r="F845" s="9" t="s">
        <v>27</v>
      </c>
      <c r="G845" s="10">
        <v>15</v>
      </c>
      <c r="H845" s="10">
        <v>0</v>
      </c>
      <c r="I845" s="10">
        <v>0</v>
      </c>
      <c r="J845" s="10">
        <f t="shared" ref="J845:L860" si="73">G845*280000</f>
        <v>4200000</v>
      </c>
      <c r="K845" s="10">
        <f t="shared" si="73"/>
        <v>0</v>
      </c>
      <c r="L845" s="10">
        <f t="shared" si="73"/>
        <v>0</v>
      </c>
      <c r="M845" s="10"/>
      <c r="N845" s="10">
        <v>0</v>
      </c>
      <c r="O845" s="25">
        <f t="shared" si="71"/>
        <v>4200000</v>
      </c>
      <c r="P845" s="25">
        <v>4200000</v>
      </c>
      <c r="Q845" s="25">
        <f t="shared" si="72"/>
        <v>0</v>
      </c>
      <c r="R845" s="37"/>
    </row>
    <row r="846" spans="1:18" x14ac:dyDescent="0.25">
      <c r="A846" s="8">
        <v>839</v>
      </c>
      <c r="B846" s="32">
        <v>451607</v>
      </c>
      <c r="C846" s="9" t="s">
        <v>837</v>
      </c>
      <c r="D846" s="9" t="s">
        <v>161</v>
      </c>
      <c r="E846" s="9" t="s">
        <v>2877</v>
      </c>
      <c r="F846" s="9" t="s">
        <v>27</v>
      </c>
      <c r="G846" s="10">
        <v>23</v>
      </c>
      <c r="H846" s="10">
        <v>0</v>
      </c>
      <c r="I846" s="10">
        <v>0</v>
      </c>
      <c r="J846" s="10">
        <f t="shared" si="73"/>
        <v>6440000</v>
      </c>
      <c r="K846" s="10">
        <f t="shared" si="73"/>
        <v>0</v>
      </c>
      <c r="L846" s="10">
        <f t="shared" si="73"/>
        <v>0</v>
      </c>
      <c r="M846" s="10"/>
      <c r="N846" s="10">
        <v>0</v>
      </c>
      <c r="O846" s="25">
        <f t="shared" si="71"/>
        <v>6440000</v>
      </c>
      <c r="P846" s="25">
        <v>6440000</v>
      </c>
      <c r="Q846" s="25">
        <f t="shared" si="72"/>
        <v>0</v>
      </c>
      <c r="R846" s="37"/>
    </row>
    <row r="847" spans="1:18" x14ac:dyDescent="0.25">
      <c r="A847" s="8">
        <v>840</v>
      </c>
      <c r="B847" s="32">
        <v>451608</v>
      </c>
      <c r="C847" s="9" t="s">
        <v>2389</v>
      </c>
      <c r="D847" s="9" t="s">
        <v>413</v>
      </c>
      <c r="E847" s="9" t="s">
        <v>2877</v>
      </c>
      <c r="F847" s="9" t="s">
        <v>27</v>
      </c>
      <c r="G847" s="10">
        <v>22</v>
      </c>
      <c r="H847" s="10">
        <v>0</v>
      </c>
      <c r="I847" s="10">
        <v>0</v>
      </c>
      <c r="J847" s="10">
        <f t="shared" si="73"/>
        <v>6160000</v>
      </c>
      <c r="K847" s="10">
        <f t="shared" si="73"/>
        <v>0</v>
      </c>
      <c r="L847" s="10">
        <f t="shared" si="73"/>
        <v>0</v>
      </c>
      <c r="M847" s="10"/>
      <c r="N847" s="10">
        <v>0</v>
      </c>
      <c r="O847" s="25">
        <f t="shared" si="71"/>
        <v>6160000</v>
      </c>
      <c r="P847" s="25">
        <v>6160000</v>
      </c>
      <c r="Q847" s="25">
        <f t="shared" si="72"/>
        <v>0</v>
      </c>
      <c r="R847" s="37"/>
    </row>
    <row r="848" spans="1:18" x14ac:dyDescent="0.25">
      <c r="A848" s="8">
        <v>841</v>
      </c>
      <c r="B848" s="32">
        <v>451609</v>
      </c>
      <c r="C848" s="9" t="s">
        <v>1164</v>
      </c>
      <c r="D848" s="9" t="s">
        <v>147</v>
      </c>
      <c r="E848" s="9" t="s">
        <v>2877</v>
      </c>
      <c r="F848" s="9" t="s">
        <v>27</v>
      </c>
      <c r="G848" s="10">
        <v>22</v>
      </c>
      <c r="H848" s="10">
        <v>0</v>
      </c>
      <c r="I848" s="10">
        <v>0</v>
      </c>
      <c r="J848" s="10">
        <f t="shared" si="73"/>
        <v>6160000</v>
      </c>
      <c r="K848" s="10">
        <f t="shared" si="73"/>
        <v>0</v>
      </c>
      <c r="L848" s="10">
        <f t="shared" si="73"/>
        <v>0</v>
      </c>
      <c r="M848" s="10"/>
      <c r="N848" s="10">
        <v>0</v>
      </c>
      <c r="O848" s="25">
        <f t="shared" si="71"/>
        <v>6160000</v>
      </c>
      <c r="P848" s="25">
        <v>6160000</v>
      </c>
      <c r="Q848" s="25">
        <f t="shared" si="72"/>
        <v>0</v>
      </c>
      <c r="R848" s="37"/>
    </row>
    <row r="849" spans="1:18" x14ac:dyDescent="0.25">
      <c r="A849" s="8">
        <v>842</v>
      </c>
      <c r="B849" s="32">
        <v>451610</v>
      </c>
      <c r="C849" s="9" t="s">
        <v>2881</v>
      </c>
      <c r="D849" s="9" t="s">
        <v>210</v>
      </c>
      <c r="E849" s="9" t="s">
        <v>2877</v>
      </c>
      <c r="F849" s="9" t="s">
        <v>27</v>
      </c>
      <c r="G849" s="10">
        <v>17</v>
      </c>
      <c r="H849" s="10">
        <v>0</v>
      </c>
      <c r="I849" s="10">
        <v>0</v>
      </c>
      <c r="J849" s="10">
        <f t="shared" si="73"/>
        <v>4760000</v>
      </c>
      <c r="K849" s="10">
        <f t="shared" si="73"/>
        <v>0</v>
      </c>
      <c r="L849" s="10">
        <f t="shared" si="73"/>
        <v>0</v>
      </c>
      <c r="M849" s="10"/>
      <c r="N849" s="10">
        <v>0</v>
      </c>
      <c r="O849" s="25">
        <f t="shared" si="71"/>
        <v>4760000</v>
      </c>
      <c r="P849" s="25">
        <v>4760000</v>
      </c>
      <c r="Q849" s="25">
        <f t="shared" si="72"/>
        <v>0</v>
      </c>
      <c r="R849" s="37"/>
    </row>
    <row r="850" spans="1:18" x14ac:dyDescent="0.25">
      <c r="A850" s="8">
        <v>843</v>
      </c>
      <c r="B850" s="32">
        <v>451611</v>
      </c>
      <c r="C850" s="9" t="s">
        <v>2882</v>
      </c>
      <c r="D850" s="9" t="s">
        <v>61</v>
      </c>
      <c r="E850" s="9" t="s">
        <v>2877</v>
      </c>
      <c r="F850" s="9" t="s">
        <v>27</v>
      </c>
      <c r="G850" s="10">
        <v>22</v>
      </c>
      <c r="H850" s="10">
        <v>0</v>
      </c>
      <c r="I850" s="10">
        <v>0</v>
      </c>
      <c r="J850" s="10">
        <f t="shared" si="73"/>
        <v>6160000</v>
      </c>
      <c r="K850" s="10">
        <f t="shared" si="73"/>
        <v>0</v>
      </c>
      <c r="L850" s="10">
        <f t="shared" si="73"/>
        <v>0</v>
      </c>
      <c r="M850" s="10"/>
      <c r="N850" s="10">
        <v>0</v>
      </c>
      <c r="O850" s="25">
        <f t="shared" si="71"/>
        <v>6160000</v>
      </c>
      <c r="P850" s="25">
        <v>6160000</v>
      </c>
      <c r="Q850" s="25">
        <f t="shared" si="72"/>
        <v>0</v>
      </c>
      <c r="R850" s="37"/>
    </row>
    <row r="851" spans="1:18" x14ac:dyDescent="0.25">
      <c r="A851" s="8">
        <v>844</v>
      </c>
      <c r="B851" s="32">
        <v>451612</v>
      </c>
      <c r="C851" s="9" t="s">
        <v>444</v>
      </c>
      <c r="D851" s="9" t="s">
        <v>1490</v>
      </c>
      <c r="E851" s="9" t="s">
        <v>2877</v>
      </c>
      <c r="F851" s="9" t="s">
        <v>27</v>
      </c>
      <c r="G851" s="10">
        <v>21</v>
      </c>
      <c r="H851" s="10">
        <v>0</v>
      </c>
      <c r="I851" s="10">
        <v>0</v>
      </c>
      <c r="J851" s="10">
        <f t="shared" si="73"/>
        <v>5880000</v>
      </c>
      <c r="K851" s="10">
        <f t="shared" si="73"/>
        <v>0</v>
      </c>
      <c r="L851" s="10">
        <f t="shared" si="73"/>
        <v>0</v>
      </c>
      <c r="M851" s="10"/>
      <c r="N851" s="10">
        <v>0</v>
      </c>
      <c r="O851" s="25">
        <f t="shared" si="71"/>
        <v>5880000</v>
      </c>
      <c r="P851" s="25">
        <v>5880000</v>
      </c>
      <c r="Q851" s="25">
        <f t="shared" si="72"/>
        <v>0</v>
      </c>
      <c r="R851" s="37"/>
    </row>
    <row r="852" spans="1:18" x14ac:dyDescent="0.25">
      <c r="A852" s="8">
        <v>845</v>
      </c>
      <c r="B852" s="32">
        <v>451613</v>
      </c>
      <c r="C852" s="9" t="s">
        <v>1112</v>
      </c>
      <c r="D852" s="9" t="s">
        <v>258</v>
      </c>
      <c r="E852" s="9" t="s">
        <v>2877</v>
      </c>
      <c r="F852" s="9" t="s">
        <v>27</v>
      </c>
      <c r="G852" s="10">
        <v>17</v>
      </c>
      <c r="H852" s="10">
        <v>0</v>
      </c>
      <c r="I852" s="10">
        <v>0</v>
      </c>
      <c r="J852" s="10">
        <f t="shared" si="73"/>
        <v>4760000</v>
      </c>
      <c r="K852" s="10">
        <f t="shared" si="73"/>
        <v>0</v>
      </c>
      <c r="L852" s="10">
        <f t="shared" si="73"/>
        <v>0</v>
      </c>
      <c r="M852" s="10"/>
      <c r="N852" s="10">
        <v>0</v>
      </c>
      <c r="O852" s="25">
        <f t="shared" si="71"/>
        <v>4760000</v>
      </c>
      <c r="P852" s="25">
        <v>4760000</v>
      </c>
      <c r="Q852" s="25">
        <f t="shared" si="72"/>
        <v>0</v>
      </c>
      <c r="R852" s="37"/>
    </row>
    <row r="853" spans="1:18" x14ac:dyDescent="0.25">
      <c r="A853" s="8">
        <v>846</v>
      </c>
      <c r="B853" s="32">
        <v>451614</v>
      </c>
      <c r="C853" s="9" t="s">
        <v>587</v>
      </c>
      <c r="D853" s="9" t="s">
        <v>480</v>
      </c>
      <c r="E853" s="9" t="s">
        <v>2877</v>
      </c>
      <c r="F853" s="9" t="s">
        <v>27</v>
      </c>
      <c r="G853" s="10">
        <v>17</v>
      </c>
      <c r="H853" s="10">
        <v>0</v>
      </c>
      <c r="I853" s="10">
        <v>0</v>
      </c>
      <c r="J853" s="10">
        <f t="shared" si="73"/>
        <v>4760000</v>
      </c>
      <c r="K853" s="10">
        <f t="shared" si="73"/>
        <v>0</v>
      </c>
      <c r="L853" s="10">
        <f t="shared" si="73"/>
        <v>0</v>
      </c>
      <c r="M853" s="10"/>
      <c r="N853" s="10">
        <v>0</v>
      </c>
      <c r="O853" s="25">
        <f t="shared" si="71"/>
        <v>4760000</v>
      </c>
      <c r="P853" s="25">
        <v>4760000</v>
      </c>
      <c r="Q853" s="25">
        <f t="shared" si="72"/>
        <v>0</v>
      </c>
      <c r="R853" s="37"/>
    </row>
    <row r="854" spans="1:18" x14ac:dyDescent="0.25">
      <c r="A854" s="8">
        <v>847</v>
      </c>
      <c r="B854" s="32">
        <v>451615</v>
      </c>
      <c r="C854" s="9" t="s">
        <v>423</v>
      </c>
      <c r="D854" s="9" t="s">
        <v>321</v>
      </c>
      <c r="E854" s="9" t="s">
        <v>2877</v>
      </c>
      <c r="F854" s="9" t="s">
        <v>27</v>
      </c>
      <c r="G854" s="10">
        <v>17</v>
      </c>
      <c r="H854" s="10">
        <v>0</v>
      </c>
      <c r="I854" s="10">
        <v>0</v>
      </c>
      <c r="J854" s="10">
        <f t="shared" si="73"/>
        <v>4760000</v>
      </c>
      <c r="K854" s="10">
        <f t="shared" si="73"/>
        <v>0</v>
      </c>
      <c r="L854" s="10">
        <f t="shared" si="73"/>
        <v>0</v>
      </c>
      <c r="M854" s="10"/>
      <c r="N854" s="10">
        <v>0</v>
      </c>
      <c r="O854" s="25">
        <f t="shared" si="71"/>
        <v>4760000</v>
      </c>
      <c r="P854" s="25">
        <v>4760000</v>
      </c>
      <c r="Q854" s="25">
        <f t="shared" si="72"/>
        <v>0</v>
      </c>
      <c r="R854" s="37"/>
    </row>
    <row r="855" spans="1:18" x14ac:dyDescent="0.25">
      <c r="A855" s="8">
        <v>848</v>
      </c>
      <c r="B855" s="32">
        <v>451616</v>
      </c>
      <c r="C855" s="9" t="s">
        <v>2883</v>
      </c>
      <c r="D855" s="9" t="s">
        <v>51</v>
      </c>
      <c r="E855" s="9" t="s">
        <v>2877</v>
      </c>
      <c r="F855" s="9" t="s">
        <v>27</v>
      </c>
      <c r="G855" s="10">
        <v>19</v>
      </c>
      <c r="H855" s="10">
        <v>0</v>
      </c>
      <c r="I855" s="10">
        <v>0</v>
      </c>
      <c r="J855" s="10">
        <f t="shared" si="73"/>
        <v>5320000</v>
      </c>
      <c r="K855" s="10">
        <f t="shared" si="73"/>
        <v>0</v>
      </c>
      <c r="L855" s="10">
        <f t="shared" si="73"/>
        <v>0</v>
      </c>
      <c r="M855" s="10"/>
      <c r="N855" s="10">
        <v>0</v>
      </c>
      <c r="O855" s="25">
        <f t="shared" si="71"/>
        <v>5320000</v>
      </c>
      <c r="P855" s="25">
        <v>5320000</v>
      </c>
      <c r="Q855" s="25">
        <f t="shared" si="72"/>
        <v>0</v>
      </c>
      <c r="R855" s="37"/>
    </row>
    <row r="856" spans="1:18" x14ac:dyDescent="0.25">
      <c r="A856" s="8">
        <v>849</v>
      </c>
      <c r="B856" s="32">
        <v>451617</v>
      </c>
      <c r="C856" s="9" t="s">
        <v>2884</v>
      </c>
      <c r="D856" s="9" t="s">
        <v>61</v>
      </c>
      <c r="E856" s="9" t="s">
        <v>2877</v>
      </c>
      <c r="F856" s="9" t="s">
        <v>27</v>
      </c>
      <c r="G856" s="10">
        <v>23</v>
      </c>
      <c r="H856" s="10">
        <v>0</v>
      </c>
      <c r="I856" s="10">
        <v>0</v>
      </c>
      <c r="J856" s="10">
        <f t="shared" si="73"/>
        <v>6440000</v>
      </c>
      <c r="K856" s="10">
        <f t="shared" si="73"/>
        <v>0</v>
      </c>
      <c r="L856" s="10">
        <f t="shared" si="73"/>
        <v>0</v>
      </c>
      <c r="M856" s="10"/>
      <c r="N856" s="10">
        <v>0</v>
      </c>
      <c r="O856" s="25">
        <f t="shared" si="71"/>
        <v>6440000</v>
      </c>
      <c r="P856" s="25">
        <v>6440000</v>
      </c>
      <c r="Q856" s="25">
        <f t="shared" si="72"/>
        <v>0</v>
      </c>
      <c r="R856" s="37"/>
    </row>
    <row r="857" spans="1:18" x14ac:dyDescent="0.25">
      <c r="A857" s="8">
        <v>850</v>
      </c>
      <c r="B857" s="32">
        <v>451618</v>
      </c>
      <c r="C857" s="9" t="s">
        <v>919</v>
      </c>
      <c r="D857" s="9" t="s">
        <v>229</v>
      </c>
      <c r="E857" s="9" t="s">
        <v>2877</v>
      </c>
      <c r="F857" s="9" t="s">
        <v>27</v>
      </c>
      <c r="G857" s="10">
        <v>18</v>
      </c>
      <c r="H857" s="10">
        <v>0</v>
      </c>
      <c r="I857" s="10">
        <v>0</v>
      </c>
      <c r="J857" s="10">
        <f t="shared" si="73"/>
        <v>5040000</v>
      </c>
      <c r="K857" s="10">
        <f t="shared" si="73"/>
        <v>0</v>
      </c>
      <c r="L857" s="10">
        <f t="shared" si="73"/>
        <v>0</v>
      </c>
      <c r="M857" s="10"/>
      <c r="N857" s="10">
        <v>0</v>
      </c>
      <c r="O857" s="25">
        <f t="shared" si="71"/>
        <v>5040000</v>
      </c>
      <c r="P857" s="25">
        <v>5040000</v>
      </c>
      <c r="Q857" s="25">
        <f t="shared" si="72"/>
        <v>0</v>
      </c>
      <c r="R857" s="37"/>
    </row>
    <row r="858" spans="1:18" x14ac:dyDescent="0.25">
      <c r="A858" s="8">
        <v>851</v>
      </c>
      <c r="B858" s="32">
        <v>451619</v>
      </c>
      <c r="C858" s="9" t="s">
        <v>2885</v>
      </c>
      <c r="D858" s="9" t="s">
        <v>1047</v>
      </c>
      <c r="E858" s="9" t="s">
        <v>2877</v>
      </c>
      <c r="F858" s="9" t="s">
        <v>27</v>
      </c>
      <c r="G858" s="10">
        <v>19</v>
      </c>
      <c r="H858" s="10">
        <v>0</v>
      </c>
      <c r="I858" s="10">
        <v>0</v>
      </c>
      <c r="J858" s="10">
        <f t="shared" si="73"/>
        <v>5320000</v>
      </c>
      <c r="K858" s="10">
        <f t="shared" si="73"/>
        <v>0</v>
      </c>
      <c r="L858" s="10">
        <f t="shared" si="73"/>
        <v>0</v>
      </c>
      <c r="M858" s="10"/>
      <c r="N858" s="10">
        <v>0</v>
      </c>
      <c r="O858" s="25">
        <f t="shared" si="71"/>
        <v>5320000</v>
      </c>
      <c r="P858" s="25">
        <v>5320000</v>
      </c>
      <c r="Q858" s="25">
        <f t="shared" si="72"/>
        <v>0</v>
      </c>
      <c r="R858" s="37"/>
    </row>
    <row r="859" spans="1:18" x14ac:dyDescent="0.25">
      <c r="A859" s="8">
        <v>852</v>
      </c>
      <c r="B859" s="32">
        <v>451620</v>
      </c>
      <c r="C859" s="9" t="s">
        <v>53</v>
      </c>
      <c r="D859" s="9" t="s">
        <v>431</v>
      </c>
      <c r="E859" s="9" t="s">
        <v>2877</v>
      </c>
      <c r="F859" s="9" t="s">
        <v>27</v>
      </c>
      <c r="G859" s="10">
        <v>24</v>
      </c>
      <c r="H859" s="10">
        <v>0</v>
      </c>
      <c r="I859" s="10">
        <v>0</v>
      </c>
      <c r="J859" s="10">
        <f t="shared" si="73"/>
        <v>6720000</v>
      </c>
      <c r="K859" s="10">
        <f t="shared" si="73"/>
        <v>0</v>
      </c>
      <c r="L859" s="10">
        <f t="shared" si="73"/>
        <v>0</v>
      </c>
      <c r="M859" s="10"/>
      <c r="N859" s="10">
        <v>0</v>
      </c>
      <c r="O859" s="25">
        <f t="shared" si="71"/>
        <v>6720000</v>
      </c>
      <c r="P859" s="25">
        <v>6720000</v>
      </c>
      <c r="Q859" s="25">
        <f t="shared" si="72"/>
        <v>0</v>
      </c>
      <c r="R859" s="37"/>
    </row>
    <row r="860" spans="1:18" x14ac:dyDescent="0.25">
      <c r="A860" s="8">
        <v>853</v>
      </c>
      <c r="B860" s="32">
        <v>451621</v>
      </c>
      <c r="C860" s="9" t="s">
        <v>1660</v>
      </c>
      <c r="D860" s="9" t="s">
        <v>528</v>
      </c>
      <c r="E860" s="9" t="s">
        <v>2877</v>
      </c>
      <c r="F860" s="9" t="s">
        <v>27</v>
      </c>
      <c r="G860" s="10">
        <v>15</v>
      </c>
      <c r="H860" s="10">
        <v>0</v>
      </c>
      <c r="I860" s="10">
        <v>0</v>
      </c>
      <c r="J860" s="10">
        <f t="shared" si="73"/>
        <v>4200000</v>
      </c>
      <c r="K860" s="10">
        <f t="shared" si="73"/>
        <v>0</v>
      </c>
      <c r="L860" s="10">
        <f t="shared" si="73"/>
        <v>0</v>
      </c>
      <c r="M860" s="10"/>
      <c r="N860" s="10">
        <v>0</v>
      </c>
      <c r="O860" s="25">
        <f t="shared" si="71"/>
        <v>4200000</v>
      </c>
      <c r="P860" s="25">
        <v>4200000</v>
      </c>
      <c r="Q860" s="25">
        <f t="shared" si="72"/>
        <v>0</v>
      </c>
      <c r="R860" s="37"/>
    </row>
    <row r="861" spans="1:18" x14ac:dyDescent="0.25">
      <c r="A861" s="8">
        <v>854</v>
      </c>
      <c r="B861" s="32">
        <v>451622</v>
      </c>
      <c r="C861" s="9" t="s">
        <v>300</v>
      </c>
      <c r="D861" s="9" t="s">
        <v>1104</v>
      </c>
      <c r="E861" s="9" t="s">
        <v>2877</v>
      </c>
      <c r="F861" s="9" t="s">
        <v>389</v>
      </c>
      <c r="G861" s="10">
        <v>13</v>
      </c>
      <c r="H861" s="10">
        <v>0</v>
      </c>
      <c r="I861" s="10">
        <v>0</v>
      </c>
      <c r="J861" s="10">
        <f t="shared" ref="J861:L876" si="74">G861*280000</f>
        <v>3640000</v>
      </c>
      <c r="K861" s="10">
        <f t="shared" si="74"/>
        <v>0</v>
      </c>
      <c r="L861" s="10">
        <f t="shared" si="74"/>
        <v>0</v>
      </c>
      <c r="M861" s="10"/>
      <c r="N861" s="10">
        <f>J861*0.7</f>
        <v>2548000</v>
      </c>
      <c r="O861" s="25">
        <f t="shared" si="71"/>
        <v>1092000</v>
      </c>
      <c r="P861" s="25">
        <v>0</v>
      </c>
      <c r="Q861" s="25">
        <f t="shared" si="72"/>
        <v>1092000</v>
      </c>
      <c r="R861" s="37"/>
    </row>
    <row r="862" spans="1:18" x14ac:dyDescent="0.25">
      <c r="A862" s="8">
        <v>855</v>
      </c>
      <c r="B862" s="32">
        <v>451623</v>
      </c>
      <c r="C862" s="9" t="s">
        <v>167</v>
      </c>
      <c r="D862" s="9" t="s">
        <v>71</v>
      </c>
      <c r="E862" s="9" t="s">
        <v>2877</v>
      </c>
      <c r="F862" s="9" t="s">
        <v>27</v>
      </c>
      <c r="G862" s="10">
        <v>22</v>
      </c>
      <c r="H862" s="10">
        <v>0</v>
      </c>
      <c r="I862" s="10">
        <v>0</v>
      </c>
      <c r="J862" s="10">
        <f t="shared" si="74"/>
        <v>6160000</v>
      </c>
      <c r="K862" s="10">
        <f t="shared" si="74"/>
        <v>0</v>
      </c>
      <c r="L862" s="10">
        <f t="shared" si="74"/>
        <v>0</v>
      </c>
      <c r="M862" s="10"/>
      <c r="N862" s="10">
        <v>0</v>
      </c>
      <c r="O862" s="25">
        <f t="shared" si="71"/>
        <v>6160000</v>
      </c>
      <c r="P862" s="25">
        <v>6160000</v>
      </c>
      <c r="Q862" s="25">
        <f t="shared" si="72"/>
        <v>0</v>
      </c>
      <c r="R862" s="37"/>
    </row>
    <row r="863" spans="1:18" x14ac:dyDescent="0.25">
      <c r="A863" s="8">
        <v>856</v>
      </c>
      <c r="B863" s="32">
        <v>451624</v>
      </c>
      <c r="C863" s="9" t="s">
        <v>2886</v>
      </c>
      <c r="D863" s="9" t="s">
        <v>61</v>
      </c>
      <c r="E863" s="9" t="s">
        <v>2877</v>
      </c>
      <c r="F863" s="9" t="s">
        <v>368</v>
      </c>
      <c r="G863" s="10">
        <v>20</v>
      </c>
      <c r="H863" s="10">
        <v>0</v>
      </c>
      <c r="I863" s="10">
        <v>0</v>
      </c>
      <c r="J863" s="10">
        <f t="shared" si="74"/>
        <v>5600000</v>
      </c>
      <c r="K863" s="10">
        <f t="shared" si="74"/>
        <v>0</v>
      </c>
      <c r="L863" s="10">
        <f t="shared" si="74"/>
        <v>0</v>
      </c>
      <c r="M863" s="10"/>
      <c r="N863" s="10">
        <f>J863</f>
        <v>5600000</v>
      </c>
      <c r="O863" s="25">
        <f t="shared" si="71"/>
        <v>0</v>
      </c>
      <c r="P863" s="25">
        <v>0</v>
      </c>
      <c r="Q863" s="25">
        <f t="shared" si="72"/>
        <v>0</v>
      </c>
      <c r="R863" s="37"/>
    </row>
    <row r="864" spans="1:18" x14ac:dyDescent="0.25">
      <c r="A864" s="8">
        <v>857</v>
      </c>
      <c r="B864" s="32">
        <v>451625</v>
      </c>
      <c r="C864" s="9" t="s">
        <v>452</v>
      </c>
      <c r="D864" s="9" t="s">
        <v>85</v>
      </c>
      <c r="E864" s="9" t="s">
        <v>2877</v>
      </c>
      <c r="F864" s="9" t="s">
        <v>27</v>
      </c>
      <c r="G864" s="10">
        <v>19</v>
      </c>
      <c r="H864" s="10">
        <v>0</v>
      </c>
      <c r="I864" s="10">
        <v>0</v>
      </c>
      <c r="J864" s="10">
        <f t="shared" si="74"/>
        <v>5320000</v>
      </c>
      <c r="K864" s="10">
        <f t="shared" si="74"/>
        <v>0</v>
      </c>
      <c r="L864" s="10">
        <f t="shared" si="74"/>
        <v>0</v>
      </c>
      <c r="M864" s="10"/>
      <c r="N864" s="10">
        <v>0</v>
      </c>
      <c r="O864" s="25">
        <f t="shared" si="71"/>
        <v>5320000</v>
      </c>
      <c r="P864" s="25">
        <v>5320000</v>
      </c>
      <c r="Q864" s="25">
        <f t="shared" si="72"/>
        <v>0</v>
      </c>
      <c r="R864" s="37"/>
    </row>
    <row r="865" spans="1:18" x14ac:dyDescent="0.25">
      <c r="A865" s="8">
        <v>858</v>
      </c>
      <c r="B865" s="32">
        <v>451626</v>
      </c>
      <c r="C865" s="9" t="s">
        <v>360</v>
      </c>
      <c r="D865" s="9" t="s">
        <v>61</v>
      </c>
      <c r="E865" s="9" t="s">
        <v>2877</v>
      </c>
      <c r="F865" s="9" t="s">
        <v>27</v>
      </c>
      <c r="G865" s="10">
        <v>21</v>
      </c>
      <c r="H865" s="10">
        <v>0</v>
      </c>
      <c r="I865" s="10">
        <v>0</v>
      </c>
      <c r="J865" s="10">
        <f t="shared" si="74"/>
        <v>5880000</v>
      </c>
      <c r="K865" s="10">
        <f t="shared" si="74"/>
        <v>0</v>
      </c>
      <c r="L865" s="10">
        <f t="shared" si="74"/>
        <v>0</v>
      </c>
      <c r="M865" s="10"/>
      <c r="N865" s="10">
        <v>0</v>
      </c>
      <c r="O865" s="25">
        <f t="shared" si="71"/>
        <v>5880000</v>
      </c>
      <c r="P865" s="25">
        <v>5880000</v>
      </c>
      <c r="Q865" s="25">
        <f t="shared" si="72"/>
        <v>0</v>
      </c>
      <c r="R865" s="37"/>
    </row>
    <row r="866" spans="1:18" x14ac:dyDescent="0.25">
      <c r="A866" s="8">
        <v>859</v>
      </c>
      <c r="B866" s="32">
        <v>451627</v>
      </c>
      <c r="C866" s="9" t="s">
        <v>955</v>
      </c>
      <c r="D866" s="9" t="s">
        <v>85</v>
      </c>
      <c r="E866" s="9" t="s">
        <v>2877</v>
      </c>
      <c r="F866" s="9" t="s">
        <v>27</v>
      </c>
      <c r="G866" s="10">
        <v>23</v>
      </c>
      <c r="H866" s="10">
        <v>0</v>
      </c>
      <c r="I866" s="10">
        <v>0</v>
      </c>
      <c r="J866" s="10">
        <f t="shared" si="74"/>
        <v>6440000</v>
      </c>
      <c r="K866" s="10">
        <f t="shared" si="74"/>
        <v>0</v>
      </c>
      <c r="L866" s="10">
        <f t="shared" si="74"/>
        <v>0</v>
      </c>
      <c r="M866" s="10"/>
      <c r="N866" s="10">
        <v>0</v>
      </c>
      <c r="O866" s="25">
        <f t="shared" si="71"/>
        <v>6440000</v>
      </c>
      <c r="P866" s="25">
        <v>6440000</v>
      </c>
      <c r="Q866" s="25">
        <f t="shared" si="72"/>
        <v>0</v>
      </c>
      <c r="R866" s="37"/>
    </row>
    <row r="867" spans="1:18" x14ac:dyDescent="0.25">
      <c r="A867" s="8">
        <v>860</v>
      </c>
      <c r="B867" s="32">
        <v>451628</v>
      </c>
      <c r="C867" s="9" t="s">
        <v>149</v>
      </c>
      <c r="D867" s="9" t="s">
        <v>490</v>
      </c>
      <c r="E867" s="9" t="s">
        <v>2877</v>
      </c>
      <c r="F867" s="9" t="s">
        <v>27</v>
      </c>
      <c r="G867" s="10">
        <v>20</v>
      </c>
      <c r="H867" s="10">
        <v>0</v>
      </c>
      <c r="I867" s="10">
        <v>0</v>
      </c>
      <c r="J867" s="10">
        <f t="shared" si="74"/>
        <v>5600000</v>
      </c>
      <c r="K867" s="10">
        <f t="shared" si="74"/>
        <v>0</v>
      </c>
      <c r="L867" s="10">
        <f t="shared" si="74"/>
        <v>0</v>
      </c>
      <c r="M867" s="10"/>
      <c r="N867" s="10">
        <v>0</v>
      </c>
      <c r="O867" s="25">
        <f t="shared" si="71"/>
        <v>5600000</v>
      </c>
      <c r="P867" s="25">
        <v>5600000</v>
      </c>
      <c r="Q867" s="25">
        <f t="shared" si="72"/>
        <v>0</v>
      </c>
      <c r="R867" s="37"/>
    </row>
    <row r="868" spans="1:18" x14ac:dyDescent="0.25">
      <c r="A868" s="8">
        <v>861</v>
      </c>
      <c r="B868" s="32">
        <v>451629</v>
      </c>
      <c r="C868" s="9" t="s">
        <v>590</v>
      </c>
      <c r="D868" s="9" t="s">
        <v>85</v>
      </c>
      <c r="E868" s="9" t="s">
        <v>2877</v>
      </c>
      <c r="F868" s="9" t="s">
        <v>27</v>
      </c>
      <c r="G868" s="10">
        <v>15</v>
      </c>
      <c r="H868" s="10">
        <v>0</v>
      </c>
      <c r="I868" s="10">
        <v>0</v>
      </c>
      <c r="J868" s="10">
        <f t="shared" si="74"/>
        <v>4200000</v>
      </c>
      <c r="K868" s="10">
        <f t="shared" si="74"/>
        <v>0</v>
      </c>
      <c r="L868" s="10">
        <f t="shared" si="74"/>
        <v>0</v>
      </c>
      <c r="M868" s="10"/>
      <c r="N868" s="10">
        <v>0</v>
      </c>
      <c r="O868" s="25">
        <f t="shared" si="71"/>
        <v>4200000</v>
      </c>
      <c r="P868" s="25">
        <v>4200000</v>
      </c>
      <c r="Q868" s="25">
        <f t="shared" si="72"/>
        <v>0</v>
      </c>
      <c r="R868" s="37"/>
    </row>
    <row r="869" spans="1:18" x14ac:dyDescent="0.25">
      <c r="A869" s="8">
        <v>862</v>
      </c>
      <c r="B869" s="32">
        <v>451630</v>
      </c>
      <c r="C869" s="9" t="s">
        <v>464</v>
      </c>
      <c r="D869" s="9" t="s">
        <v>95</v>
      </c>
      <c r="E869" s="9" t="s">
        <v>2877</v>
      </c>
      <c r="F869" s="9" t="s">
        <v>27</v>
      </c>
      <c r="G869" s="10">
        <v>20</v>
      </c>
      <c r="H869" s="10">
        <v>0</v>
      </c>
      <c r="I869" s="10">
        <v>0</v>
      </c>
      <c r="J869" s="10">
        <f t="shared" si="74"/>
        <v>5600000</v>
      </c>
      <c r="K869" s="10">
        <f t="shared" si="74"/>
        <v>0</v>
      </c>
      <c r="L869" s="10">
        <f t="shared" si="74"/>
        <v>0</v>
      </c>
      <c r="M869" s="10"/>
      <c r="N869" s="10">
        <v>0</v>
      </c>
      <c r="O869" s="25">
        <f t="shared" si="71"/>
        <v>5600000</v>
      </c>
      <c r="P869" s="25">
        <v>5600000</v>
      </c>
      <c r="Q869" s="25">
        <f t="shared" si="72"/>
        <v>0</v>
      </c>
      <c r="R869" s="37"/>
    </row>
    <row r="870" spans="1:18" x14ac:dyDescent="0.25">
      <c r="A870" s="8">
        <v>863</v>
      </c>
      <c r="B870" s="32">
        <v>451631</v>
      </c>
      <c r="C870" s="9" t="s">
        <v>219</v>
      </c>
      <c r="D870" s="9" t="s">
        <v>365</v>
      </c>
      <c r="E870" s="9" t="s">
        <v>2877</v>
      </c>
      <c r="F870" s="9" t="s">
        <v>27</v>
      </c>
      <c r="G870" s="10">
        <v>20</v>
      </c>
      <c r="H870" s="10">
        <v>0</v>
      </c>
      <c r="I870" s="10">
        <v>0</v>
      </c>
      <c r="J870" s="10">
        <f t="shared" si="74"/>
        <v>5600000</v>
      </c>
      <c r="K870" s="10">
        <f t="shared" si="74"/>
        <v>0</v>
      </c>
      <c r="L870" s="10">
        <f t="shared" si="74"/>
        <v>0</v>
      </c>
      <c r="M870" s="10"/>
      <c r="N870" s="10">
        <v>0</v>
      </c>
      <c r="O870" s="25">
        <f t="shared" si="71"/>
        <v>5600000</v>
      </c>
      <c r="P870" s="25">
        <v>5600000</v>
      </c>
      <c r="Q870" s="25">
        <f t="shared" si="72"/>
        <v>0</v>
      </c>
      <c r="R870" s="37"/>
    </row>
    <row r="871" spans="1:18" x14ac:dyDescent="0.25">
      <c r="A871" s="8">
        <v>864</v>
      </c>
      <c r="B871" s="32">
        <v>451632</v>
      </c>
      <c r="C871" s="9" t="s">
        <v>453</v>
      </c>
      <c r="D871" s="9" t="s">
        <v>468</v>
      </c>
      <c r="E871" s="9" t="s">
        <v>2877</v>
      </c>
      <c r="F871" s="9" t="s">
        <v>27</v>
      </c>
      <c r="G871" s="10">
        <v>23</v>
      </c>
      <c r="H871" s="10">
        <v>0</v>
      </c>
      <c r="I871" s="10">
        <v>0</v>
      </c>
      <c r="J871" s="10">
        <f t="shared" si="74"/>
        <v>6440000</v>
      </c>
      <c r="K871" s="10">
        <f t="shared" si="74"/>
        <v>0</v>
      </c>
      <c r="L871" s="10">
        <f t="shared" si="74"/>
        <v>0</v>
      </c>
      <c r="M871" s="10"/>
      <c r="N871" s="10">
        <v>0</v>
      </c>
      <c r="O871" s="25">
        <f t="shared" si="71"/>
        <v>6440000</v>
      </c>
      <c r="P871" s="25">
        <v>6440000</v>
      </c>
      <c r="Q871" s="25">
        <f t="shared" si="72"/>
        <v>0</v>
      </c>
      <c r="R871" s="37"/>
    </row>
    <row r="872" spans="1:18" x14ac:dyDescent="0.25">
      <c r="A872" s="8">
        <v>865</v>
      </c>
      <c r="B872" s="32">
        <v>451633</v>
      </c>
      <c r="C872" s="9" t="s">
        <v>316</v>
      </c>
      <c r="D872" s="9" t="s">
        <v>61</v>
      </c>
      <c r="E872" s="9" t="s">
        <v>2877</v>
      </c>
      <c r="F872" s="9" t="s">
        <v>27</v>
      </c>
      <c r="G872" s="10">
        <v>21</v>
      </c>
      <c r="H872" s="10">
        <v>0</v>
      </c>
      <c r="I872" s="10">
        <v>0</v>
      </c>
      <c r="J872" s="10">
        <f t="shared" si="74"/>
        <v>5880000</v>
      </c>
      <c r="K872" s="10">
        <f t="shared" si="74"/>
        <v>0</v>
      </c>
      <c r="L872" s="10">
        <f t="shared" si="74"/>
        <v>0</v>
      </c>
      <c r="M872" s="10"/>
      <c r="N872" s="10">
        <v>0</v>
      </c>
      <c r="O872" s="25">
        <f t="shared" si="71"/>
        <v>5880000</v>
      </c>
      <c r="P872" s="25">
        <v>5880000</v>
      </c>
      <c r="Q872" s="25">
        <f t="shared" si="72"/>
        <v>0</v>
      </c>
      <c r="R872" s="37"/>
    </row>
    <row r="873" spans="1:18" x14ac:dyDescent="0.25">
      <c r="A873" s="8">
        <v>866</v>
      </c>
      <c r="B873" s="32">
        <v>451634</v>
      </c>
      <c r="C873" s="9" t="s">
        <v>2887</v>
      </c>
      <c r="D873" s="9" t="s">
        <v>262</v>
      </c>
      <c r="E873" s="9" t="s">
        <v>2877</v>
      </c>
      <c r="F873" s="9" t="s">
        <v>27</v>
      </c>
      <c r="G873" s="10">
        <v>20</v>
      </c>
      <c r="H873" s="10">
        <v>0</v>
      </c>
      <c r="I873" s="10">
        <v>0</v>
      </c>
      <c r="J873" s="10">
        <f t="shared" si="74"/>
        <v>5600000</v>
      </c>
      <c r="K873" s="10">
        <f t="shared" si="74"/>
        <v>0</v>
      </c>
      <c r="L873" s="10">
        <f t="shared" si="74"/>
        <v>0</v>
      </c>
      <c r="M873" s="10"/>
      <c r="N873" s="10">
        <v>0</v>
      </c>
      <c r="O873" s="25">
        <f t="shared" si="71"/>
        <v>5600000</v>
      </c>
      <c r="P873" s="25">
        <v>5600000</v>
      </c>
      <c r="Q873" s="25">
        <f t="shared" si="72"/>
        <v>0</v>
      </c>
      <c r="R873" s="37"/>
    </row>
    <row r="874" spans="1:18" x14ac:dyDescent="0.25">
      <c r="A874" s="8">
        <v>867</v>
      </c>
      <c r="B874" s="32">
        <v>451635</v>
      </c>
      <c r="C874" s="9" t="s">
        <v>868</v>
      </c>
      <c r="D874" s="9" t="s">
        <v>125</v>
      </c>
      <c r="E874" s="9" t="s">
        <v>2877</v>
      </c>
      <c r="F874" s="9" t="s">
        <v>27</v>
      </c>
      <c r="G874" s="10">
        <v>20</v>
      </c>
      <c r="H874" s="10">
        <v>0</v>
      </c>
      <c r="I874" s="10">
        <v>0</v>
      </c>
      <c r="J874" s="10">
        <f t="shared" si="74"/>
        <v>5600000</v>
      </c>
      <c r="K874" s="10">
        <f t="shared" si="74"/>
        <v>0</v>
      </c>
      <c r="L874" s="10">
        <f t="shared" si="74"/>
        <v>0</v>
      </c>
      <c r="M874" s="10"/>
      <c r="N874" s="10">
        <v>0</v>
      </c>
      <c r="O874" s="25">
        <f t="shared" si="71"/>
        <v>5600000</v>
      </c>
      <c r="P874" s="25">
        <v>0</v>
      </c>
      <c r="Q874" s="25">
        <f t="shared" si="72"/>
        <v>5600000</v>
      </c>
      <c r="R874" s="37"/>
    </row>
    <row r="875" spans="1:18" x14ac:dyDescent="0.25">
      <c r="A875" s="8">
        <v>868</v>
      </c>
      <c r="B875" s="32">
        <v>451636</v>
      </c>
      <c r="C875" s="9" t="s">
        <v>2888</v>
      </c>
      <c r="D875" s="9" t="s">
        <v>85</v>
      </c>
      <c r="E875" s="9" t="s">
        <v>2877</v>
      </c>
      <c r="F875" s="9" t="s">
        <v>27</v>
      </c>
      <c r="G875" s="10">
        <v>21</v>
      </c>
      <c r="H875" s="10">
        <v>0</v>
      </c>
      <c r="I875" s="10">
        <v>0</v>
      </c>
      <c r="J875" s="10">
        <f t="shared" si="74"/>
        <v>5880000</v>
      </c>
      <c r="K875" s="10">
        <f t="shared" si="74"/>
        <v>0</v>
      </c>
      <c r="L875" s="10">
        <f t="shared" si="74"/>
        <v>0</v>
      </c>
      <c r="M875" s="10"/>
      <c r="N875" s="10">
        <v>0</v>
      </c>
      <c r="O875" s="25">
        <f t="shared" si="71"/>
        <v>5880000</v>
      </c>
      <c r="P875" s="25">
        <v>5880000</v>
      </c>
      <c r="Q875" s="25">
        <f t="shared" si="72"/>
        <v>0</v>
      </c>
      <c r="R875" s="37"/>
    </row>
    <row r="876" spans="1:18" x14ac:dyDescent="0.25">
      <c r="A876" s="8">
        <v>869</v>
      </c>
      <c r="B876" s="32">
        <v>451637</v>
      </c>
      <c r="C876" s="9" t="s">
        <v>1178</v>
      </c>
      <c r="D876" s="9" t="s">
        <v>2297</v>
      </c>
      <c r="E876" s="9" t="s">
        <v>2877</v>
      </c>
      <c r="F876" s="9" t="s">
        <v>27</v>
      </c>
      <c r="G876" s="10">
        <v>18</v>
      </c>
      <c r="H876" s="10">
        <v>0</v>
      </c>
      <c r="I876" s="10">
        <v>0</v>
      </c>
      <c r="J876" s="10">
        <f t="shared" si="74"/>
        <v>5040000</v>
      </c>
      <c r="K876" s="10">
        <f t="shared" si="74"/>
        <v>0</v>
      </c>
      <c r="L876" s="10">
        <f t="shared" si="74"/>
        <v>0</v>
      </c>
      <c r="M876" s="10"/>
      <c r="N876" s="10">
        <v>0</v>
      </c>
      <c r="O876" s="25">
        <f t="shared" si="71"/>
        <v>5040000</v>
      </c>
      <c r="P876" s="25">
        <v>5040000</v>
      </c>
      <c r="Q876" s="25">
        <f t="shared" si="72"/>
        <v>0</v>
      </c>
      <c r="R876" s="37"/>
    </row>
    <row r="877" spans="1:18" x14ac:dyDescent="0.25">
      <c r="A877" s="8">
        <v>870</v>
      </c>
      <c r="B877" s="32">
        <v>451639</v>
      </c>
      <c r="C877" s="9" t="s">
        <v>1003</v>
      </c>
      <c r="D877" s="9" t="s">
        <v>51</v>
      </c>
      <c r="E877" s="9" t="s">
        <v>2877</v>
      </c>
      <c r="F877" s="9" t="s">
        <v>27</v>
      </c>
      <c r="G877" s="10">
        <v>17</v>
      </c>
      <c r="H877" s="10">
        <v>0</v>
      </c>
      <c r="I877" s="10">
        <v>0</v>
      </c>
      <c r="J877" s="10">
        <f t="shared" ref="J877:L895" si="75">G877*280000</f>
        <v>4760000</v>
      </c>
      <c r="K877" s="10">
        <f t="shared" si="75"/>
        <v>0</v>
      </c>
      <c r="L877" s="10">
        <f t="shared" si="75"/>
        <v>0</v>
      </c>
      <c r="M877" s="10"/>
      <c r="N877" s="10">
        <v>0</v>
      </c>
      <c r="O877" s="25">
        <f t="shared" si="71"/>
        <v>4760000</v>
      </c>
      <c r="P877" s="25">
        <v>4760000</v>
      </c>
      <c r="Q877" s="25">
        <f t="shared" si="72"/>
        <v>0</v>
      </c>
      <c r="R877" s="37"/>
    </row>
    <row r="878" spans="1:18" x14ac:dyDescent="0.25">
      <c r="A878" s="8">
        <v>871</v>
      </c>
      <c r="B878" s="32">
        <v>451640</v>
      </c>
      <c r="C878" s="9" t="s">
        <v>1172</v>
      </c>
      <c r="D878" s="9" t="s">
        <v>535</v>
      </c>
      <c r="E878" s="9" t="s">
        <v>2877</v>
      </c>
      <c r="F878" s="9" t="s">
        <v>27</v>
      </c>
      <c r="G878" s="10">
        <v>17</v>
      </c>
      <c r="H878" s="10">
        <v>0</v>
      </c>
      <c r="I878" s="10">
        <v>0</v>
      </c>
      <c r="J878" s="10">
        <f t="shared" si="75"/>
        <v>4760000</v>
      </c>
      <c r="K878" s="10">
        <f t="shared" si="75"/>
        <v>0</v>
      </c>
      <c r="L878" s="10">
        <f t="shared" si="75"/>
        <v>0</v>
      </c>
      <c r="M878" s="10"/>
      <c r="N878" s="10">
        <v>0</v>
      </c>
      <c r="O878" s="25">
        <f t="shared" si="71"/>
        <v>4760000</v>
      </c>
      <c r="P878" s="25">
        <v>4760000</v>
      </c>
      <c r="Q878" s="25">
        <f t="shared" si="72"/>
        <v>0</v>
      </c>
      <c r="R878" s="37"/>
    </row>
    <row r="879" spans="1:18" x14ac:dyDescent="0.25">
      <c r="A879" s="8">
        <v>872</v>
      </c>
      <c r="B879" s="32">
        <v>451641</v>
      </c>
      <c r="C879" s="9" t="s">
        <v>510</v>
      </c>
      <c r="D879" s="9" t="s">
        <v>1543</v>
      </c>
      <c r="E879" s="9" t="s">
        <v>2877</v>
      </c>
      <c r="F879" s="9" t="s">
        <v>27</v>
      </c>
      <c r="G879" s="10">
        <v>20</v>
      </c>
      <c r="H879" s="10">
        <v>0</v>
      </c>
      <c r="I879" s="10">
        <v>0</v>
      </c>
      <c r="J879" s="10">
        <f t="shared" si="75"/>
        <v>5600000</v>
      </c>
      <c r="K879" s="10">
        <f t="shared" si="75"/>
        <v>0</v>
      </c>
      <c r="L879" s="10">
        <f t="shared" si="75"/>
        <v>0</v>
      </c>
      <c r="M879" s="10"/>
      <c r="N879" s="10">
        <v>0</v>
      </c>
      <c r="O879" s="25">
        <f t="shared" si="71"/>
        <v>5600000</v>
      </c>
      <c r="P879" s="25">
        <v>5600000</v>
      </c>
      <c r="Q879" s="25">
        <f t="shared" si="72"/>
        <v>0</v>
      </c>
      <c r="R879" s="37"/>
    </row>
    <row r="880" spans="1:18" x14ac:dyDescent="0.25">
      <c r="A880" s="8">
        <v>873</v>
      </c>
      <c r="B880" s="32">
        <v>451642</v>
      </c>
      <c r="C880" s="9" t="s">
        <v>1138</v>
      </c>
      <c r="D880" s="9" t="s">
        <v>251</v>
      </c>
      <c r="E880" s="9" t="s">
        <v>2877</v>
      </c>
      <c r="F880" s="9" t="s">
        <v>27</v>
      </c>
      <c r="G880" s="10">
        <v>20</v>
      </c>
      <c r="H880" s="10">
        <v>0</v>
      </c>
      <c r="I880" s="10">
        <v>0</v>
      </c>
      <c r="J880" s="10">
        <f t="shared" si="75"/>
        <v>5600000</v>
      </c>
      <c r="K880" s="10">
        <f t="shared" si="75"/>
        <v>0</v>
      </c>
      <c r="L880" s="10">
        <f t="shared" si="75"/>
        <v>0</v>
      </c>
      <c r="M880" s="10"/>
      <c r="N880" s="10">
        <v>0</v>
      </c>
      <c r="O880" s="25">
        <f t="shared" si="71"/>
        <v>5600000</v>
      </c>
      <c r="P880" s="25">
        <v>5600000</v>
      </c>
      <c r="Q880" s="25">
        <f t="shared" si="72"/>
        <v>0</v>
      </c>
      <c r="R880" s="37"/>
    </row>
    <row r="881" spans="1:18" x14ac:dyDescent="0.25">
      <c r="A881" s="8">
        <v>874</v>
      </c>
      <c r="B881" s="32">
        <v>451643</v>
      </c>
      <c r="C881" s="9" t="s">
        <v>1680</v>
      </c>
      <c r="D881" s="9" t="s">
        <v>61</v>
      </c>
      <c r="E881" s="9" t="s">
        <v>2877</v>
      </c>
      <c r="F881" s="9" t="s">
        <v>389</v>
      </c>
      <c r="G881" s="10">
        <v>23</v>
      </c>
      <c r="H881" s="10">
        <v>0</v>
      </c>
      <c r="I881" s="10">
        <v>0</v>
      </c>
      <c r="J881" s="10">
        <f t="shared" si="75"/>
        <v>6440000</v>
      </c>
      <c r="K881" s="10">
        <f t="shared" si="75"/>
        <v>0</v>
      </c>
      <c r="L881" s="10">
        <f t="shared" si="75"/>
        <v>0</v>
      </c>
      <c r="M881" s="10"/>
      <c r="N881" s="10">
        <f>J881*0.7</f>
        <v>4508000</v>
      </c>
      <c r="O881" s="25">
        <f t="shared" si="71"/>
        <v>1932000</v>
      </c>
      <c r="P881" s="25">
        <v>1932000</v>
      </c>
      <c r="Q881" s="25">
        <f t="shared" si="72"/>
        <v>0</v>
      </c>
      <c r="R881" s="37"/>
    </row>
    <row r="882" spans="1:18" x14ac:dyDescent="0.25">
      <c r="A882" s="8">
        <v>875</v>
      </c>
      <c r="B882" s="32">
        <v>451644</v>
      </c>
      <c r="C882" s="9" t="s">
        <v>2889</v>
      </c>
      <c r="D882" s="9" t="s">
        <v>490</v>
      </c>
      <c r="E882" s="9" t="s">
        <v>2877</v>
      </c>
      <c r="F882" s="9" t="s">
        <v>389</v>
      </c>
      <c r="G882" s="10">
        <v>15</v>
      </c>
      <c r="H882" s="10">
        <v>0</v>
      </c>
      <c r="I882" s="10">
        <v>0</v>
      </c>
      <c r="J882" s="10">
        <f t="shared" si="75"/>
        <v>4200000</v>
      </c>
      <c r="K882" s="10">
        <f t="shared" si="75"/>
        <v>0</v>
      </c>
      <c r="L882" s="10">
        <f t="shared" si="75"/>
        <v>0</v>
      </c>
      <c r="M882" s="10"/>
      <c r="N882" s="10">
        <f>J882*0.7</f>
        <v>2940000</v>
      </c>
      <c r="O882" s="25">
        <f t="shared" si="71"/>
        <v>1260000</v>
      </c>
      <c r="P882" s="25">
        <v>1260000</v>
      </c>
      <c r="Q882" s="25">
        <f t="shared" si="72"/>
        <v>0</v>
      </c>
      <c r="R882" s="37"/>
    </row>
    <row r="883" spans="1:18" x14ac:dyDescent="0.25">
      <c r="A883" s="8">
        <v>876</v>
      </c>
      <c r="B883" s="32">
        <v>451645</v>
      </c>
      <c r="C883" s="9" t="s">
        <v>2890</v>
      </c>
      <c r="D883" s="9" t="s">
        <v>777</v>
      </c>
      <c r="E883" s="9" t="s">
        <v>2877</v>
      </c>
      <c r="F883" s="9" t="s">
        <v>27</v>
      </c>
      <c r="G883" s="10">
        <v>20</v>
      </c>
      <c r="H883" s="10">
        <v>0</v>
      </c>
      <c r="I883" s="10">
        <v>0</v>
      </c>
      <c r="J883" s="10">
        <f t="shared" si="75"/>
        <v>5600000</v>
      </c>
      <c r="K883" s="10">
        <f t="shared" si="75"/>
        <v>0</v>
      </c>
      <c r="L883" s="10">
        <f t="shared" si="75"/>
        <v>0</v>
      </c>
      <c r="M883" s="10"/>
      <c r="N883" s="10">
        <v>0</v>
      </c>
      <c r="O883" s="25">
        <f t="shared" si="71"/>
        <v>5600000</v>
      </c>
      <c r="P883" s="25">
        <v>5600000</v>
      </c>
      <c r="Q883" s="25">
        <f t="shared" si="72"/>
        <v>0</v>
      </c>
      <c r="R883" s="37"/>
    </row>
    <row r="884" spans="1:18" x14ac:dyDescent="0.25">
      <c r="A884" s="8">
        <v>877</v>
      </c>
      <c r="B884" s="32">
        <v>451646</v>
      </c>
      <c r="C884" s="9" t="s">
        <v>747</v>
      </c>
      <c r="D884" s="9" t="s">
        <v>158</v>
      </c>
      <c r="E884" s="9" t="s">
        <v>2877</v>
      </c>
      <c r="F884" s="9" t="s">
        <v>27</v>
      </c>
      <c r="G884" s="10">
        <v>21</v>
      </c>
      <c r="H884" s="10">
        <v>0</v>
      </c>
      <c r="I884" s="10">
        <v>0</v>
      </c>
      <c r="J884" s="10">
        <f t="shared" si="75"/>
        <v>5880000</v>
      </c>
      <c r="K884" s="10">
        <f t="shared" si="75"/>
        <v>0</v>
      </c>
      <c r="L884" s="10">
        <f t="shared" si="75"/>
        <v>0</v>
      </c>
      <c r="M884" s="10"/>
      <c r="N884" s="10">
        <v>0</v>
      </c>
      <c r="O884" s="25">
        <f t="shared" si="71"/>
        <v>5880000</v>
      </c>
      <c r="P884" s="25">
        <v>5880000</v>
      </c>
      <c r="Q884" s="25">
        <f t="shared" si="72"/>
        <v>0</v>
      </c>
      <c r="R884" s="37"/>
    </row>
    <row r="885" spans="1:18" x14ac:dyDescent="0.25">
      <c r="A885" s="8">
        <v>878</v>
      </c>
      <c r="B885" s="32">
        <v>451647</v>
      </c>
      <c r="C885" s="9" t="s">
        <v>2891</v>
      </c>
      <c r="D885" s="9" t="s">
        <v>61</v>
      </c>
      <c r="E885" s="9" t="s">
        <v>2877</v>
      </c>
      <c r="F885" s="9" t="s">
        <v>27</v>
      </c>
      <c r="G885" s="10">
        <v>20</v>
      </c>
      <c r="H885" s="10">
        <v>5</v>
      </c>
      <c r="I885" s="10">
        <v>0</v>
      </c>
      <c r="J885" s="10">
        <f t="shared" si="75"/>
        <v>5600000</v>
      </c>
      <c r="K885" s="10">
        <f t="shared" si="75"/>
        <v>1400000</v>
      </c>
      <c r="L885" s="10">
        <f t="shared" si="75"/>
        <v>0</v>
      </c>
      <c r="M885" s="10"/>
      <c r="N885" s="10">
        <v>0</v>
      </c>
      <c r="O885" s="25">
        <f t="shared" si="71"/>
        <v>7000000</v>
      </c>
      <c r="P885" s="25">
        <v>7000000</v>
      </c>
      <c r="Q885" s="25">
        <f t="shared" si="72"/>
        <v>0</v>
      </c>
      <c r="R885" s="37"/>
    </row>
    <row r="886" spans="1:18" x14ac:dyDescent="0.25">
      <c r="A886" s="8">
        <v>879</v>
      </c>
      <c r="B886" s="32">
        <v>451648</v>
      </c>
      <c r="C886" s="9" t="s">
        <v>1372</v>
      </c>
      <c r="D886" s="9" t="s">
        <v>85</v>
      </c>
      <c r="E886" s="9" t="s">
        <v>2877</v>
      </c>
      <c r="F886" s="9" t="s">
        <v>27</v>
      </c>
      <c r="G886" s="10">
        <v>20</v>
      </c>
      <c r="H886" s="10">
        <v>5</v>
      </c>
      <c r="I886" s="10">
        <v>0</v>
      </c>
      <c r="J886" s="10">
        <f t="shared" si="75"/>
        <v>5600000</v>
      </c>
      <c r="K886" s="10">
        <f t="shared" si="75"/>
        <v>1400000</v>
      </c>
      <c r="L886" s="10">
        <f t="shared" si="75"/>
        <v>0</v>
      </c>
      <c r="M886" s="10"/>
      <c r="N886" s="10">
        <v>0</v>
      </c>
      <c r="O886" s="25">
        <f t="shared" si="71"/>
        <v>7000000</v>
      </c>
      <c r="P886" s="25">
        <v>7000000</v>
      </c>
      <c r="Q886" s="25">
        <f t="shared" si="72"/>
        <v>0</v>
      </c>
      <c r="R886" s="37"/>
    </row>
    <row r="887" spans="1:18" x14ac:dyDescent="0.25">
      <c r="A887" s="8">
        <v>880</v>
      </c>
      <c r="B887" s="32">
        <v>451649</v>
      </c>
      <c r="C887" s="9" t="s">
        <v>2892</v>
      </c>
      <c r="D887" s="9" t="s">
        <v>2893</v>
      </c>
      <c r="E887" s="9" t="s">
        <v>2877</v>
      </c>
      <c r="F887" s="9" t="s">
        <v>27</v>
      </c>
      <c r="G887" s="10">
        <v>17</v>
      </c>
      <c r="H887" s="10">
        <v>0</v>
      </c>
      <c r="I887" s="10">
        <v>0</v>
      </c>
      <c r="J887" s="10">
        <f t="shared" si="75"/>
        <v>4760000</v>
      </c>
      <c r="K887" s="10">
        <f t="shared" si="75"/>
        <v>0</v>
      </c>
      <c r="L887" s="10">
        <f t="shared" si="75"/>
        <v>0</v>
      </c>
      <c r="M887" s="10"/>
      <c r="N887" s="10">
        <v>0</v>
      </c>
      <c r="O887" s="25">
        <f t="shared" si="71"/>
        <v>4760000</v>
      </c>
      <c r="P887" s="25">
        <v>4760000</v>
      </c>
      <c r="Q887" s="25">
        <f t="shared" si="72"/>
        <v>0</v>
      </c>
      <c r="R887" s="37"/>
    </row>
    <row r="888" spans="1:18" x14ac:dyDescent="0.25">
      <c r="A888" s="8">
        <v>881</v>
      </c>
      <c r="B888" s="32">
        <v>451650</v>
      </c>
      <c r="C888" s="9" t="s">
        <v>423</v>
      </c>
      <c r="D888" s="9" t="s">
        <v>1311</v>
      </c>
      <c r="E888" s="9" t="s">
        <v>2877</v>
      </c>
      <c r="F888" s="9" t="s">
        <v>27</v>
      </c>
      <c r="G888" s="10">
        <v>19</v>
      </c>
      <c r="H888" s="10">
        <v>0</v>
      </c>
      <c r="I888" s="10">
        <v>0</v>
      </c>
      <c r="J888" s="10">
        <f t="shared" si="75"/>
        <v>5320000</v>
      </c>
      <c r="K888" s="10">
        <f t="shared" si="75"/>
        <v>0</v>
      </c>
      <c r="L888" s="10">
        <f t="shared" si="75"/>
        <v>0</v>
      </c>
      <c r="M888" s="10"/>
      <c r="N888" s="10">
        <v>0</v>
      </c>
      <c r="O888" s="25">
        <f t="shared" si="71"/>
        <v>5320000</v>
      </c>
      <c r="P888" s="25">
        <v>5320000</v>
      </c>
      <c r="Q888" s="25">
        <f t="shared" si="72"/>
        <v>0</v>
      </c>
      <c r="R888" s="37"/>
    </row>
    <row r="889" spans="1:18" x14ac:dyDescent="0.25">
      <c r="A889" s="8">
        <v>882</v>
      </c>
      <c r="B889" s="32">
        <v>451651</v>
      </c>
      <c r="C889" s="9" t="s">
        <v>531</v>
      </c>
      <c r="D889" s="9" t="s">
        <v>375</v>
      </c>
      <c r="E889" s="9" t="s">
        <v>2877</v>
      </c>
      <c r="F889" s="9" t="s">
        <v>27</v>
      </c>
      <c r="G889" s="10">
        <v>20</v>
      </c>
      <c r="H889" s="10">
        <v>0</v>
      </c>
      <c r="I889" s="10">
        <v>0</v>
      </c>
      <c r="J889" s="10">
        <f t="shared" si="75"/>
        <v>5600000</v>
      </c>
      <c r="K889" s="10">
        <f t="shared" si="75"/>
        <v>0</v>
      </c>
      <c r="L889" s="10">
        <f t="shared" si="75"/>
        <v>0</v>
      </c>
      <c r="M889" s="10"/>
      <c r="N889" s="10">
        <v>0</v>
      </c>
      <c r="O889" s="25">
        <f t="shared" si="71"/>
        <v>5600000</v>
      </c>
      <c r="P889" s="25">
        <v>5600000</v>
      </c>
      <c r="Q889" s="25">
        <f t="shared" si="72"/>
        <v>0</v>
      </c>
      <c r="R889" s="37"/>
    </row>
    <row r="890" spans="1:18" x14ac:dyDescent="0.25">
      <c r="A890" s="8">
        <v>883</v>
      </c>
      <c r="B890" s="32">
        <v>451652</v>
      </c>
      <c r="C890" s="9" t="s">
        <v>239</v>
      </c>
      <c r="D890" s="9" t="s">
        <v>262</v>
      </c>
      <c r="E890" s="9" t="s">
        <v>2877</v>
      </c>
      <c r="F890" s="9" t="s">
        <v>27</v>
      </c>
      <c r="G890" s="10">
        <v>20</v>
      </c>
      <c r="H890" s="10">
        <v>0</v>
      </c>
      <c r="I890" s="10">
        <v>0</v>
      </c>
      <c r="J890" s="10">
        <f t="shared" si="75"/>
        <v>5600000</v>
      </c>
      <c r="K890" s="10">
        <f t="shared" si="75"/>
        <v>0</v>
      </c>
      <c r="L890" s="10">
        <f t="shared" si="75"/>
        <v>0</v>
      </c>
      <c r="M890" s="10"/>
      <c r="N890" s="10">
        <v>0</v>
      </c>
      <c r="O890" s="25">
        <f t="shared" si="71"/>
        <v>5600000</v>
      </c>
      <c r="P890" s="25">
        <v>5600000</v>
      </c>
      <c r="Q890" s="25">
        <f t="shared" si="72"/>
        <v>0</v>
      </c>
      <c r="R890" s="37"/>
    </row>
    <row r="891" spans="1:18" x14ac:dyDescent="0.25">
      <c r="A891" s="8">
        <v>884</v>
      </c>
      <c r="B891" s="32">
        <v>451653</v>
      </c>
      <c r="C891" s="9" t="s">
        <v>1818</v>
      </c>
      <c r="D891" s="9" t="s">
        <v>413</v>
      </c>
      <c r="E891" s="9" t="s">
        <v>2877</v>
      </c>
      <c r="F891" s="9" t="s">
        <v>27</v>
      </c>
      <c r="G891" s="10">
        <v>20</v>
      </c>
      <c r="H891" s="10">
        <v>0</v>
      </c>
      <c r="I891" s="10">
        <v>0</v>
      </c>
      <c r="J891" s="10">
        <f t="shared" si="75"/>
        <v>5600000</v>
      </c>
      <c r="K891" s="10">
        <f t="shared" si="75"/>
        <v>0</v>
      </c>
      <c r="L891" s="10">
        <f t="shared" si="75"/>
        <v>0</v>
      </c>
      <c r="M891" s="10"/>
      <c r="N891" s="10">
        <v>0</v>
      </c>
      <c r="O891" s="25">
        <f t="shared" si="71"/>
        <v>5600000</v>
      </c>
      <c r="P891" s="25">
        <v>5600000</v>
      </c>
      <c r="Q891" s="25">
        <f t="shared" si="72"/>
        <v>0</v>
      </c>
      <c r="R891" s="37"/>
    </row>
    <row r="892" spans="1:18" x14ac:dyDescent="0.25">
      <c r="A892" s="8">
        <v>885</v>
      </c>
      <c r="B892" s="32">
        <v>451654</v>
      </c>
      <c r="C892" s="9" t="s">
        <v>2894</v>
      </c>
      <c r="D892" s="9" t="s">
        <v>2895</v>
      </c>
      <c r="E892" s="9" t="s">
        <v>2877</v>
      </c>
      <c r="F892" s="9" t="s">
        <v>27</v>
      </c>
      <c r="G892" s="10">
        <v>19</v>
      </c>
      <c r="H892" s="10">
        <v>0</v>
      </c>
      <c r="I892" s="10">
        <v>0</v>
      </c>
      <c r="J892" s="10">
        <f t="shared" si="75"/>
        <v>5320000</v>
      </c>
      <c r="K892" s="10">
        <f t="shared" si="75"/>
        <v>0</v>
      </c>
      <c r="L892" s="10">
        <f t="shared" si="75"/>
        <v>0</v>
      </c>
      <c r="M892" s="10"/>
      <c r="N892" s="10">
        <v>0</v>
      </c>
      <c r="O892" s="25">
        <f t="shared" si="71"/>
        <v>5320000</v>
      </c>
      <c r="P892" s="25">
        <v>5320000</v>
      </c>
      <c r="Q892" s="25">
        <f t="shared" si="72"/>
        <v>0</v>
      </c>
      <c r="R892" s="37"/>
    </row>
    <row r="893" spans="1:18" x14ac:dyDescent="0.25">
      <c r="A893" s="8">
        <v>886</v>
      </c>
      <c r="B893" s="32">
        <v>451655</v>
      </c>
      <c r="C893" s="9" t="s">
        <v>2458</v>
      </c>
      <c r="D893" s="9" t="s">
        <v>244</v>
      </c>
      <c r="E893" s="9" t="s">
        <v>2877</v>
      </c>
      <c r="F893" s="9" t="s">
        <v>27</v>
      </c>
      <c r="G893" s="10">
        <v>18</v>
      </c>
      <c r="H893" s="10">
        <v>0</v>
      </c>
      <c r="I893" s="10">
        <v>0</v>
      </c>
      <c r="J893" s="10">
        <f t="shared" si="75"/>
        <v>5040000</v>
      </c>
      <c r="K893" s="10">
        <f t="shared" si="75"/>
        <v>0</v>
      </c>
      <c r="L893" s="10">
        <f t="shared" si="75"/>
        <v>0</v>
      </c>
      <c r="M893" s="10"/>
      <c r="N893" s="10">
        <v>0</v>
      </c>
      <c r="O893" s="25">
        <f t="shared" si="71"/>
        <v>5040000</v>
      </c>
      <c r="P893" s="25">
        <v>5040000</v>
      </c>
      <c r="Q893" s="25">
        <f t="shared" si="72"/>
        <v>0</v>
      </c>
      <c r="R893" s="37"/>
    </row>
    <row r="894" spans="1:18" x14ac:dyDescent="0.25">
      <c r="A894" s="8">
        <v>887</v>
      </c>
      <c r="B894" s="32">
        <v>451701</v>
      </c>
      <c r="C894" s="9" t="s">
        <v>423</v>
      </c>
      <c r="D894" s="9" t="s">
        <v>192</v>
      </c>
      <c r="E894" s="9" t="s">
        <v>2896</v>
      </c>
      <c r="F894" s="9" t="s">
        <v>27</v>
      </c>
      <c r="G894" s="10">
        <v>17</v>
      </c>
      <c r="H894" s="10">
        <v>5</v>
      </c>
      <c r="I894" s="10">
        <v>0</v>
      </c>
      <c r="J894" s="10">
        <f t="shared" si="75"/>
        <v>4760000</v>
      </c>
      <c r="K894" s="10">
        <f t="shared" si="75"/>
        <v>1400000</v>
      </c>
      <c r="L894" s="10">
        <f t="shared" si="75"/>
        <v>0</v>
      </c>
      <c r="M894" s="10"/>
      <c r="N894" s="10">
        <v>0</v>
      </c>
      <c r="O894" s="25">
        <f t="shared" si="71"/>
        <v>6160000</v>
      </c>
      <c r="P894" s="25">
        <v>6160000</v>
      </c>
      <c r="Q894" s="25">
        <f t="shared" si="72"/>
        <v>0</v>
      </c>
      <c r="R894" s="37"/>
    </row>
    <row r="895" spans="1:18" x14ac:dyDescent="0.25">
      <c r="A895" s="8">
        <v>888</v>
      </c>
      <c r="B895" s="32">
        <v>451702</v>
      </c>
      <c r="C895" s="9" t="s">
        <v>2897</v>
      </c>
      <c r="D895" s="9" t="s">
        <v>247</v>
      </c>
      <c r="E895" s="9" t="s">
        <v>2896</v>
      </c>
      <c r="F895" s="9" t="s">
        <v>27</v>
      </c>
      <c r="G895" s="10">
        <v>19</v>
      </c>
      <c r="H895" s="10">
        <v>0</v>
      </c>
      <c r="I895" s="10">
        <v>0</v>
      </c>
      <c r="J895" s="10">
        <f t="shared" si="75"/>
        <v>5320000</v>
      </c>
      <c r="K895" s="10">
        <f t="shared" si="75"/>
        <v>0</v>
      </c>
      <c r="L895" s="10">
        <f t="shared" si="75"/>
        <v>0</v>
      </c>
      <c r="M895" s="10"/>
      <c r="N895" s="10">
        <v>0</v>
      </c>
      <c r="O895" s="25">
        <f t="shared" si="71"/>
        <v>5320000</v>
      </c>
      <c r="P895" s="25">
        <v>5320000</v>
      </c>
      <c r="Q895" s="25">
        <f t="shared" si="72"/>
        <v>0</v>
      </c>
      <c r="R895" s="37"/>
    </row>
    <row r="896" spans="1:18" x14ac:dyDescent="0.25">
      <c r="A896" s="8">
        <v>889</v>
      </c>
      <c r="B896" s="32">
        <v>451703</v>
      </c>
      <c r="C896" s="9" t="s">
        <v>575</v>
      </c>
      <c r="D896" s="9" t="s">
        <v>1312</v>
      </c>
      <c r="E896" s="9" t="s">
        <v>2896</v>
      </c>
      <c r="F896" s="9" t="s">
        <v>27</v>
      </c>
      <c r="G896" s="10">
        <v>21</v>
      </c>
      <c r="H896" s="10">
        <v>0</v>
      </c>
      <c r="I896" s="10">
        <v>0</v>
      </c>
      <c r="J896" s="10">
        <f t="shared" ref="J896:L928" si="76">G896*280000</f>
        <v>5880000</v>
      </c>
      <c r="K896" s="10">
        <f t="shared" si="76"/>
        <v>0</v>
      </c>
      <c r="L896" s="10">
        <f t="shared" si="76"/>
        <v>0</v>
      </c>
      <c r="M896" s="10"/>
      <c r="N896" s="10">
        <v>0</v>
      </c>
      <c r="O896" s="25">
        <f t="shared" si="71"/>
        <v>5880000</v>
      </c>
      <c r="P896" s="25">
        <v>5880000</v>
      </c>
      <c r="Q896" s="25">
        <f t="shared" si="72"/>
        <v>0</v>
      </c>
      <c r="R896" s="37"/>
    </row>
    <row r="897" spans="1:18" x14ac:dyDescent="0.25">
      <c r="A897" s="8">
        <v>890</v>
      </c>
      <c r="B897" s="32">
        <v>451704</v>
      </c>
      <c r="C897" s="9" t="s">
        <v>357</v>
      </c>
      <c r="D897" s="9" t="s">
        <v>413</v>
      </c>
      <c r="E897" s="9" t="s">
        <v>2896</v>
      </c>
      <c r="F897" s="9" t="s">
        <v>27</v>
      </c>
      <c r="G897" s="10">
        <v>20</v>
      </c>
      <c r="H897" s="10">
        <v>0</v>
      </c>
      <c r="I897" s="10">
        <v>0</v>
      </c>
      <c r="J897" s="10">
        <f t="shared" si="76"/>
        <v>5600000</v>
      </c>
      <c r="K897" s="10">
        <f t="shared" si="76"/>
        <v>0</v>
      </c>
      <c r="L897" s="10">
        <f t="shared" si="76"/>
        <v>0</v>
      </c>
      <c r="M897" s="10"/>
      <c r="N897" s="10">
        <v>0</v>
      </c>
      <c r="O897" s="25">
        <f t="shared" si="71"/>
        <v>5600000</v>
      </c>
      <c r="P897" s="25">
        <v>5600000</v>
      </c>
      <c r="Q897" s="25">
        <f t="shared" si="72"/>
        <v>0</v>
      </c>
      <c r="R897" s="37"/>
    </row>
    <row r="898" spans="1:18" x14ac:dyDescent="0.25">
      <c r="A898" s="8">
        <v>891</v>
      </c>
      <c r="B898" s="32">
        <v>451705</v>
      </c>
      <c r="C898" s="9" t="s">
        <v>2724</v>
      </c>
      <c r="D898" s="9" t="s">
        <v>372</v>
      </c>
      <c r="E898" s="9" t="s">
        <v>2896</v>
      </c>
      <c r="F898" s="9" t="s">
        <v>27</v>
      </c>
      <c r="G898" s="10">
        <v>23</v>
      </c>
      <c r="H898" s="10">
        <v>0</v>
      </c>
      <c r="I898" s="10">
        <v>0</v>
      </c>
      <c r="J898" s="10">
        <f t="shared" si="76"/>
        <v>6440000</v>
      </c>
      <c r="K898" s="10">
        <f t="shared" si="76"/>
        <v>0</v>
      </c>
      <c r="L898" s="10">
        <f t="shared" si="76"/>
        <v>0</v>
      </c>
      <c r="M898" s="10"/>
      <c r="N898" s="10">
        <v>0</v>
      </c>
      <c r="O898" s="25">
        <f t="shared" si="71"/>
        <v>6440000</v>
      </c>
      <c r="P898" s="25">
        <v>6440000</v>
      </c>
      <c r="Q898" s="25">
        <f t="shared" si="72"/>
        <v>0</v>
      </c>
      <c r="R898" s="37"/>
    </row>
    <row r="899" spans="1:18" x14ac:dyDescent="0.25">
      <c r="A899" s="8">
        <v>892</v>
      </c>
      <c r="B899" s="32">
        <v>451706</v>
      </c>
      <c r="C899" s="9" t="s">
        <v>2898</v>
      </c>
      <c r="D899" s="9" t="s">
        <v>85</v>
      </c>
      <c r="E899" s="9" t="s">
        <v>2896</v>
      </c>
      <c r="F899" s="9" t="s">
        <v>27</v>
      </c>
      <c r="G899" s="10">
        <v>21</v>
      </c>
      <c r="H899" s="10">
        <v>0</v>
      </c>
      <c r="I899" s="10">
        <v>0</v>
      </c>
      <c r="J899" s="10">
        <f t="shared" si="76"/>
        <v>5880000</v>
      </c>
      <c r="K899" s="10">
        <f t="shared" si="76"/>
        <v>0</v>
      </c>
      <c r="L899" s="10">
        <f t="shared" si="76"/>
        <v>0</v>
      </c>
      <c r="M899" s="10"/>
      <c r="N899" s="10">
        <v>0</v>
      </c>
      <c r="O899" s="25">
        <f t="shared" si="71"/>
        <v>5880000</v>
      </c>
      <c r="P899" s="25">
        <v>5880000</v>
      </c>
      <c r="Q899" s="25">
        <f t="shared" si="72"/>
        <v>0</v>
      </c>
      <c r="R899" s="37"/>
    </row>
    <row r="900" spans="1:18" x14ac:dyDescent="0.25">
      <c r="A900" s="8">
        <v>893</v>
      </c>
      <c r="B900" s="32">
        <v>451707</v>
      </c>
      <c r="C900" s="9" t="s">
        <v>291</v>
      </c>
      <c r="D900" s="9" t="s">
        <v>75</v>
      </c>
      <c r="E900" s="9" t="s">
        <v>2896</v>
      </c>
      <c r="F900" s="9" t="s">
        <v>27</v>
      </c>
      <c r="G900" s="10">
        <v>13</v>
      </c>
      <c r="H900" s="10">
        <v>0</v>
      </c>
      <c r="I900" s="10">
        <v>0</v>
      </c>
      <c r="J900" s="10">
        <f t="shared" si="76"/>
        <v>3640000</v>
      </c>
      <c r="K900" s="10">
        <f t="shared" si="76"/>
        <v>0</v>
      </c>
      <c r="L900" s="10">
        <f t="shared" si="76"/>
        <v>0</v>
      </c>
      <c r="M900" s="10"/>
      <c r="N900" s="10">
        <v>0</v>
      </c>
      <c r="O900" s="25">
        <f t="shared" si="71"/>
        <v>3640000</v>
      </c>
      <c r="P900" s="25">
        <v>0</v>
      </c>
      <c r="Q900" s="25">
        <f t="shared" si="72"/>
        <v>3640000</v>
      </c>
      <c r="R900" s="37"/>
    </row>
    <row r="901" spans="1:18" x14ac:dyDescent="0.25">
      <c r="A901" s="8">
        <v>894</v>
      </c>
      <c r="B901" s="32">
        <v>451708</v>
      </c>
      <c r="C901" s="9" t="s">
        <v>2899</v>
      </c>
      <c r="D901" s="9" t="s">
        <v>344</v>
      </c>
      <c r="E901" s="9" t="s">
        <v>2896</v>
      </c>
      <c r="F901" s="9" t="s">
        <v>27</v>
      </c>
      <c r="G901" s="10">
        <v>21</v>
      </c>
      <c r="H901" s="10">
        <v>0</v>
      </c>
      <c r="I901" s="10">
        <v>0</v>
      </c>
      <c r="J901" s="10">
        <f t="shared" si="76"/>
        <v>5880000</v>
      </c>
      <c r="K901" s="10">
        <f t="shared" si="76"/>
        <v>0</v>
      </c>
      <c r="L901" s="10">
        <f t="shared" si="76"/>
        <v>0</v>
      </c>
      <c r="M901" s="10"/>
      <c r="N901" s="10">
        <v>0</v>
      </c>
      <c r="O901" s="25">
        <f t="shared" si="71"/>
        <v>5880000</v>
      </c>
      <c r="P901" s="25">
        <v>5880000</v>
      </c>
      <c r="Q901" s="25">
        <f t="shared" si="72"/>
        <v>0</v>
      </c>
      <c r="R901" s="37"/>
    </row>
    <row r="902" spans="1:18" x14ac:dyDescent="0.25">
      <c r="A902" s="8">
        <v>895</v>
      </c>
      <c r="B902" s="32">
        <v>451709</v>
      </c>
      <c r="C902" s="9" t="s">
        <v>975</v>
      </c>
      <c r="D902" s="9" t="s">
        <v>254</v>
      </c>
      <c r="E902" s="9" t="s">
        <v>2896</v>
      </c>
      <c r="F902" s="9" t="s">
        <v>27</v>
      </c>
      <c r="G902" s="10">
        <v>13</v>
      </c>
      <c r="H902" s="10">
        <v>0</v>
      </c>
      <c r="I902" s="10">
        <v>0</v>
      </c>
      <c r="J902" s="10">
        <f t="shared" si="76"/>
        <v>3640000</v>
      </c>
      <c r="K902" s="10">
        <f t="shared" si="76"/>
        <v>0</v>
      </c>
      <c r="L902" s="10">
        <f t="shared" si="76"/>
        <v>0</v>
      </c>
      <c r="M902" s="10"/>
      <c r="N902" s="10">
        <v>0</v>
      </c>
      <c r="O902" s="25">
        <f t="shared" si="71"/>
        <v>3640000</v>
      </c>
      <c r="P902" s="25">
        <v>0</v>
      </c>
      <c r="Q902" s="25">
        <f t="shared" si="72"/>
        <v>3640000</v>
      </c>
      <c r="R902" s="37"/>
    </row>
    <row r="903" spans="1:18" x14ac:dyDescent="0.25">
      <c r="A903" s="8">
        <v>896</v>
      </c>
      <c r="B903" s="32">
        <v>451710</v>
      </c>
      <c r="C903" s="9" t="s">
        <v>1993</v>
      </c>
      <c r="D903" s="9" t="s">
        <v>147</v>
      </c>
      <c r="E903" s="9" t="s">
        <v>2896</v>
      </c>
      <c r="F903" s="9" t="s">
        <v>27</v>
      </c>
      <c r="G903" s="10">
        <v>13</v>
      </c>
      <c r="H903" s="10">
        <v>0</v>
      </c>
      <c r="I903" s="10">
        <v>0</v>
      </c>
      <c r="J903" s="10">
        <f t="shared" si="76"/>
        <v>3640000</v>
      </c>
      <c r="K903" s="10">
        <f t="shared" si="76"/>
        <v>0</v>
      </c>
      <c r="L903" s="10">
        <f t="shared" si="76"/>
        <v>0</v>
      </c>
      <c r="M903" s="10"/>
      <c r="N903" s="10">
        <v>0</v>
      </c>
      <c r="O903" s="25">
        <f t="shared" si="71"/>
        <v>3640000</v>
      </c>
      <c r="P903" s="25">
        <v>3640000</v>
      </c>
      <c r="Q903" s="25">
        <f t="shared" si="72"/>
        <v>0</v>
      </c>
      <c r="R903" s="37"/>
    </row>
    <row r="904" spans="1:18" x14ac:dyDescent="0.25">
      <c r="A904" s="8">
        <v>897</v>
      </c>
      <c r="B904" s="32">
        <v>451711</v>
      </c>
      <c r="C904" s="9" t="s">
        <v>2900</v>
      </c>
      <c r="D904" s="9" t="s">
        <v>61</v>
      </c>
      <c r="E904" s="9" t="s">
        <v>2896</v>
      </c>
      <c r="F904" s="9" t="s">
        <v>27</v>
      </c>
      <c r="G904" s="10">
        <v>21</v>
      </c>
      <c r="H904" s="10">
        <v>0</v>
      </c>
      <c r="I904" s="10">
        <v>0</v>
      </c>
      <c r="J904" s="10">
        <f t="shared" si="76"/>
        <v>5880000</v>
      </c>
      <c r="K904" s="10">
        <f t="shared" si="76"/>
        <v>0</v>
      </c>
      <c r="L904" s="10">
        <f t="shared" si="76"/>
        <v>0</v>
      </c>
      <c r="M904" s="10"/>
      <c r="N904" s="10">
        <v>0</v>
      </c>
      <c r="O904" s="25">
        <f t="shared" si="71"/>
        <v>5880000</v>
      </c>
      <c r="P904" s="25">
        <v>5880000</v>
      </c>
      <c r="Q904" s="25">
        <f t="shared" si="72"/>
        <v>0</v>
      </c>
      <c r="R904" s="37"/>
    </row>
    <row r="905" spans="1:18" x14ac:dyDescent="0.25">
      <c r="A905" s="8">
        <v>898</v>
      </c>
      <c r="B905" s="32">
        <v>451712</v>
      </c>
      <c r="C905" s="9" t="s">
        <v>2901</v>
      </c>
      <c r="D905" s="9" t="s">
        <v>75</v>
      </c>
      <c r="E905" s="9" t="s">
        <v>2896</v>
      </c>
      <c r="F905" s="9" t="s">
        <v>27</v>
      </c>
      <c r="G905" s="10">
        <v>21</v>
      </c>
      <c r="H905" s="10">
        <v>0</v>
      </c>
      <c r="I905" s="10">
        <v>0</v>
      </c>
      <c r="J905" s="10">
        <f t="shared" si="76"/>
        <v>5880000</v>
      </c>
      <c r="K905" s="10">
        <f t="shared" si="76"/>
        <v>0</v>
      </c>
      <c r="L905" s="10">
        <f t="shared" si="76"/>
        <v>0</v>
      </c>
      <c r="M905" s="10"/>
      <c r="N905" s="10">
        <v>0</v>
      </c>
      <c r="O905" s="25">
        <f t="shared" ref="O905:O968" si="77">J905+K905+L905-N905-M905</f>
        <v>5880000</v>
      </c>
      <c r="P905" s="25">
        <v>5880000</v>
      </c>
      <c r="Q905" s="25">
        <f t="shared" ref="Q905:Q968" si="78">O905-P905</f>
        <v>0</v>
      </c>
      <c r="R905" s="37"/>
    </row>
    <row r="906" spans="1:18" x14ac:dyDescent="0.25">
      <c r="A906" s="8">
        <v>899</v>
      </c>
      <c r="B906" s="32">
        <v>451713</v>
      </c>
      <c r="C906" s="9" t="s">
        <v>444</v>
      </c>
      <c r="D906" s="9" t="s">
        <v>472</v>
      </c>
      <c r="E906" s="9" t="s">
        <v>2896</v>
      </c>
      <c r="F906" s="9" t="s">
        <v>27</v>
      </c>
      <c r="G906" s="10">
        <v>21</v>
      </c>
      <c r="H906" s="10">
        <v>0</v>
      </c>
      <c r="I906" s="10">
        <v>0</v>
      </c>
      <c r="J906" s="10">
        <f t="shared" si="76"/>
        <v>5880000</v>
      </c>
      <c r="K906" s="10">
        <f t="shared" si="76"/>
        <v>0</v>
      </c>
      <c r="L906" s="10">
        <f t="shared" si="76"/>
        <v>0</v>
      </c>
      <c r="M906" s="10"/>
      <c r="N906" s="10">
        <v>0</v>
      </c>
      <c r="O906" s="25">
        <f t="shared" si="77"/>
        <v>5880000</v>
      </c>
      <c r="P906" s="25">
        <v>0</v>
      </c>
      <c r="Q906" s="25">
        <f t="shared" si="78"/>
        <v>5880000</v>
      </c>
      <c r="R906" s="37"/>
    </row>
    <row r="907" spans="1:18" x14ac:dyDescent="0.25">
      <c r="A907" s="8">
        <v>900</v>
      </c>
      <c r="B907" s="32">
        <v>451714</v>
      </c>
      <c r="C907" s="9" t="s">
        <v>1687</v>
      </c>
      <c r="D907" s="9" t="s">
        <v>605</v>
      </c>
      <c r="E907" s="9" t="s">
        <v>2896</v>
      </c>
      <c r="F907" s="9" t="s">
        <v>27</v>
      </c>
      <c r="G907" s="10">
        <v>21</v>
      </c>
      <c r="H907" s="10">
        <v>0</v>
      </c>
      <c r="I907" s="10">
        <v>0</v>
      </c>
      <c r="J907" s="10">
        <f t="shared" si="76"/>
        <v>5880000</v>
      </c>
      <c r="K907" s="10">
        <f t="shared" si="76"/>
        <v>0</v>
      </c>
      <c r="L907" s="10">
        <f t="shared" si="76"/>
        <v>0</v>
      </c>
      <c r="M907" s="10"/>
      <c r="N907" s="10">
        <v>0</v>
      </c>
      <c r="O907" s="25">
        <f t="shared" si="77"/>
        <v>5880000</v>
      </c>
      <c r="P907" s="25">
        <v>5880000</v>
      </c>
      <c r="Q907" s="25">
        <f t="shared" si="78"/>
        <v>0</v>
      </c>
      <c r="R907" s="37"/>
    </row>
    <row r="908" spans="1:18" x14ac:dyDescent="0.25">
      <c r="A908" s="8">
        <v>901</v>
      </c>
      <c r="B908" s="32">
        <v>451715</v>
      </c>
      <c r="C908" s="9" t="s">
        <v>53</v>
      </c>
      <c r="D908" s="9" t="s">
        <v>362</v>
      </c>
      <c r="E908" s="9" t="s">
        <v>2896</v>
      </c>
      <c r="F908" s="9" t="s">
        <v>27</v>
      </c>
      <c r="G908" s="10">
        <v>22</v>
      </c>
      <c r="H908" s="10">
        <v>0</v>
      </c>
      <c r="I908" s="10">
        <v>0</v>
      </c>
      <c r="J908" s="10">
        <f t="shared" si="76"/>
        <v>6160000</v>
      </c>
      <c r="K908" s="10">
        <f t="shared" si="76"/>
        <v>0</v>
      </c>
      <c r="L908" s="10">
        <f t="shared" si="76"/>
        <v>0</v>
      </c>
      <c r="M908" s="10"/>
      <c r="N908" s="10">
        <v>0</v>
      </c>
      <c r="O908" s="25">
        <f t="shared" si="77"/>
        <v>6160000</v>
      </c>
      <c r="P908" s="25">
        <v>6160000</v>
      </c>
      <c r="Q908" s="25">
        <f t="shared" si="78"/>
        <v>0</v>
      </c>
      <c r="R908" s="37"/>
    </row>
    <row r="909" spans="1:18" x14ac:dyDescent="0.25">
      <c r="A909" s="8">
        <v>902</v>
      </c>
      <c r="B909" s="32">
        <v>451716</v>
      </c>
      <c r="C909" s="9" t="s">
        <v>831</v>
      </c>
      <c r="D909" s="9" t="s">
        <v>448</v>
      </c>
      <c r="E909" s="9" t="s">
        <v>2896</v>
      </c>
      <c r="F909" s="9" t="s">
        <v>27</v>
      </c>
      <c r="G909" s="10">
        <v>19</v>
      </c>
      <c r="H909" s="10">
        <v>0</v>
      </c>
      <c r="I909" s="10">
        <v>0</v>
      </c>
      <c r="J909" s="10">
        <f t="shared" si="76"/>
        <v>5320000</v>
      </c>
      <c r="K909" s="10">
        <f t="shared" si="76"/>
        <v>0</v>
      </c>
      <c r="L909" s="10">
        <f t="shared" si="76"/>
        <v>0</v>
      </c>
      <c r="M909" s="10"/>
      <c r="N909" s="10">
        <v>0</v>
      </c>
      <c r="O909" s="25">
        <f t="shared" si="77"/>
        <v>5320000</v>
      </c>
      <c r="P909" s="25">
        <v>5320000</v>
      </c>
      <c r="Q909" s="25">
        <f t="shared" si="78"/>
        <v>0</v>
      </c>
      <c r="R909" s="37"/>
    </row>
    <row r="910" spans="1:18" x14ac:dyDescent="0.25">
      <c r="A910" s="8">
        <v>903</v>
      </c>
      <c r="B910" s="32">
        <v>451717</v>
      </c>
      <c r="C910" s="9" t="s">
        <v>378</v>
      </c>
      <c r="D910" s="9" t="s">
        <v>258</v>
      </c>
      <c r="E910" s="9" t="s">
        <v>2896</v>
      </c>
      <c r="F910" s="9" t="s">
        <v>27</v>
      </c>
      <c r="G910" s="10">
        <v>13</v>
      </c>
      <c r="H910" s="10">
        <v>0</v>
      </c>
      <c r="I910" s="10">
        <v>0</v>
      </c>
      <c r="J910" s="10">
        <f t="shared" si="76"/>
        <v>3640000</v>
      </c>
      <c r="K910" s="10">
        <f t="shared" si="76"/>
        <v>0</v>
      </c>
      <c r="L910" s="10">
        <f t="shared" si="76"/>
        <v>0</v>
      </c>
      <c r="M910" s="10"/>
      <c r="N910" s="10">
        <v>0</v>
      </c>
      <c r="O910" s="25">
        <f t="shared" si="77"/>
        <v>3640000</v>
      </c>
      <c r="P910" s="25">
        <v>0</v>
      </c>
      <c r="Q910" s="25">
        <f t="shared" si="78"/>
        <v>3640000</v>
      </c>
      <c r="R910" s="37"/>
    </row>
    <row r="911" spans="1:18" x14ac:dyDescent="0.25">
      <c r="A911" s="8">
        <v>904</v>
      </c>
      <c r="B911" s="32">
        <v>451718</v>
      </c>
      <c r="C911" s="9" t="s">
        <v>2321</v>
      </c>
      <c r="D911" s="9" t="s">
        <v>1085</v>
      </c>
      <c r="E911" s="9" t="s">
        <v>2896</v>
      </c>
      <c r="F911" s="9" t="s">
        <v>27</v>
      </c>
      <c r="G911" s="10">
        <v>19</v>
      </c>
      <c r="H911" s="10">
        <v>0</v>
      </c>
      <c r="I911" s="10">
        <v>0</v>
      </c>
      <c r="J911" s="10">
        <f t="shared" si="76"/>
        <v>5320000</v>
      </c>
      <c r="K911" s="10">
        <f t="shared" si="76"/>
        <v>0</v>
      </c>
      <c r="L911" s="10">
        <f t="shared" si="76"/>
        <v>0</v>
      </c>
      <c r="M911" s="10"/>
      <c r="N911" s="10">
        <v>0</v>
      </c>
      <c r="O911" s="25">
        <f t="shared" si="77"/>
        <v>5320000</v>
      </c>
      <c r="P911" s="25">
        <v>5320000</v>
      </c>
      <c r="Q911" s="25">
        <f t="shared" si="78"/>
        <v>0</v>
      </c>
      <c r="R911" s="37"/>
    </row>
    <row r="912" spans="1:18" x14ac:dyDescent="0.25">
      <c r="A912" s="8">
        <v>905</v>
      </c>
      <c r="B912" s="32">
        <v>451719</v>
      </c>
      <c r="C912" s="9" t="s">
        <v>2902</v>
      </c>
      <c r="D912" s="9" t="s">
        <v>1176</v>
      </c>
      <c r="E912" s="9" t="s">
        <v>2896</v>
      </c>
      <c r="F912" s="9" t="s">
        <v>27</v>
      </c>
      <c r="G912" s="10">
        <v>20</v>
      </c>
      <c r="H912" s="10">
        <v>0</v>
      </c>
      <c r="I912" s="10">
        <v>0</v>
      </c>
      <c r="J912" s="10">
        <f t="shared" si="76"/>
        <v>5600000</v>
      </c>
      <c r="K912" s="10">
        <f t="shared" si="76"/>
        <v>0</v>
      </c>
      <c r="L912" s="10">
        <f t="shared" si="76"/>
        <v>0</v>
      </c>
      <c r="M912" s="10"/>
      <c r="N912" s="10">
        <v>0</v>
      </c>
      <c r="O912" s="25">
        <f t="shared" si="77"/>
        <v>5600000</v>
      </c>
      <c r="P912" s="25">
        <v>5600000</v>
      </c>
      <c r="Q912" s="25">
        <f t="shared" si="78"/>
        <v>0</v>
      </c>
      <c r="R912" s="37"/>
    </row>
    <row r="913" spans="1:18" x14ac:dyDescent="0.25">
      <c r="A913" s="8">
        <v>906</v>
      </c>
      <c r="B913" s="32">
        <v>451720</v>
      </c>
      <c r="C913" s="9" t="s">
        <v>360</v>
      </c>
      <c r="D913" s="9" t="s">
        <v>153</v>
      </c>
      <c r="E913" s="9" t="s">
        <v>2896</v>
      </c>
      <c r="F913" s="9" t="s">
        <v>27</v>
      </c>
      <c r="G913" s="10">
        <v>22</v>
      </c>
      <c r="H913" s="10">
        <v>0</v>
      </c>
      <c r="I913" s="10">
        <v>0</v>
      </c>
      <c r="J913" s="10">
        <f t="shared" si="76"/>
        <v>6160000</v>
      </c>
      <c r="K913" s="10">
        <f t="shared" si="76"/>
        <v>0</v>
      </c>
      <c r="L913" s="10">
        <f t="shared" si="76"/>
        <v>0</v>
      </c>
      <c r="M913" s="10"/>
      <c r="N913" s="10">
        <v>0</v>
      </c>
      <c r="O913" s="25">
        <f t="shared" si="77"/>
        <v>6160000</v>
      </c>
      <c r="P913" s="25">
        <v>6160000</v>
      </c>
      <c r="Q913" s="25">
        <f t="shared" si="78"/>
        <v>0</v>
      </c>
      <c r="R913" s="37"/>
    </row>
    <row r="914" spans="1:18" x14ac:dyDescent="0.25">
      <c r="A914" s="8">
        <v>907</v>
      </c>
      <c r="B914" s="32">
        <v>451721</v>
      </c>
      <c r="C914" s="9" t="s">
        <v>2903</v>
      </c>
      <c r="D914" s="9" t="s">
        <v>85</v>
      </c>
      <c r="E914" s="9" t="s">
        <v>2896</v>
      </c>
      <c r="F914" s="9" t="s">
        <v>389</v>
      </c>
      <c r="G914" s="10">
        <v>23</v>
      </c>
      <c r="H914" s="10">
        <v>0</v>
      </c>
      <c r="I914" s="10">
        <v>0</v>
      </c>
      <c r="J914" s="10">
        <f t="shared" si="76"/>
        <v>6440000</v>
      </c>
      <c r="K914" s="10">
        <f t="shared" si="76"/>
        <v>0</v>
      </c>
      <c r="L914" s="10">
        <f t="shared" si="76"/>
        <v>0</v>
      </c>
      <c r="M914" s="10"/>
      <c r="N914" s="10">
        <f>J914*0.7</f>
        <v>4508000</v>
      </c>
      <c r="O914" s="25">
        <f t="shared" si="77"/>
        <v>1932000</v>
      </c>
      <c r="P914" s="25">
        <v>1932000</v>
      </c>
      <c r="Q914" s="25">
        <f t="shared" si="78"/>
        <v>0</v>
      </c>
      <c r="R914" s="37"/>
    </row>
    <row r="915" spans="1:18" x14ac:dyDescent="0.25">
      <c r="A915" s="8">
        <v>908</v>
      </c>
      <c r="B915" s="32">
        <v>451722</v>
      </c>
      <c r="C915" s="9" t="s">
        <v>2007</v>
      </c>
      <c r="D915" s="9" t="s">
        <v>2904</v>
      </c>
      <c r="E915" s="9" t="s">
        <v>2896</v>
      </c>
      <c r="F915" s="9" t="s">
        <v>389</v>
      </c>
      <c r="G915" s="10">
        <v>22</v>
      </c>
      <c r="H915" s="10">
        <v>0</v>
      </c>
      <c r="I915" s="10">
        <v>0</v>
      </c>
      <c r="J915" s="10">
        <f t="shared" si="76"/>
        <v>6160000</v>
      </c>
      <c r="K915" s="10">
        <f t="shared" si="76"/>
        <v>0</v>
      </c>
      <c r="L915" s="10">
        <f t="shared" si="76"/>
        <v>0</v>
      </c>
      <c r="M915" s="10"/>
      <c r="N915" s="10">
        <f>J915*0.7</f>
        <v>4312000</v>
      </c>
      <c r="O915" s="25">
        <f t="shared" si="77"/>
        <v>1848000</v>
      </c>
      <c r="P915" s="25">
        <v>1848000</v>
      </c>
      <c r="Q915" s="25">
        <f t="shared" si="78"/>
        <v>0</v>
      </c>
      <c r="R915" s="37"/>
    </row>
    <row r="916" spans="1:18" x14ac:dyDescent="0.25">
      <c r="A916" s="8">
        <v>909</v>
      </c>
      <c r="B916" s="32">
        <v>451723</v>
      </c>
      <c r="C916" s="9" t="s">
        <v>2905</v>
      </c>
      <c r="D916" s="9" t="s">
        <v>1252</v>
      </c>
      <c r="E916" s="9" t="s">
        <v>2896</v>
      </c>
      <c r="F916" s="9" t="s">
        <v>27</v>
      </c>
      <c r="G916" s="10">
        <v>22</v>
      </c>
      <c r="H916" s="10">
        <v>0</v>
      </c>
      <c r="I916" s="10">
        <v>0</v>
      </c>
      <c r="J916" s="10">
        <f t="shared" si="76"/>
        <v>6160000</v>
      </c>
      <c r="K916" s="10">
        <f t="shared" si="76"/>
        <v>0</v>
      </c>
      <c r="L916" s="10">
        <f t="shared" si="76"/>
        <v>0</v>
      </c>
      <c r="M916" s="10"/>
      <c r="N916" s="10">
        <v>0</v>
      </c>
      <c r="O916" s="25">
        <f t="shared" si="77"/>
        <v>6160000</v>
      </c>
      <c r="P916" s="25">
        <v>6160000</v>
      </c>
      <c r="Q916" s="25">
        <f t="shared" si="78"/>
        <v>0</v>
      </c>
      <c r="R916" s="37"/>
    </row>
    <row r="917" spans="1:18" x14ac:dyDescent="0.25">
      <c r="A917" s="8">
        <v>910</v>
      </c>
      <c r="B917" s="32">
        <v>451724</v>
      </c>
      <c r="C917" s="9" t="s">
        <v>871</v>
      </c>
      <c r="D917" s="9" t="s">
        <v>153</v>
      </c>
      <c r="E917" s="9" t="s">
        <v>2896</v>
      </c>
      <c r="F917" s="9" t="s">
        <v>27</v>
      </c>
      <c r="G917" s="10">
        <v>22</v>
      </c>
      <c r="H917" s="10">
        <v>0</v>
      </c>
      <c r="I917" s="10">
        <v>0</v>
      </c>
      <c r="J917" s="10">
        <f t="shared" si="76"/>
        <v>6160000</v>
      </c>
      <c r="K917" s="10">
        <f t="shared" si="76"/>
        <v>0</v>
      </c>
      <c r="L917" s="10">
        <f t="shared" si="76"/>
        <v>0</v>
      </c>
      <c r="M917" s="10"/>
      <c r="N917" s="10">
        <v>0</v>
      </c>
      <c r="O917" s="25">
        <f t="shared" si="77"/>
        <v>6160000</v>
      </c>
      <c r="P917" s="25">
        <v>6160000</v>
      </c>
      <c r="Q917" s="25">
        <f t="shared" si="78"/>
        <v>0</v>
      </c>
      <c r="R917" s="37"/>
    </row>
    <row r="918" spans="1:18" x14ac:dyDescent="0.25">
      <c r="A918" s="8">
        <v>911</v>
      </c>
      <c r="B918" s="32">
        <v>451725</v>
      </c>
      <c r="C918" s="9" t="s">
        <v>149</v>
      </c>
      <c r="D918" s="9" t="s">
        <v>528</v>
      </c>
      <c r="E918" s="9" t="s">
        <v>2896</v>
      </c>
      <c r="F918" s="9" t="s">
        <v>27</v>
      </c>
      <c r="G918" s="10">
        <v>23</v>
      </c>
      <c r="H918" s="10">
        <v>0</v>
      </c>
      <c r="I918" s="10">
        <v>0</v>
      </c>
      <c r="J918" s="10">
        <f t="shared" si="76"/>
        <v>6440000</v>
      </c>
      <c r="K918" s="10">
        <f t="shared" si="76"/>
        <v>0</v>
      </c>
      <c r="L918" s="10">
        <f t="shared" si="76"/>
        <v>0</v>
      </c>
      <c r="M918" s="10"/>
      <c r="N918" s="10">
        <v>0</v>
      </c>
      <c r="O918" s="25">
        <f t="shared" si="77"/>
        <v>6440000</v>
      </c>
      <c r="P918" s="25">
        <v>6440000</v>
      </c>
      <c r="Q918" s="25">
        <f t="shared" si="78"/>
        <v>0</v>
      </c>
      <c r="R918" s="37"/>
    </row>
    <row r="919" spans="1:18" x14ac:dyDescent="0.25">
      <c r="A919" s="8">
        <v>912</v>
      </c>
      <c r="B919" s="32">
        <v>451726</v>
      </c>
      <c r="C919" s="9" t="s">
        <v>2076</v>
      </c>
      <c r="D919" s="9" t="s">
        <v>424</v>
      </c>
      <c r="E919" s="9" t="s">
        <v>2896</v>
      </c>
      <c r="F919" s="9" t="s">
        <v>27</v>
      </c>
      <c r="G919" s="10">
        <v>23</v>
      </c>
      <c r="H919" s="10">
        <v>0</v>
      </c>
      <c r="I919" s="10">
        <v>0</v>
      </c>
      <c r="J919" s="10">
        <f t="shared" si="76"/>
        <v>6440000</v>
      </c>
      <c r="K919" s="10">
        <f t="shared" si="76"/>
        <v>0</v>
      </c>
      <c r="L919" s="10">
        <f t="shared" si="76"/>
        <v>0</v>
      </c>
      <c r="M919" s="10"/>
      <c r="N919" s="10">
        <v>0</v>
      </c>
      <c r="O919" s="25">
        <f t="shared" si="77"/>
        <v>6440000</v>
      </c>
      <c r="P919" s="25">
        <v>6440000</v>
      </c>
      <c r="Q919" s="25">
        <f t="shared" si="78"/>
        <v>0</v>
      </c>
      <c r="R919" s="37"/>
    </row>
    <row r="920" spans="1:18" x14ac:dyDescent="0.25">
      <c r="A920" s="8">
        <v>913</v>
      </c>
      <c r="B920" s="32">
        <v>451727</v>
      </c>
      <c r="C920" s="9" t="s">
        <v>1957</v>
      </c>
      <c r="D920" s="9" t="s">
        <v>1132</v>
      </c>
      <c r="E920" s="9" t="s">
        <v>2896</v>
      </c>
      <c r="F920" s="9" t="s">
        <v>27</v>
      </c>
      <c r="G920" s="10">
        <v>24</v>
      </c>
      <c r="H920" s="10">
        <v>5</v>
      </c>
      <c r="I920" s="10">
        <v>0</v>
      </c>
      <c r="J920" s="10">
        <f t="shared" si="76"/>
        <v>6720000</v>
      </c>
      <c r="K920" s="10">
        <f t="shared" si="76"/>
        <v>1400000</v>
      </c>
      <c r="L920" s="10">
        <f t="shared" si="76"/>
        <v>0</v>
      </c>
      <c r="M920" s="10"/>
      <c r="N920" s="10">
        <v>0</v>
      </c>
      <c r="O920" s="25">
        <f t="shared" si="77"/>
        <v>8120000</v>
      </c>
      <c r="P920" s="25">
        <v>8120000</v>
      </c>
      <c r="Q920" s="25">
        <f t="shared" si="78"/>
        <v>0</v>
      </c>
      <c r="R920" s="37"/>
    </row>
    <row r="921" spans="1:18" x14ac:dyDescent="0.25">
      <c r="A921" s="8">
        <v>914</v>
      </c>
      <c r="B921" s="32">
        <v>451728</v>
      </c>
      <c r="C921" s="9" t="s">
        <v>2906</v>
      </c>
      <c r="D921" s="9" t="s">
        <v>161</v>
      </c>
      <c r="E921" s="9" t="s">
        <v>2896</v>
      </c>
      <c r="F921" s="9" t="s">
        <v>27</v>
      </c>
      <c r="G921" s="10">
        <v>23</v>
      </c>
      <c r="H921" s="10">
        <v>0</v>
      </c>
      <c r="I921" s="10">
        <v>0</v>
      </c>
      <c r="J921" s="10">
        <f t="shared" si="76"/>
        <v>6440000</v>
      </c>
      <c r="K921" s="10">
        <f t="shared" si="76"/>
        <v>0</v>
      </c>
      <c r="L921" s="10">
        <f t="shared" si="76"/>
        <v>0</v>
      </c>
      <c r="M921" s="10"/>
      <c r="N921" s="10">
        <v>0</v>
      </c>
      <c r="O921" s="25">
        <f t="shared" si="77"/>
        <v>6440000</v>
      </c>
      <c r="P921" s="25">
        <v>0</v>
      </c>
      <c r="Q921" s="25">
        <f t="shared" si="78"/>
        <v>6440000</v>
      </c>
      <c r="R921" s="37"/>
    </row>
    <row r="922" spans="1:18" x14ac:dyDescent="0.25">
      <c r="A922" s="8">
        <v>915</v>
      </c>
      <c r="B922" s="32">
        <v>451729</v>
      </c>
      <c r="C922" s="9" t="s">
        <v>773</v>
      </c>
      <c r="D922" s="9" t="s">
        <v>488</v>
      </c>
      <c r="E922" s="9" t="s">
        <v>2896</v>
      </c>
      <c r="F922" s="9" t="s">
        <v>27</v>
      </c>
      <c r="G922" s="10">
        <v>19</v>
      </c>
      <c r="H922" s="10">
        <v>0</v>
      </c>
      <c r="I922" s="10">
        <v>0</v>
      </c>
      <c r="J922" s="10">
        <f t="shared" si="76"/>
        <v>5320000</v>
      </c>
      <c r="K922" s="10">
        <f t="shared" si="76"/>
        <v>0</v>
      </c>
      <c r="L922" s="10">
        <f t="shared" si="76"/>
        <v>0</v>
      </c>
      <c r="M922" s="10"/>
      <c r="N922" s="10">
        <v>0</v>
      </c>
      <c r="O922" s="25">
        <f t="shared" si="77"/>
        <v>5320000</v>
      </c>
      <c r="P922" s="25">
        <v>5320000</v>
      </c>
      <c r="Q922" s="25">
        <f t="shared" si="78"/>
        <v>0</v>
      </c>
      <c r="R922" s="37"/>
    </row>
    <row r="923" spans="1:18" x14ac:dyDescent="0.25">
      <c r="A923" s="8">
        <v>916</v>
      </c>
      <c r="B923" s="32">
        <v>451730</v>
      </c>
      <c r="C923" s="9" t="s">
        <v>2907</v>
      </c>
      <c r="D923" s="9" t="s">
        <v>526</v>
      </c>
      <c r="E923" s="9" t="s">
        <v>2896</v>
      </c>
      <c r="F923" s="9" t="s">
        <v>27</v>
      </c>
      <c r="G923" s="10">
        <v>21</v>
      </c>
      <c r="H923" s="10">
        <v>0</v>
      </c>
      <c r="I923" s="10">
        <v>0</v>
      </c>
      <c r="J923" s="10">
        <f t="shared" si="76"/>
        <v>5880000</v>
      </c>
      <c r="K923" s="10">
        <f t="shared" si="76"/>
        <v>0</v>
      </c>
      <c r="L923" s="10">
        <f t="shared" si="76"/>
        <v>0</v>
      </c>
      <c r="M923" s="10"/>
      <c r="N923" s="10">
        <v>0</v>
      </c>
      <c r="O923" s="25">
        <f t="shared" si="77"/>
        <v>5880000</v>
      </c>
      <c r="P923" s="25">
        <v>5880000</v>
      </c>
      <c r="Q923" s="25">
        <f t="shared" si="78"/>
        <v>0</v>
      </c>
      <c r="R923" s="37"/>
    </row>
    <row r="924" spans="1:18" x14ac:dyDescent="0.25">
      <c r="A924" s="8">
        <v>917</v>
      </c>
      <c r="B924" s="32">
        <v>451731</v>
      </c>
      <c r="C924" s="9" t="s">
        <v>1223</v>
      </c>
      <c r="D924" s="9" t="s">
        <v>845</v>
      </c>
      <c r="E924" s="9" t="s">
        <v>2896</v>
      </c>
      <c r="F924" s="9" t="s">
        <v>27</v>
      </c>
      <c r="G924" s="10">
        <v>13</v>
      </c>
      <c r="H924" s="10">
        <v>0</v>
      </c>
      <c r="I924" s="10">
        <v>0</v>
      </c>
      <c r="J924" s="10">
        <f t="shared" si="76"/>
        <v>3640000</v>
      </c>
      <c r="K924" s="10">
        <f t="shared" si="76"/>
        <v>0</v>
      </c>
      <c r="L924" s="10">
        <f t="shared" si="76"/>
        <v>0</v>
      </c>
      <c r="M924" s="10"/>
      <c r="N924" s="10">
        <v>0</v>
      </c>
      <c r="O924" s="25">
        <f t="shared" si="77"/>
        <v>3640000</v>
      </c>
      <c r="P924" s="25">
        <v>0</v>
      </c>
      <c r="Q924" s="25">
        <f t="shared" si="78"/>
        <v>3640000</v>
      </c>
      <c r="R924" s="37"/>
    </row>
    <row r="925" spans="1:18" x14ac:dyDescent="0.25">
      <c r="A925" s="8">
        <v>918</v>
      </c>
      <c r="B925" s="32">
        <v>451732</v>
      </c>
      <c r="C925" s="9" t="s">
        <v>174</v>
      </c>
      <c r="D925" s="9" t="s">
        <v>85</v>
      </c>
      <c r="E925" s="9" t="s">
        <v>2896</v>
      </c>
      <c r="F925" s="9" t="s">
        <v>27</v>
      </c>
      <c r="G925" s="10">
        <v>17</v>
      </c>
      <c r="H925" s="10">
        <v>0</v>
      </c>
      <c r="I925" s="10">
        <v>0</v>
      </c>
      <c r="J925" s="10">
        <f t="shared" si="76"/>
        <v>4760000</v>
      </c>
      <c r="K925" s="10">
        <f t="shared" si="76"/>
        <v>0</v>
      </c>
      <c r="L925" s="10">
        <f t="shared" si="76"/>
        <v>0</v>
      </c>
      <c r="M925" s="10"/>
      <c r="N925" s="10">
        <v>0</v>
      </c>
      <c r="O925" s="25">
        <f t="shared" si="77"/>
        <v>4760000</v>
      </c>
      <c r="P925" s="25">
        <v>4760000</v>
      </c>
      <c r="Q925" s="25">
        <f t="shared" si="78"/>
        <v>0</v>
      </c>
      <c r="R925" s="37"/>
    </row>
    <row r="926" spans="1:18" x14ac:dyDescent="0.25">
      <c r="A926" s="8">
        <v>919</v>
      </c>
      <c r="B926" s="32">
        <v>451733</v>
      </c>
      <c r="C926" s="9" t="s">
        <v>2141</v>
      </c>
      <c r="D926" s="9" t="s">
        <v>65</v>
      </c>
      <c r="E926" s="9" t="s">
        <v>2896</v>
      </c>
      <c r="F926" s="9" t="s">
        <v>27</v>
      </c>
      <c r="G926" s="10">
        <v>19</v>
      </c>
      <c r="H926" s="10">
        <v>0</v>
      </c>
      <c r="I926" s="10">
        <v>5</v>
      </c>
      <c r="J926" s="10">
        <f t="shared" si="76"/>
        <v>5320000</v>
      </c>
      <c r="K926" s="10">
        <f t="shared" si="76"/>
        <v>0</v>
      </c>
      <c r="L926" s="10">
        <f t="shared" si="76"/>
        <v>1400000</v>
      </c>
      <c r="M926" s="10"/>
      <c r="N926" s="10">
        <v>0</v>
      </c>
      <c r="O926" s="25">
        <f t="shared" si="77"/>
        <v>6720000</v>
      </c>
      <c r="P926" s="25">
        <v>6720000</v>
      </c>
      <c r="Q926" s="25">
        <f t="shared" si="78"/>
        <v>0</v>
      </c>
      <c r="R926" s="37"/>
    </row>
    <row r="927" spans="1:18" x14ac:dyDescent="0.25">
      <c r="A927" s="8">
        <v>920</v>
      </c>
      <c r="B927" s="32">
        <v>451734</v>
      </c>
      <c r="C927" s="9" t="s">
        <v>376</v>
      </c>
      <c r="D927" s="9" t="s">
        <v>128</v>
      </c>
      <c r="E927" s="9" t="s">
        <v>2896</v>
      </c>
      <c r="F927" s="9" t="s">
        <v>27</v>
      </c>
      <c r="G927" s="10">
        <v>19</v>
      </c>
      <c r="H927" s="10">
        <v>0</v>
      </c>
      <c r="I927" s="10">
        <v>0</v>
      </c>
      <c r="J927" s="10">
        <f t="shared" si="76"/>
        <v>5320000</v>
      </c>
      <c r="K927" s="10">
        <f t="shared" si="76"/>
        <v>0</v>
      </c>
      <c r="L927" s="10">
        <f t="shared" si="76"/>
        <v>0</v>
      </c>
      <c r="M927" s="10"/>
      <c r="N927" s="10">
        <v>0</v>
      </c>
      <c r="O927" s="25">
        <f t="shared" si="77"/>
        <v>5320000</v>
      </c>
      <c r="P927" s="25">
        <v>5320000</v>
      </c>
      <c r="Q927" s="25">
        <f t="shared" si="78"/>
        <v>0</v>
      </c>
      <c r="R927" s="37"/>
    </row>
    <row r="928" spans="1:18" x14ac:dyDescent="0.25">
      <c r="A928" s="8">
        <v>921</v>
      </c>
      <c r="B928" s="32">
        <v>451735</v>
      </c>
      <c r="C928" s="9" t="s">
        <v>1959</v>
      </c>
      <c r="D928" s="9" t="s">
        <v>306</v>
      </c>
      <c r="E928" s="9" t="s">
        <v>2896</v>
      </c>
      <c r="F928" s="9" t="s">
        <v>27</v>
      </c>
      <c r="G928" s="10">
        <v>19</v>
      </c>
      <c r="H928" s="10">
        <v>0</v>
      </c>
      <c r="I928" s="10">
        <v>0</v>
      </c>
      <c r="J928" s="10">
        <f t="shared" si="76"/>
        <v>5320000</v>
      </c>
      <c r="K928" s="10">
        <f t="shared" si="76"/>
        <v>0</v>
      </c>
      <c r="L928" s="10">
        <f t="shared" si="76"/>
        <v>0</v>
      </c>
      <c r="M928" s="10"/>
      <c r="N928" s="10">
        <v>0</v>
      </c>
      <c r="O928" s="25">
        <f t="shared" si="77"/>
        <v>5320000</v>
      </c>
      <c r="P928" s="25">
        <v>5320000</v>
      </c>
      <c r="Q928" s="25">
        <f t="shared" si="78"/>
        <v>0</v>
      </c>
      <c r="R928" s="37"/>
    </row>
    <row r="929" spans="1:18" x14ac:dyDescent="0.25">
      <c r="A929" s="8">
        <v>922</v>
      </c>
      <c r="B929" s="32">
        <v>451736</v>
      </c>
      <c r="C929" s="9" t="s">
        <v>1039</v>
      </c>
      <c r="D929" s="9" t="s">
        <v>488</v>
      </c>
      <c r="E929" s="9" t="s">
        <v>2896</v>
      </c>
      <c r="F929" s="9" t="s">
        <v>27</v>
      </c>
      <c r="G929" s="10">
        <v>19</v>
      </c>
      <c r="H929" s="10">
        <v>5</v>
      </c>
      <c r="I929" s="10">
        <v>0</v>
      </c>
      <c r="J929" s="10">
        <f t="shared" ref="J929:L961" si="79">G929*280000</f>
        <v>5320000</v>
      </c>
      <c r="K929" s="10">
        <f t="shared" si="79"/>
        <v>1400000</v>
      </c>
      <c r="L929" s="10">
        <f t="shared" si="79"/>
        <v>0</v>
      </c>
      <c r="M929" s="10"/>
      <c r="N929" s="10">
        <v>0</v>
      </c>
      <c r="O929" s="25">
        <f t="shared" si="77"/>
        <v>6720000</v>
      </c>
      <c r="P929" s="25">
        <v>11760000</v>
      </c>
      <c r="Q929" s="25">
        <f t="shared" si="78"/>
        <v>-5040000</v>
      </c>
      <c r="R929" s="37"/>
    </row>
    <row r="930" spans="1:18" x14ac:dyDescent="0.25">
      <c r="A930" s="8">
        <v>923</v>
      </c>
      <c r="B930" s="32">
        <v>451737</v>
      </c>
      <c r="C930" s="9" t="s">
        <v>2908</v>
      </c>
      <c r="D930" s="9" t="s">
        <v>89</v>
      </c>
      <c r="E930" s="9" t="s">
        <v>2896</v>
      </c>
      <c r="F930" s="9" t="s">
        <v>27</v>
      </c>
      <c r="G930" s="10">
        <v>20</v>
      </c>
      <c r="H930" s="10">
        <v>0</v>
      </c>
      <c r="I930" s="10">
        <v>0</v>
      </c>
      <c r="J930" s="10">
        <f t="shared" si="79"/>
        <v>5600000</v>
      </c>
      <c r="K930" s="10">
        <f t="shared" si="79"/>
        <v>0</v>
      </c>
      <c r="L930" s="10">
        <f t="shared" si="79"/>
        <v>0</v>
      </c>
      <c r="M930" s="10"/>
      <c r="N930" s="10">
        <v>0</v>
      </c>
      <c r="O930" s="25">
        <f t="shared" si="77"/>
        <v>5600000</v>
      </c>
      <c r="P930" s="25">
        <v>5600000</v>
      </c>
      <c r="Q930" s="25">
        <f t="shared" si="78"/>
        <v>0</v>
      </c>
      <c r="R930" s="37"/>
    </row>
    <row r="931" spans="1:18" x14ac:dyDescent="0.25">
      <c r="A931" s="8">
        <v>924</v>
      </c>
      <c r="B931" s="32">
        <v>451738</v>
      </c>
      <c r="C931" s="9" t="s">
        <v>604</v>
      </c>
      <c r="D931" s="9" t="s">
        <v>2675</v>
      </c>
      <c r="E931" s="9" t="s">
        <v>2896</v>
      </c>
      <c r="F931" s="9" t="s">
        <v>27</v>
      </c>
      <c r="G931" s="10">
        <v>22</v>
      </c>
      <c r="H931" s="10">
        <v>0</v>
      </c>
      <c r="I931" s="10">
        <v>0</v>
      </c>
      <c r="J931" s="10">
        <f t="shared" si="79"/>
        <v>6160000</v>
      </c>
      <c r="K931" s="10">
        <f t="shared" si="79"/>
        <v>0</v>
      </c>
      <c r="L931" s="10">
        <f t="shared" si="79"/>
        <v>0</v>
      </c>
      <c r="M931" s="10"/>
      <c r="N931" s="10">
        <v>0</v>
      </c>
      <c r="O931" s="25">
        <f t="shared" si="77"/>
        <v>6160000</v>
      </c>
      <c r="P931" s="25">
        <v>6160000</v>
      </c>
      <c r="Q931" s="25">
        <f t="shared" si="78"/>
        <v>0</v>
      </c>
      <c r="R931" s="37"/>
    </row>
    <row r="932" spans="1:18" x14ac:dyDescent="0.25">
      <c r="A932" s="8">
        <v>925</v>
      </c>
      <c r="B932" s="32">
        <v>451739</v>
      </c>
      <c r="C932" s="9" t="s">
        <v>1201</v>
      </c>
      <c r="D932" s="9" t="s">
        <v>470</v>
      </c>
      <c r="E932" s="9" t="s">
        <v>2896</v>
      </c>
      <c r="F932" s="9" t="s">
        <v>27</v>
      </c>
      <c r="G932" s="10">
        <v>23</v>
      </c>
      <c r="H932" s="10">
        <v>0</v>
      </c>
      <c r="I932" s="10">
        <v>0</v>
      </c>
      <c r="J932" s="10">
        <f t="shared" si="79"/>
        <v>6440000</v>
      </c>
      <c r="K932" s="10">
        <f t="shared" si="79"/>
        <v>0</v>
      </c>
      <c r="L932" s="10">
        <f t="shared" si="79"/>
        <v>0</v>
      </c>
      <c r="M932" s="10"/>
      <c r="N932" s="10">
        <v>0</v>
      </c>
      <c r="O932" s="25">
        <f t="shared" si="77"/>
        <v>6440000</v>
      </c>
      <c r="P932" s="25">
        <v>0</v>
      </c>
      <c r="Q932" s="25">
        <f t="shared" si="78"/>
        <v>6440000</v>
      </c>
      <c r="R932" s="37"/>
    </row>
    <row r="933" spans="1:18" x14ac:dyDescent="0.25">
      <c r="A933" s="8">
        <v>926</v>
      </c>
      <c r="B933" s="32">
        <v>451740</v>
      </c>
      <c r="C933" s="9" t="s">
        <v>971</v>
      </c>
      <c r="D933" s="9" t="s">
        <v>147</v>
      </c>
      <c r="E933" s="9" t="s">
        <v>2896</v>
      </c>
      <c r="F933" s="9" t="s">
        <v>27</v>
      </c>
      <c r="G933" s="10">
        <v>19</v>
      </c>
      <c r="H933" s="10">
        <v>0</v>
      </c>
      <c r="I933" s="10">
        <v>0</v>
      </c>
      <c r="J933" s="10">
        <f t="shared" si="79"/>
        <v>5320000</v>
      </c>
      <c r="K933" s="10">
        <f t="shared" si="79"/>
        <v>0</v>
      </c>
      <c r="L933" s="10">
        <f t="shared" si="79"/>
        <v>0</v>
      </c>
      <c r="M933" s="10"/>
      <c r="N933" s="10">
        <v>0</v>
      </c>
      <c r="O933" s="25">
        <f t="shared" si="77"/>
        <v>5320000</v>
      </c>
      <c r="P933" s="25">
        <v>5320000</v>
      </c>
      <c r="Q933" s="25">
        <f t="shared" si="78"/>
        <v>0</v>
      </c>
      <c r="R933" s="37"/>
    </row>
    <row r="934" spans="1:18" x14ac:dyDescent="0.25">
      <c r="A934" s="8">
        <v>927</v>
      </c>
      <c r="B934" s="32">
        <v>451741</v>
      </c>
      <c r="C934" s="9" t="s">
        <v>360</v>
      </c>
      <c r="D934" s="9" t="s">
        <v>153</v>
      </c>
      <c r="E934" s="9" t="s">
        <v>2896</v>
      </c>
      <c r="F934" s="9" t="s">
        <v>27</v>
      </c>
      <c r="G934" s="10">
        <v>23</v>
      </c>
      <c r="H934" s="10">
        <v>0</v>
      </c>
      <c r="I934" s="10">
        <v>0</v>
      </c>
      <c r="J934" s="10">
        <f t="shared" si="79"/>
        <v>6440000</v>
      </c>
      <c r="K934" s="10">
        <f t="shared" si="79"/>
        <v>0</v>
      </c>
      <c r="L934" s="10">
        <f t="shared" si="79"/>
        <v>0</v>
      </c>
      <c r="M934" s="10"/>
      <c r="N934" s="10">
        <v>0</v>
      </c>
      <c r="O934" s="25">
        <f t="shared" si="77"/>
        <v>6440000</v>
      </c>
      <c r="P934" s="25">
        <v>6440000</v>
      </c>
      <c r="Q934" s="25">
        <f t="shared" si="78"/>
        <v>0</v>
      </c>
      <c r="R934" s="37"/>
    </row>
    <row r="935" spans="1:18" x14ac:dyDescent="0.25">
      <c r="A935" s="8">
        <v>928</v>
      </c>
      <c r="B935" s="32">
        <v>451742</v>
      </c>
      <c r="C935" s="9" t="s">
        <v>691</v>
      </c>
      <c r="D935" s="9" t="s">
        <v>65</v>
      </c>
      <c r="E935" s="9" t="s">
        <v>2896</v>
      </c>
      <c r="F935" s="9" t="s">
        <v>27</v>
      </c>
      <c r="G935" s="10">
        <v>23</v>
      </c>
      <c r="H935" s="10">
        <v>0</v>
      </c>
      <c r="I935" s="10">
        <v>0</v>
      </c>
      <c r="J935" s="10">
        <f t="shared" si="79"/>
        <v>6440000</v>
      </c>
      <c r="K935" s="10">
        <f t="shared" si="79"/>
        <v>0</v>
      </c>
      <c r="L935" s="10">
        <f t="shared" si="79"/>
        <v>0</v>
      </c>
      <c r="M935" s="10"/>
      <c r="N935" s="10">
        <v>0</v>
      </c>
      <c r="O935" s="25">
        <f t="shared" si="77"/>
        <v>6440000</v>
      </c>
      <c r="P935" s="25">
        <v>6440000</v>
      </c>
      <c r="Q935" s="25">
        <f t="shared" si="78"/>
        <v>0</v>
      </c>
      <c r="R935" s="37"/>
    </row>
    <row r="936" spans="1:18" x14ac:dyDescent="0.25">
      <c r="A936" s="8">
        <v>929</v>
      </c>
      <c r="B936" s="32">
        <v>451743</v>
      </c>
      <c r="C936" s="9" t="s">
        <v>963</v>
      </c>
      <c r="D936" s="9" t="s">
        <v>433</v>
      </c>
      <c r="E936" s="9" t="s">
        <v>2896</v>
      </c>
      <c r="F936" s="9" t="s">
        <v>27</v>
      </c>
      <c r="G936" s="10">
        <v>22</v>
      </c>
      <c r="H936" s="10">
        <v>0</v>
      </c>
      <c r="I936" s="10">
        <v>0</v>
      </c>
      <c r="J936" s="10">
        <f t="shared" si="79"/>
        <v>6160000</v>
      </c>
      <c r="K936" s="10">
        <f t="shared" si="79"/>
        <v>0</v>
      </c>
      <c r="L936" s="10">
        <f t="shared" si="79"/>
        <v>0</v>
      </c>
      <c r="M936" s="10"/>
      <c r="N936" s="10">
        <v>0</v>
      </c>
      <c r="O936" s="25">
        <f t="shared" si="77"/>
        <v>6160000</v>
      </c>
      <c r="P936" s="25">
        <v>6160000</v>
      </c>
      <c r="Q936" s="25">
        <f t="shared" si="78"/>
        <v>0</v>
      </c>
      <c r="R936" s="37"/>
    </row>
    <row r="937" spans="1:18" x14ac:dyDescent="0.25">
      <c r="A937" s="8">
        <v>930</v>
      </c>
      <c r="B937" s="32">
        <v>451744</v>
      </c>
      <c r="C937" s="9" t="s">
        <v>2909</v>
      </c>
      <c r="D937" s="9" t="s">
        <v>153</v>
      </c>
      <c r="E937" s="9" t="s">
        <v>2896</v>
      </c>
      <c r="F937" s="9" t="s">
        <v>27</v>
      </c>
      <c r="G937" s="10">
        <v>21</v>
      </c>
      <c r="H937" s="10">
        <v>0</v>
      </c>
      <c r="I937" s="10">
        <v>0</v>
      </c>
      <c r="J937" s="10">
        <f t="shared" si="79"/>
        <v>5880000</v>
      </c>
      <c r="K937" s="10">
        <f t="shared" si="79"/>
        <v>0</v>
      </c>
      <c r="L937" s="10">
        <f t="shared" si="79"/>
        <v>0</v>
      </c>
      <c r="M937" s="10"/>
      <c r="N937" s="10">
        <v>0</v>
      </c>
      <c r="O937" s="25">
        <f t="shared" si="77"/>
        <v>5880000</v>
      </c>
      <c r="P937" s="25">
        <v>5880000</v>
      </c>
      <c r="Q937" s="25">
        <f t="shared" si="78"/>
        <v>0</v>
      </c>
      <c r="R937" s="37"/>
    </row>
    <row r="938" spans="1:18" x14ac:dyDescent="0.25">
      <c r="A938" s="8">
        <v>931</v>
      </c>
      <c r="B938" s="32">
        <v>451745</v>
      </c>
      <c r="C938" s="9" t="s">
        <v>149</v>
      </c>
      <c r="D938" s="9" t="s">
        <v>667</v>
      </c>
      <c r="E938" s="9" t="s">
        <v>2896</v>
      </c>
      <c r="F938" s="9" t="s">
        <v>27</v>
      </c>
      <c r="G938" s="10">
        <v>23</v>
      </c>
      <c r="H938" s="10">
        <v>0</v>
      </c>
      <c r="I938" s="10">
        <v>0</v>
      </c>
      <c r="J938" s="10">
        <f t="shared" si="79"/>
        <v>6440000</v>
      </c>
      <c r="K938" s="10">
        <f t="shared" si="79"/>
        <v>0</v>
      </c>
      <c r="L938" s="10">
        <f t="shared" si="79"/>
        <v>0</v>
      </c>
      <c r="M938" s="10"/>
      <c r="N938" s="10">
        <v>0</v>
      </c>
      <c r="O938" s="25">
        <f t="shared" si="77"/>
        <v>6440000</v>
      </c>
      <c r="P938" s="25">
        <v>6440000</v>
      </c>
      <c r="Q938" s="25">
        <f t="shared" si="78"/>
        <v>0</v>
      </c>
      <c r="R938" s="37"/>
    </row>
    <row r="939" spans="1:18" x14ac:dyDescent="0.25">
      <c r="A939" s="8">
        <v>932</v>
      </c>
      <c r="B939" s="32">
        <v>451746</v>
      </c>
      <c r="C939" s="9" t="s">
        <v>152</v>
      </c>
      <c r="D939" s="9" t="s">
        <v>262</v>
      </c>
      <c r="E939" s="9" t="s">
        <v>2896</v>
      </c>
      <c r="F939" s="9" t="s">
        <v>27</v>
      </c>
      <c r="G939" s="10">
        <v>20</v>
      </c>
      <c r="H939" s="10">
        <v>0</v>
      </c>
      <c r="I939" s="10">
        <v>5</v>
      </c>
      <c r="J939" s="10">
        <f t="shared" si="79"/>
        <v>5600000</v>
      </c>
      <c r="K939" s="10">
        <f t="shared" si="79"/>
        <v>0</v>
      </c>
      <c r="L939" s="10">
        <f t="shared" si="79"/>
        <v>1400000</v>
      </c>
      <c r="M939" s="10"/>
      <c r="N939" s="10">
        <v>0</v>
      </c>
      <c r="O939" s="25">
        <f t="shared" si="77"/>
        <v>7000000</v>
      </c>
      <c r="P939" s="25">
        <v>7000000</v>
      </c>
      <c r="Q939" s="25">
        <f t="shared" si="78"/>
        <v>0</v>
      </c>
      <c r="R939" s="37"/>
    </row>
    <row r="940" spans="1:18" x14ac:dyDescent="0.25">
      <c r="A940" s="8">
        <v>933</v>
      </c>
      <c r="B940" s="32">
        <v>451747</v>
      </c>
      <c r="C940" s="9" t="s">
        <v>2897</v>
      </c>
      <c r="D940" s="9" t="s">
        <v>25</v>
      </c>
      <c r="E940" s="9" t="s">
        <v>2896</v>
      </c>
      <c r="F940" s="9" t="s">
        <v>27</v>
      </c>
      <c r="G940" s="10">
        <v>22</v>
      </c>
      <c r="H940" s="10">
        <v>0</v>
      </c>
      <c r="I940" s="10">
        <v>0</v>
      </c>
      <c r="J940" s="10">
        <f t="shared" si="79"/>
        <v>6160000</v>
      </c>
      <c r="K940" s="10">
        <f t="shared" si="79"/>
        <v>0</v>
      </c>
      <c r="L940" s="10">
        <f t="shared" si="79"/>
        <v>0</v>
      </c>
      <c r="M940" s="10"/>
      <c r="N940" s="10">
        <v>0</v>
      </c>
      <c r="O940" s="25">
        <f t="shared" si="77"/>
        <v>6160000</v>
      </c>
      <c r="P940" s="25">
        <v>6160000</v>
      </c>
      <c r="Q940" s="25">
        <f t="shared" si="78"/>
        <v>0</v>
      </c>
      <c r="R940" s="37"/>
    </row>
    <row r="941" spans="1:18" x14ac:dyDescent="0.25">
      <c r="A941" s="8">
        <v>934</v>
      </c>
      <c r="B941" s="32">
        <v>451748</v>
      </c>
      <c r="C941" s="9" t="s">
        <v>571</v>
      </c>
      <c r="D941" s="9" t="s">
        <v>413</v>
      </c>
      <c r="E941" s="9" t="s">
        <v>2896</v>
      </c>
      <c r="F941" s="9" t="s">
        <v>27</v>
      </c>
      <c r="G941" s="10">
        <v>13</v>
      </c>
      <c r="H941" s="10">
        <v>0</v>
      </c>
      <c r="I941" s="10">
        <v>0</v>
      </c>
      <c r="J941" s="10">
        <f t="shared" si="79"/>
        <v>3640000</v>
      </c>
      <c r="K941" s="10">
        <f t="shared" si="79"/>
        <v>0</v>
      </c>
      <c r="L941" s="10">
        <f t="shared" si="79"/>
        <v>0</v>
      </c>
      <c r="M941" s="10"/>
      <c r="N941" s="10">
        <v>0</v>
      </c>
      <c r="O941" s="25">
        <f t="shared" si="77"/>
        <v>3640000</v>
      </c>
      <c r="P941" s="25">
        <v>0</v>
      </c>
      <c r="Q941" s="25">
        <f t="shared" si="78"/>
        <v>3640000</v>
      </c>
      <c r="R941" s="37"/>
    </row>
    <row r="942" spans="1:18" x14ac:dyDescent="0.25">
      <c r="A942" s="8">
        <v>935</v>
      </c>
      <c r="B942" s="32">
        <v>451749</v>
      </c>
      <c r="C942" s="9" t="s">
        <v>360</v>
      </c>
      <c r="D942" s="9" t="s">
        <v>85</v>
      </c>
      <c r="E942" s="9" t="s">
        <v>2896</v>
      </c>
      <c r="F942" s="9" t="s">
        <v>27</v>
      </c>
      <c r="G942" s="10">
        <v>19</v>
      </c>
      <c r="H942" s="10">
        <v>0</v>
      </c>
      <c r="I942" s="10">
        <v>0</v>
      </c>
      <c r="J942" s="10">
        <f t="shared" si="79"/>
        <v>5320000</v>
      </c>
      <c r="K942" s="10">
        <f t="shared" si="79"/>
        <v>0</v>
      </c>
      <c r="L942" s="10">
        <f t="shared" si="79"/>
        <v>0</v>
      </c>
      <c r="M942" s="10"/>
      <c r="N942" s="10">
        <v>0</v>
      </c>
      <c r="O942" s="25">
        <f t="shared" si="77"/>
        <v>5320000</v>
      </c>
      <c r="P942" s="25">
        <v>5320000</v>
      </c>
      <c r="Q942" s="25">
        <f t="shared" si="78"/>
        <v>0</v>
      </c>
      <c r="R942" s="37"/>
    </row>
    <row r="943" spans="1:18" x14ac:dyDescent="0.25">
      <c r="A943" s="8">
        <v>936</v>
      </c>
      <c r="B943" s="32">
        <v>451750</v>
      </c>
      <c r="C943" s="9" t="s">
        <v>2910</v>
      </c>
      <c r="D943" s="9" t="s">
        <v>254</v>
      </c>
      <c r="E943" s="9" t="s">
        <v>2896</v>
      </c>
      <c r="F943" s="9" t="s">
        <v>27</v>
      </c>
      <c r="G943" s="10">
        <v>18</v>
      </c>
      <c r="H943" s="10">
        <v>0</v>
      </c>
      <c r="I943" s="10">
        <v>0</v>
      </c>
      <c r="J943" s="10">
        <f t="shared" si="79"/>
        <v>5040000</v>
      </c>
      <c r="K943" s="10">
        <f t="shared" si="79"/>
        <v>0</v>
      </c>
      <c r="L943" s="10">
        <f t="shared" si="79"/>
        <v>0</v>
      </c>
      <c r="M943" s="10"/>
      <c r="N943" s="10">
        <v>0</v>
      </c>
      <c r="O943" s="25">
        <f t="shared" si="77"/>
        <v>5040000</v>
      </c>
      <c r="P943" s="25">
        <v>5040000</v>
      </c>
      <c r="Q943" s="25">
        <f t="shared" si="78"/>
        <v>0</v>
      </c>
      <c r="R943" s="37"/>
    </row>
    <row r="944" spans="1:18" x14ac:dyDescent="0.25">
      <c r="A944" s="8">
        <v>937</v>
      </c>
      <c r="B944" s="32">
        <v>451751</v>
      </c>
      <c r="C944" s="9" t="s">
        <v>762</v>
      </c>
      <c r="D944" s="9" t="s">
        <v>51</v>
      </c>
      <c r="E944" s="9" t="s">
        <v>2896</v>
      </c>
      <c r="F944" s="9" t="s">
        <v>27</v>
      </c>
      <c r="G944" s="10">
        <v>19</v>
      </c>
      <c r="H944" s="10">
        <v>0</v>
      </c>
      <c r="I944" s="10">
        <v>0</v>
      </c>
      <c r="J944" s="10">
        <f t="shared" si="79"/>
        <v>5320000</v>
      </c>
      <c r="K944" s="10">
        <f t="shared" si="79"/>
        <v>0</v>
      </c>
      <c r="L944" s="10">
        <f t="shared" si="79"/>
        <v>0</v>
      </c>
      <c r="M944" s="10"/>
      <c r="N944" s="10">
        <v>0</v>
      </c>
      <c r="O944" s="25">
        <f t="shared" si="77"/>
        <v>5320000</v>
      </c>
      <c r="P944" s="25">
        <v>5320000</v>
      </c>
      <c r="Q944" s="25">
        <f t="shared" si="78"/>
        <v>0</v>
      </c>
      <c r="R944" s="37"/>
    </row>
    <row r="945" spans="1:18" x14ac:dyDescent="0.25">
      <c r="A945" s="8">
        <v>938</v>
      </c>
      <c r="B945" s="32">
        <v>451752</v>
      </c>
      <c r="C945" s="9" t="s">
        <v>1276</v>
      </c>
      <c r="D945" s="9" t="s">
        <v>492</v>
      </c>
      <c r="E945" s="9" t="s">
        <v>2896</v>
      </c>
      <c r="F945" s="9" t="s">
        <v>27</v>
      </c>
      <c r="G945" s="10">
        <v>22</v>
      </c>
      <c r="H945" s="10">
        <v>0</v>
      </c>
      <c r="I945" s="10">
        <v>0</v>
      </c>
      <c r="J945" s="10">
        <f t="shared" si="79"/>
        <v>6160000</v>
      </c>
      <c r="K945" s="10">
        <f t="shared" si="79"/>
        <v>0</v>
      </c>
      <c r="L945" s="10">
        <f t="shared" si="79"/>
        <v>0</v>
      </c>
      <c r="M945" s="10"/>
      <c r="N945" s="10">
        <v>0</v>
      </c>
      <c r="O945" s="25">
        <f t="shared" si="77"/>
        <v>6160000</v>
      </c>
      <c r="P945" s="25">
        <v>6160000</v>
      </c>
      <c r="Q945" s="25">
        <f t="shared" si="78"/>
        <v>0</v>
      </c>
      <c r="R945" s="37"/>
    </row>
    <row r="946" spans="1:18" x14ac:dyDescent="0.25">
      <c r="A946" s="8">
        <v>939</v>
      </c>
      <c r="B946" s="32">
        <v>451753</v>
      </c>
      <c r="C946" s="9" t="s">
        <v>2754</v>
      </c>
      <c r="D946" s="9" t="s">
        <v>226</v>
      </c>
      <c r="E946" s="9" t="s">
        <v>2896</v>
      </c>
      <c r="F946" s="9" t="s">
        <v>27</v>
      </c>
      <c r="G946" s="10">
        <v>18</v>
      </c>
      <c r="H946" s="10">
        <v>0</v>
      </c>
      <c r="I946" s="10">
        <v>0</v>
      </c>
      <c r="J946" s="10">
        <f t="shared" si="79"/>
        <v>5040000</v>
      </c>
      <c r="K946" s="10">
        <f t="shared" si="79"/>
        <v>0</v>
      </c>
      <c r="L946" s="10">
        <f t="shared" si="79"/>
        <v>0</v>
      </c>
      <c r="M946" s="10"/>
      <c r="N946" s="10">
        <v>0</v>
      </c>
      <c r="O946" s="25">
        <f t="shared" si="77"/>
        <v>5040000</v>
      </c>
      <c r="P946" s="25">
        <v>5040000</v>
      </c>
      <c r="Q946" s="25">
        <f t="shared" si="78"/>
        <v>0</v>
      </c>
      <c r="R946" s="37"/>
    </row>
    <row r="947" spans="1:18" x14ac:dyDescent="0.25">
      <c r="A947" s="8">
        <v>940</v>
      </c>
      <c r="B947" s="32">
        <v>451754</v>
      </c>
      <c r="C947" s="9" t="s">
        <v>2911</v>
      </c>
      <c r="D947" s="9" t="s">
        <v>1085</v>
      </c>
      <c r="E947" s="9" t="s">
        <v>2896</v>
      </c>
      <c r="F947" s="9" t="s">
        <v>27</v>
      </c>
      <c r="G947" s="10">
        <v>17</v>
      </c>
      <c r="H947" s="10">
        <v>0</v>
      </c>
      <c r="I947" s="10">
        <v>0</v>
      </c>
      <c r="J947" s="10">
        <f t="shared" si="79"/>
        <v>4760000</v>
      </c>
      <c r="K947" s="10">
        <f t="shared" si="79"/>
        <v>0</v>
      </c>
      <c r="L947" s="10">
        <f t="shared" si="79"/>
        <v>0</v>
      </c>
      <c r="M947" s="10"/>
      <c r="N947" s="10">
        <v>0</v>
      </c>
      <c r="O947" s="25">
        <f t="shared" si="77"/>
        <v>4760000</v>
      </c>
      <c r="P947" s="25">
        <v>4760000</v>
      </c>
      <c r="Q947" s="25">
        <f t="shared" si="78"/>
        <v>0</v>
      </c>
      <c r="R947" s="37"/>
    </row>
    <row r="948" spans="1:18" x14ac:dyDescent="0.25">
      <c r="A948" s="8">
        <v>941</v>
      </c>
      <c r="B948" s="32">
        <v>451755</v>
      </c>
      <c r="C948" s="9" t="s">
        <v>2912</v>
      </c>
      <c r="D948" s="9" t="s">
        <v>85</v>
      </c>
      <c r="E948" s="9" t="s">
        <v>2896</v>
      </c>
      <c r="F948" s="9" t="s">
        <v>27</v>
      </c>
      <c r="G948" s="10">
        <v>21</v>
      </c>
      <c r="H948" s="10">
        <v>5</v>
      </c>
      <c r="I948" s="10">
        <v>0</v>
      </c>
      <c r="J948" s="10">
        <f t="shared" si="79"/>
        <v>5880000</v>
      </c>
      <c r="K948" s="10">
        <f t="shared" si="79"/>
        <v>1400000</v>
      </c>
      <c r="L948" s="10">
        <f t="shared" si="79"/>
        <v>0</v>
      </c>
      <c r="M948" s="10"/>
      <c r="N948" s="10">
        <v>0</v>
      </c>
      <c r="O948" s="25">
        <f t="shared" si="77"/>
        <v>7280000</v>
      </c>
      <c r="P948" s="25">
        <v>0</v>
      </c>
      <c r="Q948" s="25">
        <f t="shared" si="78"/>
        <v>7280000</v>
      </c>
      <c r="R948" s="37"/>
    </row>
    <row r="949" spans="1:18" x14ac:dyDescent="0.25">
      <c r="A949" s="8">
        <v>942</v>
      </c>
      <c r="B949" s="32">
        <v>451801</v>
      </c>
      <c r="C949" s="9" t="s">
        <v>2913</v>
      </c>
      <c r="D949" s="9" t="s">
        <v>244</v>
      </c>
      <c r="E949" s="9" t="s">
        <v>2914</v>
      </c>
      <c r="F949" s="9" t="s">
        <v>389</v>
      </c>
      <c r="G949" s="10">
        <v>22</v>
      </c>
      <c r="H949" s="10">
        <v>0</v>
      </c>
      <c r="I949" s="10">
        <v>0</v>
      </c>
      <c r="J949" s="10">
        <f t="shared" si="79"/>
        <v>6160000</v>
      </c>
      <c r="K949" s="10">
        <f t="shared" si="79"/>
        <v>0</v>
      </c>
      <c r="L949" s="10">
        <f t="shared" si="79"/>
        <v>0</v>
      </c>
      <c r="M949" s="10"/>
      <c r="N949" s="10">
        <f>J949*0.7</f>
        <v>4312000</v>
      </c>
      <c r="O949" s="25">
        <f t="shared" si="77"/>
        <v>1848000</v>
      </c>
      <c r="P949" s="25">
        <v>1848000</v>
      </c>
      <c r="Q949" s="25">
        <f t="shared" si="78"/>
        <v>0</v>
      </c>
      <c r="R949" s="37"/>
    </row>
    <row r="950" spans="1:18" x14ac:dyDescent="0.25">
      <c r="A950" s="8">
        <v>943</v>
      </c>
      <c r="B950" s="32">
        <v>451802</v>
      </c>
      <c r="C950" s="9" t="s">
        <v>1192</v>
      </c>
      <c r="D950" s="9" t="s">
        <v>402</v>
      </c>
      <c r="E950" s="9" t="s">
        <v>2914</v>
      </c>
      <c r="F950" s="9" t="s">
        <v>27</v>
      </c>
      <c r="G950" s="10">
        <v>22</v>
      </c>
      <c r="H950" s="10">
        <v>0</v>
      </c>
      <c r="I950" s="10">
        <v>0</v>
      </c>
      <c r="J950" s="10">
        <f t="shared" si="79"/>
        <v>6160000</v>
      </c>
      <c r="K950" s="10">
        <f t="shared" si="79"/>
        <v>0</v>
      </c>
      <c r="L950" s="10">
        <f t="shared" si="79"/>
        <v>0</v>
      </c>
      <c r="M950" s="10"/>
      <c r="N950" s="10">
        <v>0</v>
      </c>
      <c r="O950" s="25">
        <f t="shared" si="77"/>
        <v>6160000</v>
      </c>
      <c r="P950" s="25">
        <v>6160000</v>
      </c>
      <c r="Q950" s="25">
        <f t="shared" si="78"/>
        <v>0</v>
      </c>
      <c r="R950" s="37"/>
    </row>
    <row r="951" spans="1:18" x14ac:dyDescent="0.25">
      <c r="A951" s="8">
        <v>944</v>
      </c>
      <c r="B951" s="32">
        <v>451803</v>
      </c>
      <c r="C951" s="9" t="s">
        <v>316</v>
      </c>
      <c r="D951" s="9" t="s">
        <v>344</v>
      </c>
      <c r="E951" s="9" t="s">
        <v>2914</v>
      </c>
      <c r="F951" s="9" t="s">
        <v>27</v>
      </c>
      <c r="G951" s="10">
        <v>21</v>
      </c>
      <c r="H951" s="10">
        <v>0</v>
      </c>
      <c r="I951" s="10">
        <v>0</v>
      </c>
      <c r="J951" s="10">
        <f t="shared" si="79"/>
        <v>5880000</v>
      </c>
      <c r="K951" s="10">
        <f t="shared" si="79"/>
        <v>0</v>
      </c>
      <c r="L951" s="10">
        <f t="shared" si="79"/>
        <v>0</v>
      </c>
      <c r="M951" s="10"/>
      <c r="N951" s="10">
        <v>0</v>
      </c>
      <c r="O951" s="25">
        <f t="shared" si="77"/>
        <v>5880000</v>
      </c>
      <c r="P951" s="25">
        <v>5880000</v>
      </c>
      <c r="Q951" s="25">
        <f t="shared" si="78"/>
        <v>0</v>
      </c>
      <c r="R951" s="37"/>
    </row>
    <row r="952" spans="1:18" x14ac:dyDescent="0.25">
      <c r="A952" s="8">
        <v>945</v>
      </c>
      <c r="B952" s="32">
        <v>451804</v>
      </c>
      <c r="C952" s="9" t="s">
        <v>2915</v>
      </c>
      <c r="D952" s="9" t="s">
        <v>61</v>
      </c>
      <c r="E952" s="9" t="s">
        <v>2914</v>
      </c>
      <c r="F952" s="9" t="s">
        <v>27</v>
      </c>
      <c r="G952" s="10">
        <v>19</v>
      </c>
      <c r="H952" s="10">
        <v>0</v>
      </c>
      <c r="I952" s="10">
        <v>0</v>
      </c>
      <c r="J952" s="10">
        <f t="shared" si="79"/>
        <v>5320000</v>
      </c>
      <c r="K952" s="10">
        <f t="shared" si="79"/>
        <v>0</v>
      </c>
      <c r="L952" s="10">
        <f t="shared" si="79"/>
        <v>0</v>
      </c>
      <c r="M952" s="10"/>
      <c r="N952" s="10">
        <v>0</v>
      </c>
      <c r="O952" s="25">
        <f t="shared" si="77"/>
        <v>5320000</v>
      </c>
      <c r="P952" s="25">
        <v>5320000</v>
      </c>
      <c r="Q952" s="25">
        <f t="shared" si="78"/>
        <v>0</v>
      </c>
      <c r="R952" s="37"/>
    </row>
    <row r="953" spans="1:18" x14ac:dyDescent="0.25">
      <c r="A953" s="8">
        <v>946</v>
      </c>
      <c r="B953" s="32">
        <v>451805</v>
      </c>
      <c r="C953" s="9" t="s">
        <v>2916</v>
      </c>
      <c r="D953" s="9" t="s">
        <v>1180</v>
      </c>
      <c r="E953" s="9" t="s">
        <v>2914</v>
      </c>
      <c r="F953" s="9" t="s">
        <v>27</v>
      </c>
      <c r="G953" s="10">
        <v>24</v>
      </c>
      <c r="H953" s="10">
        <v>0</v>
      </c>
      <c r="I953" s="10">
        <v>0</v>
      </c>
      <c r="J953" s="10">
        <f t="shared" si="79"/>
        <v>6720000</v>
      </c>
      <c r="K953" s="10">
        <f t="shared" si="79"/>
        <v>0</v>
      </c>
      <c r="L953" s="10">
        <f t="shared" si="79"/>
        <v>0</v>
      </c>
      <c r="M953" s="10"/>
      <c r="N953" s="10">
        <v>0</v>
      </c>
      <c r="O953" s="25">
        <f t="shared" si="77"/>
        <v>6720000</v>
      </c>
      <c r="P953" s="25">
        <v>6720000</v>
      </c>
      <c r="Q953" s="25">
        <f t="shared" si="78"/>
        <v>0</v>
      </c>
      <c r="R953" s="37"/>
    </row>
    <row r="954" spans="1:18" x14ac:dyDescent="0.25">
      <c r="A954" s="8">
        <v>947</v>
      </c>
      <c r="B954" s="32">
        <v>451806</v>
      </c>
      <c r="C954" s="9" t="s">
        <v>2035</v>
      </c>
      <c r="D954" s="9" t="s">
        <v>158</v>
      </c>
      <c r="E954" s="9" t="s">
        <v>2914</v>
      </c>
      <c r="F954" s="9" t="s">
        <v>389</v>
      </c>
      <c r="G954" s="10">
        <v>21</v>
      </c>
      <c r="H954" s="10">
        <v>0</v>
      </c>
      <c r="I954" s="10">
        <v>0</v>
      </c>
      <c r="J954" s="10">
        <f t="shared" si="79"/>
        <v>5880000</v>
      </c>
      <c r="K954" s="10">
        <f t="shared" si="79"/>
        <v>0</v>
      </c>
      <c r="L954" s="10">
        <f t="shared" si="79"/>
        <v>0</v>
      </c>
      <c r="M954" s="10"/>
      <c r="N954" s="10">
        <f>J954*0.7</f>
        <v>4115999.9999999995</v>
      </c>
      <c r="O954" s="25">
        <f t="shared" si="77"/>
        <v>1764000.0000000005</v>
      </c>
      <c r="P954" s="25">
        <v>5880000</v>
      </c>
      <c r="Q954" s="25">
        <f t="shared" si="78"/>
        <v>-4115999.9999999995</v>
      </c>
      <c r="R954" s="37" t="s">
        <v>2588</v>
      </c>
    </row>
    <row r="955" spans="1:18" x14ac:dyDescent="0.25">
      <c r="A955" s="8">
        <v>948</v>
      </c>
      <c r="B955" s="32">
        <v>451807</v>
      </c>
      <c r="C955" s="9" t="s">
        <v>460</v>
      </c>
      <c r="D955" s="9" t="s">
        <v>204</v>
      </c>
      <c r="E955" s="9" t="s">
        <v>2914</v>
      </c>
      <c r="F955" s="9" t="s">
        <v>27</v>
      </c>
      <c r="G955" s="10">
        <v>15</v>
      </c>
      <c r="H955" s="10">
        <v>0</v>
      </c>
      <c r="I955" s="10">
        <v>0</v>
      </c>
      <c r="J955" s="10">
        <f t="shared" si="79"/>
        <v>4200000</v>
      </c>
      <c r="K955" s="10">
        <f t="shared" si="79"/>
        <v>0</v>
      </c>
      <c r="L955" s="10">
        <f t="shared" si="79"/>
        <v>0</v>
      </c>
      <c r="M955" s="10"/>
      <c r="N955" s="10">
        <v>0</v>
      </c>
      <c r="O955" s="25">
        <f t="shared" si="77"/>
        <v>4200000</v>
      </c>
      <c r="P955" s="25">
        <v>4200000</v>
      </c>
      <c r="Q955" s="25">
        <f t="shared" si="78"/>
        <v>0</v>
      </c>
      <c r="R955" s="37"/>
    </row>
    <row r="956" spans="1:18" x14ac:dyDescent="0.25">
      <c r="A956" s="8">
        <v>949</v>
      </c>
      <c r="B956" s="32">
        <v>451808</v>
      </c>
      <c r="C956" s="9" t="s">
        <v>1192</v>
      </c>
      <c r="D956" s="9" t="s">
        <v>2021</v>
      </c>
      <c r="E956" s="9" t="s">
        <v>2914</v>
      </c>
      <c r="F956" s="9" t="s">
        <v>27</v>
      </c>
      <c r="G956" s="10">
        <v>17</v>
      </c>
      <c r="H956" s="10">
        <v>0</v>
      </c>
      <c r="I956" s="10">
        <v>0</v>
      </c>
      <c r="J956" s="10">
        <f t="shared" si="79"/>
        <v>4760000</v>
      </c>
      <c r="K956" s="10">
        <f t="shared" si="79"/>
        <v>0</v>
      </c>
      <c r="L956" s="10">
        <f t="shared" si="79"/>
        <v>0</v>
      </c>
      <c r="M956" s="10"/>
      <c r="N956" s="10">
        <v>0</v>
      </c>
      <c r="O956" s="25">
        <f t="shared" si="77"/>
        <v>4760000</v>
      </c>
      <c r="P956" s="25">
        <v>4760000</v>
      </c>
      <c r="Q956" s="25">
        <f t="shared" si="78"/>
        <v>0</v>
      </c>
      <c r="R956" s="37"/>
    </row>
    <row r="957" spans="1:18" x14ac:dyDescent="0.25">
      <c r="A957" s="8">
        <v>950</v>
      </c>
      <c r="B957" s="32">
        <v>451809</v>
      </c>
      <c r="C957" s="9" t="s">
        <v>2917</v>
      </c>
      <c r="D957" s="9" t="s">
        <v>47</v>
      </c>
      <c r="E957" s="9" t="s">
        <v>2914</v>
      </c>
      <c r="F957" s="9" t="s">
        <v>27</v>
      </c>
      <c r="G957" s="10">
        <v>17</v>
      </c>
      <c r="H957" s="10">
        <v>0</v>
      </c>
      <c r="I957" s="10">
        <v>0</v>
      </c>
      <c r="J957" s="10">
        <f t="shared" si="79"/>
        <v>4760000</v>
      </c>
      <c r="K957" s="10">
        <f t="shared" si="79"/>
        <v>0</v>
      </c>
      <c r="L957" s="10">
        <f t="shared" si="79"/>
        <v>0</v>
      </c>
      <c r="M957" s="10"/>
      <c r="N957" s="10">
        <v>0</v>
      </c>
      <c r="O957" s="25">
        <f t="shared" si="77"/>
        <v>4760000</v>
      </c>
      <c r="P957" s="25">
        <v>0</v>
      </c>
      <c r="Q957" s="25">
        <f t="shared" si="78"/>
        <v>4760000</v>
      </c>
      <c r="R957" s="37"/>
    </row>
    <row r="958" spans="1:18" x14ac:dyDescent="0.25">
      <c r="A958" s="8">
        <v>951</v>
      </c>
      <c r="B958" s="32">
        <v>451810</v>
      </c>
      <c r="C958" s="9" t="s">
        <v>2513</v>
      </c>
      <c r="D958" s="9" t="s">
        <v>51</v>
      </c>
      <c r="E958" s="9" t="s">
        <v>2914</v>
      </c>
      <c r="F958" s="9" t="s">
        <v>27</v>
      </c>
      <c r="G958" s="10">
        <v>22</v>
      </c>
      <c r="H958" s="10">
        <v>0</v>
      </c>
      <c r="I958" s="10">
        <v>0</v>
      </c>
      <c r="J958" s="10">
        <f t="shared" si="79"/>
        <v>6160000</v>
      </c>
      <c r="K958" s="10">
        <f t="shared" si="79"/>
        <v>0</v>
      </c>
      <c r="L958" s="10">
        <f t="shared" si="79"/>
        <v>0</v>
      </c>
      <c r="M958" s="10"/>
      <c r="N958" s="10">
        <v>0</v>
      </c>
      <c r="O958" s="25">
        <f t="shared" si="77"/>
        <v>6160000</v>
      </c>
      <c r="P958" s="25">
        <v>6160000</v>
      </c>
      <c r="Q958" s="25">
        <f t="shared" si="78"/>
        <v>0</v>
      </c>
      <c r="R958" s="37"/>
    </row>
    <row r="959" spans="1:18" x14ac:dyDescent="0.25">
      <c r="A959" s="8">
        <v>952</v>
      </c>
      <c r="B959" s="32">
        <v>451811</v>
      </c>
      <c r="C959" s="9" t="s">
        <v>2918</v>
      </c>
      <c r="D959" s="9" t="s">
        <v>317</v>
      </c>
      <c r="E959" s="9" t="s">
        <v>2914</v>
      </c>
      <c r="F959" s="9" t="s">
        <v>27</v>
      </c>
      <c r="G959" s="10">
        <v>19</v>
      </c>
      <c r="H959" s="10">
        <v>0</v>
      </c>
      <c r="I959" s="10">
        <v>0</v>
      </c>
      <c r="J959" s="10">
        <f t="shared" si="79"/>
        <v>5320000</v>
      </c>
      <c r="K959" s="10">
        <f t="shared" si="79"/>
        <v>0</v>
      </c>
      <c r="L959" s="10">
        <f t="shared" si="79"/>
        <v>0</v>
      </c>
      <c r="M959" s="10"/>
      <c r="N959" s="10">
        <v>0</v>
      </c>
      <c r="O959" s="25">
        <f t="shared" si="77"/>
        <v>5320000</v>
      </c>
      <c r="P959" s="25">
        <v>5320000</v>
      </c>
      <c r="Q959" s="25">
        <f t="shared" si="78"/>
        <v>0</v>
      </c>
      <c r="R959" s="37"/>
    </row>
    <row r="960" spans="1:18" x14ac:dyDescent="0.25">
      <c r="A960" s="8">
        <v>953</v>
      </c>
      <c r="B960" s="32">
        <v>451812</v>
      </c>
      <c r="C960" s="9" t="s">
        <v>1607</v>
      </c>
      <c r="D960" s="9" t="s">
        <v>375</v>
      </c>
      <c r="E960" s="9" t="s">
        <v>2914</v>
      </c>
      <c r="F960" s="9" t="s">
        <v>27</v>
      </c>
      <c r="G960" s="10">
        <v>21</v>
      </c>
      <c r="H960" s="10">
        <v>0</v>
      </c>
      <c r="I960" s="10">
        <v>0</v>
      </c>
      <c r="J960" s="10">
        <f t="shared" si="79"/>
        <v>5880000</v>
      </c>
      <c r="K960" s="10">
        <f t="shared" si="79"/>
        <v>0</v>
      </c>
      <c r="L960" s="10">
        <f t="shared" si="79"/>
        <v>0</v>
      </c>
      <c r="M960" s="10"/>
      <c r="N960" s="10">
        <v>0</v>
      </c>
      <c r="O960" s="25">
        <f t="shared" si="77"/>
        <v>5880000</v>
      </c>
      <c r="P960" s="25">
        <v>5880000</v>
      </c>
      <c r="Q960" s="25">
        <f t="shared" si="78"/>
        <v>0</v>
      </c>
      <c r="R960" s="37"/>
    </row>
    <row r="961" spans="1:18" x14ac:dyDescent="0.25">
      <c r="A961" s="8">
        <v>954</v>
      </c>
      <c r="B961" s="32">
        <v>451813</v>
      </c>
      <c r="C961" s="9" t="s">
        <v>2179</v>
      </c>
      <c r="D961" s="9" t="s">
        <v>198</v>
      </c>
      <c r="E961" s="9" t="s">
        <v>2914</v>
      </c>
      <c r="F961" s="9" t="s">
        <v>27</v>
      </c>
      <c r="G961" s="10">
        <v>13</v>
      </c>
      <c r="H961" s="10">
        <v>0</v>
      </c>
      <c r="I961" s="10">
        <v>0</v>
      </c>
      <c r="J961" s="10">
        <f t="shared" si="79"/>
        <v>3640000</v>
      </c>
      <c r="K961" s="10">
        <f t="shared" si="79"/>
        <v>0</v>
      </c>
      <c r="L961" s="10">
        <f t="shared" si="79"/>
        <v>0</v>
      </c>
      <c r="M961" s="10"/>
      <c r="N961" s="10">
        <v>0</v>
      </c>
      <c r="O961" s="25">
        <f t="shared" si="77"/>
        <v>3640000</v>
      </c>
      <c r="P961" s="25">
        <v>3640000</v>
      </c>
      <c r="Q961" s="25">
        <f t="shared" si="78"/>
        <v>0</v>
      </c>
      <c r="R961" s="37"/>
    </row>
    <row r="962" spans="1:18" x14ac:dyDescent="0.25">
      <c r="A962" s="8">
        <v>955</v>
      </c>
      <c r="B962" s="32">
        <v>451814</v>
      </c>
      <c r="C962" s="9" t="s">
        <v>2919</v>
      </c>
      <c r="D962" s="9" t="s">
        <v>75</v>
      </c>
      <c r="E962" s="9" t="s">
        <v>2914</v>
      </c>
      <c r="F962" s="9" t="s">
        <v>27</v>
      </c>
      <c r="G962" s="10">
        <v>19</v>
      </c>
      <c r="H962" s="10">
        <v>0</v>
      </c>
      <c r="I962" s="10">
        <v>0</v>
      </c>
      <c r="J962" s="10">
        <f t="shared" ref="J962:L984" si="80">G962*280000</f>
        <v>5320000</v>
      </c>
      <c r="K962" s="10">
        <f t="shared" si="80"/>
        <v>0</v>
      </c>
      <c r="L962" s="10">
        <f t="shared" si="80"/>
        <v>0</v>
      </c>
      <c r="M962" s="10"/>
      <c r="N962" s="10">
        <v>0</v>
      </c>
      <c r="O962" s="25">
        <f t="shared" si="77"/>
        <v>5320000</v>
      </c>
      <c r="P962" s="25">
        <v>5320000</v>
      </c>
      <c r="Q962" s="25">
        <f t="shared" si="78"/>
        <v>0</v>
      </c>
      <c r="R962" s="37"/>
    </row>
    <row r="963" spans="1:18" x14ac:dyDescent="0.25">
      <c r="A963" s="8">
        <v>956</v>
      </c>
      <c r="B963" s="32">
        <v>451815</v>
      </c>
      <c r="C963" s="9" t="s">
        <v>441</v>
      </c>
      <c r="D963" s="9" t="s">
        <v>121</v>
      </c>
      <c r="E963" s="9" t="s">
        <v>2914</v>
      </c>
      <c r="F963" s="9" t="s">
        <v>27</v>
      </c>
      <c r="G963" s="10">
        <v>17</v>
      </c>
      <c r="H963" s="10">
        <v>0</v>
      </c>
      <c r="I963" s="10">
        <v>0</v>
      </c>
      <c r="J963" s="10">
        <f t="shared" si="80"/>
        <v>4760000</v>
      </c>
      <c r="K963" s="10">
        <f t="shared" si="80"/>
        <v>0</v>
      </c>
      <c r="L963" s="10">
        <f t="shared" si="80"/>
        <v>0</v>
      </c>
      <c r="M963" s="10"/>
      <c r="N963" s="10">
        <v>0</v>
      </c>
      <c r="O963" s="25">
        <f t="shared" si="77"/>
        <v>4760000</v>
      </c>
      <c r="P963" s="25">
        <v>4760000</v>
      </c>
      <c r="Q963" s="25">
        <f t="shared" si="78"/>
        <v>0</v>
      </c>
      <c r="R963" s="37"/>
    </row>
    <row r="964" spans="1:18" x14ac:dyDescent="0.25">
      <c r="A964" s="8">
        <v>957</v>
      </c>
      <c r="B964" s="32">
        <v>451816</v>
      </c>
      <c r="C964" s="9" t="s">
        <v>2263</v>
      </c>
      <c r="D964" s="9" t="s">
        <v>57</v>
      </c>
      <c r="E964" s="9" t="s">
        <v>2914</v>
      </c>
      <c r="F964" s="9" t="s">
        <v>27</v>
      </c>
      <c r="G964" s="10">
        <v>23</v>
      </c>
      <c r="H964" s="10">
        <v>0</v>
      </c>
      <c r="I964" s="10">
        <v>0</v>
      </c>
      <c r="J964" s="10">
        <f t="shared" si="80"/>
        <v>6440000</v>
      </c>
      <c r="K964" s="10">
        <f t="shared" si="80"/>
        <v>0</v>
      </c>
      <c r="L964" s="10">
        <f t="shared" si="80"/>
        <v>0</v>
      </c>
      <c r="M964" s="10"/>
      <c r="N964" s="10">
        <v>0</v>
      </c>
      <c r="O964" s="25">
        <f t="shared" si="77"/>
        <v>6440000</v>
      </c>
      <c r="P964" s="25">
        <v>6440000</v>
      </c>
      <c r="Q964" s="25">
        <f t="shared" si="78"/>
        <v>0</v>
      </c>
      <c r="R964" s="37"/>
    </row>
    <row r="965" spans="1:18" x14ac:dyDescent="0.25">
      <c r="A965" s="8">
        <v>958</v>
      </c>
      <c r="B965" s="32">
        <v>451817</v>
      </c>
      <c r="C965" s="9" t="s">
        <v>124</v>
      </c>
      <c r="D965" s="9" t="s">
        <v>251</v>
      </c>
      <c r="E965" s="9" t="s">
        <v>2914</v>
      </c>
      <c r="F965" s="9" t="s">
        <v>27</v>
      </c>
      <c r="G965" s="10">
        <v>19</v>
      </c>
      <c r="H965" s="10">
        <v>0</v>
      </c>
      <c r="I965" s="10">
        <v>0</v>
      </c>
      <c r="J965" s="10">
        <f t="shared" si="80"/>
        <v>5320000</v>
      </c>
      <c r="K965" s="10">
        <f t="shared" si="80"/>
        <v>0</v>
      </c>
      <c r="L965" s="10">
        <f t="shared" si="80"/>
        <v>0</v>
      </c>
      <c r="M965" s="10"/>
      <c r="N965" s="10">
        <v>0</v>
      </c>
      <c r="O965" s="25">
        <f t="shared" si="77"/>
        <v>5320000</v>
      </c>
      <c r="P965" s="25">
        <v>5320000</v>
      </c>
      <c r="Q965" s="25">
        <f t="shared" si="78"/>
        <v>0</v>
      </c>
      <c r="R965" s="37"/>
    </row>
    <row r="966" spans="1:18" x14ac:dyDescent="0.25">
      <c r="A966" s="8">
        <v>959</v>
      </c>
      <c r="B966" s="32">
        <v>451818</v>
      </c>
      <c r="C966" s="9" t="s">
        <v>189</v>
      </c>
      <c r="D966" s="9" t="s">
        <v>258</v>
      </c>
      <c r="E966" s="9" t="s">
        <v>2914</v>
      </c>
      <c r="F966" s="9" t="s">
        <v>27</v>
      </c>
      <c r="G966" s="10">
        <v>19</v>
      </c>
      <c r="H966" s="10">
        <v>0</v>
      </c>
      <c r="I966" s="10">
        <v>0</v>
      </c>
      <c r="J966" s="10">
        <f t="shared" si="80"/>
        <v>5320000</v>
      </c>
      <c r="K966" s="10">
        <f t="shared" si="80"/>
        <v>0</v>
      </c>
      <c r="L966" s="10">
        <f t="shared" si="80"/>
        <v>0</v>
      </c>
      <c r="M966" s="10"/>
      <c r="N966" s="10">
        <v>0</v>
      </c>
      <c r="O966" s="25">
        <f t="shared" si="77"/>
        <v>5320000</v>
      </c>
      <c r="P966" s="25">
        <v>0</v>
      </c>
      <c r="Q966" s="25">
        <f t="shared" si="78"/>
        <v>5320000</v>
      </c>
      <c r="R966" s="37"/>
    </row>
    <row r="967" spans="1:18" x14ac:dyDescent="0.25">
      <c r="A967" s="8">
        <v>960</v>
      </c>
      <c r="B967" s="32">
        <v>451819</v>
      </c>
      <c r="C967" s="9" t="s">
        <v>53</v>
      </c>
      <c r="D967" s="9" t="s">
        <v>576</v>
      </c>
      <c r="E967" s="9" t="s">
        <v>2914</v>
      </c>
      <c r="F967" s="9" t="s">
        <v>27</v>
      </c>
      <c r="G967" s="10">
        <v>19</v>
      </c>
      <c r="H967" s="10">
        <v>0</v>
      </c>
      <c r="I967" s="10">
        <v>0</v>
      </c>
      <c r="J967" s="10">
        <f t="shared" si="80"/>
        <v>5320000</v>
      </c>
      <c r="K967" s="10">
        <f t="shared" si="80"/>
        <v>0</v>
      </c>
      <c r="L967" s="10">
        <f t="shared" si="80"/>
        <v>0</v>
      </c>
      <c r="M967" s="10"/>
      <c r="N967" s="10">
        <v>0</v>
      </c>
      <c r="O967" s="25">
        <f t="shared" si="77"/>
        <v>5320000</v>
      </c>
      <c r="P967" s="25">
        <v>5320000</v>
      </c>
      <c r="Q967" s="25">
        <f t="shared" si="78"/>
        <v>0</v>
      </c>
      <c r="R967" s="37"/>
    </row>
    <row r="968" spans="1:18" x14ac:dyDescent="0.25">
      <c r="A968" s="8">
        <v>961</v>
      </c>
      <c r="B968" s="32">
        <v>451820</v>
      </c>
      <c r="C968" s="9" t="s">
        <v>1858</v>
      </c>
      <c r="D968" s="9" t="s">
        <v>576</v>
      </c>
      <c r="E968" s="9" t="s">
        <v>2914</v>
      </c>
      <c r="F968" s="9" t="s">
        <v>27</v>
      </c>
      <c r="G968" s="10">
        <v>19</v>
      </c>
      <c r="H968" s="10">
        <v>0</v>
      </c>
      <c r="I968" s="10">
        <v>0</v>
      </c>
      <c r="J968" s="10">
        <f t="shared" si="80"/>
        <v>5320000</v>
      </c>
      <c r="K968" s="10">
        <f t="shared" si="80"/>
        <v>0</v>
      </c>
      <c r="L968" s="10">
        <f t="shared" si="80"/>
        <v>0</v>
      </c>
      <c r="M968" s="10"/>
      <c r="N968" s="10">
        <v>0</v>
      </c>
      <c r="O968" s="25">
        <f t="shared" si="77"/>
        <v>5320000</v>
      </c>
      <c r="P968" s="25">
        <v>5320000</v>
      </c>
      <c r="Q968" s="25">
        <f t="shared" si="78"/>
        <v>0</v>
      </c>
      <c r="R968" s="37"/>
    </row>
    <row r="969" spans="1:18" x14ac:dyDescent="0.25">
      <c r="A969" s="8">
        <v>962</v>
      </c>
      <c r="B969" s="32">
        <v>451821</v>
      </c>
      <c r="C969" s="9" t="s">
        <v>1996</v>
      </c>
      <c r="D969" s="9" t="s">
        <v>303</v>
      </c>
      <c r="E969" s="9" t="s">
        <v>2914</v>
      </c>
      <c r="F969" s="9" t="s">
        <v>27</v>
      </c>
      <c r="G969" s="10">
        <v>19</v>
      </c>
      <c r="H969" s="10">
        <v>0</v>
      </c>
      <c r="I969" s="10">
        <v>0</v>
      </c>
      <c r="J969" s="10">
        <f t="shared" si="80"/>
        <v>5320000</v>
      </c>
      <c r="K969" s="10">
        <f t="shared" si="80"/>
        <v>0</v>
      </c>
      <c r="L969" s="10">
        <f t="shared" si="80"/>
        <v>0</v>
      </c>
      <c r="M969" s="10"/>
      <c r="N969" s="10">
        <v>0</v>
      </c>
      <c r="O969" s="25">
        <f t="shared" ref="O969:O1032" si="81">J969+K969+L969-N969-M969</f>
        <v>5320000</v>
      </c>
      <c r="P969" s="25">
        <v>5320000</v>
      </c>
      <c r="Q969" s="25">
        <f t="shared" ref="Q969:Q1032" si="82">O969-P969</f>
        <v>0</v>
      </c>
      <c r="R969" s="37"/>
    </row>
    <row r="970" spans="1:18" x14ac:dyDescent="0.25">
      <c r="A970" s="8">
        <v>963</v>
      </c>
      <c r="B970" s="32">
        <v>451822</v>
      </c>
      <c r="C970" s="9" t="s">
        <v>603</v>
      </c>
      <c r="D970" s="9" t="s">
        <v>431</v>
      </c>
      <c r="E970" s="9" t="s">
        <v>2914</v>
      </c>
      <c r="F970" s="9" t="s">
        <v>27</v>
      </c>
      <c r="G970" s="10">
        <v>19</v>
      </c>
      <c r="H970" s="10">
        <v>0</v>
      </c>
      <c r="I970" s="10">
        <v>0</v>
      </c>
      <c r="J970" s="10">
        <f t="shared" si="80"/>
        <v>5320000</v>
      </c>
      <c r="K970" s="10">
        <f t="shared" si="80"/>
        <v>0</v>
      </c>
      <c r="L970" s="10">
        <f t="shared" si="80"/>
        <v>0</v>
      </c>
      <c r="M970" s="10"/>
      <c r="N970" s="10">
        <v>0</v>
      </c>
      <c r="O970" s="25">
        <f t="shared" si="81"/>
        <v>5320000</v>
      </c>
      <c r="P970" s="25">
        <v>5320000</v>
      </c>
      <c r="Q970" s="25">
        <f t="shared" si="82"/>
        <v>0</v>
      </c>
      <c r="R970" s="37"/>
    </row>
    <row r="971" spans="1:18" x14ac:dyDescent="0.25">
      <c r="A971" s="8">
        <v>964</v>
      </c>
      <c r="B971" s="32">
        <v>451823</v>
      </c>
      <c r="C971" s="9" t="s">
        <v>709</v>
      </c>
      <c r="D971" s="9" t="s">
        <v>654</v>
      </c>
      <c r="E971" s="9" t="s">
        <v>2914</v>
      </c>
      <c r="F971" s="9" t="s">
        <v>27</v>
      </c>
      <c r="G971" s="10">
        <v>17</v>
      </c>
      <c r="H971" s="10">
        <v>0</v>
      </c>
      <c r="I971" s="10">
        <v>0</v>
      </c>
      <c r="J971" s="10">
        <f t="shared" si="80"/>
        <v>4760000</v>
      </c>
      <c r="K971" s="10">
        <f t="shared" si="80"/>
        <v>0</v>
      </c>
      <c r="L971" s="10">
        <f t="shared" si="80"/>
        <v>0</v>
      </c>
      <c r="M971" s="10"/>
      <c r="N971" s="10">
        <v>0</v>
      </c>
      <c r="O971" s="25">
        <f t="shared" si="81"/>
        <v>4760000</v>
      </c>
      <c r="P971" s="25">
        <v>4760000</v>
      </c>
      <c r="Q971" s="25">
        <f t="shared" si="82"/>
        <v>0</v>
      </c>
      <c r="R971" s="37"/>
    </row>
    <row r="972" spans="1:18" x14ac:dyDescent="0.25">
      <c r="A972" s="8">
        <v>965</v>
      </c>
      <c r="B972" s="32">
        <v>451824</v>
      </c>
      <c r="C972" s="9" t="s">
        <v>644</v>
      </c>
      <c r="D972" s="9" t="s">
        <v>89</v>
      </c>
      <c r="E972" s="9" t="s">
        <v>2914</v>
      </c>
      <c r="F972" s="9" t="s">
        <v>27</v>
      </c>
      <c r="G972" s="10">
        <v>19</v>
      </c>
      <c r="H972" s="10">
        <v>0</v>
      </c>
      <c r="I972" s="10">
        <v>0</v>
      </c>
      <c r="J972" s="10">
        <f t="shared" si="80"/>
        <v>5320000</v>
      </c>
      <c r="K972" s="10">
        <f t="shared" si="80"/>
        <v>0</v>
      </c>
      <c r="L972" s="10">
        <f t="shared" si="80"/>
        <v>0</v>
      </c>
      <c r="M972" s="10"/>
      <c r="N972" s="10">
        <v>0</v>
      </c>
      <c r="O972" s="25">
        <f t="shared" si="81"/>
        <v>5320000</v>
      </c>
      <c r="P972" s="25">
        <v>5320000</v>
      </c>
      <c r="Q972" s="25">
        <f t="shared" si="82"/>
        <v>0</v>
      </c>
      <c r="R972" s="37"/>
    </row>
    <row r="973" spans="1:18" x14ac:dyDescent="0.25">
      <c r="A973" s="8">
        <v>966</v>
      </c>
      <c r="B973" s="32">
        <v>451825</v>
      </c>
      <c r="C973" s="9" t="s">
        <v>124</v>
      </c>
      <c r="D973" s="9" t="s">
        <v>251</v>
      </c>
      <c r="E973" s="9" t="s">
        <v>2914</v>
      </c>
      <c r="F973" s="9" t="s">
        <v>27</v>
      </c>
      <c r="G973" s="10">
        <v>15</v>
      </c>
      <c r="H973" s="10">
        <v>0</v>
      </c>
      <c r="I973" s="10">
        <v>0</v>
      </c>
      <c r="J973" s="10">
        <f t="shared" si="80"/>
        <v>4200000</v>
      </c>
      <c r="K973" s="10">
        <f t="shared" si="80"/>
        <v>0</v>
      </c>
      <c r="L973" s="10">
        <f t="shared" si="80"/>
        <v>0</v>
      </c>
      <c r="M973" s="10"/>
      <c r="N973" s="10">
        <v>0</v>
      </c>
      <c r="O973" s="25">
        <f t="shared" si="81"/>
        <v>4200000</v>
      </c>
      <c r="P973" s="25">
        <v>4200000</v>
      </c>
      <c r="Q973" s="25">
        <f t="shared" si="82"/>
        <v>0</v>
      </c>
      <c r="R973" s="37"/>
    </row>
    <row r="974" spans="1:18" x14ac:dyDescent="0.25">
      <c r="A974" s="8">
        <v>967</v>
      </c>
      <c r="B974" s="32">
        <v>451826</v>
      </c>
      <c r="C974" s="9" t="s">
        <v>2920</v>
      </c>
      <c r="D974" s="9" t="s">
        <v>210</v>
      </c>
      <c r="E974" s="9" t="s">
        <v>2914</v>
      </c>
      <c r="F974" s="9" t="s">
        <v>27</v>
      </c>
      <c r="G974" s="10">
        <v>19</v>
      </c>
      <c r="H974" s="10">
        <v>0</v>
      </c>
      <c r="I974" s="10">
        <v>0</v>
      </c>
      <c r="J974" s="10">
        <f t="shared" si="80"/>
        <v>5320000</v>
      </c>
      <c r="K974" s="10">
        <f t="shared" si="80"/>
        <v>0</v>
      </c>
      <c r="L974" s="10">
        <f t="shared" si="80"/>
        <v>0</v>
      </c>
      <c r="M974" s="10"/>
      <c r="N974" s="10">
        <v>0</v>
      </c>
      <c r="O974" s="25">
        <f t="shared" si="81"/>
        <v>5320000</v>
      </c>
      <c r="P974" s="25">
        <v>5320000</v>
      </c>
      <c r="Q974" s="25">
        <f t="shared" si="82"/>
        <v>0</v>
      </c>
      <c r="R974" s="37"/>
    </row>
    <row r="975" spans="1:18" x14ac:dyDescent="0.25">
      <c r="A975" s="8">
        <v>968</v>
      </c>
      <c r="B975" s="32">
        <v>451827</v>
      </c>
      <c r="C975" s="9" t="s">
        <v>2921</v>
      </c>
      <c r="D975" s="9" t="s">
        <v>512</v>
      </c>
      <c r="E975" s="9" t="s">
        <v>2914</v>
      </c>
      <c r="F975" s="9" t="s">
        <v>27</v>
      </c>
      <c r="G975" s="10">
        <v>22</v>
      </c>
      <c r="H975" s="10">
        <v>0</v>
      </c>
      <c r="I975" s="10">
        <v>0</v>
      </c>
      <c r="J975" s="10">
        <f t="shared" si="80"/>
        <v>6160000</v>
      </c>
      <c r="K975" s="10">
        <f t="shared" si="80"/>
        <v>0</v>
      </c>
      <c r="L975" s="10">
        <f t="shared" si="80"/>
        <v>0</v>
      </c>
      <c r="M975" s="10"/>
      <c r="N975" s="10">
        <v>0</v>
      </c>
      <c r="O975" s="25">
        <f t="shared" si="81"/>
        <v>6160000</v>
      </c>
      <c r="P975" s="25">
        <v>6160000</v>
      </c>
      <c r="Q975" s="25">
        <f t="shared" si="82"/>
        <v>0</v>
      </c>
      <c r="R975" s="37"/>
    </row>
    <row r="976" spans="1:18" x14ac:dyDescent="0.25">
      <c r="A976" s="8">
        <v>969</v>
      </c>
      <c r="B976" s="32">
        <v>451828</v>
      </c>
      <c r="C976" s="9" t="s">
        <v>586</v>
      </c>
      <c r="D976" s="9" t="s">
        <v>251</v>
      </c>
      <c r="E976" s="9" t="s">
        <v>2914</v>
      </c>
      <c r="F976" s="9" t="s">
        <v>27</v>
      </c>
      <c r="G976" s="10">
        <v>15</v>
      </c>
      <c r="H976" s="10">
        <v>0</v>
      </c>
      <c r="I976" s="10">
        <v>0</v>
      </c>
      <c r="J976" s="10">
        <f t="shared" si="80"/>
        <v>4200000</v>
      </c>
      <c r="K976" s="10">
        <f t="shared" si="80"/>
        <v>0</v>
      </c>
      <c r="L976" s="10">
        <f t="shared" si="80"/>
        <v>0</v>
      </c>
      <c r="M976" s="10"/>
      <c r="N976" s="10">
        <v>0</v>
      </c>
      <c r="O976" s="25">
        <f t="shared" si="81"/>
        <v>4200000</v>
      </c>
      <c r="P976" s="25">
        <v>4200000</v>
      </c>
      <c r="Q976" s="25">
        <f t="shared" si="82"/>
        <v>0</v>
      </c>
      <c r="R976" s="37"/>
    </row>
    <row r="977" spans="1:18" x14ac:dyDescent="0.25">
      <c r="A977" s="8">
        <v>970</v>
      </c>
      <c r="B977" s="32">
        <v>451829</v>
      </c>
      <c r="C977" s="9" t="s">
        <v>711</v>
      </c>
      <c r="D977" s="9" t="s">
        <v>488</v>
      </c>
      <c r="E977" s="9" t="s">
        <v>2914</v>
      </c>
      <c r="F977" s="9" t="s">
        <v>27</v>
      </c>
      <c r="G977" s="10">
        <v>17</v>
      </c>
      <c r="H977" s="10">
        <v>0</v>
      </c>
      <c r="I977" s="10">
        <v>0</v>
      </c>
      <c r="J977" s="10">
        <f t="shared" si="80"/>
        <v>4760000</v>
      </c>
      <c r="K977" s="10">
        <f t="shared" si="80"/>
        <v>0</v>
      </c>
      <c r="L977" s="10">
        <f t="shared" si="80"/>
        <v>0</v>
      </c>
      <c r="M977" s="10"/>
      <c r="N977" s="10">
        <v>0</v>
      </c>
      <c r="O977" s="25">
        <f t="shared" si="81"/>
        <v>4760000</v>
      </c>
      <c r="P977" s="25">
        <v>4760000</v>
      </c>
      <c r="Q977" s="25">
        <f t="shared" si="82"/>
        <v>0</v>
      </c>
      <c r="R977" s="37"/>
    </row>
    <row r="978" spans="1:18" x14ac:dyDescent="0.25">
      <c r="A978" s="8">
        <v>971</v>
      </c>
      <c r="B978" s="32">
        <v>451830</v>
      </c>
      <c r="C978" s="9" t="s">
        <v>2922</v>
      </c>
      <c r="D978" s="9" t="s">
        <v>958</v>
      </c>
      <c r="E978" s="9" t="s">
        <v>2914</v>
      </c>
      <c r="F978" s="9" t="s">
        <v>27</v>
      </c>
      <c r="G978" s="10">
        <v>15</v>
      </c>
      <c r="H978" s="10">
        <v>0</v>
      </c>
      <c r="I978" s="10">
        <v>0</v>
      </c>
      <c r="J978" s="10">
        <f t="shared" si="80"/>
        <v>4200000</v>
      </c>
      <c r="K978" s="10">
        <f t="shared" si="80"/>
        <v>0</v>
      </c>
      <c r="L978" s="10">
        <f t="shared" si="80"/>
        <v>0</v>
      </c>
      <c r="M978" s="10"/>
      <c r="N978" s="10">
        <v>0</v>
      </c>
      <c r="O978" s="25">
        <f t="shared" si="81"/>
        <v>4200000</v>
      </c>
      <c r="P978" s="25">
        <v>0</v>
      </c>
      <c r="Q978" s="25">
        <f t="shared" si="82"/>
        <v>4200000</v>
      </c>
      <c r="R978" s="37"/>
    </row>
    <row r="979" spans="1:18" x14ac:dyDescent="0.25">
      <c r="A979" s="8">
        <v>972</v>
      </c>
      <c r="B979" s="32">
        <v>451831</v>
      </c>
      <c r="C979" s="9" t="s">
        <v>348</v>
      </c>
      <c r="D979" s="9" t="s">
        <v>372</v>
      </c>
      <c r="E979" s="9" t="s">
        <v>2914</v>
      </c>
      <c r="F979" s="9" t="s">
        <v>27</v>
      </c>
      <c r="G979" s="10">
        <v>17</v>
      </c>
      <c r="H979" s="10">
        <v>0</v>
      </c>
      <c r="I979" s="10">
        <v>0</v>
      </c>
      <c r="J979" s="10">
        <f t="shared" si="80"/>
        <v>4760000</v>
      </c>
      <c r="K979" s="10">
        <f t="shared" si="80"/>
        <v>0</v>
      </c>
      <c r="L979" s="10">
        <f t="shared" si="80"/>
        <v>0</v>
      </c>
      <c r="M979" s="10"/>
      <c r="N979" s="10">
        <v>0</v>
      </c>
      <c r="O979" s="25">
        <f t="shared" si="81"/>
        <v>4760000</v>
      </c>
      <c r="P979" s="25">
        <v>4760000</v>
      </c>
      <c r="Q979" s="25">
        <f t="shared" si="82"/>
        <v>0</v>
      </c>
      <c r="R979" s="37"/>
    </row>
    <row r="980" spans="1:18" x14ac:dyDescent="0.25">
      <c r="A980" s="8">
        <v>973</v>
      </c>
      <c r="B980" s="32">
        <v>451832</v>
      </c>
      <c r="C980" s="9" t="s">
        <v>348</v>
      </c>
      <c r="D980" s="9" t="s">
        <v>158</v>
      </c>
      <c r="E980" s="9" t="s">
        <v>2914</v>
      </c>
      <c r="F980" s="9" t="s">
        <v>27</v>
      </c>
      <c r="G980" s="10">
        <v>17</v>
      </c>
      <c r="H980" s="10">
        <v>0</v>
      </c>
      <c r="I980" s="10">
        <v>0</v>
      </c>
      <c r="J980" s="10">
        <f t="shared" si="80"/>
        <v>4760000</v>
      </c>
      <c r="K980" s="10">
        <f t="shared" si="80"/>
        <v>0</v>
      </c>
      <c r="L980" s="10">
        <f t="shared" si="80"/>
        <v>0</v>
      </c>
      <c r="M980" s="10"/>
      <c r="N980" s="10">
        <v>0</v>
      </c>
      <c r="O980" s="25">
        <f t="shared" si="81"/>
        <v>4760000</v>
      </c>
      <c r="P980" s="25">
        <v>4760000</v>
      </c>
      <c r="Q980" s="25">
        <f t="shared" si="82"/>
        <v>0</v>
      </c>
      <c r="R980" s="37"/>
    </row>
    <row r="981" spans="1:18" x14ac:dyDescent="0.25">
      <c r="A981" s="8">
        <v>974</v>
      </c>
      <c r="B981" s="32">
        <v>451833</v>
      </c>
      <c r="C981" s="9" t="s">
        <v>720</v>
      </c>
      <c r="D981" s="9" t="s">
        <v>1104</v>
      </c>
      <c r="E981" s="9" t="s">
        <v>2914</v>
      </c>
      <c r="F981" s="9" t="s">
        <v>27</v>
      </c>
      <c r="G981" s="10">
        <v>21</v>
      </c>
      <c r="H981" s="10">
        <v>0</v>
      </c>
      <c r="I981" s="10">
        <v>0</v>
      </c>
      <c r="J981" s="10">
        <f t="shared" si="80"/>
        <v>5880000</v>
      </c>
      <c r="K981" s="10">
        <f t="shared" si="80"/>
        <v>0</v>
      </c>
      <c r="L981" s="10">
        <f t="shared" si="80"/>
        <v>0</v>
      </c>
      <c r="M981" s="10"/>
      <c r="N981" s="10">
        <v>0</v>
      </c>
      <c r="O981" s="25">
        <f t="shared" si="81"/>
        <v>5880000</v>
      </c>
      <c r="P981" s="25">
        <v>5880000</v>
      </c>
      <c r="Q981" s="25">
        <f t="shared" si="82"/>
        <v>0</v>
      </c>
      <c r="R981" s="37"/>
    </row>
    <row r="982" spans="1:18" x14ac:dyDescent="0.25">
      <c r="A982" s="8">
        <v>975</v>
      </c>
      <c r="B982" s="32">
        <v>451834</v>
      </c>
      <c r="C982" s="9" t="s">
        <v>645</v>
      </c>
      <c r="D982" s="9" t="s">
        <v>75</v>
      </c>
      <c r="E982" s="9" t="s">
        <v>2914</v>
      </c>
      <c r="F982" s="9" t="s">
        <v>27</v>
      </c>
      <c r="G982" s="10">
        <v>15</v>
      </c>
      <c r="H982" s="10">
        <v>0</v>
      </c>
      <c r="I982" s="10">
        <v>0</v>
      </c>
      <c r="J982" s="10">
        <f t="shared" si="80"/>
        <v>4200000</v>
      </c>
      <c r="K982" s="10">
        <f t="shared" si="80"/>
        <v>0</v>
      </c>
      <c r="L982" s="10">
        <f t="shared" si="80"/>
        <v>0</v>
      </c>
      <c r="M982" s="10"/>
      <c r="N982" s="10">
        <v>0</v>
      </c>
      <c r="O982" s="25">
        <f t="shared" si="81"/>
        <v>4200000</v>
      </c>
      <c r="P982" s="25">
        <v>4200000</v>
      </c>
      <c r="Q982" s="25">
        <f t="shared" si="82"/>
        <v>0</v>
      </c>
      <c r="R982" s="37"/>
    </row>
    <row r="983" spans="1:18" x14ac:dyDescent="0.25">
      <c r="A983" s="8">
        <v>976</v>
      </c>
      <c r="B983" s="32">
        <v>451835</v>
      </c>
      <c r="C983" s="9" t="s">
        <v>1397</v>
      </c>
      <c r="D983" s="9" t="s">
        <v>2923</v>
      </c>
      <c r="E983" s="9" t="s">
        <v>2914</v>
      </c>
      <c r="F983" s="9" t="s">
        <v>27</v>
      </c>
      <c r="G983" s="10">
        <v>19</v>
      </c>
      <c r="H983" s="10">
        <v>0</v>
      </c>
      <c r="I983" s="10">
        <v>0</v>
      </c>
      <c r="J983" s="10">
        <f t="shared" si="80"/>
        <v>5320000</v>
      </c>
      <c r="K983" s="10">
        <f t="shared" si="80"/>
        <v>0</v>
      </c>
      <c r="L983" s="10">
        <f t="shared" si="80"/>
        <v>0</v>
      </c>
      <c r="M983" s="10"/>
      <c r="N983" s="10">
        <v>0</v>
      </c>
      <c r="O983" s="25">
        <f t="shared" si="81"/>
        <v>5320000</v>
      </c>
      <c r="P983" s="25">
        <v>5320000</v>
      </c>
      <c r="Q983" s="25">
        <f t="shared" si="82"/>
        <v>0</v>
      </c>
      <c r="R983" s="37"/>
    </row>
    <row r="984" spans="1:18" x14ac:dyDescent="0.25">
      <c r="A984" s="8">
        <v>977</v>
      </c>
      <c r="B984" s="32">
        <v>451836</v>
      </c>
      <c r="C984" s="9" t="s">
        <v>2924</v>
      </c>
      <c r="D984" s="9" t="s">
        <v>875</v>
      </c>
      <c r="E984" s="9" t="s">
        <v>2914</v>
      </c>
      <c r="F984" s="9" t="s">
        <v>27</v>
      </c>
      <c r="G984" s="10">
        <v>21</v>
      </c>
      <c r="H984" s="10">
        <v>0</v>
      </c>
      <c r="I984" s="10">
        <v>0</v>
      </c>
      <c r="J984" s="10">
        <f t="shared" si="80"/>
        <v>5880000</v>
      </c>
      <c r="K984" s="10">
        <f t="shared" si="80"/>
        <v>0</v>
      </c>
      <c r="L984" s="10">
        <f t="shared" si="80"/>
        <v>0</v>
      </c>
      <c r="M984" s="10"/>
      <c r="N984" s="10">
        <v>0</v>
      </c>
      <c r="O984" s="25">
        <f t="shared" si="81"/>
        <v>5880000</v>
      </c>
      <c r="P984" s="25">
        <v>5880000</v>
      </c>
      <c r="Q984" s="25">
        <f t="shared" si="82"/>
        <v>0</v>
      </c>
      <c r="R984" s="37"/>
    </row>
    <row r="985" spans="1:18" x14ac:dyDescent="0.25">
      <c r="A985" s="8">
        <v>978</v>
      </c>
      <c r="B985" s="32">
        <v>451837</v>
      </c>
      <c r="C985" s="9" t="s">
        <v>2925</v>
      </c>
      <c r="D985" s="9" t="s">
        <v>2926</v>
      </c>
      <c r="E985" s="9" t="s">
        <v>2914</v>
      </c>
      <c r="F985" s="9" t="s">
        <v>368</v>
      </c>
      <c r="G985" s="10">
        <v>17</v>
      </c>
      <c r="H985" s="10">
        <v>0</v>
      </c>
      <c r="I985" s="10">
        <v>0</v>
      </c>
      <c r="J985" s="10">
        <f>G985*280000</f>
        <v>4760000</v>
      </c>
      <c r="K985" s="10">
        <f>H985*280000</f>
        <v>0</v>
      </c>
      <c r="L985" s="10">
        <f>I985*280000</f>
        <v>0</v>
      </c>
      <c r="M985" s="10"/>
      <c r="N985" s="10">
        <f>J985</f>
        <v>4760000</v>
      </c>
      <c r="O985" s="25">
        <f t="shared" si="81"/>
        <v>0</v>
      </c>
      <c r="P985" s="25">
        <v>0</v>
      </c>
      <c r="Q985" s="25">
        <f t="shared" si="82"/>
        <v>0</v>
      </c>
      <c r="R985" s="37"/>
    </row>
    <row r="986" spans="1:18" x14ac:dyDescent="0.25">
      <c r="A986" s="8">
        <v>979</v>
      </c>
      <c r="B986" s="32">
        <v>451838</v>
      </c>
      <c r="C986" s="9" t="s">
        <v>1263</v>
      </c>
      <c r="D986" s="9" t="s">
        <v>65</v>
      </c>
      <c r="E986" s="9" t="s">
        <v>2914</v>
      </c>
      <c r="F986" s="9" t="s">
        <v>27</v>
      </c>
      <c r="G986" s="10">
        <v>20</v>
      </c>
      <c r="H986" s="10">
        <v>0</v>
      </c>
      <c r="I986" s="10">
        <v>0</v>
      </c>
      <c r="J986" s="10">
        <f t="shared" ref="J986:L991" si="83">G986*280000</f>
        <v>5600000</v>
      </c>
      <c r="K986" s="10">
        <f t="shared" si="83"/>
        <v>0</v>
      </c>
      <c r="L986" s="10">
        <f t="shared" si="83"/>
        <v>0</v>
      </c>
      <c r="M986" s="10"/>
      <c r="N986" s="10">
        <v>0</v>
      </c>
      <c r="O986" s="25">
        <f t="shared" si="81"/>
        <v>5600000</v>
      </c>
      <c r="P986" s="25">
        <v>5600000</v>
      </c>
      <c r="Q986" s="25">
        <f t="shared" si="82"/>
        <v>0</v>
      </c>
      <c r="R986" s="37"/>
    </row>
    <row r="987" spans="1:18" x14ac:dyDescent="0.25">
      <c r="A987" s="8">
        <v>980</v>
      </c>
      <c r="B987" s="32">
        <v>451839</v>
      </c>
      <c r="C987" s="9" t="s">
        <v>1816</v>
      </c>
      <c r="D987" s="9" t="s">
        <v>51</v>
      </c>
      <c r="E987" s="9" t="s">
        <v>2914</v>
      </c>
      <c r="F987" s="9" t="s">
        <v>27</v>
      </c>
      <c r="G987" s="10">
        <v>19</v>
      </c>
      <c r="H987" s="10">
        <v>0</v>
      </c>
      <c r="I987" s="10">
        <v>0</v>
      </c>
      <c r="J987" s="10">
        <f t="shared" si="83"/>
        <v>5320000</v>
      </c>
      <c r="K987" s="10">
        <f t="shared" si="83"/>
        <v>0</v>
      </c>
      <c r="L987" s="10">
        <f t="shared" si="83"/>
        <v>0</v>
      </c>
      <c r="M987" s="10"/>
      <c r="N987" s="10">
        <v>0</v>
      </c>
      <c r="O987" s="25">
        <f t="shared" si="81"/>
        <v>5320000</v>
      </c>
      <c r="P987" s="25">
        <v>5320000</v>
      </c>
      <c r="Q987" s="25">
        <f t="shared" si="82"/>
        <v>0</v>
      </c>
      <c r="R987" s="37"/>
    </row>
    <row r="988" spans="1:18" x14ac:dyDescent="0.25">
      <c r="A988" s="8">
        <v>981</v>
      </c>
      <c r="B988" s="32">
        <v>451840</v>
      </c>
      <c r="C988" s="9" t="s">
        <v>348</v>
      </c>
      <c r="D988" s="9" t="s">
        <v>128</v>
      </c>
      <c r="E988" s="9" t="s">
        <v>2914</v>
      </c>
      <c r="F988" s="9" t="s">
        <v>27</v>
      </c>
      <c r="G988" s="10">
        <v>17</v>
      </c>
      <c r="H988" s="10">
        <v>0</v>
      </c>
      <c r="I988" s="10">
        <v>0</v>
      </c>
      <c r="J988" s="10">
        <f t="shared" si="83"/>
        <v>4760000</v>
      </c>
      <c r="K988" s="10">
        <f t="shared" si="83"/>
        <v>0</v>
      </c>
      <c r="L988" s="10">
        <f t="shared" si="83"/>
        <v>0</v>
      </c>
      <c r="M988" s="10"/>
      <c r="N988" s="10">
        <v>0</v>
      </c>
      <c r="O988" s="25">
        <f t="shared" si="81"/>
        <v>4760000</v>
      </c>
      <c r="P988" s="25">
        <v>4760000</v>
      </c>
      <c r="Q988" s="25">
        <f t="shared" si="82"/>
        <v>0</v>
      </c>
      <c r="R988" s="37"/>
    </row>
    <row r="989" spans="1:18" x14ac:dyDescent="0.25">
      <c r="A989" s="8">
        <v>982</v>
      </c>
      <c r="B989" s="32">
        <v>451841</v>
      </c>
      <c r="C989" s="9" t="s">
        <v>1998</v>
      </c>
      <c r="D989" s="9" t="s">
        <v>303</v>
      </c>
      <c r="E989" s="9" t="s">
        <v>2914</v>
      </c>
      <c r="F989" s="9" t="s">
        <v>27</v>
      </c>
      <c r="G989" s="10">
        <v>21</v>
      </c>
      <c r="H989" s="10">
        <v>0</v>
      </c>
      <c r="I989" s="10">
        <v>0</v>
      </c>
      <c r="J989" s="10">
        <f t="shared" si="83"/>
        <v>5880000</v>
      </c>
      <c r="K989" s="10">
        <f t="shared" si="83"/>
        <v>0</v>
      </c>
      <c r="L989" s="10">
        <f t="shared" si="83"/>
        <v>0</v>
      </c>
      <c r="M989" s="10"/>
      <c r="N989" s="10">
        <v>0</v>
      </c>
      <c r="O989" s="25">
        <f t="shared" si="81"/>
        <v>5880000</v>
      </c>
      <c r="P989" s="25">
        <v>5880000</v>
      </c>
      <c r="Q989" s="25">
        <f t="shared" si="82"/>
        <v>0</v>
      </c>
      <c r="R989" s="37"/>
    </row>
    <row r="990" spans="1:18" x14ac:dyDescent="0.25">
      <c r="A990" s="8">
        <v>983</v>
      </c>
      <c r="B990" s="32">
        <v>451842</v>
      </c>
      <c r="C990" s="9" t="s">
        <v>149</v>
      </c>
      <c r="D990" s="9" t="s">
        <v>153</v>
      </c>
      <c r="E990" s="9" t="s">
        <v>2914</v>
      </c>
      <c r="F990" s="9" t="s">
        <v>27</v>
      </c>
      <c r="G990" s="10">
        <v>22</v>
      </c>
      <c r="H990" s="10">
        <v>0</v>
      </c>
      <c r="I990" s="10">
        <v>0</v>
      </c>
      <c r="J990" s="10">
        <f t="shared" si="83"/>
        <v>6160000</v>
      </c>
      <c r="K990" s="10">
        <f t="shared" si="83"/>
        <v>0</v>
      </c>
      <c r="L990" s="10">
        <f t="shared" si="83"/>
        <v>0</v>
      </c>
      <c r="M990" s="10"/>
      <c r="N990" s="10">
        <v>0</v>
      </c>
      <c r="O990" s="25">
        <f t="shared" si="81"/>
        <v>6160000</v>
      </c>
      <c r="P990" s="25">
        <v>6160000</v>
      </c>
      <c r="Q990" s="25">
        <f t="shared" si="82"/>
        <v>0</v>
      </c>
      <c r="R990" s="37"/>
    </row>
    <row r="991" spans="1:18" x14ac:dyDescent="0.25">
      <c r="A991" s="8">
        <v>984</v>
      </c>
      <c r="B991" s="32">
        <v>451843</v>
      </c>
      <c r="C991" s="9" t="s">
        <v>2927</v>
      </c>
      <c r="D991" s="9" t="s">
        <v>306</v>
      </c>
      <c r="E991" s="9" t="s">
        <v>2914</v>
      </c>
      <c r="F991" s="9" t="s">
        <v>27</v>
      </c>
      <c r="G991" s="10">
        <v>21</v>
      </c>
      <c r="H991" s="10">
        <v>0</v>
      </c>
      <c r="I991" s="10">
        <v>0</v>
      </c>
      <c r="J991" s="10">
        <f t="shared" si="83"/>
        <v>5880000</v>
      </c>
      <c r="K991" s="10">
        <f t="shared" si="83"/>
        <v>0</v>
      </c>
      <c r="L991" s="10">
        <f t="shared" si="83"/>
        <v>0</v>
      </c>
      <c r="M991" s="10"/>
      <c r="N991" s="10">
        <v>0</v>
      </c>
      <c r="O991" s="25">
        <f t="shared" si="81"/>
        <v>5880000</v>
      </c>
      <c r="P991" s="25">
        <v>0</v>
      </c>
      <c r="Q991" s="25">
        <f t="shared" si="82"/>
        <v>5880000</v>
      </c>
      <c r="R991" s="37"/>
    </row>
    <row r="992" spans="1:18" x14ac:dyDescent="0.25">
      <c r="A992" s="8">
        <v>985</v>
      </c>
      <c r="B992" s="32">
        <v>451844</v>
      </c>
      <c r="C992" s="9" t="s">
        <v>1370</v>
      </c>
      <c r="D992" s="9" t="s">
        <v>344</v>
      </c>
      <c r="E992" s="9" t="s">
        <v>2914</v>
      </c>
      <c r="F992" s="9" t="s">
        <v>389</v>
      </c>
      <c r="G992" s="10">
        <v>21</v>
      </c>
      <c r="H992" s="10">
        <v>0</v>
      </c>
      <c r="I992" s="10">
        <v>0</v>
      </c>
      <c r="J992" s="10">
        <f>G992*280000</f>
        <v>5880000</v>
      </c>
      <c r="K992" s="10">
        <f>H992*280000</f>
        <v>0</v>
      </c>
      <c r="L992" s="10">
        <f>I992*280000</f>
        <v>0</v>
      </c>
      <c r="M992" s="10"/>
      <c r="N992" s="10">
        <f>J992*0.7</f>
        <v>4115999.9999999995</v>
      </c>
      <c r="O992" s="25">
        <f t="shared" si="81"/>
        <v>1764000.0000000005</v>
      </c>
      <c r="P992" s="25">
        <v>1764000</v>
      </c>
      <c r="Q992" s="25">
        <f t="shared" si="82"/>
        <v>0</v>
      </c>
      <c r="R992" s="37"/>
    </row>
    <row r="993" spans="1:18" x14ac:dyDescent="0.25">
      <c r="A993" s="8">
        <v>986</v>
      </c>
      <c r="B993" s="32">
        <v>451845</v>
      </c>
      <c r="C993" s="9" t="s">
        <v>2928</v>
      </c>
      <c r="D993" s="9" t="s">
        <v>517</v>
      </c>
      <c r="E993" s="9" t="s">
        <v>2914</v>
      </c>
      <c r="F993" s="9" t="s">
        <v>27</v>
      </c>
      <c r="G993" s="10">
        <v>17</v>
      </c>
      <c r="H993" s="10">
        <v>0</v>
      </c>
      <c r="I993" s="10">
        <v>5</v>
      </c>
      <c r="J993" s="10">
        <f t="shared" ref="J993:L1008" si="84">G993*280000</f>
        <v>4760000</v>
      </c>
      <c r="K993" s="10">
        <f t="shared" si="84"/>
        <v>0</v>
      </c>
      <c r="L993" s="10">
        <f t="shared" si="84"/>
        <v>1400000</v>
      </c>
      <c r="M993" s="10"/>
      <c r="N993" s="10">
        <v>0</v>
      </c>
      <c r="O993" s="25">
        <f t="shared" si="81"/>
        <v>6160000</v>
      </c>
      <c r="P993" s="25">
        <v>6160000</v>
      </c>
      <c r="Q993" s="25">
        <f t="shared" si="82"/>
        <v>0</v>
      </c>
      <c r="R993" s="37"/>
    </row>
    <row r="994" spans="1:18" x14ac:dyDescent="0.25">
      <c r="A994" s="8">
        <v>987</v>
      </c>
      <c r="B994" s="32">
        <v>451846</v>
      </c>
      <c r="C994" s="9" t="s">
        <v>1259</v>
      </c>
      <c r="D994" s="9" t="s">
        <v>535</v>
      </c>
      <c r="E994" s="9" t="s">
        <v>2914</v>
      </c>
      <c r="F994" s="9" t="s">
        <v>27</v>
      </c>
      <c r="G994" s="10">
        <v>17</v>
      </c>
      <c r="H994" s="10">
        <v>0</v>
      </c>
      <c r="I994" s="10">
        <v>0</v>
      </c>
      <c r="J994" s="10">
        <f t="shared" si="84"/>
        <v>4760000</v>
      </c>
      <c r="K994" s="10">
        <f t="shared" si="84"/>
        <v>0</v>
      </c>
      <c r="L994" s="10">
        <f t="shared" si="84"/>
        <v>0</v>
      </c>
      <c r="M994" s="10"/>
      <c r="N994" s="10">
        <v>0</v>
      </c>
      <c r="O994" s="25">
        <f t="shared" si="81"/>
        <v>4760000</v>
      </c>
      <c r="P994" s="25">
        <v>4760000</v>
      </c>
      <c r="Q994" s="25">
        <f t="shared" si="82"/>
        <v>0</v>
      </c>
      <c r="R994" s="37"/>
    </row>
    <row r="995" spans="1:18" x14ac:dyDescent="0.25">
      <c r="A995" s="8">
        <v>988</v>
      </c>
      <c r="B995" s="32">
        <v>451847</v>
      </c>
      <c r="C995" s="9" t="s">
        <v>2929</v>
      </c>
      <c r="D995" s="9" t="s">
        <v>791</v>
      </c>
      <c r="E995" s="9" t="s">
        <v>2914</v>
      </c>
      <c r="F995" s="9" t="s">
        <v>27</v>
      </c>
      <c r="G995" s="10">
        <v>17</v>
      </c>
      <c r="H995" s="10">
        <v>0</v>
      </c>
      <c r="I995" s="10">
        <v>0</v>
      </c>
      <c r="J995" s="10">
        <f t="shared" si="84"/>
        <v>4760000</v>
      </c>
      <c r="K995" s="10">
        <f t="shared" si="84"/>
        <v>0</v>
      </c>
      <c r="L995" s="10">
        <f t="shared" si="84"/>
        <v>0</v>
      </c>
      <c r="M995" s="10"/>
      <c r="N995" s="10">
        <v>0</v>
      </c>
      <c r="O995" s="25">
        <f t="shared" si="81"/>
        <v>4760000</v>
      </c>
      <c r="P995" s="25">
        <v>4760000</v>
      </c>
      <c r="Q995" s="25">
        <f t="shared" si="82"/>
        <v>0</v>
      </c>
      <c r="R995" s="37"/>
    </row>
    <row r="996" spans="1:18" x14ac:dyDescent="0.25">
      <c r="A996" s="8">
        <v>989</v>
      </c>
      <c r="B996" s="32">
        <v>451848</v>
      </c>
      <c r="C996" s="9" t="s">
        <v>1439</v>
      </c>
      <c r="D996" s="9" t="s">
        <v>556</v>
      </c>
      <c r="E996" s="9" t="s">
        <v>2914</v>
      </c>
      <c r="F996" s="9" t="s">
        <v>27</v>
      </c>
      <c r="G996" s="10">
        <v>17</v>
      </c>
      <c r="H996" s="10">
        <v>0</v>
      </c>
      <c r="I996" s="10">
        <v>0</v>
      </c>
      <c r="J996" s="10">
        <f t="shared" si="84"/>
        <v>4760000</v>
      </c>
      <c r="K996" s="10">
        <f t="shared" si="84"/>
        <v>0</v>
      </c>
      <c r="L996" s="10">
        <f t="shared" si="84"/>
        <v>0</v>
      </c>
      <c r="M996" s="10"/>
      <c r="N996" s="10">
        <v>0</v>
      </c>
      <c r="O996" s="25">
        <f t="shared" si="81"/>
        <v>4760000</v>
      </c>
      <c r="P996" s="25">
        <v>4760000</v>
      </c>
      <c r="Q996" s="25">
        <f t="shared" si="82"/>
        <v>0</v>
      </c>
      <c r="R996" s="37"/>
    </row>
    <row r="997" spans="1:18" x14ac:dyDescent="0.25">
      <c r="A997" s="8">
        <v>990</v>
      </c>
      <c r="B997" s="32">
        <v>451849</v>
      </c>
      <c r="C997" s="9" t="s">
        <v>329</v>
      </c>
      <c r="D997" s="9" t="s">
        <v>258</v>
      </c>
      <c r="E997" s="9" t="s">
        <v>2914</v>
      </c>
      <c r="F997" s="9" t="s">
        <v>27</v>
      </c>
      <c r="G997" s="10">
        <v>22</v>
      </c>
      <c r="H997" s="10">
        <v>0</v>
      </c>
      <c r="I997" s="10">
        <v>0</v>
      </c>
      <c r="J997" s="10">
        <f t="shared" si="84"/>
        <v>6160000</v>
      </c>
      <c r="K997" s="10">
        <f t="shared" si="84"/>
        <v>0</v>
      </c>
      <c r="L997" s="10">
        <f t="shared" si="84"/>
        <v>0</v>
      </c>
      <c r="M997" s="10"/>
      <c r="N997" s="10">
        <v>0</v>
      </c>
      <c r="O997" s="25">
        <f t="shared" si="81"/>
        <v>6160000</v>
      </c>
      <c r="P997" s="25">
        <v>6160000</v>
      </c>
      <c r="Q997" s="25">
        <f t="shared" si="82"/>
        <v>0</v>
      </c>
      <c r="R997" s="37"/>
    </row>
    <row r="998" spans="1:18" x14ac:dyDescent="0.25">
      <c r="A998" s="8">
        <v>991</v>
      </c>
      <c r="B998" s="32">
        <v>451850</v>
      </c>
      <c r="C998" s="9" t="s">
        <v>1915</v>
      </c>
      <c r="D998" s="9" t="s">
        <v>125</v>
      </c>
      <c r="E998" s="9" t="s">
        <v>2914</v>
      </c>
      <c r="F998" s="9" t="s">
        <v>27</v>
      </c>
      <c r="G998" s="10">
        <v>17</v>
      </c>
      <c r="H998" s="10">
        <v>0</v>
      </c>
      <c r="I998" s="10">
        <v>0</v>
      </c>
      <c r="J998" s="10">
        <f t="shared" si="84"/>
        <v>4760000</v>
      </c>
      <c r="K998" s="10">
        <f t="shared" si="84"/>
        <v>0</v>
      </c>
      <c r="L998" s="10">
        <f t="shared" si="84"/>
        <v>0</v>
      </c>
      <c r="M998" s="10"/>
      <c r="N998" s="10">
        <v>0</v>
      </c>
      <c r="O998" s="25">
        <f t="shared" si="81"/>
        <v>4760000</v>
      </c>
      <c r="P998" s="25">
        <v>4760000</v>
      </c>
      <c r="Q998" s="25">
        <f t="shared" si="82"/>
        <v>0</v>
      </c>
      <c r="R998" s="37"/>
    </row>
    <row r="999" spans="1:18" x14ac:dyDescent="0.25">
      <c r="A999" s="8">
        <v>992</v>
      </c>
      <c r="B999" s="32">
        <v>451851</v>
      </c>
      <c r="C999" s="9" t="s">
        <v>1864</v>
      </c>
      <c r="D999" s="9" t="s">
        <v>265</v>
      </c>
      <c r="E999" s="9" t="s">
        <v>2914</v>
      </c>
      <c r="F999" s="9" t="s">
        <v>27</v>
      </c>
      <c r="G999" s="10">
        <v>17</v>
      </c>
      <c r="H999" s="10">
        <v>0</v>
      </c>
      <c r="I999" s="10">
        <v>0</v>
      </c>
      <c r="J999" s="10">
        <f t="shared" si="84"/>
        <v>4760000</v>
      </c>
      <c r="K999" s="10">
        <f t="shared" si="84"/>
        <v>0</v>
      </c>
      <c r="L999" s="10">
        <f t="shared" si="84"/>
        <v>0</v>
      </c>
      <c r="M999" s="10"/>
      <c r="N999" s="10">
        <v>0</v>
      </c>
      <c r="O999" s="25">
        <f t="shared" si="81"/>
        <v>4760000</v>
      </c>
      <c r="P999" s="25">
        <v>4760000</v>
      </c>
      <c r="Q999" s="25">
        <f t="shared" si="82"/>
        <v>0</v>
      </c>
      <c r="R999" s="37"/>
    </row>
    <row r="1000" spans="1:18" x14ac:dyDescent="0.25">
      <c r="A1000" s="8">
        <v>993</v>
      </c>
      <c r="B1000" s="32">
        <v>451852</v>
      </c>
      <c r="C1000" s="9" t="s">
        <v>2930</v>
      </c>
      <c r="D1000" s="9" t="s">
        <v>118</v>
      </c>
      <c r="E1000" s="9" t="s">
        <v>2914</v>
      </c>
      <c r="F1000" s="9" t="s">
        <v>27</v>
      </c>
      <c r="G1000" s="10">
        <v>17</v>
      </c>
      <c r="H1000" s="10">
        <v>0</v>
      </c>
      <c r="I1000" s="10">
        <v>0</v>
      </c>
      <c r="J1000" s="10">
        <f t="shared" si="84"/>
        <v>4760000</v>
      </c>
      <c r="K1000" s="10">
        <f t="shared" si="84"/>
        <v>0</v>
      </c>
      <c r="L1000" s="10">
        <f t="shared" si="84"/>
        <v>0</v>
      </c>
      <c r="M1000" s="10"/>
      <c r="N1000" s="10">
        <v>0</v>
      </c>
      <c r="O1000" s="25">
        <f t="shared" si="81"/>
        <v>4760000</v>
      </c>
      <c r="P1000" s="25">
        <v>4760000</v>
      </c>
      <c r="Q1000" s="25">
        <f t="shared" si="82"/>
        <v>0</v>
      </c>
      <c r="R1000" s="37"/>
    </row>
    <row r="1001" spans="1:18" x14ac:dyDescent="0.25">
      <c r="A1001" s="8">
        <v>994</v>
      </c>
      <c r="B1001" s="32">
        <v>451853</v>
      </c>
      <c r="C1001" s="9" t="s">
        <v>1413</v>
      </c>
      <c r="D1001" s="9" t="s">
        <v>270</v>
      </c>
      <c r="E1001" s="9" t="s">
        <v>2914</v>
      </c>
      <c r="F1001" s="9" t="s">
        <v>27</v>
      </c>
      <c r="G1001" s="10">
        <v>19</v>
      </c>
      <c r="H1001" s="10">
        <v>0</v>
      </c>
      <c r="I1001" s="10">
        <v>0</v>
      </c>
      <c r="J1001" s="10">
        <f t="shared" si="84"/>
        <v>5320000</v>
      </c>
      <c r="K1001" s="10">
        <f t="shared" si="84"/>
        <v>0</v>
      </c>
      <c r="L1001" s="10">
        <f t="shared" si="84"/>
        <v>0</v>
      </c>
      <c r="M1001" s="10"/>
      <c r="N1001" s="10">
        <v>0</v>
      </c>
      <c r="O1001" s="25">
        <f t="shared" si="81"/>
        <v>5320000</v>
      </c>
      <c r="P1001" s="25">
        <v>5320000</v>
      </c>
      <c r="Q1001" s="25">
        <f t="shared" si="82"/>
        <v>0</v>
      </c>
      <c r="R1001" s="37"/>
    </row>
    <row r="1002" spans="1:18" x14ac:dyDescent="0.25">
      <c r="A1002" s="8">
        <v>995</v>
      </c>
      <c r="B1002" s="32">
        <v>451854</v>
      </c>
      <c r="C1002" s="9" t="s">
        <v>550</v>
      </c>
      <c r="D1002" s="9" t="s">
        <v>125</v>
      </c>
      <c r="E1002" s="9" t="s">
        <v>2914</v>
      </c>
      <c r="F1002" s="9" t="s">
        <v>27</v>
      </c>
      <c r="G1002" s="10">
        <v>17</v>
      </c>
      <c r="H1002" s="10">
        <v>0</v>
      </c>
      <c r="I1002" s="10">
        <v>0</v>
      </c>
      <c r="J1002" s="10">
        <f t="shared" si="84"/>
        <v>4760000</v>
      </c>
      <c r="K1002" s="10">
        <f t="shared" si="84"/>
        <v>0</v>
      </c>
      <c r="L1002" s="10">
        <f t="shared" si="84"/>
        <v>0</v>
      </c>
      <c r="M1002" s="10"/>
      <c r="N1002" s="10">
        <v>0</v>
      </c>
      <c r="O1002" s="25">
        <f t="shared" si="81"/>
        <v>4760000</v>
      </c>
      <c r="P1002" s="25">
        <v>0</v>
      </c>
      <c r="Q1002" s="25">
        <f t="shared" si="82"/>
        <v>4760000</v>
      </c>
      <c r="R1002" s="37"/>
    </row>
    <row r="1003" spans="1:18" x14ac:dyDescent="0.25">
      <c r="A1003" s="8">
        <v>996</v>
      </c>
      <c r="B1003" s="32">
        <v>451855</v>
      </c>
      <c r="C1003" s="9" t="s">
        <v>2931</v>
      </c>
      <c r="D1003" s="9" t="s">
        <v>2457</v>
      </c>
      <c r="E1003" s="9" t="s">
        <v>2914</v>
      </c>
      <c r="F1003" s="9" t="s">
        <v>27</v>
      </c>
      <c r="G1003" s="10">
        <v>17</v>
      </c>
      <c r="H1003" s="10">
        <v>5</v>
      </c>
      <c r="I1003" s="10">
        <v>0</v>
      </c>
      <c r="J1003" s="10">
        <f t="shared" si="84"/>
        <v>4760000</v>
      </c>
      <c r="K1003" s="10">
        <f t="shared" si="84"/>
        <v>1400000</v>
      </c>
      <c r="L1003" s="10">
        <f t="shared" si="84"/>
        <v>0</v>
      </c>
      <c r="M1003" s="10"/>
      <c r="N1003" s="10">
        <v>0</v>
      </c>
      <c r="O1003" s="25">
        <f t="shared" si="81"/>
        <v>6160000</v>
      </c>
      <c r="P1003" s="25">
        <v>0</v>
      </c>
      <c r="Q1003" s="25">
        <f t="shared" si="82"/>
        <v>6160000</v>
      </c>
      <c r="R1003" s="37"/>
    </row>
    <row r="1004" spans="1:18" x14ac:dyDescent="0.25">
      <c r="A1004" s="8">
        <v>997</v>
      </c>
      <c r="B1004" s="32">
        <v>451901</v>
      </c>
      <c r="C1004" s="9" t="s">
        <v>1593</v>
      </c>
      <c r="D1004" s="9" t="s">
        <v>153</v>
      </c>
      <c r="E1004" s="9" t="s">
        <v>2932</v>
      </c>
      <c r="F1004" s="9" t="s">
        <v>27</v>
      </c>
      <c r="G1004" s="10">
        <v>13</v>
      </c>
      <c r="H1004" s="10">
        <v>0</v>
      </c>
      <c r="I1004" s="10">
        <v>0</v>
      </c>
      <c r="J1004" s="10">
        <f t="shared" si="84"/>
        <v>3640000</v>
      </c>
      <c r="K1004" s="10">
        <f t="shared" si="84"/>
        <v>0</v>
      </c>
      <c r="L1004" s="10">
        <f t="shared" si="84"/>
        <v>0</v>
      </c>
      <c r="M1004" s="10"/>
      <c r="N1004" s="10">
        <v>0</v>
      </c>
      <c r="O1004" s="25">
        <f t="shared" si="81"/>
        <v>3640000</v>
      </c>
      <c r="P1004" s="25">
        <v>0</v>
      </c>
      <c r="Q1004" s="25">
        <f t="shared" si="82"/>
        <v>3640000</v>
      </c>
      <c r="R1004" s="37"/>
    </row>
    <row r="1005" spans="1:18" x14ac:dyDescent="0.25">
      <c r="A1005" s="8">
        <v>998</v>
      </c>
      <c r="B1005" s="32">
        <v>451902</v>
      </c>
      <c r="C1005" s="9" t="s">
        <v>440</v>
      </c>
      <c r="D1005" s="9" t="s">
        <v>226</v>
      </c>
      <c r="E1005" s="9" t="s">
        <v>2932</v>
      </c>
      <c r="F1005" s="9" t="s">
        <v>27</v>
      </c>
      <c r="G1005" s="10">
        <v>18</v>
      </c>
      <c r="H1005" s="10">
        <v>0</v>
      </c>
      <c r="I1005" s="10">
        <v>0</v>
      </c>
      <c r="J1005" s="10">
        <f t="shared" si="84"/>
        <v>5040000</v>
      </c>
      <c r="K1005" s="10">
        <f t="shared" si="84"/>
        <v>0</v>
      </c>
      <c r="L1005" s="10">
        <f t="shared" si="84"/>
        <v>0</v>
      </c>
      <c r="M1005" s="10"/>
      <c r="N1005" s="10">
        <v>0</v>
      </c>
      <c r="O1005" s="25">
        <f t="shared" si="81"/>
        <v>5040000</v>
      </c>
      <c r="P1005" s="25">
        <v>5040000</v>
      </c>
      <c r="Q1005" s="25">
        <f t="shared" si="82"/>
        <v>0</v>
      </c>
      <c r="R1005" s="37"/>
    </row>
    <row r="1006" spans="1:18" x14ac:dyDescent="0.25">
      <c r="A1006" s="8">
        <v>999</v>
      </c>
      <c r="B1006" s="32">
        <v>451903</v>
      </c>
      <c r="C1006" s="9" t="s">
        <v>1077</v>
      </c>
      <c r="D1006" s="9" t="s">
        <v>158</v>
      </c>
      <c r="E1006" s="9" t="s">
        <v>2932</v>
      </c>
      <c r="F1006" s="9" t="s">
        <v>27</v>
      </c>
      <c r="G1006" s="10">
        <v>17</v>
      </c>
      <c r="H1006" s="10">
        <v>0</v>
      </c>
      <c r="I1006" s="10">
        <v>0</v>
      </c>
      <c r="J1006" s="10">
        <f t="shared" si="84"/>
        <v>4760000</v>
      </c>
      <c r="K1006" s="10">
        <f t="shared" si="84"/>
        <v>0</v>
      </c>
      <c r="L1006" s="10">
        <f t="shared" si="84"/>
        <v>0</v>
      </c>
      <c r="M1006" s="10"/>
      <c r="N1006" s="10">
        <v>0</v>
      </c>
      <c r="O1006" s="25">
        <f t="shared" si="81"/>
        <v>4760000</v>
      </c>
      <c r="P1006" s="25">
        <v>4760000</v>
      </c>
      <c r="Q1006" s="25">
        <f t="shared" si="82"/>
        <v>0</v>
      </c>
      <c r="R1006" s="37"/>
    </row>
    <row r="1007" spans="1:18" x14ac:dyDescent="0.25">
      <c r="A1007" s="8">
        <v>1000</v>
      </c>
      <c r="B1007" s="32">
        <v>451904</v>
      </c>
      <c r="C1007" s="9" t="s">
        <v>1484</v>
      </c>
      <c r="D1007" s="9" t="s">
        <v>317</v>
      </c>
      <c r="E1007" s="9" t="s">
        <v>2932</v>
      </c>
      <c r="F1007" s="9" t="s">
        <v>389</v>
      </c>
      <c r="G1007" s="10">
        <v>20</v>
      </c>
      <c r="H1007" s="10">
        <v>0</v>
      </c>
      <c r="I1007" s="10">
        <v>0</v>
      </c>
      <c r="J1007" s="10">
        <f t="shared" si="84"/>
        <v>5600000</v>
      </c>
      <c r="K1007" s="10">
        <f t="shared" si="84"/>
        <v>0</v>
      </c>
      <c r="L1007" s="10">
        <f t="shared" si="84"/>
        <v>0</v>
      </c>
      <c r="M1007" s="10"/>
      <c r="N1007" s="10">
        <f>J1007*0.7</f>
        <v>3919999.9999999995</v>
      </c>
      <c r="O1007" s="25">
        <f t="shared" si="81"/>
        <v>1680000.0000000005</v>
      </c>
      <c r="P1007" s="25">
        <v>1680000</v>
      </c>
      <c r="Q1007" s="25">
        <f t="shared" si="82"/>
        <v>0</v>
      </c>
      <c r="R1007" s="37"/>
    </row>
    <row r="1008" spans="1:18" x14ac:dyDescent="0.25">
      <c r="A1008" s="8">
        <v>1001</v>
      </c>
      <c r="B1008" s="32">
        <v>451905</v>
      </c>
      <c r="C1008" s="9" t="s">
        <v>2933</v>
      </c>
      <c r="D1008" s="9" t="s">
        <v>75</v>
      </c>
      <c r="E1008" s="9" t="s">
        <v>2932</v>
      </c>
      <c r="F1008" s="9" t="s">
        <v>389</v>
      </c>
      <c r="G1008" s="10">
        <v>20</v>
      </c>
      <c r="H1008" s="10">
        <v>0</v>
      </c>
      <c r="I1008" s="10">
        <v>0</v>
      </c>
      <c r="J1008" s="10">
        <f t="shared" si="84"/>
        <v>5600000</v>
      </c>
      <c r="K1008" s="10">
        <f t="shared" si="84"/>
        <v>0</v>
      </c>
      <c r="L1008" s="10">
        <f t="shared" si="84"/>
        <v>0</v>
      </c>
      <c r="M1008" s="10"/>
      <c r="N1008" s="10">
        <f>J1008*0.7</f>
        <v>3919999.9999999995</v>
      </c>
      <c r="O1008" s="25">
        <f t="shared" si="81"/>
        <v>1680000.0000000005</v>
      </c>
      <c r="P1008" s="25">
        <v>1680000</v>
      </c>
      <c r="Q1008" s="25">
        <f t="shared" si="82"/>
        <v>0</v>
      </c>
      <c r="R1008" s="37"/>
    </row>
    <row r="1009" spans="1:18" x14ac:dyDescent="0.25">
      <c r="A1009" s="8">
        <v>1002</v>
      </c>
      <c r="B1009" s="32">
        <v>451906</v>
      </c>
      <c r="C1009" s="9" t="s">
        <v>2230</v>
      </c>
      <c r="D1009" s="9" t="s">
        <v>481</v>
      </c>
      <c r="E1009" s="9" t="s">
        <v>2932</v>
      </c>
      <c r="F1009" s="9" t="s">
        <v>27</v>
      </c>
      <c r="G1009" s="10">
        <v>16</v>
      </c>
      <c r="H1009" s="10">
        <v>0</v>
      </c>
      <c r="I1009" s="10">
        <v>0</v>
      </c>
      <c r="J1009" s="10">
        <f t="shared" ref="J1009:L1015" si="85">G1009*280000</f>
        <v>4480000</v>
      </c>
      <c r="K1009" s="10">
        <f t="shared" si="85"/>
        <v>0</v>
      </c>
      <c r="L1009" s="10">
        <f t="shared" si="85"/>
        <v>0</v>
      </c>
      <c r="M1009" s="10"/>
      <c r="N1009" s="10">
        <v>0</v>
      </c>
      <c r="O1009" s="25">
        <f t="shared" si="81"/>
        <v>4480000</v>
      </c>
      <c r="P1009" s="25">
        <v>4760000</v>
      </c>
      <c r="Q1009" s="25">
        <f t="shared" si="82"/>
        <v>-280000</v>
      </c>
      <c r="R1009" s="37"/>
    </row>
    <row r="1010" spans="1:18" x14ac:dyDescent="0.25">
      <c r="A1010" s="8">
        <v>1003</v>
      </c>
      <c r="B1010" s="32">
        <v>451907</v>
      </c>
      <c r="C1010" s="9" t="s">
        <v>1077</v>
      </c>
      <c r="D1010" s="9" t="s">
        <v>158</v>
      </c>
      <c r="E1010" s="9" t="s">
        <v>2932</v>
      </c>
      <c r="F1010" s="9" t="s">
        <v>27</v>
      </c>
      <c r="G1010" s="10">
        <v>17</v>
      </c>
      <c r="H1010" s="10">
        <v>0</v>
      </c>
      <c r="I1010" s="10">
        <v>0</v>
      </c>
      <c r="J1010" s="10">
        <f t="shared" si="85"/>
        <v>4760000</v>
      </c>
      <c r="K1010" s="10">
        <f t="shared" si="85"/>
        <v>0</v>
      </c>
      <c r="L1010" s="10">
        <f t="shared" si="85"/>
        <v>0</v>
      </c>
      <c r="M1010" s="10"/>
      <c r="N1010" s="10">
        <v>0</v>
      </c>
      <c r="O1010" s="25">
        <f t="shared" si="81"/>
        <v>4760000</v>
      </c>
      <c r="P1010" s="25">
        <v>4760000</v>
      </c>
      <c r="Q1010" s="25">
        <f t="shared" si="82"/>
        <v>0</v>
      </c>
      <c r="R1010" s="37"/>
    </row>
    <row r="1011" spans="1:18" x14ac:dyDescent="0.25">
      <c r="A1011" s="8">
        <v>1004</v>
      </c>
      <c r="B1011" s="32">
        <v>451909</v>
      </c>
      <c r="C1011" s="9" t="s">
        <v>53</v>
      </c>
      <c r="D1011" s="9" t="s">
        <v>517</v>
      </c>
      <c r="E1011" s="9" t="s">
        <v>2932</v>
      </c>
      <c r="F1011" s="9" t="s">
        <v>27</v>
      </c>
      <c r="G1011" s="10">
        <v>24</v>
      </c>
      <c r="H1011" s="10">
        <v>0</v>
      </c>
      <c r="I1011" s="10">
        <v>0</v>
      </c>
      <c r="J1011" s="10">
        <f t="shared" si="85"/>
        <v>6720000</v>
      </c>
      <c r="K1011" s="10">
        <f t="shared" si="85"/>
        <v>0</v>
      </c>
      <c r="L1011" s="10">
        <f t="shared" si="85"/>
        <v>0</v>
      </c>
      <c r="M1011" s="10"/>
      <c r="N1011" s="10">
        <v>0</v>
      </c>
      <c r="O1011" s="25">
        <f t="shared" si="81"/>
        <v>6720000</v>
      </c>
      <c r="P1011" s="25">
        <v>6720000</v>
      </c>
      <c r="Q1011" s="25">
        <f t="shared" si="82"/>
        <v>0</v>
      </c>
      <c r="R1011" s="37"/>
    </row>
    <row r="1012" spans="1:18" x14ac:dyDescent="0.25">
      <c r="A1012" s="8">
        <v>1005</v>
      </c>
      <c r="B1012" s="32">
        <v>451910</v>
      </c>
      <c r="C1012" s="9" t="s">
        <v>2934</v>
      </c>
      <c r="D1012" s="9" t="s">
        <v>61</v>
      </c>
      <c r="E1012" s="9" t="s">
        <v>2932</v>
      </c>
      <c r="F1012" s="9" t="s">
        <v>27</v>
      </c>
      <c r="G1012" s="10">
        <v>20</v>
      </c>
      <c r="H1012" s="10">
        <v>0</v>
      </c>
      <c r="I1012" s="10">
        <v>0</v>
      </c>
      <c r="J1012" s="10">
        <f t="shared" si="85"/>
        <v>5600000</v>
      </c>
      <c r="K1012" s="10">
        <f t="shared" si="85"/>
        <v>0</v>
      </c>
      <c r="L1012" s="10">
        <f t="shared" si="85"/>
        <v>0</v>
      </c>
      <c r="M1012" s="10"/>
      <c r="N1012" s="10">
        <v>0</v>
      </c>
      <c r="O1012" s="25">
        <f t="shared" si="81"/>
        <v>5600000</v>
      </c>
      <c r="P1012" s="25">
        <v>5600000</v>
      </c>
      <c r="Q1012" s="25">
        <f t="shared" si="82"/>
        <v>0</v>
      </c>
      <c r="R1012" s="37"/>
    </row>
    <row r="1013" spans="1:18" x14ac:dyDescent="0.25">
      <c r="A1013" s="8">
        <v>1006</v>
      </c>
      <c r="B1013" s="32">
        <v>451911</v>
      </c>
      <c r="C1013" s="9" t="s">
        <v>2916</v>
      </c>
      <c r="D1013" s="9" t="s">
        <v>654</v>
      </c>
      <c r="E1013" s="9" t="s">
        <v>2932</v>
      </c>
      <c r="F1013" s="9" t="s">
        <v>27</v>
      </c>
      <c r="G1013" s="10">
        <v>20</v>
      </c>
      <c r="H1013" s="10">
        <v>0</v>
      </c>
      <c r="I1013" s="10">
        <v>0</v>
      </c>
      <c r="J1013" s="10">
        <f t="shared" si="85"/>
        <v>5600000</v>
      </c>
      <c r="K1013" s="10">
        <f t="shared" si="85"/>
        <v>0</v>
      </c>
      <c r="L1013" s="10">
        <f t="shared" si="85"/>
        <v>0</v>
      </c>
      <c r="M1013" s="10"/>
      <c r="N1013" s="10">
        <v>0</v>
      </c>
      <c r="O1013" s="25">
        <f t="shared" si="81"/>
        <v>5600000</v>
      </c>
      <c r="P1013" s="25">
        <v>5600000</v>
      </c>
      <c r="Q1013" s="25">
        <f t="shared" si="82"/>
        <v>0</v>
      </c>
      <c r="R1013" s="37"/>
    </row>
    <row r="1014" spans="1:18" x14ac:dyDescent="0.25">
      <c r="A1014" s="8">
        <v>1007</v>
      </c>
      <c r="B1014" s="32">
        <v>451912</v>
      </c>
      <c r="C1014" s="9" t="s">
        <v>232</v>
      </c>
      <c r="D1014" s="9" t="s">
        <v>115</v>
      </c>
      <c r="E1014" s="9" t="s">
        <v>2932</v>
      </c>
      <c r="F1014" s="9" t="s">
        <v>27</v>
      </c>
      <c r="G1014" s="10">
        <v>19</v>
      </c>
      <c r="H1014" s="10">
        <v>0</v>
      </c>
      <c r="I1014" s="10">
        <v>0</v>
      </c>
      <c r="J1014" s="10">
        <f t="shared" si="85"/>
        <v>5320000</v>
      </c>
      <c r="K1014" s="10">
        <f t="shared" si="85"/>
        <v>0</v>
      </c>
      <c r="L1014" s="10">
        <f t="shared" si="85"/>
        <v>0</v>
      </c>
      <c r="M1014" s="10"/>
      <c r="N1014" s="10">
        <v>0</v>
      </c>
      <c r="O1014" s="25">
        <f t="shared" si="81"/>
        <v>5320000</v>
      </c>
      <c r="P1014" s="25">
        <v>5230000</v>
      </c>
      <c r="Q1014" s="25">
        <f t="shared" si="82"/>
        <v>90000</v>
      </c>
      <c r="R1014" s="37"/>
    </row>
    <row r="1015" spans="1:18" x14ac:dyDescent="0.25">
      <c r="A1015" s="8">
        <v>1008</v>
      </c>
      <c r="B1015" s="32">
        <v>451913</v>
      </c>
      <c r="C1015" s="9" t="s">
        <v>1112</v>
      </c>
      <c r="D1015" s="9" t="s">
        <v>1132</v>
      </c>
      <c r="E1015" s="9" t="s">
        <v>2932</v>
      </c>
      <c r="F1015" s="9" t="s">
        <v>27</v>
      </c>
      <c r="G1015" s="10">
        <v>16</v>
      </c>
      <c r="H1015" s="10">
        <v>0</v>
      </c>
      <c r="I1015" s="10">
        <v>0</v>
      </c>
      <c r="J1015" s="10">
        <f t="shared" si="85"/>
        <v>4480000</v>
      </c>
      <c r="K1015" s="10">
        <f t="shared" si="85"/>
        <v>0</v>
      </c>
      <c r="L1015" s="10">
        <f t="shared" si="85"/>
        <v>0</v>
      </c>
      <c r="M1015" s="10"/>
      <c r="N1015" s="10">
        <v>0</v>
      </c>
      <c r="O1015" s="25">
        <f t="shared" si="81"/>
        <v>4480000</v>
      </c>
      <c r="P1015" s="25">
        <v>0</v>
      </c>
      <c r="Q1015" s="25">
        <f t="shared" si="82"/>
        <v>4480000</v>
      </c>
      <c r="R1015" s="37"/>
    </row>
    <row r="1016" spans="1:18" x14ac:dyDescent="0.25">
      <c r="A1016" s="8">
        <v>1009</v>
      </c>
      <c r="B1016" s="32">
        <v>451914</v>
      </c>
      <c r="C1016" s="9" t="s">
        <v>2935</v>
      </c>
      <c r="D1016" s="9" t="s">
        <v>229</v>
      </c>
      <c r="E1016" s="9" t="s">
        <v>2932</v>
      </c>
      <c r="F1016" s="9" t="s">
        <v>389</v>
      </c>
      <c r="G1016" s="10">
        <v>17</v>
      </c>
      <c r="H1016" s="10">
        <v>0</v>
      </c>
      <c r="I1016" s="10">
        <v>0</v>
      </c>
      <c r="J1016" s="10">
        <f>G1016*280000</f>
        <v>4760000</v>
      </c>
      <c r="K1016" s="10">
        <f>H1016*280000</f>
        <v>0</v>
      </c>
      <c r="L1016" s="10">
        <f>I1016*280000</f>
        <v>0</v>
      </c>
      <c r="M1016" s="10"/>
      <c r="N1016" s="10">
        <f>J1016*0.7</f>
        <v>3332000</v>
      </c>
      <c r="O1016" s="25">
        <f t="shared" si="81"/>
        <v>1428000</v>
      </c>
      <c r="P1016" s="25">
        <v>1428000</v>
      </c>
      <c r="Q1016" s="25">
        <f t="shared" si="82"/>
        <v>0</v>
      </c>
      <c r="R1016" s="37"/>
    </row>
    <row r="1017" spans="1:18" x14ac:dyDescent="0.25">
      <c r="A1017" s="8">
        <v>1010</v>
      </c>
      <c r="B1017" s="32">
        <v>451915</v>
      </c>
      <c r="C1017" s="9" t="s">
        <v>360</v>
      </c>
      <c r="D1017" s="9" t="s">
        <v>560</v>
      </c>
      <c r="E1017" s="9" t="s">
        <v>2932</v>
      </c>
      <c r="F1017" s="9" t="s">
        <v>27</v>
      </c>
      <c r="G1017" s="10">
        <v>23</v>
      </c>
      <c r="H1017" s="10">
        <v>0</v>
      </c>
      <c r="I1017" s="10">
        <v>0</v>
      </c>
      <c r="J1017" s="10">
        <f t="shared" ref="J1017:L1055" si="86">G1017*280000</f>
        <v>6440000</v>
      </c>
      <c r="K1017" s="10">
        <f t="shared" si="86"/>
        <v>0</v>
      </c>
      <c r="L1017" s="10">
        <f t="shared" si="86"/>
        <v>0</v>
      </c>
      <c r="M1017" s="10"/>
      <c r="N1017" s="10">
        <v>0</v>
      </c>
      <c r="O1017" s="25">
        <f t="shared" si="81"/>
        <v>6440000</v>
      </c>
      <c r="P1017" s="25">
        <v>6440000</v>
      </c>
      <c r="Q1017" s="25">
        <f t="shared" si="82"/>
        <v>0</v>
      </c>
      <c r="R1017" s="37"/>
    </row>
    <row r="1018" spans="1:18" x14ac:dyDescent="0.25">
      <c r="A1018" s="8">
        <v>1011</v>
      </c>
      <c r="B1018" s="32">
        <v>451916</v>
      </c>
      <c r="C1018" s="9" t="s">
        <v>2936</v>
      </c>
      <c r="D1018" s="9" t="s">
        <v>61</v>
      </c>
      <c r="E1018" s="9" t="s">
        <v>2932</v>
      </c>
      <c r="F1018" s="9" t="s">
        <v>27</v>
      </c>
      <c r="G1018" s="10">
        <v>17</v>
      </c>
      <c r="H1018" s="10">
        <v>0</v>
      </c>
      <c r="I1018" s="10">
        <v>0</v>
      </c>
      <c r="J1018" s="10">
        <f t="shared" si="86"/>
        <v>4760000</v>
      </c>
      <c r="K1018" s="10">
        <f t="shared" si="86"/>
        <v>0</v>
      </c>
      <c r="L1018" s="10">
        <f t="shared" si="86"/>
        <v>0</v>
      </c>
      <c r="M1018" s="10"/>
      <c r="N1018" s="10">
        <v>0</v>
      </c>
      <c r="O1018" s="25">
        <f t="shared" si="81"/>
        <v>4760000</v>
      </c>
      <c r="P1018" s="25">
        <v>4760000</v>
      </c>
      <c r="Q1018" s="25">
        <f t="shared" si="82"/>
        <v>0</v>
      </c>
      <c r="R1018" s="37"/>
    </row>
    <row r="1019" spans="1:18" x14ac:dyDescent="0.25">
      <c r="A1019" s="8">
        <v>1012</v>
      </c>
      <c r="B1019" s="32">
        <v>451917</v>
      </c>
      <c r="C1019" s="9" t="s">
        <v>2937</v>
      </c>
      <c r="D1019" s="9" t="s">
        <v>75</v>
      </c>
      <c r="E1019" s="9" t="s">
        <v>2932</v>
      </c>
      <c r="F1019" s="9" t="s">
        <v>27</v>
      </c>
      <c r="G1019" s="10">
        <v>17</v>
      </c>
      <c r="H1019" s="10">
        <v>0</v>
      </c>
      <c r="I1019" s="10">
        <v>0</v>
      </c>
      <c r="J1019" s="10">
        <f t="shared" si="86"/>
        <v>4760000</v>
      </c>
      <c r="K1019" s="10">
        <f t="shared" si="86"/>
        <v>0</v>
      </c>
      <c r="L1019" s="10">
        <f t="shared" si="86"/>
        <v>0</v>
      </c>
      <c r="M1019" s="10"/>
      <c r="N1019" s="10">
        <v>0</v>
      </c>
      <c r="O1019" s="25">
        <f t="shared" si="81"/>
        <v>4760000</v>
      </c>
      <c r="P1019" s="25">
        <v>4760000</v>
      </c>
      <c r="Q1019" s="25">
        <f t="shared" si="82"/>
        <v>0</v>
      </c>
      <c r="R1019" s="37"/>
    </row>
    <row r="1020" spans="1:18" x14ac:dyDescent="0.25">
      <c r="A1020" s="8">
        <v>1013</v>
      </c>
      <c r="B1020" s="32">
        <v>451918</v>
      </c>
      <c r="C1020" s="9" t="s">
        <v>2938</v>
      </c>
      <c r="D1020" s="9" t="s">
        <v>594</v>
      </c>
      <c r="E1020" s="9" t="s">
        <v>2932</v>
      </c>
      <c r="F1020" s="9" t="s">
        <v>27</v>
      </c>
      <c r="G1020" s="10">
        <v>18</v>
      </c>
      <c r="H1020" s="10">
        <v>0</v>
      </c>
      <c r="I1020" s="10">
        <v>0</v>
      </c>
      <c r="J1020" s="10">
        <f t="shared" si="86"/>
        <v>5040000</v>
      </c>
      <c r="K1020" s="10">
        <f t="shared" si="86"/>
        <v>0</v>
      </c>
      <c r="L1020" s="10">
        <f t="shared" si="86"/>
        <v>0</v>
      </c>
      <c r="M1020" s="10"/>
      <c r="N1020" s="10">
        <v>0</v>
      </c>
      <c r="O1020" s="25">
        <f t="shared" si="81"/>
        <v>5040000</v>
      </c>
      <c r="P1020" s="25">
        <v>5040000</v>
      </c>
      <c r="Q1020" s="25">
        <f t="shared" si="82"/>
        <v>0</v>
      </c>
      <c r="R1020" s="37"/>
    </row>
    <row r="1021" spans="1:18" x14ac:dyDescent="0.25">
      <c r="A1021" s="8">
        <v>1014</v>
      </c>
      <c r="B1021" s="32">
        <v>451919</v>
      </c>
      <c r="C1021" s="9" t="s">
        <v>2939</v>
      </c>
      <c r="D1021" s="9" t="s">
        <v>210</v>
      </c>
      <c r="E1021" s="9" t="s">
        <v>2932</v>
      </c>
      <c r="F1021" s="9" t="s">
        <v>27</v>
      </c>
      <c r="G1021" s="10">
        <v>17</v>
      </c>
      <c r="H1021" s="10">
        <v>0</v>
      </c>
      <c r="I1021" s="10">
        <v>0</v>
      </c>
      <c r="J1021" s="10">
        <f t="shared" si="86"/>
        <v>4760000</v>
      </c>
      <c r="K1021" s="10">
        <f t="shared" si="86"/>
        <v>0</v>
      </c>
      <c r="L1021" s="10">
        <f t="shared" si="86"/>
        <v>0</v>
      </c>
      <c r="M1021" s="10"/>
      <c r="N1021" s="10">
        <v>0</v>
      </c>
      <c r="O1021" s="25">
        <f t="shared" si="81"/>
        <v>4760000</v>
      </c>
      <c r="P1021" s="25">
        <v>0</v>
      </c>
      <c r="Q1021" s="25">
        <f t="shared" si="82"/>
        <v>4760000</v>
      </c>
      <c r="R1021" s="37"/>
    </row>
    <row r="1022" spans="1:18" x14ac:dyDescent="0.25">
      <c r="A1022" s="8">
        <v>1015</v>
      </c>
      <c r="B1022" s="32">
        <v>451920</v>
      </c>
      <c r="C1022" s="9" t="s">
        <v>348</v>
      </c>
      <c r="D1022" s="9" t="s">
        <v>75</v>
      </c>
      <c r="E1022" s="9" t="s">
        <v>2932</v>
      </c>
      <c r="F1022" s="9" t="s">
        <v>27</v>
      </c>
      <c r="G1022" s="10">
        <v>13</v>
      </c>
      <c r="H1022" s="10">
        <v>0</v>
      </c>
      <c r="I1022" s="10">
        <v>0</v>
      </c>
      <c r="J1022" s="10">
        <f t="shared" si="86"/>
        <v>3640000</v>
      </c>
      <c r="K1022" s="10">
        <f t="shared" si="86"/>
        <v>0</v>
      </c>
      <c r="L1022" s="10">
        <f t="shared" si="86"/>
        <v>0</v>
      </c>
      <c r="M1022" s="10"/>
      <c r="N1022" s="10">
        <v>0</v>
      </c>
      <c r="O1022" s="25">
        <f t="shared" si="81"/>
        <v>3640000</v>
      </c>
      <c r="P1022" s="25">
        <v>3640000</v>
      </c>
      <c r="Q1022" s="25">
        <f t="shared" si="82"/>
        <v>0</v>
      </c>
      <c r="R1022" s="37"/>
    </row>
    <row r="1023" spans="1:18" x14ac:dyDescent="0.25">
      <c r="A1023" s="8">
        <v>1016</v>
      </c>
      <c r="B1023" s="32">
        <v>451921</v>
      </c>
      <c r="C1023" s="9" t="s">
        <v>2940</v>
      </c>
      <c r="D1023" s="9" t="s">
        <v>1104</v>
      </c>
      <c r="E1023" s="9" t="s">
        <v>2932</v>
      </c>
      <c r="F1023" s="9" t="s">
        <v>27</v>
      </c>
      <c r="G1023" s="10">
        <v>20</v>
      </c>
      <c r="H1023" s="10">
        <v>0</v>
      </c>
      <c r="I1023" s="10">
        <v>0</v>
      </c>
      <c r="J1023" s="10">
        <f t="shared" si="86"/>
        <v>5600000</v>
      </c>
      <c r="K1023" s="10">
        <f t="shared" si="86"/>
        <v>0</v>
      </c>
      <c r="L1023" s="10">
        <f t="shared" si="86"/>
        <v>0</v>
      </c>
      <c r="M1023" s="10"/>
      <c r="N1023" s="10">
        <v>0</v>
      </c>
      <c r="O1023" s="25">
        <f t="shared" si="81"/>
        <v>5600000</v>
      </c>
      <c r="P1023" s="25">
        <v>5600000</v>
      </c>
      <c r="Q1023" s="25">
        <f t="shared" si="82"/>
        <v>0</v>
      </c>
      <c r="R1023" s="37"/>
    </row>
    <row r="1024" spans="1:18" x14ac:dyDescent="0.25">
      <c r="A1024" s="8">
        <v>1017</v>
      </c>
      <c r="B1024" s="32">
        <v>451922</v>
      </c>
      <c r="C1024" s="9" t="s">
        <v>149</v>
      </c>
      <c r="D1024" s="9" t="s">
        <v>75</v>
      </c>
      <c r="E1024" s="9" t="s">
        <v>2932</v>
      </c>
      <c r="F1024" s="9" t="s">
        <v>27</v>
      </c>
      <c r="G1024" s="10">
        <v>17</v>
      </c>
      <c r="H1024" s="10">
        <v>0</v>
      </c>
      <c r="I1024" s="10">
        <v>0</v>
      </c>
      <c r="J1024" s="10">
        <f t="shared" si="86"/>
        <v>4760000</v>
      </c>
      <c r="K1024" s="10">
        <f t="shared" si="86"/>
        <v>0</v>
      </c>
      <c r="L1024" s="10">
        <f t="shared" si="86"/>
        <v>0</v>
      </c>
      <c r="M1024" s="10"/>
      <c r="N1024" s="10">
        <v>0</v>
      </c>
      <c r="O1024" s="25">
        <f t="shared" si="81"/>
        <v>4760000</v>
      </c>
      <c r="P1024" s="25">
        <v>4760000</v>
      </c>
      <c r="Q1024" s="25">
        <f t="shared" si="82"/>
        <v>0</v>
      </c>
      <c r="R1024" s="37"/>
    </row>
    <row r="1025" spans="1:18" x14ac:dyDescent="0.25">
      <c r="A1025" s="8">
        <v>1018</v>
      </c>
      <c r="B1025" s="32">
        <v>451923</v>
      </c>
      <c r="C1025" s="9" t="s">
        <v>2690</v>
      </c>
      <c r="D1025" s="9" t="s">
        <v>158</v>
      </c>
      <c r="E1025" s="9" t="s">
        <v>2932</v>
      </c>
      <c r="F1025" s="9" t="s">
        <v>27</v>
      </c>
      <c r="G1025" s="10">
        <v>19</v>
      </c>
      <c r="H1025" s="10">
        <v>0</v>
      </c>
      <c r="I1025" s="10">
        <v>0</v>
      </c>
      <c r="J1025" s="10">
        <f t="shared" si="86"/>
        <v>5320000</v>
      </c>
      <c r="K1025" s="10">
        <f t="shared" si="86"/>
        <v>0</v>
      </c>
      <c r="L1025" s="10">
        <f t="shared" si="86"/>
        <v>0</v>
      </c>
      <c r="M1025" s="10"/>
      <c r="N1025" s="10">
        <v>0</v>
      </c>
      <c r="O1025" s="25">
        <f t="shared" si="81"/>
        <v>5320000</v>
      </c>
      <c r="P1025" s="25">
        <v>5320000</v>
      </c>
      <c r="Q1025" s="25">
        <f t="shared" si="82"/>
        <v>0</v>
      </c>
      <c r="R1025" s="37"/>
    </row>
    <row r="1026" spans="1:18" x14ac:dyDescent="0.25">
      <c r="A1026" s="8">
        <v>1019</v>
      </c>
      <c r="B1026" s="32">
        <v>451924</v>
      </c>
      <c r="C1026" s="9" t="s">
        <v>2573</v>
      </c>
      <c r="D1026" s="9" t="s">
        <v>431</v>
      </c>
      <c r="E1026" s="9" t="s">
        <v>2932</v>
      </c>
      <c r="F1026" s="9" t="s">
        <v>27</v>
      </c>
      <c r="G1026" s="10">
        <v>19</v>
      </c>
      <c r="H1026" s="10">
        <v>0</v>
      </c>
      <c r="I1026" s="10">
        <v>0</v>
      </c>
      <c r="J1026" s="10">
        <f t="shared" si="86"/>
        <v>5320000</v>
      </c>
      <c r="K1026" s="10">
        <f t="shared" si="86"/>
        <v>0</v>
      </c>
      <c r="L1026" s="10">
        <f t="shared" si="86"/>
        <v>0</v>
      </c>
      <c r="M1026" s="10"/>
      <c r="N1026" s="10">
        <v>0</v>
      </c>
      <c r="O1026" s="25">
        <f t="shared" si="81"/>
        <v>5320000</v>
      </c>
      <c r="P1026" s="25">
        <v>5320000</v>
      </c>
      <c r="Q1026" s="25">
        <f t="shared" si="82"/>
        <v>0</v>
      </c>
      <c r="R1026" s="37"/>
    </row>
    <row r="1027" spans="1:18" x14ac:dyDescent="0.25">
      <c r="A1027" s="8">
        <v>1020</v>
      </c>
      <c r="B1027" s="32">
        <v>451925</v>
      </c>
      <c r="C1027" s="9" t="s">
        <v>618</v>
      </c>
      <c r="D1027" s="9" t="s">
        <v>396</v>
      </c>
      <c r="E1027" s="9" t="s">
        <v>2932</v>
      </c>
      <c r="F1027" s="9" t="s">
        <v>27</v>
      </c>
      <c r="G1027" s="10">
        <v>19</v>
      </c>
      <c r="H1027" s="10">
        <v>0</v>
      </c>
      <c r="I1027" s="10">
        <v>0</v>
      </c>
      <c r="J1027" s="10">
        <f t="shared" si="86"/>
        <v>5320000</v>
      </c>
      <c r="K1027" s="10">
        <f t="shared" si="86"/>
        <v>0</v>
      </c>
      <c r="L1027" s="10">
        <f t="shared" si="86"/>
        <v>0</v>
      </c>
      <c r="M1027" s="10"/>
      <c r="N1027" s="10">
        <v>0</v>
      </c>
      <c r="O1027" s="25">
        <f t="shared" si="81"/>
        <v>5320000</v>
      </c>
      <c r="P1027" s="25">
        <v>5320000</v>
      </c>
      <c r="Q1027" s="25">
        <f t="shared" si="82"/>
        <v>0</v>
      </c>
      <c r="R1027" s="37"/>
    </row>
    <row r="1028" spans="1:18" x14ac:dyDescent="0.25">
      <c r="A1028" s="8">
        <v>1021</v>
      </c>
      <c r="B1028" s="32">
        <v>451926</v>
      </c>
      <c r="C1028" s="9" t="s">
        <v>364</v>
      </c>
      <c r="D1028" s="9" t="s">
        <v>61</v>
      </c>
      <c r="E1028" s="9" t="s">
        <v>2932</v>
      </c>
      <c r="F1028" s="9" t="s">
        <v>27</v>
      </c>
      <c r="G1028" s="10">
        <v>20</v>
      </c>
      <c r="H1028" s="10">
        <v>0</v>
      </c>
      <c r="I1028" s="10">
        <v>0</v>
      </c>
      <c r="J1028" s="10">
        <f t="shared" si="86"/>
        <v>5600000</v>
      </c>
      <c r="K1028" s="10">
        <f t="shared" si="86"/>
        <v>0</v>
      </c>
      <c r="L1028" s="10">
        <f t="shared" si="86"/>
        <v>0</v>
      </c>
      <c r="M1028" s="10"/>
      <c r="N1028" s="10">
        <v>0</v>
      </c>
      <c r="O1028" s="25">
        <f t="shared" si="81"/>
        <v>5600000</v>
      </c>
      <c r="P1028" s="25">
        <v>5600000</v>
      </c>
      <c r="Q1028" s="25">
        <f t="shared" si="82"/>
        <v>0</v>
      </c>
      <c r="R1028" s="37"/>
    </row>
    <row r="1029" spans="1:18" x14ac:dyDescent="0.25">
      <c r="A1029" s="8">
        <v>1022</v>
      </c>
      <c r="B1029" s="32">
        <v>451927</v>
      </c>
      <c r="C1029" s="9" t="s">
        <v>2941</v>
      </c>
      <c r="D1029" s="9" t="s">
        <v>421</v>
      </c>
      <c r="E1029" s="9" t="s">
        <v>2932</v>
      </c>
      <c r="F1029" s="9" t="s">
        <v>27</v>
      </c>
      <c r="G1029" s="10">
        <v>20</v>
      </c>
      <c r="H1029" s="10">
        <v>0</v>
      </c>
      <c r="I1029" s="10">
        <v>0</v>
      </c>
      <c r="J1029" s="10">
        <f t="shared" si="86"/>
        <v>5600000</v>
      </c>
      <c r="K1029" s="10">
        <f t="shared" si="86"/>
        <v>0</v>
      </c>
      <c r="L1029" s="10">
        <f t="shared" si="86"/>
        <v>0</v>
      </c>
      <c r="M1029" s="10"/>
      <c r="N1029" s="10">
        <v>0</v>
      </c>
      <c r="O1029" s="25">
        <f t="shared" si="81"/>
        <v>5600000</v>
      </c>
      <c r="P1029" s="25">
        <v>5600000</v>
      </c>
      <c r="Q1029" s="25">
        <f t="shared" si="82"/>
        <v>0</v>
      </c>
      <c r="R1029" s="37"/>
    </row>
    <row r="1030" spans="1:18" x14ac:dyDescent="0.25">
      <c r="A1030" s="8">
        <v>1023</v>
      </c>
      <c r="B1030" s="32">
        <v>451928</v>
      </c>
      <c r="C1030" s="9" t="s">
        <v>2942</v>
      </c>
      <c r="D1030" s="9" t="s">
        <v>448</v>
      </c>
      <c r="E1030" s="9" t="s">
        <v>2932</v>
      </c>
      <c r="F1030" s="9" t="s">
        <v>27</v>
      </c>
      <c r="G1030" s="10">
        <v>17</v>
      </c>
      <c r="H1030" s="10">
        <v>0</v>
      </c>
      <c r="I1030" s="10">
        <v>0</v>
      </c>
      <c r="J1030" s="10">
        <f t="shared" si="86"/>
        <v>4760000</v>
      </c>
      <c r="K1030" s="10">
        <f t="shared" si="86"/>
        <v>0</v>
      </c>
      <c r="L1030" s="10">
        <f t="shared" si="86"/>
        <v>0</v>
      </c>
      <c r="M1030" s="10"/>
      <c r="N1030" s="10">
        <v>0</v>
      </c>
      <c r="O1030" s="25">
        <f t="shared" si="81"/>
        <v>4760000</v>
      </c>
      <c r="P1030" s="25">
        <v>4760000</v>
      </c>
      <c r="Q1030" s="25">
        <f t="shared" si="82"/>
        <v>0</v>
      </c>
      <c r="R1030" s="37"/>
    </row>
    <row r="1031" spans="1:18" x14ac:dyDescent="0.25">
      <c r="A1031" s="8">
        <v>1024</v>
      </c>
      <c r="B1031" s="32">
        <v>451929</v>
      </c>
      <c r="C1031" s="9" t="s">
        <v>2943</v>
      </c>
      <c r="D1031" s="9" t="s">
        <v>2944</v>
      </c>
      <c r="E1031" s="9" t="s">
        <v>2932</v>
      </c>
      <c r="F1031" s="9" t="s">
        <v>27</v>
      </c>
      <c r="G1031" s="10">
        <v>23</v>
      </c>
      <c r="H1031" s="10">
        <v>0</v>
      </c>
      <c r="I1031" s="10">
        <v>0</v>
      </c>
      <c r="J1031" s="10">
        <f t="shared" si="86"/>
        <v>6440000</v>
      </c>
      <c r="K1031" s="10">
        <f t="shared" si="86"/>
        <v>0</v>
      </c>
      <c r="L1031" s="10">
        <f t="shared" si="86"/>
        <v>0</v>
      </c>
      <c r="M1031" s="10"/>
      <c r="N1031" s="10">
        <v>0</v>
      </c>
      <c r="O1031" s="25">
        <f t="shared" si="81"/>
        <v>6440000</v>
      </c>
      <c r="P1031" s="25">
        <v>6440000</v>
      </c>
      <c r="Q1031" s="25">
        <f t="shared" si="82"/>
        <v>0</v>
      </c>
      <c r="R1031" s="37"/>
    </row>
    <row r="1032" spans="1:18" x14ac:dyDescent="0.25">
      <c r="A1032" s="8">
        <v>1025</v>
      </c>
      <c r="B1032" s="32">
        <v>451930</v>
      </c>
      <c r="C1032" s="9" t="s">
        <v>2945</v>
      </c>
      <c r="D1032" s="9" t="s">
        <v>158</v>
      </c>
      <c r="E1032" s="9" t="s">
        <v>2932</v>
      </c>
      <c r="F1032" s="9" t="s">
        <v>27</v>
      </c>
      <c r="G1032" s="10">
        <v>17</v>
      </c>
      <c r="H1032" s="10">
        <v>0</v>
      </c>
      <c r="I1032" s="10">
        <v>0</v>
      </c>
      <c r="J1032" s="10">
        <f t="shared" si="86"/>
        <v>4760000</v>
      </c>
      <c r="K1032" s="10">
        <f t="shared" si="86"/>
        <v>0</v>
      </c>
      <c r="L1032" s="10">
        <f t="shared" si="86"/>
        <v>0</v>
      </c>
      <c r="M1032" s="10"/>
      <c r="N1032" s="10">
        <v>0</v>
      </c>
      <c r="O1032" s="25">
        <f t="shared" si="81"/>
        <v>4760000</v>
      </c>
      <c r="P1032" s="25">
        <v>4760000</v>
      </c>
      <c r="Q1032" s="25">
        <f t="shared" si="82"/>
        <v>0</v>
      </c>
      <c r="R1032" s="37"/>
    </row>
    <row r="1033" spans="1:18" x14ac:dyDescent="0.25">
      <c r="A1033" s="8">
        <v>1026</v>
      </c>
      <c r="B1033" s="32">
        <v>451931</v>
      </c>
      <c r="C1033" s="9" t="s">
        <v>618</v>
      </c>
      <c r="D1033" s="9" t="s">
        <v>158</v>
      </c>
      <c r="E1033" s="9" t="s">
        <v>2932</v>
      </c>
      <c r="F1033" s="9" t="s">
        <v>27</v>
      </c>
      <c r="G1033" s="10">
        <v>23</v>
      </c>
      <c r="H1033" s="10">
        <v>0</v>
      </c>
      <c r="I1033" s="10">
        <v>0</v>
      </c>
      <c r="J1033" s="10">
        <f t="shared" si="86"/>
        <v>6440000</v>
      </c>
      <c r="K1033" s="10">
        <f t="shared" si="86"/>
        <v>0</v>
      </c>
      <c r="L1033" s="10">
        <f t="shared" si="86"/>
        <v>0</v>
      </c>
      <c r="M1033" s="10"/>
      <c r="N1033" s="10">
        <v>0</v>
      </c>
      <c r="O1033" s="25">
        <f t="shared" ref="O1033:O1096" si="87">J1033+K1033+L1033-N1033-M1033</f>
        <v>6440000</v>
      </c>
      <c r="P1033" s="25">
        <v>6440000</v>
      </c>
      <c r="Q1033" s="25">
        <f t="shared" ref="Q1033:Q1096" si="88">O1033-P1033</f>
        <v>0</v>
      </c>
      <c r="R1033" s="37"/>
    </row>
    <row r="1034" spans="1:18" x14ac:dyDescent="0.25">
      <c r="A1034" s="8">
        <v>1027</v>
      </c>
      <c r="B1034" s="32">
        <v>451933</v>
      </c>
      <c r="C1034" s="9" t="s">
        <v>2946</v>
      </c>
      <c r="D1034" s="9" t="s">
        <v>1132</v>
      </c>
      <c r="E1034" s="9" t="s">
        <v>2932</v>
      </c>
      <c r="F1034" s="9" t="s">
        <v>27</v>
      </c>
      <c r="G1034" s="10">
        <v>18</v>
      </c>
      <c r="H1034" s="10">
        <v>0</v>
      </c>
      <c r="I1034" s="10">
        <v>0</v>
      </c>
      <c r="J1034" s="10">
        <f t="shared" si="86"/>
        <v>5040000</v>
      </c>
      <c r="K1034" s="10">
        <f t="shared" si="86"/>
        <v>0</v>
      </c>
      <c r="L1034" s="10">
        <f t="shared" si="86"/>
        <v>0</v>
      </c>
      <c r="M1034" s="10"/>
      <c r="N1034" s="10">
        <v>0</v>
      </c>
      <c r="O1034" s="25">
        <f t="shared" si="87"/>
        <v>5040000</v>
      </c>
      <c r="P1034" s="25">
        <v>5040000</v>
      </c>
      <c r="Q1034" s="25">
        <f t="shared" si="88"/>
        <v>0</v>
      </c>
      <c r="R1034" s="37"/>
    </row>
    <row r="1035" spans="1:18" x14ac:dyDescent="0.25">
      <c r="A1035" s="8">
        <v>1028</v>
      </c>
      <c r="B1035" s="32">
        <v>451934</v>
      </c>
      <c r="C1035" s="9" t="s">
        <v>446</v>
      </c>
      <c r="D1035" s="9" t="s">
        <v>251</v>
      </c>
      <c r="E1035" s="9" t="s">
        <v>2932</v>
      </c>
      <c r="F1035" s="9" t="s">
        <v>27</v>
      </c>
      <c r="G1035" s="10">
        <v>21</v>
      </c>
      <c r="H1035" s="10">
        <v>0</v>
      </c>
      <c r="I1035" s="10">
        <v>0</v>
      </c>
      <c r="J1035" s="10">
        <f t="shared" si="86"/>
        <v>5880000</v>
      </c>
      <c r="K1035" s="10">
        <f t="shared" si="86"/>
        <v>0</v>
      </c>
      <c r="L1035" s="10">
        <f t="shared" si="86"/>
        <v>0</v>
      </c>
      <c r="M1035" s="10"/>
      <c r="N1035" s="10">
        <v>0</v>
      </c>
      <c r="O1035" s="25">
        <f t="shared" si="87"/>
        <v>5880000</v>
      </c>
      <c r="P1035" s="25">
        <v>5880000</v>
      </c>
      <c r="Q1035" s="25">
        <f t="shared" si="88"/>
        <v>0</v>
      </c>
      <c r="R1035" s="37"/>
    </row>
    <row r="1036" spans="1:18" x14ac:dyDescent="0.25">
      <c r="A1036" s="8">
        <v>1029</v>
      </c>
      <c r="B1036" s="32">
        <v>451935</v>
      </c>
      <c r="C1036" s="9" t="s">
        <v>672</v>
      </c>
      <c r="D1036" s="9" t="s">
        <v>251</v>
      </c>
      <c r="E1036" s="9" t="s">
        <v>2932</v>
      </c>
      <c r="F1036" s="9" t="s">
        <v>27</v>
      </c>
      <c r="G1036" s="10">
        <v>21</v>
      </c>
      <c r="H1036" s="10">
        <v>0</v>
      </c>
      <c r="I1036" s="10">
        <v>0</v>
      </c>
      <c r="J1036" s="10">
        <f t="shared" si="86"/>
        <v>5880000</v>
      </c>
      <c r="K1036" s="10">
        <f t="shared" si="86"/>
        <v>0</v>
      </c>
      <c r="L1036" s="10">
        <f t="shared" si="86"/>
        <v>0</v>
      </c>
      <c r="M1036" s="10"/>
      <c r="N1036" s="10">
        <v>0</v>
      </c>
      <c r="O1036" s="25">
        <f t="shared" si="87"/>
        <v>5880000</v>
      </c>
      <c r="P1036" s="25">
        <v>5880000</v>
      </c>
      <c r="Q1036" s="25">
        <f t="shared" si="88"/>
        <v>0</v>
      </c>
      <c r="R1036" s="37"/>
    </row>
    <row r="1037" spans="1:18" x14ac:dyDescent="0.25">
      <c r="A1037" s="8">
        <v>1030</v>
      </c>
      <c r="B1037" s="32">
        <v>451936</v>
      </c>
      <c r="C1037" s="9" t="s">
        <v>850</v>
      </c>
      <c r="D1037" s="9" t="s">
        <v>2014</v>
      </c>
      <c r="E1037" s="9" t="s">
        <v>2932</v>
      </c>
      <c r="F1037" s="9" t="s">
        <v>27</v>
      </c>
      <c r="G1037" s="10">
        <v>18</v>
      </c>
      <c r="H1037" s="10">
        <v>0</v>
      </c>
      <c r="I1037" s="10">
        <v>0</v>
      </c>
      <c r="J1037" s="10">
        <f t="shared" si="86"/>
        <v>5040000</v>
      </c>
      <c r="K1037" s="10">
        <f t="shared" si="86"/>
        <v>0</v>
      </c>
      <c r="L1037" s="10">
        <f t="shared" si="86"/>
        <v>0</v>
      </c>
      <c r="M1037" s="10"/>
      <c r="N1037" s="10">
        <v>0</v>
      </c>
      <c r="O1037" s="25">
        <f t="shared" si="87"/>
        <v>5040000</v>
      </c>
      <c r="P1037" s="25">
        <v>5040000</v>
      </c>
      <c r="Q1037" s="25">
        <f t="shared" si="88"/>
        <v>0</v>
      </c>
      <c r="R1037" s="37"/>
    </row>
    <row r="1038" spans="1:18" x14ac:dyDescent="0.25">
      <c r="A1038" s="8">
        <v>1031</v>
      </c>
      <c r="B1038" s="32">
        <v>451937</v>
      </c>
      <c r="C1038" s="9" t="s">
        <v>2449</v>
      </c>
      <c r="D1038" s="9" t="s">
        <v>492</v>
      </c>
      <c r="E1038" s="9" t="s">
        <v>2932</v>
      </c>
      <c r="F1038" s="9" t="s">
        <v>27</v>
      </c>
      <c r="G1038" s="10">
        <v>19</v>
      </c>
      <c r="H1038" s="10">
        <v>0</v>
      </c>
      <c r="I1038" s="10">
        <v>0</v>
      </c>
      <c r="J1038" s="10">
        <f t="shared" si="86"/>
        <v>5320000</v>
      </c>
      <c r="K1038" s="10">
        <f t="shared" si="86"/>
        <v>0</v>
      </c>
      <c r="L1038" s="10">
        <f t="shared" si="86"/>
        <v>0</v>
      </c>
      <c r="M1038" s="10"/>
      <c r="N1038" s="10">
        <v>0</v>
      </c>
      <c r="O1038" s="25">
        <f t="shared" si="87"/>
        <v>5320000</v>
      </c>
      <c r="P1038" s="25">
        <v>0</v>
      </c>
      <c r="Q1038" s="25">
        <f t="shared" si="88"/>
        <v>5320000</v>
      </c>
      <c r="R1038" s="37"/>
    </row>
    <row r="1039" spans="1:18" x14ac:dyDescent="0.25">
      <c r="A1039" s="8">
        <v>1032</v>
      </c>
      <c r="B1039" s="32">
        <v>451938</v>
      </c>
      <c r="C1039" s="9" t="s">
        <v>2947</v>
      </c>
      <c r="D1039" s="9" t="s">
        <v>210</v>
      </c>
      <c r="E1039" s="9" t="s">
        <v>2932</v>
      </c>
      <c r="F1039" s="9" t="s">
        <v>27</v>
      </c>
      <c r="G1039" s="10">
        <v>22</v>
      </c>
      <c r="H1039" s="10">
        <v>0</v>
      </c>
      <c r="I1039" s="10">
        <v>0</v>
      </c>
      <c r="J1039" s="10">
        <f t="shared" si="86"/>
        <v>6160000</v>
      </c>
      <c r="K1039" s="10">
        <f t="shared" si="86"/>
        <v>0</v>
      </c>
      <c r="L1039" s="10">
        <f t="shared" si="86"/>
        <v>0</v>
      </c>
      <c r="M1039" s="10"/>
      <c r="N1039" s="10">
        <v>0</v>
      </c>
      <c r="O1039" s="25">
        <f t="shared" si="87"/>
        <v>6160000</v>
      </c>
      <c r="P1039" s="25">
        <v>6160000</v>
      </c>
      <c r="Q1039" s="25">
        <f t="shared" si="88"/>
        <v>0</v>
      </c>
      <c r="R1039" s="37"/>
    </row>
    <row r="1040" spans="1:18" x14ac:dyDescent="0.25">
      <c r="A1040" s="8">
        <v>1033</v>
      </c>
      <c r="B1040" s="32">
        <v>451939</v>
      </c>
      <c r="C1040" s="9" t="s">
        <v>53</v>
      </c>
      <c r="D1040" s="9" t="s">
        <v>931</v>
      </c>
      <c r="E1040" s="9" t="s">
        <v>2932</v>
      </c>
      <c r="F1040" s="9" t="s">
        <v>27</v>
      </c>
      <c r="G1040" s="10">
        <v>21</v>
      </c>
      <c r="H1040" s="10">
        <v>0</v>
      </c>
      <c r="I1040" s="10">
        <v>0</v>
      </c>
      <c r="J1040" s="10">
        <f t="shared" si="86"/>
        <v>5880000</v>
      </c>
      <c r="K1040" s="10">
        <f t="shared" si="86"/>
        <v>0</v>
      </c>
      <c r="L1040" s="10">
        <f t="shared" si="86"/>
        <v>0</v>
      </c>
      <c r="M1040" s="10"/>
      <c r="N1040" s="10">
        <v>0</v>
      </c>
      <c r="O1040" s="25">
        <f t="shared" si="87"/>
        <v>5880000</v>
      </c>
      <c r="P1040" s="25">
        <v>5880000</v>
      </c>
      <c r="Q1040" s="25">
        <f t="shared" si="88"/>
        <v>0</v>
      </c>
      <c r="R1040" s="37"/>
    </row>
    <row r="1041" spans="1:18" x14ac:dyDescent="0.25">
      <c r="A1041" s="8">
        <v>1034</v>
      </c>
      <c r="B1041" s="32">
        <v>451940</v>
      </c>
      <c r="C1041" s="9" t="s">
        <v>1052</v>
      </c>
      <c r="D1041" s="9" t="s">
        <v>85</v>
      </c>
      <c r="E1041" s="9" t="s">
        <v>2932</v>
      </c>
      <c r="F1041" s="9" t="s">
        <v>27</v>
      </c>
      <c r="G1041" s="10">
        <v>18</v>
      </c>
      <c r="H1041" s="10">
        <v>0</v>
      </c>
      <c r="I1041" s="10">
        <v>0</v>
      </c>
      <c r="J1041" s="10">
        <f t="shared" si="86"/>
        <v>5040000</v>
      </c>
      <c r="K1041" s="10">
        <f t="shared" si="86"/>
        <v>0</v>
      </c>
      <c r="L1041" s="10">
        <f t="shared" si="86"/>
        <v>0</v>
      </c>
      <c r="M1041" s="10"/>
      <c r="N1041" s="10">
        <v>0</v>
      </c>
      <c r="O1041" s="25">
        <f t="shared" si="87"/>
        <v>5040000</v>
      </c>
      <c r="P1041" s="25">
        <v>5040000</v>
      </c>
      <c r="Q1041" s="25">
        <f t="shared" si="88"/>
        <v>0</v>
      </c>
      <c r="R1041" s="37"/>
    </row>
    <row r="1042" spans="1:18" x14ac:dyDescent="0.25">
      <c r="A1042" s="8">
        <v>1035</v>
      </c>
      <c r="B1042" s="32">
        <v>451941</v>
      </c>
      <c r="C1042" s="9" t="s">
        <v>1159</v>
      </c>
      <c r="D1042" s="9" t="s">
        <v>61</v>
      </c>
      <c r="E1042" s="9" t="s">
        <v>2932</v>
      </c>
      <c r="F1042" s="9" t="s">
        <v>27</v>
      </c>
      <c r="G1042" s="10">
        <v>21</v>
      </c>
      <c r="H1042" s="10">
        <v>0</v>
      </c>
      <c r="I1042" s="10">
        <v>0</v>
      </c>
      <c r="J1042" s="10">
        <f t="shared" si="86"/>
        <v>5880000</v>
      </c>
      <c r="K1042" s="10">
        <f t="shared" si="86"/>
        <v>0</v>
      </c>
      <c r="L1042" s="10">
        <f t="shared" si="86"/>
        <v>0</v>
      </c>
      <c r="M1042" s="10"/>
      <c r="N1042" s="10">
        <v>0</v>
      </c>
      <c r="O1042" s="25">
        <f t="shared" si="87"/>
        <v>5880000</v>
      </c>
      <c r="P1042" s="25">
        <v>5880000</v>
      </c>
      <c r="Q1042" s="25">
        <f t="shared" si="88"/>
        <v>0</v>
      </c>
      <c r="R1042" s="37"/>
    </row>
    <row r="1043" spans="1:18" x14ac:dyDescent="0.25">
      <c r="A1043" s="8">
        <v>1036</v>
      </c>
      <c r="B1043" s="32">
        <v>451942</v>
      </c>
      <c r="C1043" s="9" t="s">
        <v>2765</v>
      </c>
      <c r="D1043" s="9" t="s">
        <v>317</v>
      </c>
      <c r="E1043" s="9" t="s">
        <v>2932</v>
      </c>
      <c r="F1043" s="9" t="s">
        <v>27</v>
      </c>
      <c r="G1043" s="10">
        <v>22</v>
      </c>
      <c r="H1043" s="10">
        <v>0</v>
      </c>
      <c r="I1043" s="10">
        <v>0</v>
      </c>
      <c r="J1043" s="10">
        <f t="shared" si="86"/>
        <v>6160000</v>
      </c>
      <c r="K1043" s="10">
        <f t="shared" si="86"/>
        <v>0</v>
      </c>
      <c r="L1043" s="10">
        <f t="shared" si="86"/>
        <v>0</v>
      </c>
      <c r="M1043" s="10"/>
      <c r="N1043" s="10">
        <v>0</v>
      </c>
      <c r="O1043" s="25">
        <f t="shared" si="87"/>
        <v>6160000</v>
      </c>
      <c r="P1043" s="25">
        <v>6160000</v>
      </c>
      <c r="Q1043" s="25">
        <f t="shared" si="88"/>
        <v>0</v>
      </c>
      <c r="R1043" s="37"/>
    </row>
    <row r="1044" spans="1:18" x14ac:dyDescent="0.25">
      <c r="A1044" s="8">
        <v>1037</v>
      </c>
      <c r="B1044" s="32">
        <v>451943</v>
      </c>
      <c r="C1044" s="9" t="s">
        <v>2754</v>
      </c>
      <c r="D1044" s="9" t="s">
        <v>556</v>
      </c>
      <c r="E1044" s="9" t="s">
        <v>2932</v>
      </c>
      <c r="F1044" s="9" t="s">
        <v>27</v>
      </c>
      <c r="G1044" s="10">
        <v>22</v>
      </c>
      <c r="H1044" s="10">
        <v>0</v>
      </c>
      <c r="I1044" s="10">
        <v>0</v>
      </c>
      <c r="J1044" s="10">
        <f t="shared" si="86"/>
        <v>6160000</v>
      </c>
      <c r="K1044" s="10">
        <f t="shared" si="86"/>
        <v>0</v>
      </c>
      <c r="L1044" s="10">
        <f t="shared" si="86"/>
        <v>0</v>
      </c>
      <c r="M1044" s="10"/>
      <c r="N1044" s="10">
        <v>0</v>
      </c>
      <c r="O1044" s="25">
        <f t="shared" si="87"/>
        <v>6160000</v>
      </c>
      <c r="P1044" s="25">
        <v>6160000</v>
      </c>
      <c r="Q1044" s="25">
        <f t="shared" si="88"/>
        <v>0</v>
      </c>
      <c r="R1044" s="37"/>
    </row>
    <row r="1045" spans="1:18" x14ac:dyDescent="0.25">
      <c r="A1045" s="8">
        <v>1038</v>
      </c>
      <c r="B1045" s="32">
        <v>451944</v>
      </c>
      <c r="C1045" s="9" t="s">
        <v>2948</v>
      </c>
      <c r="D1045" s="9" t="s">
        <v>61</v>
      </c>
      <c r="E1045" s="9" t="s">
        <v>2932</v>
      </c>
      <c r="F1045" s="9" t="s">
        <v>27</v>
      </c>
      <c r="G1045" s="10">
        <v>19</v>
      </c>
      <c r="H1045" s="10">
        <v>0</v>
      </c>
      <c r="I1045" s="10">
        <v>0</v>
      </c>
      <c r="J1045" s="10">
        <f t="shared" si="86"/>
        <v>5320000</v>
      </c>
      <c r="K1045" s="10">
        <f t="shared" si="86"/>
        <v>0</v>
      </c>
      <c r="L1045" s="10">
        <f t="shared" si="86"/>
        <v>0</v>
      </c>
      <c r="M1045" s="10"/>
      <c r="N1045" s="10">
        <v>0</v>
      </c>
      <c r="O1045" s="25">
        <f t="shared" si="87"/>
        <v>5320000</v>
      </c>
      <c r="P1045" s="25">
        <v>0</v>
      </c>
      <c r="Q1045" s="25">
        <f t="shared" si="88"/>
        <v>5320000</v>
      </c>
      <c r="R1045" s="37"/>
    </row>
    <row r="1046" spans="1:18" x14ac:dyDescent="0.25">
      <c r="A1046" s="8">
        <v>1039</v>
      </c>
      <c r="B1046" s="32">
        <v>451945</v>
      </c>
      <c r="C1046" s="9" t="s">
        <v>1090</v>
      </c>
      <c r="D1046" s="9" t="s">
        <v>433</v>
      </c>
      <c r="E1046" s="9" t="s">
        <v>2932</v>
      </c>
      <c r="F1046" s="9" t="s">
        <v>27</v>
      </c>
      <c r="G1046" s="10">
        <v>17</v>
      </c>
      <c r="H1046" s="10">
        <v>0</v>
      </c>
      <c r="I1046" s="10">
        <v>0</v>
      </c>
      <c r="J1046" s="10">
        <f t="shared" si="86"/>
        <v>4760000</v>
      </c>
      <c r="K1046" s="10">
        <f t="shared" si="86"/>
        <v>0</v>
      </c>
      <c r="L1046" s="10">
        <f t="shared" si="86"/>
        <v>0</v>
      </c>
      <c r="M1046" s="10"/>
      <c r="N1046" s="10">
        <v>0</v>
      </c>
      <c r="O1046" s="25">
        <f t="shared" si="87"/>
        <v>4760000</v>
      </c>
      <c r="P1046" s="25">
        <v>4760000</v>
      </c>
      <c r="Q1046" s="25">
        <f t="shared" si="88"/>
        <v>0</v>
      </c>
      <c r="R1046" s="37"/>
    </row>
    <row r="1047" spans="1:18" x14ac:dyDescent="0.25">
      <c r="A1047" s="8">
        <v>1040</v>
      </c>
      <c r="B1047" s="32">
        <v>451946</v>
      </c>
      <c r="C1047" s="9" t="s">
        <v>2949</v>
      </c>
      <c r="D1047" s="9" t="s">
        <v>85</v>
      </c>
      <c r="E1047" s="9" t="s">
        <v>2932</v>
      </c>
      <c r="F1047" s="9" t="s">
        <v>27</v>
      </c>
      <c r="G1047" s="10">
        <v>19</v>
      </c>
      <c r="H1047" s="10">
        <v>0</v>
      </c>
      <c r="I1047" s="10">
        <v>0</v>
      </c>
      <c r="J1047" s="10">
        <f t="shared" si="86"/>
        <v>5320000</v>
      </c>
      <c r="K1047" s="10">
        <f t="shared" si="86"/>
        <v>0</v>
      </c>
      <c r="L1047" s="10">
        <f t="shared" si="86"/>
        <v>0</v>
      </c>
      <c r="M1047" s="10"/>
      <c r="N1047" s="10">
        <v>0</v>
      </c>
      <c r="O1047" s="25">
        <f t="shared" si="87"/>
        <v>5320000</v>
      </c>
      <c r="P1047" s="25">
        <v>5320000</v>
      </c>
      <c r="Q1047" s="25">
        <f t="shared" si="88"/>
        <v>0</v>
      </c>
      <c r="R1047" s="37"/>
    </row>
    <row r="1048" spans="1:18" x14ac:dyDescent="0.25">
      <c r="A1048" s="8">
        <v>1041</v>
      </c>
      <c r="B1048" s="32">
        <v>451948</v>
      </c>
      <c r="C1048" s="9" t="s">
        <v>291</v>
      </c>
      <c r="D1048" s="9" t="s">
        <v>334</v>
      </c>
      <c r="E1048" s="9" t="s">
        <v>2932</v>
      </c>
      <c r="F1048" s="9" t="s">
        <v>27</v>
      </c>
      <c r="G1048" s="10">
        <v>24</v>
      </c>
      <c r="H1048" s="10">
        <v>0</v>
      </c>
      <c r="I1048" s="10">
        <v>0</v>
      </c>
      <c r="J1048" s="10">
        <f t="shared" si="86"/>
        <v>6720000</v>
      </c>
      <c r="K1048" s="10">
        <f t="shared" si="86"/>
        <v>0</v>
      </c>
      <c r="L1048" s="10">
        <f t="shared" si="86"/>
        <v>0</v>
      </c>
      <c r="M1048" s="10"/>
      <c r="N1048" s="10">
        <v>0</v>
      </c>
      <c r="O1048" s="25">
        <f t="shared" si="87"/>
        <v>6720000</v>
      </c>
      <c r="P1048" s="25">
        <v>6720000</v>
      </c>
      <c r="Q1048" s="25">
        <f t="shared" si="88"/>
        <v>0</v>
      </c>
      <c r="R1048" s="37"/>
    </row>
    <row r="1049" spans="1:18" x14ac:dyDescent="0.25">
      <c r="A1049" s="8">
        <v>1042</v>
      </c>
      <c r="B1049" s="32">
        <v>451949</v>
      </c>
      <c r="C1049" s="9" t="s">
        <v>360</v>
      </c>
      <c r="D1049" s="9" t="s">
        <v>408</v>
      </c>
      <c r="E1049" s="9" t="s">
        <v>2932</v>
      </c>
      <c r="F1049" s="9" t="s">
        <v>27</v>
      </c>
      <c r="G1049" s="10">
        <v>18</v>
      </c>
      <c r="H1049" s="10">
        <v>0</v>
      </c>
      <c r="I1049" s="10">
        <v>0</v>
      </c>
      <c r="J1049" s="10">
        <f t="shared" si="86"/>
        <v>5040000</v>
      </c>
      <c r="K1049" s="10">
        <f t="shared" si="86"/>
        <v>0</v>
      </c>
      <c r="L1049" s="10">
        <f t="shared" si="86"/>
        <v>0</v>
      </c>
      <c r="M1049" s="10"/>
      <c r="N1049" s="10">
        <v>0</v>
      </c>
      <c r="O1049" s="25">
        <f t="shared" si="87"/>
        <v>5040000</v>
      </c>
      <c r="P1049" s="25">
        <v>5040000</v>
      </c>
      <c r="Q1049" s="25">
        <f t="shared" si="88"/>
        <v>0</v>
      </c>
      <c r="R1049" s="37"/>
    </row>
    <row r="1050" spans="1:18" x14ac:dyDescent="0.25">
      <c r="A1050" s="8">
        <v>1043</v>
      </c>
      <c r="B1050" s="32">
        <v>451950</v>
      </c>
      <c r="C1050" s="9" t="s">
        <v>1009</v>
      </c>
      <c r="D1050" s="9" t="s">
        <v>61</v>
      </c>
      <c r="E1050" s="9" t="s">
        <v>2932</v>
      </c>
      <c r="F1050" s="9" t="s">
        <v>27</v>
      </c>
      <c r="G1050" s="10">
        <v>24</v>
      </c>
      <c r="H1050" s="10">
        <v>0</v>
      </c>
      <c r="I1050" s="10">
        <v>0</v>
      </c>
      <c r="J1050" s="10">
        <f t="shared" si="86"/>
        <v>6720000</v>
      </c>
      <c r="K1050" s="10">
        <f t="shared" si="86"/>
        <v>0</v>
      </c>
      <c r="L1050" s="10">
        <f t="shared" si="86"/>
        <v>0</v>
      </c>
      <c r="M1050" s="10"/>
      <c r="N1050" s="10">
        <v>0</v>
      </c>
      <c r="O1050" s="25">
        <f t="shared" si="87"/>
        <v>6720000</v>
      </c>
      <c r="P1050" s="25">
        <v>6720000</v>
      </c>
      <c r="Q1050" s="25">
        <f t="shared" si="88"/>
        <v>0</v>
      </c>
      <c r="R1050" s="37"/>
    </row>
    <row r="1051" spans="1:18" x14ac:dyDescent="0.25">
      <c r="A1051" s="8">
        <v>1044</v>
      </c>
      <c r="B1051" s="32">
        <v>451951</v>
      </c>
      <c r="C1051" s="9" t="s">
        <v>586</v>
      </c>
      <c r="D1051" s="9" t="s">
        <v>393</v>
      </c>
      <c r="E1051" s="9" t="s">
        <v>2932</v>
      </c>
      <c r="F1051" s="9" t="s">
        <v>27</v>
      </c>
      <c r="G1051" s="10">
        <v>18</v>
      </c>
      <c r="H1051" s="10">
        <v>0</v>
      </c>
      <c r="I1051" s="10">
        <v>0</v>
      </c>
      <c r="J1051" s="10">
        <f t="shared" si="86"/>
        <v>5040000</v>
      </c>
      <c r="K1051" s="10">
        <f t="shared" si="86"/>
        <v>0</v>
      </c>
      <c r="L1051" s="10">
        <f t="shared" si="86"/>
        <v>0</v>
      </c>
      <c r="M1051" s="10"/>
      <c r="N1051" s="10">
        <v>0</v>
      </c>
      <c r="O1051" s="25">
        <f t="shared" si="87"/>
        <v>5040000</v>
      </c>
      <c r="P1051" s="25">
        <v>5040000</v>
      </c>
      <c r="Q1051" s="25">
        <f t="shared" si="88"/>
        <v>0</v>
      </c>
      <c r="R1051" s="37"/>
    </row>
    <row r="1052" spans="1:18" x14ac:dyDescent="0.25">
      <c r="A1052" s="8">
        <v>1045</v>
      </c>
      <c r="B1052" s="32">
        <v>451953</v>
      </c>
      <c r="C1052" s="9" t="s">
        <v>2950</v>
      </c>
      <c r="D1052" s="9" t="s">
        <v>472</v>
      </c>
      <c r="E1052" s="9" t="s">
        <v>2932</v>
      </c>
      <c r="F1052" s="9" t="s">
        <v>27</v>
      </c>
      <c r="G1052" s="10">
        <v>13</v>
      </c>
      <c r="H1052" s="10">
        <v>0</v>
      </c>
      <c r="I1052" s="10">
        <v>0</v>
      </c>
      <c r="J1052" s="10">
        <f t="shared" si="86"/>
        <v>3640000</v>
      </c>
      <c r="K1052" s="10">
        <f t="shared" si="86"/>
        <v>0</v>
      </c>
      <c r="L1052" s="10">
        <f t="shared" si="86"/>
        <v>0</v>
      </c>
      <c r="M1052" s="10"/>
      <c r="N1052" s="10">
        <v>0</v>
      </c>
      <c r="O1052" s="25">
        <f t="shared" si="87"/>
        <v>3640000</v>
      </c>
      <c r="P1052" s="25">
        <v>0</v>
      </c>
      <c r="Q1052" s="25">
        <f t="shared" si="88"/>
        <v>3640000</v>
      </c>
      <c r="R1052" s="37"/>
    </row>
    <row r="1053" spans="1:18" x14ac:dyDescent="0.25">
      <c r="A1053" s="8">
        <v>1046</v>
      </c>
      <c r="B1053" s="32">
        <v>451954</v>
      </c>
      <c r="C1053" s="9" t="s">
        <v>2951</v>
      </c>
      <c r="D1053" s="9" t="s">
        <v>75</v>
      </c>
      <c r="E1053" s="9" t="s">
        <v>2932</v>
      </c>
      <c r="F1053" s="9" t="s">
        <v>27</v>
      </c>
      <c r="G1053" s="10">
        <v>24</v>
      </c>
      <c r="H1053" s="10">
        <v>0</v>
      </c>
      <c r="I1053" s="10">
        <v>0</v>
      </c>
      <c r="J1053" s="10">
        <f t="shared" si="86"/>
        <v>6720000</v>
      </c>
      <c r="K1053" s="10">
        <f t="shared" si="86"/>
        <v>0</v>
      </c>
      <c r="L1053" s="10">
        <f t="shared" si="86"/>
        <v>0</v>
      </c>
      <c r="M1053" s="10"/>
      <c r="N1053" s="10">
        <v>0</v>
      </c>
      <c r="O1053" s="25">
        <f t="shared" si="87"/>
        <v>6720000</v>
      </c>
      <c r="P1053" s="25">
        <v>6720000</v>
      </c>
      <c r="Q1053" s="25">
        <f t="shared" si="88"/>
        <v>0</v>
      </c>
      <c r="R1053" s="37"/>
    </row>
    <row r="1054" spans="1:18" x14ac:dyDescent="0.25">
      <c r="A1054" s="8">
        <v>1047</v>
      </c>
      <c r="B1054" s="32">
        <v>451955</v>
      </c>
      <c r="C1054" s="9" t="s">
        <v>360</v>
      </c>
      <c r="D1054" s="9" t="s">
        <v>153</v>
      </c>
      <c r="E1054" s="9" t="s">
        <v>2932</v>
      </c>
      <c r="F1054" s="9" t="s">
        <v>27</v>
      </c>
      <c r="G1054" s="10">
        <v>19</v>
      </c>
      <c r="H1054" s="10">
        <v>0</v>
      </c>
      <c r="I1054" s="10">
        <v>0</v>
      </c>
      <c r="J1054" s="10">
        <f t="shared" si="86"/>
        <v>5320000</v>
      </c>
      <c r="K1054" s="10">
        <f t="shared" si="86"/>
        <v>0</v>
      </c>
      <c r="L1054" s="10">
        <f t="shared" si="86"/>
        <v>0</v>
      </c>
      <c r="M1054" s="10"/>
      <c r="N1054" s="10">
        <v>0</v>
      </c>
      <c r="O1054" s="25">
        <f t="shared" si="87"/>
        <v>5320000</v>
      </c>
      <c r="P1054" s="25">
        <v>5320000</v>
      </c>
      <c r="Q1054" s="25">
        <f t="shared" si="88"/>
        <v>0</v>
      </c>
      <c r="R1054" s="37"/>
    </row>
    <row r="1055" spans="1:18" x14ac:dyDescent="0.25">
      <c r="A1055" s="8">
        <v>1048</v>
      </c>
      <c r="B1055" s="32">
        <v>452001</v>
      </c>
      <c r="C1055" s="9" t="s">
        <v>1778</v>
      </c>
      <c r="D1055" s="9" t="s">
        <v>57</v>
      </c>
      <c r="E1055" s="9" t="s">
        <v>2952</v>
      </c>
      <c r="F1055" s="9" t="s">
        <v>27</v>
      </c>
      <c r="G1055" s="10">
        <v>17</v>
      </c>
      <c r="H1055" s="10">
        <v>0</v>
      </c>
      <c r="I1055" s="10">
        <v>0</v>
      </c>
      <c r="J1055" s="10">
        <f t="shared" si="86"/>
        <v>4760000</v>
      </c>
      <c r="K1055" s="10">
        <f t="shared" si="86"/>
        <v>0</v>
      </c>
      <c r="L1055" s="10">
        <f t="shared" si="86"/>
        <v>0</v>
      </c>
      <c r="M1055" s="10"/>
      <c r="N1055" s="10">
        <v>0</v>
      </c>
      <c r="O1055" s="25">
        <f t="shared" si="87"/>
        <v>4760000</v>
      </c>
      <c r="P1055" s="25">
        <v>4760000</v>
      </c>
      <c r="Q1055" s="25">
        <f t="shared" si="88"/>
        <v>0</v>
      </c>
      <c r="R1055" s="37"/>
    </row>
    <row r="1056" spans="1:18" x14ac:dyDescent="0.25">
      <c r="A1056" s="8">
        <v>1049</v>
      </c>
      <c r="B1056" s="32">
        <v>452002</v>
      </c>
      <c r="C1056" s="9" t="s">
        <v>388</v>
      </c>
      <c r="D1056" s="9" t="s">
        <v>2047</v>
      </c>
      <c r="E1056" s="9" t="s">
        <v>2952</v>
      </c>
      <c r="F1056" s="9" t="s">
        <v>368</v>
      </c>
      <c r="G1056" s="10">
        <v>15</v>
      </c>
      <c r="H1056" s="10">
        <v>0</v>
      </c>
      <c r="I1056" s="10">
        <v>0</v>
      </c>
      <c r="J1056" s="10">
        <f t="shared" ref="J1056:L1071" si="89">G1056*280000</f>
        <v>4200000</v>
      </c>
      <c r="K1056" s="10">
        <f t="shared" si="89"/>
        <v>0</v>
      </c>
      <c r="L1056" s="10">
        <f t="shared" si="89"/>
        <v>0</v>
      </c>
      <c r="M1056" s="10"/>
      <c r="N1056" s="10">
        <f>J1056</f>
        <v>4200000</v>
      </c>
      <c r="O1056" s="25">
        <f t="shared" si="87"/>
        <v>0</v>
      </c>
      <c r="P1056" s="25">
        <v>0</v>
      </c>
      <c r="Q1056" s="25">
        <f t="shared" si="88"/>
        <v>0</v>
      </c>
      <c r="R1056" s="37"/>
    </row>
    <row r="1057" spans="1:18" x14ac:dyDescent="0.25">
      <c r="A1057" s="8">
        <v>1050</v>
      </c>
      <c r="B1057" s="32">
        <v>452003</v>
      </c>
      <c r="C1057" s="9" t="s">
        <v>2669</v>
      </c>
      <c r="D1057" s="9" t="s">
        <v>57</v>
      </c>
      <c r="E1057" s="9" t="s">
        <v>2952</v>
      </c>
      <c r="F1057" s="9" t="s">
        <v>27</v>
      </c>
      <c r="G1057" s="10">
        <v>23</v>
      </c>
      <c r="H1057" s="10">
        <v>0</v>
      </c>
      <c r="I1057" s="10">
        <v>0</v>
      </c>
      <c r="J1057" s="10">
        <f t="shared" si="89"/>
        <v>6440000</v>
      </c>
      <c r="K1057" s="10">
        <f t="shared" si="89"/>
        <v>0</v>
      </c>
      <c r="L1057" s="10">
        <f t="shared" si="89"/>
        <v>0</v>
      </c>
      <c r="M1057" s="10"/>
      <c r="N1057" s="10">
        <v>0</v>
      </c>
      <c r="O1057" s="25">
        <f t="shared" si="87"/>
        <v>6440000</v>
      </c>
      <c r="P1057" s="25">
        <v>6440000</v>
      </c>
      <c r="Q1057" s="25">
        <f t="shared" si="88"/>
        <v>0</v>
      </c>
      <c r="R1057" s="37"/>
    </row>
    <row r="1058" spans="1:18" x14ac:dyDescent="0.25">
      <c r="A1058" s="8">
        <v>1051</v>
      </c>
      <c r="B1058" s="32">
        <v>452004</v>
      </c>
      <c r="C1058" s="9" t="s">
        <v>1059</v>
      </c>
      <c r="D1058" s="9" t="s">
        <v>47</v>
      </c>
      <c r="E1058" s="9" t="s">
        <v>2952</v>
      </c>
      <c r="F1058" s="9" t="s">
        <v>27</v>
      </c>
      <c r="G1058" s="10">
        <v>23</v>
      </c>
      <c r="H1058" s="10">
        <v>0</v>
      </c>
      <c r="I1058" s="10">
        <v>0</v>
      </c>
      <c r="J1058" s="10">
        <f t="shared" si="89"/>
        <v>6440000</v>
      </c>
      <c r="K1058" s="10">
        <f t="shared" si="89"/>
        <v>0</v>
      </c>
      <c r="L1058" s="10">
        <f t="shared" si="89"/>
        <v>0</v>
      </c>
      <c r="M1058" s="10"/>
      <c r="N1058" s="10">
        <v>0</v>
      </c>
      <c r="O1058" s="25">
        <f t="shared" si="87"/>
        <v>6440000</v>
      </c>
      <c r="P1058" s="25">
        <v>6440000</v>
      </c>
      <c r="Q1058" s="25">
        <f t="shared" si="88"/>
        <v>0</v>
      </c>
      <c r="R1058" s="37"/>
    </row>
    <row r="1059" spans="1:18" x14ac:dyDescent="0.25">
      <c r="A1059" s="8">
        <v>1052</v>
      </c>
      <c r="B1059" s="32">
        <v>452005</v>
      </c>
      <c r="C1059" s="9" t="s">
        <v>1634</v>
      </c>
      <c r="D1059" s="9" t="s">
        <v>258</v>
      </c>
      <c r="E1059" s="9" t="s">
        <v>2952</v>
      </c>
      <c r="F1059" s="9" t="s">
        <v>27</v>
      </c>
      <c r="G1059" s="10">
        <v>22</v>
      </c>
      <c r="H1059" s="10">
        <v>0</v>
      </c>
      <c r="I1059" s="10">
        <v>0</v>
      </c>
      <c r="J1059" s="10">
        <f t="shared" si="89"/>
        <v>6160000</v>
      </c>
      <c r="K1059" s="10">
        <f t="shared" si="89"/>
        <v>0</v>
      </c>
      <c r="L1059" s="10">
        <f t="shared" si="89"/>
        <v>0</v>
      </c>
      <c r="M1059" s="10"/>
      <c r="N1059" s="10">
        <v>0</v>
      </c>
      <c r="O1059" s="25">
        <f t="shared" si="87"/>
        <v>6160000</v>
      </c>
      <c r="P1059" s="25">
        <v>6160000</v>
      </c>
      <c r="Q1059" s="25">
        <f t="shared" si="88"/>
        <v>0</v>
      </c>
      <c r="R1059" s="37"/>
    </row>
    <row r="1060" spans="1:18" x14ac:dyDescent="0.25">
      <c r="A1060" s="8">
        <v>1053</v>
      </c>
      <c r="B1060" s="32">
        <v>452006</v>
      </c>
      <c r="C1060" s="9" t="s">
        <v>1663</v>
      </c>
      <c r="D1060" s="9" t="s">
        <v>396</v>
      </c>
      <c r="E1060" s="9" t="s">
        <v>2952</v>
      </c>
      <c r="F1060" s="9" t="s">
        <v>27</v>
      </c>
      <c r="G1060" s="10">
        <v>19</v>
      </c>
      <c r="H1060" s="10">
        <v>5</v>
      </c>
      <c r="I1060" s="10">
        <v>0</v>
      </c>
      <c r="J1060" s="10">
        <f t="shared" si="89"/>
        <v>5320000</v>
      </c>
      <c r="K1060" s="10">
        <f t="shared" si="89"/>
        <v>1400000</v>
      </c>
      <c r="L1060" s="10">
        <f t="shared" si="89"/>
        <v>0</v>
      </c>
      <c r="M1060" s="10"/>
      <c r="N1060" s="10">
        <v>0</v>
      </c>
      <c r="O1060" s="25">
        <f t="shared" si="87"/>
        <v>6720000</v>
      </c>
      <c r="P1060" s="25">
        <v>6720000</v>
      </c>
      <c r="Q1060" s="25">
        <f t="shared" si="88"/>
        <v>0</v>
      </c>
      <c r="R1060" s="37"/>
    </row>
    <row r="1061" spans="1:18" x14ac:dyDescent="0.25">
      <c r="A1061" s="8">
        <v>1054</v>
      </c>
      <c r="B1061" s="32">
        <v>452007</v>
      </c>
      <c r="C1061" s="9" t="s">
        <v>2953</v>
      </c>
      <c r="D1061" s="9" t="s">
        <v>89</v>
      </c>
      <c r="E1061" s="9" t="s">
        <v>2952</v>
      </c>
      <c r="F1061" s="9" t="s">
        <v>27</v>
      </c>
      <c r="G1061" s="10">
        <v>21</v>
      </c>
      <c r="H1061" s="10">
        <v>0</v>
      </c>
      <c r="I1061" s="10">
        <v>0</v>
      </c>
      <c r="J1061" s="10">
        <f t="shared" si="89"/>
        <v>5880000</v>
      </c>
      <c r="K1061" s="10">
        <f t="shared" si="89"/>
        <v>0</v>
      </c>
      <c r="L1061" s="10">
        <f t="shared" si="89"/>
        <v>0</v>
      </c>
      <c r="M1061" s="10"/>
      <c r="N1061" s="10">
        <v>0</v>
      </c>
      <c r="O1061" s="25">
        <f t="shared" si="87"/>
        <v>5880000</v>
      </c>
      <c r="P1061" s="25">
        <v>5880000</v>
      </c>
      <c r="Q1061" s="25">
        <f t="shared" si="88"/>
        <v>0</v>
      </c>
      <c r="R1061" s="37"/>
    </row>
    <row r="1062" spans="1:18" x14ac:dyDescent="0.25">
      <c r="A1062" s="8">
        <v>1055</v>
      </c>
      <c r="B1062" s="32">
        <v>452008</v>
      </c>
      <c r="C1062" s="9" t="s">
        <v>366</v>
      </c>
      <c r="D1062" s="9" t="s">
        <v>481</v>
      </c>
      <c r="E1062" s="9" t="s">
        <v>2952</v>
      </c>
      <c r="F1062" s="9" t="s">
        <v>368</v>
      </c>
      <c r="G1062" s="10">
        <v>20</v>
      </c>
      <c r="H1062" s="10">
        <v>0</v>
      </c>
      <c r="I1062" s="10">
        <v>0</v>
      </c>
      <c r="J1062" s="10">
        <f t="shared" si="89"/>
        <v>5600000</v>
      </c>
      <c r="K1062" s="10">
        <f t="shared" si="89"/>
        <v>0</v>
      </c>
      <c r="L1062" s="10">
        <f t="shared" si="89"/>
        <v>0</v>
      </c>
      <c r="M1062" s="10"/>
      <c r="N1062" s="10">
        <f>J1062</f>
        <v>5600000</v>
      </c>
      <c r="O1062" s="25">
        <f t="shared" si="87"/>
        <v>0</v>
      </c>
      <c r="P1062" s="25">
        <v>5600000</v>
      </c>
      <c r="Q1062" s="25">
        <f t="shared" si="88"/>
        <v>-5600000</v>
      </c>
      <c r="R1062" s="37" t="s">
        <v>2588</v>
      </c>
    </row>
    <row r="1063" spans="1:18" x14ac:dyDescent="0.25">
      <c r="A1063" s="8">
        <v>1056</v>
      </c>
      <c r="B1063" s="32">
        <v>452009</v>
      </c>
      <c r="C1063" s="9" t="s">
        <v>2885</v>
      </c>
      <c r="D1063" s="9" t="s">
        <v>270</v>
      </c>
      <c r="E1063" s="9" t="s">
        <v>2952</v>
      </c>
      <c r="F1063" s="9" t="s">
        <v>27</v>
      </c>
      <c r="G1063" s="10">
        <v>15</v>
      </c>
      <c r="H1063" s="10">
        <v>0</v>
      </c>
      <c r="I1063" s="10">
        <v>0</v>
      </c>
      <c r="J1063" s="10">
        <f t="shared" si="89"/>
        <v>4200000</v>
      </c>
      <c r="K1063" s="10">
        <f t="shared" si="89"/>
        <v>0</v>
      </c>
      <c r="L1063" s="10">
        <f t="shared" si="89"/>
        <v>0</v>
      </c>
      <c r="M1063" s="10"/>
      <c r="N1063" s="10">
        <v>0</v>
      </c>
      <c r="O1063" s="25">
        <f t="shared" si="87"/>
        <v>4200000</v>
      </c>
      <c r="P1063" s="25">
        <v>4200000</v>
      </c>
      <c r="Q1063" s="25">
        <f t="shared" si="88"/>
        <v>0</v>
      </c>
      <c r="R1063" s="37"/>
    </row>
    <row r="1064" spans="1:18" x14ac:dyDescent="0.25">
      <c r="A1064" s="8">
        <v>1057</v>
      </c>
      <c r="B1064" s="32">
        <v>452010</v>
      </c>
      <c r="C1064" s="9" t="s">
        <v>586</v>
      </c>
      <c r="D1064" s="9" t="s">
        <v>198</v>
      </c>
      <c r="E1064" s="9" t="s">
        <v>2952</v>
      </c>
      <c r="F1064" s="9" t="s">
        <v>27</v>
      </c>
      <c r="G1064" s="10">
        <v>23</v>
      </c>
      <c r="H1064" s="10">
        <v>0</v>
      </c>
      <c r="I1064" s="10">
        <v>0</v>
      </c>
      <c r="J1064" s="10">
        <f t="shared" si="89"/>
        <v>6440000</v>
      </c>
      <c r="K1064" s="10">
        <f t="shared" si="89"/>
        <v>0</v>
      </c>
      <c r="L1064" s="10">
        <f t="shared" si="89"/>
        <v>0</v>
      </c>
      <c r="M1064" s="10"/>
      <c r="N1064" s="10">
        <v>0</v>
      </c>
      <c r="O1064" s="25">
        <f t="shared" si="87"/>
        <v>6440000</v>
      </c>
      <c r="P1064" s="25">
        <v>6440000</v>
      </c>
      <c r="Q1064" s="25">
        <f t="shared" si="88"/>
        <v>0</v>
      </c>
      <c r="R1064" s="37"/>
    </row>
    <row r="1065" spans="1:18" x14ac:dyDescent="0.25">
      <c r="A1065" s="8">
        <v>1058</v>
      </c>
      <c r="B1065" s="32">
        <v>452011</v>
      </c>
      <c r="C1065" s="9" t="s">
        <v>2954</v>
      </c>
      <c r="D1065" s="9" t="s">
        <v>649</v>
      </c>
      <c r="E1065" s="9" t="s">
        <v>2952</v>
      </c>
      <c r="F1065" s="9" t="s">
        <v>27</v>
      </c>
      <c r="G1065" s="10">
        <v>17</v>
      </c>
      <c r="H1065" s="10">
        <v>0</v>
      </c>
      <c r="I1065" s="10">
        <v>0</v>
      </c>
      <c r="J1065" s="10">
        <f t="shared" si="89"/>
        <v>4760000</v>
      </c>
      <c r="K1065" s="10">
        <f t="shared" si="89"/>
        <v>0</v>
      </c>
      <c r="L1065" s="10">
        <f t="shared" si="89"/>
        <v>0</v>
      </c>
      <c r="M1065" s="10"/>
      <c r="N1065" s="10">
        <v>0</v>
      </c>
      <c r="O1065" s="25">
        <f t="shared" si="87"/>
        <v>4760000</v>
      </c>
      <c r="P1065" s="25">
        <v>4760000</v>
      </c>
      <c r="Q1065" s="25">
        <f t="shared" si="88"/>
        <v>0</v>
      </c>
      <c r="R1065" s="37"/>
    </row>
    <row r="1066" spans="1:18" x14ac:dyDescent="0.25">
      <c r="A1066" s="8">
        <v>1059</v>
      </c>
      <c r="B1066" s="32">
        <v>452012</v>
      </c>
      <c r="C1066" s="9" t="s">
        <v>2955</v>
      </c>
      <c r="D1066" s="9" t="s">
        <v>980</v>
      </c>
      <c r="E1066" s="9" t="s">
        <v>2952</v>
      </c>
      <c r="F1066" s="9" t="s">
        <v>27</v>
      </c>
      <c r="G1066" s="10">
        <v>18</v>
      </c>
      <c r="H1066" s="10">
        <v>5</v>
      </c>
      <c r="I1066" s="10">
        <v>0</v>
      </c>
      <c r="J1066" s="10">
        <f t="shared" si="89"/>
        <v>5040000</v>
      </c>
      <c r="K1066" s="10">
        <f t="shared" si="89"/>
        <v>1400000</v>
      </c>
      <c r="L1066" s="10">
        <f t="shared" si="89"/>
        <v>0</v>
      </c>
      <c r="M1066" s="10"/>
      <c r="N1066" s="10">
        <v>0</v>
      </c>
      <c r="O1066" s="25">
        <f t="shared" si="87"/>
        <v>6440000</v>
      </c>
      <c r="P1066" s="25">
        <v>6440000</v>
      </c>
      <c r="Q1066" s="25">
        <f t="shared" si="88"/>
        <v>0</v>
      </c>
      <c r="R1066" s="37"/>
    </row>
    <row r="1067" spans="1:18" x14ac:dyDescent="0.25">
      <c r="A1067" s="8">
        <v>1060</v>
      </c>
      <c r="B1067" s="32">
        <v>452013</v>
      </c>
      <c r="C1067" s="9" t="s">
        <v>909</v>
      </c>
      <c r="D1067" s="9" t="s">
        <v>421</v>
      </c>
      <c r="E1067" s="9" t="s">
        <v>2952</v>
      </c>
      <c r="F1067" s="9" t="s">
        <v>389</v>
      </c>
      <c r="G1067" s="10">
        <v>17</v>
      </c>
      <c r="H1067" s="10">
        <v>0</v>
      </c>
      <c r="I1067" s="10">
        <v>0</v>
      </c>
      <c r="J1067" s="10">
        <f t="shared" si="89"/>
        <v>4760000</v>
      </c>
      <c r="K1067" s="10">
        <f t="shared" si="89"/>
        <v>0</v>
      </c>
      <c r="L1067" s="10">
        <f t="shared" si="89"/>
        <v>0</v>
      </c>
      <c r="M1067" s="10"/>
      <c r="N1067" s="10">
        <f>J1067*0.7</f>
        <v>3332000</v>
      </c>
      <c r="O1067" s="25">
        <f t="shared" si="87"/>
        <v>1428000</v>
      </c>
      <c r="P1067" s="25">
        <v>0</v>
      </c>
      <c r="Q1067" s="25">
        <f t="shared" si="88"/>
        <v>1428000</v>
      </c>
      <c r="R1067" s="37"/>
    </row>
    <row r="1068" spans="1:18" x14ac:dyDescent="0.25">
      <c r="A1068" s="8">
        <v>1061</v>
      </c>
      <c r="B1068" s="32">
        <v>452014</v>
      </c>
      <c r="C1068" s="9" t="s">
        <v>1053</v>
      </c>
      <c r="D1068" s="9" t="s">
        <v>61</v>
      </c>
      <c r="E1068" s="9" t="s">
        <v>2952</v>
      </c>
      <c r="F1068" s="9" t="s">
        <v>27</v>
      </c>
      <c r="G1068" s="10">
        <v>20</v>
      </c>
      <c r="H1068" s="10">
        <v>0</v>
      </c>
      <c r="I1068" s="10">
        <v>0</v>
      </c>
      <c r="J1068" s="10">
        <f t="shared" si="89"/>
        <v>5600000</v>
      </c>
      <c r="K1068" s="10">
        <f t="shared" si="89"/>
        <v>0</v>
      </c>
      <c r="L1068" s="10">
        <f t="shared" si="89"/>
        <v>0</v>
      </c>
      <c r="M1068" s="10"/>
      <c r="N1068" s="10">
        <v>0</v>
      </c>
      <c r="O1068" s="25">
        <f t="shared" si="87"/>
        <v>5600000</v>
      </c>
      <c r="P1068" s="25">
        <v>0</v>
      </c>
      <c r="Q1068" s="25">
        <f t="shared" si="88"/>
        <v>5600000</v>
      </c>
      <c r="R1068" s="37"/>
    </row>
    <row r="1069" spans="1:18" x14ac:dyDescent="0.25">
      <c r="A1069" s="8">
        <v>1062</v>
      </c>
      <c r="B1069" s="32">
        <v>452015</v>
      </c>
      <c r="C1069" s="9" t="s">
        <v>894</v>
      </c>
      <c r="D1069" s="9" t="s">
        <v>317</v>
      </c>
      <c r="E1069" s="9" t="s">
        <v>2952</v>
      </c>
      <c r="F1069" s="9" t="s">
        <v>27</v>
      </c>
      <c r="G1069" s="10">
        <v>19</v>
      </c>
      <c r="H1069" s="10">
        <v>3</v>
      </c>
      <c r="I1069" s="10">
        <v>0</v>
      </c>
      <c r="J1069" s="10">
        <f t="shared" si="89"/>
        <v>5320000</v>
      </c>
      <c r="K1069" s="10">
        <f t="shared" si="89"/>
        <v>840000</v>
      </c>
      <c r="L1069" s="10">
        <f t="shared" si="89"/>
        <v>0</v>
      </c>
      <c r="M1069" s="10"/>
      <c r="N1069" s="10">
        <v>0</v>
      </c>
      <c r="O1069" s="25">
        <f t="shared" si="87"/>
        <v>6160000</v>
      </c>
      <c r="P1069" s="25">
        <v>6160000</v>
      </c>
      <c r="Q1069" s="25">
        <f t="shared" si="88"/>
        <v>0</v>
      </c>
      <c r="R1069" s="37"/>
    </row>
    <row r="1070" spans="1:18" x14ac:dyDescent="0.25">
      <c r="A1070" s="8">
        <v>1063</v>
      </c>
      <c r="B1070" s="32">
        <v>452016</v>
      </c>
      <c r="C1070" s="9" t="s">
        <v>2956</v>
      </c>
      <c r="D1070" s="9" t="s">
        <v>413</v>
      </c>
      <c r="E1070" s="9" t="s">
        <v>2952</v>
      </c>
      <c r="F1070" s="9" t="s">
        <v>27</v>
      </c>
      <c r="G1070" s="10">
        <v>17</v>
      </c>
      <c r="H1070" s="10">
        <v>0</v>
      </c>
      <c r="I1070" s="10">
        <v>0</v>
      </c>
      <c r="J1070" s="10">
        <f t="shared" si="89"/>
        <v>4760000</v>
      </c>
      <c r="K1070" s="10">
        <f t="shared" si="89"/>
        <v>0</v>
      </c>
      <c r="L1070" s="10">
        <f t="shared" si="89"/>
        <v>0</v>
      </c>
      <c r="M1070" s="10"/>
      <c r="N1070" s="10">
        <v>0</v>
      </c>
      <c r="O1070" s="25">
        <f t="shared" si="87"/>
        <v>4760000</v>
      </c>
      <c r="P1070" s="25">
        <v>4760000</v>
      </c>
      <c r="Q1070" s="25">
        <f t="shared" si="88"/>
        <v>0</v>
      </c>
      <c r="R1070" s="37"/>
    </row>
    <row r="1071" spans="1:18" x14ac:dyDescent="0.25">
      <c r="A1071" s="8">
        <v>1064</v>
      </c>
      <c r="B1071" s="32">
        <v>452017</v>
      </c>
      <c r="C1071" s="9" t="s">
        <v>1241</v>
      </c>
      <c r="D1071" s="9" t="s">
        <v>210</v>
      </c>
      <c r="E1071" s="9" t="s">
        <v>2952</v>
      </c>
      <c r="F1071" s="9" t="s">
        <v>27</v>
      </c>
      <c r="G1071" s="10">
        <v>18</v>
      </c>
      <c r="H1071" s="10">
        <v>0</v>
      </c>
      <c r="I1071" s="10">
        <v>0</v>
      </c>
      <c r="J1071" s="10">
        <f t="shared" si="89"/>
        <v>5040000</v>
      </c>
      <c r="K1071" s="10">
        <f t="shared" si="89"/>
        <v>0</v>
      </c>
      <c r="L1071" s="10">
        <f t="shared" si="89"/>
        <v>0</v>
      </c>
      <c r="M1071" s="10"/>
      <c r="N1071" s="10">
        <v>0</v>
      </c>
      <c r="O1071" s="25">
        <f t="shared" si="87"/>
        <v>5040000</v>
      </c>
      <c r="P1071" s="25">
        <v>5040000</v>
      </c>
      <c r="Q1071" s="25">
        <f t="shared" si="88"/>
        <v>0</v>
      </c>
      <c r="R1071" s="37"/>
    </row>
    <row r="1072" spans="1:18" x14ac:dyDescent="0.25">
      <c r="A1072" s="8">
        <v>1065</v>
      </c>
      <c r="B1072" s="32">
        <v>452018</v>
      </c>
      <c r="C1072" s="9" t="s">
        <v>655</v>
      </c>
      <c r="D1072" s="9" t="s">
        <v>65</v>
      </c>
      <c r="E1072" s="9" t="s">
        <v>2952</v>
      </c>
      <c r="F1072" s="9" t="s">
        <v>27</v>
      </c>
      <c r="G1072" s="10">
        <v>22</v>
      </c>
      <c r="H1072" s="10">
        <v>0</v>
      </c>
      <c r="I1072" s="10">
        <v>0</v>
      </c>
      <c r="J1072" s="10">
        <f t="shared" ref="J1072:L1073" si="90">G1072*280000</f>
        <v>6160000</v>
      </c>
      <c r="K1072" s="10">
        <f t="shared" si="90"/>
        <v>0</v>
      </c>
      <c r="L1072" s="10">
        <f t="shared" si="90"/>
        <v>0</v>
      </c>
      <c r="M1072" s="10"/>
      <c r="N1072" s="10">
        <v>0</v>
      </c>
      <c r="O1072" s="25">
        <f t="shared" si="87"/>
        <v>6160000</v>
      </c>
      <c r="P1072" s="25">
        <v>0</v>
      </c>
      <c r="Q1072" s="25">
        <f t="shared" si="88"/>
        <v>6160000</v>
      </c>
      <c r="R1072" s="37"/>
    </row>
    <row r="1073" spans="1:18" x14ac:dyDescent="0.25">
      <c r="A1073" s="8">
        <v>1066</v>
      </c>
      <c r="B1073" s="32">
        <v>452019</v>
      </c>
      <c r="C1073" s="9" t="s">
        <v>64</v>
      </c>
      <c r="D1073" s="9" t="s">
        <v>51</v>
      </c>
      <c r="E1073" s="9" t="s">
        <v>2952</v>
      </c>
      <c r="F1073" s="9" t="s">
        <v>27</v>
      </c>
      <c r="G1073" s="10">
        <v>22</v>
      </c>
      <c r="H1073" s="10">
        <v>0</v>
      </c>
      <c r="I1073" s="10">
        <v>0</v>
      </c>
      <c r="J1073" s="10">
        <f t="shared" si="90"/>
        <v>6160000</v>
      </c>
      <c r="K1073" s="10">
        <f t="shared" si="90"/>
        <v>0</v>
      </c>
      <c r="L1073" s="10">
        <f t="shared" si="90"/>
        <v>0</v>
      </c>
      <c r="M1073" s="10"/>
      <c r="N1073" s="10">
        <v>0</v>
      </c>
      <c r="O1073" s="25">
        <f t="shared" si="87"/>
        <v>6160000</v>
      </c>
      <c r="P1073" s="25">
        <v>6160000</v>
      </c>
      <c r="Q1073" s="25">
        <f t="shared" si="88"/>
        <v>0</v>
      </c>
      <c r="R1073" s="37"/>
    </row>
    <row r="1074" spans="1:18" x14ac:dyDescent="0.25">
      <c r="A1074" s="8">
        <v>1067</v>
      </c>
      <c r="B1074" s="32">
        <v>452020</v>
      </c>
      <c r="C1074" s="9" t="s">
        <v>2957</v>
      </c>
      <c r="D1074" s="9" t="s">
        <v>1132</v>
      </c>
      <c r="E1074" s="9" t="s">
        <v>2952</v>
      </c>
      <c r="F1074" s="9" t="s">
        <v>368</v>
      </c>
      <c r="G1074" s="10">
        <v>19</v>
      </c>
      <c r="H1074" s="10">
        <v>5</v>
      </c>
      <c r="I1074" s="10">
        <v>0</v>
      </c>
      <c r="J1074" s="10">
        <f>G1074*280000</f>
        <v>5320000</v>
      </c>
      <c r="K1074" s="10">
        <f>H1074*280000</f>
        <v>1400000</v>
      </c>
      <c r="L1074" s="10">
        <f>I1074*280000</f>
        <v>0</v>
      </c>
      <c r="M1074" s="10"/>
      <c r="N1074" s="10">
        <f>J1074</f>
        <v>5320000</v>
      </c>
      <c r="O1074" s="25">
        <f t="shared" si="87"/>
        <v>1400000</v>
      </c>
      <c r="P1074" s="25">
        <v>1400000</v>
      </c>
      <c r="Q1074" s="25">
        <f t="shared" si="88"/>
        <v>0</v>
      </c>
      <c r="R1074" s="37"/>
    </row>
    <row r="1075" spans="1:18" x14ac:dyDescent="0.25">
      <c r="A1075" s="8">
        <v>1068</v>
      </c>
      <c r="B1075" s="32">
        <v>452021</v>
      </c>
      <c r="C1075" s="9" t="s">
        <v>680</v>
      </c>
      <c r="D1075" s="9" t="s">
        <v>244</v>
      </c>
      <c r="E1075" s="9" t="s">
        <v>2952</v>
      </c>
      <c r="F1075" s="9" t="s">
        <v>27</v>
      </c>
      <c r="G1075" s="10">
        <v>21</v>
      </c>
      <c r="H1075" s="10">
        <v>0</v>
      </c>
      <c r="I1075" s="10">
        <v>0</v>
      </c>
      <c r="J1075" s="10">
        <f t="shared" ref="J1075:L1093" si="91">G1075*280000</f>
        <v>5880000</v>
      </c>
      <c r="K1075" s="10">
        <f t="shared" si="91"/>
        <v>0</v>
      </c>
      <c r="L1075" s="10">
        <f t="shared" si="91"/>
        <v>0</v>
      </c>
      <c r="M1075" s="10"/>
      <c r="N1075" s="10">
        <v>0</v>
      </c>
      <c r="O1075" s="25">
        <f t="shared" si="87"/>
        <v>5880000</v>
      </c>
      <c r="P1075" s="25">
        <v>5880000</v>
      </c>
      <c r="Q1075" s="25">
        <f t="shared" si="88"/>
        <v>0</v>
      </c>
      <c r="R1075" s="37"/>
    </row>
    <row r="1076" spans="1:18" x14ac:dyDescent="0.25">
      <c r="A1076" s="8">
        <v>1069</v>
      </c>
      <c r="B1076" s="32">
        <v>452022</v>
      </c>
      <c r="C1076" s="9" t="s">
        <v>739</v>
      </c>
      <c r="D1076" s="9" t="s">
        <v>2958</v>
      </c>
      <c r="E1076" s="9" t="s">
        <v>2952</v>
      </c>
      <c r="F1076" s="9" t="s">
        <v>27</v>
      </c>
      <c r="G1076" s="10">
        <v>13</v>
      </c>
      <c r="H1076" s="10">
        <v>0</v>
      </c>
      <c r="I1076" s="10">
        <v>0</v>
      </c>
      <c r="J1076" s="10">
        <f t="shared" si="91"/>
        <v>3640000</v>
      </c>
      <c r="K1076" s="10">
        <f t="shared" si="91"/>
        <v>0</v>
      </c>
      <c r="L1076" s="10">
        <f t="shared" si="91"/>
        <v>0</v>
      </c>
      <c r="M1076" s="10"/>
      <c r="N1076" s="10">
        <v>0</v>
      </c>
      <c r="O1076" s="25">
        <f t="shared" si="87"/>
        <v>3640000</v>
      </c>
      <c r="P1076" s="25">
        <v>0</v>
      </c>
      <c r="Q1076" s="25">
        <f t="shared" si="88"/>
        <v>3640000</v>
      </c>
      <c r="R1076" s="37"/>
    </row>
    <row r="1077" spans="1:18" x14ac:dyDescent="0.25">
      <c r="A1077" s="8">
        <v>1070</v>
      </c>
      <c r="B1077" s="32">
        <v>452023</v>
      </c>
      <c r="C1077" s="9" t="s">
        <v>285</v>
      </c>
      <c r="D1077" s="9" t="s">
        <v>198</v>
      </c>
      <c r="E1077" s="9" t="s">
        <v>2952</v>
      </c>
      <c r="F1077" s="9" t="s">
        <v>27</v>
      </c>
      <c r="G1077" s="10">
        <v>18</v>
      </c>
      <c r="H1077" s="10">
        <v>0</v>
      </c>
      <c r="I1077" s="10">
        <v>0</v>
      </c>
      <c r="J1077" s="10">
        <f t="shared" si="91"/>
        <v>5040000</v>
      </c>
      <c r="K1077" s="10">
        <f t="shared" si="91"/>
        <v>0</v>
      </c>
      <c r="L1077" s="10">
        <f t="shared" si="91"/>
        <v>0</v>
      </c>
      <c r="M1077" s="10"/>
      <c r="N1077" s="10">
        <v>0</v>
      </c>
      <c r="O1077" s="25">
        <f t="shared" si="87"/>
        <v>5040000</v>
      </c>
      <c r="P1077" s="25">
        <v>5040000</v>
      </c>
      <c r="Q1077" s="25">
        <f t="shared" si="88"/>
        <v>0</v>
      </c>
      <c r="R1077" s="37"/>
    </row>
    <row r="1078" spans="1:18" x14ac:dyDescent="0.25">
      <c r="A1078" s="8">
        <v>1071</v>
      </c>
      <c r="B1078" s="32">
        <v>452024</v>
      </c>
      <c r="C1078" s="9" t="s">
        <v>1112</v>
      </c>
      <c r="D1078" s="9" t="s">
        <v>258</v>
      </c>
      <c r="E1078" s="9" t="s">
        <v>2952</v>
      </c>
      <c r="F1078" s="9" t="s">
        <v>27</v>
      </c>
      <c r="G1078" s="10">
        <v>18</v>
      </c>
      <c r="H1078" s="10">
        <v>0</v>
      </c>
      <c r="I1078" s="10">
        <v>0</v>
      </c>
      <c r="J1078" s="10">
        <f t="shared" si="91"/>
        <v>5040000</v>
      </c>
      <c r="K1078" s="10">
        <f t="shared" si="91"/>
        <v>0</v>
      </c>
      <c r="L1078" s="10">
        <f t="shared" si="91"/>
        <v>0</v>
      </c>
      <c r="M1078" s="10"/>
      <c r="N1078" s="10">
        <v>0</v>
      </c>
      <c r="O1078" s="25">
        <f t="shared" si="87"/>
        <v>5040000</v>
      </c>
      <c r="P1078" s="25">
        <v>4480000</v>
      </c>
      <c r="Q1078" s="25">
        <f t="shared" si="88"/>
        <v>560000</v>
      </c>
      <c r="R1078" s="37"/>
    </row>
    <row r="1079" spans="1:18" x14ac:dyDescent="0.25">
      <c r="A1079" s="8">
        <v>1072</v>
      </c>
      <c r="B1079" s="32">
        <v>452025</v>
      </c>
      <c r="C1079" s="9" t="s">
        <v>2959</v>
      </c>
      <c r="D1079" s="9" t="s">
        <v>75</v>
      </c>
      <c r="E1079" s="9" t="s">
        <v>2952</v>
      </c>
      <c r="F1079" s="9" t="s">
        <v>27</v>
      </c>
      <c r="G1079" s="10">
        <v>18</v>
      </c>
      <c r="H1079" s="10">
        <v>0</v>
      </c>
      <c r="I1079" s="10">
        <v>0</v>
      </c>
      <c r="J1079" s="10">
        <f t="shared" si="91"/>
        <v>5040000</v>
      </c>
      <c r="K1079" s="10">
        <f t="shared" si="91"/>
        <v>0</v>
      </c>
      <c r="L1079" s="10">
        <f t="shared" si="91"/>
        <v>0</v>
      </c>
      <c r="M1079" s="10"/>
      <c r="N1079" s="10">
        <v>0</v>
      </c>
      <c r="O1079" s="25">
        <f t="shared" si="87"/>
        <v>5040000</v>
      </c>
      <c r="P1079" s="25">
        <v>5040000</v>
      </c>
      <c r="Q1079" s="25">
        <f t="shared" si="88"/>
        <v>0</v>
      </c>
      <c r="R1079" s="37"/>
    </row>
    <row r="1080" spans="1:18" x14ac:dyDescent="0.25">
      <c r="A1080" s="8">
        <v>1073</v>
      </c>
      <c r="B1080" s="32">
        <v>452026</v>
      </c>
      <c r="C1080" s="9" t="s">
        <v>2960</v>
      </c>
      <c r="D1080" s="9" t="s">
        <v>65</v>
      </c>
      <c r="E1080" s="9" t="s">
        <v>2952</v>
      </c>
      <c r="F1080" s="9" t="s">
        <v>27</v>
      </c>
      <c r="G1080" s="10">
        <v>18</v>
      </c>
      <c r="H1080" s="10">
        <v>0</v>
      </c>
      <c r="I1080" s="10">
        <v>0</v>
      </c>
      <c r="J1080" s="10">
        <f t="shared" si="91"/>
        <v>5040000</v>
      </c>
      <c r="K1080" s="10">
        <f t="shared" si="91"/>
        <v>0</v>
      </c>
      <c r="L1080" s="10">
        <f t="shared" si="91"/>
        <v>0</v>
      </c>
      <c r="M1080" s="10"/>
      <c r="N1080" s="10">
        <v>0</v>
      </c>
      <c r="O1080" s="25">
        <f t="shared" si="87"/>
        <v>5040000</v>
      </c>
      <c r="P1080" s="25">
        <v>5040000</v>
      </c>
      <c r="Q1080" s="25">
        <f t="shared" si="88"/>
        <v>0</v>
      </c>
      <c r="R1080" s="37"/>
    </row>
    <row r="1081" spans="1:18" x14ac:dyDescent="0.25">
      <c r="A1081" s="8">
        <v>1074</v>
      </c>
      <c r="B1081" s="32">
        <v>452027</v>
      </c>
      <c r="C1081" s="9" t="s">
        <v>285</v>
      </c>
      <c r="D1081" s="9" t="s">
        <v>605</v>
      </c>
      <c r="E1081" s="9" t="s">
        <v>2952</v>
      </c>
      <c r="F1081" s="9" t="s">
        <v>27</v>
      </c>
      <c r="G1081" s="10">
        <v>17</v>
      </c>
      <c r="H1081" s="10">
        <v>0</v>
      </c>
      <c r="I1081" s="10">
        <v>0</v>
      </c>
      <c r="J1081" s="10">
        <f t="shared" si="91"/>
        <v>4760000</v>
      </c>
      <c r="K1081" s="10">
        <f t="shared" si="91"/>
        <v>0</v>
      </c>
      <c r="L1081" s="10">
        <f t="shared" si="91"/>
        <v>0</v>
      </c>
      <c r="M1081" s="10"/>
      <c r="N1081" s="10">
        <v>0</v>
      </c>
      <c r="O1081" s="25">
        <f t="shared" si="87"/>
        <v>4760000</v>
      </c>
      <c r="P1081" s="25">
        <v>4760000</v>
      </c>
      <c r="Q1081" s="25">
        <f t="shared" si="88"/>
        <v>0</v>
      </c>
      <c r="R1081" s="37"/>
    </row>
    <row r="1082" spans="1:18" x14ac:dyDescent="0.25">
      <c r="A1082" s="8">
        <v>1075</v>
      </c>
      <c r="B1082" s="32">
        <v>452028</v>
      </c>
      <c r="C1082" s="9" t="s">
        <v>2961</v>
      </c>
      <c r="D1082" s="9" t="s">
        <v>61</v>
      </c>
      <c r="E1082" s="9" t="s">
        <v>2952</v>
      </c>
      <c r="F1082" s="9" t="s">
        <v>27</v>
      </c>
      <c r="G1082" s="10">
        <v>16</v>
      </c>
      <c r="H1082" s="10">
        <v>0</v>
      </c>
      <c r="I1082" s="10">
        <v>0</v>
      </c>
      <c r="J1082" s="10">
        <f t="shared" si="91"/>
        <v>4480000</v>
      </c>
      <c r="K1082" s="10">
        <f t="shared" si="91"/>
        <v>0</v>
      </c>
      <c r="L1082" s="10">
        <f t="shared" si="91"/>
        <v>0</v>
      </c>
      <c r="M1082" s="10"/>
      <c r="N1082" s="10">
        <v>0</v>
      </c>
      <c r="O1082" s="25">
        <f t="shared" si="87"/>
        <v>4480000</v>
      </c>
      <c r="P1082" s="25">
        <v>4480000</v>
      </c>
      <c r="Q1082" s="25">
        <f t="shared" si="88"/>
        <v>0</v>
      </c>
      <c r="R1082" s="37"/>
    </row>
    <row r="1083" spans="1:18" x14ac:dyDescent="0.25">
      <c r="A1083" s="8">
        <v>1076</v>
      </c>
      <c r="B1083" s="32">
        <v>452029</v>
      </c>
      <c r="C1083" s="9" t="s">
        <v>2962</v>
      </c>
      <c r="D1083" s="9" t="s">
        <v>1047</v>
      </c>
      <c r="E1083" s="9" t="s">
        <v>2952</v>
      </c>
      <c r="F1083" s="9" t="s">
        <v>27</v>
      </c>
      <c r="G1083" s="10">
        <v>15</v>
      </c>
      <c r="H1083" s="10">
        <v>0</v>
      </c>
      <c r="I1083" s="10">
        <v>0</v>
      </c>
      <c r="J1083" s="10">
        <f t="shared" si="91"/>
        <v>4200000</v>
      </c>
      <c r="K1083" s="10">
        <f t="shared" si="91"/>
        <v>0</v>
      </c>
      <c r="L1083" s="10">
        <f t="shared" si="91"/>
        <v>0</v>
      </c>
      <c r="M1083" s="10"/>
      <c r="N1083" s="10">
        <v>0</v>
      </c>
      <c r="O1083" s="25">
        <f t="shared" si="87"/>
        <v>4200000</v>
      </c>
      <c r="P1083" s="25">
        <v>4200000</v>
      </c>
      <c r="Q1083" s="25">
        <f t="shared" si="88"/>
        <v>0</v>
      </c>
      <c r="R1083" s="37"/>
    </row>
    <row r="1084" spans="1:18" x14ac:dyDescent="0.25">
      <c r="A1084" s="8">
        <v>1077</v>
      </c>
      <c r="B1084" s="32">
        <v>452030</v>
      </c>
      <c r="C1084" s="9" t="s">
        <v>1112</v>
      </c>
      <c r="D1084" s="9" t="s">
        <v>229</v>
      </c>
      <c r="E1084" s="9" t="s">
        <v>2952</v>
      </c>
      <c r="F1084" s="9" t="s">
        <v>27</v>
      </c>
      <c r="G1084" s="10">
        <v>18</v>
      </c>
      <c r="H1084" s="10">
        <v>0</v>
      </c>
      <c r="I1084" s="10">
        <v>0</v>
      </c>
      <c r="J1084" s="10">
        <f t="shared" si="91"/>
        <v>5040000</v>
      </c>
      <c r="K1084" s="10">
        <f t="shared" si="91"/>
        <v>0</v>
      </c>
      <c r="L1084" s="10">
        <f t="shared" si="91"/>
        <v>0</v>
      </c>
      <c r="M1084" s="10"/>
      <c r="N1084" s="10">
        <v>0</v>
      </c>
      <c r="O1084" s="25">
        <f t="shared" si="87"/>
        <v>5040000</v>
      </c>
      <c r="P1084" s="25">
        <v>5040000</v>
      </c>
      <c r="Q1084" s="25">
        <f t="shared" si="88"/>
        <v>0</v>
      </c>
      <c r="R1084" s="37"/>
    </row>
    <row r="1085" spans="1:18" x14ac:dyDescent="0.25">
      <c r="A1085" s="8">
        <v>1078</v>
      </c>
      <c r="B1085" s="32">
        <v>452031</v>
      </c>
      <c r="C1085" s="9" t="s">
        <v>1348</v>
      </c>
      <c r="D1085" s="9" t="s">
        <v>405</v>
      </c>
      <c r="E1085" s="9" t="s">
        <v>2952</v>
      </c>
      <c r="F1085" s="9" t="s">
        <v>27</v>
      </c>
      <c r="G1085" s="10">
        <v>15</v>
      </c>
      <c r="H1085" s="10">
        <v>0</v>
      </c>
      <c r="I1085" s="10">
        <v>0</v>
      </c>
      <c r="J1085" s="10">
        <f t="shared" si="91"/>
        <v>4200000</v>
      </c>
      <c r="K1085" s="10">
        <f t="shared" si="91"/>
        <v>0</v>
      </c>
      <c r="L1085" s="10">
        <f t="shared" si="91"/>
        <v>0</v>
      </c>
      <c r="M1085" s="10"/>
      <c r="N1085" s="10">
        <v>0</v>
      </c>
      <c r="O1085" s="25">
        <f t="shared" si="87"/>
        <v>4200000</v>
      </c>
      <c r="P1085" s="25">
        <v>4200000</v>
      </c>
      <c r="Q1085" s="25">
        <f t="shared" si="88"/>
        <v>0</v>
      </c>
      <c r="R1085" s="37"/>
    </row>
    <row r="1086" spans="1:18" x14ac:dyDescent="0.25">
      <c r="A1086" s="8">
        <v>1079</v>
      </c>
      <c r="B1086" s="32">
        <v>452032</v>
      </c>
      <c r="C1086" s="9" t="s">
        <v>1065</v>
      </c>
      <c r="D1086" s="9" t="s">
        <v>1031</v>
      </c>
      <c r="E1086" s="9" t="s">
        <v>2952</v>
      </c>
      <c r="F1086" s="9" t="s">
        <v>27</v>
      </c>
      <c r="G1086" s="10">
        <v>21</v>
      </c>
      <c r="H1086" s="10">
        <v>0</v>
      </c>
      <c r="I1086" s="10">
        <v>0</v>
      </c>
      <c r="J1086" s="10">
        <f t="shared" si="91"/>
        <v>5880000</v>
      </c>
      <c r="K1086" s="10">
        <f t="shared" si="91"/>
        <v>0</v>
      </c>
      <c r="L1086" s="10">
        <f t="shared" si="91"/>
        <v>0</v>
      </c>
      <c r="M1086" s="10"/>
      <c r="N1086" s="10">
        <v>0</v>
      </c>
      <c r="O1086" s="25">
        <f t="shared" si="87"/>
        <v>5880000</v>
      </c>
      <c r="P1086" s="25">
        <v>0</v>
      </c>
      <c r="Q1086" s="25">
        <f t="shared" si="88"/>
        <v>5880000</v>
      </c>
      <c r="R1086" s="37"/>
    </row>
    <row r="1087" spans="1:18" x14ac:dyDescent="0.25">
      <c r="A1087" s="8">
        <v>1080</v>
      </c>
      <c r="B1087" s="32">
        <v>452033</v>
      </c>
      <c r="C1087" s="9" t="s">
        <v>157</v>
      </c>
      <c r="D1087" s="9" t="s">
        <v>925</v>
      </c>
      <c r="E1087" s="9" t="s">
        <v>2952</v>
      </c>
      <c r="F1087" s="9" t="s">
        <v>27</v>
      </c>
      <c r="G1087" s="10">
        <v>19</v>
      </c>
      <c r="H1087" s="10">
        <v>0</v>
      </c>
      <c r="I1087" s="10">
        <v>5</v>
      </c>
      <c r="J1087" s="10">
        <f t="shared" si="91"/>
        <v>5320000</v>
      </c>
      <c r="K1087" s="10">
        <f t="shared" si="91"/>
        <v>0</v>
      </c>
      <c r="L1087" s="10">
        <f t="shared" si="91"/>
        <v>1400000</v>
      </c>
      <c r="M1087" s="10"/>
      <c r="N1087" s="10">
        <v>0</v>
      </c>
      <c r="O1087" s="25">
        <f t="shared" si="87"/>
        <v>6720000</v>
      </c>
      <c r="P1087" s="25">
        <v>6720000</v>
      </c>
      <c r="Q1087" s="25">
        <f t="shared" si="88"/>
        <v>0</v>
      </c>
      <c r="R1087" s="37"/>
    </row>
    <row r="1088" spans="1:18" x14ac:dyDescent="0.25">
      <c r="A1088" s="8">
        <v>1081</v>
      </c>
      <c r="B1088" s="32">
        <v>452034</v>
      </c>
      <c r="C1088" s="9" t="s">
        <v>1505</v>
      </c>
      <c r="D1088" s="9" t="s">
        <v>121</v>
      </c>
      <c r="E1088" s="9" t="s">
        <v>2952</v>
      </c>
      <c r="F1088" s="9" t="s">
        <v>27</v>
      </c>
      <c r="G1088" s="10">
        <v>22</v>
      </c>
      <c r="H1088" s="10">
        <v>0</v>
      </c>
      <c r="I1088" s="10">
        <v>0</v>
      </c>
      <c r="J1088" s="10">
        <f t="shared" si="91"/>
        <v>6160000</v>
      </c>
      <c r="K1088" s="10">
        <f t="shared" si="91"/>
        <v>0</v>
      </c>
      <c r="L1088" s="10">
        <f t="shared" si="91"/>
        <v>0</v>
      </c>
      <c r="M1088" s="10"/>
      <c r="N1088" s="10">
        <v>0</v>
      </c>
      <c r="O1088" s="25">
        <f t="shared" si="87"/>
        <v>6160000</v>
      </c>
      <c r="P1088" s="25">
        <v>6160000</v>
      </c>
      <c r="Q1088" s="25">
        <f t="shared" si="88"/>
        <v>0</v>
      </c>
      <c r="R1088" s="37"/>
    </row>
    <row r="1089" spans="1:18" x14ac:dyDescent="0.25">
      <c r="A1089" s="8">
        <v>1082</v>
      </c>
      <c r="B1089" s="32">
        <v>452035</v>
      </c>
      <c r="C1089" s="9" t="s">
        <v>2963</v>
      </c>
      <c r="D1089" s="9" t="s">
        <v>25</v>
      </c>
      <c r="E1089" s="9" t="s">
        <v>2952</v>
      </c>
      <c r="F1089" s="9" t="s">
        <v>27</v>
      </c>
      <c r="G1089" s="10">
        <v>18</v>
      </c>
      <c r="H1089" s="10">
        <v>3</v>
      </c>
      <c r="I1089" s="10">
        <v>0</v>
      </c>
      <c r="J1089" s="10">
        <f t="shared" si="91"/>
        <v>5040000</v>
      </c>
      <c r="K1089" s="10">
        <f t="shared" si="91"/>
        <v>840000</v>
      </c>
      <c r="L1089" s="10">
        <f t="shared" si="91"/>
        <v>0</v>
      </c>
      <c r="M1089" s="10"/>
      <c r="N1089" s="10">
        <v>0</v>
      </c>
      <c r="O1089" s="25">
        <f t="shared" si="87"/>
        <v>5880000</v>
      </c>
      <c r="P1089" s="25">
        <v>5880000</v>
      </c>
      <c r="Q1089" s="25">
        <f t="shared" si="88"/>
        <v>0</v>
      </c>
      <c r="R1089" s="37"/>
    </row>
    <row r="1090" spans="1:18" x14ac:dyDescent="0.25">
      <c r="A1090" s="8">
        <v>1083</v>
      </c>
      <c r="B1090" s="32">
        <v>452036</v>
      </c>
      <c r="C1090" s="9" t="s">
        <v>942</v>
      </c>
      <c r="D1090" s="9" t="s">
        <v>558</v>
      </c>
      <c r="E1090" s="9" t="s">
        <v>2952</v>
      </c>
      <c r="F1090" s="9" t="s">
        <v>27</v>
      </c>
      <c r="G1090" s="10">
        <v>17</v>
      </c>
      <c r="H1090" s="10">
        <v>5</v>
      </c>
      <c r="I1090" s="10">
        <v>0</v>
      </c>
      <c r="J1090" s="10">
        <f t="shared" si="91"/>
        <v>4760000</v>
      </c>
      <c r="K1090" s="10">
        <f t="shared" si="91"/>
        <v>1400000</v>
      </c>
      <c r="L1090" s="10">
        <f t="shared" si="91"/>
        <v>0</v>
      </c>
      <c r="M1090" s="10"/>
      <c r="N1090" s="10">
        <v>0</v>
      </c>
      <c r="O1090" s="25">
        <f t="shared" si="87"/>
        <v>6160000</v>
      </c>
      <c r="P1090" s="25">
        <v>0</v>
      </c>
      <c r="Q1090" s="25">
        <f t="shared" si="88"/>
        <v>6160000</v>
      </c>
      <c r="R1090" s="37"/>
    </row>
    <row r="1091" spans="1:18" x14ac:dyDescent="0.25">
      <c r="A1091" s="8">
        <v>1084</v>
      </c>
      <c r="B1091" s="32">
        <v>452037</v>
      </c>
      <c r="C1091" s="9" t="s">
        <v>2777</v>
      </c>
      <c r="D1091" s="9" t="s">
        <v>198</v>
      </c>
      <c r="E1091" s="9" t="s">
        <v>2952</v>
      </c>
      <c r="F1091" s="9" t="s">
        <v>27</v>
      </c>
      <c r="G1091" s="10">
        <v>15</v>
      </c>
      <c r="H1091" s="10">
        <v>0</v>
      </c>
      <c r="I1091" s="10">
        <v>0</v>
      </c>
      <c r="J1091" s="10">
        <f t="shared" si="91"/>
        <v>4200000</v>
      </c>
      <c r="K1091" s="10">
        <f t="shared" si="91"/>
        <v>0</v>
      </c>
      <c r="L1091" s="10">
        <f t="shared" si="91"/>
        <v>0</v>
      </c>
      <c r="M1091" s="10"/>
      <c r="N1091" s="10">
        <v>0</v>
      </c>
      <c r="O1091" s="25">
        <f t="shared" si="87"/>
        <v>4200000</v>
      </c>
      <c r="P1091" s="25">
        <v>4200000</v>
      </c>
      <c r="Q1091" s="25">
        <f t="shared" si="88"/>
        <v>0</v>
      </c>
      <c r="R1091" s="37"/>
    </row>
    <row r="1092" spans="1:18" x14ac:dyDescent="0.25">
      <c r="A1092" s="8">
        <v>1085</v>
      </c>
      <c r="B1092" s="32">
        <v>452039</v>
      </c>
      <c r="C1092" s="9" t="s">
        <v>1106</v>
      </c>
      <c r="D1092" s="9" t="s">
        <v>51</v>
      </c>
      <c r="E1092" s="9" t="s">
        <v>2952</v>
      </c>
      <c r="F1092" s="9" t="s">
        <v>27</v>
      </c>
      <c r="G1092" s="10">
        <v>21</v>
      </c>
      <c r="H1092" s="10">
        <v>0</v>
      </c>
      <c r="I1092" s="10">
        <v>0</v>
      </c>
      <c r="J1092" s="10">
        <f t="shared" si="91"/>
        <v>5880000</v>
      </c>
      <c r="K1092" s="10">
        <f t="shared" si="91"/>
        <v>0</v>
      </c>
      <c r="L1092" s="10">
        <f t="shared" si="91"/>
        <v>0</v>
      </c>
      <c r="M1092" s="10"/>
      <c r="N1092" s="10">
        <v>0</v>
      </c>
      <c r="O1092" s="25">
        <f t="shared" si="87"/>
        <v>5880000</v>
      </c>
      <c r="P1092" s="25">
        <v>5880000</v>
      </c>
      <c r="Q1092" s="25">
        <f t="shared" si="88"/>
        <v>0</v>
      </c>
      <c r="R1092" s="37"/>
    </row>
    <row r="1093" spans="1:18" x14ac:dyDescent="0.25">
      <c r="A1093" s="8">
        <v>1086</v>
      </c>
      <c r="B1093" s="32">
        <v>452040</v>
      </c>
      <c r="C1093" s="9" t="s">
        <v>309</v>
      </c>
      <c r="D1093" s="9" t="s">
        <v>61</v>
      </c>
      <c r="E1093" s="9" t="s">
        <v>2952</v>
      </c>
      <c r="F1093" s="9" t="s">
        <v>27</v>
      </c>
      <c r="G1093" s="10">
        <v>19</v>
      </c>
      <c r="H1093" s="10">
        <v>0</v>
      </c>
      <c r="I1093" s="10">
        <v>0</v>
      </c>
      <c r="J1093" s="10">
        <f t="shared" si="91"/>
        <v>5320000</v>
      </c>
      <c r="K1093" s="10">
        <f t="shared" si="91"/>
        <v>0</v>
      </c>
      <c r="L1093" s="10">
        <f t="shared" si="91"/>
        <v>0</v>
      </c>
      <c r="M1093" s="10"/>
      <c r="N1093" s="10">
        <v>0</v>
      </c>
      <c r="O1093" s="25">
        <f t="shared" si="87"/>
        <v>5320000</v>
      </c>
      <c r="P1093" s="25">
        <v>5320000</v>
      </c>
      <c r="Q1093" s="25">
        <f t="shared" si="88"/>
        <v>0</v>
      </c>
      <c r="R1093" s="37"/>
    </row>
    <row r="1094" spans="1:18" x14ac:dyDescent="0.25">
      <c r="A1094" s="8">
        <v>1087</v>
      </c>
      <c r="B1094" s="32">
        <v>452041</v>
      </c>
      <c r="C1094" s="9" t="s">
        <v>1667</v>
      </c>
      <c r="D1094" s="9" t="s">
        <v>251</v>
      </c>
      <c r="E1094" s="9" t="s">
        <v>2952</v>
      </c>
      <c r="F1094" s="9" t="s">
        <v>368</v>
      </c>
      <c r="G1094" s="10">
        <v>20</v>
      </c>
      <c r="H1094" s="10">
        <v>5</v>
      </c>
      <c r="I1094" s="10">
        <v>0</v>
      </c>
      <c r="J1094" s="10">
        <f t="shared" ref="J1094:L1109" si="92">G1094*280000</f>
        <v>5600000</v>
      </c>
      <c r="K1094" s="10">
        <f t="shared" si="92"/>
        <v>1400000</v>
      </c>
      <c r="L1094" s="10">
        <f t="shared" si="92"/>
        <v>0</v>
      </c>
      <c r="M1094" s="10"/>
      <c r="N1094" s="10">
        <f>J1094</f>
        <v>5600000</v>
      </c>
      <c r="O1094" s="25">
        <f t="shared" si="87"/>
        <v>1400000</v>
      </c>
      <c r="P1094" s="25">
        <v>1400000</v>
      </c>
      <c r="Q1094" s="25">
        <f t="shared" si="88"/>
        <v>0</v>
      </c>
      <c r="R1094" s="37"/>
    </row>
    <row r="1095" spans="1:18" x14ac:dyDescent="0.25">
      <c r="A1095" s="8">
        <v>1088</v>
      </c>
      <c r="B1095" s="32">
        <v>452042</v>
      </c>
      <c r="C1095" s="9" t="s">
        <v>1663</v>
      </c>
      <c r="D1095" s="9" t="s">
        <v>229</v>
      </c>
      <c r="E1095" s="9" t="s">
        <v>2952</v>
      </c>
      <c r="F1095" s="9" t="s">
        <v>27</v>
      </c>
      <c r="G1095" s="10">
        <v>18</v>
      </c>
      <c r="H1095" s="10">
        <v>0</v>
      </c>
      <c r="I1095" s="10">
        <v>0</v>
      </c>
      <c r="J1095" s="10">
        <f t="shared" si="92"/>
        <v>5040000</v>
      </c>
      <c r="K1095" s="10">
        <f t="shared" si="92"/>
        <v>0</v>
      </c>
      <c r="L1095" s="10">
        <f t="shared" si="92"/>
        <v>0</v>
      </c>
      <c r="M1095" s="10"/>
      <c r="N1095" s="10">
        <v>0</v>
      </c>
      <c r="O1095" s="25">
        <f t="shared" si="87"/>
        <v>5040000</v>
      </c>
      <c r="P1095" s="25">
        <v>5040000</v>
      </c>
      <c r="Q1095" s="25">
        <f t="shared" si="88"/>
        <v>0</v>
      </c>
      <c r="R1095" s="37"/>
    </row>
    <row r="1096" spans="1:18" x14ac:dyDescent="0.25">
      <c r="A1096" s="8">
        <v>1089</v>
      </c>
      <c r="B1096" s="32">
        <v>452043</v>
      </c>
      <c r="C1096" s="9" t="s">
        <v>1336</v>
      </c>
      <c r="D1096" s="9" t="s">
        <v>517</v>
      </c>
      <c r="E1096" s="9" t="s">
        <v>2952</v>
      </c>
      <c r="F1096" s="9" t="s">
        <v>27</v>
      </c>
      <c r="G1096" s="10">
        <v>23</v>
      </c>
      <c r="H1096" s="10">
        <v>0</v>
      </c>
      <c r="I1096" s="10">
        <v>0</v>
      </c>
      <c r="J1096" s="10">
        <f t="shared" si="92"/>
        <v>6440000</v>
      </c>
      <c r="K1096" s="10">
        <f t="shared" si="92"/>
        <v>0</v>
      </c>
      <c r="L1096" s="10">
        <f t="shared" si="92"/>
        <v>0</v>
      </c>
      <c r="M1096" s="10"/>
      <c r="N1096" s="10">
        <v>0</v>
      </c>
      <c r="O1096" s="25">
        <f t="shared" si="87"/>
        <v>6440000</v>
      </c>
      <c r="P1096" s="25">
        <v>6440000</v>
      </c>
      <c r="Q1096" s="25">
        <f t="shared" si="88"/>
        <v>0</v>
      </c>
      <c r="R1096" s="37"/>
    </row>
    <row r="1097" spans="1:18" x14ac:dyDescent="0.25">
      <c r="A1097" s="8">
        <v>1090</v>
      </c>
      <c r="B1097" s="32">
        <v>452044</v>
      </c>
      <c r="C1097" s="9" t="s">
        <v>1413</v>
      </c>
      <c r="D1097" s="9" t="s">
        <v>71</v>
      </c>
      <c r="E1097" s="9" t="s">
        <v>2952</v>
      </c>
      <c r="F1097" s="9" t="s">
        <v>27</v>
      </c>
      <c r="G1097" s="10">
        <v>17</v>
      </c>
      <c r="H1097" s="10">
        <v>0</v>
      </c>
      <c r="I1097" s="10">
        <v>0</v>
      </c>
      <c r="J1097" s="10">
        <f t="shared" si="92"/>
        <v>4760000</v>
      </c>
      <c r="K1097" s="10">
        <f t="shared" si="92"/>
        <v>0</v>
      </c>
      <c r="L1097" s="10">
        <f t="shared" si="92"/>
        <v>0</v>
      </c>
      <c r="M1097" s="10"/>
      <c r="N1097" s="10">
        <v>0</v>
      </c>
      <c r="O1097" s="25">
        <f t="shared" ref="O1097:O1160" si="93">J1097+K1097+L1097-N1097-M1097</f>
        <v>4760000</v>
      </c>
      <c r="P1097" s="25">
        <v>0</v>
      </c>
      <c r="Q1097" s="25">
        <f t="shared" ref="Q1097:Q1160" si="94">O1097-P1097</f>
        <v>4760000</v>
      </c>
      <c r="R1097" s="37"/>
    </row>
    <row r="1098" spans="1:18" x14ac:dyDescent="0.25">
      <c r="A1098" s="8">
        <v>1091</v>
      </c>
      <c r="B1098" s="32">
        <v>452045</v>
      </c>
      <c r="C1098" s="9" t="s">
        <v>200</v>
      </c>
      <c r="D1098" s="9" t="s">
        <v>548</v>
      </c>
      <c r="E1098" s="9" t="s">
        <v>2952</v>
      </c>
      <c r="F1098" s="9" t="s">
        <v>389</v>
      </c>
      <c r="G1098" s="10">
        <v>21</v>
      </c>
      <c r="H1098" s="10">
        <v>0</v>
      </c>
      <c r="I1098" s="10">
        <v>0</v>
      </c>
      <c r="J1098" s="10">
        <f t="shared" si="92"/>
        <v>5880000</v>
      </c>
      <c r="K1098" s="10">
        <f t="shared" si="92"/>
        <v>0</v>
      </c>
      <c r="L1098" s="10">
        <f t="shared" si="92"/>
        <v>0</v>
      </c>
      <c r="M1098" s="10"/>
      <c r="N1098" s="10">
        <f>J1098*0.7</f>
        <v>4115999.9999999995</v>
      </c>
      <c r="O1098" s="25">
        <f t="shared" si="93"/>
        <v>1764000.0000000005</v>
      </c>
      <c r="P1098" s="25">
        <v>1764000</v>
      </c>
      <c r="Q1098" s="25">
        <f t="shared" si="94"/>
        <v>0</v>
      </c>
      <c r="R1098" s="37"/>
    </row>
    <row r="1099" spans="1:18" x14ac:dyDescent="0.25">
      <c r="A1099" s="8">
        <v>1092</v>
      </c>
      <c r="B1099" s="32">
        <v>452046</v>
      </c>
      <c r="C1099" s="9" t="s">
        <v>2678</v>
      </c>
      <c r="D1099" s="9" t="s">
        <v>258</v>
      </c>
      <c r="E1099" s="9" t="s">
        <v>2952</v>
      </c>
      <c r="F1099" s="9" t="s">
        <v>27</v>
      </c>
      <c r="G1099" s="10">
        <v>19</v>
      </c>
      <c r="H1099" s="10">
        <v>0</v>
      </c>
      <c r="I1099" s="10">
        <v>0</v>
      </c>
      <c r="J1099" s="10">
        <f t="shared" si="92"/>
        <v>5320000</v>
      </c>
      <c r="K1099" s="10">
        <f t="shared" si="92"/>
        <v>0</v>
      </c>
      <c r="L1099" s="10">
        <f t="shared" si="92"/>
        <v>0</v>
      </c>
      <c r="M1099" s="10"/>
      <c r="N1099" s="10">
        <v>0</v>
      </c>
      <c r="O1099" s="25">
        <f t="shared" si="93"/>
        <v>5320000</v>
      </c>
      <c r="P1099" s="25">
        <v>5320000</v>
      </c>
      <c r="Q1099" s="25">
        <f t="shared" si="94"/>
        <v>0</v>
      </c>
      <c r="R1099" s="37"/>
    </row>
    <row r="1100" spans="1:18" x14ac:dyDescent="0.25">
      <c r="A1100" s="8">
        <v>1093</v>
      </c>
      <c r="B1100" s="32">
        <v>452047</v>
      </c>
      <c r="C1100" s="9" t="s">
        <v>2964</v>
      </c>
      <c r="D1100" s="9" t="s">
        <v>317</v>
      </c>
      <c r="E1100" s="9" t="s">
        <v>2952</v>
      </c>
      <c r="F1100" s="9" t="s">
        <v>27</v>
      </c>
      <c r="G1100" s="10">
        <v>19</v>
      </c>
      <c r="H1100" s="10">
        <v>0</v>
      </c>
      <c r="I1100" s="10">
        <v>0</v>
      </c>
      <c r="J1100" s="10">
        <f t="shared" si="92"/>
        <v>5320000</v>
      </c>
      <c r="K1100" s="10">
        <f t="shared" si="92"/>
        <v>0</v>
      </c>
      <c r="L1100" s="10">
        <f t="shared" si="92"/>
        <v>0</v>
      </c>
      <c r="M1100" s="10"/>
      <c r="N1100" s="10">
        <v>0</v>
      </c>
      <c r="O1100" s="25">
        <f t="shared" si="93"/>
        <v>5320000</v>
      </c>
      <c r="P1100" s="25">
        <v>5320000</v>
      </c>
      <c r="Q1100" s="25">
        <f t="shared" si="94"/>
        <v>0</v>
      </c>
      <c r="R1100" s="37"/>
    </row>
    <row r="1101" spans="1:18" x14ac:dyDescent="0.25">
      <c r="A1101" s="8">
        <v>1094</v>
      </c>
      <c r="B1101" s="32">
        <v>452048</v>
      </c>
      <c r="C1101" s="9" t="s">
        <v>111</v>
      </c>
      <c r="D1101" s="9" t="s">
        <v>1132</v>
      </c>
      <c r="E1101" s="9" t="s">
        <v>2952</v>
      </c>
      <c r="F1101" s="9" t="s">
        <v>27</v>
      </c>
      <c r="G1101" s="10">
        <v>20</v>
      </c>
      <c r="H1101" s="10">
        <v>0</v>
      </c>
      <c r="I1101" s="10">
        <v>0</v>
      </c>
      <c r="J1101" s="10">
        <f t="shared" si="92"/>
        <v>5600000</v>
      </c>
      <c r="K1101" s="10">
        <f t="shared" si="92"/>
        <v>0</v>
      </c>
      <c r="L1101" s="10">
        <f t="shared" si="92"/>
        <v>0</v>
      </c>
      <c r="M1101" s="10"/>
      <c r="N1101" s="10">
        <v>0</v>
      </c>
      <c r="O1101" s="25">
        <f t="shared" si="93"/>
        <v>5600000</v>
      </c>
      <c r="P1101" s="25">
        <v>5600000</v>
      </c>
      <c r="Q1101" s="25">
        <f t="shared" si="94"/>
        <v>0</v>
      </c>
      <c r="R1101" s="37"/>
    </row>
    <row r="1102" spans="1:18" x14ac:dyDescent="0.25">
      <c r="A1102" s="8">
        <v>1095</v>
      </c>
      <c r="B1102" s="32">
        <v>452049</v>
      </c>
      <c r="C1102" s="9" t="s">
        <v>2965</v>
      </c>
      <c r="D1102" s="9" t="s">
        <v>372</v>
      </c>
      <c r="E1102" s="9" t="s">
        <v>2952</v>
      </c>
      <c r="F1102" s="9" t="s">
        <v>27</v>
      </c>
      <c r="G1102" s="10">
        <v>19</v>
      </c>
      <c r="H1102" s="10">
        <v>5</v>
      </c>
      <c r="I1102" s="10">
        <v>0</v>
      </c>
      <c r="J1102" s="10">
        <f t="shared" si="92"/>
        <v>5320000</v>
      </c>
      <c r="K1102" s="10">
        <f t="shared" si="92"/>
        <v>1400000</v>
      </c>
      <c r="L1102" s="10">
        <f t="shared" si="92"/>
        <v>0</v>
      </c>
      <c r="M1102" s="10"/>
      <c r="N1102" s="10">
        <v>0</v>
      </c>
      <c r="O1102" s="25">
        <f t="shared" si="93"/>
        <v>6720000</v>
      </c>
      <c r="P1102" s="25">
        <v>6720000</v>
      </c>
      <c r="Q1102" s="25">
        <f t="shared" si="94"/>
        <v>0</v>
      </c>
      <c r="R1102" s="37"/>
    </row>
    <row r="1103" spans="1:18" x14ac:dyDescent="0.25">
      <c r="A1103" s="8">
        <v>1096</v>
      </c>
      <c r="B1103" s="32">
        <v>452050</v>
      </c>
      <c r="C1103" s="9" t="s">
        <v>487</v>
      </c>
      <c r="D1103" s="9" t="s">
        <v>158</v>
      </c>
      <c r="E1103" s="9" t="s">
        <v>2952</v>
      </c>
      <c r="F1103" s="9" t="s">
        <v>27</v>
      </c>
      <c r="G1103" s="10">
        <v>18</v>
      </c>
      <c r="H1103" s="10">
        <v>0</v>
      </c>
      <c r="I1103" s="10">
        <v>0</v>
      </c>
      <c r="J1103" s="10">
        <f t="shared" si="92"/>
        <v>5040000</v>
      </c>
      <c r="K1103" s="10">
        <f t="shared" si="92"/>
        <v>0</v>
      </c>
      <c r="L1103" s="10">
        <f t="shared" si="92"/>
        <v>0</v>
      </c>
      <c r="M1103" s="10"/>
      <c r="N1103" s="10">
        <v>0</v>
      </c>
      <c r="O1103" s="25">
        <f t="shared" si="93"/>
        <v>5040000</v>
      </c>
      <c r="P1103" s="25">
        <v>5040000</v>
      </c>
      <c r="Q1103" s="25">
        <f t="shared" si="94"/>
        <v>0</v>
      </c>
      <c r="R1103" s="37"/>
    </row>
    <row r="1104" spans="1:18" x14ac:dyDescent="0.25">
      <c r="A1104" s="8">
        <v>1097</v>
      </c>
      <c r="B1104" s="32">
        <v>452051</v>
      </c>
      <c r="C1104" s="9" t="s">
        <v>2966</v>
      </c>
      <c r="D1104" s="9" t="s">
        <v>125</v>
      </c>
      <c r="E1104" s="9" t="s">
        <v>2952</v>
      </c>
      <c r="F1104" s="9" t="s">
        <v>27</v>
      </c>
      <c r="G1104" s="10">
        <v>19</v>
      </c>
      <c r="H1104" s="10">
        <v>0</v>
      </c>
      <c r="I1104" s="10">
        <v>0</v>
      </c>
      <c r="J1104" s="10">
        <f t="shared" si="92"/>
        <v>5320000</v>
      </c>
      <c r="K1104" s="10">
        <f t="shared" si="92"/>
        <v>0</v>
      </c>
      <c r="L1104" s="10">
        <f t="shared" si="92"/>
        <v>0</v>
      </c>
      <c r="M1104" s="10"/>
      <c r="N1104" s="10">
        <v>0</v>
      </c>
      <c r="O1104" s="25">
        <f t="shared" si="93"/>
        <v>5320000</v>
      </c>
      <c r="P1104" s="25">
        <v>10640000</v>
      </c>
      <c r="Q1104" s="25">
        <f t="shared" si="94"/>
        <v>-5320000</v>
      </c>
      <c r="R1104" s="37"/>
    </row>
    <row r="1105" spans="1:18" x14ac:dyDescent="0.25">
      <c r="A1105" s="8">
        <v>1098</v>
      </c>
      <c r="B1105" s="32">
        <v>452052</v>
      </c>
      <c r="C1105" s="9" t="s">
        <v>563</v>
      </c>
      <c r="D1105" s="9" t="s">
        <v>85</v>
      </c>
      <c r="E1105" s="9" t="s">
        <v>2952</v>
      </c>
      <c r="F1105" s="9" t="s">
        <v>27</v>
      </c>
      <c r="G1105" s="10">
        <v>15</v>
      </c>
      <c r="H1105" s="10">
        <v>0</v>
      </c>
      <c r="I1105" s="10">
        <v>0</v>
      </c>
      <c r="J1105" s="10">
        <f t="shared" si="92"/>
        <v>4200000</v>
      </c>
      <c r="K1105" s="10">
        <f t="shared" si="92"/>
        <v>0</v>
      </c>
      <c r="L1105" s="10">
        <f t="shared" si="92"/>
        <v>0</v>
      </c>
      <c r="M1105" s="10"/>
      <c r="N1105" s="10">
        <v>0</v>
      </c>
      <c r="O1105" s="25">
        <f t="shared" si="93"/>
        <v>4200000</v>
      </c>
      <c r="P1105" s="25">
        <v>4200000</v>
      </c>
      <c r="Q1105" s="25">
        <f t="shared" si="94"/>
        <v>0</v>
      </c>
      <c r="R1105" s="37"/>
    </row>
    <row r="1106" spans="1:18" x14ac:dyDescent="0.25">
      <c r="A1106" s="8">
        <v>1099</v>
      </c>
      <c r="B1106" s="32">
        <v>452053</v>
      </c>
      <c r="C1106" s="9" t="s">
        <v>571</v>
      </c>
      <c r="D1106" s="9" t="s">
        <v>413</v>
      </c>
      <c r="E1106" s="9" t="s">
        <v>2952</v>
      </c>
      <c r="F1106" s="9" t="s">
        <v>27</v>
      </c>
      <c r="G1106" s="10">
        <v>23</v>
      </c>
      <c r="H1106" s="10">
        <v>0</v>
      </c>
      <c r="I1106" s="10">
        <v>0</v>
      </c>
      <c r="J1106" s="10">
        <f t="shared" si="92"/>
        <v>6440000</v>
      </c>
      <c r="K1106" s="10">
        <f t="shared" si="92"/>
        <v>0</v>
      </c>
      <c r="L1106" s="10">
        <f t="shared" si="92"/>
        <v>0</v>
      </c>
      <c r="M1106" s="10"/>
      <c r="N1106" s="10">
        <v>0</v>
      </c>
      <c r="O1106" s="25">
        <f t="shared" si="93"/>
        <v>6440000</v>
      </c>
      <c r="P1106" s="25">
        <v>6440000</v>
      </c>
      <c r="Q1106" s="25">
        <f t="shared" si="94"/>
        <v>0</v>
      </c>
      <c r="R1106" s="37"/>
    </row>
    <row r="1107" spans="1:18" x14ac:dyDescent="0.25">
      <c r="A1107" s="8">
        <v>1100</v>
      </c>
      <c r="B1107" s="32">
        <v>452054</v>
      </c>
      <c r="C1107" s="9" t="s">
        <v>829</v>
      </c>
      <c r="D1107" s="9" t="s">
        <v>61</v>
      </c>
      <c r="E1107" s="9" t="s">
        <v>2952</v>
      </c>
      <c r="F1107" s="9" t="s">
        <v>27</v>
      </c>
      <c r="G1107" s="10">
        <v>19</v>
      </c>
      <c r="H1107" s="10">
        <v>0</v>
      </c>
      <c r="I1107" s="10">
        <v>0</v>
      </c>
      <c r="J1107" s="10">
        <f t="shared" si="92"/>
        <v>5320000</v>
      </c>
      <c r="K1107" s="10">
        <f t="shared" si="92"/>
        <v>0</v>
      </c>
      <c r="L1107" s="10">
        <f t="shared" si="92"/>
        <v>0</v>
      </c>
      <c r="M1107" s="10"/>
      <c r="N1107" s="10">
        <v>0</v>
      </c>
      <c r="O1107" s="25">
        <f t="shared" si="93"/>
        <v>5320000</v>
      </c>
      <c r="P1107" s="25">
        <v>5320000</v>
      </c>
      <c r="Q1107" s="25">
        <f t="shared" si="94"/>
        <v>0</v>
      </c>
      <c r="R1107" s="37"/>
    </row>
    <row r="1108" spans="1:18" x14ac:dyDescent="0.25">
      <c r="A1108" s="8">
        <v>1101</v>
      </c>
      <c r="B1108" s="32">
        <v>452055</v>
      </c>
      <c r="C1108" s="9" t="s">
        <v>105</v>
      </c>
      <c r="D1108" s="9" t="s">
        <v>85</v>
      </c>
      <c r="E1108" s="9" t="s">
        <v>2952</v>
      </c>
      <c r="F1108" s="9" t="s">
        <v>27</v>
      </c>
      <c r="G1108" s="10">
        <v>21</v>
      </c>
      <c r="H1108" s="10">
        <v>0</v>
      </c>
      <c r="I1108" s="10">
        <v>0</v>
      </c>
      <c r="J1108" s="10">
        <f t="shared" si="92"/>
        <v>5880000</v>
      </c>
      <c r="K1108" s="10">
        <f t="shared" si="92"/>
        <v>0</v>
      </c>
      <c r="L1108" s="10">
        <f t="shared" si="92"/>
        <v>0</v>
      </c>
      <c r="M1108" s="10"/>
      <c r="N1108" s="10">
        <v>0</v>
      </c>
      <c r="O1108" s="25">
        <f t="shared" si="93"/>
        <v>5880000</v>
      </c>
      <c r="P1108" s="25">
        <v>5880000</v>
      </c>
      <c r="Q1108" s="25">
        <f t="shared" si="94"/>
        <v>0</v>
      </c>
      <c r="R1108" s="37"/>
    </row>
    <row r="1109" spans="1:18" x14ac:dyDescent="0.25">
      <c r="A1109" s="8">
        <v>1102</v>
      </c>
      <c r="B1109" s="32">
        <v>452101</v>
      </c>
      <c r="C1109" s="9" t="s">
        <v>2967</v>
      </c>
      <c r="D1109" s="9" t="s">
        <v>554</v>
      </c>
      <c r="E1109" s="9" t="s">
        <v>2968</v>
      </c>
      <c r="F1109" s="9" t="s">
        <v>27</v>
      </c>
      <c r="G1109" s="10">
        <v>20</v>
      </c>
      <c r="H1109" s="10">
        <v>0</v>
      </c>
      <c r="I1109" s="10">
        <v>0</v>
      </c>
      <c r="J1109" s="10">
        <f t="shared" si="92"/>
        <v>5600000</v>
      </c>
      <c r="K1109" s="10">
        <f t="shared" si="92"/>
        <v>0</v>
      </c>
      <c r="L1109" s="10">
        <f t="shared" si="92"/>
        <v>0</v>
      </c>
      <c r="M1109" s="10"/>
      <c r="N1109" s="10">
        <v>0</v>
      </c>
      <c r="O1109" s="25">
        <f t="shared" si="93"/>
        <v>5600000</v>
      </c>
      <c r="P1109" s="25">
        <v>5600000</v>
      </c>
      <c r="Q1109" s="25">
        <f t="shared" si="94"/>
        <v>0</v>
      </c>
      <c r="R1109" s="37"/>
    </row>
    <row r="1110" spans="1:18" x14ac:dyDescent="0.25">
      <c r="A1110" s="8">
        <v>1103</v>
      </c>
      <c r="B1110" s="32">
        <v>452102</v>
      </c>
      <c r="C1110" s="9" t="s">
        <v>80</v>
      </c>
      <c r="D1110" s="9" t="s">
        <v>931</v>
      </c>
      <c r="E1110" s="9" t="s">
        <v>2968</v>
      </c>
      <c r="F1110" s="9" t="s">
        <v>27</v>
      </c>
      <c r="G1110" s="10">
        <v>22</v>
      </c>
      <c r="H1110" s="10">
        <v>0</v>
      </c>
      <c r="I1110" s="10">
        <v>0</v>
      </c>
      <c r="J1110" s="10">
        <f t="shared" ref="J1110:L1120" si="95">G1110*280000</f>
        <v>6160000</v>
      </c>
      <c r="K1110" s="10">
        <f t="shared" si="95"/>
        <v>0</v>
      </c>
      <c r="L1110" s="10">
        <f t="shared" si="95"/>
        <v>0</v>
      </c>
      <c r="M1110" s="10"/>
      <c r="N1110" s="10">
        <v>0</v>
      </c>
      <c r="O1110" s="25">
        <f t="shared" si="93"/>
        <v>6160000</v>
      </c>
      <c r="P1110" s="25">
        <v>6160000</v>
      </c>
      <c r="Q1110" s="25">
        <f t="shared" si="94"/>
        <v>0</v>
      </c>
      <c r="R1110" s="37"/>
    </row>
    <row r="1111" spans="1:18" x14ac:dyDescent="0.25">
      <c r="A1111" s="8">
        <v>1104</v>
      </c>
      <c r="B1111" s="32">
        <v>452103</v>
      </c>
      <c r="C1111" s="9" t="s">
        <v>149</v>
      </c>
      <c r="D1111" s="9" t="s">
        <v>1843</v>
      </c>
      <c r="E1111" s="9" t="s">
        <v>2968</v>
      </c>
      <c r="F1111" s="9" t="s">
        <v>27</v>
      </c>
      <c r="G1111" s="10">
        <v>24</v>
      </c>
      <c r="H1111" s="10">
        <v>0</v>
      </c>
      <c r="I1111" s="10">
        <v>0</v>
      </c>
      <c r="J1111" s="10">
        <f t="shared" si="95"/>
        <v>6720000</v>
      </c>
      <c r="K1111" s="10">
        <f t="shared" si="95"/>
        <v>0</v>
      </c>
      <c r="L1111" s="10">
        <f t="shared" si="95"/>
        <v>0</v>
      </c>
      <c r="M1111" s="10"/>
      <c r="N1111" s="10">
        <v>0</v>
      </c>
      <c r="O1111" s="25">
        <f t="shared" si="93"/>
        <v>6720000</v>
      </c>
      <c r="P1111" s="25">
        <v>6720000</v>
      </c>
      <c r="Q1111" s="25">
        <f t="shared" si="94"/>
        <v>0</v>
      </c>
      <c r="R1111" s="37"/>
    </row>
    <row r="1112" spans="1:18" x14ac:dyDescent="0.25">
      <c r="A1112" s="8">
        <v>1105</v>
      </c>
      <c r="B1112" s="32">
        <v>452104</v>
      </c>
      <c r="C1112" s="9" t="s">
        <v>1173</v>
      </c>
      <c r="D1112" s="9" t="s">
        <v>75</v>
      </c>
      <c r="E1112" s="9" t="s">
        <v>2968</v>
      </c>
      <c r="F1112" s="9" t="s">
        <v>27</v>
      </c>
      <c r="G1112" s="10">
        <v>19</v>
      </c>
      <c r="H1112" s="10">
        <v>0</v>
      </c>
      <c r="I1112" s="10">
        <v>0</v>
      </c>
      <c r="J1112" s="10">
        <f t="shared" si="95"/>
        <v>5320000</v>
      </c>
      <c r="K1112" s="10">
        <f t="shared" si="95"/>
        <v>0</v>
      </c>
      <c r="L1112" s="10">
        <f t="shared" si="95"/>
        <v>0</v>
      </c>
      <c r="M1112" s="10"/>
      <c r="N1112" s="10">
        <v>0</v>
      </c>
      <c r="O1112" s="25">
        <f t="shared" si="93"/>
        <v>5320000</v>
      </c>
      <c r="P1112" s="25">
        <v>5320000</v>
      </c>
      <c r="Q1112" s="25">
        <f t="shared" si="94"/>
        <v>0</v>
      </c>
      <c r="R1112" s="37"/>
    </row>
    <row r="1113" spans="1:18" x14ac:dyDescent="0.25">
      <c r="A1113" s="8">
        <v>1106</v>
      </c>
      <c r="B1113" s="32">
        <v>452105</v>
      </c>
      <c r="C1113" s="9" t="s">
        <v>467</v>
      </c>
      <c r="D1113" s="9" t="s">
        <v>492</v>
      </c>
      <c r="E1113" s="9" t="s">
        <v>2968</v>
      </c>
      <c r="F1113" s="9" t="s">
        <v>27</v>
      </c>
      <c r="G1113" s="10">
        <v>22</v>
      </c>
      <c r="H1113" s="10">
        <v>0</v>
      </c>
      <c r="I1113" s="10">
        <v>0</v>
      </c>
      <c r="J1113" s="10">
        <f t="shared" si="95"/>
        <v>6160000</v>
      </c>
      <c r="K1113" s="10">
        <f t="shared" si="95"/>
        <v>0</v>
      </c>
      <c r="L1113" s="10">
        <f t="shared" si="95"/>
        <v>0</v>
      </c>
      <c r="M1113" s="10"/>
      <c r="N1113" s="10">
        <v>0</v>
      </c>
      <c r="O1113" s="25">
        <f t="shared" si="93"/>
        <v>6160000</v>
      </c>
      <c r="P1113" s="25">
        <v>6160000</v>
      </c>
      <c r="Q1113" s="25">
        <f t="shared" si="94"/>
        <v>0</v>
      </c>
      <c r="R1113" s="37"/>
    </row>
    <row r="1114" spans="1:18" x14ac:dyDescent="0.25">
      <c r="A1114" s="8">
        <v>1107</v>
      </c>
      <c r="B1114" s="32">
        <v>452106</v>
      </c>
      <c r="C1114" s="9" t="s">
        <v>316</v>
      </c>
      <c r="D1114" s="9" t="s">
        <v>244</v>
      </c>
      <c r="E1114" s="9" t="s">
        <v>2968</v>
      </c>
      <c r="F1114" s="9" t="s">
        <v>27</v>
      </c>
      <c r="G1114" s="10">
        <v>17</v>
      </c>
      <c r="H1114" s="10">
        <v>0</v>
      </c>
      <c r="I1114" s="10">
        <v>0</v>
      </c>
      <c r="J1114" s="10">
        <f t="shared" si="95"/>
        <v>4760000</v>
      </c>
      <c r="K1114" s="10">
        <f t="shared" si="95"/>
        <v>0</v>
      </c>
      <c r="L1114" s="10">
        <f t="shared" si="95"/>
        <v>0</v>
      </c>
      <c r="M1114" s="10"/>
      <c r="N1114" s="10">
        <v>0</v>
      </c>
      <c r="O1114" s="25">
        <f t="shared" si="93"/>
        <v>4760000</v>
      </c>
      <c r="P1114" s="25">
        <v>4760000</v>
      </c>
      <c r="Q1114" s="25">
        <f t="shared" si="94"/>
        <v>0</v>
      </c>
      <c r="R1114" s="37"/>
    </row>
    <row r="1115" spans="1:18" x14ac:dyDescent="0.25">
      <c r="A1115" s="8">
        <v>1108</v>
      </c>
      <c r="B1115" s="32">
        <v>452108</v>
      </c>
      <c r="C1115" s="9" t="s">
        <v>1264</v>
      </c>
      <c r="D1115" s="9" t="s">
        <v>548</v>
      </c>
      <c r="E1115" s="9" t="s">
        <v>2968</v>
      </c>
      <c r="F1115" s="9" t="s">
        <v>27</v>
      </c>
      <c r="G1115" s="10">
        <v>16</v>
      </c>
      <c r="H1115" s="10">
        <v>0</v>
      </c>
      <c r="I1115" s="10">
        <v>0</v>
      </c>
      <c r="J1115" s="10">
        <f t="shared" si="95"/>
        <v>4480000</v>
      </c>
      <c r="K1115" s="10">
        <f t="shared" si="95"/>
        <v>0</v>
      </c>
      <c r="L1115" s="10">
        <f t="shared" si="95"/>
        <v>0</v>
      </c>
      <c r="M1115" s="10"/>
      <c r="N1115" s="10">
        <v>0</v>
      </c>
      <c r="O1115" s="25">
        <f t="shared" si="93"/>
        <v>4480000</v>
      </c>
      <c r="P1115" s="25">
        <v>4480000</v>
      </c>
      <c r="Q1115" s="25">
        <f t="shared" si="94"/>
        <v>0</v>
      </c>
      <c r="R1115" s="37"/>
    </row>
    <row r="1116" spans="1:18" x14ac:dyDescent="0.25">
      <c r="A1116" s="8">
        <v>1109</v>
      </c>
      <c r="B1116" s="32">
        <v>452109</v>
      </c>
      <c r="C1116" s="9" t="s">
        <v>965</v>
      </c>
      <c r="D1116" s="9" t="s">
        <v>184</v>
      </c>
      <c r="E1116" s="9" t="s">
        <v>2968</v>
      </c>
      <c r="F1116" s="9" t="s">
        <v>27</v>
      </c>
      <c r="G1116" s="10">
        <v>21</v>
      </c>
      <c r="H1116" s="10">
        <v>0</v>
      </c>
      <c r="I1116" s="10">
        <v>0</v>
      </c>
      <c r="J1116" s="10">
        <f t="shared" si="95"/>
        <v>5880000</v>
      </c>
      <c r="K1116" s="10">
        <f t="shared" si="95"/>
        <v>0</v>
      </c>
      <c r="L1116" s="10">
        <f t="shared" si="95"/>
        <v>0</v>
      </c>
      <c r="M1116" s="10"/>
      <c r="N1116" s="10">
        <v>0</v>
      </c>
      <c r="O1116" s="25">
        <f t="shared" si="93"/>
        <v>5880000</v>
      </c>
      <c r="P1116" s="25">
        <v>5880000</v>
      </c>
      <c r="Q1116" s="25">
        <f t="shared" si="94"/>
        <v>0</v>
      </c>
      <c r="R1116" s="37"/>
    </row>
    <row r="1117" spans="1:18" x14ac:dyDescent="0.25">
      <c r="A1117" s="8">
        <v>1110</v>
      </c>
      <c r="B1117" s="32">
        <v>452110</v>
      </c>
      <c r="C1117" s="9" t="s">
        <v>487</v>
      </c>
      <c r="D1117" s="9" t="s">
        <v>262</v>
      </c>
      <c r="E1117" s="9" t="s">
        <v>2968</v>
      </c>
      <c r="F1117" s="9" t="s">
        <v>27</v>
      </c>
      <c r="G1117" s="10">
        <v>20</v>
      </c>
      <c r="H1117" s="10">
        <v>0</v>
      </c>
      <c r="I1117" s="10">
        <v>0</v>
      </c>
      <c r="J1117" s="10">
        <f t="shared" si="95"/>
        <v>5600000</v>
      </c>
      <c r="K1117" s="10">
        <f t="shared" si="95"/>
        <v>0</v>
      </c>
      <c r="L1117" s="10">
        <f t="shared" si="95"/>
        <v>0</v>
      </c>
      <c r="M1117" s="10"/>
      <c r="N1117" s="10">
        <v>0</v>
      </c>
      <c r="O1117" s="25">
        <f t="shared" si="93"/>
        <v>5600000</v>
      </c>
      <c r="P1117" s="25">
        <v>10300000</v>
      </c>
      <c r="Q1117" s="25">
        <f t="shared" si="94"/>
        <v>-4700000</v>
      </c>
      <c r="R1117" s="37"/>
    </row>
    <row r="1118" spans="1:18" x14ac:dyDescent="0.25">
      <c r="A1118" s="8">
        <v>1111</v>
      </c>
      <c r="B1118" s="32">
        <v>452111</v>
      </c>
      <c r="C1118" s="9" t="s">
        <v>755</v>
      </c>
      <c r="D1118" s="9" t="s">
        <v>334</v>
      </c>
      <c r="E1118" s="9" t="s">
        <v>2968</v>
      </c>
      <c r="F1118" s="9" t="s">
        <v>27</v>
      </c>
      <c r="G1118" s="10">
        <v>17</v>
      </c>
      <c r="H1118" s="10">
        <v>5</v>
      </c>
      <c r="I1118" s="10">
        <v>0</v>
      </c>
      <c r="J1118" s="10">
        <f t="shared" si="95"/>
        <v>4760000</v>
      </c>
      <c r="K1118" s="10">
        <f t="shared" si="95"/>
        <v>1400000</v>
      </c>
      <c r="L1118" s="10">
        <f t="shared" si="95"/>
        <v>0</v>
      </c>
      <c r="M1118" s="10"/>
      <c r="N1118" s="10">
        <v>0</v>
      </c>
      <c r="O1118" s="25">
        <f t="shared" si="93"/>
        <v>6160000</v>
      </c>
      <c r="P1118" s="25">
        <v>6160000</v>
      </c>
      <c r="Q1118" s="25">
        <f t="shared" si="94"/>
        <v>0</v>
      </c>
      <c r="R1118" s="37"/>
    </row>
    <row r="1119" spans="1:18" x14ac:dyDescent="0.25">
      <c r="A1119" s="8">
        <v>1112</v>
      </c>
      <c r="B1119" s="32">
        <v>452113</v>
      </c>
      <c r="C1119" s="9" t="s">
        <v>111</v>
      </c>
      <c r="D1119" s="9" t="s">
        <v>654</v>
      </c>
      <c r="E1119" s="9" t="s">
        <v>2968</v>
      </c>
      <c r="F1119" s="9" t="s">
        <v>27</v>
      </c>
      <c r="G1119" s="10">
        <v>21</v>
      </c>
      <c r="H1119" s="10">
        <v>0</v>
      </c>
      <c r="I1119" s="10">
        <v>0</v>
      </c>
      <c r="J1119" s="10">
        <f t="shared" si="95"/>
        <v>5880000</v>
      </c>
      <c r="K1119" s="10">
        <f t="shared" si="95"/>
        <v>0</v>
      </c>
      <c r="L1119" s="10">
        <f t="shared" si="95"/>
        <v>0</v>
      </c>
      <c r="M1119" s="10"/>
      <c r="N1119" s="10">
        <v>0</v>
      </c>
      <c r="O1119" s="25">
        <f t="shared" si="93"/>
        <v>5880000</v>
      </c>
      <c r="P1119" s="25">
        <v>5880000</v>
      </c>
      <c r="Q1119" s="25">
        <f t="shared" si="94"/>
        <v>0</v>
      </c>
      <c r="R1119" s="37"/>
    </row>
    <row r="1120" spans="1:18" x14ac:dyDescent="0.25">
      <c r="A1120" s="8">
        <v>1113</v>
      </c>
      <c r="B1120" s="32">
        <v>452114</v>
      </c>
      <c r="C1120" s="9" t="s">
        <v>2969</v>
      </c>
      <c r="D1120" s="9" t="s">
        <v>334</v>
      </c>
      <c r="E1120" s="9" t="s">
        <v>2968</v>
      </c>
      <c r="F1120" s="9" t="s">
        <v>27</v>
      </c>
      <c r="G1120" s="10">
        <v>20</v>
      </c>
      <c r="H1120" s="10">
        <v>0</v>
      </c>
      <c r="I1120" s="10">
        <v>0</v>
      </c>
      <c r="J1120" s="10">
        <f t="shared" si="95"/>
        <v>5600000</v>
      </c>
      <c r="K1120" s="10">
        <f t="shared" si="95"/>
        <v>0</v>
      </c>
      <c r="L1120" s="10">
        <f t="shared" si="95"/>
        <v>0</v>
      </c>
      <c r="M1120" s="10"/>
      <c r="N1120" s="10">
        <v>0</v>
      </c>
      <c r="O1120" s="25">
        <f t="shared" si="93"/>
        <v>5600000</v>
      </c>
      <c r="P1120" s="25">
        <v>5600000</v>
      </c>
      <c r="Q1120" s="25">
        <f t="shared" si="94"/>
        <v>0</v>
      </c>
      <c r="R1120" s="37"/>
    </row>
    <row r="1121" spans="1:18" x14ac:dyDescent="0.25">
      <c r="A1121" s="8">
        <v>1114</v>
      </c>
      <c r="B1121" s="32">
        <v>452115</v>
      </c>
      <c r="C1121" s="9" t="s">
        <v>1145</v>
      </c>
      <c r="D1121" s="9" t="s">
        <v>158</v>
      </c>
      <c r="E1121" s="9" t="s">
        <v>2968</v>
      </c>
      <c r="F1121" s="9" t="s">
        <v>368</v>
      </c>
      <c r="G1121" s="10">
        <v>20</v>
      </c>
      <c r="H1121" s="10">
        <v>0</v>
      </c>
      <c r="I1121" s="10">
        <v>0</v>
      </c>
      <c r="J1121" s="10">
        <f>G1121*280000</f>
        <v>5600000</v>
      </c>
      <c r="K1121" s="10">
        <f>H1121*280000</f>
        <v>0</v>
      </c>
      <c r="L1121" s="10">
        <f>I1121*280000</f>
        <v>0</v>
      </c>
      <c r="M1121" s="10"/>
      <c r="N1121" s="10">
        <f>J1121</f>
        <v>5600000</v>
      </c>
      <c r="O1121" s="25">
        <f t="shared" si="93"/>
        <v>0</v>
      </c>
      <c r="P1121" s="25">
        <v>0</v>
      </c>
      <c r="Q1121" s="25">
        <f t="shared" si="94"/>
        <v>0</v>
      </c>
      <c r="R1121" s="37"/>
    </row>
    <row r="1122" spans="1:18" x14ac:dyDescent="0.25">
      <c r="A1122" s="8">
        <v>1115</v>
      </c>
      <c r="B1122" s="32">
        <v>452116</v>
      </c>
      <c r="C1122" s="9" t="s">
        <v>2970</v>
      </c>
      <c r="D1122" s="9" t="s">
        <v>61</v>
      </c>
      <c r="E1122" s="9" t="s">
        <v>2968</v>
      </c>
      <c r="F1122" s="9" t="s">
        <v>27</v>
      </c>
      <c r="G1122" s="10">
        <v>22</v>
      </c>
      <c r="H1122" s="10">
        <v>0</v>
      </c>
      <c r="I1122" s="10">
        <v>0</v>
      </c>
      <c r="J1122" s="10">
        <f t="shared" ref="J1122:L1129" si="96">G1122*280000</f>
        <v>6160000</v>
      </c>
      <c r="K1122" s="10">
        <f t="shared" si="96"/>
        <v>0</v>
      </c>
      <c r="L1122" s="10">
        <f t="shared" si="96"/>
        <v>0</v>
      </c>
      <c r="M1122" s="10"/>
      <c r="N1122" s="10">
        <v>0</v>
      </c>
      <c r="O1122" s="25">
        <f t="shared" si="93"/>
        <v>6160000</v>
      </c>
      <c r="P1122" s="25">
        <v>6160000</v>
      </c>
      <c r="Q1122" s="25">
        <f t="shared" si="94"/>
        <v>0</v>
      </c>
      <c r="R1122" s="37"/>
    </row>
    <row r="1123" spans="1:18" x14ac:dyDescent="0.25">
      <c r="A1123" s="8">
        <v>1116</v>
      </c>
      <c r="B1123" s="32">
        <v>452117</v>
      </c>
      <c r="C1123" s="9" t="s">
        <v>2431</v>
      </c>
      <c r="D1123" s="9" t="s">
        <v>192</v>
      </c>
      <c r="E1123" s="9" t="s">
        <v>2968</v>
      </c>
      <c r="F1123" s="9" t="s">
        <v>27</v>
      </c>
      <c r="G1123" s="10">
        <v>15</v>
      </c>
      <c r="H1123" s="10">
        <v>0</v>
      </c>
      <c r="I1123" s="10">
        <v>0</v>
      </c>
      <c r="J1123" s="10">
        <f t="shared" si="96"/>
        <v>4200000</v>
      </c>
      <c r="K1123" s="10">
        <f t="shared" si="96"/>
        <v>0</v>
      </c>
      <c r="L1123" s="10">
        <f t="shared" si="96"/>
        <v>0</v>
      </c>
      <c r="M1123" s="10"/>
      <c r="N1123" s="10">
        <v>0</v>
      </c>
      <c r="O1123" s="25">
        <f t="shared" si="93"/>
        <v>4200000</v>
      </c>
      <c r="P1123" s="25">
        <v>4200000</v>
      </c>
      <c r="Q1123" s="25">
        <f t="shared" si="94"/>
        <v>0</v>
      </c>
      <c r="R1123" s="37"/>
    </row>
    <row r="1124" spans="1:18" x14ac:dyDescent="0.25">
      <c r="A1124" s="8">
        <v>1117</v>
      </c>
      <c r="B1124" s="32">
        <v>452118</v>
      </c>
      <c r="C1124" s="9" t="s">
        <v>360</v>
      </c>
      <c r="D1124" s="9" t="s">
        <v>153</v>
      </c>
      <c r="E1124" s="9" t="s">
        <v>2968</v>
      </c>
      <c r="F1124" s="9" t="s">
        <v>27</v>
      </c>
      <c r="G1124" s="10">
        <v>23</v>
      </c>
      <c r="H1124" s="10">
        <v>0</v>
      </c>
      <c r="I1124" s="10">
        <v>5</v>
      </c>
      <c r="J1124" s="10">
        <f t="shared" si="96"/>
        <v>6440000</v>
      </c>
      <c r="K1124" s="10">
        <f t="shared" si="96"/>
        <v>0</v>
      </c>
      <c r="L1124" s="10">
        <f t="shared" si="96"/>
        <v>1400000</v>
      </c>
      <c r="M1124" s="10"/>
      <c r="N1124" s="10">
        <v>0</v>
      </c>
      <c r="O1124" s="25">
        <f t="shared" si="93"/>
        <v>7840000</v>
      </c>
      <c r="P1124" s="25">
        <v>7840000</v>
      </c>
      <c r="Q1124" s="25">
        <f t="shared" si="94"/>
        <v>0</v>
      </c>
      <c r="R1124" s="37"/>
    </row>
    <row r="1125" spans="1:18" x14ac:dyDescent="0.25">
      <c r="A1125" s="8">
        <v>1118</v>
      </c>
      <c r="B1125" s="32">
        <v>452119</v>
      </c>
      <c r="C1125" s="9" t="s">
        <v>149</v>
      </c>
      <c r="D1125" s="9" t="s">
        <v>413</v>
      </c>
      <c r="E1125" s="9" t="s">
        <v>2968</v>
      </c>
      <c r="F1125" s="9" t="s">
        <v>27</v>
      </c>
      <c r="G1125" s="10">
        <v>13</v>
      </c>
      <c r="H1125" s="10">
        <v>0</v>
      </c>
      <c r="I1125" s="10">
        <v>0</v>
      </c>
      <c r="J1125" s="10">
        <f t="shared" si="96"/>
        <v>3640000</v>
      </c>
      <c r="K1125" s="10">
        <f t="shared" si="96"/>
        <v>0</v>
      </c>
      <c r="L1125" s="10">
        <f t="shared" si="96"/>
        <v>0</v>
      </c>
      <c r="M1125" s="10"/>
      <c r="N1125" s="10">
        <v>0</v>
      </c>
      <c r="O1125" s="25">
        <f t="shared" si="93"/>
        <v>3640000</v>
      </c>
      <c r="P1125" s="25">
        <v>0</v>
      </c>
      <c r="Q1125" s="25">
        <f t="shared" si="94"/>
        <v>3640000</v>
      </c>
      <c r="R1125" s="37"/>
    </row>
    <row r="1126" spans="1:18" x14ac:dyDescent="0.25">
      <c r="A1126" s="8">
        <v>1119</v>
      </c>
      <c r="B1126" s="32">
        <v>452120</v>
      </c>
      <c r="C1126" s="9" t="s">
        <v>149</v>
      </c>
      <c r="D1126" s="9" t="s">
        <v>68</v>
      </c>
      <c r="E1126" s="9" t="s">
        <v>2968</v>
      </c>
      <c r="F1126" s="9" t="s">
        <v>27</v>
      </c>
      <c r="G1126" s="10">
        <v>22</v>
      </c>
      <c r="H1126" s="10">
        <v>0</v>
      </c>
      <c r="I1126" s="10">
        <v>0</v>
      </c>
      <c r="J1126" s="10">
        <f t="shared" si="96"/>
        <v>6160000</v>
      </c>
      <c r="K1126" s="10">
        <f t="shared" si="96"/>
        <v>0</v>
      </c>
      <c r="L1126" s="10">
        <f t="shared" si="96"/>
        <v>0</v>
      </c>
      <c r="M1126" s="10"/>
      <c r="N1126" s="10">
        <v>0</v>
      </c>
      <c r="O1126" s="25">
        <f t="shared" si="93"/>
        <v>6160000</v>
      </c>
      <c r="P1126" s="25">
        <v>6160000</v>
      </c>
      <c r="Q1126" s="25">
        <f t="shared" si="94"/>
        <v>0</v>
      </c>
      <c r="R1126" s="37"/>
    </row>
    <row r="1127" spans="1:18" x14ac:dyDescent="0.25">
      <c r="A1127" s="8">
        <v>1120</v>
      </c>
      <c r="B1127" s="32">
        <v>452121</v>
      </c>
      <c r="C1127" s="9" t="s">
        <v>945</v>
      </c>
      <c r="D1127" s="9" t="s">
        <v>61</v>
      </c>
      <c r="E1127" s="9" t="s">
        <v>2968</v>
      </c>
      <c r="F1127" s="9" t="s">
        <v>27</v>
      </c>
      <c r="G1127" s="10">
        <v>22</v>
      </c>
      <c r="H1127" s="10">
        <v>0</v>
      </c>
      <c r="I1127" s="10">
        <v>5</v>
      </c>
      <c r="J1127" s="10">
        <f t="shared" si="96"/>
        <v>6160000</v>
      </c>
      <c r="K1127" s="10">
        <f t="shared" si="96"/>
        <v>0</v>
      </c>
      <c r="L1127" s="10">
        <f t="shared" si="96"/>
        <v>1400000</v>
      </c>
      <c r="M1127" s="10"/>
      <c r="N1127" s="10">
        <v>0</v>
      </c>
      <c r="O1127" s="25">
        <f t="shared" si="93"/>
        <v>7560000</v>
      </c>
      <c r="P1127" s="25">
        <v>7560000</v>
      </c>
      <c r="Q1127" s="25">
        <f t="shared" si="94"/>
        <v>0</v>
      </c>
      <c r="R1127" s="37"/>
    </row>
    <row r="1128" spans="1:18" x14ac:dyDescent="0.25">
      <c r="A1128" s="8">
        <v>1121</v>
      </c>
      <c r="B1128" s="32">
        <v>452123</v>
      </c>
      <c r="C1128" s="9" t="s">
        <v>691</v>
      </c>
      <c r="D1128" s="9" t="s">
        <v>125</v>
      </c>
      <c r="E1128" s="9" t="s">
        <v>2968</v>
      </c>
      <c r="F1128" s="9" t="s">
        <v>27</v>
      </c>
      <c r="G1128" s="10">
        <v>20</v>
      </c>
      <c r="H1128" s="10">
        <v>0</v>
      </c>
      <c r="I1128" s="10">
        <v>0</v>
      </c>
      <c r="J1128" s="10">
        <f t="shared" si="96"/>
        <v>5600000</v>
      </c>
      <c r="K1128" s="10">
        <f t="shared" si="96"/>
        <v>0</v>
      </c>
      <c r="L1128" s="10">
        <f t="shared" si="96"/>
        <v>0</v>
      </c>
      <c r="M1128" s="10"/>
      <c r="N1128" s="10">
        <v>0</v>
      </c>
      <c r="O1128" s="25">
        <f t="shared" si="93"/>
        <v>5600000</v>
      </c>
      <c r="P1128" s="25">
        <v>5600000</v>
      </c>
      <c r="Q1128" s="25">
        <f t="shared" si="94"/>
        <v>0</v>
      </c>
      <c r="R1128" s="37"/>
    </row>
    <row r="1129" spans="1:18" x14ac:dyDescent="0.25">
      <c r="A1129" s="8">
        <v>1122</v>
      </c>
      <c r="B1129" s="32">
        <v>452124</v>
      </c>
      <c r="C1129" s="9" t="s">
        <v>2971</v>
      </c>
      <c r="D1129" s="9" t="s">
        <v>1104</v>
      </c>
      <c r="E1129" s="9" t="s">
        <v>2968</v>
      </c>
      <c r="F1129" s="9" t="s">
        <v>27</v>
      </c>
      <c r="G1129" s="10">
        <v>19</v>
      </c>
      <c r="H1129" s="10">
        <v>0</v>
      </c>
      <c r="I1129" s="10">
        <v>0</v>
      </c>
      <c r="J1129" s="10">
        <f t="shared" si="96"/>
        <v>5320000</v>
      </c>
      <c r="K1129" s="10">
        <f t="shared" si="96"/>
        <v>0</v>
      </c>
      <c r="L1129" s="10">
        <f t="shared" si="96"/>
        <v>0</v>
      </c>
      <c r="M1129" s="10"/>
      <c r="N1129" s="10">
        <v>0</v>
      </c>
      <c r="O1129" s="25">
        <f t="shared" si="93"/>
        <v>5320000</v>
      </c>
      <c r="P1129" s="25">
        <v>5320000</v>
      </c>
      <c r="Q1129" s="25">
        <f t="shared" si="94"/>
        <v>0</v>
      </c>
      <c r="R1129" s="37"/>
    </row>
    <row r="1130" spans="1:18" x14ac:dyDescent="0.25">
      <c r="A1130" s="8">
        <v>1123</v>
      </c>
      <c r="B1130" s="32">
        <v>452125</v>
      </c>
      <c r="C1130" s="9" t="s">
        <v>583</v>
      </c>
      <c r="D1130" s="9" t="s">
        <v>402</v>
      </c>
      <c r="E1130" s="9" t="s">
        <v>2968</v>
      </c>
      <c r="F1130" s="9" t="s">
        <v>389</v>
      </c>
      <c r="G1130" s="10">
        <v>17</v>
      </c>
      <c r="H1130" s="10">
        <v>5</v>
      </c>
      <c r="I1130" s="10">
        <v>0</v>
      </c>
      <c r="J1130" s="10">
        <f>G1130*280000</f>
        <v>4760000</v>
      </c>
      <c r="K1130" s="10">
        <f>H1130*280000</f>
        <v>1400000</v>
      </c>
      <c r="L1130" s="10">
        <f>I1130*280000</f>
        <v>0</v>
      </c>
      <c r="M1130" s="10"/>
      <c r="N1130" s="10">
        <f>J1130*0.7</f>
        <v>3332000</v>
      </c>
      <c r="O1130" s="25">
        <f t="shared" si="93"/>
        <v>2828000</v>
      </c>
      <c r="P1130" s="25">
        <v>2828000</v>
      </c>
      <c r="Q1130" s="25">
        <f t="shared" si="94"/>
        <v>0</v>
      </c>
      <c r="R1130" s="37"/>
    </row>
    <row r="1131" spans="1:18" x14ac:dyDescent="0.25">
      <c r="A1131" s="8">
        <v>1124</v>
      </c>
      <c r="B1131" s="32">
        <v>452126</v>
      </c>
      <c r="C1131" s="9" t="s">
        <v>2972</v>
      </c>
      <c r="D1131" s="9" t="s">
        <v>158</v>
      </c>
      <c r="E1131" s="9" t="s">
        <v>2968</v>
      </c>
      <c r="F1131" s="9" t="s">
        <v>27</v>
      </c>
      <c r="G1131" s="10">
        <v>21</v>
      </c>
      <c r="H1131" s="10">
        <v>0</v>
      </c>
      <c r="I1131" s="10">
        <v>0</v>
      </c>
      <c r="J1131" s="10">
        <f t="shared" ref="J1131:L1149" si="97">G1131*280000</f>
        <v>5880000</v>
      </c>
      <c r="K1131" s="10">
        <f t="shared" si="97"/>
        <v>0</v>
      </c>
      <c r="L1131" s="10">
        <f t="shared" si="97"/>
        <v>0</v>
      </c>
      <c r="M1131" s="10"/>
      <c r="N1131" s="10">
        <v>0</v>
      </c>
      <c r="O1131" s="25">
        <f t="shared" si="93"/>
        <v>5880000</v>
      </c>
      <c r="P1131" s="25">
        <v>5880000</v>
      </c>
      <c r="Q1131" s="25">
        <f t="shared" si="94"/>
        <v>0</v>
      </c>
      <c r="R1131" s="37"/>
    </row>
    <row r="1132" spans="1:18" x14ac:dyDescent="0.25">
      <c r="A1132" s="8">
        <v>1125</v>
      </c>
      <c r="B1132" s="32">
        <v>452127</v>
      </c>
      <c r="C1132" s="9" t="s">
        <v>978</v>
      </c>
      <c r="D1132" s="9" t="s">
        <v>125</v>
      </c>
      <c r="E1132" s="9" t="s">
        <v>2968</v>
      </c>
      <c r="F1132" s="9" t="s">
        <v>27</v>
      </c>
      <c r="G1132" s="10">
        <v>19</v>
      </c>
      <c r="H1132" s="10">
        <v>0</v>
      </c>
      <c r="I1132" s="10">
        <v>0</v>
      </c>
      <c r="J1132" s="10">
        <f t="shared" si="97"/>
        <v>5320000</v>
      </c>
      <c r="K1132" s="10">
        <f t="shared" si="97"/>
        <v>0</v>
      </c>
      <c r="L1132" s="10">
        <f t="shared" si="97"/>
        <v>0</v>
      </c>
      <c r="M1132" s="10"/>
      <c r="N1132" s="10">
        <v>0</v>
      </c>
      <c r="O1132" s="25">
        <f t="shared" si="93"/>
        <v>5320000</v>
      </c>
      <c r="P1132" s="25">
        <v>5320000</v>
      </c>
      <c r="Q1132" s="25">
        <f t="shared" si="94"/>
        <v>0</v>
      </c>
      <c r="R1132" s="37"/>
    </row>
    <row r="1133" spans="1:18" x14ac:dyDescent="0.25">
      <c r="A1133" s="8">
        <v>1126</v>
      </c>
      <c r="B1133" s="32">
        <v>452128</v>
      </c>
      <c r="C1133" s="9" t="s">
        <v>1164</v>
      </c>
      <c r="D1133" s="9" t="s">
        <v>1351</v>
      </c>
      <c r="E1133" s="9" t="s">
        <v>2968</v>
      </c>
      <c r="F1133" s="9" t="s">
        <v>27</v>
      </c>
      <c r="G1133" s="10">
        <v>22</v>
      </c>
      <c r="H1133" s="10">
        <v>0</v>
      </c>
      <c r="I1133" s="10">
        <v>0</v>
      </c>
      <c r="J1133" s="10">
        <f t="shared" si="97"/>
        <v>6160000</v>
      </c>
      <c r="K1133" s="10">
        <f t="shared" si="97"/>
        <v>0</v>
      </c>
      <c r="L1133" s="10">
        <f t="shared" si="97"/>
        <v>0</v>
      </c>
      <c r="M1133" s="10"/>
      <c r="N1133" s="10">
        <v>0</v>
      </c>
      <c r="O1133" s="25">
        <f t="shared" si="93"/>
        <v>6160000</v>
      </c>
      <c r="P1133" s="25">
        <v>6160000</v>
      </c>
      <c r="Q1133" s="25">
        <f t="shared" si="94"/>
        <v>0</v>
      </c>
      <c r="R1133" s="37"/>
    </row>
    <row r="1134" spans="1:18" x14ac:dyDescent="0.25">
      <c r="A1134" s="8">
        <v>1127</v>
      </c>
      <c r="B1134" s="32">
        <v>452129</v>
      </c>
      <c r="C1134" s="9" t="s">
        <v>1813</v>
      </c>
      <c r="D1134" s="9" t="s">
        <v>61</v>
      </c>
      <c r="E1134" s="9" t="s">
        <v>2968</v>
      </c>
      <c r="F1134" s="9" t="s">
        <v>27</v>
      </c>
      <c r="G1134" s="10">
        <v>17</v>
      </c>
      <c r="H1134" s="10">
        <v>0</v>
      </c>
      <c r="I1134" s="10">
        <v>5</v>
      </c>
      <c r="J1134" s="10">
        <f t="shared" si="97"/>
        <v>4760000</v>
      </c>
      <c r="K1134" s="10">
        <f t="shared" si="97"/>
        <v>0</v>
      </c>
      <c r="L1134" s="10">
        <f t="shared" si="97"/>
        <v>1400000</v>
      </c>
      <c r="M1134" s="10"/>
      <c r="N1134" s="10">
        <v>0</v>
      </c>
      <c r="O1134" s="25">
        <f t="shared" si="93"/>
        <v>6160000</v>
      </c>
      <c r="P1134" s="25">
        <v>0</v>
      </c>
      <c r="Q1134" s="25">
        <f t="shared" si="94"/>
        <v>6160000</v>
      </c>
      <c r="R1134" s="37"/>
    </row>
    <row r="1135" spans="1:18" x14ac:dyDescent="0.25">
      <c r="A1135" s="8">
        <v>1128</v>
      </c>
      <c r="B1135" s="32">
        <v>452130</v>
      </c>
      <c r="C1135" s="9" t="s">
        <v>357</v>
      </c>
      <c r="D1135" s="9" t="s">
        <v>198</v>
      </c>
      <c r="E1135" s="9" t="s">
        <v>2968</v>
      </c>
      <c r="F1135" s="9" t="s">
        <v>27</v>
      </c>
      <c r="G1135" s="10">
        <v>22</v>
      </c>
      <c r="H1135" s="10">
        <v>0</v>
      </c>
      <c r="I1135" s="10">
        <v>0</v>
      </c>
      <c r="J1135" s="10">
        <f t="shared" si="97"/>
        <v>6160000</v>
      </c>
      <c r="K1135" s="10">
        <f t="shared" si="97"/>
        <v>0</v>
      </c>
      <c r="L1135" s="10">
        <f t="shared" si="97"/>
        <v>0</v>
      </c>
      <c r="M1135" s="10"/>
      <c r="N1135" s="10">
        <v>0</v>
      </c>
      <c r="O1135" s="25">
        <f t="shared" si="93"/>
        <v>6160000</v>
      </c>
      <c r="P1135" s="25">
        <v>6160000</v>
      </c>
      <c r="Q1135" s="25">
        <f t="shared" si="94"/>
        <v>0</v>
      </c>
      <c r="R1135" s="37"/>
    </row>
    <row r="1136" spans="1:18" x14ac:dyDescent="0.25">
      <c r="A1136" s="8">
        <v>1129</v>
      </c>
      <c r="B1136" s="32">
        <v>452131</v>
      </c>
      <c r="C1136" s="9" t="s">
        <v>2973</v>
      </c>
      <c r="D1136" s="9" t="s">
        <v>85</v>
      </c>
      <c r="E1136" s="9" t="s">
        <v>2968</v>
      </c>
      <c r="F1136" s="9" t="s">
        <v>27</v>
      </c>
      <c r="G1136" s="10">
        <v>17</v>
      </c>
      <c r="H1136" s="10">
        <v>0</v>
      </c>
      <c r="I1136" s="10">
        <v>0</v>
      </c>
      <c r="J1136" s="10">
        <f t="shared" si="97"/>
        <v>4760000</v>
      </c>
      <c r="K1136" s="10">
        <f t="shared" si="97"/>
        <v>0</v>
      </c>
      <c r="L1136" s="10">
        <f t="shared" si="97"/>
        <v>0</v>
      </c>
      <c r="M1136" s="10"/>
      <c r="N1136" s="10">
        <v>0</v>
      </c>
      <c r="O1136" s="25">
        <f t="shared" si="93"/>
        <v>4760000</v>
      </c>
      <c r="P1136" s="25">
        <v>4760000</v>
      </c>
      <c r="Q1136" s="25">
        <f t="shared" si="94"/>
        <v>0</v>
      </c>
      <c r="R1136" s="37"/>
    </row>
    <row r="1137" spans="1:18" x14ac:dyDescent="0.25">
      <c r="A1137" s="8">
        <v>1130</v>
      </c>
      <c r="B1137" s="32">
        <v>452132</v>
      </c>
      <c r="C1137" s="9" t="s">
        <v>2747</v>
      </c>
      <c r="D1137" s="9" t="s">
        <v>61</v>
      </c>
      <c r="E1137" s="9" t="s">
        <v>2968</v>
      </c>
      <c r="F1137" s="9" t="s">
        <v>27</v>
      </c>
      <c r="G1137" s="10">
        <v>23</v>
      </c>
      <c r="H1137" s="10">
        <v>0</v>
      </c>
      <c r="I1137" s="10">
        <v>0</v>
      </c>
      <c r="J1137" s="10">
        <f t="shared" si="97"/>
        <v>6440000</v>
      </c>
      <c r="K1137" s="10">
        <f t="shared" si="97"/>
        <v>0</v>
      </c>
      <c r="L1137" s="10">
        <f t="shared" si="97"/>
        <v>0</v>
      </c>
      <c r="M1137" s="10"/>
      <c r="N1137" s="10">
        <v>0</v>
      </c>
      <c r="O1137" s="25">
        <f t="shared" si="93"/>
        <v>6440000</v>
      </c>
      <c r="P1137" s="25">
        <v>0</v>
      </c>
      <c r="Q1137" s="25">
        <f t="shared" si="94"/>
        <v>6440000</v>
      </c>
      <c r="R1137" s="37"/>
    </row>
    <row r="1138" spans="1:18" x14ac:dyDescent="0.25">
      <c r="A1138" s="8">
        <v>1131</v>
      </c>
      <c r="B1138" s="32">
        <v>452133</v>
      </c>
      <c r="C1138" s="9" t="s">
        <v>1077</v>
      </c>
      <c r="D1138" s="9" t="s">
        <v>85</v>
      </c>
      <c r="E1138" s="9" t="s">
        <v>2968</v>
      </c>
      <c r="F1138" s="9" t="s">
        <v>27</v>
      </c>
      <c r="G1138" s="10">
        <v>18</v>
      </c>
      <c r="H1138" s="10">
        <v>0</v>
      </c>
      <c r="I1138" s="10">
        <v>0</v>
      </c>
      <c r="J1138" s="10">
        <f t="shared" si="97"/>
        <v>5040000</v>
      </c>
      <c r="K1138" s="10">
        <f t="shared" si="97"/>
        <v>0</v>
      </c>
      <c r="L1138" s="10">
        <f t="shared" si="97"/>
        <v>0</v>
      </c>
      <c r="M1138" s="10"/>
      <c r="N1138" s="10">
        <v>0</v>
      </c>
      <c r="O1138" s="25">
        <f t="shared" si="93"/>
        <v>5040000</v>
      </c>
      <c r="P1138" s="25">
        <v>5040000</v>
      </c>
      <c r="Q1138" s="25">
        <f t="shared" si="94"/>
        <v>0</v>
      </c>
      <c r="R1138" s="37"/>
    </row>
    <row r="1139" spans="1:18" x14ac:dyDescent="0.25">
      <c r="A1139" s="8">
        <v>1132</v>
      </c>
      <c r="B1139" s="32">
        <v>452134</v>
      </c>
      <c r="C1139" s="9" t="s">
        <v>829</v>
      </c>
      <c r="D1139" s="9" t="s">
        <v>153</v>
      </c>
      <c r="E1139" s="9" t="s">
        <v>2968</v>
      </c>
      <c r="F1139" s="9" t="s">
        <v>27</v>
      </c>
      <c r="G1139" s="10">
        <v>21</v>
      </c>
      <c r="H1139" s="10">
        <v>0</v>
      </c>
      <c r="I1139" s="10">
        <v>0</v>
      </c>
      <c r="J1139" s="10">
        <f t="shared" si="97"/>
        <v>5880000</v>
      </c>
      <c r="K1139" s="10">
        <f t="shared" si="97"/>
        <v>0</v>
      </c>
      <c r="L1139" s="10">
        <f t="shared" si="97"/>
        <v>0</v>
      </c>
      <c r="M1139" s="10"/>
      <c r="N1139" s="10">
        <v>0</v>
      </c>
      <c r="O1139" s="25">
        <f t="shared" si="93"/>
        <v>5880000</v>
      </c>
      <c r="P1139" s="25">
        <v>5880000</v>
      </c>
      <c r="Q1139" s="25">
        <f t="shared" si="94"/>
        <v>0</v>
      </c>
      <c r="R1139" s="37"/>
    </row>
    <row r="1140" spans="1:18" x14ac:dyDescent="0.25">
      <c r="A1140" s="8">
        <v>1133</v>
      </c>
      <c r="B1140" s="32">
        <v>452135</v>
      </c>
      <c r="C1140" s="9" t="s">
        <v>586</v>
      </c>
      <c r="D1140" s="9" t="s">
        <v>393</v>
      </c>
      <c r="E1140" s="9" t="s">
        <v>2968</v>
      </c>
      <c r="F1140" s="9" t="s">
        <v>27</v>
      </c>
      <c r="G1140" s="10">
        <v>17</v>
      </c>
      <c r="H1140" s="10">
        <v>0</v>
      </c>
      <c r="I1140" s="10">
        <v>5</v>
      </c>
      <c r="J1140" s="10">
        <f t="shared" si="97"/>
        <v>4760000</v>
      </c>
      <c r="K1140" s="10">
        <f t="shared" si="97"/>
        <v>0</v>
      </c>
      <c r="L1140" s="10">
        <f t="shared" si="97"/>
        <v>1400000</v>
      </c>
      <c r="M1140" s="10"/>
      <c r="N1140" s="10">
        <v>0</v>
      </c>
      <c r="O1140" s="25">
        <f t="shared" si="93"/>
        <v>6160000</v>
      </c>
      <c r="P1140" s="25">
        <v>6160000</v>
      </c>
      <c r="Q1140" s="25">
        <f t="shared" si="94"/>
        <v>0</v>
      </c>
      <c r="R1140" s="37"/>
    </row>
    <row r="1141" spans="1:18" x14ac:dyDescent="0.25">
      <c r="A1141" s="8">
        <v>1134</v>
      </c>
      <c r="B1141" s="32">
        <v>452136</v>
      </c>
      <c r="C1141" s="9" t="s">
        <v>587</v>
      </c>
      <c r="D1141" s="9" t="s">
        <v>556</v>
      </c>
      <c r="E1141" s="9" t="s">
        <v>2968</v>
      </c>
      <c r="F1141" s="9" t="s">
        <v>27</v>
      </c>
      <c r="G1141" s="10">
        <v>17</v>
      </c>
      <c r="H1141" s="10">
        <v>0</v>
      </c>
      <c r="I1141" s="10">
        <v>0</v>
      </c>
      <c r="J1141" s="10">
        <f t="shared" si="97"/>
        <v>4760000</v>
      </c>
      <c r="K1141" s="10">
        <f t="shared" si="97"/>
        <v>0</v>
      </c>
      <c r="L1141" s="10">
        <f t="shared" si="97"/>
        <v>0</v>
      </c>
      <c r="M1141" s="10"/>
      <c r="N1141" s="10">
        <v>0</v>
      </c>
      <c r="O1141" s="25">
        <f t="shared" si="93"/>
        <v>4760000</v>
      </c>
      <c r="P1141" s="25">
        <v>4760000</v>
      </c>
      <c r="Q1141" s="25">
        <f t="shared" si="94"/>
        <v>0</v>
      </c>
      <c r="R1141" s="37"/>
    </row>
    <row r="1142" spans="1:18" x14ac:dyDescent="0.25">
      <c r="A1142" s="8">
        <v>1135</v>
      </c>
      <c r="B1142" s="32">
        <v>452137</v>
      </c>
      <c r="C1142" s="9" t="s">
        <v>386</v>
      </c>
      <c r="D1142" s="9" t="s">
        <v>289</v>
      </c>
      <c r="E1142" s="9" t="s">
        <v>2968</v>
      </c>
      <c r="F1142" s="9" t="s">
        <v>27</v>
      </c>
      <c r="G1142" s="10">
        <v>21</v>
      </c>
      <c r="H1142" s="10">
        <v>0</v>
      </c>
      <c r="I1142" s="10">
        <v>0</v>
      </c>
      <c r="J1142" s="10">
        <f t="shared" si="97"/>
        <v>5880000</v>
      </c>
      <c r="K1142" s="10">
        <f t="shared" si="97"/>
        <v>0</v>
      </c>
      <c r="L1142" s="10">
        <f t="shared" si="97"/>
        <v>0</v>
      </c>
      <c r="M1142" s="10"/>
      <c r="N1142" s="10">
        <v>0</v>
      </c>
      <c r="O1142" s="25">
        <f t="shared" si="93"/>
        <v>5880000</v>
      </c>
      <c r="P1142" s="25">
        <v>5880000</v>
      </c>
      <c r="Q1142" s="25">
        <f t="shared" si="94"/>
        <v>0</v>
      </c>
      <c r="R1142" s="37"/>
    </row>
    <row r="1143" spans="1:18" x14ac:dyDescent="0.25">
      <c r="A1143" s="8">
        <v>1136</v>
      </c>
      <c r="B1143" s="32">
        <v>452138</v>
      </c>
      <c r="C1143" s="9" t="s">
        <v>2974</v>
      </c>
      <c r="D1143" s="9" t="s">
        <v>158</v>
      </c>
      <c r="E1143" s="9" t="s">
        <v>2968</v>
      </c>
      <c r="F1143" s="9" t="s">
        <v>27</v>
      </c>
      <c r="G1143" s="10">
        <v>17</v>
      </c>
      <c r="H1143" s="10">
        <v>0</v>
      </c>
      <c r="I1143" s="10">
        <v>0</v>
      </c>
      <c r="J1143" s="10">
        <f t="shared" si="97"/>
        <v>4760000</v>
      </c>
      <c r="K1143" s="10">
        <f t="shared" si="97"/>
        <v>0</v>
      </c>
      <c r="L1143" s="10">
        <f t="shared" si="97"/>
        <v>0</v>
      </c>
      <c r="M1143" s="10"/>
      <c r="N1143" s="10">
        <v>0</v>
      </c>
      <c r="O1143" s="25">
        <f t="shared" si="93"/>
        <v>4760000</v>
      </c>
      <c r="P1143" s="25">
        <v>4760000</v>
      </c>
      <c r="Q1143" s="25">
        <f t="shared" si="94"/>
        <v>0</v>
      </c>
      <c r="R1143" s="37"/>
    </row>
    <row r="1144" spans="1:18" x14ac:dyDescent="0.25">
      <c r="A1144" s="8">
        <v>1137</v>
      </c>
      <c r="B1144" s="32">
        <v>452139</v>
      </c>
      <c r="C1144" s="9" t="s">
        <v>2767</v>
      </c>
      <c r="D1144" s="9" t="s">
        <v>210</v>
      </c>
      <c r="E1144" s="9" t="s">
        <v>2968</v>
      </c>
      <c r="F1144" s="9" t="s">
        <v>27</v>
      </c>
      <c r="G1144" s="10">
        <v>22</v>
      </c>
      <c r="H1144" s="10">
        <v>0</v>
      </c>
      <c r="I1144" s="10">
        <v>0</v>
      </c>
      <c r="J1144" s="10">
        <f t="shared" si="97"/>
        <v>6160000</v>
      </c>
      <c r="K1144" s="10">
        <f t="shared" si="97"/>
        <v>0</v>
      </c>
      <c r="L1144" s="10">
        <f t="shared" si="97"/>
        <v>0</v>
      </c>
      <c r="M1144" s="10"/>
      <c r="N1144" s="10">
        <v>0</v>
      </c>
      <c r="O1144" s="25">
        <f t="shared" si="93"/>
        <v>6160000</v>
      </c>
      <c r="P1144" s="25">
        <v>6160000</v>
      </c>
      <c r="Q1144" s="25">
        <f t="shared" si="94"/>
        <v>0</v>
      </c>
      <c r="R1144" s="37"/>
    </row>
    <row r="1145" spans="1:18" x14ac:dyDescent="0.25">
      <c r="A1145" s="8">
        <v>1138</v>
      </c>
      <c r="B1145" s="32">
        <v>452140</v>
      </c>
      <c r="C1145" s="9" t="s">
        <v>2975</v>
      </c>
      <c r="D1145" s="9" t="s">
        <v>405</v>
      </c>
      <c r="E1145" s="9" t="s">
        <v>2968</v>
      </c>
      <c r="F1145" s="9" t="s">
        <v>27</v>
      </c>
      <c r="G1145" s="10">
        <v>23</v>
      </c>
      <c r="H1145" s="10">
        <v>5</v>
      </c>
      <c r="I1145" s="10">
        <v>0</v>
      </c>
      <c r="J1145" s="10">
        <f t="shared" si="97"/>
        <v>6440000</v>
      </c>
      <c r="K1145" s="10">
        <f t="shared" si="97"/>
        <v>1400000</v>
      </c>
      <c r="L1145" s="10">
        <f t="shared" si="97"/>
        <v>0</v>
      </c>
      <c r="M1145" s="10"/>
      <c r="N1145" s="10">
        <v>0</v>
      </c>
      <c r="O1145" s="25">
        <f t="shared" si="93"/>
        <v>7840000</v>
      </c>
      <c r="P1145" s="25">
        <v>7840000</v>
      </c>
      <c r="Q1145" s="25">
        <f t="shared" si="94"/>
        <v>0</v>
      </c>
      <c r="R1145" s="37"/>
    </row>
    <row r="1146" spans="1:18" x14ac:dyDescent="0.25">
      <c r="A1146" s="8">
        <v>1139</v>
      </c>
      <c r="B1146" s="32">
        <v>452141</v>
      </c>
      <c r="C1146" s="9" t="s">
        <v>2976</v>
      </c>
      <c r="D1146" s="9" t="s">
        <v>85</v>
      </c>
      <c r="E1146" s="9" t="s">
        <v>2968</v>
      </c>
      <c r="F1146" s="9" t="s">
        <v>27</v>
      </c>
      <c r="G1146" s="10">
        <v>17</v>
      </c>
      <c r="H1146" s="10">
        <v>0</v>
      </c>
      <c r="I1146" s="10">
        <v>5</v>
      </c>
      <c r="J1146" s="10">
        <f t="shared" si="97"/>
        <v>4760000</v>
      </c>
      <c r="K1146" s="10">
        <f t="shared" si="97"/>
        <v>0</v>
      </c>
      <c r="L1146" s="10">
        <f t="shared" si="97"/>
        <v>1400000</v>
      </c>
      <c r="M1146" s="10"/>
      <c r="N1146" s="10">
        <v>0</v>
      </c>
      <c r="O1146" s="25">
        <f t="shared" si="93"/>
        <v>6160000</v>
      </c>
      <c r="P1146" s="25">
        <v>6160000</v>
      </c>
      <c r="Q1146" s="25">
        <f t="shared" si="94"/>
        <v>0</v>
      </c>
      <c r="R1146" s="37"/>
    </row>
    <row r="1147" spans="1:18" x14ac:dyDescent="0.25">
      <c r="A1147" s="8">
        <v>1140</v>
      </c>
      <c r="B1147" s="32">
        <v>452142</v>
      </c>
      <c r="C1147" s="9" t="s">
        <v>282</v>
      </c>
      <c r="D1147" s="9" t="s">
        <v>270</v>
      </c>
      <c r="E1147" s="9" t="s">
        <v>2968</v>
      </c>
      <c r="F1147" s="9" t="s">
        <v>27</v>
      </c>
      <c r="G1147" s="10">
        <v>17</v>
      </c>
      <c r="H1147" s="10">
        <v>0</v>
      </c>
      <c r="I1147" s="10">
        <v>0</v>
      </c>
      <c r="J1147" s="10">
        <f t="shared" si="97"/>
        <v>4760000</v>
      </c>
      <c r="K1147" s="10">
        <f t="shared" si="97"/>
        <v>0</v>
      </c>
      <c r="L1147" s="10">
        <f t="shared" si="97"/>
        <v>0</v>
      </c>
      <c r="M1147" s="10"/>
      <c r="N1147" s="10">
        <v>0</v>
      </c>
      <c r="O1147" s="25">
        <f t="shared" si="93"/>
        <v>4760000</v>
      </c>
      <c r="P1147" s="25">
        <v>4760000</v>
      </c>
      <c r="Q1147" s="25">
        <f t="shared" si="94"/>
        <v>0</v>
      </c>
      <c r="R1147" s="37"/>
    </row>
    <row r="1148" spans="1:18" x14ac:dyDescent="0.25">
      <c r="A1148" s="8">
        <v>1141</v>
      </c>
      <c r="B1148" s="32">
        <v>452143</v>
      </c>
      <c r="C1148" s="9" t="s">
        <v>348</v>
      </c>
      <c r="D1148" s="9" t="s">
        <v>125</v>
      </c>
      <c r="E1148" s="9" t="s">
        <v>2968</v>
      </c>
      <c r="F1148" s="9" t="s">
        <v>27</v>
      </c>
      <c r="G1148" s="10">
        <v>19</v>
      </c>
      <c r="H1148" s="10">
        <v>0</v>
      </c>
      <c r="I1148" s="10">
        <v>0</v>
      </c>
      <c r="J1148" s="10">
        <f t="shared" si="97"/>
        <v>5320000</v>
      </c>
      <c r="K1148" s="10">
        <f t="shared" si="97"/>
        <v>0</v>
      </c>
      <c r="L1148" s="10">
        <f t="shared" si="97"/>
        <v>0</v>
      </c>
      <c r="M1148" s="10"/>
      <c r="N1148" s="10">
        <v>0</v>
      </c>
      <c r="O1148" s="25">
        <f t="shared" si="93"/>
        <v>5320000</v>
      </c>
      <c r="P1148" s="25">
        <v>5320000</v>
      </c>
      <c r="Q1148" s="25">
        <f t="shared" si="94"/>
        <v>0</v>
      </c>
      <c r="R1148" s="37"/>
    </row>
    <row r="1149" spans="1:18" x14ac:dyDescent="0.25">
      <c r="A1149" s="8">
        <v>1142</v>
      </c>
      <c r="B1149" s="32">
        <v>452144</v>
      </c>
      <c r="C1149" s="9" t="s">
        <v>419</v>
      </c>
      <c r="D1149" s="9" t="s">
        <v>589</v>
      </c>
      <c r="E1149" s="9" t="s">
        <v>2968</v>
      </c>
      <c r="F1149" s="9" t="s">
        <v>27</v>
      </c>
      <c r="G1149" s="10">
        <v>15</v>
      </c>
      <c r="H1149" s="10">
        <v>0</v>
      </c>
      <c r="I1149" s="10">
        <v>0</v>
      </c>
      <c r="J1149" s="10">
        <f t="shared" si="97"/>
        <v>4200000</v>
      </c>
      <c r="K1149" s="10">
        <f t="shared" si="97"/>
        <v>0</v>
      </c>
      <c r="L1149" s="10">
        <f t="shared" si="97"/>
        <v>0</v>
      </c>
      <c r="M1149" s="10"/>
      <c r="N1149" s="10">
        <v>0</v>
      </c>
      <c r="O1149" s="25">
        <f t="shared" si="93"/>
        <v>4200000</v>
      </c>
      <c r="P1149" s="25">
        <v>4200000</v>
      </c>
      <c r="Q1149" s="25">
        <f t="shared" si="94"/>
        <v>0</v>
      </c>
      <c r="R1149" s="37"/>
    </row>
    <row r="1150" spans="1:18" x14ac:dyDescent="0.25">
      <c r="A1150" s="8">
        <v>1143</v>
      </c>
      <c r="B1150" s="32">
        <v>452145</v>
      </c>
      <c r="C1150" s="9" t="s">
        <v>53</v>
      </c>
      <c r="D1150" s="9" t="s">
        <v>2977</v>
      </c>
      <c r="E1150" s="9" t="s">
        <v>2968</v>
      </c>
      <c r="F1150" s="37" t="s">
        <v>368</v>
      </c>
      <c r="G1150" s="10">
        <v>19</v>
      </c>
      <c r="H1150" s="10">
        <v>0</v>
      </c>
      <c r="I1150" s="10">
        <v>0</v>
      </c>
      <c r="J1150" s="10">
        <f t="shared" ref="J1150:L1165" si="98">G1150*280000</f>
        <v>5320000</v>
      </c>
      <c r="K1150" s="10">
        <f t="shared" si="98"/>
        <v>0</v>
      </c>
      <c r="L1150" s="10">
        <f t="shared" si="98"/>
        <v>0</v>
      </c>
      <c r="M1150" s="10"/>
      <c r="N1150" s="10">
        <f>J1150</f>
        <v>5320000</v>
      </c>
      <c r="O1150" s="25">
        <f t="shared" si="93"/>
        <v>0</v>
      </c>
      <c r="P1150" s="25">
        <v>0</v>
      </c>
      <c r="Q1150" s="25">
        <f t="shared" si="94"/>
        <v>0</v>
      </c>
      <c r="R1150" s="37"/>
    </row>
    <row r="1151" spans="1:18" x14ac:dyDescent="0.25">
      <c r="A1151" s="8">
        <v>1144</v>
      </c>
      <c r="B1151" s="32">
        <v>452146</v>
      </c>
      <c r="C1151" s="9" t="s">
        <v>217</v>
      </c>
      <c r="D1151" s="9" t="s">
        <v>421</v>
      </c>
      <c r="E1151" s="9" t="s">
        <v>2968</v>
      </c>
      <c r="F1151" s="9" t="s">
        <v>27</v>
      </c>
      <c r="G1151" s="10">
        <v>17</v>
      </c>
      <c r="H1151" s="10">
        <v>0</v>
      </c>
      <c r="I1151" s="10">
        <v>0</v>
      </c>
      <c r="J1151" s="10">
        <f t="shared" si="98"/>
        <v>4760000</v>
      </c>
      <c r="K1151" s="10">
        <f t="shared" si="98"/>
        <v>0</v>
      </c>
      <c r="L1151" s="10">
        <f t="shared" si="98"/>
        <v>0</v>
      </c>
      <c r="M1151" s="10"/>
      <c r="N1151" s="10">
        <v>0</v>
      </c>
      <c r="O1151" s="25">
        <f t="shared" si="93"/>
        <v>4760000</v>
      </c>
      <c r="P1151" s="25">
        <v>0</v>
      </c>
      <c r="Q1151" s="25">
        <f t="shared" si="94"/>
        <v>4760000</v>
      </c>
      <c r="R1151" s="37"/>
    </row>
    <row r="1152" spans="1:18" x14ac:dyDescent="0.25">
      <c r="A1152" s="8">
        <v>1145</v>
      </c>
      <c r="B1152" s="32">
        <v>452147</v>
      </c>
      <c r="C1152" s="9" t="s">
        <v>975</v>
      </c>
      <c r="D1152" s="9" t="s">
        <v>488</v>
      </c>
      <c r="E1152" s="9" t="s">
        <v>2968</v>
      </c>
      <c r="F1152" s="9" t="s">
        <v>27</v>
      </c>
      <c r="G1152" s="10">
        <v>22</v>
      </c>
      <c r="H1152" s="10">
        <v>5</v>
      </c>
      <c r="I1152" s="10">
        <v>0</v>
      </c>
      <c r="J1152" s="10">
        <f t="shared" si="98"/>
        <v>6160000</v>
      </c>
      <c r="K1152" s="10">
        <f t="shared" si="98"/>
        <v>1400000</v>
      </c>
      <c r="L1152" s="10">
        <f t="shared" si="98"/>
        <v>0</v>
      </c>
      <c r="M1152" s="10"/>
      <c r="N1152" s="10">
        <v>0</v>
      </c>
      <c r="O1152" s="25">
        <f t="shared" si="93"/>
        <v>7560000</v>
      </c>
      <c r="P1152" s="25">
        <v>7560000</v>
      </c>
      <c r="Q1152" s="25">
        <f t="shared" si="94"/>
        <v>0</v>
      </c>
      <c r="R1152" s="37"/>
    </row>
    <row r="1153" spans="1:18" x14ac:dyDescent="0.25">
      <c r="A1153" s="8">
        <v>1146</v>
      </c>
      <c r="B1153" s="32">
        <v>452149</v>
      </c>
      <c r="C1153" s="9" t="s">
        <v>2978</v>
      </c>
      <c r="D1153" s="9" t="s">
        <v>158</v>
      </c>
      <c r="E1153" s="9" t="s">
        <v>2968</v>
      </c>
      <c r="F1153" s="9" t="s">
        <v>27</v>
      </c>
      <c r="G1153" s="10">
        <v>18</v>
      </c>
      <c r="H1153" s="10">
        <v>0</v>
      </c>
      <c r="I1153" s="10">
        <v>5</v>
      </c>
      <c r="J1153" s="10">
        <f t="shared" si="98"/>
        <v>5040000</v>
      </c>
      <c r="K1153" s="10">
        <f t="shared" si="98"/>
        <v>0</v>
      </c>
      <c r="L1153" s="10">
        <f t="shared" si="98"/>
        <v>1400000</v>
      </c>
      <c r="M1153" s="10"/>
      <c r="N1153" s="10">
        <v>0</v>
      </c>
      <c r="O1153" s="25">
        <f t="shared" si="93"/>
        <v>6440000</v>
      </c>
      <c r="P1153" s="25">
        <v>6444000</v>
      </c>
      <c r="Q1153" s="25">
        <f t="shared" si="94"/>
        <v>-4000</v>
      </c>
      <c r="R1153" s="37"/>
    </row>
    <row r="1154" spans="1:18" x14ac:dyDescent="0.25">
      <c r="A1154" s="8">
        <v>1147</v>
      </c>
      <c r="B1154" s="32">
        <v>452150</v>
      </c>
      <c r="C1154" s="9" t="s">
        <v>632</v>
      </c>
      <c r="D1154" s="9" t="s">
        <v>492</v>
      </c>
      <c r="E1154" s="9" t="s">
        <v>2968</v>
      </c>
      <c r="F1154" s="9" t="s">
        <v>27</v>
      </c>
      <c r="G1154" s="10">
        <v>17</v>
      </c>
      <c r="H1154" s="10">
        <v>0</v>
      </c>
      <c r="I1154" s="10">
        <v>5</v>
      </c>
      <c r="J1154" s="10">
        <f t="shared" si="98"/>
        <v>4760000</v>
      </c>
      <c r="K1154" s="10">
        <f t="shared" si="98"/>
        <v>0</v>
      </c>
      <c r="L1154" s="10">
        <f t="shared" si="98"/>
        <v>1400000</v>
      </c>
      <c r="M1154" s="10"/>
      <c r="N1154" s="10">
        <v>0</v>
      </c>
      <c r="O1154" s="25">
        <f t="shared" si="93"/>
        <v>6160000</v>
      </c>
      <c r="P1154" s="25">
        <v>6160000</v>
      </c>
      <c r="Q1154" s="25">
        <f t="shared" si="94"/>
        <v>0</v>
      </c>
      <c r="R1154" s="37"/>
    </row>
    <row r="1155" spans="1:18" x14ac:dyDescent="0.25">
      <c r="A1155" s="8">
        <v>1148</v>
      </c>
      <c r="B1155" s="32">
        <v>452151</v>
      </c>
      <c r="C1155" s="9" t="s">
        <v>550</v>
      </c>
      <c r="D1155" s="9" t="s">
        <v>210</v>
      </c>
      <c r="E1155" s="9" t="s">
        <v>2968</v>
      </c>
      <c r="F1155" s="9" t="s">
        <v>368</v>
      </c>
      <c r="G1155" s="10">
        <v>20</v>
      </c>
      <c r="H1155" s="10">
        <v>0</v>
      </c>
      <c r="I1155" s="10">
        <v>0</v>
      </c>
      <c r="J1155" s="10">
        <f t="shared" si="98"/>
        <v>5600000</v>
      </c>
      <c r="K1155" s="10">
        <f t="shared" si="98"/>
        <v>0</v>
      </c>
      <c r="L1155" s="10">
        <f t="shared" si="98"/>
        <v>0</v>
      </c>
      <c r="M1155" s="10"/>
      <c r="N1155" s="10">
        <f>J1155</f>
        <v>5600000</v>
      </c>
      <c r="O1155" s="25">
        <f t="shared" si="93"/>
        <v>0</v>
      </c>
      <c r="P1155" s="25">
        <v>0</v>
      </c>
      <c r="Q1155" s="25">
        <f t="shared" si="94"/>
        <v>0</v>
      </c>
      <c r="R1155" s="37"/>
    </row>
    <row r="1156" spans="1:18" x14ac:dyDescent="0.25">
      <c r="A1156" s="8">
        <v>1149</v>
      </c>
      <c r="B1156" s="32">
        <v>452152</v>
      </c>
      <c r="C1156" s="9" t="s">
        <v>1250</v>
      </c>
      <c r="D1156" s="9" t="s">
        <v>2979</v>
      </c>
      <c r="E1156" s="9" t="s">
        <v>2968</v>
      </c>
      <c r="F1156" s="9" t="s">
        <v>27</v>
      </c>
      <c r="G1156" s="10">
        <v>22</v>
      </c>
      <c r="H1156" s="10">
        <v>0</v>
      </c>
      <c r="I1156" s="10">
        <v>0</v>
      </c>
      <c r="J1156" s="10">
        <f t="shared" si="98"/>
        <v>6160000</v>
      </c>
      <c r="K1156" s="10">
        <f t="shared" si="98"/>
        <v>0</v>
      </c>
      <c r="L1156" s="10">
        <f t="shared" si="98"/>
        <v>0</v>
      </c>
      <c r="M1156" s="10"/>
      <c r="N1156" s="10">
        <v>0</v>
      </c>
      <c r="O1156" s="25">
        <f t="shared" si="93"/>
        <v>6160000</v>
      </c>
      <c r="P1156" s="25">
        <v>6160000</v>
      </c>
      <c r="Q1156" s="25">
        <f t="shared" si="94"/>
        <v>0</v>
      </c>
      <c r="R1156" s="37"/>
    </row>
    <row r="1157" spans="1:18" x14ac:dyDescent="0.25">
      <c r="A1157" s="8">
        <v>1150</v>
      </c>
      <c r="B1157" s="32">
        <v>452153</v>
      </c>
      <c r="C1157" s="9" t="s">
        <v>2980</v>
      </c>
      <c r="D1157" s="9" t="s">
        <v>158</v>
      </c>
      <c r="E1157" s="9" t="s">
        <v>2968</v>
      </c>
      <c r="F1157" s="9" t="s">
        <v>27</v>
      </c>
      <c r="G1157" s="10">
        <v>20</v>
      </c>
      <c r="H1157" s="10">
        <v>0</v>
      </c>
      <c r="I1157" s="10">
        <v>0</v>
      </c>
      <c r="J1157" s="10">
        <f t="shared" si="98"/>
        <v>5600000</v>
      </c>
      <c r="K1157" s="10">
        <f t="shared" si="98"/>
        <v>0</v>
      </c>
      <c r="L1157" s="10">
        <f t="shared" si="98"/>
        <v>0</v>
      </c>
      <c r="M1157" s="10"/>
      <c r="N1157" s="10">
        <v>0</v>
      </c>
      <c r="O1157" s="25">
        <f t="shared" si="93"/>
        <v>5600000</v>
      </c>
      <c r="P1157" s="25">
        <v>5600000</v>
      </c>
      <c r="Q1157" s="25">
        <f t="shared" si="94"/>
        <v>0</v>
      </c>
      <c r="R1157" s="37"/>
    </row>
    <row r="1158" spans="1:18" x14ac:dyDescent="0.25">
      <c r="A1158" s="8">
        <v>1151</v>
      </c>
      <c r="B1158" s="32">
        <v>452154</v>
      </c>
      <c r="C1158" s="9" t="s">
        <v>2981</v>
      </c>
      <c r="D1158" s="9" t="s">
        <v>784</v>
      </c>
      <c r="E1158" s="9" t="s">
        <v>2968</v>
      </c>
      <c r="F1158" s="9" t="s">
        <v>27</v>
      </c>
      <c r="G1158" s="10">
        <v>21</v>
      </c>
      <c r="H1158" s="10">
        <v>0</v>
      </c>
      <c r="I1158" s="10">
        <v>0</v>
      </c>
      <c r="J1158" s="10">
        <f t="shared" si="98"/>
        <v>5880000</v>
      </c>
      <c r="K1158" s="10">
        <f t="shared" si="98"/>
        <v>0</v>
      </c>
      <c r="L1158" s="10">
        <f t="shared" si="98"/>
        <v>0</v>
      </c>
      <c r="M1158" s="10"/>
      <c r="N1158" s="10">
        <v>0</v>
      </c>
      <c r="O1158" s="25">
        <f t="shared" si="93"/>
        <v>5880000</v>
      </c>
      <c r="P1158" s="25">
        <v>5880000</v>
      </c>
      <c r="Q1158" s="25">
        <f t="shared" si="94"/>
        <v>0</v>
      </c>
      <c r="R1158" s="37"/>
    </row>
    <row r="1159" spans="1:18" x14ac:dyDescent="0.25">
      <c r="A1159" s="8">
        <v>1152</v>
      </c>
      <c r="B1159" s="32">
        <v>452155</v>
      </c>
      <c r="C1159" s="9" t="s">
        <v>2208</v>
      </c>
      <c r="D1159" s="9" t="s">
        <v>210</v>
      </c>
      <c r="E1159" s="9" t="s">
        <v>2968</v>
      </c>
      <c r="F1159" s="9" t="s">
        <v>27</v>
      </c>
      <c r="G1159" s="10">
        <v>19</v>
      </c>
      <c r="H1159" s="10">
        <v>0</v>
      </c>
      <c r="I1159" s="10">
        <v>0</v>
      </c>
      <c r="J1159" s="10">
        <f t="shared" si="98"/>
        <v>5320000</v>
      </c>
      <c r="K1159" s="10">
        <f t="shared" si="98"/>
        <v>0</v>
      </c>
      <c r="L1159" s="10">
        <f t="shared" si="98"/>
        <v>0</v>
      </c>
      <c r="M1159" s="10"/>
      <c r="N1159" s="10">
        <v>0</v>
      </c>
      <c r="O1159" s="25">
        <f t="shared" si="93"/>
        <v>5320000</v>
      </c>
      <c r="P1159" s="25">
        <v>5320000</v>
      </c>
      <c r="Q1159" s="25">
        <f t="shared" si="94"/>
        <v>0</v>
      </c>
      <c r="R1159" s="37"/>
    </row>
    <row r="1160" spans="1:18" x14ac:dyDescent="0.25">
      <c r="A1160" s="8">
        <v>1153</v>
      </c>
      <c r="B1160" s="32">
        <v>452201</v>
      </c>
      <c r="C1160" s="9" t="s">
        <v>2982</v>
      </c>
      <c r="D1160" s="9" t="s">
        <v>254</v>
      </c>
      <c r="E1160" s="9" t="s">
        <v>2983</v>
      </c>
      <c r="F1160" s="9" t="s">
        <v>27</v>
      </c>
      <c r="G1160" s="10">
        <v>19</v>
      </c>
      <c r="H1160" s="10">
        <v>3</v>
      </c>
      <c r="I1160" s="10">
        <v>0</v>
      </c>
      <c r="J1160" s="10">
        <f t="shared" si="98"/>
        <v>5320000</v>
      </c>
      <c r="K1160" s="10">
        <f t="shared" si="98"/>
        <v>840000</v>
      </c>
      <c r="L1160" s="10">
        <f t="shared" si="98"/>
        <v>0</v>
      </c>
      <c r="M1160" s="10"/>
      <c r="N1160" s="10">
        <v>0</v>
      </c>
      <c r="O1160" s="25">
        <f t="shared" si="93"/>
        <v>6160000</v>
      </c>
      <c r="P1160" s="25">
        <v>6160000</v>
      </c>
      <c r="Q1160" s="25">
        <f t="shared" si="94"/>
        <v>0</v>
      </c>
      <c r="R1160" s="37"/>
    </row>
    <row r="1161" spans="1:18" x14ac:dyDescent="0.25">
      <c r="A1161" s="8">
        <v>1154</v>
      </c>
      <c r="B1161" s="32">
        <v>452203</v>
      </c>
      <c r="C1161" s="9" t="s">
        <v>1523</v>
      </c>
      <c r="D1161" s="9" t="s">
        <v>251</v>
      </c>
      <c r="E1161" s="9" t="s">
        <v>2983</v>
      </c>
      <c r="F1161" s="9" t="s">
        <v>27</v>
      </c>
      <c r="G1161" s="10">
        <v>21</v>
      </c>
      <c r="H1161" s="10">
        <v>0</v>
      </c>
      <c r="I1161" s="10">
        <v>0</v>
      </c>
      <c r="J1161" s="10">
        <f t="shared" si="98"/>
        <v>5880000</v>
      </c>
      <c r="K1161" s="10">
        <f t="shared" si="98"/>
        <v>0</v>
      </c>
      <c r="L1161" s="10">
        <f t="shared" si="98"/>
        <v>0</v>
      </c>
      <c r="M1161" s="10"/>
      <c r="N1161" s="10">
        <v>0</v>
      </c>
      <c r="O1161" s="25">
        <f t="shared" ref="O1161:O1224" si="99">J1161+K1161+L1161-N1161-M1161</f>
        <v>5880000</v>
      </c>
      <c r="P1161" s="25">
        <v>5880000</v>
      </c>
      <c r="Q1161" s="25">
        <f t="shared" ref="Q1161:Q1224" si="100">O1161-P1161</f>
        <v>0</v>
      </c>
      <c r="R1161" s="37"/>
    </row>
    <row r="1162" spans="1:18" x14ac:dyDescent="0.25">
      <c r="A1162" s="8">
        <v>1155</v>
      </c>
      <c r="B1162" s="32">
        <v>452204</v>
      </c>
      <c r="C1162" s="9" t="s">
        <v>633</v>
      </c>
      <c r="D1162" s="9" t="s">
        <v>65</v>
      </c>
      <c r="E1162" s="9" t="s">
        <v>2983</v>
      </c>
      <c r="F1162" s="9" t="s">
        <v>27</v>
      </c>
      <c r="G1162" s="10">
        <v>22</v>
      </c>
      <c r="H1162" s="10">
        <v>0</v>
      </c>
      <c r="I1162" s="10">
        <v>0</v>
      </c>
      <c r="J1162" s="10">
        <f t="shared" si="98"/>
        <v>6160000</v>
      </c>
      <c r="K1162" s="10">
        <f t="shared" si="98"/>
        <v>0</v>
      </c>
      <c r="L1162" s="10">
        <f t="shared" si="98"/>
        <v>0</v>
      </c>
      <c r="M1162" s="10"/>
      <c r="N1162" s="10">
        <v>0</v>
      </c>
      <c r="O1162" s="25">
        <f t="shared" si="99"/>
        <v>6160000</v>
      </c>
      <c r="P1162" s="25">
        <v>6160000</v>
      </c>
      <c r="Q1162" s="25">
        <f t="shared" si="100"/>
        <v>0</v>
      </c>
      <c r="R1162" s="37"/>
    </row>
    <row r="1163" spans="1:18" x14ac:dyDescent="0.25">
      <c r="A1163" s="8">
        <v>1156</v>
      </c>
      <c r="B1163" s="32">
        <v>452205</v>
      </c>
      <c r="C1163" s="9" t="s">
        <v>2984</v>
      </c>
      <c r="D1163" s="9" t="s">
        <v>365</v>
      </c>
      <c r="E1163" s="9" t="s">
        <v>2983</v>
      </c>
      <c r="F1163" s="9" t="s">
        <v>27</v>
      </c>
      <c r="G1163" s="10">
        <v>23</v>
      </c>
      <c r="H1163" s="10">
        <v>0</v>
      </c>
      <c r="I1163" s="10">
        <v>0</v>
      </c>
      <c r="J1163" s="10">
        <f t="shared" si="98"/>
        <v>6440000</v>
      </c>
      <c r="K1163" s="10">
        <f t="shared" si="98"/>
        <v>0</v>
      </c>
      <c r="L1163" s="10">
        <f t="shared" si="98"/>
        <v>0</v>
      </c>
      <c r="M1163" s="10"/>
      <c r="N1163" s="10">
        <v>0</v>
      </c>
      <c r="O1163" s="25">
        <f t="shared" si="99"/>
        <v>6440000</v>
      </c>
      <c r="P1163" s="25">
        <v>6440000</v>
      </c>
      <c r="Q1163" s="25">
        <f t="shared" si="100"/>
        <v>0</v>
      </c>
      <c r="R1163" s="37"/>
    </row>
    <row r="1164" spans="1:18" x14ac:dyDescent="0.25">
      <c r="A1164" s="8">
        <v>1157</v>
      </c>
      <c r="B1164" s="32">
        <v>452206</v>
      </c>
      <c r="C1164" s="9" t="s">
        <v>2985</v>
      </c>
      <c r="D1164" s="9" t="s">
        <v>61</v>
      </c>
      <c r="E1164" s="9" t="s">
        <v>2983</v>
      </c>
      <c r="F1164" s="9" t="s">
        <v>27</v>
      </c>
      <c r="G1164" s="10">
        <v>24</v>
      </c>
      <c r="H1164" s="10">
        <v>0</v>
      </c>
      <c r="I1164" s="10">
        <v>0</v>
      </c>
      <c r="J1164" s="10">
        <f t="shared" si="98"/>
        <v>6720000</v>
      </c>
      <c r="K1164" s="10">
        <f t="shared" si="98"/>
        <v>0</v>
      </c>
      <c r="L1164" s="10">
        <f t="shared" si="98"/>
        <v>0</v>
      </c>
      <c r="M1164" s="10"/>
      <c r="N1164" s="10">
        <v>0</v>
      </c>
      <c r="O1164" s="25">
        <f t="shared" si="99"/>
        <v>6720000</v>
      </c>
      <c r="P1164" s="25">
        <v>6720000</v>
      </c>
      <c r="Q1164" s="25">
        <f t="shared" si="100"/>
        <v>0</v>
      </c>
      <c r="R1164" s="37"/>
    </row>
    <row r="1165" spans="1:18" x14ac:dyDescent="0.25">
      <c r="A1165" s="8">
        <v>1158</v>
      </c>
      <c r="B1165" s="32">
        <v>452208</v>
      </c>
      <c r="C1165" s="9" t="s">
        <v>1670</v>
      </c>
      <c r="D1165" s="9" t="s">
        <v>696</v>
      </c>
      <c r="E1165" s="9" t="s">
        <v>2983</v>
      </c>
      <c r="F1165" s="9" t="s">
        <v>27</v>
      </c>
      <c r="G1165" s="10">
        <v>21</v>
      </c>
      <c r="H1165" s="10">
        <v>5</v>
      </c>
      <c r="I1165" s="10">
        <v>0</v>
      </c>
      <c r="J1165" s="10">
        <f t="shared" si="98"/>
        <v>5880000</v>
      </c>
      <c r="K1165" s="10">
        <f t="shared" si="98"/>
        <v>1400000</v>
      </c>
      <c r="L1165" s="10">
        <f t="shared" si="98"/>
        <v>0</v>
      </c>
      <c r="M1165" s="10"/>
      <c r="N1165" s="10">
        <v>0</v>
      </c>
      <c r="O1165" s="25">
        <f t="shared" si="99"/>
        <v>7280000</v>
      </c>
      <c r="P1165" s="25">
        <v>7280000</v>
      </c>
      <c r="Q1165" s="25">
        <f t="shared" si="100"/>
        <v>0</v>
      </c>
      <c r="R1165" s="37"/>
    </row>
    <row r="1166" spans="1:18" x14ac:dyDescent="0.25">
      <c r="A1166" s="8">
        <v>1159</v>
      </c>
      <c r="B1166" s="32">
        <v>452209</v>
      </c>
      <c r="C1166" s="9" t="s">
        <v>1009</v>
      </c>
      <c r="D1166" s="9" t="s">
        <v>61</v>
      </c>
      <c r="E1166" s="9" t="s">
        <v>2983</v>
      </c>
      <c r="F1166" s="9" t="s">
        <v>27</v>
      </c>
      <c r="G1166" s="10">
        <v>23</v>
      </c>
      <c r="H1166" s="10">
        <v>0</v>
      </c>
      <c r="I1166" s="10">
        <v>0</v>
      </c>
      <c r="J1166" s="10">
        <f t="shared" ref="J1166:L1209" si="101">G1166*280000</f>
        <v>6440000</v>
      </c>
      <c r="K1166" s="10">
        <f t="shared" si="101"/>
        <v>0</v>
      </c>
      <c r="L1166" s="10">
        <f t="shared" si="101"/>
        <v>0</v>
      </c>
      <c r="M1166" s="10"/>
      <c r="N1166" s="10">
        <v>0</v>
      </c>
      <c r="O1166" s="25">
        <f t="shared" si="99"/>
        <v>6440000</v>
      </c>
      <c r="P1166" s="25">
        <v>6440000</v>
      </c>
      <c r="Q1166" s="25">
        <f t="shared" si="100"/>
        <v>0</v>
      </c>
      <c r="R1166" s="37"/>
    </row>
    <row r="1167" spans="1:18" x14ac:dyDescent="0.25">
      <c r="A1167" s="8">
        <v>1160</v>
      </c>
      <c r="B1167" s="32">
        <v>452210</v>
      </c>
      <c r="C1167" s="9" t="s">
        <v>758</v>
      </c>
      <c r="D1167" s="9" t="s">
        <v>405</v>
      </c>
      <c r="E1167" s="9" t="s">
        <v>2983</v>
      </c>
      <c r="F1167" s="9" t="s">
        <v>27</v>
      </c>
      <c r="G1167" s="10">
        <v>17</v>
      </c>
      <c r="H1167" s="10">
        <v>0</v>
      </c>
      <c r="I1167" s="10">
        <v>0</v>
      </c>
      <c r="J1167" s="10">
        <f t="shared" si="101"/>
        <v>4760000</v>
      </c>
      <c r="K1167" s="10">
        <f t="shared" si="101"/>
        <v>0</v>
      </c>
      <c r="L1167" s="10">
        <f t="shared" si="101"/>
        <v>0</v>
      </c>
      <c r="M1167" s="10"/>
      <c r="N1167" s="10">
        <v>0</v>
      </c>
      <c r="O1167" s="25">
        <f t="shared" si="99"/>
        <v>4760000</v>
      </c>
      <c r="P1167" s="25">
        <v>4760000</v>
      </c>
      <c r="Q1167" s="25">
        <f t="shared" si="100"/>
        <v>0</v>
      </c>
      <c r="R1167" s="37"/>
    </row>
    <row r="1168" spans="1:18" x14ac:dyDescent="0.25">
      <c r="A1168" s="8">
        <v>1161</v>
      </c>
      <c r="B1168" s="32">
        <v>452211</v>
      </c>
      <c r="C1168" s="9" t="s">
        <v>579</v>
      </c>
      <c r="D1168" s="9" t="s">
        <v>362</v>
      </c>
      <c r="E1168" s="9" t="s">
        <v>2983</v>
      </c>
      <c r="F1168" s="9" t="s">
        <v>27</v>
      </c>
      <c r="G1168" s="10">
        <v>20</v>
      </c>
      <c r="H1168" s="10">
        <v>0</v>
      </c>
      <c r="I1168" s="10">
        <v>0</v>
      </c>
      <c r="J1168" s="10">
        <f t="shared" si="101"/>
        <v>5600000</v>
      </c>
      <c r="K1168" s="10">
        <f t="shared" si="101"/>
        <v>0</v>
      </c>
      <c r="L1168" s="10">
        <f t="shared" si="101"/>
        <v>0</v>
      </c>
      <c r="M1168" s="10"/>
      <c r="N1168" s="10">
        <v>0</v>
      </c>
      <c r="O1168" s="25">
        <f t="shared" si="99"/>
        <v>5600000</v>
      </c>
      <c r="P1168" s="25">
        <v>5600000</v>
      </c>
      <c r="Q1168" s="25">
        <f t="shared" si="100"/>
        <v>0</v>
      </c>
      <c r="R1168" s="37"/>
    </row>
    <row r="1169" spans="1:18" x14ac:dyDescent="0.25">
      <c r="A1169" s="8">
        <v>1162</v>
      </c>
      <c r="B1169" s="32">
        <v>452212</v>
      </c>
      <c r="C1169" s="9" t="s">
        <v>440</v>
      </c>
      <c r="D1169" s="9" t="s">
        <v>445</v>
      </c>
      <c r="E1169" s="9" t="s">
        <v>2983</v>
      </c>
      <c r="F1169" s="9" t="s">
        <v>27</v>
      </c>
      <c r="G1169" s="10">
        <v>21</v>
      </c>
      <c r="H1169" s="10">
        <v>0</v>
      </c>
      <c r="I1169" s="10">
        <v>0</v>
      </c>
      <c r="J1169" s="10">
        <f t="shared" si="101"/>
        <v>5880000</v>
      </c>
      <c r="K1169" s="10">
        <f t="shared" si="101"/>
        <v>0</v>
      </c>
      <c r="L1169" s="10">
        <f t="shared" si="101"/>
        <v>0</v>
      </c>
      <c r="M1169" s="10"/>
      <c r="N1169" s="10">
        <v>0</v>
      </c>
      <c r="O1169" s="25">
        <f t="shared" si="99"/>
        <v>5880000</v>
      </c>
      <c r="P1169" s="25">
        <v>5880000</v>
      </c>
      <c r="Q1169" s="25">
        <f t="shared" si="100"/>
        <v>0</v>
      </c>
      <c r="R1169" s="37"/>
    </row>
    <row r="1170" spans="1:18" x14ac:dyDescent="0.25">
      <c r="A1170" s="8">
        <v>1163</v>
      </c>
      <c r="B1170" s="32">
        <v>452213</v>
      </c>
      <c r="C1170" s="9" t="s">
        <v>2986</v>
      </c>
      <c r="D1170" s="9" t="s">
        <v>61</v>
      </c>
      <c r="E1170" s="9" t="s">
        <v>2983</v>
      </c>
      <c r="F1170" s="9" t="s">
        <v>27</v>
      </c>
      <c r="G1170" s="10">
        <v>18</v>
      </c>
      <c r="H1170" s="10">
        <v>0</v>
      </c>
      <c r="I1170" s="10">
        <v>0</v>
      </c>
      <c r="J1170" s="10">
        <f t="shared" si="101"/>
        <v>5040000</v>
      </c>
      <c r="K1170" s="10">
        <f t="shared" si="101"/>
        <v>0</v>
      </c>
      <c r="L1170" s="10">
        <f t="shared" si="101"/>
        <v>0</v>
      </c>
      <c r="M1170" s="10"/>
      <c r="N1170" s="10">
        <v>0</v>
      </c>
      <c r="O1170" s="25">
        <f t="shared" si="99"/>
        <v>5040000</v>
      </c>
      <c r="P1170" s="25">
        <v>5600000</v>
      </c>
      <c r="Q1170" s="25">
        <f t="shared" si="100"/>
        <v>-560000</v>
      </c>
      <c r="R1170" s="37"/>
    </row>
    <row r="1171" spans="1:18" x14ac:dyDescent="0.25">
      <c r="A1171" s="8">
        <v>1164</v>
      </c>
      <c r="B1171" s="32">
        <v>452214</v>
      </c>
      <c r="C1171" s="9" t="s">
        <v>152</v>
      </c>
      <c r="D1171" s="9" t="s">
        <v>85</v>
      </c>
      <c r="E1171" s="9" t="s">
        <v>2983</v>
      </c>
      <c r="F1171" s="9" t="s">
        <v>27</v>
      </c>
      <c r="G1171" s="10">
        <v>24</v>
      </c>
      <c r="H1171" s="10">
        <v>5</v>
      </c>
      <c r="I1171" s="10">
        <v>0</v>
      </c>
      <c r="J1171" s="10">
        <f t="shared" si="101"/>
        <v>6720000</v>
      </c>
      <c r="K1171" s="10">
        <f t="shared" si="101"/>
        <v>1400000</v>
      </c>
      <c r="L1171" s="10">
        <f t="shared" si="101"/>
        <v>0</v>
      </c>
      <c r="M1171" s="10"/>
      <c r="N1171" s="10">
        <v>0</v>
      </c>
      <c r="O1171" s="25">
        <f t="shared" si="99"/>
        <v>8120000</v>
      </c>
      <c r="P1171" s="25">
        <v>8120000</v>
      </c>
      <c r="Q1171" s="25">
        <f t="shared" si="100"/>
        <v>0</v>
      </c>
      <c r="R1171" s="37"/>
    </row>
    <row r="1172" spans="1:18" x14ac:dyDescent="0.25">
      <c r="A1172" s="8">
        <v>1165</v>
      </c>
      <c r="B1172" s="32">
        <v>452215</v>
      </c>
      <c r="C1172" s="9" t="s">
        <v>400</v>
      </c>
      <c r="D1172" s="9" t="s">
        <v>1376</v>
      </c>
      <c r="E1172" s="9" t="s">
        <v>2983</v>
      </c>
      <c r="F1172" s="9" t="s">
        <v>27</v>
      </c>
      <c r="G1172" s="10">
        <v>22</v>
      </c>
      <c r="H1172" s="10">
        <v>0</v>
      </c>
      <c r="I1172" s="10">
        <v>0</v>
      </c>
      <c r="J1172" s="10">
        <f t="shared" si="101"/>
        <v>6160000</v>
      </c>
      <c r="K1172" s="10">
        <f t="shared" si="101"/>
        <v>0</v>
      </c>
      <c r="L1172" s="10">
        <f t="shared" si="101"/>
        <v>0</v>
      </c>
      <c r="M1172" s="10"/>
      <c r="N1172" s="10">
        <v>0</v>
      </c>
      <c r="O1172" s="25">
        <f t="shared" si="99"/>
        <v>6160000</v>
      </c>
      <c r="P1172" s="25">
        <v>6160000</v>
      </c>
      <c r="Q1172" s="25">
        <f t="shared" si="100"/>
        <v>0</v>
      </c>
      <c r="R1172" s="37"/>
    </row>
    <row r="1173" spans="1:18" x14ac:dyDescent="0.25">
      <c r="A1173" s="8">
        <v>1166</v>
      </c>
      <c r="B1173" s="32">
        <v>452216</v>
      </c>
      <c r="C1173" s="9" t="s">
        <v>2987</v>
      </c>
      <c r="D1173" s="9" t="s">
        <v>210</v>
      </c>
      <c r="E1173" s="9" t="s">
        <v>2983</v>
      </c>
      <c r="F1173" s="9" t="s">
        <v>27</v>
      </c>
      <c r="G1173" s="10">
        <v>21</v>
      </c>
      <c r="H1173" s="10">
        <v>0</v>
      </c>
      <c r="I1173" s="10">
        <v>0</v>
      </c>
      <c r="J1173" s="10">
        <f t="shared" si="101"/>
        <v>5880000</v>
      </c>
      <c r="K1173" s="10">
        <f t="shared" si="101"/>
        <v>0</v>
      </c>
      <c r="L1173" s="10">
        <f t="shared" si="101"/>
        <v>0</v>
      </c>
      <c r="M1173" s="10"/>
      <c r="N1173" s="10">
        <v>0</v>
      </c>
      <c r="O1173" s="25">
        <f t="shared" si="99"/>
        <v>5880000</v>
      </c>
      <c r="P1173" s="25">
        <v>0</v>
      </c>
      <c r="Q1173" s="25">
        <f t="shared" si="100"/>
        <v>5880000</v>
      </c>
      <c r="R1173" s="37"/>
    </row>
    <row r="1174" spans="1:18" x14ac:dyDescent="0.25">
      <c r="A1174" s="8">
        <v>1167</v>
      </c>
      <c r="B1174" s="32">
        <v>452217</v>
      </c>
      <c r="C1174" s="9" t="s">
        <v>149</v>
      </c>
      <c r="D1174" s="9" t="s">
        <v>184</v>
      </c>
      <c r="E1174" s="9" t="s">
        <v>2983</v>
      </c>
      <c r="F1174" s="9" t="s">
        <v>27</v>
      </c>
      <c r="G1174" s="10">
        <v>21</v>
      </c>
      <c r="H1174" s="10">
        <v>0</v>
      </c>
      <c r="I1174" s="10">
        <v>0</v>
      </c>
      <c r="J1174" s="10">
        <f t="shared" si="101"/>
        <v>5880000</v>
      </c>
      <c r="K1174" s="10">
        <f t="shared" si="101"/>
        <v>0</v>
      </c>
      <c r="L1174" s="10">
        <f t="shared" si="101"/>
        <v>0</v>
      </c>
      <c r="M1174" s="10"/>
      <c r="N1174" s="10">
        <v>0</v>
      </c>
      <c r="O1174" s="25">
        <f t="shared" si="99"/>
        <v>5880000</v>
      </c>
      <c r="P1174" s="25">
        <v>5880000</v>
      </c>
      <c r="Q1174" s="25">
        <f t="shared" si="100"/>
        <v>0</v>
      </c>
      <c r="R1174" s="37"/>
    </row>
    <row r="1175" spans="1:18" x14ac:dyDescent="0.25">
      <c r="A1175" s="8">
        <v>1168</v>
      </c>
      <c r="B1175" s="32">
        <v>452218</v>
      </c>
      <c r="C1175" s="9" t="s">
        <v>1048</v>
      </c>
      <c r="D1175" s="9" t="s">
        <v>310</v>
      </c>
      <c r="E1175" s="9" t="s">
        <v>2983</v>
      </c>
      <c r="F1175" s="9" t="s">
        <v>27</v>
      </c>
      <c r="G1175" s="10">
        <v>21</v>
      </c>
      <c r="H1175" s="10">
        <v>0</v>
      </c>
      <c r="I1175" s="10">
        <v>0</v>
      </c>
      <c r="J1175" s="10">
        <f t="shared" si="101"/>
        <v>5880000</v>
      </c>
      <c r="K1175" s="10">
        <f t="shared" si="101"/>
        <v>0</v>
      </c>
      <c r="L1175" s="10">
        <f t="shared" si="101"/>
        <v>0</v>
      </c>
      <c r="M1175" s="10"/>
      <c r="N1175" s="10">
        <v>0</v>
      </c>
      <c r="O1175" s="25">
        <f t="shared" si="99"/>
        <v>5880000</v>
      </c>
      <c r="P1175" s="25">
        <v>5880000</v>
      </c>
      <c r="Q1175" s="25">
        <f t="shared" si="100"/>
        <v>0</v>
      </c>
      <c r="R1175" s="37"/>
    </row>
    <row r="1176" spans="1:18" x14ac:dyDescent="0.25">
      <c r="A1176" s="8">
        <v>1169</v>
      </c>
      <c r="B1176" s="32">
        <v>452219</v>
      </c>
      <c r="C1176" s="9" t="s">
        <v>1077</v>
      </c>
      <c r="D1176" s="9" t="s">
        <v>492</v>
      </c>
      <c r="E1176" s="9" t="s">
        <v>2983</v>
      </c>
      <c r="F1176" s="9" t="s">
        <v>27</v>
      </c>
      <c r="G1176" s="10">
        <v>22</v>
      </c>
      <c r="H1176" s="10">
        <v>0</v>
      </c>
      <c r="I1176" s="10">
        <v>0</v>
      </c>
      <c r="J1176" s="10">
        <f t="shared" si="101"/>
        <v>6160000</v>
      </c>
      <c r="K1176" s="10">
        <f t="shared" si="101"/>
        <v>0</v>
      </c>
      <c r="L1176" s="10">
        <f t="shared" si="101"/>
        <v>0</v>
      </c>
      <c r="M1176" s="10"/>
      <c r="N1176" s="10">
        <v>0</v>
      </c>
      <c r="O1176" s="25">
        <f t="shared" si="99"/>
        <v>6160000</v>
      </c>
      <c r="P1176" s="25">
        <v>0</v>
      </c>
      <c r="Q1176" s="25">
        <f t="shared" si="100"/>
        <v>6160000</v>
      </c>
      <c r="R1176" s="37"/>
    </row>
    <row r="1177" spans="1:18" x14ac:dyDescent="0.25">
      <c r="A1177" s="8">
        <v>1170</v>
      </c>
      <c r="B1177" s="32">
        <v>452220</v>
      </c>
      <c r="C1177" s="9" t="s">
        <v>2988</v>
      </c>
      <c r="D1177" s="9" t="s">
        <v>267</v>
      </c>
      <c r="E1177" s="9" t="s">
        <v>2983</v>
      </c>
      <c r="F1177" s="9" t="s">
        <v>27</v>
      </c>
      <c r="G1177" s="10">
        <v>24</v>
      </c>
      <c r="H1177" s="10">
        <v>0</v>
      </c>
      <c r="I1177" s="10">
        <v>0</v>
      </c>
      <c r="J1177" s="10">
        <f t="shared" si="101"/>
        <v>6720000</v>
      </c>
      <c r="K1177" s="10">
        <f t="shared" si="101"/>
        <v>0</v>
      </c>
      <c r="L1177" s="10">
        <f t="shared" si="101"/>
        <v>0</v>
      </c>
      <c r="M1177" s="10"/>
      <c r="N1177" s="10">
        <v>0</v>
      </c>
      <c r="O1177" s="25">
        <f t="shared" si="99"/>
        <v>6720000</v>
      </c>
      <c r="P1177" s="25">
        <v>0</v>
      </c>
      <c r="Q1177" s="25">
        <f t="shared" si="100"/>
        <v>6720000</v>
      </c>
      <c r="R1177" s="37"/>
    </row>
    <row r="1178" spans="1:18" x14ac:dyDescent="0.25">
      <c r="A1178" s="8">
        <v>1171</v>
      </c>
      <c r="B1178" s="32">
        <v>452221</v>
      </c>
      <c r="C1178" s="9" t="s">
        <v>1415</v>
      </c>
      <c r="D1178" s="9" t="s">
        <v>85</v>
      </c>
      <c r="E1178" s="9" t="s">
        <v>2983</v>
      </c>
      <c r="F1178" s="9" t="s">
        <v>27</v>
      </c>
      <c r="G1178" s="10">
        <v>20</v>
      </c>
      <c r="H1178" s="10">
        <v>0</v>
      </c>
      <c r="I1178" s="10">
        <v>0</v>
      </c>
      <c r="J1178" s="10">
        <f t="shared" si="101"/>
        <v>5600000</v>
      </c>
      <c r="K1178" s="10">
        <f t="shared" si="101"/>
        <v>0</v>
      </c>
      <c r="L1178" s="10">
        <f t="shared" si="101"/>
        <v>0</v>
      </c>
      <c r="M1178" s="10"/>
      <c r="N1178" s="10">
        <v>0</v>
      </c>
      <c r="O1178" s="25">
        <f t="shared" si="99"/>
        <v>5600000</v>
      </c>
      <c r="P1178" s="25">
        <v>5600000</v>
      </c>
      <c r="Q1178" s="25">
        <f t="shared" si="100"/>
        <v>0</v>
      </c>
      <c r="R1178" s="37"/>
    </row>
    <row r="1179" spans="1:18" x14ac:dyDescent="0.25">
      <c r="A1179" s="8">
        <v>1172</v>
      </c>
      <c r="B1179" s="32">
        <v>452222</v>
      </c>
      <c r="C1179" s="9" t="s">
        <v>2009</v>
      </c>
      <c r="D1179" s="9" t="s">
        <v>490</v>
      </c>
      <c r="E1179" s="9" t="s">
        <v>2983</v>
      </c>
      <c r="F1179" s="9" t="s">
        <v>27</v>
      </c>
      <c r="G1179" s="10">
        <v>17</v>
      </c>
      <c r="H1179" s="10">
        <v>0</v>
      </c>
      <c r="I1179" s="10">
        <v>0</v>
      </c>
      <c r="J1179" s="10">
        <f t="shared" si="101"/>
        <v>4760000</v>
      </c>
      <c r="K1179" s="10">
        <f t="shared" si="101"/>
        <v>0</v>
      </c>
      <c r="L1179" s="10">
        <f t="shared" si="101"/>
        <v>0</v>
      </c>
      <c r="M1179" s="10"/>
      <c r="N1179" s="10">
        <v>0</v>
      </c>
      <c r="O1179" s="25">
        <f t="shared" si="99"/>
        <v>4760000</v>
      </c>
      <c r="P1179" s="25">
        <v>4760000</v>
      </c>
      <c r="Q1179" s="25">
        <f t="shared" si="100"/>
        <v>0</v>
      </c>
      <c r="R1179" s="37"/>
    </row>
    <row r="1180" spans="1:18" x14ac:dyDescent="0.25">
      <c r="A1180" s="8">
        <v>1173</v>
      </c>
      <c r="B1180" s="32">
        <v>452223</v>
      </c>
      <c r="C1180" s="9" t="s">
        <v>894</v>
      </c>
      <c r="D1180" s="9" t="s">
        <v>265</v>
      </c>
      <c r="E1180" s="9" t="s">
        <v>2983</v>
      </c>
      <c r="F1180" s="9" t="s">
        <v>27</v>
      </c>
      <c r="G1180" s="10">
        <v>18</v>
      </c>
      <c r="H1180" s="10">
        <v>0</v>
      </c>
      <c r="I1180" s="10">
        <v>0</v>
      </c>
      <c r="J1180" s="10">
        <f t="shared" si="101"/>
        <v>5040000</v>
      </c>
      <c r="K1180" s="10">
        <f t="shared" si="101"/>
        <v>0</v>
      </c>
      <c r="L1180" s="10">
        <f t="shared" si="101"/>
        <v>0</v>
      </c>
      <c r="M1180" s="10"/>
      <c r="N1180" s="10">
        <v>0</v>
      </c>
      <c r="O1180" s="25">
        <f t="shared" si="99"/>
        <v>5040000</v>
      </c>
      <c r="P1180" s="25">
        <v>5040000</v>
      </c>
      <c r="Q1180" s="25">
        <f t="shared" si="100"/>
        <v>0</v>
      </c>
      <c r="R1180" s="37"/>
    </row>
    <row r="1181" spans="1:18" x14ac:dyDescent="0.25">
      <c r="A1181" s="8">
        <v>1174</v>
      </c>
      <c r="B1181" s="32">
        <v>452224</v>
      </c>
      <c r="C1181" s="9" t="s">
        <v>189</v>
      </c>
      <c r="D1181" s="9" t="s">
        <v>71</v>
      </c>
      <c r="E1181" s="9" t="s">
        <v>2983</v>
      </c>
      <c r="F1181" s="9" t="s">
        <v>27</v>
      </c>
      <c r="G1181" s="10">
        <v>13</v>
      </c>
      <c r="H1181" s="10">
        <v>0</v>
      </c>
      <c r="I1181" s="10">
        <v>0</v>
      </c>
      <c r="J1181" s="10">
        <f t="shared" si="101"/>
        <v>3640000</v>
      </c>
      <c r="K1181" s="10">
        <f t="shared" si="101"/>
        <v>0</v>
      </c>
      <c r="L1181" s="10">
        <f t="shared" si="101"/>
        <v>0</v>
      </c>
      <c r="M1181" s="10"/>
      <c r="N1181" s="10">
        <v>0</v>
      </c>
      <c r="O1181" s="25">
        <f t="shared" si="99"/>
        <v>3640000</v>
      </c>
      <c r="P1181" s="25">
        <v>0</v>
      </c>
      <c r="Q1181" s="25">
        <f t="shared" si="100"/>
        <v>3640000</v>
      </c>
      <c r="R1181" s="37"/>
    </row>
    <row r="1182" spans="1:18" x14ac:dyDescent="0.25">
      <c r="A1182" s="8">
        <v>1175</v>
      </c>
      <c r="B1182" s="32">
        <v>452225</v>
      </c>
      <c r="C1182" s="9" t="s">
        <v>2989</v>
      </c>
      <c r="D1182" s="9" t="s">
        <v>472</v>
      </c>
      <c r="E1182" s="9" t="s">
        <v>2983</v>
      </c>
      <c r="F1182" s="9" t="s">
        <v>27</v>
      </c>
      <c r="G1182" s="10">
        <v>21</v>
      </c>
      <c r="H1182" s="10">
        <v>0</v>
      </c>
      <c r="I1182" s="10">
        <v>0</v>
      </c>
      <c r="J1182" s="10">
        <f t="shared" si="101"/>
        <v>5880000</v>
      </c>
      <c r="K1182" s="10">
        <f t="shared" si="101"/>
        <v>0</v>
      </c>
      <c r="L1182" s="10">
        <f t="shared" si="101"/>
        <v>0</v>
      </c>
      <c r="M1182" s="10"/>
      <c r="N1182" s="10">
        <v>0</v>
      </c>
      <c r="O1182" s="25">
        <f t="shared" si="99"/>
        <v>5880000</v>
      </c>
      <c r="P1182" s="25">
        <v>0</v>
      </c>
      <c r="Q1182" s="25">
        <f t="shared" si="100"/>
        <v>5880000</v>
      </c>
      <c r="R1182" s="37"/>
    </row>
    <row r="1183" spans="1:18" x14ac:dyDescent="0.25">
      <c r="A1183" s="8">
        <v>1176</v>
      </c>
      <c r="B1183" s="32">
        <v>452226</v>
      </c>
      <c r="C1183" s="9" t="s">
        <v>2990</v>
      </c>
      <c r="D1183" s="9" t="s">
        <v>121</v>
      </c>
      <c r="E1183" s="9" t="s">
        <v>2983</v>
      </c>
      <c r="F1183" s="9" t="s">
        <v>27</v>
      </c>
      <c r="G1183" s="10">
        <v>19</v>
      </c>
      <c r="H1183" s="10">
        <v>0</v>
      </c>
      <c r="I1183" s="10">
        <v>0</v>
      </c>
      <c r="J1183" s="10">
        <f t="shared" si="101"/>
        <v>5320000</v>
      </c>
      <c r="K1183" s="10">
        <f t="shared" si="101"/>
        <v>0</v>
      </c>
      <c r="L1183" s="10">
        <f t="shared" si="101"/>
        <v>0</v>
      </c>
      <c r="M1183" s="10"/>
      <c r="N1183" s="10">
        <v>0</v>
      </c>
      <c r="O1183" s="25">
        <f t="shared" si="99"/>
        <v>5320000</v>
      </c>
      <c r="P1183" s="25">
        <v>5320000</v>
      </c>
      <c r="Q1183" s="25">
        <f t="shared" si="100"/>
        <v>0</v>
      </c>
      <c r="R1183" s="37"/>
    </row>
    <row r="1184" spans="1:18" x14ac:dyDescent="0.25">
      <c r="A1184" s="8">
        <v>1177</v>
      </c>
      <c r="B1184" s="32">
        <v>452227</v>
      </c>
      <c r="C1184" s="9" t="s">
        <v>149</v>
      </c>
      <c r="D1184" s="9" t="s">
        <v>81</v>
      </c>
      <c r="E1184" s="9" t="s">
        <v>2983</v>
      </c>
      <c r="F1184" s="9" t="s">
        <v>27</v>
      </c>
      <c r="G1184" s="10">
        <v>20</v>
      </c>
      <c r="H1184" s="10">
        <v>0</v>
      </c>
      <c r="I1184" s="10">
        <v>0</v>
      </c>
      <c r="J1184" s="10">
        <f t="shared" si="101"/>
        <v>5600000</v>
      </c>
      <c r="K1184" s="10">
        <f t="shared" si="101"/>
        <v>0</v>
      </c>
      <c r="L1184" s="10">
        <f t="shared" si="101"/>
        <v>0</v>
      </c>
      <c r="M1184" s="10"/>
      <c r="N1184" s="10">
        <v>0</v>
      </c>
      <c r="O1184" s="25">
        <f t="shared" si="99"/>
        <v>5600000</v>
      </c>
      <c r="P1184" s="25">
        <v>5600000</v>
      </c>
      <c r="Q1184" s="25">
        <f t="shared" si="100"/>
        <v>0</v>
      </c>
      <c r="R1184" s="37"/>
    </row>
    <row r="1185" spans="1:18" x14ac:dyDescent="0.25">
      <c r="A1185" s="8">
        <v>1178</v>
      </c>
      <c r="B1185" s="32">
        <v>452228</v>
      </c>
      <c r="C1185" s="9" t="s">
        <v>1090</v>
      </c>
      <c r="D1185" s="9" t="s">
        <v>1490</v>
      </c>
      <c r="E1185" s="9" t="s">
        <v>2983</v>
      </c>
      <c r="F1185" s="9" t="s">
        <v>27</v>
      </c>
      <c r="G1185" s="10">
        <v>16</v>
      </c>
      <c r="H1185" s="10">
        <v>0</v>
      </c>
      <c r="I1185" s="10">
        <v>0</v>
      </c>
      <c r="J1185" s="10">
        <f t="shared" si="101"/>
        <v>4480000</v>
      </c>
      <c r="K1185" s="10">
        <f t="shared" si="101"/>
        <v>0</v>
      </c>
      <c r="L1185" s="10">
        <f t="shared" si="101"/>
        <v>0</v>
      </c>
      <c r="M1185" s="10"/>
      <c r="N1185" s="10">
        <v>0</v>
      </c>
      <c r="O1185" s="25">
        <f t="shared" si="99"/>
        <v>4480000</v>
      </c>
      <c r="P1185" s="25">
        <v>4480000</v>
      </c>
      <c r="Q1185" s="25">
        <f t="shared" si="100"/>
        <v>0</v>
      </c>
      <c r="R1185" s="37"/>
    </row>
    <row r="1186" spans="1:18" x14ac:dyDescent="0.25">
      <c r="A1186" s="8">
        <v>1179</v>
      </c>
      <c r="B1186" s="32">
        <v>452229</v>
      </c>
      <c r="C1186" s="9" t="s">
        <v>2991</v>
      </c>
      <c r="D1186" s="9" t="s">
        <v>61</v>
      </c>
      <c r="E1186" s="9" t="s">
        <v>2983</v>
      </c>
      <c r="F1186" s="9" t="s">
        <v>27</v>
      </c>
      <c r="G1186" s="10">
        <v>17</v>
      </c>
      <c r="H1186" s="10">
        <v>0</v>
      </c>
      <c r="I1186" s="10">
        <v>0</v>
      </c>
      <c r="J1186" s="10">
        <f t="shared" si="101"/>
        <v>4760000</v>
      </c>
      <c r="K1186" s="10">
        <f t="shared" si="101"/>
        <v>0</v>
      </c>
      <c r="L1186" s="10">
        <f t="shared" si="101"/>
        <v>0</v>
      </c>
      <c r="M1186" s="10"/>
      <c r="N1186" s="10">
        <v>0</v>
      </c>
      <c r="O1186" s="25">
        <f t="shared" si="99"/>
        <v>4760000</v>
      </c>
      <c r="P1186" s="25">
        <v>4760000</v>
      </c>
      <c r="Q1186" s="25">
        <f t="shared" si="100"/>
        <v>0</v>
      </c>
      <c r="R1186" s="37"/>
    </row>
    <row r="1187" spans="1:18" x14ac:dyDescent="0.25">
      <c r="A1187" s="8">
        <v>1180</v>
      </c>
      <c r="B1187" s="32">
        <v>452230</v>
      </c>
      <c r="C1187" s="9" t="s">
        <v>1847</v>
      </c>
      <c r="D1187" s="9" t="s">
        <v>372</v>
      </c>
      <c r="E1187" s="9" t="s">
        <v>2983</v>
      </c>
      <c r="F1187" s="9" t="s">
        <v>27</v>
      </c>
      <c r="G1187" s="10">
        <v>20</v>
      </c>
      <c r="H1187" s="10">
        <v>0</v>
      </c>
      <c r="I1187" s="10">
        <v>0</v>
      </c>
      <c r="J1187" s="10">
        <f t="shared" si="101"/>
        <v>5600000</v>
      </c>
      <c r="K1187" s="10">
        <f t="shared" si="101"/>
        <v>0</v>
      </c>
      <c r="L1187" s="10">
        <f t="shared" si="101"/>
        <v>0</v>
      </c>
      <c r="M1187" s="10"/>
      <c r="N1187" s="10">
        <v>0</v>
      </c>
      <c r="O1187" s="25">
        <f t="shared" si="99"/>
        <v>5600000</v>
      </c>
      <c r="P1187" s="25">
        <v>5600000</v>
      </c>
      <c r="Q1187" s="25">
        <f t="shared" si="100"/>
        <v>0</v>
      </c>
      <c r="R1187" s="37"/>
    </row>
    <row r="1188" spans="1:18" x14ac:dyDescent="0.25">
      <c r="A1188" s="8">
        <v>1181</v>
      </c>
      <c r="B1188" s="32">
        <v>452231</v>
      </c>
      <c r="C1188" s="9" t="s">
        <v>474</v>
      </c>
      <c r="D1188" s="9" t="s">
        <v>184</v>
      </c>
      <c r="E1188" s="9" t="s">
        <v>2983</v>
      </c>
      <c r="F1188" s="9" t="s">
        <v>27</v>
      </c>
      <c r="G1188" s="10">
        <v>18</v>
      </c>
      <c r="H1188" s="10">
        <v>0</v>
      </c>
      <c r="I1188" s="10">
        <v>0</v>
      </c>
      <c r="J1188" s="10">
        <f t="shared" si="101"/>
        <v>5040000</v>
      </c>
      <c r="K1188" s="10">
        <f t="shared" si="101"/>
        <v>0</v>
      </c>
      <c r="L1188" s="10">
        <f t="shared" si="101"/>
        <v>0</v>
      </c>
      <c r="M1188" s="10"/>
      <c r="N1188" s="10">
        <v>0</v>
      </c>
      <c r="O1188" s="25">
        <f t="shared" si="99"/>
        <v>5040000</v>
      </c>
      <c r="P1188" s="25">
        <v>5040000</v>
      </c>
      <c r="Q1188" s="25">
        <f t="shared" si="100"/>
        <v>0</v>
      </c>
      <c r="R1188" s="37"/>
    </row>
    <row r="1189" spans="1:18" x14ac:dyDescent="0.25">
      <c r="A1189" s="8">
        <v>1182</v>
      </c>
      <c r="B1189" s="32">
        <v>452232</v>
      </c>
      <c r="C1189" s="9" t="s">
        <v>2955</v>
      </c>
      <c r="D1189" s="9" t="s">
        <v>158</v>
      </c>
      <c r="E1189" s="9" t="s">
        <v>2983</v>
      </c>
      <c r="F1189" s="9" t="s">
        <v>27</v>
      </c>
      <c r="G1189" s="10">
        <v>24</v>
      </c>
      <c r="H1189" s="10">
        <v>0</v>
      </c>
      <c r="I1189" s="10">
        <v>0</v>
      </c>
      <c r="J1189" s="10">
        <f t="shared" si="101"/>
        <v>6720000</v>
      </c>
      <c r="K1189" s="10">
        <f t="shared" si="101"/>
        <v>0</v>
      </c>
      <c r="L1189" s="10">
        <f t="shared" si="101"/>
        <v>0</v>
      </c>
      <c r="M1189" s="10"/>
      <c r="N1189" s="10">
        <v>0</v>
      </c>
      <c r="O1189" s="25">
        <f t="shared" si="99"/>
        <v>6720000</v>
      </c>
      <c r="P1189" s="25">
        <v>6720000</v>
      </c>
      <c r="Q1189" s="25">
        <f t="shared" si="100"/>
        <v>0</v>
      </c>
      <c r="R1189" s="37"/>
    </row>
    <row r="1190" spans="1:18" x14ac:dyDescent="0.25">
      <c r="A1190" s="8">
        <v>1183</v>
      </c>
      <c r="B1190" s="32">
        <v>452233</v>
      </c>
      <c r="C1190" s="9" t="s">
        <v>219</v>
      </c>
      <c r="D1190" s="9" t="s">
        <v>251</v>
      </c>
      <c r="E1190" s="9" t="s">
        <v>2983</v>
      </c>
      <c r="F1190" s="9" t="s">
        <v>27</v>
      </c>
      <c r="G1190" s="10">
        <v>18</v>
      </c>
      <c r="H1190" s="10">
        <v>0</v>
      </c>
      <c r="I1190" s="10">
        <v>0</v>
      </c>
      <c r="J1190" s="10">
        <f t="shared" si="101"/>
        <v>5040000</v>
      </c>
      <c r="K1190" s="10">
        <f t="shared" si="101"/>
        <v>0</v>
      </c>
      <c r="L1190" s="10">
        <f t="shared" si="101"/>
        <v>0</v>
      </c>
      <c r="M1190" s="10"/>
      <c r="N1190" s="10">
        <v>0</v>
      </c>
      <c r="O1190" s="25">
        <f t="shared" si="99"/>
        <v>5040000</v>
      </c>
      <c r="P1190" s="25">
        <v>5040000</v>
      </c>
      <c r="Q1190" s="25">
        <f t="shared" si="100"/>
        <v>0</v>
      </c>
      <c r="R1190" s="37"/>
    </row>
    <row r="1191" spans="1:18" x14ac:dyDescent="0.25">
      <c r="A1191" s="8">
        <v>1184</v>
      </c>
      <c r="B1191" s="32">
        <v>452234</v>
      </c>
      <c r="C1191" s="9" t="s">
        <v>2992</v>
      </c>
      <c r="D1191" s="9" t="s">
        <v>198</v>
      </c>
      <c r="E1191" s="9" t="s">
        <v>2983</v>
      </c>
      <c r="F1191" s="9" t="s">
        <v>27</v>
      </c>
      <c r="G1191" s="10">
        <v>20</v>
      </c>
      <c r="H1191" s="10">
        <v>0</v>
      </c>
      <c r="I1191" s="10">
        <v>0</v>
      </c>
      <c r="J1191" s="10">
        <f t="shared" si="101"/>
        <v>5600000</v>
      </c>
      <c r="K1191" s="10">
        <f t="shared" si="101"/>
        <v>0</v>
      </c>
      <c r="L1191" s="10">
        <f t="shared" si="101"/>
        <v>0</v>
      </c>
      <c r="M1191" s="10"/>
      <c r="N1191" s="10">
        <v>0</v>
      </c>
      <c r="O1191" s="25">
        <f t="shared" si="99"/>
        <v>5600000</v>
      </c>
      <c r="P1191" s="25">
        <v>5600000</v>
      </c>
      <c r="Q1191" s="25">
        <f t="shared" si="100"/>
        <v>0</v>
      </c>
      <c r="R1191" s="37"/>
    </row>
    <row r="1192" spans="1:18" x14ac:dyDescent="0.25">
      <c r="A1192" s="8">
        <v>1185</v>
      </c>
      <c r="B1192" s="32">
        <v>452235</v>
      </c>
      <c r="C1192" s="9" t="s">
        <v>2993</v>
      </c>
      <c r="D1192" s="9" t="s">
        <v>649</v>
      </c>
      <c r="E1192" s="9" t="s">
        <v>2983</v>
      </c>
      <c r="F1192" s="9" t="s">
        <v>27</v>
      </c>
      <c r="G1192" s="10">
        <v>13</v>
      </c>
      <c r="H1192" s="10">
        <v>0</v>
      </c>
      <c r="I1192" s="10">
        <v>0</v>
      </c>
      <c r="J1192" s="10">
        <f t="shared" si="101"/>
        <v>3640000</v>
      </c>
      <c r="K1192" s="10">
        <f t="shared" si="101"/>
        <v>0</v>
      </c>
      <c r="L1192" s="10">
        <f t="shared" si="101"/>
        <v>0</v>
      </c>
      <c r="M1192" s="10"/>
      <c r="N1192" s="10">
        <v>0</v>
      </c>
      <c r="O1192" s="25">
        <f t="shared" si="99"/>
        <v>3640000</v>
      </c>
      <c r="P1192" s="25">
        <v>0</v>
      </c>
      <c r="Q1192" s="25">
        <f t="shared" si="100"/>
        <v>3640000</v>
      </c>
      <c r="R1192" s="37"/>
    </row>
    <row r="1193" spans="1:18" x14ac:dyDescent="0.25">
      <c r="A1193" s="8">
        <v>1186</v>
      </c>
      <c r="B1193" s="32">
        <v>452237</v>
      </c>
      <c r="C1193" s="9" t="s">
        <v>1077</v>
      </c>
      <c r="D1193" s="9" t="s">
        <v>121</v>
      </c>
      <c r="E1193" s="9" t="s">
        <v>2983</v>
      </c>
      <c r="F1193" s="9" t="s">
        <v>27</v>
      </c>
      <c r="G1193" s="10">
        <v>20</v>
      </c>
      <c r="H1193" s="10">
        <v>0</v>
      </c>
      <c r="I1193" s="10">
        <v>0</v>
      </c>
      <c r="J1193" s="10">
        <f t="shared" si="101"/>
        <v>5600000</v>
      </c>
      <c r="K1193" s="10">
        <f t="shared" si="101"/>
        <v>0</v>
      </c>
      <c r="L1193" s="10">
        <f t="shared" si="101"/>
        <v>0</v>
      </c>
      <c r="M1193" s="10"/>
      <c r="N1193" s="10">
        <v>0</v>
      </c>
      <c r="O1193" s="25">
        <f t="shared" si="99"/>
        <v>5600000</v>
      </c>
      <c r="P1193" s="25">
        <v>5600000</v>
      </c>
      <c r="Q1193" s="25">
        <f t="shared" si="100"/>
        <v>0</v>
      </c>
      <c r="R1193" s="37"/>
    </row>
    <row r="1194" spans="1:18" x14ac:dyDescent="0.25">
      <c r="A1194" s="8">
        <v>1187</v>
      </c>
      <c r="B1194" s="32">
        <v>452238</v>
      </c>
      <c r="C1194" s="9" t="s">
        <v>1017</v>
      </c>
      <c r="D1194" s="9" t="s">
        <v>654</v>
      </c>
      <c r="E1194" s="9" t="s">
        <v>2983</v>
      </c>
      <c r="F1194" s="9" t="s">
        <v>27</v>
      </c>
      <c r="G1194" s="10">
        <v>18</v>
      </c>
      <c r="H1194" s="10">
        <v>0</v>
      </c>
      <c r="I1194" s="10">
        <v>0</v>
      </c>
      <c r="J1194" s="10">
        <f t="shared" si="101"/>
        <v>5040000</v>
      </c>
      <c r="K1194" s="10">
        <f t="shared" si="101"/>
        <v>0</v>
      </c>
      <c r="L1194" s="10">
        <f t="shared" si="101"/>
        <v>0</v>
      </c>
      <c r="M1194" s="10"/>
      <c r="N1194" s="10">
        <v>0</v>
      </c>
      <c r="O1194" s="25">
        <f t="shared" si="99"/>
        <v>5040000</v>
      </c>
      <c r="P1194" s="25">
        <v>5040000</v>
      </c>
      <c r="Q1194" s="25">
        <f t="shared" si="100"/>
        <v>0</v>
      </c>
      <c r="R1194" s="37"/>
    </row>
    <row r="1195" spans="1:18" x14ac:dyDescent="0.25">
      <c r="A1195" s="8">
        <v>1188</v>
      </c>
      <c r="B1195" s="32">
        <v>452239</v>
      </c>
      <c r="C1195" s="9" t="s">
        <v>124</v>
      </c>
      <c r="D1195" s="9" t="s">
        <v>158</v>
      </c>
      <c r="E1195" s="9" t="s">
        <v>2983</v>
      </c>
      <c r="F1195" s="9" t="s">
        <v>27</v>
      </c>
      <c r="G1195" s="10">
        <v>18</v>
      </c>
      <c r="H1195" s="10">
        <v>0</v>
      </c>
      <c r="I1195" s="10">
        <v>0</v>
      </c>
      <c r="J1195" s="10">
        <f t="shared" si="101"/>
        <v>5040000</v>
      </c>
      <c r="K1195" s="10">
        <f t="shared" si="101"/>
        <v>0</v>
      </c>
      <c r="L1195" s="10">
        <f t="shared" si="101"/>
        <v>0</v>
      </c>
      <c r="M1195" s="10"/>
      <c r="N1195" s="10">
        <v>0</v>
      </c>
      <c r="O1195" s="25">
        <f t="shared" si="99"/>
        <v>5040000</v>
      </c>
      <c r="P1195" s="25">
        <v>5040000</v>
      </c>
      <c r="Q1195" s="25">
        <f t="shared" si="100"/>
        <v>0</v>
      </c>
      <c r="R1195" s="37"/>
    </row>
    <row r="1196" spans="1:18" x14ac:dyDescent="0.25">
      <c r="A1196" s="8">
        <v>1189</v>
      </c>
      <c r="B1196" s="32">
        <v>452240</v>
      </c>
      <c r="C1196" s="9" t="s">
        <v>2994</v>
      </c>
      <c r="D1196" s="9" t="s">
        <v>413</v>
      </c>
      <c r="E1196" s="9" t="s">
        <v>2983</v>
      </c>
      <c r="F1196" s="9" t="s">
        <v>27</v>
      </c>
      <c r="G1196" s="10">
        <v>18</v>
      </c>
      <c r="H1196" s="10">
        <v>0</v>
      </c>
      <c r="I1196" s="10">
        <v>0</v>
      </c>
      <c r="J1196" s="10">
        <f t="shared" si="101"/>
        <v>5040000</v>
      </c>
      <c r="K1196" s="10">
        <f t="shared" si="101"/>
        <v>0</v>
      </c>
      <c r="L1196" s="10">
        <f t="shared" si="101"/>
        <v>0</v>
      </c>
      <c r="M1196" s="10"/>
      <c r="N1196" s="10">
        <v>0</v>
      </c>
      <c r="O1196" s="25">
        <f t="shared" si="99"/>
        <v>5040000</v>
      </c>
      <c r="P1196" s="25">
        <v>5040000</v>
      </c>
      <c r="Q1196" s="25">
        <f t="shared" si="100"/>
        <v>0</v>
      </c>
      <c r="R1196" s="37"/>
    </row>
    <row r="1197" spans="1:18" x14ac:dyDescent="0.25">
      <c r="A1197" s="8">
        <v>1190</v>
      </c>
      <c r="B1197" s="32">
        <v>452241</v>
      </c>
      <c r="C1197" s="9" t="s">
        <v>2298</v>
      </c>
      <c r="D1197" s="9" t="s">
        <v>75</v>
      </c>
      <c r="E1197" s="9" t="s">
        <v>2983</v>
      </c>
      <c r="F1197" s="9" t="s">
        <v>27</v>
      </c>
      <c r="G1197" s="10">
        <v>22</v>
      </c>
      <c r="H1197" s="10">
        <v>0</v>
      </c>
      <c r="I1197" s="10">
        <v>0</v>
      </c>
      <c r="J1197" s="10">
        <f t="shared" si="101"/>
        <v>6160000</v>
      </c>
      <c r="K1197" s="10">
        <f t="shared" si="101"/>
        <v>0</v>
      </c>
      <c r="L1197" s="10">
        <f t="shared" si="101"/>
        <v>0</v>
      </c>
      <c r="M1197" s="10"/>
      <c r="N1197" s="10">
        <v>0</v>
      </c>
      <c r="O1197" s="25">
        <f t="shared" si="99"/>
        <v>6160000</v>
      </c>
      <c r="P1197" s="25">
        <v>6160000</v>
      </c>
      <c r="Q1197" s="25">
        <f t="shared" si="100"/>
        <v>0</v>
      </c>
      <c r="R1197" s="37"/>
    </row>
    <row r="1198" spans="1:18" x14ac:dyDescent="0.25">
      <c r="A1198" s="8">
        <v>1191</v>
      </c>
      <c r="B1198" s="32">
        <v>452242</v>
      </c>
      <c r="C1198" s="9" t="s">
        <v>1499</v>
      </c>
      <c r="D1198" s="9" t="s">
        <v>637</v>
      </c>
      <c r="E1198" s="9" t="s">
        <v>2983</v>
      </c>
      <c r="F1198" s="9" t="s">
        <v>27</v>
      </c>
      <c r="G1198" s="10">
        <v>22</v>
      </c>
      <c r="H1198" s="10">
        <v>0</v>
      </c>
      <c r="I1198" s="10">
        <v>0</v>
      </c>
      <c r="J1198" s="10">
        <f t="shared" si="101"/>
        <v>6160000</v>
      </c>
      <c r="K1198" s="10">
        <f t="shared" si="101"/>
        <v>0</v>
      </c>
      <c r="L1198" s="10">
        <f t="shared" si="101"/>
        <v>0</v>
      </c>
      <c r="M1198" s="10"/>
      <c r="N1198" s="10">
        <v>0</v>
      </c>
      <c r="O1198" s="25">
        <f t="shared" si="99"/>
        <v>6160000</v>
      </c>
      <c r="P1198" s="25">
        <v>0</v>
      </c>
      <c r="Q1198" s="25">
        <f t="shared" si="100"/>
        <v>6160000</v>
      </c>
      <c r="R1198" s="37"/>
    </row>
    <row r="1199" spans="1:18" x14ac:dyDescent="0.25">
      <c r="A1199" s="8">
        <v>1192</v>
      </c>
      <c r="B1199" s="32">
        <v>452243</v>
      </c>
      <c r="C1199" s="9" t="s">
        <v>285</v>
      </c>
      <c r="D1199" s="9" t="s">
        <v>251</v>
      </c>
      <c r="E1199" s="9" t="s">
        <v>2983</v>
      </c>
      <c r="F1199" s="9" t="s">
        <v>27</v>
      </c>
      <c r="G1199" s="10">
        <v>22</v>
      </c>
      <c r="H1199" s="10">
        <v>0</v>
      </c>
      <c r="I1199" s="10">
        <v>0</v>
      </c>
      <c r="J1199" s="10">
        <f t="shared" si="101"/>
        <v>6160000</v>
      </c>
      <c r="K1199" s="10">
        <f t="shared" si="101"/>
        <v>0</v>
      </c>
      <c r="L1199" s="10">
        <f t="shared" si="101"/>
        <v>0</v>
      </c>
      <c r="M1199" s="10"/>
      <c r="N1199" s="10">
        <v>0</v>
      </c>
      <c r="O1199" s="25">
        <f t="shared" si="99"/>
        <v>6160000</v>
      </c>
      <c r="P1199" s="25">
        <v>6160000</v>
      </c>
      <c r="Q1199" s="25">
        <f t="shared" si="100"/>
        <v>0</v>
      </c>
      <c r="R1199" s="37"/>
    </row>
    <row r="1200" spans="1:18" x14ac:dyDescent="0.25">
      <c r="A1200" s="8">
        <v>1193</v>
      </c>
      <c r="B1200" s="32">
        <v>452244</v>
      </c>
      <c r="C1200" s="9" t="s">
        <v>464</v>
      </c>
      <c r="D1200" s="9" t="s">
        <v>2995</v>
      </c>
      <c r="E1200" s="9" t="s">
        <v>2983</v>
      </c>
      <c r="F1200" s="9" t="s">
        <v>368</v>
      </c>
      <c r="G1200" s="10">
        <v>22</v>
      </c>
      <c r="H1200" s="10">
        <v>0</v>
      </c>
      <c r="I1200" s="10">
        <v>0</v>
      </c>
      <c r="J1200" s="10">
        <f t="shared" si="101"/>
        <v>6160000</v>
      </c>
      <c r="K1200" s="10">
        <f t="shared" si="101"/>
        <v>0</v>
      </c>
      <c r="L1200" s="10">
        <f t="shared" si="101"/>
        <v>0</v>
      </c>
      <c r="M1200" s="10"/>
      <c r="N1200" s="10">
        <f>J1200</f>
        <v>6160000</v>
      </c>
      <c r="O1200" s="25">
        <f t="shared" si="99"/>
        <v>0</v>
      </c>
      <c r="P1200" s="25">
        <v>0</v>
      </c>
      <c r="Q1200" s="25">
        <f t="shared" si="100"/>
        <v>0</v>
      </c>
      <c r="R1200" s="37"/>
    </row>
    <row r="1201" spans="1:18" x14ac:dyDescent="0.25">
      <c r="A1201" s="8">
        <v>1194</v>
      </c>
      <c r="B1201" s="32">
        <v>452245</v>
      </c>
      <c r="C1201" s="9" t="s">
        <v>2889</v>
      </c>
      <c r="D1201" s="9" t="s">
        <v>517</v>
      </c>
      <c r="E1201" s="9" t="s">
        <v>2983</v>
      </c>
      <c r="F1201" s="9" t="s">
        <v>389</v>
      </c>
      <c r="G1201" s="10">
        <v>22</v>
      </c>
      <c r="H1201" s="10">
        <v>0</v>
      </c>
      <c r="I1201" s="10">
        <v>0</v>
      </c>
      <c r="J1201" s="10">
        <f t="shared" si="101"/>
        <v>6160000</v>
      </c>
      <c r="K1201" s="10">
        <f t="shared" si="101"/>
        <v>0</v>
      </c>
      <c r="L1201" s="10">
        <f t="shared" si="101"/>
        <v>0</v>
      </c>
      <c r="M1201" s="10"/>
      <c r="N1201" s="10">
        <f>J1201*0.7</f>
        <v>4312000</v>
      </c>
      <c r="O1201" s="25">
        <f t="shared" si="99"/>
        <v>1848000</v>
      </c>
      <c r="P1201" s="25">
        <v>1848000</v>
      </c>
      <c r="Q1201" s="25">
        <f t="shared" si="100"/>
        <v>0</v>
      </c>
      <c r="R1201" s="37"/>
    </row>
    <row r="1202" spans="1:18" x14ac:dyDescent="0.25">
      <c r="A1202" s="8">
        <v>1195</v>
      </c>
      <c r="B1202" s="32">
        <v>452246</v>
      </c>
      <c r="C1202" s="9" t="s">
        <v>1053</v>
      </c>
      <c r="D1202" s="9" t="s">
        <v>481</v>
      </c>
      <c r="E1202" s="9" t="s">
        <v>2983</v>
      </c>
      <c r="F1202" s="9" t="s">
        <v>27</v>
      </c>
      <c r="G1202" s="10">
        <v>20</v>
      </c>
      <c r="H1202" s="10">
        <v>5</v>
      </c>
      <c r="I1202" s="10">
        <v>0</v>
      </c>
      <c r="J1202" s="10">
        <f t="shared" si="101"/>
        <v>5600000</v>
      </c>
      <c r="K1202" s="10">
        <f t="shared" si="101"/>
        <v>1400000</v>
      </c>
      <c r="L1202" s="10">
        <f t="shared" si="101"/>
        <v>0</v>
      </c>
      <c r="M1202" s="10"/>
      <c r="N1202" s="10">
        <v>0</v>
      </c>
      <c r="O1202" s="25">
        <f t="shared" si="99"/>
        <v>7000000</v>
      </c>
      <c r="P1202" s="25">
        <v>7000000</v>
      </c>
      <c r="Q1202" s="25">
        <f t="shared" si="100"/>
        <v>0</v>
      </c>
      <c r="R1202" s="37"/>
    </row>
    <row r="1203" spans="1:18" x14ac:dyDescent="0.25">
      <c r="A1203" s="8">
        <v>1196</v>
      </c>
      <c r="B1203" s="32">
        <v>452247</v>
      </c>
      <c r="C1203" s="9" t="s">
        <v>2985</v>
      </c>
      <c r="D1203" s="9" t="s">
        <v>85</v>
      </c>
      <c r="E1203" s="9" t="s">
        <v>2983</v>
      </c>
      <c r="F1203" s="9" t="s">
        <v>27</v>
      </c>
      <c r="G1203" s="10">
        <v>23</v>
      </c>
      <c r="H1203" s="10">
        <v>0</v>
      </c>
      <c r="I1203" s="10">
        <v>0</v>
      </c>
      <c r="J1203" s="10">
        <f t="shared" si="101"/>
        <v>6440000</v>
      </c>
      <c r="K1203" s="10">
        <f t="shared" si="101"/>
        <v>0</v>
      </c>
      <c r="L1203" s="10">
        <f t="shared" si="101"/>
        <v>0</v>
      </c>
      <c r="M1203" s="10"/>
      <c r="N1203" s="10">
        <v>0</v>
      </c>
      <c r="O1203" s="25">
        <f t="shared" si="99"/>
        <v>6440000</v>
      </c>
      <c r="P1203" s="25">
        <v>6440000</v>
      </c>
      <c r="Q1203" s="25">
        <f t="shared" si="100"/>
        <v>0</v>
      </c>
      <c r="R1203" s="37"/>
    </row>
    <row r="1204" spans="1:18" x14ac:dyDescent="0.25">
      <c r="A1204" s="8">
        <v>1197</v>
      </c>
      <c r="B1204" s="32">
        <v>452248</v>
      </c>
      <c r="C1204" s="9" t="s">
        <v>1296</v>
      </c>
      <c r="D1204" s="9" t="s">
        <v>654</v>
      </c>
      <c r="E1204" s="9" t="s">
        <v>2983</v>
      </c>
      <c r="F1204" s="9" t="s">
        <v>27</v>
      </c>
      <c r="G1204" s="10">
        <v>21</v>
      </c>
      <c r="H1204" s="10">
        <v>0</v>
      </c>
      <c r="I1204" s="10">
        <v>0</v>
      </c>
      <c r="J1204" s="10">
        <f t="shared" si="101"/>
        <v>5880000</v>
      </c>
      <c r="K1204" s="10">
        <f t="shared" si="101"/>
        <v>0</v>
      </c>
      <c r="L1204" s="10">
        <f t="shared" si="101"/>
        <v>0</v>
      </c>
      <c r="M1204" s="10"/>
      <c r="N1204" s="10">
        <v>0</v>
      </c>
      <c r="O1204" s="25">
        <f t="shared" si="99"/>
        <v>5880000</v>
      </c>
      <c r="P1204" s="25">
        <v>5880000</v>
      </c>
      <c r="Q1204" s="25">
        <f t="shared" si="100"/>
        <v>0</v>
      </c>
      <c r="R1204" s="37"/>
    </row>
    <row r="1205" spans="1:18" x14ac:dyDescent="0.25">
      <c r="A1205" s="8">
        <v>1198</v>
      </c>
      <c r="B1205" s="32">
        <v>452249</v>
      </c>
      <c r="C1205" s="9" t="s">
        <v>2230</v>
      </c>
      <c r="D1205" s="9" t="s">
        <v>236</v>
      </c>
      <c r="E1205" s="9" t="s">
        <v>2983</v>
      </c>
      <c r="F1205" s="9" t="s">
        <v>27</v>
      </c>
      <c r="G1205" s="10">
        <v>20</v>
      </c>
      <c r="H1205" s="10">
        <v>0</v>
      </c>
      <c r="I1205" s="10">
        <v>0</v>
      </c>
      <c r="J1205" s="10">
        <f t="shared" si="101"/>
        <v>5600000</v>
      </c>
      <c r="K1205" s="10">
        <f t="shared" si="101"/>
        <v>0</v>
      </c>
      <c r="L1205" s="10">
        <f t="shared" si="101"/>
        <v>0</v>
      </c>
      <c r="M1205" s="10"/>
      <c r="N1205" s="10">
        <v>0</v>
      </c>
      <c r="O1205" s="25">
        <f t="shared" si="99"/>
        <v>5600000</v>
      </c>
      <c r="P1205" s="25">
        <v>5600000</v>
      </c>
      <c r="Q1205" s="25">
        <f t="shared" si="100"/>
        <v>0</v>
      </c>
      <c r="R1205" s="37"/>
    </row>
    <row r="1206" spans="1:18" x14ac:dyDescent="0.25">
      <c r="A1206" s="8">
        <v>1199</v>
      </c>
      <c r="B1206" s="32">
        <v>452250</v>
      </c>
      <c r="C1206" s="9" t="s">
        <v>2996</v>
      </c>
      <c r="D1206" s="9" t="s">
        <v>85</v>
      </c>
      <c r="E1206" s="9" t="s">
        <v>2983</v>
      </c>
      <c r="F1206" s="9" t="s">
        <v>27</v>
      </c>
      <c r="G1206" s="10">
        <v>18</v>
      </c>
      <c r="H1206" s="10">
        <v>0</v>
      </c>
      <c r="I1206" s="10">
        <v>0</v>
      </c>
      <c r="J1206" s="10">
        <f t="shared" si="101"/>
        <v>5040000</v>
      </c>
      <c r="K1206" s="10">
        <f t="shared" si="101"/>
        <v>0</v>
      </c>
      <c r="L1206" s="10">
        <f t="shared" si="101"/>
        <v>0</v>
      </c>
      <c r="M1206" s="10"/>
      <c r="N1206" s="10">
        <v>0</v>
      </c>
      <c r="O1206" s="25">
        <f t="shared" si="99"/>
        <v>5040000</v>
      </c>
      <c r="P1206" s="25">
        <v>5600000</v>
      </c>
      <c r="Q1206" s="25">
        <f t="shared" si="100"/>
        <v>-560000</v>
      </c>
      <c r="R1206" s="37"/>
    </row>
    <row r="1207" spans="1:18" x14ac:dyDescent="0.25">
      <c r="A1207" s="8">
        <v>1200</v>
      </c>
      <c r="B1207" s="32">
        <v>452251</v>
      </c>
      <c r="C1207" s="9" t="s">
        <v>2875</v>
      </c>
      <c r="D1207" s="9" t="s">
        <v>654</v>
      </c>
      <c r="E1207" s="9" t="s">
        <v>2983</v>
      </c>
      <c r="F1207" s="9" t="s">
        <v>389</v>
      </c>
      <c r="G1207" s="10">
        <v>17</v>
      </c>
      <c r="H1207" s="10">
        <v>0</v>
      </c>
      <c r="I1207" s="10">
        <v>0</v>
      </c>
      <c r="J1207" s="10">
        <f t="shared" si="101"/>
        <v>4760000</v>
      </c>
      <c r="K1207" s="10">
        <f t="shared" si="101"/>
        <v>0</v>
      </c>
      <c r="L1207" s="10">
        <f t="shared" si="101"/>
        <v>0</v>
      </c>
      <c r="M1207" s="10"/>
      <c r="N1207" s="10">
        <f>J1207*0.7</f>
        <v>3332000</v>
      </c>
      <c r="O1207" s="25">
        <f t="shared" si="99"/>
        <v>1428000</v>
      </c>
      <c r="P1207" s="25">
        <v>1428000</v>
      </c>
      <c r="Q1207" s="25">
        <f t="shared" si="100"/>
        <v>0</v>
      </c>
      <c r="R1207" s="37"/>
    </row>
    <row r="1208" spans="1:18" x14ac:dyDescent="0.25">
      <c r="A1208" s="8">
        <v>1201</v>
      </c>
      <c r="B1208" s="32">
        <v>452252</v>
      </c>
      <c r="C1208" s="9" t="s">
        <v>423</v>
      </c>
      <c r="D1208" s="9" t="s">
        <v>115</v>
      </c>
      <c r="E1208" s="9" t="s">
        <v>2983</v>
      </c>
      <c r="F1208" s="9" t="s">
        <v>27</v>
      </c>
      <c r="G1208" s="10">
        <v>22</v>
      </c>
      <c r="H1208" s="10">
        <v>0</v>
      </c>
      <c r="I1208" s="10">
        <v>0</v>
      </c>
      <c r="J1208" s="10">
        <f t="shared" si="101"/>
        <v>6160000</v>
      </c>
      <c r="K1208" s="10">
        <f t="shared" si="101"/>
        <v>0</v>
      </c>
      <c r="L1208" s="10">
        <f t="shared" si="101"/>
        <v>0</v>
      </c>
      <c r="M1208" s="10"/>
      <c r="N1208" s="10">
        <v>0</v>
      </c>
      <c r="O1208" s="25">
        <f t="shared" si="99"/>
        <v>6160000</v>
      </c>
      <c r="P1208" s="25">
        <v>6160000</v>
      </c>
      <c r="Q1208" s="25">
        <f t="shared" si="100"/>
        <v>0</v>
      </c>
      <c r="R1208" s="37"/>
    </row>
    <row r="1209" spans="1:18" x14ac:dyDescent="0.25">
      <c r="A1209" s="8">
        <v>1202</v>
      </c>
      <c r="B1209" s="32">
        <v>452253</v>
      </c>
      <c r="C1209" s="9" t="s">
        <v>2997</v>
      </c>
      <c r="D1209" s="9" t="s">
        <v>2790</v>
      </c>
      <c r="E1209" s="9" t="s">
        <v>2983</v>
      </c>
      <c r="F1209" s="9" t="s">
        <v>27</v>
      </c>
      <c r="G1209" s="10">
        <v>20</v>
      </c>
      <c r="H1209" s="10">
        <v>0</v>
      </c>
      <c r="I1209" s="10">
        <v>0</v>
      </c>
      <c r="J1209" s="10">
        <f t="shared" si="101"/>
        <v>5600000</v>
      </c>
      <c r="K1209" s="10">
        <f t="shared" si="101"/>
        <v>0</v>
      </c>
      <c r="L1209" s="10">
        <f t="shared" si="101"/>
        <v>0</v>
      </c>
      <c r="M1209" s="10"/>
      <c r="N1209" s="10">
        <v>0</v>
      </c>
      <c r="O1209" s="25">
        <f t="shared" si="99"/>
        <v>5600000</v>
      </c>
      <c r="P1209" s="25">
        <v>5600000</v>
      </c>
      <c r="Q1209" s="25">
        <f t="shared" si="100"/>
        <v>0</v>
      </c>
      <c r="R1209" s="37"/>
    </row>
    <row r="1210" spans="1:18" x14ac:dyDescent="0.25">
      <c r="A1210" s="8">
        <v>1203</v>
      </c>
      <c r="B1210" s="32">
        <v>452254</v>
      </c>
      <c r="C1210" s="9" t="s">
        <v>2998</v>
      </c>
      <c r="D1210" s="9" t="s">
        <v>654</v>
      </c>
      <c r="E1210" s="9" t="s">
        <v>2983</v>
      </c>
      <c r="F1210" s="9" t="s">
        <v>27</v>
      </c>
      <c r="G1210" s="10">
        <v>22</v>
      </c>
      <c r="H1210" s="10">
        <v>0</v>
      </c>
      <c r="I1210" s="10">
        <v>0</v>
      </c>
      <c r="J1210" s="10">
        <f t="shared" ref="J1210:L1215" si="102">G1210*280000</f>
        <v>6160000</v>
      </c>
      <c r="K1210" s="10">
        <f t="shared" si="102"/>
        <v>0</v>
      </c>
      <c r="L1210" s="10">
        <f t="shared" si="102"/>
        <v>0</v>
      </c>
      <c r="M1210" s="10"/>
      <c r="N1210" s="10">
        <v>0</v>
      </c>
      <c r="O1210" s="25">
        <f t="shared" si="99"/>
        <v>6160000</v>
      </c>
      <c r="P1210" s="25">
        <v>6160000</v>
      </c>
      <c r="Q1210" s="25">
        <f t="shared" si="100"/>
        <v>0</v>
      </c>
      <c r="R1210" s="37"/>
    </row>
    <row r="1211" spans="1:18" x14ac:dyDescent="0.25">
      <c r="A1211" s="8">
        <v>1204</v>
      </c>
      <c r="B1211" s="32">
        <v>452255</v>
      </c>
      <c r="C1211" s="9" t="s">
        <v>2999</v>
      </c>
      <c r="D1211" s="9" t="s">
        <v>71</v>
      </c>
      <c r="E1211" s="9" t="s">
        <v>2983</v>
      </c>
      <c r="F1211" s="9" t="s">
        <v>27</v>
      </c>
      <c r="G1211" s="10">
        <v>21</v>
      </c>
      <c r="H1211" s="10">
        <v>0</v>
      </c>
      <c r="I1211" s="10">
        <v>0</v>
      </c>
      <c r="J1211" s="10">
        <f t="shared" si="102"/>
        <v>5880000</v>
      </c>
      <c r="K1211" s="10">
        <f t="shared" si="102"/>
        <v>0</v>
      </c>
      <c r="L1211" s="10">
        <f t="shared" si="102"/>
        <v>0</v>
      </c>
      <c r="M1211" s="10"/>
      <c r="N1211" s="10">
        <v>0</v>
      </c>
      <c r="O1211" s="25">
        <f t="shared" si="99"/>
        <v>5880000</v>
      </c>
      <c r="P1211" s="25">
        <v>0</v>
      </c>
      <c r="Q1211" s="25">
        <f t="shared" si="100"/>
        <v>5880000</v>
      </c>
      <c r="R1211" s="37"/>
    </row>
    <row r="1212" spans="1:18" x14ac:dyDescent="0.25">
      <c r="A1212" s="8">
        <v>1205</v>
      </c>
      <c r="B1212" s="32">
        <v>452301</v>
      </c>
      <c r="C1212" s="9" t="s">
        <v>884</v>
      </c>
      <c r="D1212" s="9" t="s">
        <v>65</v>
      </c>
      <c r="E1212" s="9" t="s">
        <v>3000</v>
      </c>
      <c r="F1212" s="9" t="s">
        <v>27</v>
      </c>
      <c r="G1212" s="10">
        <v>17</v>
      </c>
      <c r="H1212" s="10">
        <v>0</v>
      </c>
      <c r="I1212" s="10">
        <v>0</v>
      </c>
      <c r="J1212" s="10">
        <f t="shared" si="102"/>
        <v>4760000</v>
      </c>
      <c r="K1212" s="10">
        <f t="shared" si="102"/>
        <v>0</v>
      </c>
      <c r="L1212" s="10">
        <f t="shared" si="102"/>
        <v>0</v>
      </c>
      <c r="M1212" s="10"/>
      <c r="N1212" s="10">
        <v>0</v>
      </c>
      <c r="O1212" s="25">
        <f t="shared" si="99"/>
        <v>4760000</v>
      </c>
      <c r="P1212" s="25">
        <v>0</v>
      </c>
      <c r="Q1212" s="25">
        <f t="shared" si="100"/>
        <v>4760000</v>
      </c>
      <c r="R1212" s="37"/>
    </row>
    <row r="1213" spans="1:18" x14ac:dyDescent="0.25">
      <c r="A1213" s="8">
        <v>1206</v>
      </c>
      <c r="B1213" s="32">
        <v>452302</v>
      </c>
      <c r="C1213" s="9" t="s">
        <v>1128</v>
      </c>
      <c r="D1213" s="9" t="s">
        <v>413</v>
      </c>
      <c r="E1213" s="9" t="s">
        <v>3000</v>
      </c>
      <c r="F1213" s="9" t="s">
        <v>27</v>
      </c>
      <c r="G1213" s="10">
        <v>17</v>
      </c>
      <c r="H1213" s="10">
        <v>0</v>
      </c>
      <c r="I1213" s="10">
        <v>0</v>
      </c>
      <c r="J1213" s="10">
        <f t="shared" si="102"/>
        <v>4760000</v>
      </c>
      <c r="K1213" s="10">
        <f t="shared" si="102"/>
        <v>0</v>
      </c>
      <c r="L1213" s="10">
        <f t="shared" si="102"/>
        <v>0</v>
      </c>
      <c r="M1213" s="10"/>
      <c r="N1213" s="10">
        <v>0</v>
      </c>
      <c r="O1213" s="25">
        <f t="shared" si="99"/>
        <v>4760000</v>
      </c>
      <c r="P1213" s="25">
        <v>4760000</v>
      </c>
      <c r="Q1213" s="25">
        <f t="shared" si="100"/>
        <v>0</v>
      </c>
      <c r="R1213" s="37"/>
    </row>
    <row r="1214" spans="1:18" x14ac:dyDescent="0.25">
      <c r="A1214" s="8">
        <v>1207</v>
      </c>
      <c r="B1214" s="32">
        <v>452303</v>
      </c>
      <c r="C1214" s="9" t="s">
        <v>920</v>
      </c>
      <c r="D1214" s="9" t="s">
        <v>61</v>
      </c>
      <c r="E1214" s="9" t="s">
        <v>3000</v>
      </c>
      <c r="F1214" s="9" t="s">
        <v>27</v>
      </c>
      <c r="G1214" s="10">
        <v>17</v>
      </c>
      <c r="H1214" s="10">
        <v>0</v>
      </c>
      <c r="I1214" s="10">
        <v>0</v>
      </c>
      <c r="J1214" s="10">
        <f t="shared" si="102"/>
        <v>4760000</v>
      </c>
      <c r="K1214" s="10">
        <f t="shared" si="102"/>
        <v>0</v>
      </c>
      <c r="L1214" s="10">
        <f t="shared" si="102"/>
        <v>0</v>
      </c>
      <c r="M1214" s="10"/>
      <c r="N1214" s="10">
        <v>0</v>
      </c>
      <c r="O1214" s="25">
        <f t="shared" si="99"/>
        <v>4760000</v>
      </c>
      <c r="P1214" s="25">
        <v>4760000</v>
      </c>
      <c r="Q1214" s="25">
        <f t="shared" si="100"/>
        <v>0</v>
      </c>
      <c r="R1214" s="37"/>
    </row>
    <row r="1215" spans="1:18" x14ac:dyDescent="0.25">
      <c r="A1215" s="8">
        <v>1208</v>
      </c>
      <c r="B1215" s="32">
        <v>452304</v>
      </c>
      <c r="C1215" s="9" t="s">
        <v>152</v>
      </c>
      <c r="D1215" s="9" t="s">
        <v>481</v>
      </c>
      <c r="E1215" s="9" t="s">
        <v>3000</v>
      </c>
      <c r="F1215" s="9" t="s">
        <v>27</v>
      </c>
      <c r="G1215" s="10">
        <v>20</v>
      </c>
      <c r="H1215" s="10">
        <v>0</v>
      </c>
      <c r="I1215" s="10">
        <v>0</v>
      </c>
      <c r="J1215" s="10">
        <f t="shared" si="102"/>
        <v>5600000</v>
      </c>
      <c r="K1215" s="10">
        <f t="shared" si="102"/>
        <v>0</v>
      </c>
      <c r="L1215" s="10">
        <f t="shared" si="102"/>
        <v>0</v>
      </c>
      <c r="M1215" s="10"/>
      <c r="N1215" s="10">
        <v>0</v>
      </c>
      <c r="O1215" s="25">
        <f t="shared" si="99"/>
        <v>5600000</v>
      </c>
      <c r="P1215" s="25">
        <v>5600000</v>
      </c>
      <c r="Q1215" s="25">
        <f t="shared" si="100"/>
        <v>0</v>
      </c>
      <c r="R1215" s="37"/>
    </row>
    <row r="1216" spans="1:18" x14ac:dyDescent="0.25">
      <c r="A1216" s="8">
        <v>1209</v>
      </c>
      <c r="B1216" s="32">
        <v>452305</v>
      </c>
      <c r="C1216" s="9" t="s">
        <v>1178</v>
      </c>
      <c r="D1216" s="9" t="s">
        <v>365</v>
      </c>
      <c r="E1216" s="9" t="s">
        <v>3000</v>
      </c>
      <c r="F1216" s="9" t="s">
        <v>368</v>
      </c>
      <c r="G1216" s="10">
        <v>17</v>
      </c>
      <c r="H1216" s="10">
        <v>0</v>
      </c>
      <c r="I1216" s="10">
        <v>0</v>
      </c>
      <c r="J1216" s="10">
        <f>G1216*280000</f>
        <v>4760000</v>
      </c>
      <c r="K1216" s="10">
        <f>H1216*280000</f>
        <v>0</v>
      </c>
      <c r="L1216" s="10">
        <f>I1216*280000</f>
        <v>0</v>
      </c>
      <c r="M1216" s="10"/>
      <c r="N1216" s="10">
        <f>J1216</f>
        <v>4760000</v>
      </c>
      <c r="O1216" s="25">
        <f t="shared" si="99"/>
        <v>0</v>
      </c>
      <c r="P1216" s="25">
        <v>4760000</v>
      </c>
      <c r="Q1216" s="25">
        <f t="shared" si="100"/>
        <v>-4760000</v>
      </c>
      <c r="R1216" s="37" t="s">
        <v>2588</v>
      </c>
    </row>
    <row r="1217" spans="1:18" x14ac:dyDescent="0.25">
      <c r="A1217" s="8">
        <v>1210</v>
      </c>
      <c r="B1217" s="32">
        <v>452306</v>
      </c>
      <c r="C1217" s="9" t="s">
        <v>943</v>
      </c>
      <c r="D1217" s="9" t="s">
        <v>517</v>
      </c>
      <c r="E1217" s="9" t="s">
        <v>3000</v>
      </c>
      <c r="F1217" s="9" t="s">
        <v>27</v>
      </c>
      <c r="G1217" s="10">
        <v>17</v>
      </c>
      <c r="H1217" s="10">
        <v>0</v>
      </c>
      <c r="I1217" s="10">
        <v>0</v>
      </c>
      <c r="J1217" s="10">
        <f t="shared" ref="J1217:L1232" si="103">G1217*280000</f>
        <v>4760000</v>
      </c>
      <c r="K1217" s="10">
        <f t="shared" si="103"/>
        <v>0</v>
      </c>
      <c r="L1217" s="10">
        <f t="shared" si="103"/>
        <v>0</v>
      </c>
      <c r="M1217" s="10"/>
      <c r="N1217" s="10">
        <v>0</v>
      </c>
      <c r="O1217" s="25">
        <f t="shared" si="99"/>
        <v>4760000</v>
      </c>
      <c r="P1217" s="25">
        <v>4760000</v>
      </c>
      <c r="Q1217" s="25">
        <f t="shared" si="100"/>
        <v>0</v>
      </c>
      <c r="R1217" s="37"/>
    </row>
    <row r="1218" spans="1:18" x14ac:dyDescent="0.25">
      <c r="A1218" s="8">
        <v>1211</v>
      </c>
      <c r="B1218" s="32">
        <v>452307</v>
      </c>
      <c r="C1218" s="9" t="s">
        <v>2980</v>
      </c>
      <c r="D1218" s="9" t="s">
        <v>2457</v>
      </c>
      <c r="E1218" s="9" t="s">
        <v>3000</v>
      </c>
      <c r="F1218" s="9" t="s">
        <v>27</v>
      </c>
      <c r="G1218" s="10">
        <v>17</v>
      </c>
      <c r="H1218" s="10">
        <v>0</v>
      </c>
      <c r="I1218" s="10">
        <v>0</v>
      </c>
      <c r="J1218" s="10">
        <f t="shared" si="103"/>
        <v>4760000</v>
      </c>
      <c r="K1218" s="10">
        <f t="shared" si="103"/>
        <v>0</v>
      </c>
      <c r="L1218" s="10">
        <f t="shared" si="103"/>
        <v>0</v>
      </c>
      <c r="M1218" s="10"/>
      <c r="N1218" s="10">
        <v>0</v>
      </c>
      <c r="O1218" s="25">
        <f t="shared" si="99"/>
        <v>4760000</v>
      </c>
      <c r="P1218" s="25">
        <v>4760000</v>
      </c>
      <c r="Q1218" s="25">
        <f t="shared" si="100"/>
        <v>0</v>
      </c>
      <c r="R1218" s="37"/>
    </row>
    <row r="1219" spans="1:18" x14ac:dyDescent="0.25">
      <c r="A1219" s="8">
        <v>1212</v>
      </c>
      <c r="B1219" s="32">
        <v>452308</v>
      </c>
      <c r="C1219" s="9" t="s">
        <v>1612</v>
      </c>
      <c r="D1219" s="9" t="s">
        <v>480</v>
      </c>
      <c r="E1219" s="9" t="s">
        <v>3000</v>
      </c>
      <c r="F1219" s="9" t="s">
        <v>27</v>
      </c>
      <c r="G1219" s="10">
        <v>17</v>
      </c>
      <c r="H1219" s="10">
        <v>0</v>
      </c>
      <c r="I1219" s="10">
        <v>0</v>
      </c>
      <c r="J1219" s="10">
        <f t="shared" si="103"/>
        <v>4760000</v>
      </c>
      <c r="K1219" s="10">
        <f t="shared" si="103"/>
        <v>0</v>
      </c>
      <c r="L1219" s="10">
        <f t="shared" si="103"/>
        <v>0</v>
      </c>
      <c r="M1219" s="10"/>
      <c r="N1219" s="10">
        <v>0</v>
      </c>
      <c r="O1219" s="25">
        <f t="shared" si="99"/>
        <v>4760000</v>
      </c>
      <c r="P1219" s="25">
        <v>4760000</v>
      </c>
      <c r="Q1219" s="25">
        <f t="shared" si="100"/>
        <v>0</v>
      </c>
      <c r="R1219" s="37"/>
    </row>
    <row r="1220" spans="1:18" x14ac:dyDescent="0.25">
      <c r="A1220" s="8">
        <v>1213</v>
      </c>
      <c r="B1220" s="32">
        <v>452309</v>
      </c>
      <c r="C1220" s="9" t="s">
        <v>3001</v>
      </c>
      <c r="D1220" s="9" t="s">
        <v>147</v>
      </c>
      <c r="E1220" s="9" t="s">
        <v>3000</v>
      </c>
      <c r="F1220" s="9" t="s">
        <v>27</v>
      </c>
      <c r="G1220" s="10">
        <v>17</v>
      </c>
      <c r="H1220" s="10">
        <v>0</v>
      </c>
      <c r="I1220" s="10">
        <v>0</v>
      </c>
      <c r="J1220" s="10">
        <f t="shared" si="103"/>
        <v>4760000</v>
      </c>
      <c r="K1220" s="10">
        <f t="shared" si="103"/>
        <v>0</v>
      </c>
      <c r="L1220" s="10">
        <f t="shared" si="103"/>
        <v>0</v>
      </c>
      <c r="M1220" s="10"/>
      <c r="N1220" s="10">
        <v>0</v>
      </c>
      <c r="O1220" s="25">
        <f t="shared" si="99"/>
        <v>4760000</v>
      </c>
      <c r="P1220" s="25">
        <v>4760000</v>
      </c>
      <c r="Q1220" s="25">
        <f t="shared" si="100"/>
        <v>0</v>
      </c>
      <c r="R1220" s="37"/>
    </row>
    <row r="1221" spans="1:18" x14ac:dyDescent="0.25">
      <c r="A1221" s="8">
        <v>1214</v>
      </c>
      <c r="B1221" s="32">
        <v>452310</v>
      </c>
      <c r="C1221" s="9" t="s">
        <v>3002</v>
      </c>
      <c r="D1221" s="9" t="s">
        <v>25</v>
      </c>
      <c r="E1221" s="9" t="s">
        <v>3000</v>
      </c>
      <c r="F1221" s="9" t="s">
        <v>27</v>
      </c>
      <c r="G1221" s="10">
        <v>21</v>
      </c>
      <c r="H1221" s="10">
        <v>0</v>
      </c>
      <c r="I1221" s="10">
        <v>0</v>
      </c>
      <c r="J1221" s="10">
        <f t="shared" si="103"/>
        <v>5880000</v>
      </c>
      <c r="K1221" s="10">
        <f t="shared" si="103"/>
        <v>0</v>
      </c>
      <c r="L1221" s="10">
        <f t="shared" si="103"/>
        <v>0</v>
      </c>
      <c r="M1221" s="10"/>
      <c r="N1221" s="10">
        <v>0</v>
      </c>
      <c r="O1221" s="25">
        <f t="shared" si="99"/>
        <v>5880000</v>
      </c>
      <c r="P1221" s="25">
        <v>5880000</v>
      </c>
      <c r="Q1221" s="25">
        <f t="shared" si="100"/>
        <v>0</v>
      </c>
      <c r="R1221" s="37"/>
    </row>
    <row r="1222" spans="1:18" x14ac:dyDescent="0.25">
      <c r="A1222" s="8">
        <v>1215</v>
      </c>
      <c r="B1222" s="32">
        <v>452311</v>
      </c>
      <c r="C1222" s="9" t="s">
        <v>149</v>
      </c>
      <c r="D1222" s="9" t="s">
        <v>1153</v>
      </c>
      <c r="E1222" s="9" t="s">
        <v>3000</v>
      </c>
      <c r="F1222" s="9" t="s">
        <v>27</v>
      </c>
      <c r="G1222" s="10">
        <v>17</v>
      </c>
      <c r="H1222" s="10">
        <v>0</v>
      </c>
      <c r="I1222" s="10">
        <v>0</v>
      </c>
      <c r="J1222" s="10">
        <f t="shared" si="103"/>
        <v>4760000</v>
      </c>
      <c r="K1222" s="10">
        <f t="shared" si="103"/>
        <v>0</v>
      </c>
      <c r="L1222" s="10">
        <f t="shared" si="103"/>
        <v>0</v>
      </c>
      <c r="M1222" s="10"/>
      <c r="N1222" s="10">
        <v>0</v>
      </c>
      <c r="O1222" s="25">
        <f t="shared" si="99"/>
        <v>4760000</v>
      </c>
      <c r="P1222" s="25">
        <v>4760000</v>
      </c>
      <c r="Q1222" s="25">
        <f t="shared" si="100"/>
        <v>0</v>
      </c>
      <c r="R1222" s="37"/>
    </row>
    <row r="1223" spans="1:18" x14ac:dyDescent="0.25">
      <c r="A1223" s="8">
        <v>1216</v>
      </c>
      <c r="B1223" s="32">
        <v>452312</v>
      </c>
      <c r="C1223" s="9" t="s">
        <v>3003</v>
      </c>
      <c r="D1223" s="9" t="s">
        <v>85</v>
      </c>
      <c r="E1223" s="9" t="s">
        <v>3000</v>
      </c>
      <c r="F1223" s="9" t="s">
        <v>27</v>
      </c>
      <c r="G1223" s="10">
        <v>20</v>
      </c>
      <c r="H1223" s="10">
        <v>0</v>
      </c>
      <c r="I1223" s="10">
        <v>0</v>
      </c>
      <c r="J1223" s="10">
        <f t="shared" si="103"/>
        <v>5600000</v>
      </c>
      <c r="K1223" s="10">
        <f t="shared" si="103"/>
        <v>0</v>
      </c>
      <c r="L1223" s="10">
        <f t="shared" si="103"/>
        <v>0</v>
      </c>
      <c r="M1223" s="10"/>
      <c r="N1223" s="10">
        <v>0</v>
      </c>
      <c r="O1223" s="25">
        <f t="shared" si="99"/>
        <v>5600000</v>
      </c>
      <c r="P1223" s="25">
        <v>5600000</v>
      </c>
      <c r="Q1223" s="25">
        <f t="shared" si="100"/>
        <v>0</v>
      </c>
      <c r="R1223" s="37"/>
    </row>
    <row r="1224" spans="1:18" x14ac:dyDescent="0.25">
      <c r="A1224" s="8">
        <v>1217</v>
      </c>
      <c r="B1224" s="32">
        <v>452313</v>
      </c>
      <c r="C1224" s="9" t="s">
        <v>1879</v>
      </c>
      <c r="D1224" s="9" t="s">
        <v>544</v>
      </c>
      <c r="E1224" s="9" t="s">
        <v>3000</v>
      </c>
      <c r="F1224" s="9" t="s">
        <v>27</v>
      </c>
      <c r="G1224" s="10">
        <v>17</v>
      </c>
      <c r="H1224" s="10">
        <v>0</v>
      </c>
      <c r="I1224" s="10">
        <v>0</v>
      </c>
      <c r="J1224" s="10">
        <f t="shared" si="103"/>
        <v>4760000</v>
      </c>
      <c r="K1224" s="10">
        <f t="shared" si="103"/>
        <v>0</v>
      </c>
      <c r="L1224" s="10">
        <f t="shared" si="103"/>
        <v>0</v>
      </c>
      <c r="M1224" s="10"/>
      <c r="N1224" s="10">
        <v>0</v>
      </c>
      <c r="O1224" s="25">
        <f t="shared" si="99"/>
        <v>4760000</v>
      </c>
      <c r="P1224" s="25">
        <v>0</v>
      </c>
      <c r="Q1224" s="25">
        <f t="shared" si="100"/>
        <v>4760000</v>
      </c>
      <c r="R1224" s="37"/>
    </row>
    <row r="1225" spans="1:18" x14ac:dyDescent="0.25">
      <c r="A1225" s="8">
        <v>1218</v>
      </c>
      <c r="B1225" s="32">
        <v>452314</v>
      </c>
      <c r="C1225" s="9" t="s">
        <v>1958</v>
      </c>
      <c r="D1225" s="9" t="s">
        <v>61</v>
      </c>
      <c r="E1225" s="9" t="s">
        <v>3000</v>
      </c>
      <c r="F1225" s="9" t="s">
        <v>27</v>
      </c>
      <c r="G1225" s="10">
        <v>17</v>
      </c>
      <c r="H1225" s="10">
        <v>0</v>
      </c>
      <c r="I1225" s="10">
        <v>0</v>
      </c>
      <c r="J1225" s="10">
        <f t="shared" si="103"/>
        <v>4760000</v>
      </c>
      <c r="K1225" s="10">
        <f t="shared" si="103"/>
        <v>0</v>
      </c>
      <c r="L1225" s="10">
        <f t="shared" si="103"/>
        <v>0</v>
      </c>
      <c r="M1225" s="10"/>
      <c r="N1225" s="10">
        <v>0</v>
      </c>
      <c r="O1225" s="25">
        <f t="shared" ref="O1225:O1288" si="104">J1225+K1225+L1225-N1225-M1225</f>
        <v>4760000</v>
      </c>
      <c r="P1225" s="25">
        <v>4760000</v>
      </c>
      <c r="Q1225" s="25">
        <f t="shared" ref="Q1225:Q1288" si="105">O1225-P1225</f>
        <v>0</v>
      </c>
      <c r="R1225" s="37"/>
    </row>
    <row r="1226" spans="1:18" x14ac:dyDescent="0.25">
      <c r="A1226" s="8">
        <v>1219</v>
      </c>
      <c r="B1226" s="32">
        <v>452315</v>
      </c>
      <c r="C1226" s="9" t="s">
        <v>3004</v>
      </c>
      <c r="D1226" s="9" t="s">
        <v>556</v>
      </c>
      <c r="E1226" s="9" t="s">
        <v>3000</v>
      </c>
      <c r="F1226" s="9" t="s">
        <v>27</v>
      </c>
      <c r="G1226" s="10">
        <v>17</v>
      </c>
      <c r="H1226" s="10">
        <v>0</v>
      </c>
      <c r="I1226" s="10">
        <v>0</v>
      </c>
      <c r="J1226" s="10">
        <f t="shared" si="103"/>
        <v>4760000</v>
      </c>
      <c r="K1226" s="10">
        <f t="shared" si="103"/>
        <v>0</v>
      </c>
      <c r="L1226" s="10">
        <f t="shared" si="103"/>
        <v>0</v>
      </c>
      <c r="M1226" s="10"/>
      <c r="N1226" s="10">
        <v>0</v>
      </c>
      <c r="O1226" s="25">
        <f t="shared" si="104"/>
        <v>4760000</v>
      </c>
      <c r="P1226" s="25">
        <v>4760000</v>
      </c>
      <c r="Q1226" s="25">
        <f t="shared" si="105"/>
        <v>0</v>
      </c>
      <c r="R1226" s="37"/>
    </row>
    <row r="1227" spans="1:18" x14ac:dyDescent="0.25">
      <c r="A1227" s="8">
        <v>1220</v>
      </c>
      <c r="B1227" s="32">
        <v>452316</v>
      </c>
      <c r="C1227" s="9" t="s">
        <v>1481</v>
      </c>
      <c r="D1227" s="9" t="s">
        <v>75</v>
      </c>
      <c r="E1227" s="9" t="s">
        <v>3000</v>
      </c>
      <c r="F1227" s="9" t="s">
        <v>27</v>
      </c>
      <c r="G1227" s="10">
        <v>17</v>
      </c>
      <c r="H1227" s="10">
        <v>0</v>
      </c>
      <c r="I1227" s="10">
        <v>0</v>
      </c>
      <c r="J1227" s="10">
        <f t="shared" si="103"/>
        <v>4760000</v>
      </c>
      <c r="K1227" s="10">
        <f t="shared" si="103"/>
        <v>0</v>
      </c>
      <c r="L1227" s="10">
        <f t="shared" si="103"/>
        <v>0</v>
      </c>
      <c r="M1227" s="10"/>
      <c r="N1227" s="10">
        <v>0</v>
      </c>
      <c r="O1227" s="25">
        <f t="shared" si="104"/>
        <v>4760000</v>
      </c>
      <c r="P1227" s="25">
        <v>4760000</v>
      </c>
      <c r="Q1227" s="25">
        <f t="shared" si="105"/>
        <v>0</v>
      </c>
      <c r="R1227" s="37"/>
    </row>
    <row r="1228" spans="1:18" x14ac:dyDescent="0.25">
      <c r="A1228" s="8">
        <v>1221</v>
      </c>
      <c r="B1228" s="32">
        <v>452317</v>
      </c>
      <c r="C1228" s="9" t="s">
        <v>285</v>
      </c>
      <c r="D1228" s="9" t="s">
        <v>1392</v>
      </c>
      <c r="E1228" s="9" t="s">
        <v>3000</v>
      </c>
      <c r="F1228" s="9" t="s">
        <v>27</v>
      </c>
      <c r="G1228" s="10">
        <v>20</v>
      </c>
      <c r="H1228" s="10">
        <v>0</v>
      </c>
      <c r="I1228" s="10">
        <v>0</v>
      </c>
      <c r="J1228" s="10">
        <f t="shared" si="103"/>
        <v>5600000</v>
      </c>
      <c r="K1228" s="10">
        <f t="shared" si="103"/>
        <v>0</v>
      </c>
      <c r="L1228" s="10">
        <f t="shared" si="103"/>
        <v>0</v>
      </c>
      <c r="M1228" s="10"/>
      <c r="N1228" s="10">
        <v>0</v>
      </c>
      <c r="O1228" s="25">
        <f t="shared" si="104"/>
        <v>5600000</v>
      </c>
      <c r="P1228" s="25">
        <v>5600000</v>
      </c>
      <c r="Q1228" s="25">
        <f t="shared" si="105"/>
        <v>0</v>
      </c>
      <c r="R1228" s="37"/>
    </row>
    <row r="1229" spans="1:18" x14ac:dyDescent="0.25">
      <c r="A1229" s="8">
        <v>1222</v>
      </c>
      <c r="B1229" s="32">
        <v>452318</v>
      </c>
      <c r="C1229" s="9" t="s">
        <v>1397</v>
      </c>
      <c r="D1229" s="9" t="s">
        <v>490</v>
      </c>
      <c r="E1229" s="9" t="s">
        <v>3000</v>
      </c>
      <c r="F1229" s="9" t="s">
        <v>27</v>
      </c>
      <c r="G1229" s="10">
        <v>17</v>
      </c>
      <c r="H1229" s="10">
        <v>0</v>
      </c>
      <c r="I1229" s="10">
        <v>0</v>
      </c>
      <c r="J1229" s="10">
        <f t="shared" si="103"/>
        <v>4760000</v>
      </c>
      <c r="K1229" s="10">
        <f t="shared" si="103"/>
        <v>0</v>
      </c>
      <c r="L1229" s="10">
        <f t="shared" si="103"/>
        <v>0</v>
      </c>
      <c r="M1229" s="10"/>
      <c r="N1229" s="10">
        <v>0</v>
      </c>
      <c r="O1229" s="25">
        <f t="shared" si="104"/>
        <v>4760000</v>
      </c>
      <c r="P1229" s="25">
        <v>4760000</v>
      </c>
      <c r="Q1229" s="25">
        <f t="shared" si="105"/>
        <v>0</v>
      </c>
      <c r="R1229" s="37"/>
    </row>
    <row r="1230" spans="1:18" x14ac:dyDescent="0.25">
      <c r="A1230" s="8">
        <v>1223</v>
      </c>
      <c r="B1230" s="32">
        <v>452319</v>
      </c>
      <c r="C1230" s="9" t="s">
        <v>822</v>
      </c>
      <c r="D1230" s="9" t="s">
        <v>784</v>
      </c>
      <c r="E1230" s="9" t="s">
        <v>3000</v>
      </c>
      <c r="F1230" s="9" t="s">
        <v>27</v>
      </c>
      <c r="G1230" s="10">
        <v>21</v>
      </c>
      <c r="H1230" s="10">
        <v>0</v>
      </c>
      <c r="I1230" s="10">
        <v>0</v>
      </c>
      <c r="J1230" s="10">
        <f t="shared" si="103"/>
        <v>5880000</v>
      </c>
      <c r="K1230" s="10">
        <f t="shared" si="103"/>
        <v>0</v>
      </c>
      <c r="L1230" s="10">
        <f t="shared" si="103"/>
        <v>0</v>
      </c>
      <c r="M1230" s="10"/>
      <c r="N1230" s="10">
        <v>0</v>
      </c>
      <c r="O1230" s="25">
        <f t="shared" si="104"/>
        <v>5880000</v>
      </c>
      <c r="P1230" s="25">
        <v>5880000</v>
      </c>
      <c r="Q1230" s="25">
        <f t="shared" si="105"/>
        <v>0</v>
      </c>
      <c r="R1230" s="37"/>
    </row>
    <row r="1231" spans="1:18" x14ac:dyDescent="0.25">
      <c r="A1231" s="8">
        <v>1224</v>
      </c>
      <c r="B1231" s="32">
        <v>452320</v>
      </c>
      <c r="C1231" s="9" t="s">
        <v>3005</v>
      </c>
      <c r="D1231" s="9" t="s">
        <v>526</v>
      </c>
      <c r="E1231" s="9" t="s">
        <v>3000</v>
      </c>
      <c r="F1231" s="9" t="s">
        <v>27</v>
      </c>
      <c r="G1231" s="10">
        <v>17</v>
      </c>
      <c r="H1231" s="10">
        <v>0</v>
      </c>
      <c r="I1231" s="10">
        <v>0</v>
      </c>
      <c r="J1231" s="10">
        <f t="shared" si="103"/>
        <v>4760000</v>
      </c>
      <c r="K1231" s="10">
        <f t="shared" si="103"/>
        <v>0</v>
      </c>
      <c r="L1231" s="10">
        <f t="shared" si="103"/>
        <v>0</v>
      </c>
      <c r="M1231" s="10"/>
      <c r="N1231" s="10">
        <v>0</v>
      </c>
      <c r="O1231" s="25">
        <f t="shared" si="104"/>
        <v>4760000</v>
      </c>
      <c r="P1231" s="25">
        <v>4760000</v>
      </c>
      <c r="Q1231" s="25">
        <f t="shared" si="105"/>
        <v>0</v>
      </c>
      <c r="R1231" s="37"/>
    </row>
    <row r="1232" spans="1:18" x14ac:dyDescent="0.25">
      <c r="A1232" s="8">
        <v>1225</v>
      </c>
      <c r="B1232" s="32">
        <v>452321</v>
      </c>
      <c r="C1232" s="9" t="s">
        <v>3006</v>
      </c>
      <c r="D1232" s="9" t="s">
        <v>624</v>
      </c>
      <c r="E1232" s="9" t="s">
        <v>3000</v>
      </c>
      <c r="F1232" s="9" t="s">
        <v>389</v>
      </c>
      <c r="G1232" s="10">
        <v>17</v>
      </c>
      <c r="H1232" s="10">
        <v>0</v>
      </c>
      <c r="I1232" s="10">
        <v>0</v>
      </c>
      <c r="J1232" s="10">
        <f t="shared" si="103"/>
        <v>4760000</v>
      </c>
      <c r="K1232" s="10">
        <f t="shared" si="103"/>
        <v>0</v>
      </c>
      <c r="L1232" s="10">
        <f t="shared" si="103"/>
        <v>0</v>
      </c>
      <c r="M1232" s="10"/>
      <c r="N1232" s="10">
        <f>J1232*0.7</f>
        <v>3332000</v>
      </c>
      <c r="O1232" s="25">
        <f t="shared" si="104"/>
        <v>1428000</v>
      </c>
      <c r="P1232" s="25">
        <v>1428000</v>
      </c>
      <c r="Q1232" s="25">
        <f t="shared" si="105"/>
        <v>0</v>
      </c>
      <c r="R1232" s="37"/>
    </row>
    <row r="1233" spans="1:18" x14ac:dyDescent="0.25">
      <c r="A1233" s="8">
        <v>1226</v>
      </c>
      <c r="B1233" s="32">
        <v>452322</v>
      </c>
      <c r="C1233" s="9" t="s">
        <v>3007</v>
      </c>
      <c r="D1233" s="9" t="s">
        <v>472</v>
      </c>
      <c r="E1233" s="9" t="s">
        <v>3000</v>
      </c>
      <c r="F1233" s="9" t="s">
        <v>502</v>
      </c>
      <c r="G1233" s="10">
        <v>17</v>
      </c>
      <c r="H1233" s="10">
        <v>0</v>
      </c>
      <c r="I1233" s="10">
        <v>0</v>
      </c>
      <c r="J1233" s="10">
        <f t="shared" ref="J1233:L1239" si="106">G1233*280000</f>
        <v>4760000</v>
      </c>
      <c r="K1233" s="10">
        <f t="shared" si="106"/>
        <v>0</v>
      </c>
      <c r="L1233" s="10">
        <f t="shared" si="106"/>
        <v>0</v>
      </c>
      <c r="M1233" s="10"/>
      <c r="N1233" s="10">
        <f>J1233*0.5</f>
        <v>2380000</v>
      </c>
      <c r="O1233" s="25">
        <f t="shared" si="104"/>
        <v>2380000</v>
      </c>
      <c r="P1233" s="25">
        <v>0</v>
      </c>
      <c r="Q1233" s="25">
        <f t="shared" si="105"/>
        <v>2380000</v>
      </c>
      <c r="R1233" s="37"/>
    </row>
    <row r="1234" spans="1:18" x14ac:dyDescent="0.25">
      <c r="A1234" s="8">
        <v>1227</v>
      </c>
      <c r="B1234" s="32">
        <v>452323</v>
      </c>
      <c r="C1234" s="9" t="s">
        <v>1982</v>
      </c>
      <c r="D1234" s="9" t="s">
        <v>210</v>
      </c>
      <c r="E1234" s="9" t="s">
        <v>3000</v>
      </c>
      <c r="F1234" s="9" t="s">
        <v>27</v>
      </c>
      <c r="G1234" s="10">
        <v>29</v>
      </c>
      <c r="H1234" s="10">
        <v>0</v>
      </c>
      <c r="I1234" s="10">
        <v>0</v>
      </c>
      <c r="J1234" s="10">
        <f t="shared" si="106"/>
        <v>8120000</v>
      </c>
      <c r="K1234" s="10">
        <f t="shared" si="106"/>
        <v>0</v>
      </c>
      <c r="L1234" s="10">
        <f t="shared" si="106"/>
        <v>0</v>
      </c>
      <c r="M1234" s="10"/>
      <c r="N1234" s="10">
        <v>0</v>
      </c>
      <c r="O1234" s="25">
        <f t="shared" si="104"/>
        <v>8120000</v>
      </c>
      <c r="P1234" s="25">
        <v>8120000</v>
      </c>
      <c r="Q1234" s="25">
        <f t="shared" si="105"/>
        <v>0</v>
      </c>
      <c r="R1234" s="37"/>
    </row>
    <row r="1235" spans="1:18" x14ac:dyDescent="0.25">
      <c r="A1235" s="8">
        <v>1228</v>
      </c>
      <c r="B1235" s="32">
        <v>452324</v>
      </c>
      <c r="C1235" s="9" t="s">
        <v>3008</v>
      </c>
      <c r="D1235" s="9" t="s">
        <v>106</v>
      </c>
      <c r="E1235" s="9" t="s">
        <v>3000</v>
      </c>
      <c r="F1235" s="9" t="s">
        <v>27</v>
      </c>
      <c r="G1235" s="10">
        <v>17</v>
      </c>
      <c r="H1235" s="10">
        <v>0</v>
      </c>
      <c r="I1235" s="10">
        <v>0</v>
      </c>
      <c r="J1235" s="10">
        <f t="shared" si="106"/>
        <v>4760000</v>
      </c>
      <c r="K1235" s="10">
        <f t="shared" si="106"/>
        <v>0</v>
      </c>
      <c r="L1235" s="10">
        <f t="shared" si="106"/>
        <v>0</v>
      </c>
      <c r="M1235" s="10"/>
      <c r="N1235" s="10">
        <v>0</v>
      </c>
      <c r="O1235" s="25">
        <f t="shared" si="104"/>
        <v>4760000</v>
      </c>
      <c r="P1235" s="25">
        <v>4760000</v>
      </c>
      <c r="Q1235" s="25">
        <f t="shared" si="105"/>
        <v>0</v>
      </c>
      <c r="R1235" s="37"/>
    </row>
    <row r="1236" spans="1:18" x14ac:dyDescent="0.25">
      <c r="A1236" s="8">
        <v>1229</v>
      </c>
      <c r="B1236" s="32">
        <v>452325</v>
      </c>
      <c r="C1236" s="9" t="s">
        <v>3009</v>
      </c>
      <c r="D1236" s="9" t="s">
        <v>1180</v>
      </c>
      <c r="E1236" s="9" t="s">
        <v>3000</v>
      </c>
      <c r="F1236" s="9" t="s">
        <v>27</v>
      </c>
      <c r="G1236" s="10">
        <v>21</v>
      </c>
      <c r="H1236" s="10">
        <v>0</v>
      </c>
      <c r="I1236" s="10">
        <v>0</v>
      </c>
      <c r="J1236" s="10">
        <f t="shared" si="106"/>
        <v>5880000</v>
      </c>
      <c r="K1236" s="10">
        <f t="shared" si="106"/>
        <v>0</v>
      </c>
      <c r="L1236" s="10">
        <f t="shared" si="106"/>
        <v>0</v>
      </c>
      <c r="M1236" s="10"/>
      <c r="N1236" s="10">
        <v>0</v>
      </c>
      <c r="O1236" s="25">
        <f t="shared" si="104"/>
        <v>5880000</v>
      </c>
      <c r="P1236" s="25">
        <v>5880000</v>
      </c>
      <c r="Q1236" s="25">
        <f t="shared" si="105"/>
        <v>0</v>
      </c>
      <c r="R1236" s="37"/>
    </row>
    <row r="1237" spans="1:18" x14ac:dyDescent="0.25">
      <c r="A1237" s="8">
        <v>1230</v>
      </c>
      <c r="B1237" s="32">
        <v>452326</v>
      </c>
      <c r="C1237" s="9" t="s">
        <v>3010</v>
      </c>
      <c r="D1237" s="9" t="s">
        <v>121</v>
      </c>
      <c r="E1237" s="9" t="s">
        <v>3000</v>
      </c>
      <c r="F1237" s="9" t="s">
        <v>27</v>
      </c>
      <c r="G1237" s="10">
        <v>17</v>
      </c>
      <c r="H1237" s="10">
        <v>0</v>
      </c>
      <c r="I1237" s="10">
        <v>0</v>
      </c>
      <c r="J1237" s="10">
        <f t="shared" si="106"/>
        <v>4760000</v>
      </c>
      <c r="K1237" s="10">
        <f t="shared" si="106"/>
        <v>0</v>
      </c>
      <c r="L1237" s="10">
        <f t="shared" si="106"/>
        <v>0</v>
      </c>
      <c r="M1237" s="10"/>
      <c r="N1237" s="10">
        <v>0</v>
      </c>
      <c r="O1237" s="25">
        <f t="shared" si="104"/>
        <v>4760000</v>
      </c>
      <c r="P1237" s="25">
        <v>4760000</v>
      </c>
      <c r="Q1237" s="25">
        <f t="shared" si="105"/>
        <v>0</v>
      </c>
      <c r="R1237" s="37"/>
    </row>
    <row r="1238" spans="1:18" x14ac:dyDescent="0.25">
      <c r="A1238" s="8">
        <v>1231</v>
      </c>
      <c r="B1238" s="32">
        <v>452327</v>
      </c>
      <c r="C1238" s="9" t="s">
        <v>1177</v>
      </c>
      <c r="D1238" s="9" t="s">
        <v>654</v>
      </c>
      <c r="E1238" s="9" t="s">
        <v>3000</v>
      </c>
      <c r="F1238" s="9" t="s">
        <v>27</v>
      </c>
      <c r="G1238" s="10">
        <v>17</v>
      </c>
      <c r="H1238" s="10">
        <v>0</v>
      </c>
      <c r="I1238" s="10">
        <v>0</v>
      </c>
      <c r="J1238" s="10">
        <f t="shared" si="106"/>
        <v>4760000</v>
      </c>
      <c r="K1238" s="10">
        <f t="shared" si="106"/>
        <v>0</v>
      </c>
      <c r="L1238" s="10">
        <f t="shared" si="106"/>
        <v>0</v>
      </c>
      <c r="M1238" s="10"/>
      <c r="N1238" s="10">
        <v>0</v>
      </c>
      <c r="O1238" s="25">
        <f t="shared" si="104"/>
        <v>4760000</v>
      </c>
      <c r="P1238" s="25">
        <v>4760000</v>
      </c>
      <c r="Q1238" s="25">
        <f t="shared" si="105"/>
        <v>0</v>
      </c>
      <c r="R1238" s="37"/>
    </row>
    <row r="1239" spans="1:18" x14ac:dyDescent="0.25">
      <c r="A1239" s="8">
        <v>1232</v>
      </c>
      <c r="B1239" s="32">
        <v>452328</v>
      </c>
      <c r="C1239" s="9" t="s">
        <v>1577</v>
      </c>
      <c r="D1239" s="9" t="s">
        <v>61</v>
      </c>
      <c r="E1239" s="9" t="s">
        <v>3000</v>
      </c>
      <c r="F1239" s="9" t="s">
        <v>27</v>
      </c>
      <c r="G1239" s="10">
        <v>17</v>
      </c>
      <c r="H1239" s="10">
        <v>0</v>
      </c>
      <c r="I1239" s="10">
        <v>0</v>
      </c>
      <c r="J1239" s="10">
        <f t="shared" si="106"/>
        <v>4760000</v>
      </c>
      <c r="K1239" s="10">
        <f t="shared" si="106"/>
        <v>0</v>
      </c>
      <c r="L1239" s="10">
        <f t="shared" si="106"/>
        <v>0</v>
      </c>
      <c r="M1239" s="10"/>
      <c r="N1239" s="10">
        <v>0</v>
      </c>
      <c r="O1239" s="25">
        <f t="shared" si="104"/>
        <v>4760000</v>
      </c>
      <c r="P1239" s="25">
        <v>4760000</v>
      </c>
      <c r="Q1239" s="25">
        <f t="shared" si="105"/>
        <v>0</v>
      </c>
      <c r="R1239" s="37"/>
    </row>
    <row r="1240" spans="1:18" x14ac:dyDescent="0.25">
      <c r="A1240" s="8">
        <v>1233</v>
      </c>
      <c r="B1240" s="32">
        <v>452329</v>
      </c>
      <c r="C1240" s="9" t="s">
        <v>3011</v>
      </c>
      <c r="D1240" s="9" t="s">
        <v>125</v>
      </c>
      <c r="E1240" s="9" t="s">
        <v>3000</v>
      </c>
      <c r="F1240" s="9" t="s">
        <v>389</v>
      </c>
      <c r="G1240" s="10">
        <v>17</v>
      </c>
      <c r="H1240" s="10">
        <v>0</v>
      </c>
      <c r="I1240" s="10">
        <v>0</v>
      </c>
      <c r="J1240" s="10">
        <f>G1240*280000</f>
        <v>4760000</v>
      </c>
      <c r="K1240" s="10">
        <f>H1240*280000</f>
        <v>0</v>
      </c>
      <c r="L1240" s="10">
        <f>I1240*280000</f>
        <v>0</v>
      </c>
      <c r="M1240" s="10"/>
      <c r="N1240" s="10">
        <f>J1240*0.7</f>
        <v>3332000</v>
      </c>
      <c r="O1240" s="25">
        <f t="shared" si="104"/>
        <v>1428000</v>
      </c>
      <c r="P1240" s="25">
        <v>1428000</v>
      </c>
      <c r="Q1240" s="25">
        <f t="shared" si="105"/>
        <v>0</v>
      </c>
      <c r="R1240" s="37"/>
    </row>
    <row r="1241" spans="1:18" x14ac:dyDescent="0.25">
      <c r="A1241" s="8">
        <v>1234</v>
      </c>
      <c r="B1241" s="32">
        <v>452330</v>
      </c>
      <c r="C1241" s="9" t="s">
        <v>473</v>
      </c>
      <c r="D1241" s="9" t="s">
        <v>262</v>
      </c>
      <c r="E1241" s="9" t="s">
        <v>3000</v>
      </c>
      <c r="F1241" s="9" t="s">
        <v>27</v>
      </c>
      <c r="G1241" s="10">
        <v>17</v>
      </c>
      <c r="H1241" s="10">
        <v>0</v>
      </c>
      <c r="I1241" s="10">
        <v>0</v>
      </c>
      <c r="J1241" s="10">
        <f t="shared" ref="J1241:L1266" si="107">G1241*280000</f>
        <v>4760000</v>
      </c>
      <c r="K1241" s="10">
        <f t="shared" si="107"/>
        <v>0</v>
      </c>
      <c r="L1241" s="10">
        <f t="shared" si="107"/>
        <v>0</v>
      </c>
      <c r="M1241" s="10"/>
      <c r="N1241" s="10">
        <v>0</v>
      </c>
      <c r="O1241" s="25">
        <f t="shared" si="104"/>
        <v>4760000</v>
      </c>
      <c r="P1241" s="25">
        <v>4760000</v>
      </c>
      <c r="Q1241" s="25">
        <f t="shared" si="105"/>
        <v>0</v>
      </c>
      <c r="R1241" s="37"/>
    </row>
    <row r="1242" spans="1:18" x14ac:dyDescent="0.25">
      <c r="A1242" s="8">
        <v>1235</v>
      </c>
      <c r="B1242" s="32">
        <v>452331</v>
      </c>
      <c r="C1242" s="9" t="s">
        <v>3012</v>
      </c>
      <c r="D1242" s="9" t="s">
        <v>258</v>
      </c>
      <c r="E1242" s="9" t="s">
        <v>3000</v>
      </c>
      <c r="F1242" s="9" t="s">
        <v>27</v>
      </c>
      <c r="G1242" s="10">
        <v>17</v>
      </c>
      <c r="H1242" s="10">
        <v>0</v>
      </c>
      <c r="I1242" s="10">
        <v>0</v>
      </c>
      <c r="J1242" s="10">
        <f t="shared" si="107"/>
        <v>4760000</v>
      </c>
      <c r="K1242" s="10">
        <f t="shared" si="107"/>
        <v>0</v>
      </c>
      <c r="L1242" s="10">
        <f t="shared" si="107"/>
        <v>0</v>
      </c>
      <c r="M1242" s="10"/>
      <c r="N1242" s="10">
        <v>0</v>
      </c>
      <c r="O1242" s="25">
        <f t="shared" si="104"/>
        <v>4760000</v>
      </c>
      <c r="P1242" s="25">
        <v>4760000</v>
      </c>
      <c r="Q1242" s="25">
        <f t="shared" si="105"/>
        <v>0</v>
      </c>
      <c r="R1242" s="37"/>
    </row>
    <row r="1243" spans="1:18" x14ac:dyDescent="0.25">
      <c r="A1243" s="8">
        <v>1236</v>
      </c>
      <c r="B1243" s="32">
        <v>452332</v>
      </c>
      <c r="C1243" s="9" t="s">
        <v>2748</v>
      </c>
      <c r="D1243" s="9" t="s">
        <v>634</v>
      </c>
      <c r="E1243" s="9" t="s">
        <v>3000</v>
      </c>
      <c r="F1243" s="9" t="s">
        <v>27</v>
      </c>
      <c r="G1243" s="10">
        <v>21</v>
      </c>
      <c r="H1243" s="10">
        <v>0</v>
      </c>
      <c r="I1243" s="10">
        <v>0</v>
      </c>
      <c r="J1243" s="10">
        <f t="shared" si="107"/>
        <v>5880000</v>
      </c>
      <c r="K1243" s="10">
        <f t="shared" si="107"/>
        <v>0</v>
      </c>
      <c r="L1243" s="10">
        <f t="shared" si="107"/>
        <v>0</v>
      </c>
      <c r="M1243" s="10"/>
      <c r="N1243" s="10">
        <v>0</v>
      </c>
      <c r="O1243" s="25">
        <f t="shared" si="104"/>
        <v>5880000</v>
      </c>
      <c r="P1243" s="25">
        <v>0</v>
      </c>
      <c r="Q1243" s="25">
        <f t="shared" si="105"/>
        <v>5880000</v>
      </c>
      <c r="R1243" s="37"/>
    </row>
    <row r="1244" spans="1:18" x14ac:dyDescent="0.25">
      <c r="A1244" s="8">
        <v>1237</v>
      </c>
      <c r="B1244" s="32">
        <v>452333</v>
      </c>
      <c r="C1244" s="9" t="s">
        <v>1432</v>
      </c>
      <c r="D1244" s="9" t="s">
        <v>488</v>
      </c>
      <c r="E1244" s="9" t="s">
        <v>3000</v>
      </c>
      <c r="F1244" s="9" t="s">
        <v>27</v>
      </c>
      <c r="G1244" s="10">
        <v>17</v>
      </c>
      <c r="H1244" s="10">
        <v>0</v>
      </c>
      <c r="I1244" s="10">
        <v>0</v>
      </c>
      <c r="J1244" s="10">
        <f t="shared" si="107"/>
        <v>4760000</v>
      </c>
      <c r="K1244" s="10">
        <f t="shared" si="107"/>
        <v>0</v>
      </c>
      <c r="L1244" s="10">
        <f t="shared" si="107"/>
        <v>0</v>
      </c>
      <c r="M1244" s="10"/>
      <c r="N1244" s="10">
        <v>0</v>
      </c>
      <c r="O1244" s="25">
        <f t="shared" si="104"/>
        <v>4760000</v>
      </c>
      <c r="P1244" s="25">
        <v>4760000</v>
      </c>
      <c r="Q1244" s="25">
        <f t="shared" si="105"/>
        <v>0</v>
      </c>
      <c r="R1244" s="37"/>
    </row>
    <row r="1245" spans="1:18" x14ac:dyDescent="0.25">
      <c r="A1245" s="8">
        <v>1238</v>
      </c>
      <c r="B1245" s="32">
        <v>452334</v>
      </c>
      <c r="C1245" s="9" t="s">
        <v>559</v>
      </c>
      <c r="D1245" s="9" t="s">
        <v>448</v>
      </c>
      <c r="E1245" s="9" t="s">
        <v>3000</v>
      </c>
      <c r="F1245" s="9" t="s">
        <v>27</v>
      </c>
      <c r="G1245" s="10">
        <v>17</v>
      </c>
      <c r="H1245" s="10">
        <v>0</v>
      </c>
      <c r="I1245" s="10">
        <v>0</v>
      </c>
      <c r="J1245" s="10">
        <f t="shared" si="107"/>
        <v>4760000</v>
      </c>
      <c r="K1245" s="10">
        <f t="shared" si="107"/>
        <v>0</v>
      </c>
      <c r="L1245" s="10">
        <f t="shared" si="107"/>
        <v>0</v>
      </c>
      <c r="M1245" s="10"/>
      <c r="N1245" s="10">
        <v>0</v>
      </c>
      <c r="O1245" s="25">
        <f t="shared" si="104"/>
        <v>4760000</v>
      </c>
      <c r="P1245" s="25">
        <v>4760000</v>
      </c>
      <c r="Q1245" s="25">
        <f t="shared" si="105"/>
        <v>0</v>
      </c>
      <c r="R1245" s="37"/>
    </row>
    <row r="1246" spans="1:18" x14ac:dyDescent="0.25">
      <c r="A1246" s="8">
        <v>1239</v>
      </c>
      <c r="B1246" s="32">
        <v>452335</v>
      </c>
      <c r="C1246" s="9" t="s">
        <v>3013</v>
      </c>
      <c r="D1246" s="9" t="s">
        <v>192</v>
      </c>
      <c r="E1246" s="9" t="s">
        <v>3000</v>
      </c>
      <c r="F1246" s="9" t="s">
        <v>27</v>
      </c>
      <c r="G1246" s="10">
        <v>17</v>
      </c>
      <c r="H1246" s="10">
        <v>0</v>
      </c>
      <c r="I1246" s="10">
        <v>0</v>
      </c>
      <c r="J1246" s="10">
        <f t="shared" si="107"/>
        <v>4760000</v>
      </c>
      <c r="K1246" s="10">
        <f t="shared" si="107"/>
        <v>0</v>
      </c>
      <c r="L1246" s="10">
        <f t="shared" si="107"/>
        <v>0</v>
      </c>
      <c r="M1246" s="10"/>
      <c r="N1246" s="10">
        <v>0</v>
      </c>
      <c r="O1246" s="25">
        <f t="shared" si="104"/>
        <v>4760000</v>
      </c>
      <c r="P1246" s="25">
        <v>4760000</v>
      </c>
      <c r="Q1246" s="25">
        <f t="shared" si="105"/>
        <v>0</v>
      </c>
      <c r="R1246" s="37"/>
    </row>
    <row r="1247" spans="1:18" x14ac:dyDescent="0.25">
      <c r="A1247" s="8">
        <v>1240</v>
      </c>
      <c r="B1247" s="32">
        <v>452336</v>
      </c>
      <c r="C1247" s="9" t="s">
        <v>124</v>
      </c>
      <c r="D1247" s="9" t="s">
        <v>576</v>
      </c>
      <c r="E1247" s="9" t="s">
        <v>3000</v>
      </c>
      <c r="F1247" s="9" t="s">
        <v>27</v>
      </c>
      <c r="G1247" s="10">
        <v>21</v>
      </c>
      <c r="H1247" s="10">
        <v>0</v>
      </c>
      <c r="I1247" s="10">
        <v>0</v>
      </c>
      <c r="J1247" s="10">
        <f t="shared" si="107"/>
        <v>5880000</v>
      </c>
      <c r="K1247" s="10">
        <f t="shared" si="107"/>
        <v>0</v>
      </c>
      <c r="L1247" s="10">
        <f t="shared" si="107"/>
        <v>0</v>
      </c>
      <c r="M1247" s="10"/>
      <c r="N1247" s="10">
        <v>0</v>
      </c>
      <c r="O1247" s="25">
        <f t="shared" si="104"/>
        <v>5880000</v>
      </c>
      <c r="P1247" s="25">
        <v>5880000</v>
      </c>
      <c r="Q1247" s="25">
        <f t="shared" si="105"/>
        <v>0</v>
      </c>
      <c r="R1247" s="37"/>
    </row>
    <row r="1248" spans="1:18" x14ac:dyDescent="0.25">
      <c r="A1248" s="8">
        <v>1241</v>
      </c>
      <c r="B1248" s="32">
        <v>452337</v>
      </c>
      <c r="C1248" s="9" t="s">
        <v>2152</v>
      </c>
      <c r="D1248" s="9" t="s">
        <v>125</v>
      </c>
      <c r="E1248" s="9" t="s">
        <v>3000</v>
      </c>
      <c r="F1248" s="9" t="s">
        <v>27</v>
      </c>
      <c r="G1248" s="10">
        <v>21</v>
      </c>
      <c r="H1248" s="10">
        <v>0</v>
      </c>
      <c r="I1248" s="10">
        <v>0</v>
      </c>
      <c r="J1248" s="10">
        <f t="shared" si="107"/>
        <v>5880000</v>
      </c>
      <c r="K1248" s="10">
        <f t="shared" si="107"/>
        <v>0</v>
      </c>
      <c r="L1248" s="10">
        <f t="shared" si="107"/>
        <v>0</v>
      </c>
      <c r="M1248" s="10"/>
      <c r="N1248" s="10">
        <v>0</v>
      </c>
      <c r="O1248" s="25">
        <f t="shared" si="104"/>
        <v>5880000</v>
      </c>
      <c r="P1248" s="25">
        <v>5880000</v>
      </c>
      <c r="Q1248" s="25">
        <f t="shared" si="105"/>
        <v>0</v>
      </c>
      <c r="R1248" s="37"/>
    </row>
    <row r="1249" spans="1:18" x14ac:dyDescent="0.25">
      <c r="A1249" s="8">
        <v>1242</v>
      </c>
      <c r="B1249" s="32">
        <v>452338</v>
      </c>
      <c r="C1249" s="9" t="s">
        <v>3014</v>
      </c>
      <c r="D1249" s="9" t="s">
        <v>431</v>
      </c>
      <c r="E1249" s="9" t="s">
        <v>3000</v>
      </c>
      <c r="F1249" s="9" t="s">
        <v>27</v>
      </c>
      <c r="G1249" s="10">
        <v>21</v>
      </c>
      <c r="H1249" s="10">
        <v>0</v>
      </c>
      <c r="I1249" s="10">
        <v>0</v>
      </c>
      <c r="J1249" s="10">
        <f t="shared" si="107"/>
        <v>5880000</v>
      </c>
      <c r="K1249" s="10">
        <f t="shared" si="107"/>
        <v>0</v>
      </c>
      <c r="L1249" s="10">
        <f t="shared" si="107"/>
        <v>0</v>
      </c>
      <c r="M1249" s="10"/>
      <c r="N1249" s="10">
        <v>0</v>
      </c>
      <c r="O1249" s="25">
        <f t="shared" si="104"/>
        <v>5880000</v>
      </c>
      <c r="P1249" s="25">
        <v>5880000</v>
      </c>
      <c r="Q1249" s="25">
        <f t="shared" si="105"/>
        <v>0</v>
      </c>
      <c r="R1249" s="37"/>
    </row>
    <row r="1250" spans="1:18" x14ac:dyDescent="0.25">
      <c r="A1250" s="8">
        <v>1243</v>
      </c>
      <c r="B1250" s="32">
        <v>452339</v>
      </c>
      <c r="C1250" s="9" t="s">
        <v>868</v>
      </c>
      <c r="D1250" s="9" t="s">
        <v>492</v>
      </c>
      <c r="E1250" s="9" t="s">
        <v>3000</v>
      </c>
      <c r="F1250" s="9" t="s">
        <v>27</v>
      </c>
      <c r="G1250" s="10">
        <v>21</v>
      </c>
      <c r="H1250" s="10">
        <v>0</v>
      </c>
      <c r="I1250" s="10">
        <v>0</v>
      </c>
      <c r="J1250" s="10">
        <f t="shared" si="107"/>
        <v>5880000</v>
      </c>
      <c r="K1250" s="10">
        <f t="shared" si="107"/>
        <v>0</v>
      </c>
      <c r="L1250" s="10">
        <f t="shared" si="107"/>
        <v>0</v>
      </c>
      <c r="M1250" s="10"/>
      <c r="N1250" s="10">
        <v>0</v>
      </c>
      <c r="O1250" s="25">
        <f t="shared" si="104"/>
        <v>5880000</v>
      </c>
      <c r="P1250" s="25">
        <v>5880000</v>
      </c>
      <c r="Q1250" s="25">
        <f t="shared" si="105"/>
        <v>0</v>
      </c>
      <c r="R1250" s="37"/>
    </row>
    <row r="1251" spans="1:18" x14ac:dyDescent="0.25">
      <c r="A1251" s="8">
        <v>1244</v>
      </c>
      <c r="B1251" s="32">
        <v>452340</v>
      </c>
      <c r="C1251" s="9" t="s">
        <v>149</v>
      </c>
      <c r="D1251" s="9" t="s">
        <v>1841</v>
      </c>
      <c r="E1251" s="9" t="s">
        <v>3000</v>
      </c>
      <c r="F1251" s="9" t="s">
        <v>27</v>
      </c>
      <c r="G1251" s="10">
        <v>21</v>
      </c>
      <c r="H1251" s="10">
        <v>0</v>
      </c>
      <c r="I1251" s="10">
        <v>0</v>
      </c>
      <c r="J1251" s="10">
        <f t="shared" si="107"/>
        <v>5880000</v>
      </c>
      <c r="K1251" s="10">
        <f t="shared" si="107"/>
        <v>0</v>
      </c>
      <c r="L1251" s="10">
        <f t="shared" si="107"/>
        <v>0</v>
      </c>
      <c r="M1251" s="10"/>
      <c r="N1251" s="10">
        <v>0</v>
      </c>
      <c r="O1251" s="25">
        <f t="shared" si="104"/>
        <v>5880000</v>
      </c>
      <c r="P1251" s="25">
        <v>5880000</v>
      </c>
      <c r="Q1251" s="25">
        <f t="shared" si="105"/>
        <v>0</v>
      </c>
      <c r="R1251" s="37"/>
    </row>
    <row r="1252" spans="1:18" x14ac:dyDescent="0.25">
      <c r="A1252" s="8">
        <v>1245</v>
      </c>
      <c r="B1252" s="32">
        <v>452341</v>
      </c>
      <c r="C1252" s="9" t="s">
        <v>232</v>
      </c>
      <c r="D1252" s="9" t="s">
        <v>233</v>
      </c>
      <c r="E1252" s="9" t="s">
        <v>3000</v>
      </c>
      <c r="F1252" s="9" t="s">
        <v>27</v>
      </c>
      <c r="G1252" s="10">
        <v>17</v>
      </c>
      <c r="H1252" s="10">
        <v>0</v>
      </c>
      <c r="I1252" s="10">
        <v>0</v>
      </c>
      <c r="J1252" s="10">
        <f t="shared" si="107"/>
        <v>4760000</v>
      </c>
      <c r="K1252" s="10">
        <f t="shared" si="107"/>
        <v>0</v>
      </c>
      <c r="L1252" s="10">
        <f t="shared" si="107"/>
        <v>0</v>
      </c>
      <c r="M1252" s="10"/>
      <c r="N1252" s="10">
        <v>0</v>
      </c>
      <c r="O1252" s="25">
        <f t="shared" si="104"/>
        <v>4760000</v>
      </c>
      <c r="P1252" s="25">
        <v>4760000</v>
      </c>
      <c r="Q1252" s="25">
        <f t="shared" si="105"/>
        <v>0</v>
      </c>
      <c r="R1252" s="37"/>
    </row>
    <row r="1253" spans="1:18" x14ac:dyDescent="0.25">
      <c r="A1253" s="8">
        <v>1246</v>
      </c>
      <c r="B1253" s="32">
        <v>452342</v>
      </c>
      <c r="C1253" s="9" t="s">
        <v>24</v>
      </c>
      <c r="D1253" s="9" t="s">
        <v>71</v>
      </c>
      <c r="E1253" s="9" t="s">
        <v>3000</v>
      </c>
      <c r="F1253" s="9" t="s">
        <v>27</v>
      </c>
      <c r="G1253" s="10">
        <v>17</v>
      </c>
      <c r="H1253" s="10">
        <v>0</v>
      </c>
      <c r="I1253" s="10">
        <v>0</v>
      </c>
      <c r="J1253" s="10">
        <f t="shared" si="107"/>
        <v>4760000</v>
      </c>
      <c r="K1253" s="10">
        <f t="shared" si="107"/>
        <v>0</v>
      </c>
      <c r="L1253" s="10">
        <f t="shared" si="107"/>
        <v>0</v>
      </c>
      <c r="M1253" s="10"/>
      <c r="N1253" s="10">
        <v>0</v>
      </c>
      <c r="O1253" s="25">
        <f t="shared" si="104"/>
        <v>4760000</v>
      </c>
      <c r="P1253" s="25">
        <v>0</v>
      </c>
      <c r="Q1253" s="25">
        <f t="shared" si="105"/>
        <v>4760000</v>
      </c>
      <c r="R1253" s="37"/>
    </row>
    <row r="1254" spans="1:18" x14ac:dyDescent="0.25">
      <c r="A1254" s="8">
        <v>1247</v>
      </c>
      <c r="B1254" s="32">
        <v>452343</v>
      </c>
      <c r="C1254" s="9" t="s">
        <v>1814</v>
      </c>
      <c r="D1254" s="9" t="s">
        <v>229</v>
      </c>
      <c r="E1254" s="9" t="s">
        <v>3000</v>
      </c>
      <c r="F1254" s="9" t="s">
        <v>27</v>
      </c>
      <c r="G1254" s="10">
        <v>21</v>
      </c>
      <c r="H1254" s="10">
        <v>0</v>
      </c>
      <c r="I1254" s="10">
        <v>0</v>
      </c>
      <c r="J1254" s="10">
        <f t="shared" si="107"/>
        <v>5880000</v>
      </c>
      <c r="K1254" s="10">
        <f t="shared" si="107"/>
        <v>0</v>
      </c>
      <c r="L1254" s="10">
        <f t="shared" si="107"/>
        <v>0</v>
      </c>
      <c r="M1254" s="10"/>
      <c r="N1254" s="10">
        <v>0</v>
      </c>
      <c r="O1254" s="25">
        <f t="shared" si="104"/>
        <v>5880000</v>
      </c>
      <c r="P1254" s="25">
        <v>5880000</v>
      </c>
      <c r="Q1254" s="25">
        <f t="shared" si="105"/>
        <v>0</v>
      </c>
      <c r="R1254" s="37"/>
    </row>
    <row r="1255" spans="1:18" x14ac:dyDescent="0.25">
      <c r="A1255" s="8">
        <v>1248</v>
      </c>
      <c r="B1255" s="32">
        <v>452344</v>
      </c>
      <c r="C1255" s="9" t="s">
        <v>3015</v>
      </c>
      <c r="D1255" s="9" t="s">
        <v>244</v>
      </c>
      <c r="E1255" s="9" t="s">
        <v>3000</v>
      </c>
      <c r="F1255" s="9" t="s">
        <v>27</v>
      </c>
      <c r="G1255" s="10">
        <v>21</v>
      </c>
      <c r="H1255" s="10">
        <v>0</v>
      </c>
      <c r="I1255" s="10">
        <v>0</v>
      </c>
      <c r="J1255" s="10">
        <f t="shared" si="107"/>
        <v>5880000</v>
      </c>
      <c r="K1255" s="10">
        <f t="shared" si="107"/>
        <v>0</v>
      </c>
      <c r="L1255" s="10">
        <f t="shared" si="107"/>
        <v>0</v>
      </c>
      <c r="M1255" s="10"/>
      <c r="N1255" s="10">
        <v>0</v>
      </c>
      <c r="O1255" s="25">
        <f t="shared" si="104"/>
        <v>5880000</v>
      </c>
      <c r="P1255" s="25">
        <v>5880000</v>
      </c>
      <c r="Q1255" s="25">
        <f t="shared" si="105"/>
        <v>0</v>
      </c>
      <c r="R1255" s="37"/>
    </row>
    <row r="1256" spans="1:18" x14ac:dyDescent="0.25">
      <c r="A1256" s="8">
        <v>1249</v>
      </c>
      <c r="B1256" s="32">
        <v>452345</v>
      </c>
      <c r="C1256" s="9" t="s">
        <v>2938</v>
      </c>
      <c r="D1256" s="9" t="s">
        <v>251</v>
      </c>
      <c r="E1256" s="9" t="s">
        <v>3000</v>
      </c>
      <c r="F1256" s="9" t="s">
        <v>27</v>
      </c>
      <c r="G1256" s="10">
        <v>21</v>
      </c>
      <c r="H1256" s="10">
        <v>0</v>
      </c>
      <c r="I1256" s="10">
        <v>0</v>
      </c>
      <c r="J1256" s="10">
        <f t="shared" si="107"/>
        <v>5880000</v>
      </c>
      <c r="K1256" s="10">
        <f t="shared" si="107"/>
        <v>0</v>
      </c>
      <c r="L1256" s="10">
        <f t="shared" si="107"/>
        <v>0</v>
      </c>
      <c r="M1256" s="10"/>
      <c r="N1256" s="10">
        <v>0</v>
      </c>
      <c r="O1256" s="25">
        <f t="shared" si="104"/>
        <v>5880000</v>
      </c>
      <c r="P1256" s="25">
        <v>5880000</v>
      </c>
      <c r="Q1256" s="25">
        <f t="shared" si="105"/>
        <v>0</v>
      </c>
      <c r="R1256" s="37"/>
    </row>
    <row r="1257" spans="1:18" x14ac:dyDescent="0.25">
      <c r="A1257" s="8">
        <v>1250</v>
      </c>
      <c r="B1257" s="32">
        <v>452346</v>
      </c>
      <c r="C1257" s="9" t="s">
        <v>3016</v>
      </c>
      <c r="D1257" s="9" t="s">
        <v>262</v>
      </c>
      <c r="E1257" s="9" t="s">
        <v>3000</v>
      </c>
      <c r="F1257" s="9" t="s">
        <v>27</v>
      </c>
      <c r="G1257" s="10">
        <v>17</v>
      </c>
      <c r="H1257" s="10">
        <v>0</v>
      </c>
      <c r="I1257" s="10">
        <v>0</v>
      </c>
      <c r="J1257" s="10">
        <f t="shared" si="107"/>
        <v>4760000</v>
      </c>
      <c r="K1257" s="10">
        <f t="shared" si="107"/>
        <v>0</v>
      </c>
      <c r="L1257" s="10">
        <f t="shared" si="107"/>
        <v>0</v>
      </c>
      <c r="M1257" s="10"/>
      <c r="N1257" s="10">
        <v>0</v>
      </c>
      <c r="O1257" s="25">
        <f t="shared" si="104"/>
        <v>4760000</v>
      </c>
      <c r="P1257" s="25">
        <v>4760000</v>
      </c>
      <c r="Q1257" s="25">
        <f t="shared" si="105"/>
        <v>0</v>
      </c>
      <c r="R1257" s="37"/>
    </row>
    <row r="1258" spans="1:18" s="39" customFormat="1" x14ac:dyDescent="0.25">
      <c r="A1258" s="35">
        <v>1251</v>
      </c>
      <c r="B1258" s="54">
        <v>452347</v>
      </c>
      <c r="C1258" s="37" t="s">
        <v>114</v>
      </c>
      <c r="D1258" s="37" t="s">
        <v>85</v>
      </c>
      <c r="E1258" s="37" t="s">
        <v>3000</v>
      </c>
      <c r="F1258" s="37" t="s">
        <v>27</v>
      </c>
      <c r="G1258" s="25">
        <v>17</v>
      </c>
      <c r="H1258" s="25">
        <v>3</v>
      </c>
      <c r="I1258" s="25">
        <v>0</v>
      </c>
      <c r="J1258" s="25">
        <f t="shared" si="107"/>
        <v>4760000</v>
      </c>
      <c r="K1258" s="25">
        <f t="shared" si="107"/>
        <v>840000</v>
      </c>
      <c r="L1258" s="25">
        <f t="shared" si="107"/>
        <v>0</v>
      </c>
      <c r="M1258" s="25">
        <v>1120000</v>
      </c>
      <c r="N1258" s="25">
        <v>0</v>
      </c>
      <c r="O1258" s="25">
        <f t="shared" si="104"/>
        <v>4480000</v>
      </c>
      <c r="P1258" s="25">
        <v>5600000</v>
      </c>
      <c r="Q1258" s="25">
        <f t="shared" si="105"/>
        <v>-1120000</v>
      </c>
      <c r="R1258" s="37" t="s">
        <v>3017</v>
      </c>
    </row>
    <row r="1259" spans="1:18" x14ac:dyDescent="0.25">
      <c r="A1259" s="8">
        <v>1252</v>
      </c>
      <c r="B1259" s="32">
        <v>452348</v>
      </c>
      <c r="C1259" s="9" t="s">
        <v>3018</v>
      </c>
      <c r="D1259" s="9" t="s">
        <v>413</v>
      </c>
      <c r="E1259" s="9" t="s">
        <v>3000</v>
      </c>
      <c r="F1259" s="9" t="s">
        <v>27</v>
      </c>
      <c r="G1259" s="10">
        <v>21</v>
      </c>
      <c r="H1259" s="10">
        <v>0</v>
      </c>
      <c r="I1259" s="10">
        <v>0</v>
      </c>
      <c r="J1259" s="10">
        <f t="shared" si="107"/>
        <v>5880000</v>
      </c>
      <c r="K1259" s="10">
        <f t="shared" si="107"/>
        <v>0</v>
      </c>
      <c r="L1259" s="10">
        <f t="shared" si="107"/>
        <v>0</v>
      </c>
      <c r="M1259" s="10"/>
      <c r="N1259" s="10">
        <v>0</v>
      </c>
      <c r="O1259" s="25">
        <f t="shared" si="104"/>
        <v>5880000</v>
      </c>
      <c r="P1259" s="25">
        <v>5880000</v>
      </c>
      <c r="Q1259" s="25">
        <f t="shared" si="105"/>
        <v>0</v>
      </c>
      <c r="R1259" s="37"/>
    </row>
    <row r="1260" spans="1:18" x14ac:dyDescent="0.25">
      <c r="A1260" s="8">
        <v>1253</v>
      </c>
      <c r="B1260" s="32">
        <v>452349</v>
      </c>
      <c r="C1260" s="9" t="s">
        <v>3019</v>
      </c>
      <c r="D1260" s="9" t="s">
        <v>492</v>
      </c>
      <c r="E1260" s="9" t="s">
        <v>3000</v>
      </c>
      <c r="F1260" s="9" t="s">
        <v>27</v>
      </c>
      <c r="G1260" s="10">
        <v>21</v>
      </c>
      <c r="H1260" s="10">
        <v>0</v>
      </c>
      <c r="I1260" s="10">
        <v>0</v>
      </c>
      <c r="J1260" s="10">
        <f t="shared" si="107"/>
        <v>5880000</v>
      </c>
      <c r="K1260" s="10">
        <f t="shared" si="107"/>
        <v>0</v>
      </c>
      <c r="L1260" s="10">
        <f t="shared" si="107"/>
        <v>0</v>
      </c>
      <c r="M1260" s="10"/>
      <c r="N1260" s="10">
        <v>0</v>
      </c>
      <c r="O1260" s="25">
        <f t="shared" si="104"/>
        <v>5880000</v>
      </c>
      <c r="P1260" s="25">
        <v>5880000</v>
      </c>
      <c r="Q1260" s="25">
        <f t="shared" si="105"/>
        <v>0</v>
      </c>
      <c r="R1260" s="37"/>
    </row>
    <row r="1261" spans="1:18" x14ac:dyDescent="0.25">
      <c r="A1261" s="8">
        <v>1254</v>
      </c>
      <c r="B1261" s="32">
        <v>452350</v>
      </c>
      <c r="C1261" s="9" t="s">
        <v>114</v>
      </c>
      <c r="D1261" s="9" t="s">
        <v>85</v>
      </c>
      <c r="E1261" s="9" t="s">
        <v>3000</v>
      </c>
      <c r="F1261" s="9" t="s">
        <v>27</v>
      </c>
      <c r="G1261" s="10">
        <v>17</v>
      </c>
      <c r="H1261" s="10">
        <v>0</v>
      </c>
      <c r="I1261" s="10">
        <v>0</v>
      </c>
      <c r="J1261" s="10">
        <f t="shared" si="107"/>
        <v>4760000</v>
      </c>
      <c r="K1261" s="10">
        <f t="shared" si="107"/>
        <v>0</v>
      </c>
      <c r="L1261" s="10">
        <f t="shared" si="107"/>
        <v>0</v>
      </c>
      <c r="M1261" s="10"/>
      <c r="N1261" s="10">
        <v>0</v>
      </c>
      <c r="O1261" s="25">
        <f t="shared" si="104"/>
        <v>4760000</v>
      </c>
      <c r="P1261" s="25">
        <v>4760000</v>
      </c>
      <c r="Q1261" s="25">
        <f t="shared" si="105"/>
        <v>0</v>
      </c>
      <c r="R1261" s="37"/>
    </row>
    <row r="1262" spans="1:18" x14ac:dyDescent="0.25">
      <c r="A1262" s="8">
        <v>1255</v>
      </c>
      <c r="B1262" s="32">
        <v>452351</v>
      </c>
      <c r="C1262" s="9" t="s">
        <v>3020</v>
      </c>
      <c r="D1262" s="9" t="s">
        <v>153</v>
      </c>
      <c r="E1262" s="9" t="s">
        <v>3000</v>
      </c>
      <c r="F1262" s="9" t="s">
        <v>27</v>
      </c>
      <c r="G1262" s="10">
        <v>21</v>
      </c>
      <c r="H1262" s="10">
        <v>0</v>
      </c>
      <c r="I1262" s="10">
        <v>0</v>
      </c>
      <c r="J1262" s="10">
        <f t="shared" si="107"/>
        <v>5880000</v>
      </c>
      <c r="K1262" s="10">
        <f t="shared" si="107"/>
        <v>0</v>
      </c>
      <c r="L1262" s="10">
        <f t="shared" si="107"/>
        <v>0</v>
      </c>
      <c r="M1262" s="10"/>
      <c r="N1262" s="10">
        <v>0</v>
      </c>
      <c r="O1262" s="25">
        <f t="shared" si="104"/>
        <v>5880000</v>
      </c>
      <c r="P1262" s="25">
        <v>5880000</v>
      </c>
      <c r="Q1262" s="25">
        <f t="shared" si="105"/>
        <v>0</v>
      </c>
      <c r="R1262" s="37"/>
    </row>
    <row r="1263" spans="1:18" x14ac:dyDescent="0.25">
      <c r="A1263" s="8">
        <v>1256</v>
      </c>
      <c r="B1263" s="32">
        <v>452352</v>
      </c>
      <c r="C1263" s="9" t="s">
        <v>348</v>
      </c>
      <c r="D1263" s="9" t="s">
        <v>65</v>
      </c>
      <c r="E1263" s="9" t="s">
        <v>3000</v>
      </c>
      <c r="F1263" s="9" t="s">
        <v>27</v>
      </c>
      <c r="G1263" s="10">
        <v>21</v>
      </c>
      <c r="H1263" s="10">
        <v>0</v>
      </c>
      <c r="I1263" s="10">
        <v>0</v>
      </c>
      <c r="J1263" s="10">
        <f t="shared" si="107"/>
        <v>5880000</v>
      </c>
      <c r="K1263" s="10">
        <f t="shared" si="107"/>
        <v>0</v>
      </c>
      <c r="L1263" s="10">
        <f t="shared" si="107"/>
        <v>0</v>
      </c>
      <c r="M1263" s="10"/>
      <c r="N1263" s="10">
        <v>0</v>
      </c>
      <c r="O1263" s="25">
        <f t="shared" si="104"/>
        <v>5880000</v>
      </c>
      <c r="P1263" s="25">
        <v>0</v>
      </c>
      <c r="Q1263" s="25">
        <f t="shared" si="105"/>
        <v>5880000</v>
      </c>
      <c r="R1263" s="37"/>
    </row>
    <row r="1264" spans="1:18" x14ac:dyDescent="0.25">
      <c r="A1264" s="8">
        <v>1257</v>
      </c>
      <c r="B1264" s="32">
        <v>452353</v>
      </c>
      <c r="C1264" s="9" t="s">
        <v>348</v>
      </c>
      <c r="D1264" s="9" t="s">
        <v>845</v>
      </c>
      <c r="E1264" s="9" t="s">
        <v>3000</v>
      </c>
      <c r="F1264" s="9" t="s">
        <v>27</v>
      </c>
      <c r="G1264" s="10">
        <v>24</v>
      </c>
      <c r="H1264" s="10">
        <v>0</v>
      </c>
      <c r="I1264" s="10">
        <v>0</v>
      </c>
      <c r="J1264" s="10">
        <f t="shared" si="107"/>
        <v>6720000</v>
      </c>
      <c r="K1264" s="10">
        <f t="shared" si="107"/>
        <v>0</v>
      </c>
      <c r="L1264" s="10">
        <f t="shared" si="107"/>
        <v>0</v>
      </c>
      <c r="M1264" s="10"/>
      <c r="N1264" s="10">
        <v>0</v>
      </c>
      <c r="O1264" s="25">
        <f t="shared" si="104"/>
        <v>6720000</v>
      </c>
      <c r="P1264" s="25">
        <v>6720000</v>
      </c>
      <c r="Q1264" s="25">
        <f t="shared" si="105"/>
        <v>0</v>
      </c>
      <c r="R1264" s="37"/>
    </row>
    <row r="1265" spans="1:18" x14ac:dyDescent="0.25">
      <c r="A1265" s="8">
        <v>1258</v>
      </c>
      <c r="B1265" s="32">
        <v>452354</v>
      </c>
      <c r="C1265" s="9" t="s">
        <v>570</v>
      </c>
      <c r="D1265" s="9" t="s">
        <v>1158</v>
      </c>
      <c r="E1265" s="9" t="s">
        <v>3000</v>
      </c>
      <c r="F1265" s="9" t="s">
        <v>368</v>
      </c>
      <c r="G1265" s="10">
        <v>21</v>
      </c>
      <c r="H1265" s="10">
        <v>0</v>
      </c>
      <c r="I1265" s="10">
        <v>0</v>
      </c>
      <c r="J1265" s="10">
        <f t="shared" si="107"/>
        <v>5880000</v>
      </c>
      <c r="K1265" s="10">
        <f t="shared" si="107"/>
        <v>0</v>
      </c>
      <c r="L1265" s="10">
        <f t="shared" si="107"/>
        <v>0</v>
      </c>
      <c r="M1265" s="10"/>
      <c r="N1265" s="10">
        <f>J1265</f>
        <v>5880000</v>
      </c>
      <c r="O1265" s="25">
        <f t="shared" si="104"/>
        <v>0</v>
      </c>
      <c r="P1265" s="25">
        <v>0</v>
      </c>
      <c r="Q1265" s="25">
        <f t="shared" si="105"/>
        <v>0</v>
      </c>
      <c r="R1265" s="37"/>
    </row>
    <row r="1266" spans="1:18" x14ac:dyDescent="0.25">
      <c r="A1266" s="8">
        <v>1259</v>
      </c>
      <c r="B1266" s="32">
        <v>452355</v>
      </c>
      <c r="C1266" s="9" t="s">
        <v>3021</v>
      </c>
      <c r="D1266" s="9" t="s">
        <v>3022</v>
      </c>
      <c r="E1266" s="9" t="s">
        <v>3000</v>
      </c>
      <c r="F1266" s="9" t="s">
        <v>368</v>
      </c>
      <c r="G1266" s="10">
        <v>17</v>
      </c>
      <c r="H1266" s="10">
        <v>0</v>
      </c>
      <c r="I1266" s="10">
        <v>0</v>
      </c>
      <c r="J1266" s="10">
        <f t="shared" si="107"/>
        <v>4760000</v>
      </c>
      <c r="K1266" s="10">
        <f t="shared" si="107"/>
        <v>0</v>
      </c>
      <c r="L1266" s="10">
        <f t="shared" si="107"/>
        <v>0</v>
      </c>
      <c r="M1266" s="10"/>
      <c r="N1266" s="10">
        <f>J1266</f>
        <v>4760000</v>
      </c>
      <c r="O1266" s="25">
        <f t="shared" si="104"/>
        <v>0</v>
      </c>
      <c r="P1266" s="25">
        <v>0</v>
      </c>
      <c r="Q1266" s="25">
        <f t="shared" si="105"/>
        <v>0</v>
      </c>
      <c r="R1266" s="37"/>
    </row>
    <row r="1267" spans="1:18" x14ac:dyDescent="0.25">
      <c r="A1267" s="8">
        <v>1260</v>
      </c>
      <c r="B1267" s="32">
        <v>452356</v>
      </c>
      <c r="C1267" s="9" t="s">
        <v>1106</v>
      </c>
      <c r="D1267" s="9" t="s">
        <v>51</v>
      </c>
      <c r="E1267" s="9" t="s">
        <v>3000</v>
      </c>
      <c r="F1267" s="9" t="s">
        <v>27</v>
      </c>
      <c r="G1267" s="10">
        <v>21</v>
      </c>
      <c r="H1267" s="10">
        <v>0</v>
      </c>
      <c r="I1267" s="10">
        <v>0</v>
      </c>
      <c r="J1267" s="10">
        <f t="shared" ref="J1267:L1282" si="108">G1267*280000</f>
        <v>5880000</v>
      </c>
      <c r="K1267" s="10">
        <f t="shared" si="108"/>
        <v>0</v>
      </c>
      <c r="L1267" s="10">
        <f t="shared" si="108"/>
        <v>0</v>
      </c>
      <c r="M1267" s="10"/>
      <c r="N1267" s="10">
        <v>0</v>
      </c>
      <c r="O1267" s="25">
        <f t="shared" si="104"/>
        <v>5880000</v>
      </c>
      <c r="P1267" s="25">
        <v>5880000</v>
      </c>
      <c r="Q1267" s="25">
        <f t="shared" si="105"/>
        <v>0</v>
      </c>
      <c r="R1267" s="37"/>
    </row>
    <row r="1268" spans="1:18" x14ac:dyDescent="0.25">
      <c r="A1268" s="8">
        <v>1261</v>
      </c>
      <c r="B1268" s="32">
        <v>452357</v>
      </c>
      <c r="C1268" s="9" t="s">
        <v>3023</v>
      </c>
      <c r="D1268" s="9" t="s">
        <v>71</v>
      </c>
      <c r="E1268" s="9" t="s">
        <v>3000</v>
      </c>
      <c r="F1268" s="9" t="s">
        <v>389</v>
      </c>
      <c r="G1268" s="10">
        <v>17</v>
      </c>
      <c r="H1268" s="10">
        <v>0</v>
      </c>
      <c r="I1268" s="10">
        <v>0</v>
      </c>
      <c r="J1268" s="10">
        <f t="shared" si="108"/>
        <v>4760000</v>
      </c>
      <c r="K1268" s="10">
        <f t="shared" si="108"/>
        <v>0</v>
      </c>
      <c r="L1268" s="10">
        <f t="shared" si="108"/>
        <v>0</v>
      </c>
      <c r="M1268" s="10"/>
      <c r="N1268" s="10">
        <f>J1268*0.7</f>
        <v>3332000</v>
      </c>
      <c r="O1268" s="25">
        <f t="shared" si="104"/>
        <v>1428000</v>
      </c>
      <c r="P1268" s="25">
        <v>1428000</v>
      </c>
      <c r="Q1268" s="25">
        <f t="shared" si="105"/>
        <v>0</v>
      </c>
      <c r="R1268" s="37"/>
    </row>
    <row r="1269" spans="1:18" x14ac:dyDescent="0.25">
      <c r="A1269" s="8">
        <v>1262</v>
      </c>
      <c r="B1269" s="32">
        <v>452358</v>
      </c>
      <c r="C1269" s="9" t="s">
        <v>3024</v>
      </c>
      <c r="D1269" s="9" t="s">
        <v>65</v>
      </c>
      <c r="E1269" s="9" t="s">
        <v>3000</v>
      </c>
      <c r="F1269" s="9" t="s">
        <v>27</v>
      </c>
      <c r="G1269" s="10">
        <v>17</v>
      </c>
      <c r="H1269" s="10">
        <v>0</v>
      </c>
      <c r="I1269" s="10">
        <v>0</v>
      </c>
      <c r="J1269" s="10">
        <f t="shared" si="108"/>
        <v>4760000</v>
      </c>
      <c r="K1269" s="10">
        <f t="shared" si="108"/>
        <v>0</v>
      </c>
      <c r="L1269" s="10">
        <f t="shared" si="108"/>
        <v>0</v>
      </c>
      <c r="M1269" s="10"/>
      <c r="N1269" s="10">
        <v>0</v>
      </c>
      <c r="O1269" s="25">
        <f t="shared" si="104"/>
        <v>4760000</v>
      </c>
      <c r="P1269" s="25">
        <v>4760000</v>
      </c>
      <c r="Q1269" s="25">
        <f t="shared" si="105"/>
        <v>0</v>
      </c>
      <c r="R1269" s="37"/>
    </row>
    <row r="1270" spans="1:18" x14ac:dyDescent="0.25">
      <c r="A1270" s="8">
        <v>1263</v>
      </c>
      <c r="B1270" s="32">
        <v>452359</v>
      </c>
      <c r="C1270" s="9" t="s">
        <v>3025</v>
      </c>
      <c r="D1270" s="9" t="s">
        <v>413</v>
      </c>
      <c r="E1270" s="9" t="s">
        <v>3000</v>
      </c>
      <c r="F1270" s="9" t="s">
        <v>27</v>
      </c>
      <c r="G1270" s="10">
        <v>17</v>
      </c>
      <c r="H1270" s="10">
        <v>0</v>
      </c>
      <c r="I1270" s="10">
        <v>0</v>
      </c>
      <c r="J1270" s="10">
        <f t="shared" si="108"/>
        <v>4760000</v>
      </c>
      <c r="K1270" s="10">
        <f t="shared" si="108"/>
        <v>0</v>
      </c>
      <c r="L1270" s="10">
        <f t="shared" si="108"/>
        <v>0</v>
      </c>
      <c r="M1270" s="10"/>
      <c r="N1270" s="10">
        <v>0</v>
      </c>
      <c r="O1270" s="25">
        <f t="shared" si="104"/>
        <v>4760000</v>
      </c>
      <c r="P1270" s="25">
        <v>4760000</v>
      </c>
      <c r="Q1270" s="25">
        <f t="shared" si="105"/>
        <v>0</v>
      </c>
      <c r="R1270" s="37"/>
    </row>
    <row r="1271" spans="1:18" x14ac:dyDescent="0.25">
      <c r="A1271" s="8">
        <v>1264</v>
      </c>
      <c r="B1271" s="32">
        <v>452360</v>
      </c>
      <c r="C1271" s="9" t="s">
        <v>680</v>
      </c>
      <c r="D1271" s="9" t="s">
        <v>210</v>
      </c>
      <c r="E1271" s="9" t="s">
        <v>3000</v>
      </c>
      <c r="F1271" s="9" t="s">
        <v>27</v>
      </c>
      <c r="G1271" s="10">
        <v>17</v>
      </c>
      <c r="H1271" s="10">
        <v>0</v>
      </c>
      <c r="I1271" s="10">
        <v>0</v>
      </c>
      <c r="J1271" s="10">
        <f t="shared" si="108"/>
        <v>4760000</v>
      </c>
      <c r="K1271" s="10">
        <f t="shared" si="108"/>
        <v>0</v>
      </c>
      <c r="L1271" s="10">
        <f t="shared" si="108"/>
        <v>0</v>
      </c>
      <c r="M1271" s="10"/>
      <c r="N1271" s="10">
        <v>0</v>
      </c>
      <c r="O1271" s="25">
        <f t="shared" si="104"/>
        <v>4760000</v>
      </c>
      <c r="P1271" s="25">
        <v>4760000</v>
      </c>
      <c r="Q1271" s="25">
        <f t="shared" si="105"/>
        <v>0</v>
      </c>
      <c r="R1271" s="37"/>
    </row>
    <row r="1272" spans="1:18" x14ac:dyDescent="0.25">
      <c r="A1272" s="8">
        <v>1265</v>
      </c>
      <c r="B1272" s="32">
        <v>452361</v>
      </c>
      <c r="C1272" s="9" t="s">
        <v>1367</v>
      </c>
      <c r="D1272" s="9" t="s">
        <v>51</v>
      </c>
      <c r="E1272" s="9" t="s">
        <v>3000</v>
      </c>
      <c r="F1272" s="9" t="s">
        <v>27</v>
      </c>
      <c r="G1272" s="10">
        <v>21</v>
      </c>
      <c r="H1272" s="10">
        <v>0</v>
      </c>
      <c r="I1272" s="10">
        <v>0</v>
      </c>
      <c r="J1272" s="10">
        <f t="shared" si="108"/>
        <v>5880000</v>
      </c>
      <c r="K1272" s="10">
        <f t="shared" si="108"/>
        <v>0</v>
      </c>
      <c r="L1272" s="10">
        <f t="shared" si="108"/>
        <v>0</v>
      </c>
      <c r="M1272" s="10"/>
      <c r="N1272" s="10">
        <v>0</v>
      </c>
      <c r="O1272" s="25">
        <f t="shared" si="104"/>
        <v>5880000</v>
      </c>
      <c r="P1272" s="25">
        <v>5880000</v>
      </c>
      <c r="Q1272" s="25">
        <f t="shared" si="105"/>
        <v>0</v>
      </c>
      <c r="R1272" s="37"/>
    </row>
    <row r="1273" spans="1:18" x14ac:dyDescent="0.25">
      <c r="A1273" s="8">
        <v>1266</v>
      </c>
      <c r="B1273" s="32">
        <v>452362</v>
      </c>
      <c r="C1273" s="9" t="s">
        <v>1827</v>
      </c>
      <c r="D1273" s="9" t="s">
        <v>65</v>
      </c>
      <c r="E1273" s="9" t="s">
        <v>3000</v>
      </c>
      <c r="F1273" s="9" t="s">
        <v>27</v>
      </c>
      <c r="G1273" s="10">
        <v>17</v>
      </c>
      <c r="H1273" s="10">
        <v>0</v>
      </c>
      <c r="I1273" s="10">
        <v>0</v>
      </c>
      <c r="J1273" s="10">
        <f t="shared" si="108"/>
        <v>4760000</v>
      </c>
      <c r="K1273" s="10">
        <f t="shared" si="108"/>
        <v>0</v>
      </c>
      <c r="L1273" s="10">
        <f t="shared" si="108"/>
        <v>0</v>
      </c>
      <c r="M1273" s="10"/>
      <c r="N1273" s="10">
        <v>0</v>
      </c>
      <c r="O1273" s="25">
        <f t="shared" si="104"/>
        <v>4760000</v>
      </c>
      <c r="P1273" s="25">
        <v>4760000</v>
      </c>
      <c r="Q1273" s="25">
        <f t="shared" si="105"/>
        <v>0</v>
      </c>
      <c r="R1273" s="37"/>
    </row>
    <row r="1274" spans="1:18" x14ac:dyDescent="0.25">
      <c r="A1274" s="8">
        <v>1267</v>
      </c>
      <c r="B1274" s="32">
        <v>452363</v>
      </c>
      <c r="C1274" s="9" t="s">
        <v>3026</v>
      </c>
      <c r="D1274" s="9" t="s">
        <v>85</v>
      </c>
      <c r="E1274" s="9" t="s">
        <v>3000</v>
      </c>
      <c r="F1274" s="9" t="s">
        <v>27</v>
      </c>
      <c r="G1274" s="10">
        <v>17</v>
      </c>
      <c r="H1274" s="10">
        <v>0</v>
      </c>
      <c r="I1274" s="10">
        <v>0</v>
      </c>
      <c r="J1274" s="10">
        <f t="shared" si="108"/>
        <v>4760000</v>
      </c>
      <c r="K1274" s="10">
        <f t="shared" si="108"/>
        <v>0</v>
      </c>
      <c r="L1274" s="10">
        <f t="shared" si="108"/>
        <v>0</v>
      </c>
      <c r="M1274" s="10"/>
      <c r="N1274" s="10">
        <v>0</v>
      </c>
      <c r="O1274" s="25">
        <f t="shared" si="104"/>
        <v>4760000</v>
      </c>
      <c r="P1274" s="25">
        <v>4760000</v>
      </c>
      <c r="Q1274" s="25">
        <f t="shared" si="105"/>
        <v>0</v>
      </c>
      <c r="R1274" s="37"/>
    </row>
    <row r="1275" spans="1:18" x14ac:dyDescent="0.25">
      <c r="A1275" s="8">
        <v>1268</v>
      </c>
      <c r="B1275" s="32">
        <v>452364</v>
      </c>
      <c r="C1275" s="9" t="s">
        <v>619</v>
      </c>
      <c r="D1275" s="9" t="s">
        <v>445</v>
      </c>
      <c r="E1275" s="9" t="s">
        <v>3000</v>
      </c>
      <c r="F1275" s="9" t="s">
        <v>27</v>
      </c>
      <c r="G1275" s="10">
        <v>21</v>
      </c>
      <c r="H1275" s="10">
        <v>0</v>
      </c>
      <c r="I1275" s="10">
        <v>0</v>
      </c>
      <c r="J1275" s="10">
        <f t="shared" si="108"/>
        <v>5880000</v>
      </c>
      <c r="K1275" s="10">
        <f t="shared" si="108"/>
        <v>0</v>
      </c>
      <c r="L1275" s="10">
        <f t="shared" si="108"/>
        <v>0</v>
      </c>
      <c r="M1275" s="10"/>
      <c r="N1275" s="10">
        <v>0</v>
      </c>
      <c r="O1275" s="25">
        <f t="shared" si="104"/>
        <v>5880000</v>
      </c>
      <c r="P1275" s="25">
        <v>5880000</v>
      </c>
      <c r="Q1275" s="25">
        <f t="shared" si="105"/>
        <v>0</v>
      </c>
      <c r="R1275" s="37"/>
    </row>
    <row r="1276" spans="1:18" x14ac:dyDescent="0.25">
      <c r="A1276" s="8">
        <v>1269</v>
      </c>
      <c r="B1276" s="32">
        <v>452365</v>
      </c>
      <c r="C1276" s="9" t="s">
        <v>3027</v>
      </c>
      <c r="D1276" s="9" t="s">
        <v>223</v>
      </c>
      <c r="E1276" s="9" t="s">
        <v>3000</v>
      </c>
      <c r="F1276" s="9" t="s">
        <v>27</v>
      </c>
      <c r="G1276" s="10">
        <v>20</v>
      </c>
      <c r="H1276" s="10">
        <v>0</v>
      </c>
      <c r="I1276" s="10">
        <v>0</v>
      </c>
      <c r="J1276" s="10">
        <f t="shared" si="108"/>
        <v>5600000</v>
      </c>
      <c r="K1276" s="10">
        <f t="shared" si="108"/>
        <v>0</v>
      </c>
      <c r="L1276" s="10">
        <f t="shared" si="108"/>
        <v>0</v>
      </c>
      <c r="M1276" s="10"/>
      <c r="N1276" s="10">
        <v>0</v>
      </c>
      <c r="O1276" s="25">
        <f t="shared" si="104"/>
        <v>5600000</v>
      </c>
      <c r="P1276" s="25">
        <v>5600000</v>
      </c>
      <c r="Q1276" s="25">
        <f t="shared" si="105"/>
        <v>0</v>
      </c>
      <c r="R1276" s="37"/>
    </row>
    <row r="1277" spans="1:18" x14ac:dyDescent="0.25">
      <c r="A1277" s="8">
        <v>1270</v>
      </c>
      <c r="B1277" s="32">
        <v>452366</v>
      </c>
      <c r="C1277" s="9" t="s">
        <v>975</v>
      </c>
      <c r="D1277" s="9" t="s">
        <v>528</v>
      </c>
      <c r="E1277" s="9" t="s">
        <v>3000</v>
      </c>
      <c r="F1277" s="9" t="s">
        <v>27</v>
      </c>
      <c r="G1277" s="10">
        <v>21</v>
      </c>
      <c r="H1277" s="10">
        <v>0</v>
      </c>
      <c r="I1277" s="10">
        <v>0</v>
      </c>
      <c r="J1277" s="10">
        <f t="shared" si="108"/>
        <v>5880000</v>
      </c>
      <c r="K1277" s="10">
        <f t="shared" si="108"/>
        <v>0</v>
      </c>
      <c r="L1277" s="10">
        <f t="shared" si="108"/>
        <v>0</v>
      </c>
      <c r="M1277" s="10"/>
      <c r="N1277" s="10">
        <v>0</v>
      </c>
      <c r="O1277" s="25">
        <f t="shared" si="104"/>
        <v>5880000</v>
      </c>
      <c r="P1277" s="25">
        <v>5880000</v>
      </c>
      <c r="Q1277" s="25">
        <f t="shared" si="105"/>
        <v>0</v>
      </c>
      <c r="R1277" s="37"/>
    </row>
    <row r="1278" spans="1:18" x14ac:dyDescent="0.25">
      <c r="A1278" s="8">
        <v>1271</v>
      </c>
      <c r="B1278" s="32">
        <v>452401</v>
      </c>
      <c r="C1278" s="9" t="s">
        <v>3028</v>
      </c>
      <c r="D1278" s="9" t="s">
        <v>535</v>
      </c>
      <c r="E1278" s="9" t="s">
        <v>3029</v>
      </c>
      <c r="F1278" s="9" t="s">
        <v>27</v>
      </c>
      <c r="G1278" s="10">
        <v>17</v>
      </c>
      <c r="H1278" s="10">
        <v>0</v>
      </c>
      <c r="I1278" s="10">
        <v>0</v>
      </c>
      <c r="J1278" s="10">
        <f t="shared" si="108"/>
        <v>4760000</v>
      </c>
      <c r="K1278" s="10">
        <f t="shared" si="108"/>
        <v>0</v>
      </c>
      <c r="L1278" s="10">
        <f t="shared" si="108"/>
        <v>0</v>
      </c>
      <c r="M1278" s="10"/>
      <c r="N1278" s="10">
        <v>0</v>
      </c>
      <c r="O1278" s="25">
        <f t="shared" si="104"/>
        <v>4760000</v>
      </c>
      <c r="P1278" s="25">
        <v>4760000</v>
      </c>
      <c r="Q1278" s="25">
        <f t="shared" si="105"/>
        <v>0</v>
      </c>
      <c r="R1278" s="37"/>
    </row>
    <row r="1279" spans="1:18" x14ac:dyDescent="0.25">
      <c r="A1279" s="8">
        <v>1272</v>
      </c>
      <c r="B1279" s="32">
        <v>452402</v>
      </c>
      <c r="C1279" s="9" t="s">
        <v>2303</v>
      </c>
      <c r="D1279" s="9" t="s">
        <v>258</v>
      </c>
      <c r="E1279" s="9" t="s">
        <v>3029</v>
      </c>
      <c r="F1279" s="9" t="s">
        <v>27</v>
      </c>
      <c r="G1279" s="10">
        <v>17</v>
      </c>
      <c r="H1279" s="10">
        <v>0</v>
      </c>
      <c r="I1279" s="10">
        <v>0</v>
      </c>
      <c r="J1279" s="10">
        <f t="shared" si="108"/>
        <v>4760000</v>
      </c>
      <c r="K1279" s="10">
        <f t="shared" si="108"/>
        <v>0</v>
      </c>
      <c r="L1279" s="10">
        <f t="shared" si="108"/>
        <v>0</v>
      </c>
      <c r="M1279" s="10"/>
      <c r="N1279" s="10">
        <v>0</v>
      </c>
      <c r="O1279" s="25">
        <f t="shared" si="104"/>
        <v>4760000</v>
      </c>
      <c r="P1279" s="25">
        <v>4760000</v>
      </c>
      <c r="Q1279" s="25">
        <f t="shared" si="105"/>
        <v>0</v>
      </c>
      <c r="R1279" s="37"/>
    </row>
    <row r="1280" spans="1:18" x14ac:dyDescent="0.25">
      <c r="A1280" s="8">
        <v>1273</v>
      </c>
      <c r="B1280" s="32">
        <v>452403</v>
      </c>
      <c r="C1280" s="9" t="s">
        <v>149</v>
      </c>
      <c r="D1280" s="9" t="s">
        <v>526</v>
      </c>
      <c r="E1280" s="9" t="s">
        <v>3029</v>
      </c>
      <c r="F1280" s="9" t="s">
        <v>27</v>
      </c>
      <c r="G1280" s="10">
        <v>21</v>
      </c>
      <c r="H1280" s="10">
        <v>0</v>
      </c>
      <c r="I1280" s="10">
        <v>0</v>
      </c>
      <c r="J1280" s="10">
        <f t="shared" si="108"/>
        <v>5880000</v>
      </c>
      <c r="K1280" s="10">
        <f t="shared" si="108"/>
        <v>0</v>
      </c>
      <c r="L1280" s="10">
        <f t="shared" si="108"/>
        <v>0</v>
      </c>
      <c r="M1280" s="10"/>
      <c r="N1280" s="10">
        <v>0</v>
      </c>
      <c r="O1280" s="25">
        <f t="shared" si="104"/>
        <v>5880000</v>
      </c>
      <c r="P1280" s="25">
        <v>5880000</v>
      </c>
      <c r="Q1280" s="25">
        <f t="shared" si="105"/>
        <v>0</v>
      </c>
      <c r="R1280" s="37"/>
    </row>
    <row r="1281" spans="1:18" x14ac:dyDescent="0.25">
      <c r="A1281" s="8">
        <v>1274</v>
      </c>
      <c r="B1281" s="32">
        <v>452404</v>
      </c>
      <c r="C1281" s="9" t="s">
        <v>976</v>
      </c>
      <c r="D1281" s="9" t="s">
        <v>47</v>
      </c>
      <c r="E1281" s="9" t="s">
        <v>3029</v>
      </c>
      <c r="F1281" s="9" t="s">
        <v>27</v>
      </c>
      <c r="G1281" s="10">
        <v>21</v>
      </c>
      <c r="H1281" s="10">
        <v>0</v>
      </c>
      <c r="I1281" s="10">
        <v>0</v>
      </c>
      <c r="J1281" s="10">
        <f t="shared" si="108"/>
        <v>5880000</v>
      </c>
      <c r="K1281" s="10">
        <f t="shared" si="108"/>
        <v>0</v>
      </c>
      <c r="L1281" s="10">
        <f t="shared" si="108"/>
        <v>0</v>
      </c>
      <c r="M1281" s="10"/>
      <c r="N1281" s="10">
        <v>0</v>
      </c>
      <c r="O1281" s="25">
        <f t="shared" si="104"/>
        <v>5880000</v>
      </c>
      <c r="P1281" s="25">
        <v>5880000</v>
      </c>
      <c r="Q1281" s="25">
        <f t="shared" si="105"/>
        <v>0</v>
      </c>
      <c r="R1281" s="37"/>
    </row>
    <row r="1282" spans="1:18" x14ac:dyDescent="0.25">
      <c r="A1282" s="8">
        <v>1275</v>
      </c>
      <c r="B1282" s="32">
        <v>452405</v>
      </c>
      <c r="C1282" s="9" t="s">
        <v>3030</v>
      </c>
      <c r="D1282" s="9" t="s">
        <v>85</v>
      </c>
      <c r="E1282" s="9" t="s">
        <v>3029</v>
      </c>
      <c r="F1282" s="9" t="s">
        <v>27</v>
      </c>
      <c r="G1282" s="10">
        <v>21</v>
      </c>
      <c r="H1282" s="10">
        <v>0</v>
      </c>
      <c r="I1282" s="10">
        <v>0</v>
      </c>
      <c r="J1282" s="10">
        <f t="shared" si="108"/>
        <v>5880000</v>
      </c>
      <c r="K1282" s="10">
        <f t="shared" si="108"/>
        <v>0</v>
      </c>
      <c r="L1282" s="10">
        <f t="shared" si="108"/>
        <v>0</v>
      </c>
      <c r="M1282" s="10"/>
      <c r="N1282" s="10">
        <v>0</v>
      </c>
      <c r="O1282" s="25">
        <f t="shared" si="104"/>
        <v>5880000</v>
      </c>
      <c r="P1282" s="25">
        <v>5880000</v>
      </c>
      <c r="Q1282" s="25">
        <f t="shared" si="105"/>
        <v>0</v>
      </c>
      <c r="R1282" s="37"/>
    </row>
    <row r="1283" spans="1:18" x14ac:dyDescent="0.25">
      <c r="A1283" s="8">
        <v>1276</v>
      </c>
      <c r="B1283" s="32">
        <v>452406</v>
      </c>
      <c r="C1283" s="9" t="s">
        <v>3031</v>
      </c>
      <c r="D1283" s="9" t="s">
        <v>57</v>
      </c>
      <c r="E1283" s="9" t="s">
        <v>3029</v>
      </c>
      <c r="F1283" s="9" t="s">
        <v>27</v>
      </c>
      <c r="G1283" s="10">
        <v>21</v>
      </c>
      <c r="H1283" s="10">
        <v>0</v>
      </c>
      <c r="I1283" s="10">
        <v>0</v>
      </c>
      <c r="J1283" s="10">
        <f t="shared" ref="J1283:L1299" si="109">G1283*280000</f>
        <v>5880000</v>
      </c>
      <c r="K1283" s="10">
        <f t="shared" si="109"/>
        <v>0</v>
      </c>
      <c r="L1283" s="10">
        <f t="shared" si="109"/>
        <v>0</v>
      </c>
      <c r="M1283" s="10"/>
      <c r="N1283" s="10">
        <v>0</v>
      </c>
      <c r="O1283" s="25">
        <f t="shared" si="104"/>
        <v>5880000</v>
      </c>
      <c r="P1283" s="25">
        <v>5880000</v>
      </c>
      <c r="Q1283" s="25">
        <f t="shared" si="105"/>
        <v>0</v>
      </c>
      <c r="R1283" s="37"/>
    </row>
    <row r="1284" spans="1:18" x14ac:dyDescent="0.25">
      <c r="A1284" s="8">
        <v>1277</v>
      </c>
      <c r="B1284" s="32">
        <v>452407</v>
      </c>
      <c r="C1284" s="9" t="s">
        <v>3032</v>
      </c>
      <c r="D1284" s="9" t="s">
        <v>61</v>
      </c>
      <c r="E1284" s="9" t="s">
        <v>3029</v>
      </c>
      <c r="F1284" s="9" t="s">
        <v>27</v>
      </c>
      <c r="G1284" s="10">
        <v>21</v>
      </c>
      <c r="H1284" s="10">
        <v>0</v>
      </c>
      <c r="I1284" s="10">
        <v>0</v>
      </c>
      <c r="J1284" s="10">
        <f t="shared" si="109"/>
        <v>5880000</v>
      </c>
      <c r="K1284" s="10">
        <f t="shared" si="109"/>
        <v>0</v>
      </c>
      <c r="L1284" s="10">
        <f t="shared" si="109"/>
        <v>0</v>
      </c>
      <c r="M1284" s="10"/>
      <c r="N1284" s="10">
        <v>0</v>
      </c>
      <c r="O1284" s="25">
        <f t="shared" si="104"/>
        <v>5880000</v>
      </c>
      <c r="P1284" s="25">
        <v>5880000</v>
      </c>
      <c r="Q1284" s="25">
        <f t="shared" si="105"/>
        <v>0</v>
      </c>
      <c r="R1284" s="37"/>
    </row>
    <row r="1285" spans="1:18" x14ac:dyDescent="0.25">
      <c r="A1285" s="8">
        <v>1278</v>
      </c>
      <c r="B1285" s="32">
        <v>452408</v>
      </c>
      <c r="C1285" s="9" t="s">
        <v>2616</v>
      </c>
      <c r="D1285" s="9" t="s">
        <v>321</v>
      </c>
      <c r="E1285" s="9" t="s">
        <v>3029</v>
      </c>
      <c r="F1285" s="9" t="s">
        <v>27</v>
      </c>
      <c r="G1285" s="10">
        <v>17</v>
      </c>
      <c r="H1285" s="10">
        <v>0</v>
      </c>
      <c r="I1285" s="10">
        <v>0</v>
      </c>
      <c r="J1285" s="10">
        <f t="shared" si="109"/>
        <v>4760000</v>
      </c>
      <c r="K1285" s="10">
        <f t="shared" si="109"/>
        <v>0</v>
      </c>
      <c r="L1285" s="10">
        <f t="shared" si="109"/>
        <v>0</v>
      </c>
      <c r="M1285" s="10"/>
      <c r="N1285" s="10">
        <v>0</v>
      </c>
      <c r="O1285" s="25">
        <f t="shared" si="104"/>
        <v>4760000</v>
      </c>
      <c r="P1285" s="25">
        <v>0</v>
      </c>
      <c r="Q1285" s="25">
        <f t="shared" si="105"/>
        <v>4760000</v>
      </c>
      <c r="R1285" s="37"/>
    </row>
    <row r="1286" spans="1:18" x14ac:dyDescent="0.25">
      <c r="A1286" s="8">
        <v>1279</v>
      </c>
      <c r="B1286" s="32">
        <v>452409</v>
      </c>
      <c r="C1286" s="9" t="s">
        <v>3033</v>
      </c>
      <c r="D1286" s="9" t="s">
        <v>75</v>
      </c>
      <c r="E1286" s="9" t="s">
        <v>3029</v>
      </c>
      <c r="F1286" s="9" t="s">
        <v>368</v>
      </c>
      <c r="G1286" s="10">
        <v>21</v>
      </c>
      <c r="H1286" s="10">
        <v>0</v>
      </c>
      <c r="I1286" s="10">
        <v>0</v>
      </c>
      <c r="J1286" s="10">
        <f t="shared" si="109"/>
        <v>5880000</v>
      </c>
      <c r="K1286" s="10">
        <f t="shared" si="109"/>
        <v>0</v>
      </c>
      <c r="L1286" s="10">
        <f t="shared" si="109"/>
        <v>0</v>
      </c>
      <c r="M1286" s="10"/>
      <c r="N1286" s="10">
        <f>J1286</f>
        <v>5880000</v>
      </c>
      <c r="O1286" s="25">
        <f t="shared" si="104"/>
        <v>0</v>
      </c>
      <c r="P1286" s="25">
        <v>5880000</v>
      </c>
      <c r="Q1286" s="25">
        <f t="shared" si="105"/>
        <v>-5880000</v>
      </c>
      <c r="R1286" s="37" t="s">
        <v>2588</v>
      </c>
    </row>
    <row r="1287" spans="1:18" x14ac:dyDescent="0.25">
      <c r="A1287" s="8">
        <v>1280</v>
      </c>
      <c r="B1287" s="32">
        <v>452410</v>
      </c>
      <c r="C1287" s="9" t="s">
        <v>597</v>
      </c>
      <c r="D1287" s="9" t="s">
        <v>85</v>
      </c>
      <c r="E1287" s="9" t="s">
        <v>3029</v>
      </c>
      <c r="F1287" s="9" t="s">
        <v>27</v>
      </c>
      <c r="G1287" s="10">
        <v>17</v>
      </c>
      <c r="H1287" s="10">
        <v>0</v>
      </c>
      <c r="I1287" s="10">
        <v>0</v>
      </c>
      <c r="J1287" s="10">
        <f t="shared" si="109"/>
        <v>4760000</v>
      </c>
      <c r="K1287" s="10">
        <f t="shared" si="109"/>
        <v>0</v>
      </c>
      <c r="L1287" s="10">
        <f t="shared" si="109"/>
        <v>0</v>
      </c>
      <c r="M1287" s="10"/>
      <c r="N1287" s="10">
        <v>0</v>
      </c>
      <c r="O1287" s="25">
        <f t="shared" si="104"/>
        <v>4760000</v>
      </c>
      <c r="P1287" s="25">
        <v>4760000</v>
      </c>
      <c r="Q1287" s="25">
        <f t="shared" si="105"/>
        <v>0</v>
      </c>
      <c r="R1287" s="37"/>
    </row>
    <row r="1288" spans="1:18" s="39" customFormat="1" x14ac:dyDescent="0.25">
      <c r="A1288" s="35">
        <v>1281</v>
      </c>
      <c r="B1288" s="54">
        <v>452411</v>
      </c>
      <c r="C1288" s="37" t="s">
        <v>149</v>
      </c>
      <c r="D1288" s="37" t="s">
        <v>184</v>
      </c>
      <c r="E1288" s="37" t="s">
        <v>3029</v>
      </c>
      <c r="F1288" s="37" t="s">
        <v>27</v>
      </c>
      <c r="G1288" s="25">
        <v>17</v>
      </c>
      <c r="H1288" s="25">
        <v>0</v>
      </c>
      <c r="I1288" s="25">
        <v>0</v>
      </c>
      <c r="J1288" s="25">
        <f t="shared" si="109"/>
        <v>4760000</v>
      </c>
      <c r="K1288" s="25">
        <f t="shared" si="109"/>
        <v>0</v>
      </c>
      <c r="L1288" s="25">
        <f t="shared" si="109"/>
        <v>0</v>
      </c>
      <c r="M1288" s="25"/>
      <c r="N1288" s="25">
        <v>0</v>
      </c>
      <c r="O1288" s="25">
        <f t="shared" si="104"/>
        <v>4760000</v>
      </c>
      <c r="P1288" s="25">
        <v>4760000</v>
      </c>
      <c r="Q1288" s="25">
        <f t="shared" si="105"/>
        <v>0</v>
      </c>
      <c r="R1288" s="37" t="s">
        <v>3034</v>
      </c>
    </row>
    <row r="1289" spans="1:18" x14ac:dyDescent="0.25">
      <c r="A1289" s="8">
        <v>1282</v>
      </c>
      <c r="B1289" s="32">
        <v>452412</v>
      </c>
      <c r="C1289" s="9" t="s">
        <v>2933</v>
      </c>
      <c r="D1289" s="9" t="s">
        <v>125</v>
      </c>
      <c r="E1289" s="9" t="s">
        <v>3029</v>
      </c>
      <c r="F1289" s="9" t="s">
        <v>368</v>
      </c>
      <c r="G1289" s="10">
        <v>21</v>
      </c>
      <c r="H1289" s="10">
        <v>0</v>
      </c>
      <c r="I1289" s="10">
        <v>0</v>
      </c>
      <c r="J1289" s="10">
        <f t="shared" si="109"/>
        <v>5880000</v>
      </c>
      <c r="K1289" s="10">
        <f t="shared" si="109"/>
        <v>0</v>
      </c>
      <c r="L1289" s="10">
        <f t="shared" si="109"/>
        <v>0</v>
      </c>
      <c r="M1289" s="10"/>
      <c r="N1289" s="10">
        <f>J1289</f>
        <v>5880000</v>
      </c>
      <c r="O1289" s="25">
        <f t="shared" ref="O1289:O1352" si="110">J1289+K1289+L1289-N1289-M1289</f>
        <v>0</v>
      </c>
      <c r="P1289" s="25">
        <v>0</v>
      </c>
      <c r="Q1289" s="25">
        <f t="shared" ref="Q1289:Q1352" si="111">O1289-P1289</f>
        <v>0</v>
      </c>
      <c r="R1289" s="37"/>
    </row>
    <row r="1290" spans="1:18" x14ac:dyDescent="0.25">
      <c r="A1290" s="8">
        <v>1283</v>
      </c>
      <c r="B1290" s="32">
        <v>452413</v>
      </c>
      <c r="C1290" s="9" t="s">
        <v>3035</v>
      </c>
      <c r="D1290" s="9" t="s">
        <v>51</v>
      </c>
      <c r="E1290" s="9" t="s">
        <v>3029</v>
      </c>
      <c r="F1290" s="9" t="s">
        <v>27</v>
      </c>
      <c r="G1290" s="10">
        <v>17</v>
      </c>
      <c r="H1290" s="10">
        <v>0</v>
      </c>
      <c r="I1290" s="10">
        <v>0</v>
      </c>
      <c r="J1290" s="10">
        <f t="shared" si="109"/>
        <v>4760000</v>
      </c>
      <c r="K1290" s="10">
        <f t="shared" si="109"/>
        <v>0</v>
      </c>
      <c r="L1290" s="10">
        <f t="shared" si="109"/>
        <v>0</v>
      </c>
      <c r="M1290" s="10"/>
      <c r="N1290" s="10">
        <v>0</v>
      </c>
      <c r="O1290" s="25">
        <f t="shared" si="110"/>
        <v>4760000</v>
      </c>
      <c r="P1290" s="25">
        <v>0</v>
      </c>
      <c r="Q1290" s="25">
        <f t="shared" si="111"/>
        <v>4760000</v>
      </c>
      <c r="R1290" s="37"/>
    </row>
    <row r="1291" spans="1:18" x14ac:dyDescent="0.25">
      <c r="A1291" s="8">
        <v>1284</v>
      </c>
      <c r="B1291" s="32">
        <v>452414</v>
      </c>
      <c r="C1291" s="9" t="s">
        <v>3036</v>
      </c>
      <c r="D1291" s="9" t="s">
        <v>468</v>
      </c>
      <c r="E1291" s="9" t="s">
        <v>3029</v>
      </c>
      <c r="F1291" s="9" t="s">
        <v>27</v>
      </c>
      <c r="G1291" s="10">
        <v>17</v>
      </c>
      <c r="H1291" s="10">
        <v>0</v>
      </c>
      <c r="I1291" s="10">
        <v>0</v>
      </c>
      <c r="J1291" s="10">
        <f t="shared" si="109"/>
        <v>4760000</v>
      </c>
      <c r="K1291" s="10">
        <f t="shared" si="109"/>
        <v>0</v>
      </c>
      <c r="L1291" s="10">
        <f t="shared" si="109"/>
        <v>0</v>
      </c>
      <c r="M1291" s="10"/>
      <c r="N1291" s="10">
        <v>0</v>
      </c>
      <c r="O1291" s="25">
        <f t="shared" si="110"/>
        <v>4760000</v>
      </c>
      <c r="P1291" s="25">
        <v>0</v>
      </c>
      <c r="Q1291" s="25">
        <f t="shared" si="111"/>
        <v>4760000</v>
      </c>
      <c r="R1291" s="37"/>
    </row>
    <row r="1292" spans="1:18" x14ac:dyDescent="0.25">
      <c r="A1292" s="8">
        <v>1285</v>
      </c>
      <c r="B1292" s="32">
        <v>452415</v>
      </c>
      <c r="C1292" s="9" t="s">
        <v>3037</v>
      </c>
      <c r="D1292" s="9" t="s">
        <v>109</v>
      </c>
      <c r="E1292" s="9" t="s">
        <v>3029</v>
      </c>
      <c r="F1292" s="9" t="s">
        <v>27</v>
      </c>
      <c r="G1292" s="10">
        <v>17</v>
      </c>
      <c r="H1292" s="10">
        <v>0</v>
      </c>
      <c r="I1292" s="10">
        <v>0</v>
      </c>
      <c r="J1292" s="10">
        <f t="shared" si="109"/>
        <v>4760000</v>
      </c>
      <c r="K1292" s="10">
        <f t="shared" si="109"/>
        <v>0</v>
      </c>
      <c r="L1292" s="10">
        <f t="shared" si="109"/>
        <v>0</v>
      </c>
      <c r="M1292" s="10"/>
      <c r="N1292" s="10">
        <v>0</v>
      </c>
      <c r="O1292" s="25">
        <f t="shared" si="110"/>
        <v>4760000</v>
      </c>
      <c r="P1292" s="25">
        <v>4760000</v>
      </c>
      <c r="Q1292" s="25">
        <f t="shared" si="111"/>
        <v>0</v>
      </c>
      <c r="R1292" s="37"/>
    </row>
    <row r="1293" spans="1:18" x14ac:dyDescent="0.25">
      <c r="A1293" s="8">
        <v>1286</v>
      </c>
      <c r="B1293" s="32">
        <v>452416</v>
      </c>
      <c r="C1293" s="9" t="s">
        <v>3038</v>
      </c>
      <c r="D1293" s="9" t="s">
        <v>61</v>
      </c>
      <c r="E1293" s="9" t="s">
        <v>3029</v>
      </c>
      <c r="F1293" s="9" t="s">
        <v>27</v>
      </c>
      <c r="G1293" s="10">
        <v>21</v>
      </c>
      <c r="H1293" s="10">
        <v>0</v>
      </c>
      <c r="I1293" s="10">
        <v>0</v>
      </c>
      <c r="J1293" s="10">
        <f t="shared" si="109"/>
        <v>5880000</v>
      </c>
      <c r="K1293" s="10">
        <f t="shared" si="109"/>
        <v>0</v>
      </c>
      <c r="L1293" s="10">
        <f t="shared" si="109"/>
        <v>0</v>
      </c>
      <c r="M1293" s="10"/>
      <c r="N1293" s="10">
        <v>0</v>
      </c>
      <c r="O1293" s="25">
        <f t="shared" si="110"/>
        <v>5880000</v>
      </c>
      <c r="P1293" s="25">
        <v>5880000</v>
      </c>
      <c r="Q1293" s="25">
        <f t="shared" si="111"/>
        <v>0</v>
      </c>
      <c r="R1293" s="37"/>
    </row>
    <row r="1294" spans="1:18" x14ac:dyDescent="0.25">
      <c r="A1294" s="8">
        <v>1287</v>
      </c>
      <c r="B1294" s="32">
        <v>452417</v>
      </c>
      <c r="C1294" s="9" t="s">
        <v>1382</v>
      </c>
      <c r="D1294" s="9" t="s">
        <v>75</v>
      </c>
      <c r="E1294" s="9" t="s">
        <v>3029</v>
      </c>
      <c r="F1294" s="9" t="s">
        <v>27</v>
      </c>
      <c r="G1294" s="10">
        <v>17</v>
      </c>
      <c r="H1294" s="10">
        <v>0</v>
      </c>
      <c r="I1294" s="10">
        <v>0</v>
      </c>
      <c r="J1294" s="10">
        <f t="shared" si="109"/>
        <v>4760000</v>
      </c>
      <c r="K1294" s="10">
        <f t="shared" si="109"/>
        <v>0</v>
      </c>
      <c r="L1294" s="10">
        <f t="shared" si="109"/>
        <v>0</v>
      </c>
      <c r="M1294" s="10"/>
      <c r="N1294" s="10">
        <v>0</v>
      </c>
      <c r="O1294" s="25">
        <f t="shared" si="110"/>
        <v>4760000</v>
      </c>
      <c r="P1294" s="25">
        <v>0</v>
      </c>
      <c r="Q1294" s="25">
        <f t="shared" si="111"/>
        <v>4760000</v>
      </c>
      <c r="R1294" s="37"/>
    </row>
    <row r="1295" spans="1:18" x14ac:dyDescent="0.25">
      <c r="A1295" s="8">
        <v>1288</v>
      </c>
      <c r="B1295" s="32">
        <v>452418</v>
      </c>
      <c r="C1295" s="9" t="s">
        <v>302</v>
      </c>
      <c r="D1295" s="9" t="s">
        <v>554</v>
      </c>
      <c r="E1295" s="9" t="s">
        <v>3029</v>
      </c>
      <c r="F1295" s="9" t="s">
        <v>27</v>
      </c>
      <c r="G1295" s="10">
        <v>17</v>
      </c>
      <c r="H1295" s="10">
        <v>0</v>
      </c>
      <c r="I1295" s="10">
        <v>0</v>
      </c>
      <c r="J1295" s="10">
        <f t="shared" si="109"/>
        <v>4760000</v>
      </c>
      <c r="K1295" s="10">
        <f t="shared" si="109"/>
        <v>0</v>
      </c>
      <c r="L1295" s="10">
        <f t="shared" si="109"/>
        <v>0</v>
      </c>
      <c r="M1295" s="10"/>
      <c r="N1295" s="10">
        <v>0</v>
      </c>
      <c r="O1295" s="25">
        <f t="shared" si="110"/>
        <v>4760000</v>
      </c>
      <c r="P1295" s="25">
        <v>4760000</v>
      </c>
      <c r="Q1295" s="25">
        <f t="shared" si="111"/>
        <v>0</v>
      </c>
      <c r="R1295" s="37"/>
    </row>
    <row r="1296" spans="1:18" x14ac:dyDescent="0.25">
      <c r="A1296" s="8">
        <v>1289</v>
      </c>
      <c r="B1296" s="32">
        <v>452419</v>
      </c>
      <c r="C1296" s="9" t="s">
        <v>149</v>
      </c>
      <c r="D1296" s="9" t="s">
        <v>517</v>
      </c>
      <c r="E1296" s="9" t="s">
        <v>3029</v>
      </c>
      <c r="F1296" s="9" t="s">
        <v>27</v>
      </c>
      <c r="G1296" s="10">
        <v>17</v>
      </c>
      <c r="H1296" s="10">
        <v>0</v>
      </c>
      <c r="I1296" s="10">
        <v>0</v>
      </c>
      <c r="J1296" s="10">
        <f t="shared" si="109"/>
        <v>4760000</v>
      </c>
      <c r="K1296" s="10">
        <f t="shared" si="109"/>
        <v>0</v>
      </c>
      <c r="L1296" s="10">
        <f t="shared" si="109"/>
        <v>0</v>
      </c>
      <c r="M1296" s="10"/>
      <c r="N1296" s="10">
        <v>0</v>
      </c>
      <c r="O1296" s="25">
        <f t="shared" si="110"/>
        <v>4760000</v>
      </c>
      <c r="P1296" s="25">
        <v>4760000</v>
      </c>
      <c r="Q1296" s="25">
        <f t="shared" si="111"/>
        <v>0</v>
      </c>
      <c r="R1296" s="37"/>
    </row>
    <row r="1297" spans="1:18" x14ac:dyDescent="0.25">
      <c r="A1297" s="8">
        <v>1290</v>
      </c>
      <c r="B1297" s="32">
        <v>452420</v>
      </c>
      <c r="C1297" s="9" t="s">
        <v>1630</v>
      </c>
      <c r="D1297" s="9" t="s">
        <v>344</v>
      </c>
      <c r="E1297" s="9" t="s">
        <v>3029</v>
      </c>
      <c r="F1297" s="9" t="s">
        <v>27</v>
      </c>
      <c r="G1297" s="10">
        <v>17</v>
      </c>
      <c r="H1297" s="10">
        <v>0</v>
      </c>
      <c r="I1297" s="10">
        <v>0</v>
      </c>
      <c r="J1297" s="10">
        <f t="shared" si="109"/>
        <v>4760000</v>
      </c>
      <c r="K1297" s="10">
        <f t="shared" si="109"/>
        <v>0</v>
      </c>
      <c r="L1297" s="10">
        <f t="shared" si="109"/>
        <v>0</v>
      </c>
      <c r="M1297" s="10"/>
      <c r="N1297" s="10">
        <v>0</v>
      </c>
      <c r="O1297" s="25">
        <f t="shared" si="110"/>
        <v>4760000</v>
      </c>
      <c r="P1297" s="25">
        <v>4760000</v>
      </c>
      <c r="Q1297" s="25">
        <f t="shared" si="111"/>
        <v>0</v>
      </c>
      <c r="R1297" s="37"/>
    </row>
    <row r="1298" spans="1:18" x14ac:dyDescent="0.25">
      <c r="A1298" s="8">
        <v>1291</v>
      </c>
      <c r="B1298" s="32">
        <v>452421</v>
      </c>
      <c r="C1298" s="9" t="s">
        <v>3039</v>
      </c>
      <c r="D1298" s="9" t="s">
        <v>431</v>
      </c>
      <c r="E1298" s="9" t="s">
        <v>3029</v>
      </c>
      <c r="F1298" s="9" t="s">
        <v>27</v>
      </c>
      <c r="G1298" s="10">
        <v>21</v>
      </c>
      <c r="H1298" s="10">
        <v>0</v>
      </c>
      <c r="I1298" s="10">
        <v>0</v>
      </c>
      <c r="J1298" s="10">
        <f t="shared" si="109"/>
        <v>5880000</v>
      </c>
      <c r="K1298" s="10">
        <f t="shared" si="109"/>
        <v>0</v>
      </c>
      <c r="L1298" s="10">
        <f t="shared" si="109"/>
        <v>0</v>
      </c>
      <c r="M1298" s="10"/>
      <c r="N1298" s="10">
        <v>0</v>
      </c>
      <c r="O1298" s="25">
        <f t="shared" si="110"/>
        <v>5880000</v>
      </c>
      <c r="P1298" s="25">
        <v>5880000</v>
      </c>
      <c r="Q1298" s="25">
        <f t="shared" si="111"/>
        <v>0</v>
      </c>
      <c r="R1298" s="37"/>
    </row>
    <row r="1299" spans="1:18" x14ac:dyDescent="0.25">
      <c r="A1299" s="8">
        <v>1292</v>
      </c>
      <c r="B1299" s="32">
        <v>452422</v>
      </c>
      <c r="C1299" s="9" t="s">
        <v>376</v>
      </c>
      <c r="D1299" s="9" t="s">
        <v>654</v>
      </c>
      <c r="E1299" s="9" t="s">
        <v>3029</v>
      </c>
      <c r="F1299" s="9" t="s">
        <v>27</v>
      </c>
      <c r="G1299" s="10">
        <v>21</v>
      </c>
      <c r="H1299" s="10">
        <v>0</v>
      </c>
      <c r="I1299" s="10">
        <v>0</v>
      </c>
      <c r="J1299" s="10">
        <f t="shared" si="109"/>
        <v>5880000</v>
      </c>
      <c r="K1299" s="10">
        <f t="shared" si="109"/>
        <v>0</v>
      </c>
      <c r="L1299" s="10">
        <f t="shared" si="109"/>
        <v>0</v>
      </c>
      <c r="M1299" s="10"/>
      <c r="N1299" s="10">
        <v>0</v>
      </c>
      <c r="O1299" s="25">
        <f t="shared" si="110"/>
        <v>5880000</v>
      </c>
      <c r="P1299" s="25">
        <v>5880000</v>
      </c>
      <c r="Q1299" s="25">
        <f t="shared" si="111"/>
        <v>0</v>
      </c>
      <c r="R1299" s="37"/>
    </row>
    <row r="1300" spans="1:18" x14ac:dyDescent="0.25">
      <c r="A1300" s="8">
        <v>1293</v>
      </c>
      <c r="B1300" s="32">
        <v>452423</v>
      </c>
      <c r="C1300" s="9" t="s">
        <v>300</v>
      </c>
      <c r="D1300" s="9" t="s">
        <v>321</v>
      </c>
      <c r="E1300" s="9" t="s">
        <v>3029</v>
      </c>
      <c r="F1300" s="9" t="s">
        <v>27</v>
      </c>
      <c r="G1300" s="10">
        <v>21</v>
      </c>
      <c r="H1300" s="10">
        <v>0</v>
      </c>
      <c r="I1300" s="10">
        <v>0</v>
      </c>
      <c r="J1300" s="10">
        <f t="shared" ref="J1300:L1321" si="112">G1300*280000</f>
        <v>5880000</v>
      </c>
      <c r="K1300" s="10">
        <f t="shared" si="112"/>
        <v>0</v>
      </c>
      <c r="L1300" s="10">
        <f t="shared" si="112"/>
        <v>0</v>
      </c>
      <c r="M1300" s="10"/>
      <c r="N1300" s="10">
        <v>0</v>
      </c>
      <c r="O1300" s="25">
        <f t="shared" si="110"/>
        <v>5880000</v>
      </c>
      <c r="P1300" s="25">
        <v>5880000</v>
      </c>
      <c r="Q1300" s="25">
        <f t="shared" si="111"/>
        <v>0</v>
      </c>
      <c r="R1300" s="37"/>
    </row>
    <row r="1301" spans="1:18" x14ac:dyDescent="0.25">
      <c r="A1301" s="8">
        <v>1294</v>
      </c>
      <c r="B1301" s="32">
        <v>452424</v>
      </c>
      <c r="C1301" s="9" t="s">
        <v>1560</v>
      </c>
      <c r="D1301" s="9" t="s">
        <v>1183</v>
      </c>
      <c r="E1301" s="9" t="s">
        <v>3029</v>
      </c>
      <c r="F1301" s="9" t="s">
        <v>27</v>
      </c>
      <c r="G1301" s="10">
        <v>21</v>
      </c>
      <c r="H1301" s="10">
        <v>0</v>
      </c>
      <c r="I1301" s="10">
        <v>0</v>
      </c>
      <c r="J1301" s="10">
        <f t="shared" si="112"/>
        <v>5880000</v>
      </c>
      <c r="K1301" s="10">
        <f t="shared" si="112"/>
        <v>0</v>
      </c>
      <c r="L1301" s="10">
        <f t="shared" si="112"/>
        <v>0</v>
      </c>
      <c r="M1301" s="10"/>
      <c r="N1301" s="10">
        <v>0</v>
      </c>
      <c r="O1301" s="25">
        <f t="shared" si="110"/>
        <v>5880000</v>
      </c>
      <c r="P1301" s="25">
        <v>5880000</v>
      </c>
      <c r="Q1301" s="25">
        <f t="shared" si="111"/>
        <v>0</v>
      </c>
      <c r="R1301" s="37"/>
    </row>
    <row r="1302" spans="1:18" x14ac:dyDescent="0.25">
      <c r="A1302" s="8">
        <v>1295</v>
      </c>
      <c r="B1302" s="32">
        <v>452425</v>
      </c>
      <c r="C1302" s="9" t="s">
        <v>3040</v>
      </c>
      <c r="D1302" s="9" t="s">
        <v>85</v>
      </c>
      <c r="E1302" s="9" t="s">
        <v>3029</v>
      </c>
      <c r="F1302" s="9" t="s">
        <v>27</v>
      </c>
      <c r="G1302" s="10">
        <v>17</v>
      </c>
      <c r="H1302" s="10">
        <v>0</v>
      </c>
      <c r="I1302" s="10">
        <v>0</v>
      </c>
      <c r="J1302" s="10">
        <f t="shared" si="112"/>
        <v>4760000</v>
      </c>
      <c r="K1302" s="10">
        <f t="shared" si="112"/>
        <v>0</v>
      </c>
      <c r="L1302" s="10">
        <f t="shared" si="112"/>
        <v>0</v>
      </c>
      <c r="M1302" s="10"/>
      <c r="N1302" s="10">
        <v>0</v>
      </c>
      <c r="O1302" s="25">
        <f t="shared" si="110"/>
        <v>4760000</v>
      </c>
      <c r="P1302" s="25">
        <v>4760000</v>
      </c>
      <c r="Q1302" s="25">
        <f t="shared" si="111"/>
        <v>0</v>
      </c>
      <c r="R1302" s="37"/>
    </row>
    <row r="1303" spans="1:18" x14ac:dyDescent="0.25">
      <c r="A1303" s="8">
        <v>1296</v>
      </c>
      <c r="B1303" s="32">
        <v>452426</v>
      </c>
      <c r="C1303" s="9" t="s">
        <v>3041</v>
      </c>
      <c r="D1303" s="9" t="s">
        <v>128</v>
      </c>
      <c r="E1303" s="9" t="s">
        <v>3029</v>
      </c>
      <c r="F1303" s="9" t="s">
        <v>27</v>
      </c>
      <c r="G1303" s="10">
        <v>17</v>
      </c>
      <c r="H1303" s="10">
        <v>0</v>
      </c>
      <c r="I1303" s="10">
        <v>0</v>
      </c>
      <c r="J1303" s="10">
        <f t="shared" si="112"/>
        <v>4760000</v>
      </c>
      <c r="K1303" s="10">
        <f t="shared" si="112"/>
        <v>0</v>
      </c>
      <c r="L1303" s="10">
        <f t="shared" si="112"/>
        <v>0</v>
      </c>
      <c r="M1303" s="10"/>
      <c r="N1303" s="10">
        <v>0</v>
      </c>
      <c r="O1303" s="25">
        <f t="shared" si="110"/>
        <v>4760000</v>
      </c>
      <c r="P1303" s="25">
        <v>4760000</v>
      </c>
      <c r="Q1303" s="25">
        <f t="shared" si="111"/>
        <v>0</v>
      </c>
      <c r="R1303" s="37"/>
    </row>
    <row r="1304" spans="1:18" x14ac:dyDescent="0.25">
      <c r="A1304" s="8">
        <v>1297</v>
      </c>
      <c r="B1304" s="32">
        <v>452427</v>
      </c>
      <c r="C1304" s="9" t="s">
        <v>1532</v>
      </c>
      <c r="D1304" s="9" t="s">
        <v>270</v>
      </c>
      <c r="E1304" s="9" t="s">
        <v>3029</v>
      </c>
      <c r="F1304" s="9" t="s">
        <v>27</v>
      </c>
      <c r="G1304" s="10">
        <v>21</v>
      </c>
      <c r="H1304" s="10">
        <v>0</v>
      </c>
      <c r="I1304" s="10">
        <v>0</v>
      </c>
      <c r="J1304" s="10">
        <f t="shared" si="112"/>
        <v>5880000</v>
      </c>
      <c r="K1304" s="10">
        <f t="shared" si="112"/>
        <v>0</v>
      </c>
      <c r="L1304" s="10">
        <f t="shared" si="112"/>
        <v>0</v>
      </c>
      <c r="M1304" s="10"/>
      <c r="N1304" s="10">
        <v>0</v>
      </c>
      <c r="O1304" s="25">
        <f t="shared" si="110"/>
        <v>5880000</v>
      </c>
      <c r="P1304" s="25">
        <v>5880000</v>
      </c>
      <c r="Q1304" s="25">
        <f t="shared" si="111"/>
        <v>0</v>
      </c>
      <c r="R1304" s="37"/>
    </row>
    <row r="1305" spans="1:18" x14ac:dyDescent="0.25">
      <c r="A1305" s="8">
        <v>1298</v>
      </c>
      <c r="B1305" s="32">
        <v>452428</v>
      </c>
      <c r="C1305" s="9" t="s">
        <v>1065</v>
      </c>
      <c r="D1305" s="9" t="s">
        <v>71</v>
      </c>
      <c r="E1305" s="9" t="s">
        <v>3029</v>
      </c>
      <c r="F1305" s="9" t="s">
        <v>27</v>
      </c>
      <c r="G1305" s="10">
        <v>21</v>
      </c>
      <c r="H1305" s="10">
        <v>3</v>
      </c>
      <c r="I1305" s="10">
        <v>0</v>
      </c>
      <c r="J1305" s="10">
        <f t="shared" si="112"/>
        <v>5880000</v>
      </c>
      <c r="K1305" s="10">
        <f t="shared" si="112"/>
        <v>840000</v>
      </c>
      <c r="L1305" s="10">
        <f t="shared" si="112"/>
        <v>0</v>
      </c>
      <c r="M1305" s="10"/>
      <c r="N1305" s="10">
        <v>0</v>
      </c>
      <c r="O1305" s="25">
        <f t="shared" si="110"/>
        <v>6720000</v>
      </c>
      <c r="P1305" s="25">
        <v>7280000</v>
      </c>
      <c r="Q1305" s="25">
        <f t="shared" si="111"/>
        <v>-560000</v>
      </c>
      <c r="R1305" s="37"/>
    </row>
    <row r="1306" spans="1:18" x14ac:dyDescent="0.25">
      <c r="A1306" s="8">
        <v>1299</v>
      </c>
      <c r="B1306" s="32">
        <v>452429</v>
      </c>
      <c r="C1306" s="9" t="s">
        <v>618</v>
      </c>
      <c r="D1306" s="9" t="s">
        <v>75</v>
      </c>
      <c r="E1306" s="9" t="s">
        <v>3029</v>
      </c>
      <c r="F1306" s="9" t="s">
        <v>27</v>
      </c>
      <c r="G1306" s="10">
        <v>17</v>
      </c>
      <c r="H1306" s="10">
        <v>0</v>
      </c>
      <c r="I1306" s="10">
        <v>0</v>
      </c>
      <c r="J1306" s="10">
        <f t="shared" si="112"/>
        <v>4760000</v>
      </c>
      <c r="K1306" s="10">
        <f t="shared" si="112"/>
        <v>0</v>
      </c>
      <c r="L1306" s="10">
        <f t="shared" si="112"/>
        <v>0</v>
      </c>
      <c r="M1306" s="10"/>
      <c r="N1306" s="10">
        <v>0</v>
      </c>
      <c r="O1306" s="25">
        <f t="shared" si="110"/>
        <v>4760000</v>
      </c>
      <c r="P1306" s="25">
        <v>4670000</v>
      </c>
      <c r="Q1306" s="25">
        <f t="shared" si="111"/>
        <v>90000</v>
      </c>
      <c r="R1306" s="37"/>
    </row>
    <row r="1307" spans="1:18" x14ac:dyDescent="0.25">
      <c r="A1307" s="8">
        <v>1300</v>
      </c>
      <c r="B1307" s="32">
        <v>452430</v>
      </c>
      <c r="C1307" s="9" t="s">
        <v>348</v>
      </c>
      <c r="D1307" s="9" t="s">
        <v>75</v>
      </c>
      <c r="E1307" s="9" t="s">
        <v>3029</v>
      </c>
      <c r="F1307" s="9" t="s">
        <v>27</v>
      </c>
      <c r="G1307" s="10">
        <v>17</v>
      </c>
      <c r="H1307" s="10">
        <v>0</v>
      </c>
      <c r="I1307" s="10">
        <v>0</v>
      </c>
      <c r="J1307" s="10">
        <f t="shared" si="112"/>
        <v>4760000</v>
      </c>
      <c r="K1307" s="10">
        <f t="shared" si="112"/>
        <v>0</v>
      </c>
      <c r="L1307" s="10">
        <f t="shared" si="112"/>
        <v>0</v>
      </c>
      <c r="M1307" s="10"/>
      <c r="N1307" s="10">
        <v>0</v>
      </c>
      <c r="O1307" s="25">
        <f t="shared" si="110"/>
        <v>4760000</v>
      </c>
      <c r="P1307" s="25">
        <v>4760000</v>
      </c>
      <c r="Q1307" s="25">
        <f t="shared" si="111"/>
        <v>0</v>
      </c>
      <c r="R1307" s="37"/>
    </row>
    <row r="1308" spans="1:18" x14ac:dyDescent="0.25">
      <c r="A1308" s="8">
        <v>1301</v>
      </c>
      <c r="B1308" s="32">
        <v>452431</v>
      </c>
      <c r="C1308" s="9" t="s">
        <v>724</v>
      </c>
      <c r="D1308" s="9" t="s">
        <v>158</v>
      </c>
      <c r="E1308" s="9" t="s">
        <v>3029</v>
      </c>
      <c r="F1308" s="9" t="s">
        <v>27</v>
      </c>
      <c r="G1308" s="10">
        <v>17</v>
      </c>
      <c r="H1308" s="10">
        <v>0</v>
      </c>
      <c r="I1308" s="10">
        <v>0</v>
      </c>
      <c r="J1308" s="10">
        <f t="shared" si="112"/>
        <v>4760000</v>
      </c>
      <c r="K1308" s="10">
        <f t="shared" si="112"/>
        <v>0</v>
      </c>
      <c r="L1308" s="10">
        <f t="shared" si="112"/>
        <v>0</v>
      </c>
      <c r="M1308" s="10"/>
      <c r="N1308" s="10">
        <v>0</v>
      </c>
      <c r="O1308" s="25">
        <f t="shared" si="110"/>
        <v>4760000</v>
      </c>
      <c r="P1308" s="25">
        <v>0</v>
      </c>
      <c r="Q1308" s="25">
        <f t="shared" si="111"/>
        <v>4760000</v>
      </c>
      <c r="R1308" s="37"/>
    </row>
    <row r="1309" spans="1:18" x14ac:dyDescent="0.25">
      <c r="A1309" s="8">
        <v>1302</v>
      </c>
      <c r="B1309" s="32">
        <v>452432</v>
      </c>
      <c r="C1309" s="9" t="s">
        <v>843</v>
      </c>
      <c r="D1309" s="9" t="s">
        <v>61</v>
      </c>
      <c r="E1309" s="9" t="s">
        <v>3029</v>
      </c>
      <c r="F1309" s="9" t="s">
        <v>27</v>
      </c>
      <c r="G1309" s="10">
        <v>21</v>
      </c>
      <c r="H1309" s="10">
        <v>0</v>
      </c>
      <c r="I1309" s="10">
        <v>0</v>
      </c>
      <c r="J1309" s="10">
        <f t="shared" si="112"/>
        <v>5880000</v>
      </c>
      <c r="K1309" s="10">
        <f t="shared" si="112"/>
        <v>0</v>
      </c>
      <c r="L1309" s="10">
        <f t="shared" si="112"/>
        <v>0</v>
      </c>
      <c r="M1309" s="10"/>
      <c r="N1309" s="10">
        <v>0</v>
      </c>
      <c r="O1309" s="25">
        <f t="shared" si="110"/>
        <v>5880000</v>
      </c>
      <c r="P1309" s="25">
        <v>0</v>
      </c>
      <c r="Q1309" s="25">
        <f t="shared" si="111"/>
        <v>5880000</v>
      </c>
      <c r="R1309" s="37"/>
    </row>
    <row r="1310" spans="1:18" x14ac:dyDescent="0.25">
      <c r="A1310" s="8">
        <v>1303</v>
      </c>
      <c r="B1310" s="32">
        <v>452433</v>
      </c>
      <c r="C1310" s="9" t="s">
        <v>444</v>
      </c>
      <c r="D1310" s="9" t="s">
        <v>204</v>
      </c>
      <c r="E1310" s="9" t="s">
        <v>3029</v>
      </c>
      <c r="F1310" s="9" t="s">
        <v>27</v>
      </c>
      <c r="G1310" s="10">
        <v>17</v>
      </c>
      <c r="H1310" s="10">
        <v>0</v>
      </c>
      <c r="I1310" s="10">
        <v>0</v>
      </c>
      <c r="J1310" s="10">
        <f t="shared" si="112"/>
        <v>4760000</v>
      </c>
      <c r="K1310" s="10">
        <f t="shared" si="112"/>
        <v>0</v>
      </c>
      <c r="L1310" s="10">
        <f t="shared" si="112"/>
        <v>0</v>
      </c>
      <c r="M1310" s="10"/>
      <c r="N1310" s="10">
        <v>0</v>
      </c>
      <c r="O1310" s="25">
        <f t="shared" si="110"/>
        <v>4760000</v>
      </c>
      <c r="P1310" s="25">
        <v>0</v>
      </c>
      <c r="Q1310" s="25">
        <f t="shared" si="111"/>
        <v>4760000</v>
      </c>
      <c r="R1310" s="37"/>
    </row>
    <row r="1311" spans="1:18" x14ac:dyDescent="0.25">
      <c r="A1311" s="8">
        <v>1304</v>
      </c>
      <c r="B1311" s="32">
        <v>452434</v>
      </c>
      <c r="C1311" s="9" t="s">
        <v>868</v>
      </c>
      <c r="D1311" s="9" t="s">
        <v>158</v>
      </c>
      <c r="E1311" s="9" t="s">
        <v>3029</v>
      </c>
      <c r="F1311" s="9" t="s">
        <v>27</v>
      </c>
      <c r="G1311" s="10">
        <v>17</v>
      </c>
      <c r="H1311" s="10">
        <v>0</v>
      </c>
      <c r="I1311" s="10">
        <v>0</v>
      </c>
      <c r="J1311" s="10">
        <f t="shared" si="112"/>
        <v>4760000</v>
      </c>
      <c r="K1311" s="10">
        <f t="shared" si="112"/>
        <v>0</v>
      </c>
      <c r="L1311" s="10">
        <f t="shared" si="112"/>
        <v>0</v>
      </c>
      <c r="M1311" s="10"/>
      <c r="N1311" s="10">
        <v>0</v>
      </c>
      <c r="O1311" s="25">
        <f t="shared" si="110"/>
        <v>4760000</v>
      </c>
      <c r="P1311" s="25">
        <v>4760000</v>
      </c>
      <c r="Q1311" s="25">
        <f t="shared" si="111"/>
        <v>0</v>
      </c>
      <c r="R1311" s="37"/>
    </row>
    <row r="1312" spans="1:18" x14ac:dyDescent="0.25">
      <c r="A1312" s="8">
        <v>1305</v>
      </c>
      <c r="B1312" s="32">
        <v>452435</v>
      </c>
      <c r="C1312" s="9" t="s">
        <v>3042</v>
      </c>
      <c r="D1312" s="9" t="s">
        <v>210</v>
      </c>
      <c r="E1312" s="9" t="s">
        <v>3029</v>
      </c>
      <c r="F1312" s="9" t="s">
        <v>27</v>
      </c>
      <c r="G1312" s="10">
        <v>21</v>
      </c>
      <c r="H1312" s="10">
        <v>0</v>
      </c>
      <c r="I1312" s="10">
        <v>0</v>
      </c>
      <c r="J1312" s="10">
        <f t="shared" si="112"/>
        <v>5880000</v>
      </c>
      <c r="K1312" s="10">
        <f t="shared" si="112"/>
        <v>0</v>
      </c>
      <c r="L1312" s="10">
        <f t="shared" si="112"/>
        <v>0</v>
      </c>
      <c r="M1312" s="10"/>
      <c r="N1312" s="10">
        <v>0</v>
      </c>
      <c r="O1312" s="25">
        <f t="shared" si="110"/>
        <v>5880000</v>
      </c>
      <c r="P1312" s="25">
        <v>5880000</v>
      </c>
      <c r="Q1312" s="25">
        <f t="shared" si="111"/>
        <v>0</v>
      </c>
      <c r="R1312" s="37"/>
    </row>
    <row r="1313" spans="1:18" x14ac:dyDescent="0.25">
      <c r="A1313" s="8">
        <v>1306</v>
      </c>
      <c r="B1313" s="32">
        <v>452436</v>
      </c>
      <c r="C1313" s="9" t="s">
        <v>309</v>
      </c>
      <c r="D1313" s="9" t="s">
        <v>75</v>
      </c>
      <c r="E1313" s="9" t="s">
        <v>3029</v>
      </c>
      <c r="F1313" s="9" t="s">
        <v>27</v>
      </c>
      <c r="G1313" s="10">
        <v>17</v>
      </c>
      <c r="H1313" s="10">
        <v>0</v>
      </c>
      <c r="I1313" s="10">
        <v>0</v>
      </c>
      <c r="J1313" s="10">
        <f t="shared" si="112"/>
        <v>4760000</v>
      </c>
      <c r="K1313" s="10">
        <f t="shared" si="112"/>
        <v>0</v>
      </c>
      <c r="L1313" s="10">
        <f t="shared" si="112"/>
        <v>0</v>
      </c>
      <c r="M1313" s="10"/>
      <c r="N1313" s="10">
        <v>0</v>
      </c>
      <c r="O1313" s="25">
        <f t="shared" si="110"/>
        <v>4760000</v>
      </c>
      <c r="P1313" s="25">
        <v>4760000</v>
      </c>
      <c r="Q1313" s="25">
        <f t="shared" si="111"/>
        <v>0</v>
      </c>
      <c r="R1313" s="37"/>
    </row>
    <row r="1314" spans="1:18" x14ac:dyDescent="0.25">
      <c r="A1314" s="8">
        <v>1307</v>
      </c>
      <c r="B1314" s="32">
        <v>452437</v>
      </c>
      <c r="C1314" s="9" t="s">
        <v>285</v>
      </c>
      <c r="D1314" s="9" t="s">
        <v>61</v>
      </c>
      <c r="E1314" s="9" t="s">
        <v>3029</v>
      </c>
      <c r="F1314" s="9" t="s">
        <v>27</v>
      </c>
      <c r="G1314" s="10">
        <v>21</v>
      </c>
      <c r="H1314" s="10">
        <v>0</v>
      </c>
      <c r="I1314" s="10">
        <v>0</v>
      </c>
      <c r="J1314" s="10">
        <f t="shared" si="112"/>
        <v>5880000</v>
      </c>
      <c r="K1314" s="10">
        <f t="shared" si="112"/>
        <v>0</v>
      </c>
      <c r="L1314" s="10">
        <f t="shared" si="112"/>
        <v>0</v>
      </c>
      <c r="M1314" s="10"/>
      <c r="N1314" s="10">
        <v>0</v>
      </c>
      <c r="O1314" s="25">
        <f t="shared" si="110"/>
        <v>5880000</v>
      </c>
      <c r="P1314" s="25">
        <v>5880000</v>
      </c>
      <c r="Q1314" s="25">
        <f t="shared" si="111"/>
        <v>0</v>
      </c>
      <c r="R1314" s="37"/>
    </row>
    <row r="1315" spans="1:18" x14ac:dyDescent="0.25">
      <c r="A1315" s="8">
        <v>1308</v>
      </c>
      <c r="B1315" s="32">
        <v>452438</v>
      </c>
      <c r="C1315" s="9" t="s">
        <v>1280</v>
      </c>
      <c r="D1315" s="9" t="s">
        <v>184</v>
      </c>
      <c r="E1315" s="9" t="s">
        <v>3029</v>
      </c>
      <c r="F1315" s="9" t="s">
        <v>27</v>
      </c>
      <c r="G1315" s="10">
        <v>17</v>
      </c>
      <c r="H1315" s="10">
        <v>0</v>
      </c>
      <c r="I1315" s="10">
        <v>0</v>
      </c>
      <c r="J1315" s="10">
        <f t="shared" si="112"/>
        <v>4760000</v>
      </c>
      <c r="K1315" s="10">
        <f t="shared" si="112"/>
        <v>0</v>
      </c>
      <c r="L1315" s="10">
        <f t="shared" si="112"/>
        <v>0</v>
      </c>
      <c r="M1315" s="10"/>
      <c r="N1315" s="10">
        <v>0</v>
      </c>
      <c r="O1315" s="25">
        <f t="shared" si="110"/>
        <v>4760000</v>
      </c>
      <c r="P1315" s="25">
        <v>0</v>
      </c>
      <c r="Q1315" s="25">
        <f t="shared" si="111"/>
        <v>4760000</v>
      </c>
      <c r="R1315" s="37"/>
    </row>
    <row r="1316" spans="1:18" x14ac:dyDescent="0.25">
      <c r="A1316" s="8">
        <v>1309</v>
      </c>
      <c r="B1316" s="32">
        <v>452439</v>
      </c>
      <c r="C1316" s="9" t="s">
        <v>3043</v>
      </c>
      <c r="D1316" s="9" t="s">
        <v>251</v>
      </c>
      <c r="E1316" s="9" t="s">
        <v>3029</v>
      </c>
      <c r="F1316" s="9" t="s">
        <v>27</v>
      </c>
      <c r="G1316" s="10">
        <v>21</v>
      </c>
      <c r="H1316" s="10">
        <v>0</v>
      </c>
      <c r="I1316" s="10">
        <v>0</v>
      </c>
      <c r="J1316" s="10">
        <f t="shared" si="112"/>
        <v>5880000</v>
      </c>
      <c r="K1316" s="10">
        <f t="shared" si="112"/>
        <v>0</v>
      </c>
      <c r="L1316" s="10">
        <f t="shared" si="112"/>
        <v>0</v>
      </c>
      <c r="M1316" s="10"/>
      <c r="N1316" s="10">
        <v>0</v>
      </c>
      <c r="O1316" s="25">
        <f t="shared" si="110"/>
        <v>5880000</v>
      </c>
      <c r="P1316" s="25">
        <v>5880000</v>
      </c>
      <c r="Q1316" s="25">
        <f t="shared" si="111"/>
        <v>0</v>
      </c>
      <c r="R1316" s="37"/>
    </row>
    <row r="1317" spans="1:18" x14ac:dyDescent="0.25">
      <c r="A1317" s="8">
        <v>1310</v>
      </c>
      <c r="B1317" s="32">
        <v>452440</v>
      </c>
      <c r="C1317" s="9" t="s">
        <v>818</v>
      </c>
      <c r="D1317" s="9" t="s">
        <v>408</v>
      </c>
      <c r="E1317" s="9" t="s">
        <v>3029</v>
      </c>
      <c r="F1317" s="9" t="s">
        <v>27</v>
      </c>
      <c r="G1317" s="10">
        <v>17</v>
      </c>
      <c r="H1317" s="10">
        <v>0</v>
      </c>
      <c r="I1317" s="10">
        <v>0</v>
      </c>
      <c r="J1317" s="10">
        <f t="shared" si="112"/>
        <v>4760000</v>
      </c>
      <c r="K1317" s="10">
        <f t="shared" si="112"/>
        <v>0</v>
      </c>
      <c r="L1317" s="10">
        <f t="shared" si="112"/>
        <v>0</v>
      </c>
      <c r="M1317" s="10"/>
      <c r="N1317" s="10">
        <v>0</v>
      </c>
      <c r="O1317" s="25">
        <f t="shared" si="110"/>
        <v>4760000</v>
      </c>
      <c r="P1317" s="25">
        <v>4760000</v>
      </c>
      <c r="Q1317" s="25">
        <f t="shared" si="111"/>
        <v>0</v>
      </c>
      <c r="R1317" s="37"/>
    </row>
    <row r="1318" spans="1:18" x14ac:dyDescent="0.25">
      <c r="A1318" s="8">
        <v>1311</v>
      </c>
      <c r="B1318" s="32">
        <v>452441</v>
      </c>
      <c r="C1318" s="9" t="s">
        <v>725</v>
      </c>
      <c r="D1318" s="9" t="s">
        <v>57</v>
      </c>
      <c r="E1318" s="9" t="s">
        <v>3029</v>
      </c>
      <c r="F1318" s="9" t="s">
        <v>27</v>
      </c>
      <c r="G1318" s="10">
        <v>21</v>
      </c>
      <c r="H1318" s="10">
        <v>0</v>
      </c>
      <c r="I1318" s="10">
        <v>0</v>
      </c>
      <c r="J1318" s="10">
        <f t="shared" si="112"/>
        <v>5880000</v>
      </c>
      <c r="K1318" s="10">
        <f t="shared" si="112"/>
        <v>0</v>
      </c>
      <c r="L1318" s="10">
        <f t="shared" si="112"/>
        <v>0</v>
      </c>
      <c r="M1318" s="10"/>
      <c r="N1318" s="10">
        <v>0</v>
      </c>
      <c r="O1318" s="25">
        <f t="shared" si="110"/>
        <v>5880000</v>
      </c>
      <c r="P1318" s="25">
        <v>5880000</v>
      </c>
      <c r="Q1318" s="25">
        <f t="shared" si="111"/>
        <v>0</v>
      </c>
      <c r="R1318" s="37"/>
    </row>
    <row r="1319" spans="1:18" x14ac:dyDescent="0.25">
      <c r="A1319" s="8">
        <v>1312</v>
      </c>
      <c r="B1319" s="32">
        <v>452442</v>
      </c>
      <c r="C1319" s="9" t="s">
        <v>709</v>
      </c>
      <c r="D1319" s="9" t="s">
        <v>161</v>
      </c>
      <c r="E1319" s="9" t="s">
        <v>3029</v>
      </c>
      <c r="F1319" s="9" t="s">
        <v>27</v>
      </c>
      <c r="G1319" s="10">
        <v>17</v>
      </c>
      <c r="H1319" s="10">
        <v>0</v>
      </c>
      <c r="I1319" s="10">
        <v>0</v>
      </c>
      <c r="J1319" s="10">
        <f t="shared" si="112"/>
        <v>4760000</v>
      </c>
      <c r="K1319" s="10">
        <f t="shared" si="112"/>
        <v>0</v>
      </c>
      <c r="L1319" s="10">
        <f t="shared" si="112"/>
        <v>0</v>
      </c>
      <c r="M1319" s="10"/>
      <c r="N1319" s="10">
        <v>0</v>
      </c>
      <c r="O1319" s="25">
        <f t="shared" si="110"/>
        <v>4760000</v>
      </c>
      <c r="P1319" s="25">
        <v>4760000</v>
      </c>
      <c r="Q1319" s="25">
        <f t="shared" si="111"/>
        <v>0</v>
      </c>
      <c r="R1319" s="37"/>
    </row>
    <row r="1320" spans="1:18" x14ac:dyDescent="0.25">
      <c r="A1320" s="8">
        <v>1313</v>
      </c>
      <c r="B1320" s="32">
        <v>452443</v>
      </c>
      <c r="C1320" s="9" t="s">
        <v>359</v>
      </c>
      <c r="D1320" s="9" t="s">
        <v>125</v>
      </c>
      <c r="E1320" s="9" t="s">
        <v>3029</v>
      </c>
      <c r="F1320" s="9" t="s">
        <v>27</v>
      </c>
      <c r="G1320" s="10">
        <v>21</v>
      </c>
      <c r="H1320" s="10">
        <v>0</v>
      </c>
      <c r="I1320" s="10">
        <v>0</v>
      </c>
      <c r="J1320" s="10">
        <f t="shared" si="112"/>
        <v>5880000</v>
      </c>
      <c r="K1320" s="10">
        <f t="shared" si="112"/>
        <v>0</v>
      </c>
      <c r="L1320" s="10">
        <f t="shared" si="112"/>
        <v>0</v>
      </c>
      <c r="M1320" s="10"/>
      <c r="N1320" s="10">
        <v>0</v>
      </c>
      <c r="O1320" s="25">
        <f t="shared" si="110"/>
        <v>5880000</v>
      </c>
      <c r="P1320" s="25">
        <v>5880000</v>
      </c>
      <c r="Q1320" s="25">
        <f t="shared" si="111"/>
        <v>0</v>
      </c>
      <c r="R1320" s="37"/>
    </row>
    <row r="1321" spans="1:18" x14ac:dyDescent="0.25">
      <c r="A1321" s="8">
        <v>1314</v>
      </c>
      <c r="B1321" s="32">
        <v>452444</v>
      </c>
      <c r="C1321" s="9" t="s">
        <v>478</v>
      </c>
      <c r="D1321" s="9" t="s">
        <v>548</v>
      </c>
      <c r="E1321" s="9" t="s">
        <v>3029</v>
      </c>
      <c r="F1321" s="9" t="s">
        <v>27</v>
      </c>
      <c r="G1321" s="10">
        <v>21</v>
      </c>
      <c r="H1321" s="10">
        <v>0</v>
      </c>
      <c r="I1321" s="10">
        <v>0</v>
      </c>
      <c r="J1321" s="10">
        <f t="shared" si="112"/>
        <v>5880000</v>
      </c>
      <c r="K1321" s="10">
        <f t="shared" si="112"/>
        <v>0</v>
      </c>
      <c r="L1321" s="10">
        <f t="shared" si="112"/>
        <v>0</v>
      </c>
      <c r="M1321" s="10"/>
      <c r="N1321" s="10">
        <v>0</v>
      </c>
      <c r="O1321" s="25">
        <f t="shared" si="110"/>
        <v>5880000</v>
      </c>
      <c r="P1321" s="25">
        <v>5880000</v>
      </c>
      <c r="Q1321" s="25">
        <f t="shared" si="111"/>
        <v>0</v>
      </c>
      <c r="R1321" s="37"/>
    </row>
    <row r="1322" spans="1:18" x14ac:dyDescent="0.25">
      <c r="A1322" s="8">
        <v>1315</v>
      </c>
      <c r="B1322" s="32">
        <v>452445</v>
      </c>
      <c r="C1322" s="9" t="s">
        <v>3044</v>
      </c>
      <c r="D1322" s="9" t="s">
        <v>61</v>
      </c>
      <c r="E1322" s="9" t="s">
        <v>3029</v>
      </c>
      <c r="F1322" s="37" t="s">
        <v>368</v>
      </c>
      <c r="G1322" s="10">
        <v>21</v>
      </c>
      <c r="H1322" s="10">
        <v>0</v>
      </c>
      <c r="I1322" s="10">
        <v>0</v>
      </c>
      <c r="J1322" s="10">
        <f>G1322*280000</f>
        <v>5880000</v>
      </c>
      <c r="K1322" s="10">
        <f>H1322*280000</f>
        <v>0</v>
      </c>
      <c r="L1322" s="10">
        <f>I1322*280000</f>
        <v>0</v>
      </c>
      <c r="M1322" s="10"/>
      <c r="N1322" s="10">
        <f>J1322</f>
        <v>5880000</v>
      </c>
      <c r="O1322" s="25">
        <f t="shared" si="110"/>
        <v>0</v>
      </c>
      <c r="P1322" s="25">
        <v>0</v>
      </c>
      <c r="Q1322" s="25">
        <f t="shared" si="111"/>
        <v>0</v>
      </c>
      <c r="R1322" s="37"/>
    </row>
    <row r="1323" spans="1:18" x14ac:dyDescent="0.25">
      <c r="A1323" s="8">
        <v>1316</v>
      </c>
      <c r="B1323" s="32">
        <v>452446</v>
      </c>
      <c r="C1323" s="9" t="s">
        <v>1264</v>
      </c>
      <c r="D1323" s="9" t="s">
        <v>128</v>
      </c>
      <c r="E1323" s="9" t="s">
        <v>3029</v>
      </c>
      <c r="F1323" s="9" t="s">
        <v>27</v>
      </c>
      <c r="G1323" s="10">
        <v>17</v>
      </c>
      <c r="H1323" s="10">
        <v>0</v>
      </c>
      <c r="I1323" s="10">
        <v>0</v>
      </c>
      <c r="J1323" s="10">
        <f t="shared" ref="J1323:L1366" si="113">G1323*280000</f>
        <v>4760000</v>
      </c>
      <c r="K1323" s="10">
        <f t="shared" si="113"/>
        <v>0</v>
      </c>
      <c r="L1323" s="10">
        <f t="shared" si="113"/>
        <v>0</v>
      </c>
      <c r="M1323" s="10"/>
      <c r="N1323" s="10">
        <v>0</v>
      </c>
      <c r="O1323" s="25">
        <f t="shared" si="110"/>
        <v>4760000</v>
      </c>
      <c r="P1323" s="25">
        <v>4760000</v>
      </c>
      <c r="Q1323" s="25">
        <f t="shared" si="111"/>
        <v>0</v>
      </c>
      <c r="R1323" s="37"/>
    </row>
    <row r="1324" spans="1:18" x14ac:dyDescent="0.25">
      <c r="A1324" s="8">
        <v>1317</v>
      </c>
      <c r="B1324" s="32">
        <v>452447</v>
      </c>
      <c r="C1324" s="9" t="s">
        <v>3045</v>
      </c>
      <c r="D1324" s="9" t="s">
        <v>51</v>
      </c>
      <c r="E1324" s="9" t="s">
        <v>3029</v>
      </c>
      <c r="F1324" s="9" t="s">
        <v>27</v>
      </c>
      <c r="G1324" s="10">
        <v>20</v>
      </c>
      <c r="H1324" s="10">
        <v>0</v>
      </c>
      <c r="I1324" s="10">
        <v>0</v>
      </c>
      <c r="J1324" s="10">
        <f t="shared" si="113"/>
        <v>5600000</v>
      </c>
      <c r="K1324" s="10">
        <f t="shared" si="113"/>
        <v>0</v>
      </c>
      <c r="L1324" s="10">
        <f t="shared" si="113"/>
        <v>0</v>
      </c>
      <c r="M1324" s="10"/>
      <c r="N1324" s="10">
        <v>0</v>
      </c>
      <c r="O1324" s="25">
        <f t="shared" si="110"/>
        <v>5600000</v>
      </c>
      <c r="P1324" s="25">
        <v>5600000</v>
      </c>
      <c r="Q1324" s="25">
        <f t="shared" si="111"/>
        <v>0</v>
      </c>
      <c r="R1324" s="37"/>
    </row>
    <row r="1325" spans="1:18" x14ac:dyDescent="0.25">
      <c r="A1325" s="8">
        <v>1318</v>
      </c>
      <c r="B1325" s="32">
        <v>452448</v>
      </c>
      <c r="C1325" s="9" t="s">
        <v>1089</v>
      </c>
      <c r="D1325" s="9" t="s">
        <v>75</v>
      </c>
      <c r="E1325" s="9" t="s">
        <v>3029</v>
      </c>
      <c r="F1325" s="9" t="s">
        <v>27</v>
      </c>
      <c r="G1325" s="10">
        <v>17</v>
      </c>
      <c r="H1325" s="10">
        <v>0</v>
      </c>
      <c r="I1325" s="10">
        <v>0</v>
      </c>
      <c r="J1325" s="10">
        <f t="shared" si="113"/>
        <v>4760000</v>
      </c>
      <c r="K1325" s="10">
        <f t="shared" si="113"/>
        <v>0</v>
      </c>
      <c r="L1325" s="10">
        <f t="shared" si="113"/>
        <v>0</v>
      </c>
      <c r="M1325" s="10"/>
      <c r="N1325" s="10">
        <v>0</v>
      </c>
      <c r="O1325" s="25">
        <f t="shared" si="110"/>
        <v>4760000</v>
      </c>
      <c r="P1325" s="25">
        <v>4760000</v>
      </c>
      <c r="Q1325" s="25">
        <f t="shared" si="111"/>
        <v>0</v>
      </c>
      <c r="R1325" s="37"/>
    </row>
    <row r="1326" spans="1:18" x14ac:dyDescent="0.25">
      <c r="A1326" s="8">
        <v>1319</v>
      </c>
      <c r="B1326" s="32">
        <v>452449</v>
      </c>
      <c r="C1326" s="9" t="s">
        <v>3046</v>
      </c>
      <c r="D1326" s="9" t="s">
        <v>313</v>
      </c>
      <c r="E1326" s="9" t="s">
        <v>3029</v>
      </c>
      <c r="F1326" s="9" t="s">
        <v>27</v>
      </c>
      <c r="G1326" s="10">
        <v>17</v>
      </c>
      <c r="H1326" s="10">
        <v>0</v>
      </c>
      <c r="I1326" s="10">
        <v>0</v>
      </c>
      <c r="J1326" s="10">
        <f t="shared" si="113"/>
        <v>4760000</v>
      </c>
      <c r="K1326" s="10">
        <f t="shared" si="113"/>
        <v>0</v>
      </c>
      <c r="L1326" s="10">
        <f t="shared" si="113"/>
        <v>0</v>
      </c>
      <c r="M1326" s="10"/>
      <c r="N1326" s="10">
        <v>0</v>
      </c>
      <c r="O1326" s="25">
        <f t="shared" si="110"/>
        <v>4760000</v>
      </c>
      <c r="P1326" s="25">
        <v>4760000</v>
      </c>
      <c r="Q1326" s="25">
        <f t="shared" si="111"/>
        <v>0</v>
      </c>
      <c r="R1326" s="37"/>
    </row>
    <row r="1327" spans="1:18" x14ac:dyDescent="0.25">
      <c r="A1327" s="8">
        <v>1320</v>
      </c>
      <c r="B1327" s="32">
        <v>452450</v>
      </c>
      <c r="C1327" s="9" t="s">
        <v>1330</v>
      </c>
      <c r="D1327" s="9" t="s">
        <v>654</v>
      </c>
      <c r="E1327" s="9" t="s">
        <v>3029</v>
      </c>
      <c r="F1327" s="9" t="s">
        <v>27</v>
      </c>
      <c r="G1327" s="10">
        <v>17</v>
      </c>
      <c r="H1327" s="10">
        <v>0</v>
      </c>
      <c r="I1327" s="10">
        <v>0</v>
      </c>
      <c r="J1327" s="10">
        <f t="shared" si="113"/>
        <v>4760000</v>
      </c>
      <c r="K1327" s="10">
        <f t="shared" si="113"/>
        <v>0</v>
      </c>
      <c r="L1327" s="10">
        <f t="shared" si="113"/>
        <v>0</v>
      </c>
      <c r="M1327" s="10"/>
      <c r="N1327" s="10">
        <v>0</v>
      </c>
      <c r="O1327" s="25">
        <f t="shared" si="110"/>
        <v>4760000</v>
      </c>
      <c r="P1327" s="25">
        <v>4760000</v>
      </c>
      <c r="Q1327" s="25">
        <f t="shared" si="111"/>
        <v>0</v>
      </c>
      <c r="R1327" s="37"/>
    </row>
    <row r="1328" spans="1:18" x14ac:dyDescent="0.25">
      <c r="A1328" s="8">
        <v>1321</v>
      </c>
      <c r="B1328" s="32">
        <v>452451</v>
      </c>
      <c r="C1328" s="9" t="s">
        <v>3047</v>
      </c>
      <c r="D1328" s="9" t="s">
        <v>115</v>
      </c>
      <c r="E1328" s="9" t="s">
        <v>3029</v>
      </c>
      <c r="F1328" s="9" t="s">
        <v>27</v>
      </c>
      <c r="G1328" s="10">
        <v>21</v>
      </c>
      <c r="H1328" s="10">
        <v>0</v>
      </c>
      <c r="I1328" s="10">
        <v>0</v>
      </c>
      <c r="J1328" s="10">
        <f t="shared" si="113"/>
        <v>5880000</v>
      </c>
      <c r="K1328" s="10">
        <f t="shared" si="113"/>
        <v>0</v>
      </c>
      <c r="L1328" s="10">
        <f t="shared" si="113"/>
        <v>0</v>
      </c>
      <c r="M1328" s="10"/>
      <c r="N1328" s="10">
        <v>0</v>
      </c>
      <c r="O1328" s="25">
        <f t="shared" si="110"/>
        <v>5880000</v>
      </c>
      <c r="P1328" s="25">
        <v>0</v>
      </c>
      <c r="Q1328" s="25">
        <f t="shared" si="111"/>
        <v>5880000</v>
      </c>
      <c r="R1328" s="37"/>
    </row>
    <row r="1329" spans="1:18" x14ac:dyDescent="0.25">
      <c r="A1329" s="8">
        <v>1322</v>
      </c>
      <c r="B1329" s="32">
        <v>452452</v>
      </c>
      <c r="C1329" s="9" t="s">
        <v>2062</v>
      </c>
      <c r="D1329" s="9" t="s">
        <v>413</v>
      </c>
      <c r="E1329" s="9" t="s">
        <v>3029</v>
      </c>
      <c r="F1329" s="9" t="s">
        <v>27</v>
      </c>
      <c r="G1329" s="10">
        <v>17</v>
      </c>
      <c r="H1329" s="10">
        <v>0</v>
      </c>
      <c r="I1329" s="10">
        <v>0</v>
      </c>
      <c r="J1329" s="10">
        <f t="shared" si="113"/>
        <v>4760000</v>
      </c>
      <c r="K1329" s="10">
        <f t="shared" si="113"/>
        <v>0</v>
      </c>
      <c r="L1329" s="10">
        <f t="shared" si="113"/>
        <v>0</v>
      </c>
      <c r="M1329" s="10"/>
      <c r="N1329" s="10">
        <v>0</v>
      </c>
      <c r="O1329" s="25">
        <f t="shared" si="110"/>
        <v>4760000</v>
      </c>
      <c r="P1329" s="25">
        <v>0</v>
      </c>
      <c r="Q1329" s="25">
        <f t="shared" si="111"/>
        <v>4760000</v>
      </c>
      <c r="R1329" s="37"/>
    </row>
    <row r="1330" spans="1:18" x14ac:dyDescent="0.25">
      <c r="A1330" s="8">
        <v>1323</v>
      </c>
      <c r="B1330" s="32">
        <v>452453</v>
      </c>
      <c r="C1330" s="9" t="s">
        <v>53</v>
      </c>
      <c r="D1330" s="9" t="s">
        <v>517</v>
      </c>
      <c r="E1330" s="9" t="s">
        <v>3029</v>
      </c>
      <c r="F1330" s="9" t="s">
        <v>27</v>
      </c>
      <c r="G1330" s="10">
        <v>21</v>
      </c>
      <c r="H1330" s="10">
        <v>0</v>
      </c>
      <c r="I1330" s="10">
        <v>0</v>
      </c>
      <c r="J1330" s="10">
        <f t="shared" si="113"/>
        <v>5880000</v>
      </c>
      <c r="K1330" s="10">
        <f t="shared" si="113"/>
        <v>0</v>
      </c>
      <c r="L1330" s="10">
        <f t="shared" si="113"/>
        <v>0</v>
      </c>
      <c r="M1330" s="10"/>
      <c r="N1330" s="10">
        <v>0</v>
      </c>
      <c r="O1330" s="25">
        <f t="shared" si="110"/>
        <v>5880000</v>
      </c>
      <c r="P1330" s="25">
        <v>5880000</v>
      </c>
      <c r="Q1330" s="25">
        <f t="shared" si="111"/>
        <v>0</v>
      </c>
      <c r="R1330" s="37"/>
    </row>
    <row r="1331" spans="1:18" x14ac:dyDescent="0.25">
      <c r="A1331" s="8">
        <v>1324</v>
      </c>
      <c r="B1331" s="32">
        <v>452454</v>
      </c>
      <c r="C1331" s="9" t="s">
        <v>2704</v>
      </c>
      <c r="D1331" s="9" t="s">
        <v>153</v>
      </c>
      <c r="E1331" s="9" t="s">
        <v>3029</v>
      </c>
      <c r="F1331" s="9" t="s">
        <v>27</v>
      </c>
      <c r="G1331" s="10">
        <v>20</v>
      </c>
      <c r="H1331" s="10">
        <v>0</v>
      </c>
      <c r="I1331" s="10">
        <v>0</v>
      </c>
      <c r="J1331" s="10">
        <f t="shared" si="113"/>
        <v>5600000</v>
      </c>
      <c r="K1331" s="10">
        <f t="shared" si="113"/>
        <v>0</v>
      </c>
      <c r="L1331" s="10">
        <f t="shared" si="113"/>
        <v>0</v>
      </c>
      <c r="M1331" s="10"/>
      <c r="N1331" s="10">
        <v>0</v>
      </c>
      <c r="O1331" s="25">
        <f t="shared" si="110"/>
        <v>5600000</v>
      </c>
      <c r="P1331" s="25">
        <v>5600000</v>
      </c>
      <c r="Q1331" s="25">
        <f t="shared" si="111"/>
        <v>0</v>
      </c>
      <c r="R1331" s="37"/>
    </row>
    <row r="1332" spans="1:18" x14ac:dyDescent="0.25">
      <c r="A1332" s="8">
        <v>1325</v>
      </c>
      <c r="B1332" s="32">
        <v>452455</v>
      </c>
      <c r="C1332" s="9" t="s">
        <v>1526</v>
      </c>
      <c r="D1332" s="9" t="s">
        <v>75</v>
      </c>
      <c r="E1332" s="9" t="s">
        <v>3029</v>
      </c>
      <c r="F1332" s="9" t="s">
        <v>27</v>
      </c>
      <c r="G1332" s="10">
        <v>17</v>
      </c>
      <c r="H1332" s="10">
        <v>0</v>
      </c>
      <c r="I1332" s="10">
        <v>0</v>
      </c>
      <c r="J1332" s="10">
        <f t="shared" si="113"/>
        <v>4760000</v>
      </c>
      <c r="K1332" s="10">
        <f t="shared" si="113"/>
        <v>0</v>
      </c>
      <c r="L1332" s="10">
        <f t="shared" si="113"/>
        <v>0</v>
      </c>
      <c r="M1332" s="10"/>
      <c r="N1332" s="10">
        <v>0</v>
      </c>
      <c r="O1332" s="25">
        <f t="shared" si="110"/>
        <v>4760000</v>
      </c>
      <c r="P1332" s="25">
        <v>4760000</v>
      </c>
      <c r="Q1332" s="25">
        <f t="shared" si="111"/>
        <v>0</v>
      </c>
      <c r="R1332" s="37"/>
    </row>
    <row r="1333" spans="1:18" x14ac:dyDescent="0.25">
      <c r="A1333" s="8">
        <v>1326</v>
      </c>
      <c r="B1333" s="32">
        <v>452456</v>
      </c>
      <c r="C1333" s="9" t="s">
        <v>3048</v>
      </c>
      <c r="D1333" s="9" t="s">
        <v>262</v>
      </c>
      <c r="E1333" s="9" t="s">
        <v>3029</v>
      </c>
      <c r="F1333" s="9" t="s">
        <v>27</v>
      </c>
      <c r="G1333" s="10">
        <v>21</v>
      </c>
      <c r="H1333" s="10">
        <v>0</v>
      </c>
      <c r="I1333" s="10">
        <v>0</v>
      </c>
      <c r="J1333" s="10">
        <f t="shared" si="113"/>
        <v>5880000</v>
      </c>
      <c r="K1333" s="10">
        <f t="shared" si="113"/>
        <v>0</v>
      </c>
      <c r="L1333" s="10">
        <f t="shared" si="113"/>
        <v>0</v>
      </c>
      <c r="M1333" s="10"/>
      <c r="N1333" s="10">
        <v>0</v>
      </c>
      <c r="O1333" s="25">
        <f t="shared" si="110"/>
        <v>5880000</v>
      </c>
      <c r="P1333" s="25">
        <v>5880000</v>
      </c>
      <c r="Q1333" s="25">
        <f t="shared" si="111"/>
        <v>0</v>
      </c>
      <c r="R1333" s="37"/>
    </row>
    <row r="1334" spans="1:18" x14ac:dyDescent="0.25">
      <c r="A1334" s="8">
        <v>1327</v>
      </c>
      <c r="B1334" s="32">
        <v>452457</v>
      </c>
      <c r="C1334" s="9" t="s">
        <v>3049</v>
      </c>
      <c r="D1334" s="9" t="s">
        <v>47</v>
      </c>
      <c r="E1334" s="9" t="s">
        <v>3029</v>
      </c>
      <c r="F1334" s="9" t="s">
        <v>27</v>
      </c>
      <c r="G1334" s="10">
        <v>21</v>
      </c>
      <c r="H1334" s="10">
        <v>0</v>
      </c>
      <c r="I1334" s="10">
        <v>0</v>
      </c>
      <c r="J1334" s="10">
        <f t="shared" si="113"/>
        <v>5880000</v>
      </c>
      <c r="K1334" s="10">
        <f t="shared" si="113"/>
        <v>0</v>
      </c>
      <c r="L1334" s="10">
        <f t="shared" si="113"/>
        <v>0</v>
      </c>
      <c r="M1334" s="10"/>
      <c r="N1334" s="10">
        <v>0</v>
      </c>
      <c r="O1334" s="25">
        <f t="shared" si="110"/>
        <v>5880000</v>
      </c>
      <c r="P1334" s="25">
        <v>5880000</v>
      </c>
      <c r="Q1334" s="25">
        <f t="shared" si="111"/>
        <v>0</v>
      </c>
      <c r="R1334" s="37"/>
    </row>
    <row r="1335" spans="1:18" x14ac:dyDescent="0.25">
      <c r="A1335" s="8">
        <v>1328</v>
      </c>
      <c r="B1335" s="32">
        <v>452458</v>
      </c>
      <c r="C1335" s="9" t="s">
        <v>386</v>
      </c>
      <c r="D1335" s="9" t="s">
        <v>223</v>
      </c>
      <c r="E1335" s="9" t="s">
        <v>3029</v>
      </c>
      <c r="F1335" s="9" t="s">
        <v>27</v>
      </c>
      <c r="G1335" s="10">
        <v>17</v>
      </c>
      <c r="H1335" s="10">
        <v>0</v>
      </c>
      <c r="I1335" s="10">
        <v>0</v>
      </c>
      <c r="J1335" s="10">
        <f t="shared" si="113"/>
        <v>4760000</v>
      </c>
      <c r="K1335" s="10">
        <f t="shared" si="113"/>
        <v>0</v>
      </c>
      <c r="L1335" s="10">
        <f t="shared" si="113"/>
        <v>0</v>
      </c>
      <c r="M1335" s="10"/>
      <c r="N1335" s="10">
        <v>0</v>
      </c>
      <c r="O1335" s="25">
        <f t="shared" si="110"/>
        <v>4760000</v>
      </c>
      <c r="P1335" s="25">
        <v>4760000</v>
      </c>
      <c r="Q1335" s="25">
        <f t="shared" si="111"/>
        <v>0</v>
      </c>
      <c r="R1335" s="37"/>
    </row>
    <row r="1336" spans="1:18" x14ac:dyDescent="0.25">
      <c r="A1336" s="8">
        <v>1329</v>
      </c>
      <c r="B1336" s="32">
        <v>452459</v>
      </c>
      <c r="C1336" s="9" t="s">
        <v>3050</v>
      </c>
      <c r="D1336" s="9" t="s">
        <v>3051</v>
      </c>
      <c r="E1336" s="9" t="s">
        <v>3029</v>
      </c>
      <c r="F1336" s="9" t="s">
        <v>27</v>
      </c>
      <c r="G1336" s="10">
        <v>17</v>
      </c>
      <c r="H1336" s="10">
        <v>0</v>
      </c>
      <c r="I1336" s="10">
        <v>0</v>
      </c>
      <c r="J1336" s="10">
        <f t="shared" si="113"/>
        <v>4760000</v>
      </c>
      <c r="K1336" s="10">
        <f t="shared" si="113"/>
        <v>0</v>
      </c>
      <c r="L1336" s="10">
        <f t="shared" si="113"/>
        <v>0</v>
      </c>
      <c r="M1336" s="10"/>
      <c r="N1336" s="10">
        <v>0</v>
      </c>
      <c r="O1336" s="25">
        <f t="shared" si="110"/>
        <v>4760000</v>
      </c>
      <c r="P1336" s="25">
        <v>4760000</v>
      </c>
      <c r="Q1336" s="25">
        <f t="shared" si="111"/>
        <v>0</v>
      </c>
      <c r="R1336" s="37"/>
    </row>
    <row r="1337" spans="1:18" x14ac:dyDescent="0.25">
      <c r="A1337" s="8">
        <v>1330</v>
      </c>
      <c r="B1337" s="32">
        <v>452460</v>
      </c>
      <c r="C1337" s="9" t="s">
        <v>3052</v>
      </c>
      <c r="D1337" s="9" t="s">
        <v>535</v>
      </c>
      <c r="E1337" s="9" t="s">
        <v>3029</v>
      </c>
      <c r="F1337" s="9" t="s">
        <v>27</v>
      </c>
      <c r="G1337" s="10">
        <v>21</v>
      </c>
      <c r="H1337" s="10">
        <v>0</v>
      </c>
      <c r="I1337" s="10">
        <v>0</v>
      </c>
      <c r="J1337" s="10">
        <f t="shared" si="113"/>
        <v>5880000</v>
      </c>
      <c r="K1337" s="10">
        <f t="shared" si="113"/>
        <v>0</v>
      </c>
      <c r="L1337" s="10">
        <f t="shared" si="113"/>
        <v>0</v>
      </c>
      <c r="M1337" s="10"/>
      <c r="N1337" s="10">
        <v>0</v>
      </c>
      <c r="O1337" s="25">
        <f t="shared" si="110"/>
        <v>5880000</v>
      </c>
      <c r="P1337" s="25">
        <v>0</v>
      </c>
      <c r="Q1337" s="25">
        <f t="shared" si="111"/>
        <v>5880000</v>
      </c>
      <c r="R1337" s="37"/>
    </row>
    <row r="1338" spans="1:18" x14ac:dyDescent="0.25">
      <c r="A1338" s="8">
        <v>1331</v>
      </c>
      <c r="B1338" s="32">
        <v>452461</v>
      </c>
      <c r="C1338" s="9" t="s">
        <v>3053</v>
      </c>
      <c r="D1338" s="9" t="s">
        <v>85</v>
      </c>
      <c r="E1338" s="9" t="s">
        <v>3029</v>
      </c>
      <c r="F1338" s="9" t="s">
        <v>27</v>
      </c>
      <c r="G1338" s="10">
        <v>24</v>
      </c>
      <c r="H1338" s="10">
        <v>0</v>
      </c>
      <c r="I1338" s="10">
        <v>0</v>
      </c>
      <c r="J1338" s="10">
        <f t="shared" si="113"/>
        <v>6720000</v>
      </c>
      <c r="K1338" s="10">
        <f t="shared" si="113"/>
        <v>0</v>
      </c>
      <c r="L1338" s="10">
        <f t="shared" si="113"/>
        <v>0</v>
      </c>
      <c r="M1338" s="10"/>
      <c r="N1338" s="10">
        <v>0</v>
      </c>
      <c r="O1338" s="25">
        <f t="shared" si="110"/>
        <v>6720000</v>
      </c>
      <c r="P1338" s="25">
        <v>6720000</v>
      </c>
      <c r="Q1338" s="25">
        <f t="shared" si="111"/>
        <v>0</v>
      </c>
      <c r="R1338" s="37"/>
    </row>
    <row r="1339" spans="1:18" x14ac:dyDescent="0.25">
      <c r="A1339" s="8">
        <v>1332</v>
      </c>
      <c r="B1339" s="32">
        <v>452462</v>
      </c>
      <c r="C1339" s="9" t="s">
        <v>3054</v>
      </c>
      <c r="D1339" s="9" t="s">
        <v>258</v>
      </c>
      <c r="E1339" s="9" t="s">
        <v>3029</v>
      </c>
      <c r="F1339" s="9" t="s">
        <v>27</v>
      </c>
      <c r="G1339" s="10">
        <v>20</v>
      </c>
      <c r="H1339" s="10">
        <v>0</v>
      </c>
      <c r="I1339" s="10">
        <v>0</v>
      </c>
      <c r="J1339" s="10">
        <f t="shared" si="113"/>
        <v>5600000</v>
      </c>
      <c r="K1339" s="10">
        <f t="shared" si="113"/>
        <v>0</v>
      </c>
      <c r="L1339" s="10">
        <f t="shared" si="113"/>
        <v>0</v>
      </c>
      <c r="M1339" s="10"/>
      <c r="N1339" s="10">
        <v>0</v>
      </c>
      <c r="O1339" s="25">
        <f t="shared" si="110"/>
        <v>5600000</v>
      </c>
      <c r="P1339" s="25">
        <v>0</v>
      </c>
      <c r="Q1339" s="25">
        <f t="shared" si="111"/>
        <v>5600000</v>
      </c>
      <c r="R1339" s="37"/>
    </row>
    <row r="1340" spans="1:18" x14ac:dyDescent="0.25">
      <c r="A1340" s="8">
        <v>1333</v>
      </c>
      <c r="B1340" s="32">
        <v>452463</v>
      </c>
      <c r="C1340" s="9" t="s">
        <v>80</v>
      </c>
      <c r="D1340" s="9" t="s">
        <v>548</v>
      </c>
      <c r="E1340" s="9" t="s">
        <v>3029</v>
      </c>
      <c r="F1340" s="9" t="s">
        <v>27</v>
      </c>
      <c r="G1340" s="10">
        <v>17</v>
      </c>
      <c r="H1340" s="10">
        <v>0</v>
      </c>
      <c r="I1340" s="10">
        <v>0</v>
      </c>
      <c r="J1340" s="10">
        <f t="shared" si="113"/>
        <v>4760000</v>
      </c>
      <c r="K1340" s="10">
        <f t="shared" si="113"/>
        <v>0</v>
      </c>
      <c r="L1340" s="10">
        <f t="shared" si="113"/>
        <v>0</v>
      </c>
      <c r="M1340" s="10"/>
      <c r="N1340" s="10">
        <v>0</v>
      </c>
      <c r="O1340" s="25">
        <f t="shared" si="110"/>
        <v>4760000</v>
      </c>
      <c r="P1340" s="25">
        <v>4760000</v>
      </c>
      <c r="Q1340" s="25">
        <f t="shared" si="111"/>
        <v>0</v>
      </c>
      <c r="R1340" s="37"/>
    </row>
    <row r="1341" spans="1:18" x14ac:dyDescent="0.25">
      <c r="A1341" s="8">
        <v>1334</v>
      </c>
      <c r="B1341" s="32">
        <v>452464</v>
      </c>
      <c r="C1341" s="9" t="s">
        <v>71</v>
      </c>
      <c r="D1341" s="9" t="s">
        <v>3055</v>
      </c>
      <c r="E1341" s="9" t="s">
        <v>3029</v>
      </c>
      <c r="F1341" s="9" t="s">
        <v>27</v>
      </c>
      <c r="G1341" s="10">
        <v>21</v>
      </c>
      <c r="H1341" s="10">
        <v>0</v>
      </c>
      <c r="I1341" s="10">
        <v>0</v>
      </c>
      <c r="J1341" s="10">
        <f t="shared" si="113"/>
        <v>5880000</v>
      </c>
      <c r="K1341" s="10">
        <f t="shared" si="113"/>
        <v>0</v>
      </c>
      <c r="L1341" s="10">
        <f t="shared" si="113"/>
        <v>0</v>
      </c>
      <c r="M1341" s="10"/>
      <c r="N1341" s="10">
        <v>0</v>
      </c>
      <c r="O1341" s="25">
        <f t="shared" si="110"/>
        <v>5880000</v>
      </c>
      <c r="P1341" s="25">
        <v>5880000</v>
      </c>
      <c r="Q1341" s="25">
        <f t="shared" si="111"/>
        <v>0</v>
      </c>
      <c r="R1341" s="37"/>
    </row>
    <row r="1342" spans="1:18" x14ac:dyDescent="0.25">
      <c r="A1342" s="8">
        <v>1335</v>
      </c>
      <c r="B1342" s="32">
        <v>452465</v>
      </c>
      <c r="C1342" s="9" t="s">
        <v>1048</v>
      </c>
      <c r="D1342" s="9" t="s">
        <v>115</v>
      </c>
      <c r="E1342" s="9" t="s">
        <v>3029</v>
      </c>
      <c r="F1342" s="9" t="s">
        <v>27</v>
      </c>
      <c r="G1342" s="10">
        <v>17</v>
      </c>
      <c r="H1342" s="10">
        <v>3</v>
      </c>
      <c r="I1342" s="10">
        <v>0</v>
      </c>
      <c r="J1342" s="10">
        <f t="shared" si="113"/>
        <v>4760000</v>
      </c>
      <c r="K1342" s="10">
        <f t="shared" si="113"/>
        <v>840000</v>
      </c>
      <c r="L1342" s="10">
        <f t="shared" si="113"/>
        <v>0</v>
      </c>
      <c r="M1342" s="10"/>
      <c r="N1342" s="10">
        <v>0</v>
      </c>
      <c r="O1342" s="25">
        <f t="shared" si="110"/>
        <v>5600000</v>
      </c>
      <c r="P1342" s="25">
        <v>0</v>
      </c>
      <c r="Q1342" s="25">
        <f t="shared" si="111"/>
        <v>5600000</v>
      </c>
      <c r="R1342" s="37"/>
    </row>
    <row r="1343" spans="1:18" x14ac:dyDescent="0.25">
      <c r="A1343" s="8">
        <v>1336</v>
      </c>
      <c r="B1343" s="32">
        <v>452466</v>
      </c>
      <c r="C1343" s="9" t="s">
        <v>357</v>
      </c>
      <c r="D1343" s="9" t="s">
        <v>1031</v>
      </c>
      <c r="E1343" s="9" t="s">
        <v>3029</v>
      </c>
      <c r="F1343" s="9" t="s">
        <v>27</v>
      </c>
      <c r="G1343" s="10">
        <v>17</v>
      </c>
      <c r="H1343" s="10">
        <v>0</v>
      </c>
      <c r="I1343" s="10">
        <v>0</v>
      </c>
      <c r="J1343" s="10">
        <v>0</v>
      </c>
      <c r="K1343" s="10">
        <f t="shared" si="113"/>
        <v>0</v>
      </c>
      <c r="L1343" s="10">
        <f t="shared" si="113"/>
        <v>0</v>
      </c>
      <c r="M1343" s="10"/>
      <c r="N1343" s="10">
        <v>0</v>
      </c>
      <c r="O1343" s="25">
        <f t="shared" si="110"/>
        <v>0</v>
      </c>
      <c r="P1343" s="25">
        <v>0</v>
      </c>
      <c r="Q1343" s="25">
        <f t="shared" si="111"/>
        <v>0</v>
      </c>
      <c r="R1343" s="37" t="s">
        <v>2540</v>
      </c>
    </row>
    <row r="1344" spans="1:18" x14ac:dyDescent="0.25">
      <c r="A1344" s="8">
        <v>1337</v>
      </c>
      <c r="B1344" s="32">
        <v>452501</v>
      </c>
      <c r="C1344" s="9" t="s">
        <v>3056</v>
      </c>
      <c r="D1344" s="9" t="s">
        <v>65</v>
      </c>
      <c r="E1344" s="9" t="s">
        <v>3057</v>
      </c>
      <c r="F1344" s="9" t="s">
        <v>27</v>
      </c>
      <c r="G1344" s="10">
        <v>17</v>
      </c>
      <c r="H1344" s="10">
        <v>0</v>
      </c>
      <c r="I1344" s="10">
        <v>0</v>
      </c>
      <c r="J1344" s="10">
        <f t="shared" si="113"/>
        <v>4760000</v>
      </c>
      <c r="K1344" s="10">
        <f t="shared" si="113"/>
        <v>0</v>
      </c>
      <c r="L1344" s="10">
        <f t="shared" si="113"/>
        <v>0</v>
      </c>
      <c r="M1344" s="10"/>
      <c r="N1344" s="10">
        <v>0</v>
      </c>
      <c r="O1344" s="25">
        <f t="shared" si="110"/>
        <v>4760000</v>
      </c>
      <c r="P1344" s="25">
        <v>4760000</v>
      </c>
      <c r="Q1344" s="25">
        <f t="shared" si="111"/>
        <v>0</v>
      </c>
      <c r="R1344" s="37"/>
    </row>
    <row r="1345" spans="1:18" x14ac:dyDescent="0.25">
      <c r="A1345" s="8">
        <v>1338</v>
      </c>
      <c r="B1345" s="32">
        <v>452502</v>
      </c>
      <c r="C1345" s="9" t="s">
        <v>1088</v>
      </c>
      <c r="D1345" s="9" t="s">
        <v>488</v>
      </c>
      <c r="E1345" s="9" t="s">
        <v>3057</v>
      </c>
      <c r="F1345" s="9" t="s">
        <v>27</v>
      </c>
      <c r="G1345" s="10">
        <v>17</v>
      </c>
      <c r="H1345" s="10">
        <v>0</v>
      </c>
      <c r="I1345" s="10">
        <v>0</v>
      </c>
      <c r="J1345" s="10">
        <f t="shared" si="113"/>
        <v>4760000</v>
      </c>
      <c r="K1345" s="10">
        <f t="shared" si="113"/>
        <v>0</v>
      </c>
      <c r="L1345" s="10">
        <f t="shared" si="113"/>
        <v>0</v>
      </c>
      <c r="M1345" s="10"/>
      <c r="N1345" s="10">
        <v>0</v>
      </c>
      <c r="O1345" s="25">
        <f t="shared" si="110"/>
        <v>4760000</v>
      </c>
      <c r="P1345" s="25">
        <v>4760000</v>
      </c>
      <c r="Q1345" s="25">
        <f t="shared" si="111"/>
        <v>0</v>
      </c>
      <c r="R1345" s="37"/>
    </row>
    <row r="1346" spans="1:18" x14ac:dyDescent="0.25">
      <c r="A1346" s="8">
        <v>1339</v>
      </c>
      <c r="B1346" s="32">
        <v>452503</v>
      </c>
      <c r="C1346" s="9" t="s">
        <v>1134</v>
      </c>
      <c r="D1346" s="9" t="s">
        <v>481</v>
      </c>
      <c r="E1346" s="9" t="s">
        <v>3057</v>
      </c>
      <c r="F1346" s="9" t="s">
        <v>27</v>
      </c>
      <c r="G1346" s="10">
        <v>21</v>
      </c>
      <c r="H1346" s="10">
        <v>0</v>
      </c>
      <c r="I1346" s="10">
        <v>0</v>
      </c>
      <c r="J1346" s="10">
        <f t="shared" si="113"/>
        <v>5880000</v>
      </c>
      <c r="K1346" s="10">
        <f t="shared" si="113"/>
        <v>0</v>
      </c>
      <c r="L1346" s="10">
        <f t="shared" si="113"/>
        <v>0</v>
      </c>
      <c r="M1346" s="10"/>
      <c r="N1346" s="10">
        <v>0</v>
      </c>
      <c r="O1346" s="25">
        <f t="shared" si="110"/>
        <v>5880000</v>
      </c>
      <c r="P1346" s="25">
        <v>5880000</v>
      </c>
      <c r="Q1346" s="25">
        <f t="shared" si="111"/>
        <v>0</v>
      </c>
      <c r="R1346" s="37"/>
    </row>
    <row r="1347" spans="1:18" x14ac:dyDescent="0.25">
      <c r="A1347" s="8">
        <v>1340</v>
      </c>
      <c r="B1347" s="32">
        <v>452504</v>
      </c>
      <c r="C1347" s="9" t="s">
        <v>1138</v>
      </c>
      <c r="D1347" s="9" t="s">
        <v>433</v>
      </c>
      <c r="E1347" s="9" t="s">
        <v>3057</v>
      </c>
      <c r="F1347" s="9" t="s">
        <v>27</v>
      </c>
      <c r="G1347" s="10">
        <v>17</v>
      </c>
      <c r="H1347" s="10">
        <v>0</v>
      </c>
      <c r="I1347" s="10">
        <v>0</v>
      </c>
      <c r="J1347" s="10">
        <f t="shared" si="113"/>
        <v>4760000</v>
      </c>
      <c r="K1347" s="10">
        <f t="shared" si="113"/>
        <v>0</v>
      </c>
      <c r="L1347" s="10">
        <f t="shared" si="113"/>
        <v>0</v>
      </c>
      <c r="M1347" s="10"/>
      <c r="N1347" s="10">
        <v>0</v>
      </c>
      <c r="O1347" s="25">
        <f t="shared" si="110"/>
        <v>4760000</v>
      </c>
      <c r="P1347" s="25">
        <v>4760000</v>
      </c>
      <c r="Q1347" s="25">
        <f t="shared" si="111"/>
        <v>0</v>
      </c>
      <c r="R1347" s="37"/>
    </row>
    <row r="1348" spans="1:18" x14ac:dyDescent="0.25">
      <c r="A1348" s="8">
        <v>1341</v>
      </c>
      <c r="B1348" s="32">
        <v>452505</v>
      </c>
      <c r="C1348" s="9" t="s">
        <v>217</v>
      </c>
      <c r="D1348" s="9" t="s">
        <v>121</v>
      </c>
      <c r="E1348" s="9" t="s">
        <v>3057</v>
      </c>
      <c r="F1348" s="9" t="s">
        <v>27</v>
      </c>
      <c r="G1348" s="10">
        <v>17</v>
      </c>
      <c r="H1348" s="10">
        <v>0</v>
      </c>
      <c r="I1348" s="10">
        <v>0</v>
      </c>
      <c r="J1348" s="10">
        <f t="shared" si="113"/>
        <v>4760000</v>
      </c>
      <c r="K1348" s="10">
        <f t="shared" si="113"/>
        <v>0</v>
      </c>
      <c r="L1348" s="10">
        <f t="shared" si="113"/>
        <v>0</v>
      </c>
      <c r="M1348" s="10"/>
      <c r="N1348" s="10">
        <v>0</v>
      </c>
      <c r="O1348" s="25">
        <f t="shared" si="110"/>
        <v>4760000</v>
      </c>
      <c r="P1348" s="25">
        <v>4760000</v>
      </c>
      <c r="Q1348" s="25">
        <f t="shared" si="111"/>
        <v>0</v>
      </c>
      <c r="R1348" s="37"/>
    </row>
    <row r="1349" spans="1:18" x14ac:dyDescent="0.25">
      <c r="A1349" s="8">
        <v>1342</v>
      </c>
      <c r="B1349" s="32">
        <v>452506</v>
      </c>
      <c r="C1349" s="9" t="s">
        <v>376</v>
      </c>
      <c r="D1349" s="9" t="s">
        <v>265</v>
      </c>
      <c r="E1349" s="9" t="s">
        <v>3057</v>
      </c>
      <c r="F1349" s="9" t="s">
        <v>27</v>
      </c>
      <c r="G1349" s="10">
        <v>17</v>
      </c>
      <c r="H1349" s="10">
        <v>0</v>
      </c>
      <c r="I1349" s="10">
        <v>5</v>
      </c>
      <c r="J1349" s="10">
        <f t="shared" si="113"/>
        <v>4760000</v>
      </c>
      <c r="K1349" s="10">
        <f t="shared" si="113"/>
        <v>0</v>
      </c>
      <c r="L1349" s="10">
        <f t="shared" si="113"/>
        <v>1400000</v>
      </c>
      <c r="M1349" s="10"/>
      <c r="N1349" s="10">
        <v>0</v>
      </c>
      <c r="O1349" s="25">
        <f t="shared" si="110"/>
        <v>6160000</v>
      </c>
      <c r="P1349" s="25">
        <v>6160000</v>
      </c>
      <c r="Q1349" s="25">
        <f t="shared" si="111"/>
        <v>0</v>
      </c>
      <c r="R1349" s="37"/>
    </row>
    <row r="1350" spans="1:18" x14ac:dyDescent="0.25">
      <c r="A1350" s="8">
        <v>1343</v>
      </c>
      <c r="B1350" s="32">
        <v>452507</v>
      </c>
      <c r="C1350" s="9" t="s">
        <v>3058</v>
      </c>
      <c r="D1350" s="9" t="s">
        <v>85</v>
      </c>
      <c r="E1350" s="9" t="s">
        <v>3057</v>
      </c>
      <c r="F1350" s="9" t="s">
        <v>27</v>
      </c>
      <c r="G1350" s="10">
        <v>17</v>
      </c>
      <c r="H1350" s="10">
        <v>0</v>
      </c>
      <c r="I1350" s="10">
        <v>0</v>
      </c>
      <c r="J1350" s="10">
        <f t="shared" si="113"/>
        <v>4760000</v>
      </c>
      <c r="K1350" s="10">
        <f t="shared" si="113"/>
        <v>0</v>
      </c>
      <c r="L1350" s="10">
        <f t="shared" si="113"/>
        <v>0</v>
      </c>
      <c r="M1350" s="10"/>
      <c r="N1350" s="10">
        <v>0</v>
      </c>
      <c r="O1350" s="25">
        <f t="shared" si="110"/>
        <v>4760000</v>
      </c>
      <c r="P1350" s="25">
        <v>4760000</v>
      </c>
      <c r="Q1350" s="25">
        <f t="shared" si="111"/>
        <v>0</v>
      </c>
      <c r="R1350" s="37"/>
    </row>
    <row r="1351" spans="1:18" x14ac:dyDescent="0.25">
      <c r="A1351" s="8">
        <v>1344</v>
      </c>
      <c r="B1351" s="32">
        <v>452508</v>
      </c>
      <c r="C1351" s="9" t="s">
        <v>1844</v>
      </c>
      <c r="D1351" s="9" t="s">
        <v>2624</v>
      </c>
      <c r="E1351" s="9" t="s">
        <v>3057</v>
      </c>
      <c r="F1351" s="9" t="s">
        <v>27</v>
      </c>
      <c r="G1351" s="10">
        <v>17</v>
      </c>
      <c r="H1351" s="10">
        <v>0</v>
      </c>
      <c r="I1351" s="10">
        <v>0</v>
      </c>
      <c r="J1351" s="10">
        <f t="shared" si="113"/>
        <v>4760000</v>
      </c>
      <c r="K1351" s="10">
        <f t="shared" si="113"/>
        <v>0</v>
      </c>
      <c r="L1351" s="10">
        <f t="shared" si="113"/>
        <v>0</v>
      </c>
      <c r="M1351" s="10"/>
      <c r="N1351" s="10">
        <v>0</v>
      </c>
      <c r="O1351" s="25">
        <f t="shared" si="110"/>
        <v>4760000</v>
      </c>
      <c r="P1351" s="25">
        <v>4760000</v>
      </c>
      <c r="Q1351" s="25">
        <f t="shared" si="111"/>
        <v>0</v>
      </c>
      <c r="R1351" s="37"/>
    </row>
    <row r="1352" spans="1:18" x14ac:dyDescent="0.25">
      <c r="A1352" s="8">
        <v>1345</v>
      </c>
      <c r="B1352" s="32">
        <v>452509</v>
      </c>
      <c r="C1352" s="9" t="s">
        <v>309</v>
      </c>
      <c r="D1352" s="9" t="s">
        <v>65</v>
      </c>
      <c r="E1352" s="9" t="s">
        <v>3057</v>
      </c>
      <c r="F1352" s="9" t="s">
        <v>27</v>
      </c>
      <c r="G1352" s="10">
        <v>21</v>
      </c>
      <c r="H1352" s="10">
        <v>0</v>
      </c>
      <c r="I1352" s="10">
        <v>0</v>
      </c>
      <c r="J1352" s="10">
        <f t="shared" si="113"/>
        <v>5880000</v>
      </c>
      <c r="K1352" s="10">
        <f t="shared" si="113"/>
        <v>0</v>
      </c>
      <c r="L1352" s="10">
        <f t="shared" si="113"/>
        <v>0</v>
      </c>
      <c r="M1352" s="10"/>
      <c r="N1352" s="10">
        <v>0</v>
      </c>
      <c r="O1352" s="25">
        <f t="shared" si="110"/>
        <v>5880000</v>
      </c>
      <c r="P1352" s="25">
        <v>5880000</v>
      </c>
      <c r="Q1352" s="25">
        <f t="shared" si="111"/>
        <v>0</v>
      </c>
      <c r="R1352" s="37"/>
    </row>
    <row r="1353" spans="1:18" x14ac:dyDescent="0.25">
      <c r="A1353" s="8">
        <v>1346</v>
      </c>
      <c r="B1353" s="32">
        <v>452510</v>
      </c>
      <c r="C1353" s="9" t="s">
        <v>3059</v>
      </c>
      <c r="D1353" s="9" t="s">
        <v>61</v>
      </c>
      <c r="E1353" s="9" t="s">
        <v>3057</v>
      </c>
      <c r="F1353" s="9" t="s">
        <v>27</v>
      </c>
      <c r="G1353" s="10">
        <v>22</v>
      </c>
      <c r="H1353" s="10">
        <v>0</v>
      </c>
      <c r="I1353" s="10">
        <v>0</v>
      </c>
      <c r="J1353" s="10">
        <f t="shared" si="113"/>
        <v>6160000</v>
      </c>
      <c r="K1353" s="10">
        <f t="shared" si="113"/>
        <v>0</v>
      </c>
      <c r="L1353" s="10">
        <f t="shared" si="113"/>
        <v>0</v>
      </c>
      <c r="M1353" s="10"/>
      <c r="N1353" s="10">
        <v>0</v>
      </c>
      <c r="O1353" s="25">
        <f t="shared" ref="O1353:O1416" si="114">J1353+K1353+L1353-N1353-M1353</f>
        <v>6160000</v>
      </c>
      <c r="P1353" s="25">
        <v>6160000</v>
      </c>
      <c r="Q1353" s="25">
        <f t="shared" ref="Q1353:Q1416" si="115">O1353-P1353</f>
        <v>0</v>
      </c>
      <c r="R1353" s="37"/>
    </row>
    <row r="1354" spans="1:18" x14ac:dyDescent="0.25">
      <c r="A1354" s="8">
        <v>1347</v>
      </c>
      <c r="B1354" s="32">
        <v>452511</v>
      </c>
      <c r="C1354" s="9" t="s">
        <v>2595</v>
      </c>
      <c r="D1354" s="9" t="s">
        <v>413</v>
      </c>
      <c r="E1354" s="9" t="s">
        <v>3057</v>
      </c>
      <c r="F1354" s="9" t="s">
        <v>27</v>
      </c>
      <c r="G1354" s="10">
        <v>17</v>
      </c>
      <c r="H1354" s="10">
        <v>0</v>
      </c>
      <c r="I1354" s="10">
        <v>0</v>
      </c>
      <c r="J1354" s="10">
        <f t="shared" si="113"/>
        <v>4760000</v>
      </c>
      <c r="K1354" s="10">
        <f t="shared" si="113"/>
        <v>0</v>
      </c>
      <c r="L1354" s="10">
        <f t="shared" si="113"/>
        <v>0</v>
      </c>
      <c r="M1354" s="10"/>
      <c r="N1354" s="10">
        <v>0</v>
      </c>
      <c r="O1354" s="25">
        <f t="shared" si="114"/>
        <v>4760000</v>
      </c>
      <c r="P1354" s="25">
        <v>4760000</v>
      </c>
      <c r="Q1354" s="25">
        <f t="shared" si="115"/>
        <v>0</v>
      </c>
      <c r="R1354" s="37"/>
    </row>
    <row r="1355" spans="1:18" x14ac:dyDescent="0.25">
      <c r="A1355" s="8">
        <v>1348</v>
      </c>
      <c r="B1355" s="32">
        <v>452512</v>
      </c>
      <c r="C1355" s="9" t="s">
        <v>1106</v>
      </c>
      <c r="D1355" s="9" t="s">
        <v>51</v>
      </c>
      <c r="E1355" s="9" t="s">
        <v>3057</v>
      </c>
      <c r="F1355" s="9" t="s">
        <v>27</v>
      </c>
      <c r="G1355" s="10">
        <v>22</v>
      </c>
      <c r="H1355" s="10">
        <v>0</v>
      </c>
      <c r="I1355" s="10">
        <v>0</v>
      </c>
      <c r="J1355" s="10">
        <f t="shared" si="113"/>
        <v>6160000</v>
      </c>
      <c r="K1355" s="10">
        <f t="shared" si="113"/>
        <v>0</v>
      </c>
      <c r="L1355" s="10">
        <f t="shared" si="113"/>
        <v>0</v>
      </c>
      <c r="M1355" s="10"/>
      <c r="N1355" s="10">
        <v>0</v>
      </c>
      <c r="O1355" s="25">
        <f t="shared" si="114"/>
        <v>6160000</v>
      </c>
      <c r="P1355" s="25">
        <v>6160000</v>
      </c>
      <c r="Q1355" s="25">
        <f t="shared" si="115"/>
        <v>0</v>
      </c>
      <c r="R1355" s="37"/>
    </row>
    <row r="1356" spans="1:18" x14ac:dyDescent="0.25">
      <c r="A1356" s="8">
        <v>1349</v>
      </c>
      <c r="B1356" s="32">
        <v>452513</v>
      </c>
      <c r="C1356" s="9" t="s">
        <v>2661</v>
      </c>
      <c r="D1356" s="9" t="s">
        <v>85</v>
      </c>
      <c r="E1356" s="9" t="s">
        <v>3057</v>
      </c>
      <c r="F1356" s="9" t="s">
        <v>27</v>
      </c>
      <c r="G1356" s="10">
        <v>17</v>
      </c>
      <c r="H1356" s="10">
        <v>0</v>
      </c>
      <c r="I1356" s="10">
        <v>0</v>
      </c>
      <c r="J1356" s="10">
        <f t="shared" si="113"/>
        <v>4760000</v>
      </c>
      <c r="K1356" s="10">
        <f t="shared" si="113"/>
        <v>0</v>
      </c>
      <c r="L1356" s="10">
        <f t="shared" si="113"/>
        <v>0</v>
      </c>
      <c r="M1356" s="10"/>
      <c r="N1356" s="10">
        <v>0</v>
      </c>
      <c r="O1356" s="25">
        <f t="shared" si="114"/>
        <v>4760000</v>
      </c>
      <c r="P1356" s="25">
        <v>4760000</v>
      </c>
      <c r="Q1356" s="25">
        <f t="shared" si="115"/>
        <v>0</v>
      </c>
      <c r="R1356" s="37"/>
    </row>
    <row r="1357" spans="1:18" x14ac:dyDescent="0.25">
      <c r="A1357" s="8">
        <v>1350</v>
      </c>
      <c r="B1357" s="32">
        <v>452514</v>
      </c>
      <c r="C1357" s="9" t="s">
        <v>2848</v>
      </c>
      <c r="D1357" s="9" t="s">
        <v>153</v>
      </c>
      <c r="E1357" s="9" t="s">
        <v>3057</v>
      </c>
      <c r="F1357" s="9" t="s">
        <v>27</v>
      </c>
      <c r="G1357" s="10">
        <v>17</v>
      </c>
      <c r="H1357" s="10">
        <v>0</v>
      </c>
      <c r="I1357" s="10">
        <v>0</v>
      </c>
      <c r="J1357" s="10">
        <f t="shared" si="113"/>
        <v>4760000</v>
      </c>
      <c r="K1357" s="10">
        <f t="shared" si="113"/>
        <v>0</v>
      </c>
      <c r="L1357" s="10">
        <f t="shared" si="113"/>
        <v>0</v>
      </c>
      <c r="M1357" s="10"/>
      <c r="N1357" s="10">
        <v>0</v>
      </c>
      <c r="O1357" s="25">
        <f t="shared" si="114"/>
        <v>4760000</v>
      </c>
      <c r="P1357" s="25">
        <v>4760000</v>
      </c>
      <c r="Q1357" s="25">
        <f t="shared" si="115"/>
        <v>0</v>
      </c>
      <c r="R1357" s="37"/>
    </row>
    <row r="1358" spans="1:18" x14ac:dyDescent="0.25">
      <c r="A1358" s="8">
        <v>1351</v>
      </c>
      <c r="B1358" s="32">
        <v>452515</v>
      </c>
      <c r="C1358" s="9" t="s">
        <v>444</v>
      </c>
      <c r="D1358" s="9" t="s">
        <v>61</v>
      </c>
      <c r="E1358" s="9" t="s">
        <v>3057</v>
      </c>
      <c r="F1358" s="9" t="s">
        <v>27</v>
      </c>
      <c r="G1358" s="10">
        <v>17</v>
      </c>
      <c r="H1358" s="10">
        <v>0</v>
      </c>
      <c r="I1358" s="10">
        <v>0</v>
      </c>
      <c r="J1358" s="10">
        <f t="shared" si="113"/>
        <v>4760000</v>
      </c>
      <c r="K1358" s="10">
        <f t="shared" si="113"/>
        <v>0</v>
      </c>
      <c r="L1358" s="10">
        <f t="shared" si="113"/>
        <v>0</v>
      </c>
      <c r="M1358" s="10"/>
      <c r="N1358" s="10">
        <v>0</v>
      </c>
      <c r="O1358" s="25">
        <f t="shared" si="114"/>
        <v>4760000</v>
      </c>
      <c r="P1358" s="25">
        <v>4760000</v>
      </c>
      <c r="Q1358" s="25">
        <f t="shared" si="115"/>
        <v>0</v>
      </c>
      <c r="R1358" s="37"/>
    </row>
    <row r="1359" spans="1:18" x14ac:dyDescent="0.25">
      <c r="A1359" s="8">
        <v>1352</v>
      </c>
      <c r="B1359" s="32">
        <v>452516</v>
      </c>
      <c r="C1359" s="9" t="s">
        <v>412</v>
      </c>
      <c r="D1359" s="9" t="s">
        <v>488</v>
      </c>
      <c r="E1359" s="9" t="s">
        <v>3057</v>
      </c>
      <c r="F1359" s="9" t="s">
        <v>27</v>
      </c>
      <c r="G1359" s="10">
        <v>17</v>
      </c>
      <c r="H1359" s="10">
        <v>0</v>
      </c>
      <c r="I1359" s="10">
        <v>0</v>
      </c>
      <c r="J1359" s="10">
        <f t="shared" si="113"/>
        <v>4760000</v>
      </c>
      <c r="K1359" s="10">
        <f t="shared" si="113"/>
        <v>0</v>
      </c>
      <c r="L1359" s="10">
        <f t="shared" si="113"/>
        <v>0</v>
      </c>
      <c r="M1359" s="10"/>
      <c r="N1359" s="10">
        <v>0</v>
      </c>
      <c r="O1359" s="25">
        <f t="shared" si="114"/>
        <v>4760000</v>
      </c>
      <c r="P1359" s="25">
        <v>4760000</v>
      </c>
      <c r="Q1359" s="25">
        <f t="shared" si="115"/>
        <v>0</v>
      </c>
      <c r="R1359" s="37"/>
    </row>
    <row r="1360" spans="1:18" x14ac:dyDescent="0.25">
      <c r="A1360" s="8">
        <v>1353</v>
      </c>
      <c r="B1360" s="32">
        <v>452517</v>
      </c>
      <c r="C1360" s="9" t="s">
        <v>1059</v>
      </c>
      <c r="D1360" s="9" t="s">
        <v>3060</v>
      </c>
      <c r="E1360" s="9" t="s">
        <v>3057</v>
      </c>
      <c r="F1360" s="9" t="s">
        <v>27</v>
      </c>
      <c r="G1360" s="10">
        <v>21</v>
      </c>
      <c r="H1360" s="10">
        <v>0</v>
      </c>
      <c r="I1360" s="10">
        <v>0</v>
      </c>
      <c r="J1360" s="10">
        <f t="shared" si="113"/>
        <v>5880000</v>
      </c>
      <c r="K1360" s="10">
        <f t="shared" si="113"/>
        <v>0</v>
      </c>
      <c r="L1360" s="10">
        <f t="shared" si="113"/>
        <v>0</v>
      </c>
      <c r="M1360" s="10"/>
      <c r="N1360" s="10">
        <v>0</v>
      </c>
      <c r="O1360" s="25">
        <f t="shared" si="114"/>
        <v>5880000</v>
      </c>
      <c r="P1360" s="25">
        <v>5880000</v>
      </c>
      <c r="Q1360" s="25">
        <f t="shared" si="115"/>
        <v>0</v>
      </c>
      <c r="R1360" s="37"/>
    </row>
    <row r="1361" spans="1:18" x14ac:dyDescent="0.25">
      <c r="A1361" s="8">
        <v>1354</v>
      </c>
      <c r="B1361" s="32">
        <v>452518</v>
      </c>
      <c r="C1361" s="9" t="s">
        <v>747</v>
      </c>
      <c r="D1361" s="9" t="s">
        <v>125</v>
      </c>
      <c r="E1361" s="9" t="s">
        <v>3057</v>
      </c>
      <c r="F1361" s="9" t="s">
        <v>27</v>
      </c>
      <c r="G1361" s="10">
        <v>17</v>
      </c>
      <c r="H1361" s="10">
        <v>0</v>
      </c>
      <c r="I1361" s="10">
        <v>0</v>
      </c>
      <c r="J1361" s="10">
        <f t="shared" si="113"/>
        <v>4760000</v>
      </c>
      <c r="K1361" s="10">
        <f t="shared" si="113"/>
        <v>0</v>
      </c>
      <c r="L1361" s="10">
        <f t="shared" si="113"/>
        <v>0</v>
      </c>
      <c r="M1361" s="10"/>
      <c r="N1361" s="10">
        <v>0</v>
      </c>
      <c r="O1361" s="25">
        <f t="shared" si="114"/>
        <v>4760000</v>
      </c>
      <c r="P1361" s="25">
        <v>4760000</v>
      </c>
      <c r="Q1361" s="25">
        <f t="shared" si="115"/>
        <v>0</v>
      </c>
      <c r="R1361" s="37"/>
    </row>
    <row r="1362" spans="1:18" x14ac:dyDescent="0.25">
      <c r="A1362" s="8">
        <v>1355</v>
      </c>
      <c r="B1362" s="32">
        <v>452519</v>
      </c>
      <c r="C1362" s="9" t="s">
        <v>1118</v>
      </c>
      <c r="D1362" s="9" t="s">
        <v>198</v>
      </c>
      <c r="E1362" s="9" t="s">
        <v>3057</v>
      </c>
      <c r="F1362" s="9" t="s">
        <v>27</v>
      </c>
      <c r="G1362" s="10">
        <v>17</v>
      </c>
      <c r="H1362" s="10">
        <v>0</v>
      </c>
      <c r="I1362" s="10">
        <v>0</v>
      </c>
      <c r="J1362" s="10">
        <f t="shared" si="113"/>
        <v>4760000</v>
      </c>
      <c r="K1362" s="10">
        <f t="shared" si="113"/>
        <v>0</v>
      </c>
      <c r="L1362" s="10">
        <f t="shared" si="113"/>
        <v>0</v>
      </c>
      <c r="M1362" s="10"/>
      <c r="N1362" s="10">
        <v>0</v>
      </c>
      <c r="O1362" s="25">
        <f t="shared" si="114"/>
        <v>4760000</v>
      </c>
      <c r="P1362" s="25">
        <v>4760000</v>
      </c>
      <c r="Q1362" s="25">
        <f t="shared" si="115"/>
        <v>0</v>
      </c>
      <c r="R1362" s="37"/>
    </row>
    <row r="1363" spans="1:18" x14ac:dyDescent="0.25">
      <c r="A1363" s="8">
        <v>1356</v>
      </c>
      <c r="B1363" s="32">
        <v>452520</v>
      </c>
      <c r="C1363" s="9" t="s">
        <v>3061</v>
      </c>
      <c r="D1363" s="9" t="s">
        <v>85</v>
      </c>
      <c r="E1363" s="9" t="s">
        <v>3057</v>
      </c>
      <c r="F1363" s="9" t="s">
        <v>27</v>
      </c>
      <c r="G1363" s="10">
        <v>17</v>
      </c>
      <c r="H1363" s="10">
        <v>0</v>
      </c>
      <c r="I1363" s="10">
        <v>0</v>
      </c>
      <c r="J1363" s="10">
        <f t="shared" si="113"/>
        <v>4760000</v>
      </c>
      <c r="K1363" s="10">
        <f t="shared" si="113"/>
        <v>0</v>
      </c>
      <c r="L1363" s="10">
        <f t="shared" si="113"/>
        <v>0</v>
      </c>
      <c r="M1363" s="10"/>
      <c r="N1363" s="10">
        <v>0</v>
      </c>
      <c r="O1363" s="25">
        <f t="shared" si="114"/>
        <v>4760000</v>
      </c>
      <c r="P1363" s="25">
        <v>4760000</v>
      </c>
      <c r="Q1363" s="25">
        <f t="shared" si="115"/>
        <v>0</v>
      </c>
      <c r="R1363" s="37"/>
    </row>
    <row r="1364" spans="1:18" x14ac:dyDescent="0.25">
      <c r="A1364" s="8">
        <v>1357</v>
      </c>
      <c r="B1364" s="32">
        <v>452521</v>
      </c>
      <c r="C1364" s="9" t="s">
        <v>2118</v>
      </c>
      <c r="D1364" s="9" t="s">
        <v>75</v>
      </c>
      <c r="E1364" s="9" t="s">
        <v>3057</v>
      </c>
      <c r="F1364" s="9" t="s">
        <v>27</v>
      </c>
      <c r="G1364" s="10">
        <v>17</v>
      </c>
      <c r="H1364" s="10">
        <v>0</v>
      </c>
      <c r="I1364" s="10">
        <v>0</v>
      </c>
      <c r="J1364" s="10">
        <f t="shared" si="113"/>
        <v>4760000</v>
      </c>
      <c r="K1364" s="10">
        <f t="shared" si="113"/>
        <v>0</v>
      </c>
      <c r="L1364" s="10">
        <f t="shared" si="113"/>
        <v>0</v>
      </c>
      <c r="M1364" s="10"/>
      <c r="N1364" s="10">
        <v>0</v>
      </c>
      <c r="O1364" s="25">
        <f t="shared" si="114"/>
        <v>4760000</v>
      </c>
      <c r="P1364" s="25">
        <v>4760000</v>
      </c>
      <c r="Q1364" s="25">
        <f t="shared" si="115"/>
        <v>0</v>
      </c>
      <c r="R1364" s="37"/>
    </row>
    <row r="1365" spans="1:18" x14ac:dyDescent="0.25">
      <c r="A1365" s="8">
        <v>1358</v>
      </c>
      <c r="B1365" s="32">
        <v>452522</v>
      </c>
      <c r="C1365" s="9" t="s">
        <v>412</v>
      </c>
      <c r="D1365" s="9" t="s">
        <v>106</v>
      </c>
      <c r="E1365" s="9" t="s">
        <v>3057</v>
      </c>
      <c r="F1365" s="9" t="s">
        <v>27</v>
      </c>
      <c r="G1365" s="10">
        <v>17</v>
      </c>
      <c r="H1365" s="10">
        <v>5</v>
      </c>
      <c r="I1365" s="10">
        <v>0</v>
      </c>
      <c r="J1365" s="10">
        <f t="shared" si="113"/>
        <v>4760000</v>
      </c>
      <c r="K1365" s="10">
        <f t="shared" si="113"/>
        <v>1400000</v>
      </c>
      <c r="L1365" s="10">
        <f t="shared" si="113"/>
        <v>0</v>
      </c>
      <c r="M1365" s="10"/>
      <c r="N1365" s="10">
        <v>0</v>
      </c>
      <c r="O1365" s="25">
        <f t="shared" si="114"/>
        <v>6160000</v>
      </c>
      <c r="P1365" s="25">
        <v>6160000</v>
      </c>
      <c r="Q1365" s="25">
        <f t="shared" si="115"/>
        <v>0</v>
      </c>
      <c r="R1365" s="37"/>
    </row>
    <row r="1366" spans="1:18" x14ac:dyDescent="0.25">
      <c r="A1366" s="8">
        <v>1359</v>
      </c>
      <c r="B1366" s="32">
        <v>452523</v>
      </c>
      <c r="C1366" s="9" t="s">
        <v>3062</v>
      </c>
      <c r="D1366" s="9" t="s">
        <v>109</v>
      </c>
      <c r="E1366" s="9" t="s">
        <v>3057</v>
      </c>
      <c r="F1366" s="9" t="s">
        <v>27</v>
      </c>
      <c r="G1366" s="10">
        <v>21</v>
      </c>
      <c r="H1366" s="10">
        <v>0</v>
      </c>
      <c r="I1366" s="10">
        <v>0</v>
      </c>
      <c r="J1366" s="10">
        <f t="shared" si="113"/>
        <v>5880000</v>
      </c>
      <c r="K1366" s="10">
        <f t="shared" si="113"/>
        <v>0</v>
      </c>
      <c r="L1366" s="10">
        <f t="shared" si="113"/>
        <v>0</v>
      </c>
      <c r="M1366" s="10"/>
      <c r="N1366" s="10">
        <v>0</v>
      </c>
      <c r="O1366" s="25">
        <f t="shared" si="114"/>
        <v>5880000</v>
      </c>
      <c r="P1366" s="25">
        <v>5880000</v>
      </c>
      <c r="Q1366" s="25">
        <f t="shared" si="115"/>
        <v>0</v>
      </c>
      <c r="R1366" s="37"/>
    </row>
    <row r="1367" spans="1:18" x14ac:dyDescent="0.25">
      <c r="A1367" s="8">
        <v>1360</v>
      </c>
      <c r="B1367" s="32">
        <v>452524</v>
      </c>
      <c r="C1367" s="9" t="s">
        <v>149</v>
      </c>
      <c r="D1367" s="9" t="s">
        <v>125</v>
      </c>
      <c r="E1367" s="9" t="s">
        <v>3057</v>
      </c>
      <c r="F1367" s="9" t="s">
        <v>368</v>
      </c>
      <c r="G1367" s="10">
        <v>21</v>
      </c>
      <c r="H1367" s="10">
        <v>0</v>
      </c>
      <c r="I1367" s="10">
        <v>0</v>
      </c>
      <c r="J1367" s="10">
        <f t="shared" ref="J1367:L1382" si="116">G1367*280000</f>
        <v>5880000</v>
      </c>
      <c r="K1367" s="10">
        <f t="shared" si="116"/>
        <v>0</v>
      </c>
      <c r="L1367" s="10">
        <f t="shared" si="116"/>
        <v>0</v>
      </c>
      <c r="M1367" s="10"/>
      <c r="N1367" s="10">
        <f>J1367</f>
        <v>5880000</v>
      </c>
      <c r="O1367" s="25">
        <f t="shared" si="114"/>
        <v>0</v>
      </c>
      <c r="P1367" s="25">
        <v>0</v>
      </c>
      <c r="Q1367" s="25">
        <f t="shared" si="115"/>
        <v>0</v>
      </c>
      <c r="R1367" s="37"/>
    </row>
    <row r="1368" spans="1:18" x14ac:dyDescent="0.25">
      <c r="A1368" s="8">
        <v>1361</v>
      </c>
      <c r="B1368" s="32">
        <v>452525</v>
      </c>
      <c r="C1368" s="9" t="s">
        <v>152</v>
      </c>
      <c r="D1368" s="9" t="s">
        <v>61</v>
      </c>
      <c r="E1368" s="9" t="s">
        <v>3057</v>
      </c>
      <c r="F1368" s="9" t="s">
        <v>27</v>
      </c>
      <c r="G1368" s="10">
        <v>21</v>
      </c>
      <c r="H1368" s="10">
        <v>0</v>
      </c>
      <c r="I1368" s="10">
        <v>0</v>
      </c>
      <c r="J1368" s="10">
        <f t="shared" si="116"/>
        <v>5880000</v>
      </c>
      <c r="K1368" s="10">
        <f t="shared" si="116"/>
        <v>0</v>
      </c>
      <c r="L1368" s="10">
        <f t="shared" si="116"/>
        <v>0</v>
      </c>
      <c r="M1368" s="10"/>
      <c r="N1368" s="10">
        <v>0</v>
      </c>
      <c r="O1368" s="25">
        <f t="shared" si="114"/>
        <v>5880000</v>
      </c>
      <c r="P1368" s="25">
        <v>5880000</v>
      </c>
      <c r="Q1368" s="25">
        <f t="shared" si="115"/>
        <v>0</v>
      </c>
      <c r="R1368" s="37"/>
    </row>
    <row r="1369" spans="1:18" x14ac:dyDescent="0.25">
      <c r="A1369" s="8">
        <v>1362</v>
      </c>
      <c r="B1369" s="32">
        <v>452526</v>
      </c>
      <c r="C1369" s="9" t="s">
        <v>1878</v>
      </c>
      <c r="D1369" s="9" t="s">
        <v>777</v>
      </c>
      <c r="E1369" s="9" t="s">
        <v>3057</v>
      </c>
      <c r="F1369" s="9" t="s">
        <v>389</v>
      </c>
      <c r="G1369" s="10">
        <v>17</v>
      </c>
      <c r="H1369" s="10">
        <v>5</v>
      </c>
      <c r="I1369" s="10">
        <v>0</v>
      </c>
      <c r="J1369" s="10">
        <f t="shared" si="116"/>
        <v>4760000</v>
      </c>
      <c r="K1369" s="10">
        <f t="shared" si="116"/>
        <v>1400000</v>
      </c>
      <c r="L1369" s="10">
        <f t="shared" si="116"/>
        <v>0</v>
      </c>
      <c r="M1369" s="10"/>
      <c r="N1369" s="10">
        <f>J1369*0.7</f>
        <v>3332000</v>
      </c>
      <c r="O1369" s="25">
        <f t="shared" si="114"/>
        <v>2828000</v>
      </c>
      <c r="P1369" s="25">
        <v>2828000</v>
      </c>
      <c r="Q1369" s="25">
        <f t="shared" si="115"/>
        <v>0</v>
      </c>
      <c r="R1369" s="37"/>
    </row>
    <row r="1370" spans="1:18" x14ac:dyDescent="0.25">
      <c r="A1370" s="8">
        <v>1363</v>
      </c>
      <c r="B1370" s="32">
        <v>452527</v>
      </c>
      <c r="C1370" s="9" t="s">
        <v>3063</v>
      </c>
      <c r="D1370" s="9" t="s">
        <v>258</v>
      </c>
      <c r="E1370" s="9" t="s">
        <v>3057</v>
      </c>
      <c r="F1370" s="9" t="s">
        <v>27</v>
      </c>
      <c r="G1370" s="10">
        <v>21</v>
      </c>
      <c r="H1370" s="10">
        <v>0</v>
      </c>
      <c r="I1370" s="10">
        <v>0</v>
      </c>
      <c r="J1370" s="10">
        <f t="shared" si="116"/>
        <v>5880000</v>
      </c>
      <c r="K1370" s="10">
        <f t="shared" si="116"/>
        <v>0</v>
      </c>
      <c r="L1370" s="10">
        <f t="shared" si="116"/>
        <v>0</v>
      </c>
      <c r="M1370" s="10"/>
      <c r="N1370" s="10">
        <v>0</v>
      </c>
      <c r="O1370" s="25">
        <f t="shared" si="114"/>
        <v>5880000</v>
      </c>
      <c r="P1370" s="25">
        <v>5880000</v>
      </c>
      <c r="Q1370" s="25">
        <f t="shared" si="115"/>
        <v>0</v>
      </c>
      <c r="R1370" s="37"/>
    </row>
    <row r="1371" spans="1:18" x14ac:dyDescent="0.25">
      <c r="A1371" s="8">
        <v>1364</v>
      </c>
      <c r="B1371" s="32">
        <v>452528</v>
      </c>
      <c r="C1371" s="9" t="s">
        <v>1220</v>
      </c>
      <c r="D1371" s="9" t="s">
        <v>408</v>
      </c>
      <c r="E1371" s="9" t="s">
        <v>3057</v>
      </c>
      <c r="F1371" s="9" t="s">
        <v>27</v>
      </c>
      <c r="G1371" s="10">
        <v>17</v>
      </c>
      <c r="H1371" s="10">
        <v>0</v>
      </c>
      <c r="I1371" s="10">
        <v>0</v>
      </c>
      <c r="J1371" s="10">
        <f t="shared" si="116"/>
        <v>4760000</v>
      </c>
      <c r="K1371" s="10">
        <f t="shared" si="116"/>
        <v>0</v>
      </c>
      <c r="L1371" s="10">
        <f t="shared" si="116"/>
        <v>0</v>
      </c>
      <c r="M1371" s="10"/>
      <c r="N1371" s="10">
        <v>0</v>
      </c>
      <c r="O1371" s="25">
        <f t="shared" si="114"/>
        <v>4760000</v>
      </c>
      <c r="P1371" s="25">
        <v>4760000</v>
      </c>
      <c r="Q1371" s="25">
        <f t="shared" si="115"/>
        <v>0</v>
      </c>
      <c r="R1371" s="37"/>
    </row>
    <row r="1372" spans="1:18" x14ac:dyDescent="0.25">
      <c r="A1372" s="8">
        <v>1365</v>
      </c>
      <c r="B1372" s="32">
        <v>452529</v>
      </c>
      <c r="C1372" s="9" t="s">
        <v>3064</v>
      </c>
      <c r="D1372" s="9" t="s">
        <v>372</v>
      </c>
      <c r="E1372" s="9" t="s">
        <v>3057</v>
      </c>
      <c r="F1372" s="9" t="s">
        <v>502</v>
      </c>
      <c r="G1372" s="10">
        <v>17</v>
      </c>
      <c r="H1372" s="10">
        <v>5</v>
      </c>
      <c r="I1372" s="10">
        <v>0</v>
      </c>
      <c r="J1372" s="10">
        <f t="shared" si="116"/>
        <v>4760000</v>
      </c>
      <c r="K1372" s="10">
        <f t="shared" si="116"/>
        <v>1400000</v>
      </c>
      <c r="L1372" s="10">
        <f t="shared" si="116"/>
        <v>0</v>
      </c>
      <c r="M1372" s="10"/>
      <c r="N1372" s="10">
        <f>J1372*0.5</f>
        <v>2380000</v>
      </c>
      <c r="O1372" s="25">
        <f t="shared" si="114"/>
        <v>3780000</v>
      </c>
      <c r="P1372" s="25">
        <v>3780000</v>
      </c>
      <c r="Q1372" s="25">
        <f t="shared" si="115"/>
        <v>0</v>
      </c>
      <c r="R1372" s="37"/>
    </row>
    <row r="1373" spans="1:18" x14ac:dyDescent="0.25">
      <c r="A1373" s="8">
        <v>1366</v>
      </c>
      <c r="B1373" s="32">
        <v>452530</v>
      </c>
      <c r="C1373" s="9" t="s">
        <v>149</v>
      </c>
      <c r="D1373" s="9" t="s">
        <v>158</v>
      </c>
      <c r="E1373" s="9" t="s">
        <v>3057</v>
      </c>
      <c r="F1373" s="9" t="s">
        <v>27</v>
      </c>
      <c r="G1373" s="10">
        <v>17</v>
      </c>
      <c r="H1373" s="10">
        <v>0</v>
      </c>
      <c r="I1373" s="10">
        <v>0</v>
      </c>
      <c r="J1373" s="10">
        <f t="shared" si="116"/>
        <v>4760000</v>
      </c>
      <c r="K1373" s="10">
        <f t="shared" si="116"/>
        <v>0</v>
      </c>
      <c r="L1373" s="10">
        <f t="shared" si="116"/>
        <v>0</v>
      </c>
      <c r="M1373" s="10"/>
      <c r="N1373" s="10">
        <v>0</v>
      </c>
      <c r="O1373" s="25">
        <f t="shared" si="114"/>
        <v>4760000</v>
      </c>
      <c r="P1373" s="25">
        <v>4760000</v>
      </c>
      <c r="Q1373" s="25">
        <f t="shared" si="115"/>
        <v>0</v>
      </c>
      <c r="R1373" s="37"/>
    </row>
    <row r="1374" spans="1:18" x14ac:dyDescent="0.25">
      <c r="A1374" s="8">
        <v>1367</v>
      </c>
      <c r="B1374" s="32">
        <v>452531</v>
      </c>
      <c r="C1374" s="9" t="s">
        <v>149</v>
      </c>
      <c r="D1374" s="9" t="s">
        <v>2178</v>
      </c>
      <c r="E1374" s="9" t="s">
        <v>3057</v>
      </c>
      <c r="F1374" s="9" t="s">
        <v>27</v>
      </c>
      <c r="G1374" s="10">
        <v>17</v>
      </c>
      <c r="H1374" s="10">
        <v>0</v>
      </c>
      <c r="I1374" s="10">
        <v>0</v>
      </c>
      <c r="J1374" s="10">
        <f t="shared" si="116"/>
        <v>4760000</v>
      </c>
      <c r="K1374" s="10">
        <f t="shared" si="116"/>
        <v>0</v>
      </c>
      <c r="L1374" s="10">
        <f t="shared" si="116"/>
        <v>0</v>
      </c>
      <c r="M1374" s="10"/>
      <c r="N1374" s="10">
        <v>0</v>
      </c>
      <c r="O1374" s="25">
        <f t="shared" si="114"/>
        <v>4760000</v>
      </c>
      <c r="P1374" s="25">
        <v>4760000</v>
      </c>
      <c r="Q1374" s="25">
        <f t="shared" si="115"/>
        <v>0</v>
      </c>
      <c r="R1374" s="37"/>
    </row>
    <row r="1375" spans="1:18" x14ac:dyDescent="0.25">
      <c r="A1375" s="8">
        <v>1368</v>
      </c>
      <c r="B1375" s="32">
        <v>452532</v>
      </c>
      <c r="C1375" s="9" t="s">
        <v>3065</v>
      </c>
      <c r="D1375" s="9" t="s">
        <v>210</v>
      </c>
      <c r="E1375" s="9" t="s">
        <v>3057</v>
      </c>
      <c r="F1375" s="9" t="s">
        <v>27</v>
      </c>
      <c r="G1375" s="10">
        <v>21</v>
      </c>
      <c r="H1375" s="10">
        <v>0</v>
      </c>
      <c r="I1375" s="10">
        <v>0</v>
      </c>
      <c r="J1375" s="10">
        <f t="shared" si="116"/>
        <v>5880000</v>
      </c>
      <c r="K1375" s="10">
        <f t="shared" si="116"/>
        <v>0</v>
      </c>
      <c r="L1375" s="10">
        <f t="shared" si="116"/>
        <v>0</v>
      </c>
      <c r="M1375" s="10"/>
      <c r="N1375" s="10">
        <v>0</v>
      </c>
      <c r="O1375" s="25">
        <f t="shared" si="114"/>
        <v>5880000</v>
      </c>
      <c r="P1375" s="25">
        <v>5880000</v>
      </c>
      <c r="Q1375" s="25">
        <f t="shared" si="115"/>
        <v>0</v>
      </c>
      <c r="R1375" s="37"/>
    </row>
    <row r="1376" spans="1:18" x14ac:dyDescent="0.25">
      <c r="A1376" s="8">
        <v>1369</v>
      </c>
      <c r="B1376" s="32">
        <v>452533</v>
      </c>
      <c r="C1376" s="9" t="s">
        <v>412</v>
      </c>
      <c r="D1376" s="9" t="s">
        <v>158</v>
      </c>
      <c r="E1376" s="9" t="s">
        <v>3057</v>
      </c>
      <c r="F1376" s="9" t="s">
        <v>27</v>
      </c>
      <c r="G1376" s="10">
        <v>17</v>
      </c>
      <c r="H1376" s="10">
        <v>0</v>
      </c>
      <c r="I1376" s="10">
        <v>0</v>
      </c>
      <c r="J1376" s="10">
        <f t="shared" si="116"/>
        <v>4760000</v>
      </c>
      <c r="K1376" s="10">
        <f t="shared" si="116"/>
        <v>0</v>
      </c>
      <c r="L1376" s="10">
        <f t="shared" si="116"/>
        <v>0</v>
      </c>
      <c r="M1376" s="10"/>
      <c r="N1376" s="10">
        <v>0</v>
      </c>
      <c r="O1376" s="25">
        <f t="shared" si="114"/>
        <v>4760000</v>
      </c>
      <c r="P1376" s="25">
        <v>4760000</v>
      </c>
      <c r="Q1376" s="25">
        <f t="shared" si="115"/>
        <v>0</v>
      </c>
      <c r="R1376" s="37"/>
    </row>
    <row r="1377" spans="1:18" x14ac:dyDescent="0.25">
      <c r="A1377" s="8">
        <v>1370</v>
      </c>
      <c r="B1377" s="32">
        <v>452534</v>
      </c>
      <c r="C1377" s="9" t="s">
        <v>3066</v>
      </c>
      <c r="D1377" s="9" t="s">
        <v>71</v>
      </c>
      <c r="E1377" s="9" t="s">
        <v>3057</v>
      </c>
      <c r="F1377" s="9" t="s">
        <v>27</v>
      </c>
      <c r="G1377" s="10">
        <v>17</v>
      </c>
      <c r="H1377" s="10">
        <v>0</v>
      </c>
      <c r="I1377" s="10">
        <v>0</v>
      </c>
      <c r="J1377" s="10">
        <f t="shared" si="116"/>
        <v>4760000</v>
      </c>
      <c r="K1377" s="10">
        <f t="shared" si="116"/>
        <v>0</v>
      </c>
      <c r="L1377" s="10">
        <f t="shared" si="116"/>
        <v>0</v>
      </c>
      <c r="M1377" s="10"/>
      <c r="N1377" s="10">
        <v>0</v>
      </c>
      <c r="O1377" s="25">
        <f t="shared" si="114"/>
        <v>4760000</v>
      </c>
      <c r="P1377" s="25">
        <v>4760000</v>
      </c>
      <c r="Q1377" s="25">
        <f t="shared" si="115"/>
        <v>0</v>
      </c>
      <c r="R1377" s="37"/>
    </row>
    <row r="1378" spans="1:18" x14ac:dyDescent="0.25">
      <c r="A1378" s="8">
        <v>1371</v>
      </c>
      <c r="B1378" s="32">
        <v>452535</v>
      </c>
      <c r="C1378" s="9" t="s">
        <v>586</v>
      </c>
      <c r="D1378" s="9" t="s">
        <v>481</v>
      </c>
      <c r="E1378" s="9" t="s">
        <v>3057</v>
      </c>
      <c r="F1378" s="9" t="s">
        <v>27</v>
      </c>
      <c r="G1378" s="10">
        <v>17</v>
      </c>
      <c r="H1378" s="10">
        <v>0</v>
      </c>
      <c r="I1378" s="10">
        <v>0</v>
      </c>
      <c r="J1378" s="10">
        <f t="shared" si="116"/>
        <v>4760000</v>
      </c>
      <c r="K1378" s="10">
        <f t="shared" si="116"/>
        <v>0</v>
      </c>
      <c r="L1378" s="10">
        <f t="shared" si="116"/>
        <v>0</v>
      </c>
      <c r="M1378" s="10"/>
      <c r="N1378" s="10">
        <v>0</v>
      </c>
      <c r="O1378" s="25">
        <f t="shared" si="114"/>
        <v>4760000</v>
      </c>
      <c r="P1378" s="25">
        <v>4760000</v>
      </c>
      <c r="Q1378" s="25">
        <f t="shared" si="115"/>
        <v>0</v>
      </c>
      <c r="R1378" s="37"/>
    </row>
    <row r="1379" spans="1:18" x14ac:dyDescent="0.25">
      <c r="A1379" s="8">
        <v>1372</v>
      </c>
      <c r="B1379" s="32">
        <v>452536</v>
      </c>
      <c r="C1379" s="9" t="s">
        <v>441</v>
      </c>
      <c r="D1379" s="9" t="s">
        <v>262</v>
      </c>
      <c r="E1379" s="9" t="s">
        <v>3057</v>
      </c>
      <c r="F1379" s="9" t="s">
        <v>27</v>
      </c>
      <c r="G1379" s="10">
        <v>21</v>
      </c>
      <c r="H1379" s="10">
        <v>0</v>
      </c>
      <c r="I1379" s="10">
        <v>0</v>
      </c>
      <c r="J1379" s="10">
        <f t="shared" si="116"/>
        <v>5880000</v>
      </c>
      <c r="K1379" s="10">
        <f t="shared" si="116"/>
        <v>0</v>
      </c>
      <c r="L1379" s="10">
        <f t="shared" si="116"/>
        <v>0</v>
      </c>
      <c r="M1379" s="10"/>
      <c r="N1379" s="10">
        <v>0</v>
      </c>
      <c r="O1379" s="25">
        <f t="shared" si="114"/>
        <v>5880000</v>
      </c>
      <c r="P1379" s="25">
        <v>5880000</v>
      </c>
      <c r="Q1379" s="25">
        <f t="shared" si="115"/>
        <v>0</v>
      </c>
      <c r="R1379" s="37"/>
    </row>
    <row r="1380" spans="1:18" x14ac:dyDescent="0.25">
      <c r="A1380" s="8">
        <v>1373</v>
      </c>
      <c r="B1380" s="32">
        <v>452537</v>
      </c>
      <c r="C1380" s="9" t="s">
        <v>114</v>
      </c>
      <c r="D1380" s="9" t="s">
        <v>210</v>
      </c>
      <c r="E1380" s="9" t="s">
        <v>3057</v>
      </c>
      <c r="F1380" s="9" t="s">
        <v>27</v>
      </c>
      <c r="G1380" s="10">
        <v>21</v>
      </c>
      <c r="H1380" s="10">
        <v>0</v>
      </c>
      <c r="I1380" s="10">
        <v>0</v>
      </c>
      <c r="J1380" s="10">
        <f t="shared" si="116"/>
        <v>5880000</v>
      </c>
      <c r="K1380" s="10">
        <f t="shared" si="116"/>
        <v>0</v>
      </c>
      <c r="L1380" s="10">
        <f t="shared" si="116"/>
        <v>0</v>
      </c>
      <c r="M1380" s="10"/>
      <c r="N1380" s="10">
        <v>0</v>
      </c>
      <c r="O1380" s="25">
        <f t="shared" si="114"/>
        <v>5880000</v>
      </c>
      <c r="P1380" s="25">
        <v>5880000</v>
      </c>
      <c r="Q1380" s="25">
        <f t="shared" si="115"/>
        <v>0</v>
      </c>
      <c r="R1380" s="37"/>
    </row>
    <row r="1381" spans="1:18" x14ac:dyDescent="0.25">
      <c r="A1381" s="8">
        <v>1374</v>
      </c>
      <c r="B1381" s="32">
        <v>452538</v>
      </c>
      <c r="C1381" s="9" t="s">
        <v>3038</v>
      </c>
      <c r="D1381" s="9" t="s">
        <v>254</v>
      </c>
      <c r="E1381" s="9" t="s">
        <v>3057</v>
      </c>
      <c r="F1381" s="9" t="s">
        <v>27</v>
      </c>
      <c r="G1381" s="10">
        <v>17</v>
      </c>
      <c r="H1381" s="10">
        <v>0</v>
      </c>
      <c r="I1381" s="10">
        <v>0</v>
      </c>
      <c r="J1381" s="10">
        <f t="shared" si="116"/>
        <v>4760000</v>
      </c>
      <c r="K1381" s="10">
        <f t="shared" si="116"/>
        <v>0</v>
      </c>
      <c r="L1381" s="10">
        <f t="shared" si="116"/>
        <v>0</v>
      </c>
      <c r="M1381" s="10"/>
      <c r="N1381" s="10">
        <v>0</v>
      </c>
      <c r="O1381" s="25">
        <f t="shared" si="114"/>
        <v>4760000</v>
      </c>
      <c r="P1381" s="25">
        <v>4760000</v>
      </c>
      <c r="Q1381" s="25">
        <f t="shared" si="115"/>
        <v>0</v>
      </c>
      <c r="R1381" s="37"/>
    </row>
    <row r="1382" spans="1:18" x14ac:dyDescent="0.25">
      <c r="A1382" s="8">
        <v>1375</v>
      </c>
      <c r="B1382" s="32">
        <v>452539</v>
      </c>
      <c r="C1382" s="9" t="s">
        <v>1716</v>
      </c>
      <c r="D1382" s="9" t="s">
        <v>85</v>
      </c>
      <c r="E1382" s="9" t="s">
        <v>3057</v>
      </c>
      <c r="F1382" s="9" t="s">
        <v>27</v>
      </c>
      <c r="G1382" s="10">
        <v>21</v>
      </c>
      <c r="H1382" s="10">
        <v>0</v>
      </c>
      <c r="I1382" s="10">
        <v>0</v>
      </c>
      <c r="J1382" s="10">
        <f t="shared" si="116"/>
        <v>5880000</v>
      </c>
      <c r="K1382" s="10">
        <f t="shared" si="116"/>
        <v>0</v>
      </c>
      <c r="L1382" s="10">
        <f t="shared" si="116"/>
        <v>0</v>
      </c>
      <c r="M1382" s="10"/>
      <c r="N1382" s="10">
        <v>0</v>
      </c>
      <c r="O1382" s="25">
        <f t="shared" si="114"/>
        <v>5880000</v>
      </c>
      <c r="P1382" s="25">
        <v>5880000</v>
      </c>
      <c r="Q1382" s="25">
        <f t="shared" si="115"/>
        <v>0</v>
      </c>
      <c r="R1382" s="37"/>
    </row>
    <row r="1383" spans="1:18" x14ac:dyDescent="0.25">
      <c r="A1383" s="8">
        <v>1376</v>
      </c>
      <c r="B1383" s="32">
        <v>452540</v>
      </c>
      <c r="C1383" s="9" t="s">
        <v>3067</v>
      </c>
      <c r="D1383" s="9" t="s">
        <v>65</v>
      </c>
      <c r="E1383" s="9" t="s">
        <v>3057</v>
      </c>
      <c r="F1383" s="9" t="s">
        <v>27</v>
      </c>
      <c r="G1383" s="10">
        <v>17</v>
      </c>
      <c r="H1383" s="10">
        <v>0</v>
      </c>
      <c r="I1383" s="10">
        <v>0</v>
      </c>
      <c r="J1383" s="10">
        <f t="shared" ref="J1383:L1423" si="117">G1383*280000</f>
        <v>4760000</v>
      </c>
      <c r="K1383" s="10">
        <f t="shared" si="117"/>
        <v>0</v>
      </c>
      <c r="L1383" s="10">
        <f t="shared" si="117"/>
        <v>0</v>
      </c>
      <c r="M1383" s="10"/>
      <c r="N1383" s="10">
        <v>0</v>
      </c>
      <c r="O1383" s="25">
        <f t="shared" si="114"/>
        <v>4760000</v>
      </c>
      <c r="P1383" s="25">
        <v>4760000</v>
      </c>
      <c r="Q1383" s="25">
        <f t="shared" si="115"/>
        <v>0</v>
      </c>
      <c r="R1383" s="37"/>
    </row>
    <row r="1384" spans="1:18" x14ac:dyDescent="0.25">
      <c r="A1384" s="8">
        <v>1377</v>
      </c>
      <c r="B1384" s="32">
        <v>452541</v>
      </c>
      <c r="C1384" s="9" t="s">
        <v>632</v>
      </c>
      <c r="D1384" s="9" t="s">
        <v>210</v>
      </c>
      <c r="E1384" s="9" t="s">
        <v>3057</v>
      </c>
      <c r="F1384" s="9" t="s">
        <v>27</v>
      </c>
      <c r="G1384" s="10">
        <v>21</v>
      </c>
      <c r="H1384" s="10">
        <v>0</v>
      </c>
      <c r="I1384" s="10">
        <v>0</v>
      </c>
      <c r="J1384" s="10">
        <f t="shared" si="117"/>
        <v>5880000</v>
      </c>
      <c r="K1384" s="10">
        <f t="shared" si="117"/>
        <v>0</v>
      </c>
      <c r="L1384" s="10">
        <f t="shared" si="117"/>
        <v>0</v>
      </c>
      <c r="M1384" s="10"/>
      <c r="N1384" s="10">
        <v>0</v>
      </c>
      <c r="O1384" s="25">
        <f t="shared" si="114"/>
        <v>5880000</v>
      </c>
      <c r="P1384" s="25">
        <v>5880000</v>
      </c>
      <c r="Q1384" s="25">
        <f t="shared" si="115"/>
        <v>0</v>
      </c>
      <c r="R1384" s="37"/>
    </row>
    <row r="1385" spans="1:18" x14ac:dyDescent="0.25">
      <c r="A1385" s="8">
        <v>1378</v>
      </c>
      <c r="B1385" s="32">
        <v>452542</v>
      </c>
      <c r="C1385" s="9" t="s">
        <v>674</v>
      </c>
      <c r="D1385" s="9" t="s">
        <v>158</v>
      </c>
      <c r="E1385" s="9" t="s">
        <v>3057</v>
      </c>
      <c r="F1385" s="9" t="s">
        <v>27</v>
      </c>
      <c r="G1385" s="10">
        <v>17</v>
      </c>
      <c r="H1385" s="10">
        <v>0</v>
      </c>
      <c r="I1385" s="10">
        <v>0</v>
      </c>
      <c r="J1385" s="10">
        <f t="shared" si="117"/>
        <v>4760000</v>
      </c>
      <c r="K1385" s="10">
        <f t="shared" si="117"/>
        <v>0</v>
      </c>
      <c r="L1385" s="10">
        <f t="shared" si="117"/>
        <v>0</v>
      </c>
      <c r="M1385" s="10"/>
      <c r="N1385" s="10">
        <v>0</v>
      </c>
      <c r="O1385" s="25">
        <f t="shared" si="114"/>
        <v>4760000</v>
      </c>
      <c r="P1385" s="25">
        <v>4760000</v>
      </c>
      <c r="Q1385" s="25">
        <f t="shared" si="115"/>
        <v>0</v>
      </c>
      <c r="R1385" s="37"/>
    </row>
    <row r="1386" spans="1:18" x14ac:dyDescent="0.25">
      <c r="A1386" s="8">
        <v>1379</v>
      </c>
      <c r="B1386" s="32">
        <v>452543</v>
      </c>
      <c r="C1386" s="9" t="s">
        <v>124</v>
      </c>
      <c r="D1386" s="9" t="s">
        <v>125</v>
      </c>
      <c r="E1386" s="9" t="s">
        <v>3057</v>
      </c>
      <c r="F1386" s="9" t="s">
        <v>27</v>
      </c>
      <c r="G1386" s="10">
        <v>17</v>
      </c>
      <c r="H1386" s="10">
        <v>0</v>
      </c>
      <c r="I1386" s="10">
        <v>0</v>
      </c>
      <c r="J1386" s="10">
        <f t="shared" si="117"/>
        <v>4760000</v>
      </c>
      <c r="K1386" s="10">
        <f t="shared" si="117"/>
        <v>0</v>
      </c>
      <c r="L1386" s="10">
        <f t="shared" si="117"/>
        <v>0</v>
      </c>
      <c r="M1386" s="10"/>
      <c r="N1386" s="10">
        <v>0</v>
      </c>
      <c r="O1386" s="25">
        <f t="shared" si="114"/>
        <v>4760000</v>
      </c>
      <c r="P1386" s="25">
        <v>4760000</v>
      </c>
      <c r="Q1386" s="25">
        <f t="shared" si="115"/>
        <v>0</v>
      </c>
      <c r="R1386" s="37"/>
    </row>
    <row r="1387" spans="1:18" x14ac:dyDescent="0.25">
      <c r="A1387" s="8">
        <v>1380</v>
      </c>
      <c r="B1387" s="32">
        <v>452544</v>
      </c>
      <c r="C1387" s="9" t="s">
        <v>3068</v>
      </c>
      <c r="D1387" s="9" t="s">
        <v>75</v>
      </c>
      <c r="E1387" s="9" t="s">
        <v>3057</v>
      </c>
      <c r="F1387" s="9" t="s">
        <v>27</v>
      </c>
      <c r="G1387" s="10">
        <v>24</v>
      </c>
      <c r="H1387" s="10">
        <v>0</v>
      </c>
      <c r="I1387" s="10">
        <v>0</v>
      </c>
      <c r="J1387" s="10">
        <f t="shared" si="117"/>
        <v>6720000</v>
      </c>
      <c r="K1387" s="10">
        <f t="shared" si="117"/>
        <v>0</v>
      </c>
      <c r="L1387" s="10">
        <f t="shared" si="117"/>
        <v>0</v>
      </c>
      <c r="M1387" s="10"/>
      <c r="N1387" s="10">
        <v>0</v>
      </c>
      <c r="O1387" s="25">
        <f t="shared" si="114"/>
        <v>6720000</v>
      </c>
      <c r="P1387" s="25">
        <v>6720000</v>
      </c>
      <c r="Q1387" s="25">
        <f t="shared" si="115"/>
        <v>0</v>
      </c>
      <c r="R1387" s="37"/>
    </row>
    <row r="1388" spans="1:18" x14ac:dyDescent="0.25">
      <c r="A1388" s="8">
        <v>1381</v>
      </c>
      <c r="B1388" s="32">
        <v>452545</v>
      </c>
      <c r="C1388" s="9" t="s">
        <v>3069</v>
      </c>
      <c r="D1388" s="9" t="s">
        <v>153</v>
      </c>
      <c r="E1388" s="9" t="s">
        <v>3057</v>
      </c>
      <c r="F1388" s="9" t="s">
        <v>27</v>
      </c>
      <c r="G1388" s="10">
        <v>17</v>
      </c>
      <c r="H1388" s="10">
        <v>0</v>
      </c>
      <c r="I1388" s="10">
        <v>0</v>
      </c>
      <c r="J1388" s="10">
        <f t="shared" si="117"/>
        <v>4760000</v>
      </c>
      <c r="K1388" s="10">
        <f t="shared" si="117"/>
        <v>0</v>
      </c>
      <c r="L1388" s="10">
        <f t="shared" si="117"/>
        <v>0</v>
      </c>
      <c r="M1388" s="10"/>
      <c r="N1388" s="10">
        <v>0</v>
      </c>
      <c r="O1388" s="25">
        <f t="shared" si="114"/>
        <v>4760000</v>
      </c>
      <c r="P1388" s="25">
        <v>4760000</v>
      </c>
      <c r="Q1388" s="25">
        <f t="shared" si="115"/>
        <v>0</v>
      </c>
      <c r="R1388" s="37"/>
    </row>
    <row r="1389" spans="1:18" x14ac:dyDescent="0.25">
      <c r="A1389" s="8">
        <v>1382</v>
      </c>
      <c r="B1389" s="32">
        <v>452546</v>
      </c>
      <c r="C1389" s="9" t="s">
        <v>309</v>
      </c>
      <c r="D1389" s="9" t="s">
        <v>431</v>
      </c>
      <c r="E1389" s="9" t="s">
        <v>3057</v>
      </c>
      <c r="F1389" s="9" t="s">
        <v>27</v>
      </c>
      <c r="G1389" s="10">
        <v>21</v>
      </c>
      <c r="H1389" s="10">
        <v>0</v>
      </c>
      <c r="I1389" s="10">
        <v>0</v>
      </c>
      <c r="J1389" s="10">
        <f t="shared" si="117"/>
        <v>5880000</v>
      </c>
      <c r="K1389" s="10">
        <f t="shared" si="117"/>
        <v>0</v>
      </c>
      <c r="L1389" s="10">
        <f t="shared" si="117"/>
        <v>0</v>
      </c>
      <c r="M1389" s="10"/>
      <c r="N1389" s="10">
        <v>0</v>
      </c>
      <c r="O1389" s="25">
        <f t="shared" si="114"/>
        <v>5880000</v>
      </c>
      <c r="P1389" s="25">
        <v>5880000</v>
      </c>
      <c r="Q1389" s="25">
        <f t="shared" si="115"/>
        <v>0</v>
      </c>
      <c r="R1389" s="37"/>
    </row>
    <row r="1390" spans="1:18" x14ac:dyDescent="0.25">
      <c r="A1390" s="8">
        <v>1383</v>
      </c>
      <c r="B1390" s="32">
        <v>452547</v>
      </c>
      <c r="C1390" s="9" t="s">
        <v>423</v>
      </c>
      <c r="D1390" s="9" t="s">
        <v>637</v>
      </c>
      <c r="E1390" s="9" t="s">
        <v>3057</v>
      </c>
      <c r="F1390" s="9" t="s">
        <v>27</v>
      </c>
      <c r="G1390" s="10">
        <v>21</v>
      </c>
      <c r="H1390" s="10">
        <v>0</v>
      </c>
      <c r="I1390" s="10">
        <v>0</v>
      </c>
      <c r="J1390" s="10">
        <f t="shared" si="117"/>
        <v>5880000</v>
      </c>
      <c r="K1390" s="10">
        <f t="shared" si="117"/>
        <v>0</v>
      </c>
      <c r="L1390" s="10">
        <f t="shared" si="117"/>
        <v>0</v>
      </c>
      <c r="M1390" s="10"/>
      <c r="N1390" s="10">
        <v>0</v>
      </c>
      <c r="O1390" s="25">
        <f t="shared" si="114"/>
        <v>5880000</v>
      </c>
      <c r="P1390" s="25">
        <v>5880000</v>
      </c>
      <c r="Q1390" s="25">
        <f t="shared" si="115"/>
        <v>0</v>
      </c>
      <c r="R1390" s="37"/>
    </row>
    <row r="1391" spans="1:18" x14ac:dyDescent="0.25">
      <c r="A1391" s="8">
        <v>1384</v>
      </c>
      <c r="B1391" s="32">
        <v>452548</v>
      </c>
      <c r="C1391" s="9" t="s">
        <v>1264</v>
      </c>
      <c r="D1391" s="9" t="s">
        <v>251</v>
      </c>
      <c r="E1391" s="9" t="s">
        <v>3057</v>
      </c>
      <c r="F1391" s="9" t="s">
        <v>27</v>
      </c>
      <c r="G1391" s="10">
        <v>21</v>
      </c>
      <c r="H1391" s="10">
        <v>0</v>
      </c>
      <c r="I1391" s="10">
        <v>0</v>
      </c>
      <c r="J1391" s="10">
        <f t="shared" si="117"/>
        <v>5880000</v>
      </c>
      <c r="K1391" s="10">
        <f t="shared" si="117"/>
        <v>0</v>
      </c>
      <c r="L1391" s="10">
        <f t="shared" si="117"/>
        <v>0</v>
      </c>
      <c r="M1391" s="10"/>
      <c r="N1391" s="10">
        <v>0</v>
      </c>
      <c r="O1391" s="25">
        <f t="shared" si="114"/>
        <v>5880000</v>
      </c>
      <c r="P1391" s="25">
        <v>5880000</v>
      </c>
      <c r="Q1391" s="25">
        <f t="shared" si="115"/>
        <v>0</v>
      </c>
      <c r="R1391" s="37"/>
    </row>
    <row r="1392" spans="1:18" x14ac:dyDescent="0.25">
      <c r="A1392" s="8">
        <v>1385</v>
      </c>
      <c r="B1392" s="32">
        <v>452549</v>
      </c>
      <c r="C1392" s="9" t="s">
        <v>963</v>
      </c>
      <c r="D1392" s="9" t="s">
        <v>184</v>
      </c>
      <c r="E1392" s="9" t="s">
        <v>3057</v>
      </c>
      <c r="F1392" s="9" t="s">
        <v>27</v>
      </c>
      <c r="G1392" s="10">
        <v>17</v>
      </c>
      <c r="H1392" s="10">
        <v>0</v>
      </c>
      <c r="I1392" s="10">
        <v>0</v>
      </c>
      <c r="J1392" s="10">
        <f t="shared" si="117"/>
        <v>4760000</v>
      </c>
      <c r="K1392" s="10">
        <f t="shared" si="117"/>
        <v>0</v>
      </c>
      <c r="L1392" s="10">
        <f t="shared" si="117"/>
        <v>0</v>
      </c>
      <c r="M1392" s="10"/>
      <c r="N1392" s="10">
        <v>0</v>
      </c>
      <c r="O1392" s="25">
        <f t="shared" si="114"/>
        <v>4760000</v>
      </c>
      <c r="P1392" s="25">
        <v>4760000</v>
      </c>
      <c r="Q1392" s="25">
        <f t="shared" si="115"/>
        <v>0</v>
      </c>
      <c r="R1392" s="37"/>
    </row>
    <row r="1393" spans="1:18" x14ac:dyDescent="0.25">
      <c r="A1393" s="8">
        <v>1386</v>
      </c>
      <c r="B1393" s="32">
        <v>452550</v>
      </c>
      <c r="C1393" s="9" t="s">
        <v>1155</v>
      </c>
      <c r="D1393" s="9" t="s">
        <v>125</v>
      </c>
      <c r="E1393" s="9" t="s">
        <v>3057</v>
      </c>
      <c r="F1393" s="9" t="s">
        <v>27</v>
      </c>
      <c r="G1393" s="10">
        <v>21</v>
      </c>
      <c r="H1393" s="10">
        <v>0</v>
      </c>
      <c r="I1393" s="10">
        <v>0</v>
      </c>
      <c r="J1393" s="10">
        <f t="shared" si="117"/>
        <v>5880000</v>
      </c>
      <c r="K1393" s="10">
        <f t="shared" si="117"/>
        <v>0</v>
      </c>
      <c r="L1393" s="10">
        <f t="shared" si="117"/>
        <v>0</v>
      </c>
      <c r="M1393" s="10"/>
      <c r="N1393" s="10">
        <v>0</v>
      </c>
      <c r="O1393" s="25">
        <f t="shared" si="114"/>
        <v>5880000</v>
      </c>
      <c r="P1393" s="25">
        <v>5880000</v>
      </c>
      <c r="Q1393" s="25">
        <f t="shared" si="115"/>
        <v>0</v>
      </c>
      <c r="R1393" s="37"/>
    </row>
    <row r="1394" spans="1:18" x14ac:dyDescent="0.25">
      <c r="A1394" s="8">
        <v>1387</v>
      </c>
      <c r="B1394" s="32">
        <v>452551</v>
      </c>
      <c r="C1394" s="9" t="s">
        <v>67</v>
      </c>
      <c r="D1394" s="9" t="s">
        <v>448</v>
      </c>
      <c r="E1394" s="9" t="s">
        <v>3057</v>
      </c>
      <c r="F1394" s="9" t="s">
        <v>27</v>
      </c>
      <c r="G1394" s="10">
        <v>21</v>
      </c>
      <c r="H1394" s="10">
        <v>0</v>
      </c>
      <c r="I1394" s="10">
        <v>0</v>
      </c>
      <c r="J1394" s="10">
        <f t="shared" si="117"/>
        <v>5880000</v>
      </c>
      <c r="K1394" s="10">
        <f t="shared" si="117"/>
        <v>0</v>
      </c>
      <c r="L1394" s="10">
        <f t="shared" si="117"/>
        <v>0</v>
      </c>
      <c r="M1394" s="10"/>
      <c r="N1394" s="10">
        <v>0</v>
      </c>
      <c r="O1394" s="25">
        <f t="shared" si="114"/>
        <v>5880000</v>
      </c>
      <c r="P1394" s="25">
        <v>5888000</v>
      </c>
      <c r="Q1394" s="25">
        <f t="shared" si="115"/>
        <v>-8000</v>
      </c>
      <c r="R1394" s="37"/>
    </row>
    <row r="1395" spans="1:18" x14ac:dyDescent="0.25">
      <c r="A1395" s="8">
        <v>1388</v>
      </c>
      <c r="B1395" s="32">
        <v>452552</v>
      </c>
      <c r="C1395" s="9" t="s">
        <v>3070</v>
      </c>
      <c r="D1395" s="9" t="s">
        <v>649</v>
      </c>
      <c r="E1395" s="9" t="s">
        <v>3057</v>
      </c>
      <c r="F1395" s="9" t="s">
        <v>27</v>
      </c>
      <c r="G1395" s="10">
        <v>21</v>
      </c>
      <c r="H1395" s="10">
        <v>0</v>
      </c>
      <c r="I1395" s="10">
        <v>0</v>
      </c>
      <c r="J1395" s="10">
        <f t="shared" si="117"/>
        <v>5880000</v>
      </c>
      <c r="K1395" s="10">
        <f t="shared" si="117"/>
        <v>0</v>
      </c>
      <c r="L1395" s="10">
        <f t="shared" si="117"/>
        <v>0</v>
      </c>
      <c r="M1395" s="10"/>
      <c r="N1395" s="10">
        <v>0</v>
      </c>
      <c r="O1395" s="25">
        <f t="shared" si="114"/>
        <v>5880000</v>
      </c>
      <c r="P1395" s="25">
        <v>5880000</v>
      </c>
      <c r="Q1395" s="25">
        <f t="shared" si="115"/>
        <v>0</v>
      </c>
      <c r="R1395" s="37"/>
    </row>
    <row r="1396" spans="1:18" x14ac:dyDescent="0.25">
      <c r="A1396" s="8">
        <v>1389</v>
      </c>
      <c r="B1396" s="32">
        <v>452553</v>
      </c>
      <c r="C1396" s="9" t="s">
        <v>3071</v>
      </c>
      <c r="D1396" s="9" t="s">
        <v>365</v>
      </c>
      <c r="E1396" s="9" t="s">
        <v>3057</v>
      </c>
      <c r="F1396" s="9" t="s">
        <v>27</v>
      </c>
      <c r="G1396" s="10">
        <v>17</v>
      </c>
      <c r="H1396" s="10">
        <v>0</v>
      </c>
      <c r="I1396" s="10">
        <v>0</v>
      </c>
      <c r="J1396" s="10">
        <f t="shared" si="117"/>
        <v>4760000</v>
      </c>
      <c r="K1396" s="10">
        <f t="shared" si="117"/>
        <v>0</v>
      </c>
      <c r="L1396" s="10">
        <f t="shared" si="117"/>
        <v>0</v>
      </c>
      <c r="M1396" s="10"/>
      <c r="N1396" s="10">
        <v>0</v>
      </c>
      <c r="O1396" s="25">
        <f t="shared" si="114"/>
        <v>4760000</v>
      </c>
      <c r="P1396" s="25">
        <v>4760000</v>
      </c>
      <c r="Q1396" s="25">
        <f t="shared" si="115"/>
        <v>0</v>
      </c>
      <c r="R1396" s="37"/>
    </row>
    <row r="1397" spans="1:18" x14ac:dyDescent="0.25">
      <c r="A1397" s="8">
        <v>1390</v>
      </c>
      <c r="B1397" s="32">
        <v>452554</v>
      </c>
      <c r="C1397" s="9" t="s">
        <v>3072</v>
      </c>
      <c r="D1397" s="9" t="s">
        <v>153</v>
      </c>
      <c r="E1397" s="9" t="s">
        <v>3057</v>
      </c>
      <c r="F1397" s="9" t="s">
        <v>27</v>
      </c>
      <c r="G1397" s="10">
        <v>21</v>
      </c>
      <c r="H1397" s="10">
        <v>0</v>
      </c>
      <c r="I1397" s="10">
        <v>0</v>
      </c>
      <c r="J1397" s="10">
        <f t="shared" si="117"/>
        <v>5880000</v>
      </c>
      <c r="K1397" s="10">
        <f t="shared" si="117"/>
        <v>0</v>
      </c>
      <c r="L1397" s="10">
        <f t="shared" si="117"/>
        <v>0</v>
      </c>
      <c r="M1397" s="10"/>
      <c r="N1397" s="10">
        <v>0</v>
      </c>
      <c r="O1397" s="25">
        <f t="shared" si="114"/>
        <v>5880000</v>
      </c>
      <c r="P1397" s="25">
        <v>5880000</v>
      </c>
      <c r="Q1397" s="25">
        <f t="shared" si="115"/>
        <v>0</v>
      </c>
      <c r="R1397" s="37"/>
    </row>
    <row r="1398" spans="1:18" x14ac:dyDescent="0.25">
      <c r="A1398" s="8">
        <v>1391</v>
      </c>
      <c r="B1398" s="32">
        <v>452555</v>
      </c>
      <c r="C1398" s="9" t="s">
        <v>586</v>
      </c>
      <c r="D1398" s="9" t="s">
        <v>344</v>
      </c>
      <c r="E1398" s="9" t="s">
        <v>3057</v>
      </c>
      <c r="F1398" s="9" t="s">
        <v>27</v>
      </c>
      <c r="G1398" s="10">
        <v>21</v>
      </c>
      <c r="H1398" s="10">
        <v>0</v>
      </c>
      <c r="I1398" s="10">
        <v>0</v>
      </c>
      <c r="J1398" s="10">
        <f t="shared" si="117"/>
        <v>5880000</v>
      </c>
      <c r="K1398" s="10">
        <f t="shared" si="117"/>
        <v>0</v>
      </c>
      <c r="L1398" s="10">
        <f t="shared" si="117"/>
        <v>0</v>
      </c>
      <c r="M1398" s="10"/>
      <c r="N1398" s="10">
        <v>0</v>
      </c>
      <c r="O1398" s="25">
        <f t="shared" si="114"/>
        <v>5880000</v>
      </c>
      <c r="P1398" s="25">
        <v>5880000</v>
      </c>
      <c r="Q1398" s="25">
        <f t="shared" si="115"/>
        <v>0</v>
      </c>
      <c r="R1398" s="37"/>
    </row>
    <row r="1399" spans="1:18" x14ac:dyDescent="0.25">
      <c r="A1399" s="8">
        <v>1392</v>
      </c>
      <c r="B1399" s="32">
        <v>452556</v>
      </c>
      <c r="C1399" s="9" t="s">
        <v>435</v>
      </c>
      <c r="D1399" s="9" t="s">
        <v>65</v>
      </c>
      <c r="E1399" s="9" t="s">
        <v>3057</v>
      </c>
      <c r="F1399" s="9" t="s">
        <v>27</v>
      </c>
      <c r="G1399" s="10">
        <v>17</v>
      </c>
      <c r="H1399" s="10">
        <v>0</v>
      </c>
      <c r="I1399" s="10">
        <v>0</v>
      </c>
      <c r="J1399" s="10">
        <f t="shared" si="117"/>
        <v>4760000</v>
      </c>
      <c r="K1399" s="10">
        <f t="shared" si="117"/>
        <v>0</v>
      </c>
      <c r="L1399" s="10">
        <f t="shared" si="117"/>
        <v>0</v>
      </c>
      <c r="M1399" s="10"/>
      <c r="N1399" s="10">
        <v>0</v>
      </c>
      <c r="O1399" s="25">
        <f t="shared" si="114"/>
        <v>4760000</v>
      </c>
      <c r="P1399" s="25">
        <v>4760000</v>
      </c>
      <c r="Q1399" s="25">
        <f t="shared" si="115"/>
        <v>0</v>
      </c>
      <c r="R1399" s="37"/>
    </row>
    <row r="1400" spans="1:18" x14ac:dyDescent="0.25">
      <c r="A1400" s="8">
        <v>1393</v>
      </c>
      <c r="B1400" s="32">
        <v>452557</v>
      </c>
      <c r="C1400" s="9" t="s">
        <v>1197</v>
      </c>
      <c r="D1400" s="9" t="s">
        <v>128</v>
      </c>
      <c r="E1400" s="9" t="s">
        <v>3057</v>
      </c>
      <c r="F1400" s="9" t="s">
        <v>27</v>
      </c>
      <c r="G1400" s="10">
        <v>17</v>
      </c>
      <c r="H1400" s="10">
        <v>0</v>
      </c>
      <c r="I1400" s="10">
        <v>0</v>
      </c>
      <c r="J1400" s="10">
        <f t="shared" si="117"/>
        <v>4760000</v>
      </c>
      <c r="K1400" s="10">
        <f t="shared" si="117"/>
        <v>0</v>
      </c>
      <c r="L1400" s="10">
        <f t="shared" si="117"/>
        <v>0</v>
      </c>
      <c r="M1400" s="10"/>
      <c r="N1400" s="10">
        <v>0</v>
      </c>
      <c r="O1400" s="25">
        <f t="shared" si="114"/>
        <v>4760000</v>
      </c>
      <c r="P1400" s="25">
        <v>4760000</v>
      </c>
      <c r="Q1400" s="25">
        <f t="shared" si="115"/>
        <v>0</v>
      </c>
      <c r="R1400" s="37"/>
    </row>
    <row r="1401" spans="1:18" x14ac:dyDescent="0.25">
      <c r="A1401" s="8">
        <v>1394</v>
      </c>
      <c r="B1401" s="32">
        <v>452558</v>
      </c>
      <c r="C1401" s="9" t="s">
        <v>1499</v>
      </c>
      <c r="D1401" s="9" t="s">
        <v>1351</v>
      </c>
      <c r="E1401" s="9" t="s">
        <v>3057</v>
      </c>
      <c r="F1401" s="9" t="s">
        <v>27</v>
      </c>
      <c r="G1401" s="10">
        <v>17</v>
      </c>
      <c r="H1401" s="10">
        <v>0</v>
      </c>
      <c r="I1401" s="10">
        <v>0</v>
      </c>
      <c r="J1401" s="10">
        <f t="shared" si="117"/>
        <v>4760000</v>
      </c>
      <c r="K1401" s="10">
        <f t="shared" si="117"/>
        <v>0</v>
      </c>
      <c r="L1401" s="10">
        <f t="shared" si="117"/>
        <v>0</v>
      </c>
      <c r="M1401" s="10"/>
      <c r="N1401" s="10">
        <v>0</v>
      </c>
      <c r="O1401" s="25">
        <f t="shared" si="114"/>
        <v>4760000</v>
      </c>
      <c r="P1401" s="25">
        <v>4760000</v>
      </c>
      <c r="Q1401" s="25">
        <f t="shared" si="115"/>
        <v>0</v>
      </c>
      <c r="R1401" s="37"/>
    </row>
    <row r="1402" spans="1:18" x14ac:dyDescent="0.25">
      <c r="A1402" s="8">
        <v>1395</v>
      </c>
      <c r="B1402" s="32">
        <v>452559</v>
      </c>
      <c r="C1402" s="9" t="s">
        <v>149</v>
      </c>
      <c r="D1402" s="9" t="s">
        <v>106</v>
      </c>
      <c r="E1402" s="9" t="s">
        <v>3057</v>
      </c>
      <c r="F1402" s="9" t="s">
        <v>27</v>
      </c>
      <c r="G1402" s="10">
        <v>21</v>
      </c>
      <c r="H1402" s="10">
        <v>0</v>
      </c>
      <c r="I1402" s="10">
        <v>0</v>
      </c>
      <c r="J1402" s="10">
        <f t="shared" si="117"/>
        <v>5880000</v>
      </c>
      <c r="K1402" s="10">
        <f t="shared" si="117"/>
        <v>0</v>
      </c>
      <c r="L1402" s="10">
        <f t="shared" si="117"/>
        <v>0</v>
      </c>
      <c r="M1402" s="10"/>
      <c r="N1402" s="10">
        <v>0</v>
      </c>
      <c r="O1402" s="25">
        <f t="shared" si="114"/>
        <v>5880000</v>
      </c>
      <c r="P1402" s="25">
        <v>5880000</v>
      </c>
      <c r="Q1402" s="25">
        <f t="shared" si="115"/>
        <v>0</v>
      </c>
      <c r="R1402" s="37"/>
    </row>
    <row r="1403" spans="1:18" x14ac:dyDescent="0.25">
      <c r="A1403" s="8">
        <v>1396</v>
      </c>
      <c r="B1403" s="32">
        <v>452560</v>
      </c>
      <c r="C1403" s="9" t="s">
        <v>3073</v>
      </c>
      <c r="D1403" s="9" t="s">
        <v>61</v>
      </c>
      <c r="E1403" s="9" t="s">
        <v>3057</v>
      </c>
      <c r="F1403" s="9" t="s">
        <v>27</v>
      </c>
      <c r="G1403" s="10">
        <v>17</v>
      </c>
      <c r="H1403" s="10">
        <v>0</v>
      </c>
      <c r="I1403" s="10">
        <v>0</v>
      </c>
      <c r="J1403" s="10">
        <f t="shared" si="117"/>
        <v>4760000</v>
      </c>
      <c r="K1403" s="10">
        <f t="shared" si="117"/>
        <v>0</v>
      </c>
      <c r="L1403" s="10">
        <f t="shared" si="117"/>
        <v>0</v>
      </c>
      <c r="M1403" s="10"/>
      <c r="N1403" s="10">
        <v>0</v>
      </c>
      <c r="O1403" s="25">
        <f t="shared" si="114"/>
        <v>4760000</v>
      </c>
      <c r="P1403" s="25">
        <v>4760000</v>
      </c>
      <c r="Q1403" s="25">
        <f t="shared" si="115"/>
        <v>0</v>
      </c>
      <c r="R1403" s="37"/>
    </row>
    <row r="1404" spans="1:18" x14ac:dyDescent="0.25">
      <c r="A1404" s="8">
        <v>1397</v>
      </c>
      <c r="B1404" s="32">
        <v>452561</v>
      </c>
      <c r="C1404" s="9" t="s">
        <v>1574</v>
      </c>
      <c r="D1404" s="9" t="s">
        <v>258</v>
      </c>
      <c r="E1404" s="9" t="s">
        <v>3057</v>
      </c>
      <c r="F1404" s="9" t="s">
        <v>27</v>
      </c>
      <c r="G1404" s="10">
        <v>21</v>
      </c>
      <c r="H1404" s="10">
        <v>0</v>
      </c>
      <c r="I1404" s="10">
        <v>0</v>
      </c>
      <c r="J1404" s="10">
        <f t="shared" si="117"/>
        <v>5880000</v>
      </c>
      <c r="K1404" s="10">
        <f t="shared" si="117"/>
        <v>0</v>
      </c>
      <c r="L1404" s="10">
        <f t="shared" si="117"/>
        <v>0</v>
      </c>
      <c r="M1404" s="10"/>
      <c r="N1404" s="10">
        <v>0</v>
      </c>
      <c r="O1404" s="25">
        <f t="shared" si="114"/>
        <v>5880000</v>
      </c>
      <c r="P1404" s="25">
        <v>5880000</v>
      </c>
      <c r="Q1404" s="25">
        <f t="shared" si="115"/>
        <v>0</v>
      </c>
      <c r="R1404" s="37"/>
    </row>
    <row r="1405" spans="1:18" x14ac:dyDescent="0.25">
      <c r="A1405" s="8">
        <v>1398</v>
      </c>
      <c r="B1405" s="32">
        <v>452562</v>
      </c>
      <c r="C1405" s="9" t="s">
        <v>3074</v>
      </c>
      <c r="D1405" s="9" t="s">
        <v>433</v>
      </c>
      <c r="E1405" s="9" t="s">
        <v>3057</v>
      </c>
      <c r="F1405" s="9" t="s">
        <v>27</v>
      </c>
      <c r="G1405" s="10">
        <v>17</v>
      </c>
      <c r="H1405" s="10">
        <v>0</v>
      </c>
      <c r="I1405" s="10">
        <v>0</v>
      </c>
      <c r="J1405" s="10">
        <f t="shared" si="117"/>
        <v>4760000</v>
      </c>
      <c r="K1405" s="10">
        <f t="shared" si="117"/>
        <v>0</v>
      </c>
      <c r="L1405" s="10">
        <f t="shared" si="117"/>
        <v>0</v>
      </c>
      <c r="M1405" s="10"/>
      <c r="N1405" s="10">
        <v>0</v>
      </c>
      <c r="O1405" s="25">
        <f t="shared" si="114"/>
        <v>4760000</v>
      </c>
      <c r="P1405" s="25">
        <v>4760000</v>
      </c>
      <c r="Q1405" s="25">
        <f t="shared" si="115"/>
        <v>0</v>
      </c>
      <c r="R1405" s="37"/>
    </row>
    <row r="1406" spans="1:18" x14ac:dyDescent="0.25">
      <c r="A1406" s="8">
        <v>1399</v>
      </c>
      <c r="B1406" s="32">
        <v>452563</v>
      </c>
      <c r="C1406" s="9" t="s">
        <v>1197</v>
      </c>
      <c r="D1406" s="9" t="s">
        <v>481</v>
      </c>
      <c r="E1406" s="9" t="s">
        <v>3057</v>
      </c>
      <c r="F1406" s="9" t="s">
        <v>27</v>
      </c>
      <c r="G1406" s="10">
        <v>17</v>
      </c>
      <c r="H1406" s="10">
        <v>0</v>
      </c>
      <c r="I1406" s="10">
        <v>0</v>
      </c>
      <c r="J1406" s="10">
        <f t="shared" si="117"/>
        <v>4760000</v>
      </c>
      <c r="K1406" s="10">
        <f t="shared" si="117"/>
        <v>0</v>
      </c>
      <c r="L1406" s="10">
        <f t="shared" si="117"/>
        <v>0</v>
      </c>
      <c r="M1406" s="10"/>
      <c r="N1406" s="10">
        <v>0</v>
      </c>
      <c r="O1406" s="25">
        <f t="shared" si="114"/>
        <v>4760000</v>
      </c>
      <c r="P1406" s="25">
        <v>4760000</v>
      </c>
      <c r="Q1406" s="25">
        <f t="shared" si="115"/>
        <v>0</v>
      </c>
      <c r="R1406" s="37"/>
    </row>
    <row r="1407" spans="1:18" x14ac:dyDescent="0.25">
      <c r="A1407" s="8">
        <v>1400</v>
      </c>
      <c r="B1407" s="32">
        <v>452564</v>
      </c>
      <c r="C1407" s="9" t="s">
        <v>586</v>
      </c>
      <c r="D1407" s="9" t="s">
        <v>413</v>
      </c>
      <c r="E1407" s="9" t="s">
        <v>3057</v>
      </c>
      <c r="F1407" s="9" t="s">
        <v>27</v>
      </c>
      <c r="G1407" s="10">
        <v>21</v>
      </c>
      <c r="H1407" s="10">
        <v>0</v>
      </c>
      <c r="I1407" s="10">
        <v>0</v>
      </c>
      <c r="J1407" s="10">
        <f t="shared" si="117"/>
        <v>5880000</v>
      </c>
      <c r="K1407" s="10">
        <f t="shared" si="117"/>
        <v>0</v>
      </c>
      <c r="L1407" s="10">
        <f t="shared" si="117"/>
        <v>0</v>
      </c>
      <c r="M1407" s="10"/>
      <c r="N1407" s="10">
        <v>0</v>
      </c>
      <c r="O1407" s="25">
        <f t="shared" si="114"/>
        <v>5880000</v>
      </c>
      <c r="P1407" s="25">
        <v>5880000</v>
      </c>
      <c r="Q1407" s="25">
        <f t="shared" si="115"/>
        <v>0</v>
      </c>
      <c r="R1407" s="37"/>
    </row>
    <row r="1408" spans="1:18" x14ac:dyDescent="0.25">
      <c r="A1408" s="8">
        <v>1401</v>
      </c>
      <c r="B1408" s="32">
        <v>452565</v>
      </c>
      <c r="C1408" s="9" t="s">
        <v>3075</v>
      </c>
      <c r="D1408" s="9" t="s">
        <v>75</v>
      </c>
      <c r="E1408" s="9" t="s">
        <v>3057</v>
      </c>
      <c r="F1408" s="9" t="s">
        <v>27</v>
      </c>
      <c r="G1408" s="10">
        <v>17</v>
      </c>
      <c r="H1408" s="10">
        <v>0</v>
      </c>
      <c r="I1408" s="10">
        <v>0</v>
      </c>
      <c r="J1408" s="10">
        <f t="shared" si="117"/>
        <v>4760000</v>
      </c>
      <c r="K1408" s="10">
        <f t="shared" si="117"/>
        <v>0</v>
      </c>
      <c r="L1408" s="10">
        <f t="shared" si="117"/>
        <v>0</v>
      </c>
      <c r="M1408" s="10"/>
      <c r="N1408" s="10">
        <v>0</v>
      </c>
      <c r="O1408" s="25">
        <f t="shared" si="114"/>
        <v>4760000</v>
      </c>
      <c r="P1408" s="25">
        <v>4760000</v>
      </c>
      <c r="Q1408" s="25">
        <f t="shared" si="115"/>
        <v>0</v>
      </c>
      <c r="R1408" s="37"/>
    </row>
    <row r="1409" spans="1:18" x14ac:dyDescent="0.25">
      <c r="A1409" s="8">
        <v>1402</v>
      </c>
      <c r="B1409" s="32">
        <v>452566</v>
      </c>
      <c r="C1409" s="9" t="s">
        <v>2422</v>
      </c>
      <c r="D1409" s="9" t="s">
        <v>57</v>
      </c>
      <c r="E1409" s="9" t="s">
        <v>3057</v>
      </c>
      <c r="F1409" s="9" t="s">
        <v>27</v>
      </c>
      <c r="G1409" s="10">
        <v>17</v>
      </c>
      <c r="H1409" s="10">
        <v>0</v>
      </c>
      <c r="I1409" s="10">
        <v>0</v>
      </c>
      <c r="J1409" s="10">
        <f t="shared" si="117"/>
        <v>4760000</v>
      </c>
      <c r="K1409" s="10">
        <f t="shared" si="117"/>
        <v>0</v>
      </c>
      <c r="L1409" s="10">
        <f t="shared" si="117"/>
        <v>0</v>
      </c>
      <c r="M1409" s="10"/>
      <c r="N1409" s="10">
        <v>0</v>
      </c>
      <c r="O1409" s="25">
        <f t="shared" si="114"/>
        <v>4760000</v>
      </c>
      <c r="P1409" s="25">
        <v>0</v>
      </c>
      <c r="Q1409" s="25">
        <f t="shared" si="115"/>
        <v>4760000</v>
      </c>
      <c r="R1409" s="37"/>
    </row>
    <row r="1410" spans="1:18" x14ac:dyDescent="0.25">
      <c r="A1410" s="8">
        <v>1403</v>
      </c>
      <c r="B1410" s="32">
        <v>452601</v>
      </c>
      <c r="C1410" s="9" t="s">
        <v>2752</v>
      </c>
      <c r="D1410" s="9" t="s">
        <v>431</v>
      </c>
      <c r="E1410" s="9" t="s">
        <v>3076</v>
      </c>
      <c r="F1410" s="9" t="s">
        <v>27</v>
      </c>
      <c r="G1410" s="10">
        <v>17</v>
      </c>
      <c r="H1410" s="10">
        <v>0</v>
      </c>
      <c r="I1410" s="10">
        <v>0</v>
      </c>
      <c r="J1410" s="10">
        <f t="shared" si="117"/>
        <v>4760000</v>
      </c>
      <c r="K1410" s="10">
        <f t="shared" si="117"/>
        <v>0</v>
      </c>
      <c r="L1410" s="10">
        <f t="shared" si="117"/>
        <v>0</v>
      </c>
      <c r="M1410" s="10"/>
      <c r="N1410" s="10">
        <v>0</v>
      </c>
      <c r="O1410" s="25">
        <f t="shared" si="114"/>
        <v>4760000</v>
      </c>
      <c r="P1410" s="25">
        <v>4760000</v>
      </c>
      <c r="Q1410" s="25">
        <f t="shared" si="115"/>
        <v>0</v>
      </c>
      <c r="R1410" s="37"/>
    </row>
    <row r="1411" spans="1:18" x14ac:dyDescent="0.25">
      <c r="A1411" s="8">
        <v>1404</v>
      </c>
      <c r="B1411" s="32">
        <v>452602</v>
      </c>
      <c r="C1411" s="9" t="s">
        <v>366</v>
      </c>
      <c r="D1411" s="9" t="s">
        <v>3077</v>
      </c>
      <c r="E1411" s="9" t="s">
        <v>3076</v>
      </c>
      <c r="F1411" s="9" t="s">
        <v>27</v>
      </c>
      <c r="G1411" s="10">
        <v>20</v>
      </c>
      <c r="H1411" s="10">
        <v>0</v>
      </c>
      <c r="I1411" s="10">
        <v>0</v>
      </c>
      <c r="J1411" s="10">
        <f t="shared" si="117"/>
        <v>5600000</v>
      </c>
      <c r="K1411" s="10">
        <f t="shared" si="117"/>
        <v>0</v>
      </c>
      <c r="L1411" s="10">
        <f t="shared" si="117"/>
        <v>0</v>
      </c>
      <c r="M1411" s="10"/>
      <c r="N1411" s="10">
        <v>0</v>
      </c>
      <c r="O1411" s="25">
        <f t="shared" si="114"/>
        <v>5600000</v>
      </c>
      <c r="P1411" s="25">
        <v>5600000</v>
      </c>
      <c r="Q1411" s="25">
        <f t="shared" si="115"/>
        <v>0</v>
      </c>
      <c r="R1411" s="37"/>
    </row>
    <row r="1412" spans="1:18" x14ac:dyDescent="0.25">
      <c r="A1412" s="8">
        <v>1405</v>
      </c>
      <c r="B1412" s="32">
        <v>452603</v>
      </c>
      <c r="C1412" s="9" t="s">
        <v>762</v>
      </c>
      <c r="D1412" s="9" t="s">
        <v>85</v>
      </c>
      <c r="E1412" s="9" t="s">
        <v>3076</v>
      </c>
      <c r="F1412" s="9" t="s">
        <v>27</v>
      </c>
      <c r="G1412" s="10">
        <v>21</v>
      </c>
      <c r="H1412" s="10">
        <v>0</v>
      </c>
      <c r="I1412" s="10">
        <v>0</v>
      </c>
      <c r="J1412" s="10">
        <f t="shared" si="117"/>
        <v>5880000</v>
      </c>
      <c r="K1412" s="10">
        <f t="shared" si="117"/>
        <v>0</v>
      </c>
      <c r="L1412" s="10">
        <f t="shared" si="117"/>
        <v>0</v>
      </c>
      <c r="M1412" s="10"/>
      <c r="N1412" s="10">
        <v>0</v>
      </c>
      <c r="O1412" s="25">
        <f t="shared" si="114"/>
        <v>5880000</v>
      </c>
      <c r="P1412" s="25">
        <v>5880000</v>
      </c>
      <c r="Q1412" s="25">
        <f t="shared" si="115"/>
        <v>0</v>
      </c>
      <c r="R1412" s="37"/>
    </row>
    <row r="1413" spans="1:18" x14ac:dyDescent="0.25">
      <c r="A1413" s="8">
        <v>1406</v>
      </c>
      <c r="B1413" s="32">
        <v>452604</v>
      </c>
      <c r="C1413" s="9" t="s">
        <v>3078</v>
      </c>
      <c r="D1413" s="9" t="s">
        <v>210</v>
      </c>
      <c r="E1413" s="9" t="s">
        <v>3076</v>
      </c>
      <c r="F1413" s="9" t="s">
        <v>27</v>
      </c>
      <c r="G1413" s="10">
        <v>17</v>
      </c>
      <c r="H1413" s="10">
        <v>0</v>
      </c>
      <c r="I1413" s="10">
        <v>0</v>
      </c>
      <c r="J1413" s="10">
        <f t="shared" si="117"/>
        <v>4760000</v>
      </c>
      <c r="K1413" s="10">
        <f t="shared" si="117"/>
        <v>0</v>
      </c>
      <c r="L1413" s="10">
        <f t="shared" si="117"/>
        <v>0</v>
      </c>
      <c r="M1413" s="10"/>
      <c r="N1413" s="10">
        <v>0</v>
      </c>
      <c r="O1413" s="25">
        <f t="shared" si="114"/>
        <v>4760000</v>
      </c>
      <c r="P1413" s="25">
        <v>4760000</v>
      </c>
      <c r="Q1413" s="25">
        <f t="shared" si="115"/>
        <v>0</v>
      </c>
      <c r="R1413" s="37"/>
    </row>
    <row r="1414" spans="1:18" x14ac:dyDescent="0.25">
      <c r="A1414" s="8">
        <v>1407</v>
      </c>
      <c r="B1414" s="32">
        <v>452605</v>
      </c>
      <c r="C1414" s="9" t="s">
        <v>1363</v>
      </c>
      <c r="D1414" s="9" t="s">
        <v>158</v>
      </c>
      <c r="E1414" s="9" t="s">
        <v>3076</v>
      </c>
      <c r="F1414" s="9" t="s">
        <v>27</v>
      </c>
      <c r="G1414" s="10">
        <v>17</v>
      </c>
      <c r="H1414" s="10">
        <v>0</v>
      </c>
      <c r="I1414" s="10">
        <v>0</v>
      </c>
      <c r="J1414" s="10">
        <f t="shared" si="117"/>
        <v>4760000</v>
      </c>
      <c r="K1414" s="10">
        <f t="shared" si="117"/>
        <v>0</v>
      </c>
      <c r="L1414" s="10">
        <f t="shared" si="117"/>
        <v>0</v>
      </c>
      <c r="M1414" s="10"/>
      <c r="N1414" s="10">
        <v>0</v>
      </c>
      <c r="O1414" s="25">
        <f t="shared" si="114"/>
        <v>4760000</v>
      </c>
      <c r="P1414" s="25">
        <v>4760000</v>
      </c>
      <c r="Q1414" s="25">
        <f t="shared" si="115"/>
        <v>0</v>
      </c>
      <c r="R1414" s="37"/>
    </row>
    <row r="1415" spans="1:18" x14ac:dyDescent="0.25">
      <c r="A1415" s="8">
        <v>1408</v>
      </c>
      <c r="B1415" s="32">
        <v>452606</v>
      </c>
      <c r="C1415" s="9" t="s">
        <v>3079</v>
      </c>
      <c r="D1415" s="9" t="s">
        <v>153</v>
      </c>
      <c r="E1415" s="9" t="s">
        <v>3076</v>
      </c>
      <c r="F1415" s="9" t="s">
        <v>27</v>
      </c>
      <c r="G1415" s="10">
        <v>21</v>
      </c>
      <c r="H1415" s="10">
        <v>0</v>
      </c>
      <c r="I1415" s="10">
        <v>0</v>
      </c>
      <c r="J1415" s="10">
        <f t="shared" si="117"/>
        <v>5880000</v>
      </c>
      <c r="K1415" s="10">
        <f t="shared" si="117"/>
        <v>0</v>
      </c>
      <c r="L1415" s="10">
        <f t="shared" si="117"/>
        <v>0</v>
      </c>
      <c r="M1415" s="10"/>
      <c r="N1415" s="10">
        <v>0</v>
      </c>
      <c r="O1415" s="25">
        <f t="shared" si="114"/>
        <v>5880000</v>
      </c>
      <c r="P1415" s="25">
        <v>5880000</v>
      </c>
      <c r="Q1415" s="25">
        <f t="shared" si="115"/>
        <v>0</v>
      </c>
      <c r="R1415" s="37"/>
    </row>
    <row r="1416" spans="1:18" x14ac:dyDescent="0.25">
      <c r="A1416" s="8">
        <v>1409</v>
      </c>
      <c r="B1416" s="32">
        <v>452607</v>
      </c>
      <c r="C1416" s="9" t="s">
        <v>1973</v>
      </c>
      <c r="D1416" s="9" t="s">
        <v>85</v>
      </c>
      <c r="E1416" s="9" t="s">
        <v>3076</v>
      </c>
      <c r="F1416" s="9" t="s">
        <v>27</v>
      </c>
      <c r="G1416" s="10">
        <v>21</v>
      </c>
      <c r="H1416" s="10">
        <v>0</v>
      </c>
      <c r="I1416" s="10">
        <v>0</v>
      </c>
      <c r="J1416" s="10">
        <f t="shared" si="117"/>
        <v>5880000</v>
      </c>
      <c r="K1416" s="10">
        <f t="shared" si="117"/>
        <v>0</v>
      </c>
      <c r="L1416" s="10">
        <f t="shared" si="117"/>
        <v>0</v>
      </c>
      <c r="M1416" s="10"/>
      <c r="N1416" s="10">
        <v>0</v>
      </c>
      <c r="O1416" s="25">
        <f t="shared" si="114"/>
        <v>5880000</v>
      </c>
      <c r="P1416" s="25">
        <v>5880000</v>
      </c>
      <c r="Q1416" s="25">
        <f t="shared" si="115"/>
        <v>0</v>
      </c>
      <c r="R1416" s="37"/>
    </row>
    <row r="1417" spans="1:18" x14ac:dyDescent="0.25">
      <c r="A1417" s="8">
        <v>1410</v>
      </c>
      <c r="B1417" s="32">
        <v>452608</v>
      </c>
      <c r="C1417" s="9" t="s">
        <v>3080</v>
      </c>
      <c r="D1417" s="9" t="s">
        <v>125</v>
      </c>
      <c r="E1417" s="9" t="s">
        <v>3076</v>
      </c>
      <c r="F1417" s="9" t="s">
        <v>27</v>
      </c>
      <c r="G1417" s="10">
        <v>17</v>
      </c>
      <c r="H1417" s="10">
        <v>0</v>
      </c>
      <c r="I1417" s="10">
        <v>0</v>
      </c>
      <c r="J1417" s="10">
        <f t="shared" si="117"/>
        <v>4760000</v>
      </c>
      <c r="K1417" s="10">
        <f t="shared" si="117"/>
        <v>0</v>
      </c>
      <c r="L1417" s="10">
        <f t="shared" si="117"/>
        <v>0</v>
      </c>
      <c r="M1417" s="10"/>
      <c r="N1417" s="10">
        <v>0</v>
      </c>
      <c r="O1417" s="25">
        <f t="shared" ref="O1417:O1480" si="118">J1417+K1417+L1417-N1417-M1417</f>
        <v>4760000</v>
      </c>
      <c r="P1417" s="25">
        <v>4760000</v>
      </c>
      <c r="Q1417" s="25">
        <f t="shared" ref="Q1417:Q1480" si="119">O1417-P1417</f>
        <v>0</v>
      </c>
      <c r="R1417" s="37"/>
    </row>
    <row r="1418" spans="1:18" x14ac:dyDescent="0.25">
      <c r="A1418" s="8">
        <v>1411</v>
      </c>
      <c r="B1418" s="32">
        <v>452609</v>
      </c>
      <c r="C1418" s="9" t="s">
        <v>804</v>
      </c>
      <c r="D1418" s="9" t="s">
        <v>634</v>
      </c>
      <c r="E1418" s="9" t="s">
        <v>3076</v>
      </c>
      <c r="F1418" s="9" t="s">
        <v>27</v>
      </c>
      <c r="G1418" s="10">
        <v>21</v>
      </c>
      <c r="H1418" s="10">
        <v>0</v>
      </c>
      <c r="I1418" s="10">
        <v>0</v>
      </c>
      <c r="J1418" s="10">
        <f t="shared" si="117"/>
        <v>5880000</v>
      </c>
      <c r="K1418" s="10">
        <f t="shared" si="117"/>
        <v>0</v>
      </c>
      <c r="L1418" s="10">
        <f t="shared" si="117"/>
        <v>0</v>
      </c>
      <c r="M1418" s="10"/>
      <c r="N1418" s="10">
        <v>0</v>
      </c>
      <c r="O1418" s="25">
        <f t="shared" si="118"/>
        <v>5880000</v>
      </c>
      <c r="P1418" s="25">
        <v>5880000</v>
      </c>
      <c r="Q1418" s="25">
        <f t="shared" si="119"/>
        <v>0</v>
      </c>
      <c r="R1418" s="37"/>
    </row>
    <row r="1419" spans="1:18" x14ac:dyDescent="0.25">
      <c r="A1419" s="8">
        <v>1412</v>
      </c>
      <c r="B1419" s="32">
        <v>452610</v>
      </c>
      <c r="C1419" s="9" t="s">
        <v>379</v>
      </c>
      <c r="D1419" s="9" t="s">
        <v>481</v>
      </c>
      <c r="E1419" s="9" t="s">
        <v>3076</v>
      </c>
      <c r="F1419" s="9" t="s">
        <v>27</v>
      </c>
      <c r="G1419" s="10">
        <v>17</v>
      </c>
      <c r="H1419" s="10">
        <v>0</v>
      </c>
      <c r="I1419" s="10">
        <v>0</v>
      </c>
      <c r="J1419" s="10">
        <f t="shared" si="117"/>
        <v>4760000</v>
      </c>
      <c r="K1419" s="10">
        <f t="shared" si="117"/>
        <v>0</v>
      </c>
      <c r="L1419" s="10">
        <f t="shared" si="117"/>
        <v>0</v>
      </c>
      <c r="M1419" s="10"/>
      <c r="N1419" s="10">
        <v>0</v>
      </c>
      <c r="O1419" s="25">
        <f t="shared" si="118"/>
        <v>4760000</v>
      </c>
      <c r="P1419" s="25">
        <v>4760000</v>
      </c>
      <c r="Q1419" s="25">
        <f t="shared" si="119"/>
        <v>0</v>
      </c>
      <c r="R1419" s="37"/>
    </row>
    <row r="1420" spans="1:18" x14ac:dyDescent="0.25">
      <c r="A1420" s="8">
        <v>1413</v>
      </c>
      <c r="B1420" s="32">
        <v>452611</v>
      </c>
      <c r="C1420" s="9" t="s">
        <v>586</v>
      </c>
      <c r="D1420" s="9" t="s">
        <v>413</v>
      </c>
      <c r="E1420" s="9" t="s">
        <v>3076</v>
      </c>
      <c r="F1420" s="9" t="s">
        <v>27</v>
      </c>
      <c r="G1420" s="10">
        <v>17</v>
      </c>
      <c r="H1420" s="10">
        <v>0</v>
      </c>
      <c r="I1420" s="10">
        <v>0</v>
      </c>
      <c r="J1420" s="10">
        <f t="shared" si="117"/>
        <v>4760000</v>
      </c>
      <c r="K1420" s="10">
        <f t="shared" si="117"/>
        <v>0</v>
      </c>
      <c r="L1420" s="10">
        <f t="shared" si="117"/>
        <v>0</v>
      </c>
      <c r="M1420" s="10"/>
      <c r="N1420" s="10">
        <v>0</v>
      </c>
      <c r="O1420" s="25">
        <f t="shared" si="118"/>
        <v>4760000</v>
      </c>
      <c r="P1420" s="25">
        <v>4760000</v>
      </c>
      <c r="Q1420" s="25">
        <f t="shared" si="119"/>
        <v>0</v>
      </c>
      <c r="R1420" s="37"/>
    </row>
    <row r="1421" spans="1:18" x14ac:dyDescent="0.25">
      <c r="A1421" s="8">
        <v>1414</v>
      </c>
      <c r="B1421" s="32">
        <v>452612</v>
      </c>
      <c r="C1421" s="9" t="s">
        <v>1138</v>
      </c>
      <c r="D1421" s="9" t="s">
        <v>47</v>
      </c>
      <c r="E1421" s="9" t="s">
        <v>3076</v>
      </c>
      <c r="F1421" s="9" t="s">
        <v>27</v>
      </c>
      <c r="G1421" s="10">
        <v>17</v>
      </c>
      <c r="H1421" s="10">
        <v>0</v>
      </c>
      <c r="I1421" s="10">
        <v>0</v>
      </c>
      <c r="J1421" s="10">
        <f t="shared" si="117"/>
        <v>4760000</v>
      </c>
      <c r="K1421" s="10">
        <f t="shared" si="117"/>
        <v>0</v>
      </c>
      <c r="L1421" s="10">
        <f t="shared" si="117"/>
        <v>0</v>
      </c>
      <c r="M1421" s="10"/>
      <c r="N1421" s="10">
        <v>0</v>
      </c>
      <c r="O1421" s="25">
        <f t="shared" si="118"/>
        <v>4760000</v>
      </c>
      <c r="P1421" s="25">
        <v>4760000</v>
      </c>
      <c r="Q1421" s="25">
        <f t="shared" si="119"/>
        <v>0</v>
      </c>
      <c r="R1421" s="37"/>
    </row>
    <row r="1422" spans="1:18" x14ac:dyDescent="0.25">
      <c r="A1422" s="8">
        <v>1415</v>
      </c>
      <c r="B1422" s="32">
        <v>452613</v>
      </c>
      <c r="C1422" s="9" t="s">
        <v>426</v>
      </c>
      <c r="D1422" s="9" t="s">
        <v>61</v>
      </c>
      <c r="E1422" s="9" t="s">
        <v>3076</v>
      </c>
      <c r="F1422" s="9" t="s">
        <v>27</v>
      </c>
      <c r="G1422" s="10">
        <v>21</v>
      </c>
      <c r="H1422" s="10">
        <v>0</v>
      </c>
      <c r="I1422" s="10">
        <v>0</v>
      </c>
      <c r="J1422" s="10">
        <f t="shared" si="117"/>
        <v>5880000</v>
      </c>
      <c r="K1422" s="10">
        <f t="shared" si="117"/>
        <v>0</v>
      </c>
      <c r="L1422" s="10">
        <f t="shared" si="117"/>
        <v>0</v>
      </c>
      <c r="M1422" s="10"/>
      <c r="N1422" s="10">
        <v>0</v>
      </c>
      <c r="O1422" s="25">
        <f t="shared" si="118"/>
        <v>5880000</v>
      </c>
      <c r="P1422" s="25">
        <v>5880000</v>
      </c>
      <c r="Q1422" s="25">
        <f t="shared" si="119"/>
        <v>0</v>
      </c>
      <c r="R1422" s="37"/>
    </row>
    <row r="1423" spans="1:18" x14ac:dyDescent="0.25">
      <c r="A1423" s="8">
        <v>1416</v>
      </c>
      <c r="B1423" s="32">
        <v>452614</v>
      </c>
      <c r="C1423" s="9" t="s">
        <v>379</v>
      </c>
      <c r="D1423" s="9" t="s">
        <v>468</v>
      </c>
      <c r="E1423" s="9" t="s">
        <v>3076</v>
      </c>
      <c r="F1423" s="9" t="s">
        <v>27</v>
      </c>
      <c r="G1423" s="10">
        <v>21</v>
      </c>
      <c r="H1423" s="10">
        <v>0</v>
      </c>
      <c r="I1423" s="10">
        <v>0</v>
      </c>
      <c r="J1423" s="10">
        <f t="shared" si="117"/>
        <v>5880000</v>
      </c>
      <c r="K1423" s="10">
        <f t="shared" si="117"/>
        <v>0</v>
      </c>
      <c r="L1423" s="10">
        <f t="shared" si="117"/>
        <v>0</v>
      </c>
      <c r="M1423" s="10"/>
      <c r="N1423" s="10">
        <v>0</v>
      </c>
      <c r="O1423" s="25">
        <f t="shared" si="118"/>
        <v>5880000</v>
      </c>
      <c r="P1423" s="25">
        <v>5880000</v>
      </c>
      <c r="Q1423" s="25">
        <f t="shared" si="119"/>
        <v>0</v>
      </c>
      <c r="R1423" s="37"/>
    </row>
    <row r="1424" spans="1:18" s="70" customFormat="1" x14ac:dyDescent="0.25">
      <c r="A1424" s="66">
        <v>1417</v>
      </c>
      <c r="B1424" s="67">
        <v>452615</v>
      </c>
      <c r="C1424" s="68" t="s">
        <v>2382</v>
      </c>
      <c r="D1424" s="68" t="s">
        <v>229</v>
      </c>
      <c r="E1424" s="68" t="s">
        <v>3076</v>
      </c>
      <c r="F1424" s="68" t="s">
        <v>368</v>
      </c>
      <c r="G1424" s="69">
        <v>17</v>
      </c>
      <c r="H1424" s="69">
        <v>0</v>
      </c>
      <c r="I1424" s="69">
        <v>0</v>
      </c>
      <c r="J1424" s="69">
        <f>G1424*280000</f>
        <v>4760000</v>
      </c>
      <c r="K1424" s="69">
        <f>H1424*280000</f>
        <v>0</v>
      </c>
      <c r="L1424" s="69">
        <f>I1424*280000</f>
        <v>0</v>
      </c>
      <c r="M1424" s="69"/>
      <c r="N1424" s="69">
        <f>J1424</f>
        <v>4760000</v>
      </c>
      <c r="O1424" s="25">
        <f t="shared" si="118"/>
        <v>0</v>
      </c>
      <c r="P1424" s="25">
        <v>0</v>
      </c>
      <c r="Q1424" s="25">
        <f t="shared" si="119"/>
        <v>0</v>
      </c>
      <c r="R1424" s="37"/>
    </row>
    <row r="1425" spans="1:18" x14ac:dyDescent="0.25">
      <c r="A1425" s="8">
        <v>1418</v>
      </c>
      <c r="B1425" s="32">
        <v>452616</v>
      </c>
      <c r="C1425" s="9" t="s">
        <v>3081</v>
      </c>
      <c r="D1425" s="9" t="s">
        <v>528</v>
      </c>
      <c r="E1425" s="9" t="s">
        <v>3076</v>
      </c>
      <c r="F1425" s="9" t="s">
        <v>27</v>
      </c>
      <c r="G1425" s="10">
        <v>17</v>
      </c>
      <c r="H1425" s="10">
        <v>0</v>
      </c>
      <c r="I1425" s="10">
        <v>0</v>
      </c>
      <c r="J1425" s="10">
        <f t="shared" ref="J1425:L1443" si="120">G1425*280000</f>
        <v>4760000</v>
      </c>
      <c r="K1425" s="10">
        <f t="shared" si="120"/>
        <v>0</v>
      </c>
      <c r="L1425" s="10">
        <f t="shared" si="120"/>
        <v>0</v>
      </c>
      <c r="M1425" s="10"/>
      <c r="N1425" s="10">
        <v>0</v>
      </c>
      <c r="O1425" s="25">
        <f t="shared" si="118"/>
        <v>4760000</v>
      </c>
      <c r="P1425" s="25">
        <v>4760000</v>
      </c>
      <c r="Q1425" s="25">
        <f t="shared" si="119"/>
        <v>0</v>
      </c>
      <c r="R1425" s="37"/>
    </row>
    <row r="1426" spans="1:18" x14ac:dyDescent="0.25">
      <c r="A1426" s="8">
        <v>1419</v>
      </c>
      <c r="B1426" s="32">
        <v>452617</v>
      </c>
      <c r="C1426" s="9" t="s">
        <v>149</v>
      </c>
      <c r="D1426" s="9" t="s">
        <v>396</v>
      </c>
      <c r="E1426" s="9" t="s">
        <v>3076</v>
      </c>
      <c r="F1426" s="9" t="s">
        <v>27</v>
      </c>
      <c r="G1426" s="10">
        <v>24</v>
      </c>
      <c r="H1426" s="10">
        <v>0</v>
      </c>
      <c r="I1426" s="10">
        <v>0</v>
      </c>
      <c r="J1426" s="10">
        <f t="shared" si="120"/>
        <v>6720000</v>
      </c>
      <c r="K1426" s="10">
        <f t="shared" si="120"/>
        <v>0</v>
      </c>
      <c r="L1426" s="10">
        <f t="shared" si="120"/>
        <v>0</v>
      </c>
      <c r="M1426" s="10"/>
      <c r="N1426" s="10">
        <v>0</v>
      </c>
      <c r="O1426" s="25">
        <f t="shared" si="118"/>
        <v>6720000</v>
      </c>
      <c r="P1426" s="25">
        <v>6720000</v>
      </c>
      <c r="Q1426" s="25">
        <f t="shared" si="119"/>
        <v>0</v>
      </c>
      <c r="R1426" s="37"/>
    </row>
    <row r="1427" spans="1:18" x14ac:dyDescent="0.25">
      <c r="A1427" s="8">
        <v>1420</v>
      </c>
      <c r="B1427" s="32">
        <v>452618</v>
      </c>
      <c r="C1427" s="9" t="s">
        <v>1029</v>
      </c>
      <c r="D1427" s="9" t="s">
        <v>1843</v>
      </c>
      <c r="E1427" s="9" t="s">
        <v>3076</v>
      </c>
      <c r="F1427" s="9" t="s">
        <v>27</v>
      </c>
      <c r="G1427" s="10">
        <v>24</v>
      </c>
      <c r="H1427" s="10">
        <v>0</v>
      </c>
      <c r="I1427" s="10">
        <v>0</v>
      </c>
      <c r="J1427" s="10">
        <f t="shared" si="120"/>
        <v>6720000</v>
      </c>
      <c r="K1427" s="10">
        <f t="shared" si="120"/>
        <v>0</v>
      </c>
      <c r="L1427" s="10">
        <f t="shared" si="120"/>
        <v>0</v>
      </c>
      <c r="M1427" s="10"/>
      <c r="N1427" s="10">
        <v>0</v>
      </c>
      <c r="O1427" s="25">
        <f t="shared" si="118"/>
        <v>6720000</v>
      </c>
      <c r="P1427" s="25">
        <v>6720000</v>
      </c>
      <c r="Q1427" s="25">
        <f t="shared" si="119"/>
        <v>0</v>
      </c>
      <c r="R1427" s="37"/>
    </row>
    <row r="1428" spans="1:18" x14ac:dyDescent="0.25">
      <c r="A1428" s="8">
        <v>1421</v>
      </c>
      <c r="B1428" s="32">
        <v>452619</v>
      </c>
      <c r="C1428" s="9" t="s">
        <v>865</v>
      </c>
      <c r="D1428" s="9" t="s">
        <v>61</v>
      </c>
      <c r="E1428" s="9" t="s">
        <v>3076</v>
      </c>
      <c r="F1428" s="9" t="s">
        <v>27</v>
      </c>
      <c r="G1428" s="10">
        <v>17</v>
      </c>
      <c r="H1428" s="10">
        <v>0</v>
      </c>
      <c r="I1428" s="10">
        <v>0</v>
      </c>
      <c r="J1428" s="10">
        <f t="shared" si="120"/>
        <v>4760000</v>
      </c>
      <c r="K1428" s="10">
        <f t="shared" si="120"/>
        <v>0</v>
      </c>
      <c r="L1428" s="10">
        <f t="shared" si="120"/>
        <v>0</v>
      </c>
      <c r="M1428" s="10"/>
      <c r="N1428" s="10">
        <v>0</v>
      </c>
      <c r="O1428" s="25">
        <f t="shared" si="118"/>
        <v>4760000</v>
      </c>
      <c r="P1428" s="25">
        <v>4760000</v>
      </c>
      <c r="Q1428" s="25">
        <f t="shared" si="119"/>
        <v>0</v>
      </c>
      <c r="R1428" s="37"/>
    </row>
    <row r="1429" spans="1:18" x14ac:dyDescent="0.25">
      <c r="A1429" s="8">
        <v>1422</v>
      </c>
      <c r="B1429" s="32">
        <v>452620</v>
      </c>
      <c r="C1429" s="9" t="s">
        <v>854</v>
      </c>
      <c r="D1429" s="9" t="s">
        <v>413</v>
      </c>
      <c r="E1429" s="9" t="s">
        <v>3076</v>
      </c>
      <c r="F1429" s="9" t="s">
        <v>27</v>
      </c>
      <c r="G1429" s="10">
        <v>21</v>
      </c>
      <c r="H1429" s="10">
        <v>0</v>
      </c>
      <c r="I1429" s="10">
        <v>0</v>
      </c>
      <c r="J1429" s="10">
        <f t="shared" si="120"/>
        <v>5880000</v>
      </c>
      <c r="K1429" s="10">
        <f t="shared" si="120"/>
        <v>0</v>
      </c>
      <c r="L1429" s="10">
        <f t="shared" si="120"/>
        <v>0</v>
      </c>
      <c r="M1429" s="10"/>
      <c r="N1429" s="10">
        <v>0</v>
      </c>
      <c r="O1429" s="25">
        <f t="shared" si="118"/>
        <v>5880000</v>
      </c>
      <c r="P1429" s="25">
        <v>5880000</v>
      </c>
      <c r="Q1429" s="25">
        <f t="shared" si="119"/>
        <v>0</v>
      </c>
      <c r="R1429" s="37"/>
    </row>
    <row r="1430" spans="1:18" x14ac:dyDescent="0.25">
      <c r="A1430" s="8">
        <v>1423</v>
      </c>
      <c r="B1430" s="32">
        <v>452621</v>
      </c>
      <c r="C1430" s="9" t="s">
        <v>762</v>
      </c>
      <c r="D1430" s="9" t="s">
        <v>492</v>
      </c>
      <c r="E1430" s="9" t="s">
        <v>3076</v>
      </c>
      <c r="F1430" s="9" t="s">
        <v>27</v>
      </c>
      <c r="G1430" s="10">
        <v>21</v>
      </c>
      <c r="H1430" s="10">
        <v>0</v>
      </c>
      <c r="I1430" s="10">
        <v>0</v>
      </c>
      <c r="J1430" s="10">
        <f t="shared" si="120"/>
        <v>5880000</v>
      </c>
      <c r="K1430" s="10">
        <f t="shared" si="120"/>
        <v>0</v>
      </c>
      <c r="L1430" s="10">
        <f t="shared" si="120"/>
        <v>0</v>
      </c>
      <c r="M1430" s="10"/>
      <c r="N1430" s="10">
        <v>0</v>
      </c>
      <c r="O1430" s="25">
        <f t="shared" si="118"/>
        <v>5880000</v>
      </c>
      <c r="P1430" s="25">
        <v>5880000</v>
      </c>
      <c r="Q1430" s="25">
        <f t="shared" si="119"/>
        <v>0</v>
      </c>
      <c r="R1430" s="37"/>
    </row>
    <row r="1431" spans="1:18" x14ac:dyDescent="0.25">
      <c r="A1431" s="8">
        <v>1424</v>
      </c>
      <c r="B1431" s="32">
        <v>452622</v>
      </c>
      <c r="C1431" s="9" t="s">
        <v>348</v>
      </c>
      <c r="D1431" s="9" t="s">
        <v>372</v>
      </c>
      <c r="E1431" s="9" t="s">
        <v>3076</v>
      </c>
      <c r="F1431" s="9" t="s">
        <v>27</v>
      </c>
      <c r="G1431" s="10">
        <v>21</v>
      </c>
      <c r="H1431" s="10">
        <v>0</v>
      </c>
      <c r="I1431" s="10">
        <v>0</v>
      </c>
      <c r="J1431" s="10">
        <f t="shared" si="120"/>
        <v>5880000</v>
      </c>
      <c r="K1431" s="10">
        <f t="shared" si="120"/>
        <v>0</v>
      </c>
      <c r="L1431" s="10">
        <f t="shared" si="120"/>
        <v>0</v>
      </c>
      <c r="M1431" s="10"/>
      <c r="N1431" s="10">
        <v>0</v>
      </c>
      <c r="O1431" s="25">
        <f t="shared" si="118"/>
        <v>5880000</v>
      </c>
      <c r="P1431" s="25">
        <v>5880000</v>
      </c>
      <c r="Q1431" s="25">
        <f t="shared" si="119"/>
        <v>0</v>
      </c>
      <c r="R1431" s="37"/>
    </row>
    <row r="1432" spans="1:18" x14ac:dyDescent="0.25">
      <c r="A1432" s="8">
        <v>1425</v>
      </c>
      <c r="B1432" s="32">
        <v>452623</v>
      </c>
      <c r="C1432" s="9" t="s">
        <v>595</v>
      </c>
      <c r="D1432" s="9" t="s">
        <v>244</v>
      </c>
      <c r="E1432" s="9" t="s">
        <v>3076</v>
      </c>
      <c r="F1432" s="9" t="s">
        <v>27</v>
      </c>
      <c r="G1432" s="10">
        <v>17</v>
      </c>
      <c r="H1432" s="10">
        <v>0</v>
      </c>
      <c r="I1432" s="10">
        <v>0</v>
      </c>
      <c r="J1432" s="10">
        <f t="shared" si="120"/>
        <v>4760000</v>
      </c>
      <c r="K1432" s="10">
        <f t="shared" si="120"/>
        <v>0</v>
      </c>
      <c r="L1432" s="10">
        <f t="shared" si="120"/>
        <v>0</v>
      </c>
      <c r="M1432" s="10"/>
      <c r="N1432" s="10">
        <v>0</v>
      </c>
      <c r="O1432" s="25">
        <f t="shared" si="118"/>
        <v>4760000</v>
      </c>
      <c r="P1432" s="25">
        <v>4760000</v>
      </c>
      <c r="Q1432" s="25">
        <f t="shared" si="119"/>
        <v>0</v>
      </c>
      <c r="R1432" s="37"/>
    </row>
    <row r="1433" spans="1:18" x14ac:dyDescent="0.25">
      <c r="A1433" s="8">
        <v>1426</v>
      </c>
      <c r="B1433" s="32">
        <v>452624</v>
      </c>
      <c r="C1433" s="9" t="s">
        <v>651</v>
      </c>
      <c r="D1433" s="9" t="s">
        <v>1183</v>
      </c>
      <c r="E1433" s="9" t="s">
        <v>3076</v>
      </c>
      <c r="F1433" s="9" t="s">
        <v>27</v>
      </c>
      <c r="G1433" s="10">
        <v>21</v>
      </c>
      <c r="H1433" s="10">
        <v>0</v>
      </c>
      <c r="I1433" s="10">
        <v>0</v>
      </c>
      <c r="J1433" s="10">
        <f t="shared" si="120"/>
        <v>5880000</v>
      </c>
      <c r="K1433" s="10">
        <f t="shared" si="120"/>
        <v>0</v>
      </c>
      <c r="L1433" s="10">
        <f t="shared" si="120"/>
        <v>0</v>
      </c>
      <c r="M1433" s="10"/>
      <c r="N1433" s="10">
        <v>0</v>
      </c>
      <c r="O1433" s="25">
        <f t="shared" si="118"/>
        <v>5880000</v>
      </c>
      <c r="P1433" s="25">
        <v>5880000</v>
      </c>
      <c r="Q1433" s="25">
        <f t="shared" si="119"/>
        <v>0</v>
      </c>
      <c r="R1433" s="37"/>
    </row>
    <row r="1434" spans="1:18" x14ac:dyDescent="0.25">
      <c r="A1434" s="8">
        <v>1427</v>
      </c>
      <c r="B1434" s="32">
        <v>452625</v>
      </c>
      <c r="C1434" s="9" t="s">
        <v>919</v>
      </c>
      <c r="D1434" s="9" t="s">
        <v>75</v>
      </c>
      <c r="E1434" s="9" t="s">
        <v>3076</v>
      </c>
      <c r="F1434" s="9" t="s">
        <v>27</v>
      </c>
      <c r="G1434" s="10">
        <v>17</v>
      </c>
      <c r="H1434" s="10">
        <v>0</v>
      </c>
      <c r="I1434" s="10">
        <v>0</v>
      </c>
      <c r="J1434" s="10">
        <f t="shared" si="120"/>
        <v>4760000</v>
      </c>
      <c r="K1434" s="10">
        <f t="shared" si="120"/>
        <v>0</v>
      </c>
      <c r="L1434" s="10">
        <f t="shared" si="120"/>
        <v>0</v>
      </c>
      <c r="M1434" s="10"/>
      <c r="N1434" s="10">
        <v>0</v>
      </c>
      <c r="O1434" s="25">
        <f t="shared" si="118"/>
        <v>4760000</v>
      </c>
      <c r="P1434" s="25">
        <v>4760000</v>
      </c>
      <c r="Q1434" s="25">
        <f t="shared" si="119"/>
        <v>0</v>
      </c>
      <c r="R1434" s="37"/>
    </row>
    <row r="1435" spans="1:18" x14ac:dyDescent="0.25">
      <c r="A1435" s="8">
        <v>1428</v>
      </c>
      <c r="B1435" s="32">
        <v>452626</v>
      </c>
      <c r="C1435" s="9" t="s">
        <v>3082</v>
      </c>
      <c r="D1435" s="9" t="s">
        <v>306</v>
      </c>
      <c r="E1435" s="9" t="s">
        <v>3076</v>
      </c>
      <c r="F1435" s="9" t="s">
        <v>27</v>
      </c>
      <c r="G1435" s="10">
        <v>21</v>
      </c>
      <c r="H1435" s="10">
        <v>0</v>
      </c>
      <c r="I1435" s="10">
        <v>0</v>
      </c>
      <c r="J1435" s="10">
        <f t="shared" si="120"/>
        <v>5880000</v>
      </c>
      <c r="K1435" s="10">
        <f t="shared" si="120"/>
        <v>0</v>
      </c>
      <c r="L1435" s="10">
        <f t="shared" si="120"/>
        <v>0</v>
      </c>
      <c r="M1435" s="10"/>
      <c r="N1435" s="10">
        <v>0</v>
      </c>
      <c r="O1435" s="25">
        <f t="shared" si="118"/>
        <v>5880000</v>
      </c>
      <c r="P1435" s="25">
        <v>5880000</v>
      </c>
      <c r="Q1435" s="25">
        <f t="shared" si="119"/>
        <v>0</v>
      </c>
      <c r="R1435" s="37"/>
    </row>
    <row r="1436" spans="1:18" x14ac:dyDescent="0.25">
      <c r="A1436" s="8">
        <v>1429</v>
      </c>
      <c r="B1436" s="32">
        <v>452627</v>
      </c>
      <c r="C1436" s="9" t="s">
        <v>2482</v>
      </c>
      <c r="D1436" s="9" t="s">
        <v>25</v>
      </c>
      <c r="E1436" s="9" t="s">
        <v>3076</v>
      </c>
      <c r="F1436" s="9" t="s">
        <v>27</v>
      </c>
      <c r="G1436" s="10">
        <v>17</v>
      </c>
      <c r="H1436" s="10">
        <v>0</v>
      </c>
      <c r="I1436" s="10">
        <v>0</v>
      </c>
      <c r="J1436" s="10">
        <f t="shared" si="120"/>
        <v>4760000</v>
      </c>
      <c r="K1436" s="10">
        <f t="shared" si="120"/>
        <v>0</v>
      </c>
      <c r="L1436" s="10">
        <f t="shared" si="120"/>
        <v>0</v>
      </c>
      <c r="M1436" s="10"/>
      <c r="N1436" s="10">
        <v>0</v>
      </c>
      <c r="O1436" s="25">
        <f t="shared" si="118"/>
        <v>4760000</v>
      </c>
      <c r="P1436" s="25">
        <v>4760000</v>
      </c>
      <c r="Q1436" s="25">
        <f t="shared" si="119"/>
        <v>0</v>
      </c>
      <c r="R1436" s="37"/>
    </row>
    <row r="1437" spans="1:18" x14ac:dyDescent="0.25">
      <c r="A1437" s="8">
        <v>1430</v>
      </c>
      <c r="B1437" s="32">
        <v>452628</v>
      </c>
      <c r="C1437" s="9" t="s">
        <v>3083</v>
      </c>
      <c r="D1437" s="9" t="s">
        <v>396</v>
      </c>
      <c r="E1437" s="9" t="s">
        <v>3076</v>
      </c>
      <c r="F1437" s="9" t="s">
        <v>27</v>
      </c>
      <c r="G1437" s="10">
        <v>21</v>
      </c>
      <c r="H1437" s="10">
        <v>0</v>
      </c>
      <c r="I1437" s="10">
        <v>0</v>
      </c>
      <c r="J1437" s="10">
        <f t="shared" si="120"/>
        <v>5880000</v>
      </c>
      <c r="K1437" s="10">
        <f t="shared" si="120"/>
        <v>0</v>
      </c>
      <c r="L1437" s="10">
        <f t="shared" si="120"/>
        <v>0</v>
      </c>
      <c r="M1437" s="10"/>
      <c r="N1437" s="10">
        <v>0</v>
      </c>
      <c r="O1437" s="25">
        <f t="shared" si="118"/>
        <v>5880000</v>
      </c>
      <c r="P1437" s="25">
        <v>5880000</v>
      </c>
      <c r="Q1437" s="25">
        <f t="shared" si="119"/>
        <v>0</v>
      </c>
      <c r="R1437" s="37"/>
    </row>
    <row r="1438" spans="1:18" x14ac:dyDescent="0.25">
      <c r="A1438" s="8">
        <v>1431</v>
      </c>
      <c r="B1438" s="32">
        <v>452629</v>
      </c>
      <c r="C1438" s="9" t="s">
        <v>1415</v>
      </c>
      <c r="D1438" s="9" t="s">
        <v>75</v>
      </c>
      <c r="E1438" s="9" t="s">
        <v>3076</v>
      </c>
      <c r="F1438" s="9" t="s">
        <v>27</v>
      </c>
      <c r="G1438" s="10">
        <v>17</v>
      </c>
      <c r="H1438" s="10">
        <v>0</v>
      </c>
      <c r="I1438" s="10">
        <v>0</v>
      </c>
      <c r="J1438" s="10">
        <f t="shared" si="120"/>
        <v>4760000</v>
      </c>
      <c r="K1438" s="10">
        <f t="shared" si="120"/>
        <v>0</v>
      </c>
      <c r="L1438" s="10">
        <f t="shared" si="120"/>
        <v>0</v>
      </c>
      <c r="M1438" s="10"/>
      <c r="N1438" s="10">
        <v>0</v>
      </c>
      <c r="O1438" s="25">
        <f t="shared" si="118"/>
        <v>4760000</v>
      </c>
      <c r="P1438" s="25">
        <v>4760000</v>
      </c>
      <c r="Q1438" s="25">
        <f t="shared" si="119"/>
        <v>0</v>
      </c>
      <c r="R1438" s="37"/>
    </row>
    <row r="1439" spans="1:18" x14ac:dyDescent="0.25">
      <c r="A1439" s="8">
        <v>1432</v>
      </c>
      <c r="B1439" s="32">
        <v>452630</v>
      </c>
      <c r="C1439" s="9" t="s">
        <v>1088</v>
      </c>
      <c r="D1439" s="9" t="s">
        <v>75</v>
      </c>
      <c r="E1439" s="9" t="s">
        <v>3076</v>
      </c>
      <c r="F1439" s="9" t="s">
        <v>27</v>
      </c>
      <c r="G1439" s="10">
        <v>17</v>
      </c>
      <c r="H1439" s="10">
        <v>0</v>
      </c>
      <c r="I1439" s="10">
        <v>0</v>
      </c>
      <c r="J1439" s="10">
        <f t="shared" si="120"/>
        <v>4760000</v>
      </c>
      <c r="K1439" s="10">
        <f t="shared" si="120"/>
        <v>0</v>
      </c>
      <c r="L1439" s="10">
        <f t="shared" si="120"/>
        <v>0</v>
      </c>
      <c r="M1439" s="10"/>
      <c r="N1439" s="10">
        <v>0</v>
      </c>
      <c r="O1439" s="25">
        <f t="shared" si="118"/>
        <v>4760000</v>
      </c>
      <c r="P1439" s="25">
        <v>4760000</v>
      </c>
      <c r="Q1439" s="25">
        <f t="shared" si="119"/>
        <v>0</v>
      </c>
      <c r="R1439" s="37"/>
    </row>
    <row r="1440" spans="1:18" x14ac:dyDescent="0.25">
      <c r="A1440" s="8">
        <v>1433</v>
      </c>
      <c r="B1440" s="32">
        <v>452631</v>
      </c>
      <c r="C1440" s="9" t="s">
        <v>3084</v>
      </c>
      <c r="D1440" s="9" t="s">
        <v>372</v>
      </c>
      <c r="E1440" s="9" t="s">
        <v>3076</v>
      </c>
      <c r="F1440" s="9" t="s">
        <v>27</v>
      </c>
      <c r="G1440" s="10">
        <v>21</v>
      </c>
      <c r="H1440" s="10">
        <v>0</v>
      </c>
      <c r="I1440" s="10">
        <v>0</v>
      </c>
      <c r="J1440" s="10">
        <f t="shared" si="120"/>
        <v>5880000</v>
      </c>
      <c r="K1440" s="10">
        <f t="shared" si="120"/>
        <v>0</v>
      </c>
      <c r="L1440" s="10">
        <f t="shared" si="120"/>
        <v>0</v>
      </c>
      <c r="M1440" s="10"/>
      <c r="N1440" s="10">
        <v>0</v>
      </c>
      <c r="O1440" s="25">
        <f t="shared" si="118"/>
        <v>5880000</v>
      </c>
      <c r="P1440" s="25">
        <v>5880000</v>
      </c>
      <c r="Q1440" s="25">
        <f t="shared" si="119"/>
        <v>0</v>
      </c>
      <c r="R1440" s="37"/>
    </row>
    <row r="1441" spans="1:18" x14ac:dyDescent="0.25">
      <c r="A1441" s="8">
        <v>1434</v>
      </c>
      <c r="B1441" s="32">
        <v>452632</v>
      </c>
      <c r="C1441" s="9" t="s">
        <v>333</v>
      </c>
      <c r="D1441" s="9" t="s">
        <v>334</v>
      </c>
      <c r="E1441" s="9" t="s">
        <v>3076</v>
      </c>
      <c r="F1441" s="9" t="s">
        <v>27</v>
      </c>
      <c r="G1441" s="10">
        <v>17</v>
      </c>
      <c r="H1441" s="10">
        <v>0</v>
      </c>
      <c r="I1441" s="10">
        <v>0</v>
      </c>
      <c r="J1441" s="10">
        <f t="shared" si="120"/>
        <v>4760000</v>
      </c>
      <c r="K1441" s="10">
        <f t="shared" si="120"/>
        <v>0</v>
      </c>
      <c r="L1441" s="10">
        <f t="shared" si="120"/>
        <v>0</v>
      </c>
      <c r="M1441" s="10"/>
      <c r="N1441" s="10">
        <v>0</v>
      </c>
      <c r="O1441" s="25">
        <f t="shared" si="118"/>
        <v>4760000</v>
      </c>
      <c r="P1441" s="25">
        <v>4760000</v>
      </c>
      <c r="Q1441" s="25">
        <f t="shared" si="119"/>
        <v>0</v>
      </c>
      <c r="R1441" s="37"/>
    </row>
    <row r="1442" spans="1:18" x14ac:dyDescent="0.25">
      <c r="A1442" s="8">
        <v>1435</v>
      </c>
      <c r="B1442" s="32">
        <v>452633</v>
      </c>
      <c r="C1442" s="9" t="s">
        <v>3085</v>
      </c>
      <c r="D1442" s="9" t="s">
        <v>153</v>
      </c>
      <c r="E1442" s="9" t="s">
        <v>3076</v>
      </c>
      <c r="F1442" s="9" t="s">
        <v>27</v>
      </c>
      <c r="G1442" s="10">
        <v>17</v>
      </c>
      <c r="H1442" s="10">
        <v>0</v>
      </c>
      <c r="I1442" s="10">
        <v>0</v>
      </c>
      <c r="J1442" s="10">
        <f t="shared" si="120"/>
        <v>4760000</v>
      </c>
      <c r="K1442" s="10">
        <f t="shared" si="120"/>
        <v>0</v>
      </c>
      <c r="L1442" s="10">
        <f t="shared" si="120"/>
        <v>0</v>
      </c>
      <c r="M1442" s="10"/>
      <c r="N1442" s="10">
        <v>0</v>
      </c>
      <c r="O1442" s="25">
        <f t="shared" si="118"/>
        <v>4760000</v>
      </c>
      <c r="P1442" s="25">
        <v>0</v>
      </c>
      <c r="Q1442" s="25">
        <f t="shared" si="119"/>
        <v>4760000</v>
      </c>
      <c r="R1442" s="37"/>
    </row>
    <row r="1443" spans="1:18" x14ac:dyDescent="0.25">
      <c r="A1443" s="8">
        <v>1436</v>
      </c>
      <c r="B1443" s="32">
        <v>452634</v>
      </c>
      <c r="C1443" s="9" t="s">
        <v>632</v>
      </c>
      <c r="D1443" s="9" t="s">
        <v>3086</v>
      </c>
      <c r="E1443" s="9" t="s">
        <v>3076</v>
      </c>
      <c r="F1443" s="9" t="s">
        <v>27</v>
      </c>
      <c r="G1443" s="10">
        <v>17</v>
      </c>
      <c r="H1443" s="10">
        <v>0</v>
      </c>
      <c r="I1443" s="10">
        <v>0</v>
      </c>
      <c r="J1443" s="10">
        <f t="shared" si="120"/>
        <v>4760000</v>
      </c>
      <c r="K1443" s="10">
        <f t="shared" si="120"/>
        <v>0</v>
      </c>
      <c r="L1443" s="10">
        <f t="shared" si="120"/>
        <v>0</v>
      </c>
      <c r="M1443" s="10"/>
      <c r="N1443" s="10">
        <v>0</v>
      </c>
      <c r="O1443" s="25">
        <f t="shared" si="118"/>
        <v>4760000</v>
      </c>
      <c r="P1443" s="25">
        <v>4760000</v>
      </c>
      <c r="Q1443" s="25">
        <f t="shared" si="119"/>
        <v>0</v>
      </c>
      <c r="R1443" s="37"/>
    </row>
    <row r="1444" spans="1:18" x14ac:dyDescent="0.25">
      <c r="A1444" s="8">
        <v>1437</v>
      </c>
      <c r="B1444" s="32">
        <v>452635</v>
      </c>
      <c r="C1444" s="9" t="s">
        <v>3087</v>
      </c>
      <c r="D1444" s="9" t="s">
        <v>75</v>
      </c>
      <c r="E1444" s="9" t="s">
        <v>3076</v>
      </c>
      <c r="F1444" s="9" t="s">
        <v>368</v>
      </c>
      <c r="G1444" s="10">
        <v>21</v>
      </c>
      <c r="H1444" s="10">
        <v>0</v>
      </c>
      <c r="I1444" s="10">
        <v>0</v>
      </c>
      <c r="J1444" s="10">
        <f>G1444*280000</f>
        <v>5880000</v>
      </c>
      <c r="K1444" s="10">
        <f>H1444*280000</f>
        <v>0</v>
      </c>
      <c r="L1444" s="10">
        <f>I1444*280000</f>
        <v>0</v>
      </c>
      <c r="M1444" s="10"/>
      <c r="N1444" s="10">
        <f>J1444</f>
        <v>5880000</v>
      </c>
      <c r="O1444" s="25">
        <f t="shared" si="118"/>
        <v>0</v>
      </c>
      <c r="P1444" s="25">
        <v>5880000</v>
      </c>
      <c r="Q1444" s="25">
        <f t="shared" si="119"/>
        <v>-5880000</v>
      </c>
      <c r="R1444" s="37" t="s">
        <v>2588</v>
      </c>
    </row>
    <row r="1445" spans="1:18" x14ac:dyDescent="0.25">
      <c r="A1445" s="8">
        <v>1438</v>
      </c>
      <c r="B1445" s="32">
        <v>452636</v>
      </c>
      <c r="C1445" s="9" t="s">
        <v>1148</v>
      </c>
      <c r="D1445" s="9" t="s">
        <v>258</v>
      </c>
      <c r="E1445" s="9" t="s">
        <v>3076</v>
      </c>
      <c r="F1445" s="9" t="s">
        <v>27</v>
      </c>
      <c r="G1445" s="10">
        <v>24</v>
      </c>
      <c r="H1445" s="10">
        <v>0</v>
      </c>
      <c r="I1445" s="10">
        <v>0</v>
      </c>
      <c r="J1445" s="10">
        <f t="shared" ref="J1445:L1470" si="121">G1445*280000</f>
        <v>6720000</v>
      </c>
      <c r="K1445" s="10">
        <f t="shared" si="121"/>
        <v>0</v>
      </c>
      <c r="L1445" s="10">
        <f t="shared" si="121"/>
        <v>0</v>
      </c>
      <c r="M1445" s="10"/>
      <c r="N1445" s="10">
        <v>0</v>
      </c>
      <c r="O1445" s="25">
        <f t="shared" si="118"/>
        <v>6720000</v>
      </c>
      <c r="P1445" s="25">
        <v>6720000</v>
      </c>
      <c r="Q1445" s="25">
        <f t="shared" si="119"/>
        <v>0</v>
      </c>
      <c r="R1445" s="37"/>
    </row>
    <row r="1446" spans="1:18" x14ac:dyDescent="0.25">
      <c r="A1446" s="8">
        <v>1439</v>
      </c>
      <c r="B1446" s="32">
        <v>452637</v>
      </c>
      <c r="C1446" s="9" t="s">
        <v>575</v>
      </c>
      <c r="D1446" s="9" t="s">
        <v>431</v>
      </c>
      <c r="E1446" s="9" t="s">
        <v>3076</v>
      </c>
      <c r="F1446" s="9" t="s">
        <v>27</v>
      </c>
      <c r="G1446" s="10">
        <v>21</v>
      </c>
      <c r="H1446" s="10">
        <v>0</v>
      </c>
      <c r="I1446" s="10">
        <v>0</v>
      </c>
      <c r="J1446" s="10">
        <f t="shared" si="121"/>
        <v>5880000</v>
      </c>
      <c r="K1446" s="10">
        <f t="shared" si="121"/>
        <v>0</v>
      </c>
      <c r="L1446" s="10">
        <f t="shared" si="121"/>
        <v>0</v>
      </c>
      <c r="M1446" s="10"/>
      <c r="N1446" s="10">
        <v>0</v>
      </c>
      <c r="O1446" s="25">
        <f t="shared" si="118"/>
        <v>5880000</v>
      </c>
      <c r="P1446" s="25">
        <v>5880000</v>
      </c>
      <c r="Q1446" s="25">
        <f t="shared" si="119"/>
        <v>0</v>
      </c>
      <c r="R1446" s="37"/>
    </row>
    <row r="1447" spans="1:18" x14ac:dyDescent="0.25">
      <c r="A1447" s="8">
        <v>1440</v>
      </c>
      <c r="B1447" s="32">
        <v>452638</v>
      </c>
      <c r="C1447" s="9" t="s">
        <v>149</v>
      </c>
      <c r="D1447" s="9" t="s">
        <v>535</v>
      </c>
      <c r="E1447" s="9" t="s">
        <v>3076</v>
      </c>
      <c r="F1447" s="9" t="s">
        <v>27</v>
      </c>
      <c r="G1447" s="10">
        <v>17</v>
      </c>
      <c r="H1447" s="10">
        <v>0</v>
      </c>
      <c r="I1447" s="10">
        <v>0</v>
      </c>
      <c r="J1447" s="10">
        <f t="shared" si="121"/>
        <v>4760000</v>
      </c>
      <c r="K1447" s="10">
        <f t="shared" si="121"/>
        <v>0</v>
      </c>
      <c r="L1447" s="10">
        <f t="shared" si="121"/>
        <v>0</v>
      </c>
      <c r="M1447" s="10"/>
      <c r="N1447" s="10">
        <v>0</v>
      </c>
      <c r="O1447" s="25">
        <f t="shared" si="118"/>
        <v>4760000</v>
      </c>
      <c r="P1447" s="25">
        <v>4760000</v>
      </c>
      <c r="Q1447" s="25">
        <f t="shared" si="119"/>
        <v>0</v>
      </c>
      <c r="R1447" s="37"/>
    </row>
    <row r="1448" spans="1:18" x14ac:dyDescent="0.25">
      <c r="A1448" s="8">
        <v>1441</v>
      </c>
      <c r="B1448" s="32">
        <v>452639</v>
      </c>
      <c r="C1448" s="9" t="s">
        <v>1459</v>
      </c>
      <c r="D1448" s="9" t="s">
        <v>71</v>
      </c>
      <c r="E1448" s="9" t="s">
        <v>3076</v>
      </c>
      <c r="F1448" s="9" t="s">
        <v>27</v>
      </c>
      <c r="G1448" s="10">
        <v>24</v>
      </c>
      <c r="H1448" s="10">
        <v>0</v>
      </c>
      <c r="I1448" s="10">
        <v>0</v>
      </c>
      <c r="J1448" s="10">
        <f t="shared" si="121"/>
        <v>6720000</v>
      </c>
      <c r="K1448" s="10">
        <f t="shared" si="121"/>
        <v>0</v>
      </c>
      <c r="L1448" s="10">
        <f t="shared" si="121"/>
        <v>0</v>
      </c>
      <c r="M1448" s="10"/>
      <c r="N1448" s="10">
        <v>0</v>
      </c>
      <c r="O1448" s="25">
        <f t="shared" si="118"/>
        <v>6720000</v>
      </c>
      <c r="P1448" s="25">
        <v>6720000</v>
      </c>
      <c r="Q1448" s="25">
        <f t="shared" si="119"/>
        <v>0</v>
      </c>
      <c r="R1448" s="37"/>
    </row>
    <row r="1449" spans="1:18" x14ac:dyDescent="0.25">
      <c r="A1449" s="8">
        <v>1442</v>
      </c>
      <c r="B1449" s="32">
        <v>452640</v>
      </c>
      <c r="C1449" s="9" t="s">
        <v>3088</v>
      </c>
      <c r="D1449" s="9" t="s">
        <v>112</v>
      </c>
      <c r="E1449" s="9" t="s">
        <v>3076</v>
      </c>
      <c r="F1449" s="9" t="s">
        <v>27</v>
      </c>
      <c r="G1449" s="10">
        <v>21</v>
      </c>
      <c r="H1449" s="10">
        <v>0</v>
      </c>
      <c r="I1449" s="10">
        <v>0</v>
      </c>
      <c r="J1449" s="10">
        <f t="shared" si="121"/>
        <v>5880000</v>
      </c>
      <c r="K1449" s="10">
        <f t="shared" si="121"/>
        <v>0</v>
      </c>
      <c r="L1449" s="10">
        <f t="shared" si="121"/>
        <v>0</v>
      </c>
      <c r="M1449" s="10"/>
      <c r="N1449" s="10">
        <v>0</v>
      </c>
      <c r="O1449" s="25">
        <f t="shared" si="118"/>
        <v>5880000</v>
      </c>
      <c r="P1449" s="25">
        <v>5880000</v>
      </c>
      <c r="Q1449" s="25">
        <f t="shared" si="119"/>
        <v>0</v>
      </c>
      <c r="R1449" s="37"/>
    </row>
    <row r="1450" spans="1:18" x14ac:dyDescent="0.25">
      <c r="A1450" s="8">
        <v>1443</v>
      </c>
      <c r="B1450" s="32">
        <v>452641</v>
      </c>
      <c r="C1450" s="9" t="s">
        <v>1470</v>
      </c>
      <c r="D1450" s="9" t="s">
        <v>448</v>
      </c>
      <c r="E1450" s="9" t="s">
        <v>3076</v>
      </c>
      <c r="F1450" s="9" t="s">
        <v>27</v>
      </c>
      <c r="G1450" s="10">
        <v>21</v>
      </c>
      <c r="H1450" s="10">
        <v>0</v>
      </c>
      <c r="I1450" s="10">
        <v>0</v>
      </c>
      <c r="J1450" s="10">
        <f t="shared" si="121"/>
        <v>5880000</v>
      </c>
      <c r="K1450" s="10">
        <f t="shared" si="121"/>
        <v>0</v>
      </c>
      <c r="L1450" s="10">
        <f t="shared" si="121"/>
        <v>0</v>
      </c>
      <c r="M1450" s="10"/>
      <c r="N1450" s="10">
        <v>0</v>
      </c>
      <c r="O1450" s="25">
        <f t="shared" si="118"/>
        <v>5880000</v>
      </c>
      <c r="P1450" s="25">
        <v>5880000</v>
      </c>
      <c r="Q1450" s="25">
        <f t="shared" si="119"/>
        <v>0</v>
      </c>
      <c r="R1450" s="37"/>
    </row>
    <row r="1451" spans="1:18" x14ac:dyDescent="0.25">
      <c r="A1451" s="8">
        <v>1444</v>
      </c>
      <c r="B1451" s="32">
        <v>452642</v>
      </c>
      <c r="C1451" s="9" t="s">
        <v>1178</v>
      </c>
      <c r="D1451" s="9" t="s">
        <v>121</v>
      </c>
      <c r="E1451" s="9" t="s">
        <v>3076</v>
      </c>
      <c r="F1451" s="9" t="s">
        <v>27</v>
      </c>
      <c r="G1451" s="10">
        <v>17</v>
      </c>
      <c r="H1451" s="10">
        <v>0</v>
      </c>
      <c r="I1451" s="10">
        <v>0</v>
      </c>
      <c r="J1451" s="10">
        <f t="shared" si="121"/>
        <v>4760000</v>
      </c>
      <c r="K1451" s="10">
        <f t="shared" si="121"/>
        <v>0</v>
      </c>
      <c r="L1451" s="10">
        <f t="shared" si="121"/>
        <v>0</v>
      </c>
      <c r="M1451" s="10"/>
      <c r="N1451" s="10">
        <v>0</v>
      </c>
      <c r="O1451" s="25">
        <f t="shared" si="118"/>
        <v>4760000</v>
      </c>
      <c r="P1451" s="25">
        <v>4760000</v>
      </c>
      <c r="Q1451" s="25">
        <f t="shared" si="119"/>
        <v>0</v>
      </c>
      <c r="R1451" s="37"/>
    </row>
    <row r="1452" spans="1:18" x14ac:dyDescent="0.25">
      <c r="A1452" s="8">
        <v>1445</v>
      </c>
      <c r="B1452" s="32">
        <v>452643</v>
      </c>
      <c r="C1452" s="9" t="s">
        <v>633</v>
      </c>
      <c r="D1452" s="9" t="s">
        <v>372</v>
      </c>
      <c r="E1452" s="9" t="s">
        <v>3076</v>
      </c>
      <c r="F1452" s="9" t="s">
        <v>27</v>
      </c>
      <c r="G1452" s="10">
        <v>17</v>
      </c>
      <c r="H1452" s="10">
        <v>0</v>
      </c>
      <c r="I1452" s="10">
        <v>0</v>
      </c>
      <c r="J1452" s="10">
        <f t="shared" si="121"/>
        <v>4760000</v>
      </c>
      <c r="K1452" s="10">
        <f t="shared" si="121"/>
        <v>0</v>
      </c>
      <c r="L1452" s="10">
        <f t="shared" si="121"/>
        <v>0</v>
      </c>
      <c r="M1452" s="10"/>
      <c r="N1452" s="10">
        <v>0</v>
      </c>
      <c r="O1452" s="25">
        <f t="shared" si="118"/>
        <v>4760000</v>
      </c>
      <c r="P1452" s="25">
        <v>4760000</v>
      </c>
      <c r="Q1452" s="25">
        <f t="shared" si="119"/>
        <v>0</v>
      </c>
      <c r="R1452" s="37"/>
    </row>
    <row r="1453" spans="1:18" x14ac:dyDescent="0.25">
      <c r="A1453" s="8">
        <v>1446</v>
      </c>
      <c r="B1453" s="32">
        <v>452644</v>
      </c>
      <c r="C1453" s="9" t="s">
        <v>3089</v>
      </c>
      <c r="D1453" s="9" t="s">
        <v>89</v>
      </c>
      <c r="E1453" s="9" t="s">
        <v>3076</v>
      </c>
      <c r="F1453" s="9" t="s">
        <v>27</v>
      </c>
      <c r="G1453" s="10">
        <v>21</v>
      </c>
      <c r="H1453" s="10">
        <v>0</v>
      </c>
      <c r="I1453" s="10">
        <v>0</v>
      </c>
      <c r="J1453" s="10">
        <f t="shared" si="121"/>
        <v>5880000</v>
      </c>
      <c r="K1453" s="10">
        <f t="shared" si="121"/>
        <v>0</v>
      </c>
      <c r="L1453" s="10">
        <f t="shared" si="121"/>
        <v>0</v>
      </c>
      <c r="M1453" s="10"/>
      <c r="N1453" s="10">
        <v>0</v>
      </c>
      <c r="O1453" s="25">
        <f t="shared" si="118"/>
        <v>5880000</v>
      </c>
      <c r="P1453" s="25">
        <v>5880000</v>
      </c>
      <c r="Q1453" s="25">
        <f t="shared" si="119"/>
        <v>0</v>
      </c>
      <c r="R1453" s="37"/>
    </row>
    <row r="1454" spans="1:18" x14ac:dyDescent="0.25">
      <c r="A1454" s="8">
        <v>1447</v>
      </c>
      <c r="B1454" s="32">
        <v>452645</v>
      </c>
      <c r="C1454" s="9" t="s">
        <v>3090</v>
      </c>
      <c r="D1454" s="9" t="s">
        <v>544</v>
      </c>
      <c r="E1454" s="9" t="s">
        <v>3076</v>
      </c>
      <c r="F1454" s="9" t="s">
        <v>27</v>
      </c>
      <c r="G1454" s="10">
        <v>20</v>
      </c>
      <c r="H1454" s="10">
        <v>0</v>
      </c>
      <c r="I1454" s="10">
        <v>0</v>
      </c>
      <c r="J1454" s="10">
        <f t="shared" si="121"/>
        <v>5600000</v>
      </c>
      <c r="K1454" s="10">
        <f t="shared" si="121"/>
        <v>0</v>
      </c>
      <c r="L1454" s="10">
        <f t="shared" si="121"/>
        <v>0</v>
      </c>
      <c r="M1454" s="10"/>
      <c r="N1454" s="10">
        <v>0</v>
      </c>
      <c r="O1454" s="25">
        <f t="shared" si="118"/>
        <v>5600000</v>
      </c>
      <c r="P1454" s="25">
        <v>0</v>
      </c>
      <c r="Q1454" s="25">
        <f t="shared" si="119"/>
        <v>5600000</v>
      </c>
      <c r="R1454" s="37"/>
    </row>
    <row r="1455" spans="1:18" x14ac:dyDescent="0.25">
      <c r="A1455" s="8">
        <v>1448</v>
      </c>
      <c r="B1455" s="32">
        <v>452646</v>
      </c>
      <c r="C1455" s="9" t="s">
        <v>3091</v>
      </c>
      <c r="D1455" s="9" t="s">
        <v>548</v>
      </c>
      <c r="E1455" s="9" t="s">
        <v>3076</v>
      </c>
      <c r="F1455" s="9" t="s">
        <v>27</v>
      </c>
      <c r="G1455" s="10">
        <v>17</v>
      </c>
      <c r="H1455" s="10">
        <v>0</v>
      </c>
      <c r="I1455" s="10">
        <v>0</v>
      </c>
      <c r="J1455" s="10">
        <f t="shared" si="121"/>
        <v>4760000</v>
      </c>
      <c r="K1455" s="10">
        <f t="shared" si="121"/>
        <v>0</v>
      </c>
      <c r="L1455" s="10">
        <f t="shared" si="121"/>
        <v>0</v>
      </c>
      <c r="M1455" s="10"/>
      <c r="N1455" s="10">
        <v>0</v>
      </c>
      <c r="O1455" s="25">
        <f t="shared" si="118"/>
        <v>4760000</v>
      </c>
      <c r="P1455" s="25">
        <v>4760000</v>
      </c>
      <c r="Q1455" s="25">
        <f t="shared" si="119"/>
        <v>0</v>
      </c>
      <c r="R1455" s="37"/>
    </row>
    <row r="1456" spans="1:18" x14ac:dyDescent="0.25">
      <c r="A1456" s="8">
        <v>1449</v>
      </c>
      <c r="B1456" s="32">
        <v>452647</v>
      </c>
      <c r="C1456" s="9" t="s">
        <v>955</v>
      </c>
      <c r="D1456" s="9" t="s">
        <v>125</v>
      </c>
      <c r="E1456" s="9" t="s">
        <v>3076</v>
      </c>
      <c r="F1456" s="9" t="s">
        <v>27</v>
      </c>
      <c r="G1456" s="10">
        <v>17</v>
      </c>
      <c r="H1456" s="10">
        <v>0</v>
      </c>
      <c r="I1456" s="10">
        <v>0</v>
      </c>
      <c r="J1456" s="10">
        <f t="shared" si="121"/>
        <v>4760000</v>
      </c>
      <c r="K1456" s="10">
        <f t="shared" si="121"/>
        <v>0</v>
      </c>
      <c r="L1456" s="10">
        <f t="shared" si="121"/>
        <v>0</v>
      </c>
      <c r="M1456" s="10"/>
      <c r="N1456" s="10">
        <v>0</v>
      </c>
      <c r="O1456" s="25">
        <f t="shared" si="118"/>
        <v>4760000</v>
      </c>
      <c r="P1456" s="25">
        <v>4760000</v>
      </c>
      <c r="Q1456" s="25">
        <f t="shared" si="119"/>
        <v>0</v>
      </c>
      <c r="R1456" s="37"/>
    </row>
    <row r="1457" spans="1:18" x14ac:dyDescent="0.25">
      <c r="A1457" s="8">
        <v>1450</v>
      </c>
      <c r="B1457" s="32">
        <v>452648</v>
      </c>
      <c r="C1457" s="9" t="s">
        <v>364</v>
      </c>
      <c r="D1457" s="9" t="s">
        <v>365</v>
      </c>
      <c r="E1457" s="9" t="s">
        <v>3076</v>
      </c>
      <c r="F1457" s="9" t="s">
        <v>27</v>
      </c>
      <c r="G1457" s="10">
        <v>17</v>
      </c>
      <c r="H1457" s="10">
        <v>0</v>
      </c>
      <c r="I1457" s="10">
        <v>0</v>
      </c>
      <c r="J1457" s="10">
        <f t="shared" si="121"/>
        <v>4760000</v>
      </c>
      <c r="K1457" s="10">
        <f t="shared" si="121"/>
        <v>0</v>
      </c>
      <c r="L1457" s="10">
        <f t="shared" si="121"/>
        <v>0</v>
      </c>
      <c r="M1457" s="10"/>
      <c r="N1457" s="10">
        <v>0</v>
      </c>
      <c r="O1457" s="25">
        <f t="shared" si="118"/>
        <v>4760000</v>
      </c>
      <c r="P1457" s="25">
        <v>4760000</v>
      </c>
      <c r="Q1457" s="25">
        <f t="shared" si="119"/>
        <v>0</v>
      </c>
      <c r="R1457" s="37"/>
    </row>
    <row r="1458" spans="1:18" x14ac:dyDescent="0.25">
      <c r="A1458" s="8">
        <v>1451</v>
      </c>
      <c r="B1458" s="32">
        <v>452649</v>
      </c>
      <c r="C1458" s="9" t="s">
        <v>1538</v>
      </c>
      <c r="D1458" s="9" t="s">
        <v>448</v>
      </c>
      <c r="E1458" s="9" t="s">
        <v>3076</v>
      </c>
      <c r="F1458" s="9" t="s">
        <v>27</v>
      </c>
      <c r="G1458" s="10">
        <v>17</v>
      </c>
      <c r="H1458" s="10">
        <v>0</v>
      </c>
      <c r="I1458" s="10">
        <v>0</v>
      </c>
      <c r="J1458" s="10">
        <f t="shared" si="121"/>
        <v>4760000</v>
      </c>
      <c r="K1458" s="10">
        <f t="shared" si="121"/>
        <v>0</v>
      </c>
      <c r="L1458" s="10">
        <f t="shared" si="121"/>
        <v>0</v>
      </c>
      <c r="M1458" s="10"/>
      <c r="N1458" s="10">
        <v>0</v>
      </c>
      <c r="O1458" s="25">
        <f t="shared" si="118"/>
        <v>4760000</v>
      </c>
      <c r="P1458" s="25">
        <v>4760000</v>
      </c>
      <c r="Q1458" s="25">
        <f t="shared" si="119"/>
        <v>0</v>
      </c>
      <c r="R1458" s="37"/>
    </row>
    <row r="1459" spans="1:18" x14ac:dyDescent="0.25">
      <c r="A1459" s="8">
        <v>1452</v>
      </c>
      <c r="B1459" s="32">
        <v>452650</v>
      </c>
      <c r="C1459" s="9" t="s">
        <v>440</v>
      </c>
      <c r="D1459" s="9" t="s">
        <v>210</v>
      </c>
      <c r="E1459" s="9" t="s">
        <v>3076</v>
      </c>
      <c r="F1459" s="9" t="s">
        <v>27</v>
      </c>
      <c r="G1459" s="10">
        <v>24</v>
      </c>
      <c r="H1459" s="10">
        <v>0</v>
      </c>
      <c r="I1459" s="10">
        <v>0</v>
      </c>
      <c r="J1459" s="10">
        <f t="shared" si="121"/>
        <v>6720000</v>
      </c>
      <c r="K1459" s="10">
        <f t="shared" si="121"/>
        <v>0</v>
      </c>
      <c r="L1459" s="10">
        <f t="shared" si="121"/>
        <v>0</v>
      </c>
      <c r="M1459" s="10"/>
      <c r="N1459" s="10">
        <v>0</v>
      </c>
      <c r="O1459" s="25">
        <f t="shared" si="118"/>
        <v>6720000</v>
      </c>
      <c r="P1459" s="25">
        <v>6720000</v>
      </c>
      <c r="Q1459" s="25">
        <f t="shared" si="119"/>
        <v>0</v>
      </c>
      <c r="R1459" s="37"/>
    </row>
    <row r="1460" spans="1:18" x14ac:dyDescent="0.25">
      <c r="A1460" s="8">
        <v>1453</v>
      </c>
      <c r="B1460" s="32">
        <v>452651</v>
      </c>
      <c r="C1460" s="9" t="s">
        <v>3092</v>
      </c>
      <c r="D1460" s="9" t="s">
        <v>61</v>
      </c>
      <c r="E1460" s="9" t="s">
        <v>3076</v>
      </c>
      <c r="F1460" s="9" t="s">
        <v>27</v>
      </c>
      <c r="G1460" s="10">
        <v>21</v>
      </c>
      <c r="H1460" s="10">
        <v>0</v>
      </c>
      <c r="I1460" s="10">
        <v>0</v>
      </c>
      <c r="J1460" s="10">
        <f t="shared" si="121"/>
        <v>5880000</v>
      </c>
      <c r="K1460" s="10">
        <f t="shared" si="121"/>
        <v>0</v>
      </c>
      <c r="L1460" s="10">
        <f t="shared" si="121"/>
        <v>0</v>
      </c>
      <c r="M1460" s="10"/>
      <c r="N1460" s="10">
        <v>0</v>
      </c>
      <c r="O1460" s="25">
        <f t="shared" si="118"/>
        <v>5880000</v>
      </c>
      <c r="P1460" s="25">
        <v>5880000</v>
      </c>
      <c r="Q1460" s="25">
        <f t="shared" si="119"/>
        <v>0</v>
      </c>
      <c r="R1460" s="37"/>
    </row>
    <row r="1461" spans="1:18" x14ac:dyDescent="0.25">
      <c r="A1461" s="8">
        <v>1454</v>
      </c>
      <c r="B1461" s="32">
        <v>452652</v>
      </c>
      <c r="C1461" s="9" t="s">
        <v>1938</v>
      </c>
      <c r="D1461" s="9" t="s">
        <v>251</v>
      </c>
      <c r="E1461" s="9" t="s">
        <v>3076</v>
      </c>
      <c r="F1461" s="9" t="s">
        <v>27</v>
      </c>
      <c r="G1461" s="10">
        <v>21</v>
      </c>
      <c r="H1461" s="10">
        <v>0</v>
      </c>
      <c r="I1461" s="10">
        <v>0</v>
      </c>
      <c r="J1461" s="10">
        <f t="shared" si="121"/>
        <v>5880000</v>
      </c>
      <c r="K1461" s="10">
        <f t="shared" si="121"/>
        <v>0</v>
      </c>
      <c r="L1461" s="10">
        <f t="shared" si="121"/>
        <v>0</v>
      </c>
      <c r="M1461" s="10"/>
      <c r="N1461" s="10">
        <v>0</v>
      </c>
      <c r="O1461" s="25">
        <f t="shared" si="118"/>
        <v>5880000</v>
      </c>
      <c r="P1461" s="25">
        <v>5880000</v>
      </c>
      <c r="Q1461" s="25">
        <f t="shared" si="119"/>
        <v>0</v>
      </c>
      <c r="R1461" s="37"/>
    </row>
    <row r="1462" spans="1:18" x14ac:dyDescent="0.25">
      <c r="A1462" s="8">
        <v>1455</v>
      </c>
      <c r="B1462" s="32">
        <v>452653</v>
      </c>
      <c r="C1462" s="9" t="s">
        <v>2307</v>
      </c>
      <c r="D1462" s="9" t="s">
        <v>413</v>
      </c>
      <c r="E1462" s="9" t="s">
        <v>3076</v>
      </c>
      <c r="F1462" s="9" t="s">
        <v>27</v>
      </c>
      <c r="G1462" s="10">
        <v>17</v>
      </c>
      <c r="H1462" s="10">
        <v>0</v>
      </c>
      <c r="I1462" s="10">
        <v>0</v>
      </c>
      <c r="J1462" s="10">
        <f t="shared" si="121"/>
        <v>4760000</v>
      </c>
      <c r="K1462" s="10">
        <f t="shared" si="121"/>
        <v>0</v>
      </c>
      <c r="L1462" s="10">
        <f t="shared" si="121"/>
        <v>0</v>
      </c>
      <c r="M1462" s="10"/>
      <c r="N1462" s="10">
        <v>0</v>
      </c>
      <c r="O1462" s="25">
        <f t="shared" si="118"/>
        <v>4760000</v>
      </c>
      <c r="P1462" s="25">
        <v>4760000</v>
      </c>
      <c r="Q1462" s="25">
        <f t="shared" si="119"/>
        <v>0</v>
      </c>
      <c r="R1462" s="37"/>
    </row>
    <row r="1463" spans="1:18" x14ac:dyDescent="0.25">
      <c r="A1463" s="8">
        <v>1456</v>
      </c>
      <c r="B1463" s="32">
        <v>452654</v>
      </c>
      <c r="C1463" s="9" t="s">
        <v>945</v>
      </c>
      <c r="D1463" s="9" t="s">
        <v>61</v>
      </c>
      <c r="E1463" s="9" t="s">
        <v>3076</v>
      </c>
      <c r="F1463" s="9" t="s">
        <v>27</v>
      </c>
      <c r="G1463" s="10">
        <v>20</v>
      </c>
      <c r="H1463" s="10">
        <v>0</v>
      </c>
      <c r="I1463" s="10">
        <v>0</v>
      </c>
      <c r="J1463" s="10">
        <f t="shared" si="121"/>
        <v>5600000</v>
      </c>
      <c r="K1463" s="10">
        <f t="shared" si="121"/>
        <v>0</v>
      </c>
      <c r="L1463" s="10">
        <f t="shared" si="121"/>
        <v>0</v>
      </c>
      <c r="M1463" s="10"/>
      <c r="N1463" s="10">
        <v>0</v>
      </c>
      <c r="O1463" s="25">
        <f t="shared" si="118"/>
        <v>5600000</v>
      </c>
      <c r="P1463" s="25">
        <v>5600000</v>
      </c>
      <c r="Q1463" s="25">
        <f t="shared" si="119"/>
        <v>0</v>
      </c>
      <c r="R1463" s="37"/>
    </row>
    <row r="1464" spans="1:18" x14ac:dyDescent="0.25">
      <c r="A1464" s="8">
        <v>1457</v>
      </c>
      <c r="B1464" s="32">
        <v>452655</v>
      </c>
      <c r="C1464" s="9" t="s">
        <v>419</v>
      </c>
      <c r="D1464" s="9" t="s">
        <v>445</v>
      </c>
      <c r="E1464" s="9" t="s">
        <v>3076</v>
      </c>
      <c r="F1464" s="9" t="s">
        <v>27</v>
      </c>
      <c r="G1464" s="10">
        <v>17</v>
      </c>
      <c r="H1464" s="10">
        <v>0</v>
      </c>
      <c r="I1464" s="10">
        <v>0</v>
      </c>
      <c r="J1464" s="10">
        <f t="shared" si="121"/>
        <v>4760000</v>
      </c>
      <c r="K1464" s="10">
        <f t="shared" si="121"/>
        <v>0</v>
      </c>
      <c r="L1464" s="10">
        <f t="shared" si="121"/>
        <v>0</v>
      </c>
      <c r="M1464" s="10"/>
      <c r="N1464" s="10">
        <v>0</v>
      </c>
      <c r="O1464" s="25">
        <f t="shared" si="118"/>
        <v>4760000</v>
      </c>
      <c r="P1464" s="25">
        <v>4760000</v>
      </c>
      <c r="Q1464" s="25">
        <f t="shared" si="119"/>
        <v>0</v>
      </c>
      <c r="R1464" s="37"/>
    </row>
    <row r="1465" spans="1:18" x14ac:dyDescent="0.25">
      <c r="A1465" s="8">
        <v>1458</v>
      </c>
      <c r="B1465" s="32">
        <v>452656</v>
      </c>
      <c r="C1465" s="9" t="s">
        <v>3093</v>
      </c>
      <c r="D1465" s="9" t="s">
        <v>75</v>
      </c>
      <c r="E1465" s="9" t="s">
        <v>3076</v>
      </c>
      <c r="F1465" s="9" t="s">
        <v>27</v>
      </c>
      <c r="G1465" s="10">
        <v>17</v>
      </c>
      <c r="H1465" s="10">
        <v>0</v>
      </c>
      <c r="I1465" s="10">
        <v>0</v>
      </c>
      <c r="J1465" s="10">
        <f t="shared" si="121"/>
        <v>4760000</v>
      </c>
      <c r="K1465" s="10">
        <f t="shared" si="121"/>
        <v>0</v>
      </c>
      <c r="L1465" s="10">
        <f t="shared" si="121"/>
        <v>0</v>
      </c>
      <c r="M1465" s="10"/>
      <c r="N1465" s="10">
        <v>0</v>
      </c>
      <c r="O1465" s="25">
        <f t="shared" si="118"/>
        <v>4760000</v>
      </c>
      <c r="P1465" s="25">
        <v>4760000</v>
      </c>
      <c r="Q1465" s="25">
        <f t="shared" si="119"/>
        <v>0</v>
      </c>
      <c r="R1465" s="37"/>
    </row>
    <row r="1466" spans="1:18" x14ac:dyDescent="0.25">
      <c r="A1466" s="8">
        <v>1459</v>
      </c>
      <c r="B1466" s="32">
        <v>452657</v>
      </c>
      <c r="C1466" s="9" t="s">
        <v>3094</v>
      </c>
      <c r="D1466" s="9" t="s">
        <v>61</v>
      </c>
      <c r="E1466" s="9" t="s">
        <v>3076</v>
      </c>
      <c r="F1466" s="9" t="s">
        <v>27</v>
      </c>
      <c r="G1466" s="10">
        <v>24</v>
      </c>
      <c r="H1466" s="10">
        <v>0</v>
      </c>
      <c r="I1466" s="10">
        <v>0</v>
      </c>
      <c r="J1466" s="10">
        <f t="shared" si="121"/>
        <v>6720000</v>
      </c>
      <c r="K1466" s="10">
        <f t="shared" si="121"/>
        <v>0</v>
      </c>
      <c r="L1466" s="10">
        <f t="shared" si="121"/>
        <v>0</v>
      </c>
      <c r="M1466" s="10"/>
      <c r="N1466" s="10">
        <v>0</v>
      </c>
      <c r="O1466" s="25">
        <f t="shared" si="118"/>
        <v>6720000</v>
      </c>
      <c r="P1466" s="25">
        <v>6720000</v>
      </c>
      <c r="Q1466" s="25">
        <f t="shared" si="119"/>
        <v>0</v>
      </c>
      <c r="R1466" s="37"/>
    </row>
    <row r="1467" spans="1:18" x14ac:dyDescent="0.25">
      <c r="A1467" s="8">
        <v>1460</v>
      </c>
      <c r="B1467" s="32">
        <v>452658</v>
      </c>
      <c r="C1467" s="9" t="s">
        <v>2280</v>
      </c>
      <c r="D1467" s="9" t="s">
        <v>654</v>
      </c>
      <c r="E1467" s="9" t="s">
        <v>3076</v>
      </c>
      <c r="F1467" s="9" t="s">
        <v>27</v>
      </c>
      <c r="G1467" s="10">
        <v>24</v>
      </c>
      <c r="H1467" s="10">
        <v>0</v>
      </c>
      <c r="I1467" s="10">
        <v>0</v>
      </c>
      <c r="J1467" s="10">
        <f t="shared" si="121"/>
        <v>6720000</v>
      </c>
      <c r="K1467" s="10">
        <f t="shared" si="121"/>
        <v>0</v>
      </c>
      <c r="L1467" s="10">
        <f t="shared" si="121"/>
        <v>0</v>
      </c>
      <c r="M1467" s="10"/>
      <c r="N1467" s="10">
        <v>0</v>
      </c>
      <c r="O1467" s="25">
        <f t="shared" si="118"/>
        <v>6720000</v>
      </c>
      <c r="P1467" s="25">
        <v>6720000</v>
      </c>
      <c r="Q1467" s="25">
        <f t="shared" si="119"/>
        <v>0</v>
      </c>
      <c r="R1467" s="37"/>
    </row>
    <row r="1468" spans="1:18" x14ac:dyDescent="0.25">
      <c r="A1468" s="8">
        <v>1461</v>
      </c>
      <c r="B1468" s="32">
        <v>452659</v>
      </c>
      <c r="C1468" s="9" t="s">
        <v>3095</v>
      </c>
      <c r="D1468" s="9" t="s">
        <v>660</v>
      </c>
      <c r="E1468" s="9" t="s">
        <v>3076</v>
      </c>
      <c r="F1468" s="9" t="s">
        <v>27</v>
      </c>
      <c r="G1468" s="10">
        <v>17</v>
      </c>
      <c r="H1468" s="10">
        <v>0</v>
      </c>
      <c r="I1468" s="10">
        <v>0</v>
      </c>
      <c r="J1468" s="10">
        <f t="shared" si="121"/>
        <v>4760000</v>
      </c>
      <c r="K1468" s="10">
        <f t="shared" si="121"/>
        <v>0</v>
      </c>
      <c r="L1468" s="10">
        <f t="shared" si="121"/>
        <v>0</v>
      </c>
      <c r="M1468" s="10"/>
      <c r="N1468" s="10">
        <v>0</v>
      </c>
      <c r="O1468" s="25">
        <f t="shared" si="118"/>
        <v>4760000</v>
      </c>
      <c r="P1468" s="25">
        <v>4760000</v>
      </c>
      <c r="Q1468" s="25">
        <f t="shared" si="119"/>
        <v>0</v>
      </c>
      <c r="R1468" s="37"/>
    </row>
    <row r="1469" spans="1:18" x14ac:dyDescent="0.25">
      <c r="A1469" s="8">
        <v>1462</v>
      </c>
      <c r="B1469" s="32">
        <v>452660</v>
      </c>
      <c r="C1469" s="9" t="s">
        <v>979</v>
      </c>
      <c r="D1469" s="9" t="s">
        <v>624</v>
      </c>
      <c r="E1469" s="9" t="s">
        <v>3076</v>
      </c>
      <c r="F1469" s="9" t="s">
        <v>27</v>
      </c>
      <c r="G1469" s="10">
        <v>20</v>
      </c>
      <c r="H1469" s="10">
        <v>0</v>
      </c>
      <c r="I1469" s="10">
        <v>0</v>
      </c>
      <c r="J1469" s="10">
        <f t="shared" si="121"/>
        <v>5600000</v>
      </c>
      <c r="K1469" s="10">
        <f t="shared" si="121"/>
        <v>0</v>
      </c>
      <c r="L1469" s="10">
        <f t="shared" si="121"/>
        <v>0</v>
      </c>
      <c r="M1469" s="10"/>
      <c r="N1469" s="10">
        <v>0</v>
      </c>
      <c r="O1469" s="25">
        <f t="shared" si="118"/>
        <v>5600000</v>
      </c>
      <c r="P1469" s="25">
        <v>0</v>
      </c>
      <c r="Q1469" s="25">
        <f t="shared" si="119"/>
        <v>5600000</v>
      </c>
      <c r="R1469" s="37"/>
    </row>
    <row r="1470" spans="1:18" x14ac:dyDescent="0.25">
      <c r="A1470" s="8">
        <v>1463</v>
      </c>
      <c r="B1470" s="32">
        <v>452661</v>
      </c>
      <c r="C1470" s="9" t="s">
        <v>2887</v>
      </c>
      <c r="D1470" s="9" t="s">
        <v>262</v>
      </c>
      <c r="E1470" s="9" t="s">
        <v>3076</v>
      </c>
      <c r="F1470" s="9" t="s">
        <v>27</v>
      </c>
      <c r="G1470" s="10">
        <v>20</v>
      </c>
      <c r="H1470" s="10">
        <v>0</v>
      </c>
      <c r="I1470" s="10">
        <v>0</v>
      </c>
      <c r="J1470" s="10">
        <f t="shared" si="121"/>
        <v>5600000</v>
      </c>
      <c r="K1470" s="10">
        <f t="shared" si="121"/>
        <v>0</v>
      </c>
      <c r="L1470" s="10">
        <f t="shared" si="121"/>
        <v>0</v>
      </c>
      <c r="M1470" s="10"/>
      <c r="N1470" s="10">
        <v>0</v>
      </c>
      <c r="O1470" s="25">
        <f t="shared" si="118"/>
        <v>5600000</v>
      </c>
      <c r="P1470" s="25">
        <v>0</v>
      </c>
      <c r="Q1470" s="25">
        <f t="shared" si="119"/>
        <v>5600000</v>
      </c>
      <c r="R1470" s="37"/>
    </row>
    <row r="1471" spans="1:18" x14ac:dyDescent="0.25">
      <c r="A1471" s="8">
        <v>1464</v>
      </c>
      <c r="B1471" s="32">
        <v>452662</v>
      </c>
      <c r="C1471" s="9" t="s">
        <v>586</v>
      </c>
      <c r="D1471" s="9" t="s">
        <v>481</v>
      </c>
      <c r="E1471" s="9" t="s">
        <v>3076</v>
      </c>
      <c r="F1471" s="9" t="s">
        <v>502</v>
      </c>
      <c r="G1471" s="10">
        <v>17</v>
      </c>
      <c r="H1471" s="10">
        <v>0</v>
      </c>
      <c r="I1471" s="10">
        <v>0</v>
      </c>
      <c r="J1471" s="10">
        <f>G1471*280000</f>
        <v>4760000</v>
      </c>
      <c r="K1471" s="10">
        <f>H1471*280000</f>
        <v>0</v>
      </c>
      <c r="L1471" s="10">
        <f>I1471*280000</f>
        <v>0</v>
      </c>
      <c r="M1471" s="10"/>
      <c r="N1471" s="10">
        <f>J1471*0.5</f>
        <v>2380000</v>
      </c>
      <c r="O1471" s="25">
        <f t="shared" si="118"/>
        <v>2380000</v>
      </c>
      <c r="P1471" s="25">
        <v>2380000</v>
      </c>
      <c r="Q1471" s="25">
        <f t="shared" si="119"/>
        <v>0</v>
      </c>
      <c r="R1471" s="37"/>
    </row>
    <row r="1472" spans="1:18" x14ac:dyDescent="0.25">
      <c r="A1472" s="8">
        <v>1465</v>
      </c>
      <c r="B1472" s="32">
        <v>452663</v>
      </c>
      <c r="C1472" s="9" t="s">
        <v>1532</v>
      </c>
      <c r="D1472" s="9" t="s">
        <v>153</v>
      </c>
      <c r="E1472" s="9" t="s">
        <v>3076</v>
      </c>
      <c r="F1472" s="9" t="s">
        <v>27</v>
      </c>
      <c r="G1472" s="10">
        <v>17</v>
      </c>
      <c r="H1472" s="10">
        <v>0</v>
      </c>
      <c r="I1472" s="10">
        <v>0</v>
      </c>
      <c r="J1472" s="10">
        <f t="shared" ref="J1472:L1487" si="122">G1472*280000</f>
        <v>4760000</v>
      </c>
      <c r="K1472" s="10">
        <f t="shared" si="122"/>
        <v>0</v>
      </c>
      <c r="L1472" s="10">
        <f t="shared" si="122"/>
        <v>0</v>
      </c>
      <c r="M1472" s="10"/>
      <c r="N1472" s="10">
        <v>0</v>
      </c>
      <c r="O1472" s="25">
        <f t="shared" si="118"/>
        <v>4760000</v>
      </c>
      <c r="P1472" s="25">
        <v>4760000</v>
      </c>
      <c r="Q1472" s="25">
        <f t="shared" si="119"/>
        <v>0</v>
      </c>
      <c r="R1472" s="37"/>
    </row>
    <row r="1473" spans="1:18" x14ac:dyDescent="0.25">
      <c r="A1473" s="8">
        <v>1466</v>
      </c>
      <c r="B1473" s="32">
        <v>452664</v>
      </c>
      <c r="C1473" s="9" t="s">
        <v>3096</v>
      </c>
      <c r="D1473" s="9" t="s">
        <v>61</v>
      </c>
      <c r="E1473" s="9" t="s">
        <v>3076</v>
      </c>
      <c r="F1473" s="9" t="s">
        <v>27</v>
      </c>
      <c r="G1473" s="10">
        <v>20</v>
      </c>
      <c r="H1473" s="10">
        <v>0</v>
      </c>
      <c r="I1473" s="10">
        <v>0</v>
      </c>
      <c r="J1473" s="10">
        <f t="shared" si="122"/>
        <v>5600000</v>
      </c>
      <c r="K1473" s="10">
        <f t="shared" si="122"/>
        <v>0</v>
      </c>
      <c r="L1473" s="10">
        <f t="shared" si="122"/>
        <v>0</v>
      </c>
      <c r="M1473" s="10"/>
      <c r="N1473" s="10">
        <v>0</v>
      </c>
      <c r="O1473" s="25">
        <f t="shared" si="118"/>
        <v>5600000</v>
      </c>
      <c r="P1473" s="25">
        <v>5600000</v>
      </c>
      <c r="Q1473" s="25">
        <f t="shared" si="119"/>
        <v>0</v>
      </c>
      <c r="R1473" s="37"/>
    </row>
    <row r="1474" spans="1:18" x14ac:dyDescent="0.25">
      <c r="A1474" s="8">
        <v>1467</v>
      </c>
      <c r="B1474" s="32">
        <v>452665</v>
      </c>
      <c r="C1474" s="9" t="s">
        <v>3097</v>
      </c>
      <c r="D1474" s="9" t="s">
        <v>85</v>
      </c>
      <c r="E1474" s="9" t="s">
        <v>3076</v>
      </c>
      <c r="F1474" s="9" t="s">
        <v>27</v>
      </c>
      <c r="G1474" s="10">
        <v>20</v>
      </c>
      <c r="H1474" s="10">
        <v>0</v>
      </c>
      <c r="I1474" s="10">
        <v>0</v>
      </c>
      <c r="J1474" s="10">
        <f t="shared" si="122"/>
        <v>5600000</v>
      </c>
      <c r="K1474" s="10">
        <f t="shared" si="122"/>
        <v>0</v>
      </c>
      <c r="L1474" s="10">
        <f t="shared" si="122"/>
        <v>0</v>
      </c>
      <c r="M1474" s="10"/>
      <c r="N1474" s="10">
        <v>0</v>
      </c>
      <c r="O1474" s="25">
        <f t="shared" si="118"/>
        <v>5600000</v>
      </c>
      <c r="P1474" s="25">
        <v>5600000</v>
      </c>
      <c r="Q1474" s="25">
        <f t="shared" si="119"/>
        <v>0</v>
      </c>
      <c r="R1474" s="37"/>
    </row>
    <row r="1475" spans="1:18" x14ac:dyDescent="0.25">
      <c r="A1475" s="8">
        <v>1468</v>
      </c>
      <c r="B1475" s="32">
        <v>452666</v>
      </c>
      <c r="C1475" s="9" t="s">
        <v>219</v>
      </c>
      <c r="D1475" s="9" t="s">
        <v>528</v>
      </c>
      <c r="E1475" s="9" t="s">
        <v>3076</v>
      </c>
      <c r="F1475" s="9" t="s">
        <v>27</v>
      </c>
      <c r="G1475" s="10">
        <v>17</v>
      </c>
      <c r="H1475" s="10">
        <v>0</v>
      </c>
      <c r="I1475" s="10">
        <v>0</v>
      </c>
      <c r="J1475" s="10">
        <f t="shared" si="122"/>
        <v>4760000</v>
      </c>
      <c r="K1475" s="10">
        <f t="shared" si="122"/>
        <v>0</v>
      </c>
      <c r="L1475" s="10">
        <f t="shared" si="122"/>
        <v>0</v>
      </c>
      <c r="M1475" s="10"/>
      <c r="N1475" s="10">
        <v>0</v>
      </c>
      <c r="O1475" s="25">
        <f t="shared" si="118"/>
        <v>4760000</v>
      </c>
      <c r="P1475" s="25">
        <v>4760000</v>
      </c>
      <c r="Q1475" s="25">
        <f t="shared" si="119"/>
        <v>0</v>
      </c>
      <c r="R1475" s="37"/>
    </row>
    <row r="1476" spans="1:18" x14ac:dyDescent="0.25">
      <c r="A1476" s="8">
        <v>1469</v>
      </c>
      <c r="B1476" s="32">
        <v>452701</v>
      </c>
      <c r="C1476" s="9" t="s">
        <v>3098</v>
      </c>
      <c r="D1476" s="9" t="s">
        <v>47</v>
      </c>
      <c r="E1476" s="9" t="s">
        <v>3099</v>
      </c>
      <c r="F1476" s="9" t="s">
        <v>27</v>
      </c>
      <c r="G1476" s="10">
        <v>21</v>
      </c>
      <c r="H1476" s="10">
        <v>0</v>
      </c>
      <c r="I1476" s="10">
        <v>0</v>
      </c>
      <c r="J1476" s="10">
        <f t="shared" si="122"/>
        <v>5880000</v>
      </c>
      <c r="K1476" s="10">
        <f t="shared" si="122"/>
        <v>0</v>
      </c>
      <c r="L1476" s="10">
        <f t="shared" si="122"/>
        <v>0</v>
      </c>
      <c r="M1476" s="10"/>
      <c r="N1476" s="10">
        <v>0</v>
      </c>
      <c r="O1476" s="25">
        <f t="shared" si="118"/>
        <v>5880000</v>
      </c>
      <c r="P1476" s="25">
        <v>5880000</v>
      </c>
      <c r="Q1476" s="25">
        <f t="shared" si="119"/>
        <v>0</v>
      </c>
      <c r="R1476" s="37"/>
    </row>
    <row r="1477" spans="1:18" x14ac:dyDescent="0.25">
      <c r="A1477" s="8">
        <v>1470</v>
      </c>
      <c r="B1477" s="32">
        <v>452702</v>
      </c>
      <c r="C1477" s="9" t="s">
        <v>53</v>
      </c>
      <c r="D1477" s="9" t="s">
        <v>184</v>
      </c>
      <c r="E1477" s="9" t="s">
        <v>3099</v>
      </c>
      <c r="F1477" s="9" t="s">
        <v>27</v>
      </c>
      <c r="G1477" s="10">
        <v>17</v>
      </c>
      <c r="H1477" s="10">
        <v>0</v>
      </c>
      <c r="I1477" s="10">
        <v>0</v>
      </c>
      <c r="J1477" s="10">
        <f t="shared" si="122"/>
        <v>4760000</v>
      </c>
      <c r="K1477" s="10">
        <f t="shared" si="122"/>
        <v>0</v>
      </c>
      <c r="L1477" s="10">
        <f t="shared" si="122"/>
        <v>0</v>
      </c>
      <c r="M1477" s="10"/>
      <c r="N1477" s="10">
        <v>0</v>
      </c>
      <c r="O1477" s="25">
        <f t="shared" si="118"/>
        <v>4760000</v>
      </c>
      <c r="P1477" s="25">
        <v>4760000</v>
      </c>
      <c r="Q1477" s="25">
        <f t="shared" si="119"/>
        <v>0</v>
      </c>
      <c r="R1477" s="37"/>
    </row>
    <row r="1478" spans="1:18" x14ac:dyDescent="0.25">
      <c r="A1478" s="8">
        <v>1471</v>
      </c>
      <c r="B1478" s="32">
        <v>452703</v>
      </c>
      <c r="C1478" s="9" t="s">
        <v>3100</v>
      </c>
      <c r="D1478" s="9" t="s">
        <v>161</v>
      </c>
      <c r="E1478" s="9" t="s">
        <v>3099</v>
      </c>
      <c r="F1478" s="9" t="s">
        <v>27</v>
      </c>
      <c r="G1478" s="10">
        <v>17</v>
      </c>
      <c r="H1478" s="10">
        <v>0</v>
      </c>
      <c r="I1478" s="10">
        <v>0</v>
      </c>
      <c r="J1478" s="10">
        <f t="shared" si="122"/>
        <v>4760000</v>
      </c>
      <c r="K1478" s="10">
        <f t="shared" si="122"/>
        <v>0</v>
      </c>
      <c r="L1478" s="10">
        <f t="shared" si="122"/>
        <v>0</v>
      </c>
      <c r="M1478" s="10"/>
      <c r="N1478" s="10">
        <v>0</v>
      </c>
      <c r="O1478" s="25">
        <f t="shared" si="118"/>
        <v>4760000</v>
      </c>
      <c r="P1478" s="25">
        <v>4760000</v>
      </c>
      <c r="Q1478" s="25">
        <f t="shared" si="119"/>
        <v>0</v>
      </c>
      <c r="R1478" s="37"/>
    </row>
    <row r="1479" spans="1:18" x14ac:dyDescent="0.25">
      <c r="A1479" s="8">
        <v>1472</v>
      </c>
      <c r="B1479" s="32">
        <v>452704</v>
      </c>
      <c r="C1479" s="9" t="s">
        <v>1269</v>
      </c>
      <c r="D1479" s="9" t="s">
        <v>153</v>
      </c>
      <c r="E1479" s="9" t="s">
        <v>3099</v>
      </c>
      <c r="F1479" s="9" t="s">
        <v>27</v>
      </c>
      <c r="G1479" s="10">
        <v>17</v>
      </c>
      <c r="H1479" s="10">
        <v>0</v>
      </c>
      <c r="I1479" s="10">
        <v>0</v>
      </c>
      <c r="J1479" s="10">
        <f t="shared" si="122"/>
        <v>4760000</v>
      </c>
      <c r="K1479" s="10">
        <f t="shared" si="122"/>
        <v>0</v>
      </c>
      <c r="L1479" s="10">
        <f t="shared" si="122"/>
        <v>0</v>
      </c>
      <c r="M1479" s="10"/>
      <c r="N1479" s="10">
        <v>0</v>
      </c>
      <c r="O1479" s="25">
        <f t="shared" si="118"/>
        <v>4760000</v>
      </c>
      <c r="P1479" s="25">
        <v>4760000</v>
      </c>
      <c r="Q1479" s="25">
        <f t="shared" si="119"/>
        <v>0</v>
      </c>
      <c r="R1479" s="37"/>
    </row>
    <row r="1480" spans="1:18" x14ac:dyDescent="0.25">
      <c r="A1480" s="8">
        <v>1473</v>
      </c>
      <c r="B1480" s="32">
        <v>452705</v>
      </c>
      <c r="C1480" s="9" t="s">
        <v>3101</v>
      </c>
      <c r="D1480" s="9" t="s">
        <v>517</v>
      </c>
      <c r="E1480" s="9" t="s">
        <v>3099</v>
      </c>
      <c r="F1480" s="9" t="s">
        <v>27</v>
      </c>
      <c r="G1480" s="10">
        <v>17</v>
      </c>
      <c r="H1480" s="10">
        <v>0</v>
      </c>
      <c r="I1480" s="10">
        <v>0</v>
      </c>
      <c r="J1480" s="10">
        <f t="shared" si="122"/>
        <v>4760000</v>
      </c>
      <c r="K1480" s="10">
        <f t="shared" si="122"/>
        <v>0</v>
      </c>
      <c r="L1480" s="10">
        <f t="shared" si="122"/>
        <v>0</v>
      </c>
      <c r="M1480" s="10"/>
      <c r="N1480" s="10">
        <v>0</v>
      </c>
      <c r="O1480" s="25">
        <f t="shared" si="118"/>
        <v>4760000</v>
      </c>
      <c r="P1480" s="25">
        <v>4760000</v>
      </c>
      <c r="Q1480" s="25">
        <f t="shared" si="119"/>
        <v>0</v>
      </c>
      <c r="R1480" s="37"/>
    </row>
    <row r="1481" spans="1:18" x14ac:dyDescent="0.25">
      <c r="A1481" s="8">
        <v>1474</v>
      </c>
      <c r="B1481" s="32">
        <v>452706</v>
      </c>
      <c r="C1481" s="9" t="s">
        <v>1138</v>
      </c>
      <c r="D1481" s="9" t="s">
        <v>3102</v>
      </c>
      <c r="E1481" s="9" t="s">
        <v>3099</v>
      </c>
      <c r="F1481" s="9" t="s">
        <v>368</v>
      </c>
      <c r="G1481" s="10">
        <v>17</v>
      </c>
      <c r="H1481" s="10">
        <v>0</v>
      </c>
      <c r="I1481" s="10">
        <v>0</v>
      </c>
      <c r="J1481" s="10">
        <f t="shared" si="122"/>
        <v>4760000</v>
      </c>
      <c r="K1481" s="10">
        <f t="shared" si="122"/>
        <v>0</v>
      </c>
      <c r="L1481" s="10">
        <f t="shared" si="122"/>
        <v>0</v>
      </c>
      <c r="M1481" s="10"/>
      <c r="N1481" s="10">
        <f>J1481</f>
        <v>4760000</v>
      </c>
      <c r="O1481" s="25">
        <f t="shared" ref="O1481:O1544" si="123">J1481+K1481+L1481-N1481-M1481</f>
        <v>0</v>
      </c>
      <c r="P1481" s="25">
        <v>0</v>
      </c>
      <c r="Q1481" s="25">
        <f t="shared" ref="Q1481:Q1544" si="124">O1481-P1481</f>
        <v>0</v>
      </c>
      <c r="R1481" s="37"/>
    </row>
    <row r="1482" spans="1:18" x14ac:dyDescent="0.25">
      <c r="A1482" s="8">
        <v>1475</v>
      </c>
      <c r="B1482" s="32">
        <v>452707</v>
      </c>
      <c r="C1482" s="9" t="s">
        <v>1844</v>
      </c>
      <c r="D1482" s="9" t="s">
        <v>251</v>
      </c>
      <c r="E1482" s="9" t="s">
        <v>3099</v>
      </c>
      <c r="F1482" s="9" t="s">
        <v>27</v>
      </c>
      <c r="G1482" s="10">
        <v>24</v>
      </c>
      <c r="H1482" s="10">
        <v>0</v>
      </c>
      <c r="I1482" s="10">
        <v>0</v>
      </c>
      <c r="J1482" s="10">
        <f t="shared" si="122"/>
        <v>6720000</v>
      </c>
      <c r="K1482" s="10">
        <f t="shared" si="122"/>
        <v>0</v>
      </c>
      <c r="L1482" s="10">
        <f t="shared" si="122"/>
        <v>0</v>
      </c>
      <c r="M1482" s="10"/>
      <c r="N1482" s="10">
        <v>0</v>
      </c>
      <c r="O1482" s="25">
        <f t="shared" si="123"/>
        <v>6720000</v>
      </c>
      <c r="P1482" s="25">
        <v>6720000</v>
      </c>
      <c r="Q1482" s="25">
        <f t="shared" si="124"/>
        <v>0</v>
      </c>
      <c r="R1482" s="37"/>
    </row>
    <row r="1483" spans="1:18" x14ac:dyDescent="0.25">
      <c r="A1483" s="8">
        <v>1476</v>
      </c>
      <c r="B1483" s="32">
        <v>452708</v>
      </c>
      <c r="C1483" s="9" t="s">
        <v>2307</v>
      </c>
      <c r="D1483" s="9" t="s">
        <v>845</v>
      </c>
      <c r="E1483" s="9" t="s">
        <v>3099</v>
      </c>
      <c r="F1483" s="9" t="s">
        <v>27</v>
      </c>
      <c r="G1483" s="10">
        <v>17</v>
      </c>
      <c r="H1483" s="10">
        <v>0</v>
      </c>
      <c r="I1483" s="10">
        <v>0</v>
      </c>
      <c r="J1483" s="10">
        <f t="shared" si="122"/>
        <v>4760000</v>
      </c>
      <c r="K1483" s="10">
        <f t="shared" si="122"/>
        <v>0</v>
      </c>
      <c r="L1483" s="10">
        <f t="shared" si="122"/>
        <v>0</v>
      </c>
      <c r="M1483" s="10"/>
      <c r="N1483" s="10">
        <v>0</v>
      </c>
      <c r="O1483" s="25">
        <f t="shared" si="123"/>
        <v>4760000</v>
      </c>
      <c r="P1483" s="25">
        <v>0</v>
      </c>
      <c r="Q1483" s="25">
        <f t="shared" si="124"/>
        <v>4760000</v>
      </c>
      <c r="R1483" s="37"/>
    </row>
    <row r="1484" spans="1:18" x14ac:dyDescent="0.25">
      <c r="A1484" s="8">
        <v>1477</v>
      </c>
      <c r="B1484" s="32">
        <v>452709</v>
      </c>
      <c r="C1484" s="9" t="s">
        <v>3103</v>
      </c>
      <c r="D1484" s="9" t="s">
        <v>3104</v>
      </c>
      <c r="E1484" s="9" t="s">
        <v>3099</v>
      </c>
      <c r="F1484" s="9" t="s">
        <v>389</v>
      </c>
      <c r="G1484" s="10">
        <v>24</v>
      </c>
      <c r="H1484" s="10">
        <v>0</v>
      </c>
      <c r="I1484" s="10">
        <v>0</v>
      </c>
      <c r="J1484" s="10">
        <f t="shared" si="122"/>
        <v>6720000</v>
      </c>
      <c r="K1484" s="10">
        <f t="shared" si="122"/>
        <v>0</v>
      </c>
      <c r="L1484" s="10">
        <f t="shared" si="122"/>
        <v>0</v>
      </c>
      <c r="M1484" s="10"/>
      <c r="N1484" s="10">
        <f>J1484*0.7</f>
        <v>4704000</v>
      </c>
      <c r="O1484" s="25">
        <f t="shared" si="123"/>
        <v>2016000</v>
      </c>
      <c r="P1484" s="25">
        <v>2016000</v>
      </c>
      <c r="Q1484" s="25">
        <f t="shared" si="124"/>
        <v>0</v>
      </c>
      <c r="R1484" s="37"/>
    </row>
    <row r="1485" spans="1:18" x14ac:dyDescent="0.25">
      <c r="A1485" s="8">
        <v>1478</v>
      </c>
      <c r="B1485" s="32">
        <v>452710</v>
      </c>
      <c r="C1485" s="9" t="s">
        <v>3105</v>
      </c>
      <c r="D1485" s="9" t="s">
        <v>47</v>
      </c>
      <c r="E1485" s="9" t="s">
        <v>3099</v>
      </c>
      <c r="F1485" s="9" t="s">
        <v>368</v>
      </c>
      <c r="G1485" s="10">
        <v>17</v>
      </c>
      <c r="H1485" s="10">
        <v>0</v>
      </c>
      <c r="I1485" s="10">
        <v>0</v>
      </c>
      <c r="J1485" s="10">
        <f t="shared" si="122"/>
        <v>4760000</v>
      </c>
      <c r="K1485" s="10">
        <f t="shared" si="122"/>
        <v>0</v>
      </c>
      <c r="L1485" s="10">
        <f t="shared" si="122"/>
        <v>0</v>
      </c>
      <c r="M1485" s="10"/>
      <c r="N1485" s="10">
        <f>J1485</f>
        <v>4760000</v>
      </c>
      <c r="O1485" s="25">
        <f t="shared" si="123"/>
        <v>0</v>
      </c>
      <c r="P1485" s="25">
        <v>0</v>
      </c>
      <c r="Q1485" s="25">
        <f t="shared" si="124"/>
        <v>0</v>
      </c>
      <c r="R1485" s="37"/>
    </row>
    <row r="1486" spans="1:18" x14ac:dyDescent="0.25">
      <c r="A1486" s="8">
        <v>1479</v>
      </c>
      <c r="B1486" s="32">
        <v>452711</v>
      </c>
      <c r="C1486" s="9" t="s">
        <v>174</v>
      </c>
      <c r="D1486" s="9" t="s">
        <v>115</v>
      </c>
      <c r="E1486" s="9" t="s">
        <v>3099</v>
      </c>
      <c r="F1486" s="9" t="s">
        <v>27</v>
      </c>
      <c r="G1486" s="10">
        <v>17</v>
      </c>
      <c r="H1486" s="10">
        <v>0</v>
      </c>
      <c r="I1486" s="10">
        <v>0</v>
      </c>
      <c r="J1486" s="10">
        <f t="shared" si="122"/>
        <v>4760000</v>
      </c>
      <c r="K1486" s="10">
        <f t="shared" si="122"/>
        <v>0</v>
      </c>
      <c r="L1486" s="10">
        <f t="shared" si="122"/>
        <v>0</v>
      </c>
      <c r="M1486" s="10"/>
      <c r="N1486" s="10">
        <v>0</v>
      </c>
      <c r="O1486" s="25">
        <f t="shared" si="123"/>
        <v>4760000</v>
      </c>
      <c r="P1486" s="25">
        <v>4760000</v>
      </c>
      <c r="Q1486" s="25">
        <f t="shared" si="124"/>
        <v>0</v>
      </c>
      <c r="R1486" s="37"/>
    </row>
    <row r="1487" spans="1:18" x14ac:dyDescent="0.25">
      <c r="A1487" s="8">
        <v>1480</v>
      </c>
      <c r="B1487" s="32">
        <v>452712</v>
      </c>
      <c r="C1487" s="9" t="s">
        <v>3106</v>
      </c>
      <c r="D1487" s="9" t="s">
        <v>413</v>
      </c>
      <c r="E1487" s="9" t="s">
        <v>3099</v>
      </c>
      <c r="F1487" s="9" t="s">
        <v>27</v>
      </c>
      <c r="G1487" s="10">
        <v>20</v>
      </c>
      <c r="H1487" s="10">
        <v>0</v>
      </c>
      <c r="I1487" s="10">
        <v>0</v>
      </c>
      <c r="J1487" s="10">
        <f t="shared" si="122"/>
        <v>5600000</v>
      </c>
      <c r="K1487" s="10">
        <f t="shared" si="122"/>
        <v>0</v>
      </c>
      <c r="L1487" s="10">
        <f t="shared" si="122"/>
        <v>0</v>
      </c>
      <c r="M1487" s="10"/>
      <c r="N1487" s="10">
        <v>0</v>
      </c>
      <c r="O1487" s="25">
        <f t="shared" si="123"/>
        <v>5600000</v>
      </c>
      <c r="P1487" s="25">
        <v>5600000</v>
      </c>
      <c r="Q1487" s="25">
        <f t="shared" si="124"/>
        <v>0</v>
      </c>
      <c r="R1487" s="37"/>
    </row>
    <row r="1488" spans="1:18" x14ac:dyDescent="0.25">
      <c r="A1488" s="8">
        <v>1481</v>
      </c>
      <c r="B1488" s="32">
        <v>452713</v>
      </c>
      <c r="C1488" s="9" t="s">
        <v>3107</v>
      </c>
      <c r="D1488" s="9" t="s">
        <v>210</v>
      </c>
      <c r="E1488" s="9" t="s">
        <v>3099</v>
      </c>
      <c r="F1488" s="9" t="s">
        <v>27</v>
      </c>
      <c r="G1488" s="10">
        <v>17</v>
      </c>
      <c r="H1488" s="10">
        <v>0</v>
      </c>
      <c r="I1488" s="10">
        <v>0</v>
      </c>
      <c r="J1488" s="10">
        <f t="shared" ref="J1488:L1509" si="125">G1488*280000</f>
        <v>4760000</v>
      </c>
      <c r="K1488" s="10">
        <f t="shared" si="125"/>
        <v>0</v>
      </c>
      <c r="L1488" s="10">
        <f t="shared" si="125"/>
        <v>0</v>
      </c>
      <c r="M1488" s="10"/>
      <c r="N1488" s="10">
        <v>0</v>
      </c>
      <c r="O1488" s="25">
        <f t="shared" si="123"/>
        <v>4760000</v>
      </c>
      <c r="P1488" s="25">
        <v>4760000</v>
      </c>
      <c r="Q1488" s="25">
        <f t="shared" si="124"/>
        <v>0</v>
      </c>
      <c r="R1488" s="37"/>
    </row>
    <row r="1489" spans="1:18" x14ac:dyDescent="0.25">
      <c r="A1489" s="8">
        <v>1482</v>
      </c>
      <c r="B1489" s="32">
        <v>452714</v>
      </c>
      <c r="C1489" s="9" t="s">
        <v>761</v>
      </c>
      <c r="D1489" s="9" t="s">
        <v>402</v>
      </c>
      <c r="E1489" s="9" t="s">
        <v>3099</v>
      </c>
      <c r="F1489" s="9" t="s">
        <v>27</v>
      </c>
      <c r="G1489" s="10">
        <v>17</v>
      </c>
      <c r="H1489" s="10">
        <v>0</v>
      </c>
      <c r="I1489" s="10">
        <v>0</v>
      </c>
      <c r="J1489" s="10">
        <f t="shared" si="125"/>
        <v>4760000</v>
      </c>
      <c r="K1489" s="10">
        <f t="shared" si="125"/>
        <v>0</v>
      </c>
      <c r="L1489" s="10">
        <f t="shared" si="125"/>
        <v>0</v>
      </c>
      <c r="M1489" s="10"/>
      <c r="N1489" s="10">
        <v>0</v>
      </c>
      <c r="O1489" s="25">
        <f t="shared" si="123"/>
        <v>4760000</v>
      </c>
      <c r="P1489" s="25">
        <v>4760000</v>
      </c>
      <c r="Q1489" s="25">
        <f t="shared" si="124"/>
        <v>0</v>
      </c>
      <c r="R1489" s="37"/>
    </row>
    <row r="1490" spans="1:18" x14ac:dyDescent="0.25">
      <c r="A1490" s="8">
        <v>1483</v>
      </c>
      <c r="B1490" s="32">
        <v>452715</v>
      </c>
      <c r="C1490" s="9" t="s">
        <v>417</v>
      </c>
      <c r="D1490" s="9" t="s">
        <v>3108</v>
      </c>
      <c r="E1490" s="9" t="s">
        <v>3099</v>
      </c>
      <c r="F1490" s="9" t="s">
        <v>27</v>
      </c>
      <c r="G1490" s="10">
        <v>17</v>
      </c>
      <c r="H1490" s="10">
        <v>0</v>
      </c>
      <c r="I1490" s="10">
        <v>0</v>
      </c>
      <c r="J1490" s="10">
        <f t="shared" si="125"/>
        <v>4760000</v>
      </c>
      <c r="K1490" s="10">
        <f t="shared" si="125"/>
        <v>0</v>
      </c>
      <c r="L1490" s="10">
        <f t="shared" si="125"/>
        <v>0</v>
      </c>
      <c r="M1490" s="10"/>
      <c r="N1490" s="10">
        <v>0</v>
      </c>
      <c r="O1490" s="25">
        <f t="shared" si="123"/>
        <v>4760000</v>
      </c>
      <c r="P1490" s="25">
        <v>4760000</v>
      </c>
      <c r="Q1490" s="25">
        <f t="shared" si="124"/>
        <v>0</v>
      </c>
      <c r="R1490" s="37"/>
    </row>
    <row r="1491" spans="1:18" x14ac:dyDescent="0.25">
      <c r="A1491" s="8">
        <v>1484</v>
      </c>
      <c r="B1491" s="32">
        <v>452716</v>
      </c>
      <c r="C1491" s="9" t="s">
        <v>3109</v>
      </c>
      <c r="D1491" s="9" t="s">
        <v>517</v>
      </c>
      <c r="E1491" s="9" t="s">
        <v>3099</v>
      </c>
      <c r="F1491" s="9" t="s">
        <v>27</v>
      </c>
      <c r="G1491" s="10">
        <v>17</v>
      </c>
      <c r="H1491" s="10">
        <v>0</v>
      </c>
      <c r="I1491" s="10">
        <v>0</v>
      </c>
      <c r="J1491" s="10">
        <f t="shared" si="125"/>
        <v>4760000</v>
      </c>
      <c r="K1491" s="10">
        <f t="shared" si="125"/>
        <v>0</v>
      </c>
      <c r="L1491" s="10">
        <f t="shared" si="125"/>
        <v>0</v>
      </c>
      <c r="M1491" s="10"/>
      <c r="N1491" s="10">
        <v>0</v>
      </c>
      <c r="O1491" s="25">
        <f t="shared" si="123"/>
        <v>4760000</v>
      </c>
      <c r="P1491" s="25">
        <v>4760000</v>
      </c>
      <c r="Q1491" s="25">
        <f t="shared" si="124"/>
        <v>0</v>
      </c>
      <c r="R1491" s="37"/>
    </row>
    <row r="1492" spans="1:18" x14ac:dyDescent="0.25">
      <c r="A1492" s="8">
        <v>1485</v>
      </c>
      <c r="B1492" s="32">
        <v>452718</v>
      </c>
      <c r="C1492" s="9" t="s">
        <v>586</v>
      </c>
      <c r="D1492" s="9" t="s">
        <v>61</v>
      </c>
      <c r="E1492" s="9" t="s">
        <v>3099</v>
      </c>
      <c r="F1492" s="9" t="s">
        <v>27</v>
      </c>
      <c r="G1492" s="10">
        <v>21</v>
      </c>
      <c r="H1492" s="10">
        <v>0</v>
      </c>
      <c r="I1492" s="10">
        <v>0</v>
      </c>
      <c r="J1492" s="10">
        <f t="shared" si="125"/>
        <v>5880000</v>
      </c>
      <c r="K1492" s="10">
        <f t="shared" si="125"/>
        <v>0</v>
      </c>
      <c r="L1492" s="10">
        <f t="shared" si="125"/>
        <v>0</v>
      </c>
      <c r="M1492" s="10"/>
      <c r="N1492" s="10">
        <v>0</v>
      </c>
      <c r="O1492" s="25">
        <f t="shared" si="123"/>
        <v>5880000</v>
      </c>
      <c r="P1492" s="25">
        <v>5880000</v>
      </c>
      <c r="Q1492" s="25">
        <f t="shared" si="124"/>
        <v>0</v>
      </c>
      <c r="R1492" s="37"/>
    </row>
    <row r="1493" spans="1:18" x14ac:dyDescent="0.25">
      <c r="A1493" s="8">
        <v>1486</v>
      </c>
      <c r="B1493" s="32">
        <v>452719</v>
      </c>
      <c r="C1493" s="9" t="s">
        <v>1391</v>
      </c>
      <c r="D1493" s="9" t="s">
        <v>106</v>
      </c>
      <c r="E1493" s="9" t="s">
        <v>3099</v>
      </c>
      <c r="F1493" s="9" t="s">
        <v>27</v>
      </c>
      <c r="G1493" s="10">
        <v>17</v>
      </c>
      <c r="H1493" s="10">
        <v>0</v>
      </c>
      <c r="I1493" s="10">
        <v>0</v>
      </c>
      <c r="J1493" s="10">
        <f t="shared" si="125"/>
        <v>4760000</v>
      </c>
      <c r="K1493" s="10">
        <f t="shared" si="125"/>
        <v>0</v>
      </c>
      <c r="L1493" s="10">
        <f t="shared" si="125"/>
        <v>0</v>
      </c>
      <c r="M1493" s="10"/>
      <c r="N1493" s="10">
        <v>0</v>
      </c>
      <c r="O1493" s="25">
        <f t="shared" si="123"/>
        <v>4760000</v>
      </c>
      <c r="P1493" s="25">
        <v>4760000</v>
      </c>
      <c r="Q1493" s="25">
        <f t="shared" si="124"/>
        <v>0</v>
      </c>
      <c r="R1493" s="37"/>
    </row>
    <row r="1494" spans="1:18" x14ac:dyDescent="0.25">
      <c r="A1494" s="8">
        <v>1487</v>
      </c>
      <c r="B1494" s="32">
        <v>452720</v>
      </c>
      <c r="C1494" s="9" t="s">
        <v>2580</v>
      </c>
      <c r="D1494" s="9" t="s">
        <v>25</v>
      </c>
      <c r="E1494" s="9" t="s">
        <v>3099</v>
      </c>
      <c r="F1494" s="9" t="s">
        <v>27</v>
      </c>
      <c r="G1494" s="10">
        <v>21</v>
      </c>
      <c r="H1494" s="10">
        <v>0</v>
      </c>
      <c r="I1494" s="10">
        <v>0</v>
      </c>
      <c r="J1494" s="10">
        <f t="shared" si="125"/>
        <v>5880000</v>
      </c>
      <c r="K1494" s="10">
        <f t="shared" si="125"/>
        <v>0</v>
      </c>
      <c r="L1494" s="10">
        <f t="shared" si="125"/>
        <v>0</v>
      </c>
      <c r="M1494" s="10"/>
      <c r="N1494" s="10">
        <v>0</v>
      </c>
      <c r="O1494" s="25">
        <f t="shared" si="123"/>
        <v>5880000</v>
      </c>
      <c r="P1494" s="25">
        <v>5880000</v>
      </c>
      <c r="Q1494" s="25">
        <f t="shared" si="124"/>
        <v>0</v>
      </c>
      <c r="R1494" s="37"/>
    </row>
    <row r="1495" spans="1:18" x14ac:dyDescent="0.25">
      <c r="A1495" s="8">
        <v>1488</v>
      </c>
      <c r="B1495" s="32">
        <v>452721</v>
      </c>
      <c r="C1495" s="9" t="s">
        <v>3110</v>
      </c>
      <c r="D1495" s="9" t="s">
        <v>192</v>
      </c>
      <c r="E1495" s="9" t="s">
        <v>3099</v>
      </c>
      <c r="F1495" s="9" t="s">
        <v>27</v>
      </c>
      <c r="G1495" s="10">
        <v>17</v>
      </c>
      <c r="H1495" s="10">
        <v>0</v>
      </c>
      <c r="I1495" s="10">
        <v>0</v>
      </c>
      <c r="J1495" s="10">
        <f t="shared" si="125"/>
        <v>4760000</v>
      </c>
      <c r="K1495" s="10">
        <f t="shared" si="125"/>
        <v>0</v>
      </c>
      <c r="L1495" s="10">
        <f t="shared" si="125"/>
        <v>0</v>
      </c>
      <c r="M1495" s="10"/>
      <c r="N1495" s="10">
        <v>0</v>
      </c>
      <c r="O1495" s="25">
        <f t="shared" si="123"/>
        <v>4760000</v>
      </c>
      <c r="P1495" s="25">
        <v>4760000</v>
      </c>
      <c r="Q1495" s="25">
        <f t="shared" si="124"/>
        <v>0</v>
      </c>
      <c r="R1495" s="37"/>
    </row>
    <row r="1496" spans="1:18" x14ac:dyDescent="0.25">
      <c r="A1496" s="8">
        <v>1489</v>
      </c>
      <c r="B1496" s="32">
        <v>452722</v>
      </c>
      <c r="C1496" s="9" t="s">
        <v>3111</v>
      </c>
      <c r="D1496" s="9" t="s">
        <v>492</v>
      </c>
      <c r="E1496" s="9" t="s">
        <v>3099</v>
      </c>
      <c r="F1496" s="9" t="s">
        <v>27</v>
      </c>
      <c r="G1496" s="10">
        <v>21</v>
      </c>
      <c r="H1496" s="10">
        <v>0</v>
      </c>
      <c r="I1496" s="10">
        <v>0</v>
      </c>
      <c r="J1496" s="10">
        <f t="shared" si="125"/>
        <v>5880000</v>
      </c>
      <c r="K1496" s="10">
        <f t="shared" si="125"/>
        <v>0</v>
      </c>
      <c r="L1496" s="10">
        <f t="shared" si="125"/>
        <v>0</v>
      </c>
      <c r="M1496" s="10"/>
      <c r="N1496" s="10">
        <v>0</v>
      </c>
      <c r="O1496" s="25">
        <f t="shared" si="123"/>
        <v>5880000</v>
      </c>
      <c r="P1496" s="25">
        <v>5880000</v>
      </c>
      <c r="Q1496" s="25">
        <f t="shared" si="124"/>
        <v>0</v>
      </c>
      <c r="R1496" s="37"/>
    </row>
    <row r="1497" spans="1:18" x14ac:dyDescent="0.25">
      <c r="A1497" s="8">
        <v>1490</v>
      </c>
      <c r="B1497" s="32">
        <v>452723</v>
      </c>
      <c r="C1497" s="9" t="s">
        <v>3112</v>
      </c>
      <c r="D1497" s="9" t="s">
        <v>413</v>
      </c>
      <c r="E1497" s="9" t="s">
        <v>3099</v>
      </c>
      <c r="F1497" s="9" t="s">
        <v>27</v>
      </c>
      <c r="G1497" s="10">
        <v>21</v>
      </c>
      <c r="H1497" s="10">
        <v>0</v>
      </c>
      <c r="I1497" s="10">
        <v>0</v>
      </c>
      <c r="J1497" s="10">
        <f t="shared" si="125"/>
        <v>5880000</v>
      </c>
      <c r="K1497" s="10">
        <f t="shared" si="125"/>
        <v>0</v>
      </c>
      <c r="L1497" s="10">
        <f t="shared" si="125"/>
        <v>0</v>
      </c>
      <c r="M1497" s="10"/>
      <c r="N1497" s="10">
        <v>0</v>
      </c>
      <c r="O1497" s="25">
        <f t="shared" si="123"/>
        <v>5880000</v>
      </c>
      <c r="P1497" s="25">
        <v>5880000</v>
      </c>
      <c r="Q1497" s="25">
        <f t="shared" si="124"/>
        <v>0</v>
      </c>
      <c r="R1497" s="37"/>
    </row>
    <row r="1498" spans="1:18" x14ac:dyDescent="0.25">
      <c r="A1498" s="8">
        <v>1491</v>
      </c>
      <c r="B1498" s="32">
        <v>452724</v>
      </c>
      <c r="C1498" s="9" t="s">
        <v>149</v>
      </c>
      <c r="D1498" s="9" t="s">
        <v>85</v>
      </c>
      <c r="E1498" s="9" t="s">
        <v>3099</v>
      </c>
      <c r="F1498" s="9" t="s">
        <v>27</v>
      </c>
      <c r="G1498" s="10">
        <v>21</v>
      </c>
      <c r="H1498" s="10">
        <v>0</v>
      </c>
      <c r="I1498" s="10">
        <v>0</v>
      </c>
      <c r="J1498" s="10">
        <f t="shared" si="125"/>
        <v>5880000</v>
      </c>
      <c r="K1498" s="10">
        <f t="shared" si="125"/>
        <v>0</v>
      </c>
      <c r="L1498" s="10">
        <f t="shared" si="125"/>
        <v>0</v>
      </c>
      <c r="M1498" s="10"/>
      <c r="N1498" s="10">
        <v>0</v>
      </c>
      <c r="O1498" s="25">
        <f t="shared" si="123"/>
        <v>5880000</v>
      </c>
      <c r="P1498" s="25">
        <v>5880000</v>
      </c>
      <c r="Q1498" s="25">
        <f t="shared" si="124"/>
        <v>0</v>
      </c>
      <c r="R1498" s="37"/>
    </row>
    <row r="1499" spans="1:18" x14ac:dyDescent="0.25">
      <c r="A1499" s="8">
        <v>1492</v>
      </c>
      <c r="B1499" s="32">
        <v>452725</v>
      </c>
      <c r="C1499" s="9" t="s">
        <v>3113</v>
      </c>
      <c r="D1499" s="9" t="s">
        <v>517</v>
      </c>
      <c r="E1499" s="9" t="s">
        <v>3099</v>
      </c>
      <c r="F1499" s="9" t="s">
        <v>27</v>
      </c>
      <c r="G1499" s="10">
        <v>17</v>
      </c>
      <c r="H1499" s="10">
        <v>0</v>
      </c>
      <c r="I1499" s="10">
        <v>0</v>
      </c>
      <c r="J1499" s="10">
        <f t="shared" si="125"/>
        <v>4760000</v>
      </c>
      <c r="K1499" s="10">
        <f t="shared" si="125"/>
        <v>0</v>
      </c>
      <c r="L1499" s="10">
        <f t="shared" si="125"/>
        <v>0</v>
      </c>
      <c r="M1499" s="10"/>
      <c r="N1499" s="10">
        <v>0</v>
      </c>
      <c r="O1499" s="25">
        <f t="shared" si="123"/>
        <v>4760000</v>
      </c>
      <c r="P1499" s="25">
        <v>4760000</v>
      </c>
      <c r="Q1499" s="25">
        <f t="shared" si="124"/>
        <v>0</v>
      </c>
      <c r="R1499" s="37"/>
    </row>
    <row r="1500" spans="1:18" x14ac:dyDescent="0.25">
      <c r="A1500" s="8">
        <v>1493</v>
      </c>
      <c r="B1500" s="32">
        <v>452726</v>
      </c>
      <c r="C1500" s="9" t="s">
        <v>2306</v>
      </c>
      <c r="D1500" s="9" t="s">
        <v>85</v>
      </c>
      <c r="E1500" s="9" t="s">
        <v>3099</v>
      </c>
      <c r="F1500" s="9" t="s">
        <v>27</v>
      </c>
      <c r="G1500" s="10">
        <v>21</v>
      </c>
      <c r="H1500" s="10">
        <v>0</v>
      </c>
      <c r="I1500" s="10">
        <v>0</v>
      </c>
      <c r="J1500" s="10">
        <f t="shared" si="125"/>
        <v>5880000</v>
      </c>
      <c r="K1500" s="10">
        <f t="shared" si="125"/>
        <v>0</v>
      </c>
      <c r="L1500" s="10">
        <f t="shared" si="125"/>
        <v>0</v>
      </c>
      <c r="M1500" s="10"/>
      <c r="N1500" s="10">
        <v>0</v>
      </c>
      <c r="O1500" s="25">
        <f t="shared" si="123"/>
        <v>5880000</v>
      </c>
      <c r="P1500" s="25">
        <v>5880000</v>
      </c>
      <c r="Q1500" s="25">
        <f t="shared" si="124"/>
        <v>0</v>
      </c>
      <c r="R1500" s="37"/>
    </row>
    <row r="1501" spans="1:18" x14ac:dyDescent="0.25">
      <c r="A1501" s="8">
        <v>1494</v>
      </c>
      <c r="B1501" s="32">
        <v>452727</v>
      </c>
      <c r="C1501" s="9" t="s">
        <v>282</v>
      </c>
      <c r="D1501" s="9" t="s">
        <v>1351</v>
      </c>
      <c r="E1501" s="9" t="s">
        <v>3099</v>
      </c>
      <c r="F1501" s="9" t="s">
        <v>27</v>
      </c>
      <c r="G1501" s="10">
        <v>17</v>
      </c>
      <c r="H1501" s="10">
        <v>0</v>
      </c>
      <c r="I1501" s="10">
        <v>0</v>
      </c>
      <c r="J1501" s="10">
        <f t="shared" si="125"/>
        <v>4760000</v>
      </c>
      <c r="K1501" s="10">
        <f t="shared" si="125"/>
        <v>0</v>
      </c>
      <c r="L1501" s="10">
        <f t="shared" si="125"/>
        <v>0</v>
      </c>
      <c r="M1501" s="10"/>
      <c r="N1501" s="10">
        <v>0</v>
      </c>
      <c r="O1501" s="25">
        <f t="shared" si="123"/>
        <v>4760000</v>
      </c>
      <c r="P1501" s="25">
        <v>4760000</v>
      </c>
      <c r="Q1501" s="25">
        <f t="shared" si="124"/>
        <v>0</v>
      </c>
      <c r="R1501" s="37"/>
    </row>
    <row r="1502" spans="1:18" x14ac:dyDescent="0.25">
      <c r="A1502" s="8">
        <v>1495</v>
      </c>
      <c r="B1502" s="32">
        <v>452728</v>
      </c>
      <c r="C1502" s="9" t="s">
        <v>3114</v>
      </c>
      <c r="D1502" s="9" t="s">
        <v>61</v>
      </c>
      <c r="E1502" s="9" t="s">
        <v>3099</v>
      </c>
      <c r="F1502" s="9" t="s">
        <v>27</v>
      </c>
      <c r="G1502" s="10">
        <v>17</v>
      </c>
      <c r="H1502" s="10">
        <v>0</v>
      </c>
      <c r="I1502" s="10">
        <v>0</v>
      </c>
      <c r="J1502" s="10">
        <f t="shared" si="125"/>
        <v>4760000</v>
      </c>
      <c r="K1502" s="10">
        <f t="shared" si="125"/>
        <v>0</v>
      </c>
      <c r="L1502" s="10">
        <f t="shared" si="125"/>
        <v>0</v>
      </c>
      <c r="M1502" s="10"/>
      <c r="N1502" s="10">
        <v>0</v>
      </c>
      <c r="O1502" s="25">
        <f t="shared" si="123"/>
        <v>4760000</v>
      </c>
      <c r="P1502" s="25">
        <v>4760000</v>
      </c>
      <c r="Q1502" s="25">
        <f t="shared" si="124"/>
        <v>0</v>
      </c>
      <c r="R1502" s="37"/>
    </row>
    <row r="1503" spans="1:18" x14ac:dyDescent="0.25">
      <c r="A1503" s="8">
        <v>1496</v>
      </c>
      <c r="B1503" s="32">
        <v>452729</v>
      </c>
      <c r="C1503" s="9" t="s">
        <v>3115</v>
      </c>
      <c r="D1503" s="9" t="s">
        <v>75</v>
      </c>
      <c r="E1503" s="9" t="s">
        <v>3099</v>
      </c>
      <c r="F1503" s="9" t="s">
        <v>27</v>
      </c>
      <c r="G1503" s="10">
        <v>17</v>
      </c>
      <c r="H1503" s="10">
        <v>0</v>
      </c>
      <c r="I1503" s="10">
        <v>0</v>
      </c>
      <c r="J1503" s="10">
        <f t="shared" si="125"/>
        <v>4760000</v>
      </c>
      <c r="K1503" s="10">
        <f t="shared" si="125"/>
        <v>0</v>
      </c>
      <c r="L1503" s="10">
        <f t="shared" si="125"/>
        <v>0</v>
      </c>
      <c r="M1503" s="10"/>
      <c r="N1503" s="10">
        <v>0</v>
      </c>
      <c r="O1503" s="25">
        <f t="shared" si="123"/>
        <v>4760000</v>
      </c>
      <c r="P1503" s="25">
        <v>4760000</v>
      </c>
      <c r="Q1503" s="25">
        <f t="shared" si="124"/>
        <v>0</v>
      </c>
      <c r="R1503" s="37"/>
    </row>
    <row r="1504" spans="1:18" x14ac:dyDescent="0.25">
      <c r="A1504" s="8">
        <v>1497</v>
      </c>
      <c r="B1504" s="32">
        <v>452730</v>
      </c>
      <c r="C1504" s="9" t="s">
        <v>720</v>
      </c>
      <c r="D1504" s="9" t="s">
        <v>535</v>
      </c>
      <c r="E1504" s="9" t="s">
        <v>3099</v>
      </c>
      <c r="F1504" s="9" t="s">
        <v>27</v>
      </c>
      <c r="G1504" s="10">
        <v>17</v>
      </c>
      <c r="H1504" s="10">
        <v>0</v>
      </c>
      <c r="I1504" s="10">
        <v>0</v>
      </c>
      <c r="J1504" s="10">
        <f t="shared" si="125"/>
        <v>4760000</v>
      </c>
      <c r="K1504" s="10">
        <f t="shared" si="125"/>
        <v>0</v>
      </c>
      <c r="L1504" s="10">
        <f t="shared" si="125"/>
        <v>0</v>
      </c>
      <c r="M1504" s="10"/>
      <c r="N1504" s="10">
        <v>0</v>
      </c>
      <c r="O1504" s="25">
        <f t="shared" si="123"/>
        <v>4760000</v>
      </c>
      <c r="P1504" s="25">
        <v>4760000</v>
      </c>
      <c r="Q1504" s="25">
        <f t="shared" si="124"/>
        <v>0</v>
      </c>
      <c r="R1504" s="37"/>
    </row>
    <row r="1505" spans="1:18" x14ac:dyDescent="0.25">
      <c r="A1505" s="8">
        <v>1498</v>
      </c>
      <c r="B1505" s="32">
        <v>452731</v>
      </c>
      <c r="C1505" s="9" t="s">
        <v>567</v>
      </c>
      <c r="D1505" s="9" t="s">
        <v>481</v>
      </c>
      <c r="E1505" s="9" t="s">
        <v>3099</v>
      </c>
      <c r="F1505" s="9" t="s">
        <v>27</v>
      </c>
      <c r="G1505" s="10">
        <v>21</v>
      </c>
      <c r="H1505" s="10">
        <v>0</v>
      </c>
      <c r="I1505" s="10">
        <v>0</v>
      </c>
      <c r="J1505" s="10">
        <f t="shared" si="125"/>
        <v>5880000</v>
      </c>
      <c r="K1505" s="10">
        <f t="shared" si="125"/>
        <v>0</v>
      </c>
      <c r="L1505" s="10">
        <f t="shared" si="125"/>
        <v>0</v>
      </c>
      <c r="M1505" s="10"/>
      <c r="N1505" s="10">
        <v>0</v>
      </c>
      <c r="O1505" s="25">
        <f t="shared" si="123"/>
        <v>5880000</v>
      </c>
      <c r="P1505" s="25">
        <v>5880000</v>
      </c>
      <c r="Q1505" s="25">
        <f t="shared" si="124"/>
        <v>0</v>
      </c>
      <c r="R1505" s="37"/>
    </row>
    <row r="1506" spans="1:18" x14ac:dyDescent="0.25">
      <c r="A1506" s="8">
        <v>1499</v>
      </c>
      <c r="B1506" s="32">
        <v>452732</v>
      </c>
      <c r="C1506" s="9" t="s">
        <v>3116</v>
      </c>
      <c r="D1506" s="9" t="s">
        <v>251</v>
      </c>
      <c r="E1506" s="9" t="s">
        <v>3099</v>
      </c>
      <c r="F1506" s="9" t="s">
        <v>27</v>
      </c>
      <c r="G1506" s="10">
        <v>21</v>
      </c>
      <c r="H1506" s="10">
        <v>0</v>
      </c>
      <c r="I1506" s="10">
        <v>0</v>
      </c>
      <c r="J1506" s="10">
        <f t="shared" si="125"/>
        <v>5880000</v>
      </c>
      <c r="K1506" s="10">
        <f t="shared" si="125"/>
        <v>0</v>
      </c>
      <c r="L1506" s="10">
        <f t="shared" si="125"/>
        <v>0</v>
      </c>
      <c r="M1506" s="10"/>
      <c r="N1506" s="10">
        <v>0</v>
      </c>
      <c r="O1506" s="25">
        <f t="shared" si="123"/>
        <v>5880000</v>
      </c>
      <c r="P1506" s="25">
        <v>5880000</v>
      </c>
      <c r="Q1506" s="25">
        <f t="shared" si="124"/>
        <v>0</v>
      </c>
      <c r="R1506" s="37"/>
    </row>
    <row r="1507" spans="1:18" x14ac:dyDescent="0.25">
      <c r="A1507" s="8">
        <v>1500</v>
      </c>
      <c r="B1507" s="32">
        <v>452733</v>
      </c>
      <c r="C1507" s="9" t="s">
        <v>2419</v>
      </c>
      <c r="D1507" s="9" t="s">
        <v>153</v>
      </c>
      <c r="E1507" s="9" t="s">
        <v>3099</v>
      </c>
      <c r="F1507" s="9" t="s">
        <v>27</v>
      </c>
      <c r="G1507" s="10">
        <v>17</v>
      </c>
      <c r="H1507" s="10">
        <v>0</v>
      </c>
      <c r="I1507" s="10">
        <v>0</v>
      </c>
      <c r="J1507" s="10">
        <f t="shared" si="125"/>
        <v>4760000</v>
      </c>
      <c r="K1507" s="10">
        <f t="shared" si="125"/>
        <v>0</v>
      </c>
      <c r="L1507" s="10">
        <f t="shared" si="125"/>
        <v>0</v>
      </c>
      <c r="M1507" s="10"/>
      <c r="N1507" s="10">
        <v>0</v>
      </c>
      <c r="O1507" s="25">
        <f t="shared" si="123"/>
        <v>4760000</v>
      </c>
      <c r="P1507" s="25">
        <v>4760000</v>
      </c>
      <c r="Q1507" s="25">
        <f t="shared" si="124"/>
        <v>0</v>
      </c>
      <c r="R1507" s="37"/>
    </row>
    <row r="1508" spans="1:18" x14ac:dyDescent="0.25">
      <c r="A1508" s="8">
        <v>1501</v>
      </c>
      <c r="B1508" s="32">
        <v>452734</v>
      </c>
      <c r="C1508" s="9" t="s">
        <v>720</v>
      </c>
      <c r="D1508" s="9" t="s">
        <v>303</v>
      </c>
      <c r="E1508" s="9" t="s">
        <v>3099</v>
      </c>
      <c r="F1508" s="9" t="s">
        <v>27</v>
      </c>
      <c r="G1508" s="10">
        <v>17</v>
      </c>
      <c r="H1508" s="10">
        <v>0</v>
      </c>
      <c r="I1508" s="10">
        <v>0</v>
      </c>
      <c r="J1508" s="10">
        <f t="shared" si="125"/>
        <v>4760000</v>
      </c>
      <c r="K1508" s="10">
        <f t="shared" si="125"/>
        <v>0</v>
      </c>
      <c r="L1508" s="10">
        <f t="shared" si="125"/>
        <v>0</v>
      </c>
      <c r="M1508" s="10"/>
      <c r="N1508" s="10">
        <v>0</v>
      </c>
      <c r="O1508" s="25">
        <f t="shared" si="123"/>
        <v>4760000</v>
      </c>
      <c r="P1508" s="25">
        <v>4760000</v>
      </c>
      <c r="Q1508" s="25">
        <f t="shared" si="124"/>
        <v>0</v>
      </c>
      <c r="R1508" s="37"/>
    </row>
    <row r="1509" spans="1:18" x14ac:dyDescent="0.25">
      <c r="A1509" s="8">
        <v>1502</v>
      </c>
      <c r="B1509" s="32">
        <v>452735</v>
      </c>
      <c r="C1509" s="9" t="s">
        <v>464</v>
      </c>
      <c r="D1509" s="9" t="s">
        <v>3117</v>
      </c>
      <c r="E1509" s="9" t="s">
        <v>3099</v>
      </c>
      <c r="F1509" s="9" t="s">
        <v>27</v>
      </c>
      <c r="G1509" s="10">
        <v>17</v>
      </c>
      <c r="H1509" s="10">
        <v>0</v>
      </c>
      <c r="I1509" s="10">
        <v>0</v>
      </c>
      <c r="J1509" s="10">
        <f t="shared" si="125"/>
        <v>4760000</v>
      </c>
      <c r="K1509" s="10">
        <f t="shared" si="125"/>
        <v>0</v>
      </c>
      <c r="L1509" s="10">
        <f t="shared" si="125"/>
        <v>0</v>
      </c>
      <c r="M1509" s="10"/>
      <c r="N1509" s="10">
        <v>0</v>
      </c>
      <c r="O1509" s="25">
        <f t="shared" si="123"/>
        <v>4760000</v>
      </c>
      <c r="P1509" s="25">
        <v>4760000</v>
      </c>
      <c r="Q1509" s="25">
        <f t="shared" si="124"/>
        <v>0</v>
      </c>
      <c r="R1509" s="37"/>
    </row>
    <row r="1510" spans="1:18" x14ac:dyDescent="0.25">
      <c r="A1510" s="8">
        <v>1503</v>
      </c>
      <c r="B1510" s="32">
        <v>452736</v>
      </c>
      <c r="C1510" s="9" t="s">
        <v>2152</v>
      </c>
      <c r="D1510" s="9" t="s">
        <v>3118</v>
      </c>
      <c r="E1510" s="9" t="s">
        <v>3099</v>
      </c>
      <c r="F1510" s="9" t="s">
        <v>368</v>
      </c>
      <c r="G1510" s="10">
        <v>17</v>
      </c>
      <c r="H1510" s="10">
        <v>0</v>
      </c>
      <c r="I1510" s="10">
        <v>0</v>
      </c>
      <c r="J1510" s="10">
        <f>G1510*280000</f>
        <v>4760000</v>
      </c>
      <c r="K1510" s="10">
        <f>H1510*280000</f>
        <v>0</v>
      </c>
      <c r="L1510" s="10">
        <f>I1510*280000</f>
        <v>0</v>
      </c>
      <c r="M1510" s="10"/>
      <c r="N1510" s="10">
        <f>J1510</f>
        <v>4760000</v>
      </c>
      <c r="O1510" s="25">
        <f t="shared" si="123"/>
        <v>0</v>
      </c>
      <c r="P1510" s="25">
        <v>0</v>
      </c>
      <c r="Q1510" s="25">
        <f t="shared" si="124"/>
        <v>0</v>
      </c>
      <c r="R1510" s="37"/>
    </row>
    <row r="1511" spans="1:18" x14ac:dyDescent="0.25">
      <c r="A1511" s="8">
        <v>1504</v>
      </c>
      <c r="B1511" s="32">
        <v>452737</v>
      </c>
      <c r="C1511" s="9" t="s">
        <v>587</v>
      </c>
      <c r="D1511" s="9" t="s">
        <v>65</v>
      </c>
      <c r="E1511" s="9" t="s">
        <v>3099</v>
      </c>
      <c r="F1511" s="9" t="s">
        <v>27</v>
      </c>
      <c r="G1511" s="10">
        <v>21</v>
      </c>
      <c r="H1511" s="10">
        <v>0</v>
      </c>
      <c r="I1511" s="10">
        <v>0</v>
      </c>
      <c r="J1511" s="10">
        <f t="shared" ref="J1511:L1543" si="126">G1511*280000</f>
        <v>5880000</v>
      </c>
      <c r="K1511" s="10">
        <f t="shared" si="126"/>
        <v>0</v>
      </c>
      <c r="L1511" s="10">
        <f t="shared" si="126"/>
        <v>0</v>
      </c>
      <c r="M1511" s="10"/>
      <c r="N1511" s="10">
        <v>0</v>
      </c>
      <c r="O1511" s="25">
        <f t="shared" si="123"/>
        <v>5880000</v>
      </c>
      <c r="P1511" s="25">
        <v>5880000</v>
      </c>
      <c r="Q1511" s="25">
        <f t="shared" si="124"/>
        <v>0</v>
      </c>
      <c r="R1511" s="37"/>
    </row>
    <row r="1512" spans="1:18" x14ac:dyDescent="0.25">
      <c r="A1512" s="8">
        <v>1505</v>
      </c>
      <c r="B1512" s="32">
        <v>452738</v>
      </c>
      <c r="C1512" s="9" t="s">
        <v>945</v>
      </c>
      <c r="D1512" s="9" t="s">
        <v>61</v>
      </c>
      <c r="E1512" s="9" t="s">
        <v>3099</v>
      </c>
      <c r="F1512" s="9" t="s">
        <v>27</v>
      </c>
      <c r="G1512" s="10">
        <v>17</v>
      </c>
      <c r="H1512" s="10">
        <v>0</v>
      </c>
      <c r="I1512" s="10">
        <v>0</v>
      </c>
      <c r="J1512" s="10">
        <f t="shared" si="126"/>
        <v>4760000</v>
      </c>
      <c r="K1512" s="10">
        <f t="shared" si="126"/>
        <v>0</v>
      </c>
      <c r="L1512" s="10">
        <f t="shared" si="126"/>
        <v>0</v>
      </c>
      <c r="M1512" s="10"/>
      <c r="N1512" s="10">
        <v>0</v>
      </c>
      <c r="O1512" s="25">
        <f t="shared" si="123"/>
        <v>4760000</v>
      </c>
      <c r="P1512" s="25">
        <v>4760000</v>
      </c>
      <c r="Q1512" s="25">
        <f t="shared" si="124"/>
        <v>0</v>
      </c>
      <c r="R1512" s="37"/>
    </row>
    <row r="1513" spans="1:18" x14ac:dyDescent="0.25">
      <c r="A1513" s="8">
        <v>1506</v>
      </c>
      <c r="B1513" s="32">
        <v>452739</v>
      </c>
      <c r="C1513" s="9" t="s">
        <v>1919</v>
      </c>
      <c r="D1513" s="9" t="s">
        <v>334</v>
      </c>
      <c r="E1513" s="9" t="s">
        <v>3099</v>
      </c>
      <c r="F1513" s="9" t="s">
        <v>27</v>
      </c>
      <c r="G1513" s="10">
        <v>20</v>
      </c>
      <c r="H1513" s="10">
        <v>0</v>
      </c>
      <c r="I1513" s="10">
        <v>0</v>
      </c>
      <c r="J1513" s="10">
        <f t="shared" si="126"/>
        <v>5600000</v>
      </c>
      <c r="K1513" s="10">
        <f t="shared" si="126"/>
        <v>0</v>
      </c>
      <c r="L1513" s="10">
        <f t="shared" si="126"/>
        <v>0</v>
      </c>
      <c r="M1513" s="10"/>
      <c r="N1513" s="10">
        <v>0</v>
      </c>
      <c r="O1513" s="25">
        <f t="shared" si="123"/>
        <v>5600000</v>
      </c>
      <c r="P1513" s="25">
        <v>5600000</v>
      </c>
      <c r="Q1513" s="25">
        <f t="shared" si="124"/>
        <v>0</v>
      </c>
      <c r="R1513" s="37"/>
    </row>
    <row r="1514" spans="1:18" x14ac:dyDescent="0.25">
      <c r="A1514" s="8">
        <v>1507</v>
      </c>
      <c r="B1514" s="32">
        <v>452740</v>
      </c>
      <c r="C1514" s="9" t="s">
        <v>2076</v>
      </c>
      <c r="D1514" s="9" t="s">
        <v>153</v>
      </c>
      <c r="E1514" s="9" t="s">
        <v>3099</v>
      </c>
      <c r="F1514" s="9" t="s">
        <v>27</v>
      </c>
      <c r="G1514" s="10">
        <v>21</v>
      </c>
      <c r="H1514" s="10">
        <v>0</v>
      </c>
      <c r="I1514" s="10">
        <v>0</v>
      </c>
      <c r="J1514" s="10">
        <f t="shared" si="126"/>
        <v>5880000</v>
      </c>
      <c r="K1514" s="10">
        <f t="shared" si="126"/>
        <v>0</v>
      </c>
      <c r="L1514" s="10">
        <f t="shared" si="126"/>
        <v>0</v>
      </c>
      <c r="M1514" s="10"/>
      <c r="N1514" s="10">
        <v>0</v>
      </c>
      <c r="O1514" s="25">
        <f t="shared" si="123"/>
        <v>5880000</v>
      </c>
      <c r="P1514" s="25">
        <v>5880000</v>
      </c>
      <c r="Q1514" s="25">
        <f t="shared" si="124"/>
        <v>0</v>
      </c>
      <c r="R1514" s="37"/>
    </row>
    <row r="1515" spans="1:18" x14ac:dyDescent="0.25">
      <c r="A1515" s="8">
        <v>1508</v>
      </c>
      <c r="B1515" s="32">
        <v>452741</v>
      </c>
      <c r="C1515" s="9" t="s">
        <v>3119</v>
      </c>
      <c r="D1515" s="9" t="s">
        <v>1392</v>
      </c>
      <c r="E1515" s="9" t="s">
        <v>3099</v>
      </c>
      <c r="F1515" s="9" t="s">
        <v>27</v>
      </c>
      <c r="G1515" s="10">
        <v>21</v>
      </c>
      <c r="H1515" s="10">
        <v>0</v>
      </c>
      <c r="I1515" s="10">
        <v>0</v>
      </c>
      <c r="J1515" s="10">
        <f t="shared" si="126"/>
        <v>5880000</v>
      </c>
      <c r="K1515" s="10">
        <f t="shared" si="126"/>
        <v>0</v>
      </c>
      <c r="L1515" s="10">
        <f t="shared" si="126"/>
        <v>0</v>
      </c>
      <c r="M1515" s="10"/>
      <c r="N1515" s="10">
        <v>0</v>
      </c>
      <c r="O1515" s="25">
        <f t="shared" si="123"/>
        <v>5880000</v>
      </c>
      <c r="P1515" s="25">
        <v>5880000</v>
      </c>
      <c r="Q1515" s="25">
        <f t="shared" si="124"/>
        <v>0</v>
      </c>
      <c r="R1515" s="37"/>
    </row>
    <row r="1516" spans="1:18" x14ac:dyDescent="0.25">
      <c r="A1516" s="8">
        <v>1509</v>
      </c>
      <c r="B1516" s="32">
        <v>452742</v>
      </c>
      <c r="C1516" s="9" t="s">
        <v>3120</v>
      </c>
      <c r="D1516" s="9" t="s">
        <v>640</v>
      </c>
      <c r="E1516" s="9" t="s">
        <v>3099</v>
      </c>
      <c r="F1516" s="9" t="s">
        <v>27</v>
      </c>
      <c r="G1516" s="10">
        <v>17</v>
      </c>
      <c r="H1516" s="10">
        <v>0</v>
      </c>
      <c r="I1516" s="10">
        <v>0</v>
      </c>
      <c r="J1516" s="10">
        <f t="shared" si="126"/>
        <v>4760000</v>
      </c>
      <c r="K1516" s="10">
        <f t="shared" si="126"/>
        <v>0</v>
      </c>
      <c r="L1516" s="10">
        <f t="shared" si="126"/>
        <v>0</v>
      </c>
      <c r="M1516" s="10"/>
      <c r="N1516" s="10">
        <v>0</v>
      </c>
      <c r="O1516" s="25">
        <f t="shared" si="123"/>
        <v>4760000</v>
      </c>
      <c r="P1516" s="25">
        <v>4760000</v>
      </c>
      <c r="Q1516" s="25">
        <f t="shared" si="124"/>
        <v>0</v>
      </c>
      <c r="R1516" s="37"/>
    </row>
    <row r="1517" spans="1:18" x14ac:dyDescent="0.25">
      <c r="A1517" s="8">
        <v>1510</v>
      </c>
      <c r="B1517" s="32">
        <v>452743</v>
      </c>
      <c r="C1517" s="9" t="s">
        <v>1320</v>
      </c>
      <c r="D1517" s="9" t="s">
        <v>258</v>
      </c>
      <c r="E1517" s="9" t="s">
        <v>3099</v>
      </c>
      <c r="F1517" s="9" t="s">
        <v>27</v>
      </c>
      <c r="G1517" s="10">
        <v>17</v>
      </c>
      <c r="H1517" s="10">
        <v>0</v>
      </c>
      <c r="I1517" s="10">
        <v>0</v>
      </c>
      <c r="J1517" s="10">
        <f t="shared" si="126"/>
        <v>4760000</v>
      </c>
      <c r="K1517" s="10">
        <f t="shared" si="126"/>
        <v>0</v>
      </c>
      <c r="L1517" s="10">
        <f t="shared" si="126"/>
        <v>0</v>
      </c>
      <c r="M1517" s="10"/>
      <c r="N1517" s="10">
        <v>0</v>
      </c>
      <c r="O1517" s="25">
        <f t="shared" si="123"/>
        <v>4760000</v>
      </c>
      <c r="P1517" s="25">
        <v>4760000</v>
      </c>
      <c r="Q1517" s="25">
        <f t="shared" si="124"/>
        <v>0</v>
      </c>
      <c r="R1517" s="37"/>
    </row>
    <row r="1518" spans="1:18" x14ac:dyDescent="0.25">
      <c r="A1518" s="8">
        <v>1511</v>
      </c>
      <c r="B1518" s="32">
        <v>452744</v>
      </c>
      <c r="C1518" s="9" t="s">
        <v>1106</v>
      </c>
      <c r="D1518" s="9" t="s">
        <v>51</v>
      </c>
      <c r="E1518" s="9" t="s">
        <v>3099</v>
      </c>
      <c r="F1518" s="9" t="s">
        <v>27</v>
      </c>
      <c r="G1518" s="10">
        <v>17</v>
      </c>
      <c r="H1518" s="10">
        <v>0</v>
      </c>
      <c r="I1518" s="10">
        <v>0</v>
      </c>
      <c r="J1518" s="10">
        <f t="shared" si="126"/>
        <v>4760000</v>
      </c>
      <c r="K1518" s="10">
        <f t="shared" si="126"/>
        <v>0</v>
      </c>
      <c r="L1518" s="10">
        <f t="shared" si="126"/>
        <v>0</v>
      </c>
      <c r="M1518" s="10"/>
      <c r="N1518" s="10">
        <v>0</v>
      </c>
      <c r="O1518" s="25">
        <f t="shared" si="123"/>
        <v>4760000</v>
      </c>
      <c r="P1518" s="25">
        <v>4760000</v>
      </c>
      <c r="Q1518" s="25">
        <f t="shared" si="124"/>
        <v>0</v>
      </c>
      <c r="R1518" s="37"/>
    </row>
    <row r="1519" spans="1:18" x14ac:dyDescent="0.25">
      <c r="A1519" s="8">
        <v>1512</v>
      </c>
      <c r="B1519" s="32">
        <v>452745</v>
      </c>
      <c r="C1519" s="9" t="s">
        <v>523</v>
      </c>
      <c r="D1519" s="9" t="s">
        <v>61</v>
      </c>
      <c r="E1519" s="9" t="s">
        <v>3099</v>
      </c>
      <c r="F1519" s="9" t="s">
        <v>27</v>
      </c>
      <c r="G1519" s="10">
        <v>21</v>
      </c>
      <c r="H1519" s="10">
        <v>0</v>
      </c>
      <c r="I1519" s="10">
        <v>0</v>
      </c>
      <c r="J1519" s="10">
        <f t="shared" si="126"/>
        <v>5880000</v>
      </c>
      <c r="K1519" s="10">
        <f t="shared" si="126"/>
        <v>0</v>
      </c>
      <c r="L1519" s="10">
        <f t="shared" si="126"/>
        <v>0</v>
      </c>
      <c r="M1519" s="10"/>
      <c r="N1519" s="10">
        <v>0</v>
      </c>
      <c r="O1519" s="25">
        <f t="shared" si="123"/>
        <v>5880000</v>
      </c>
      <c r="P1519" s="25">
        <v>5880000</v>
      </c>
      <c r="Q1519" s="25">
        <f t="shared" si="124"/>
        <v>0</v>
      </c>
      <c r="R1519" s="37"/>
    </row>
    <row r="1520" spans="1:18" x14ac:dyDescent="0.25">
      <c r="A1520" s="8">
        <v>1513</v>
      </c>
      <c r="B1520" s="32">
        <v>452746</v>
      </c>
      <c r="C1520" s="9" t="s">
        <v>2843</v>
      </c>
      <c r="D1520" s="9" t="s">
        <v>75</v>
      </c>
      <c r="E1520" s="9" t="s">
        <v>3099</v>
      </c>
      <c r="F1520" s="9" t="s">
        <v>27</v>
      </c>
      <c r="G1520" s="10">
        <v>21</v>
      </c>
      <c r="H1520" s="10">
        <v>0</v>
      </c>
      <c r="I1520" s="10">
        <v>0</v>
      </c>
      <c r="J1520" s="10">
        <f t="shared" si="126"/>
        <v>5880000</v>
      </c>
      <c r="K1520" s="10">
        <f t="shared" si="126"/>
        <v>0</v>
      </c>
      <c r="L1520" s="10">
        <f t="shared" si="126"/>
        <v>0</v>
      </c>
      <c r="M1520" s="10"/>
      <c r="N1520" s="10">
        <v>0</v>
      </c>
      <c r="O1520" s="25">
        <f t="shared" si="123"/>
        <v>5880000</v>
      </c>
      <c r="P1520" s="25">
        <v>5880000</v>
      </c>
      <c r="Q1520" s="25">
        <f t="shared" si="124"/>
        <v>0</v>
      </c>
      <c r="R1520" s="37"/>
    </row>
    <row r="1521" spans="1:18" x14ac:dyDescent="0.25">
      <c r="A1521" s="8">
        <v>1514</v>
      </c>
      <c r="B1521" s="32">
        <v>452747</v>
      </c>
      <c r="C1521" s="9" t="s">
        <v>1363</v>
      </c>
      <c r="D1521" s="9" t="s">
        <v>65</v>
      </c>
      <c r="E1521" s="9" t="s">
        <v>3099</v>
      </c>
      <c r="F1521" s="9" t="s">
        <v>27</v>
      </c>
      <c r="G1521" s="10">
        <v>17</v>
      </c>
      <c r="H1521" s="10">
        <v>0</v>
      </c>
      <c r="I1521" s="10">
        <v>0</v>
      </c>
      <c r="J1521" s="10">
        <f t="shared" si="126"/>
        <v>4760000</v>
      </c>
      <c r="K1521" s="10">
        <f t="shared" si="126"/>
        <v>0</v>
      </c>
      <c r="L1521" s="10">
        <f t="shared" si="126"/>
        <v>0</v>
      </c>
      <c r="M1521" s="10"/>
      <c r="N1521" s="10">
        <v>0</v>
      </c>
      <c r="O1521" s="25">
        <f t="shared" si="123"/>
        <v>4760000</v>
      </c>
      <c r="P1521" s="25">
        <v>4760000</v>
      </c>
      <c r="Q1521" s="25">
        <f t="shared" si="124"/>
        <v>0</v>
      </c>
      <c r="R1521" s="37"/>
    </row>
    <row r="1522" spans="1:18" x14ac:dyDescent="0.25">
      <c r="A1522" s="8">
        <v>1515</v>
      </c>
      <c r="B1522" s="32">
        <v>452748</v>
      </c>
      <c r="C1522" s="9" t="s">
        <v>3121</v>
      </c>
      <c r="D1522" s="9" t="s">
        <v>433</v>
      </c>
      <c r="E1522" s="9" t="s">
        <v>3099</v>
      </c>
      <c r="F1522" s="9" t="s">
        <v>27</v>
      </c>
      <c r="G1522" s="10">
        <v>17</v>
      </c>
      <c r="H1522" s="10">
        <v>0</v>
      </c>
      <c r="I1522" s="10">
        <v>0</v>
      </c>
      <c r="J1522" s="10">
        <f t="shared" si="126"/>
        <v>4760000</v>
      </c>
      <c r="K1522" s="10">
        <f t="shared" si="126"/>
        <v>0</v>
      </c>
      <c r="L1522" s="10">
        <f t="shared" si="126"/>
        <v>0</v>
      </c>
      <c r="M1522" s="10"/>
      <c r="N1522" s="10">
        <v>0</v>
      </c>
      <c r="O1522" s="25">
        <f t="shared" si="123"/>
        <v>4760000</v>
      </c>
      <c r="P1522" s="25">
        <v>4760000</v>
      </c>
      <c r="Q1522" s="25">
        <f t="shared" si="124"/>
        <v>0</v>
      </c>
      <c r="R1522" s="37"/>
    </row>
    <row r="1523" spans="1:18" x14ac:dyDescent="0.25">
      <c r="A1523" s="8">
        <v>1516</v>
      </c>
      <c r="B1523" s="32">
        <v>452749</v>
      </c>
      <c r="C1523" s="9" t="s">
        <v>3122</v>
      </c>
      <c r="D1523" s="9" t="s">
        <v>528</v>
      </c>
      <c r="E1523" s="9" t="s">
        <v>3099</v>
      </c>
      <c r="F1523" s="9" t="s">
        <v>27</v>
      </c>
      <c r="G1523" s="10">
        <v>11</v>
      </c>
      <c r="H1523" s="10">
        <v>0</v>
      </c>
      <c r="I1523" s="10">
        <v>0</v>
      </c>
      <c r="J1523" s="10">
        <f t="shared" si="126"/>
        <v>3080000</v>
      </c>
      <c r="K1523" s="10">
        <f t="shared" si="126"/>
        <v>0</v>
      </c>
      <c r="L1523" s="10">
        <f t="shared" si="126"/>
        <v>0</v>
      </c>
      <c r="M1523" s="10"/>
      <c r="N1523" s="10">
        <v>0</v>
      </c>
      <c r="O1523" s="25">
        <f t="shared" si="123"/>
        <v>3080000</v>
      </c>
      <c r="P1523" s="25">
        <v>0</v>
      </c>
      <c r="Q1523" s="25">
        <f t="shared" si="124"/>
        <v>3080000</v>
      </c>
      <c r="R1523" s="37"/>
    </row>
    <row r="1524" spans="1:18" x14ac:dyDescent="0.25">
      <c r="A1524" s="8">
        <v>1517</v>
      </c>
      <c r="B1524" s="32">
        <v>452750</v>
      </c>
      <c r="C1524" s="9" t="s">
        <v>2202</v>
      </c>
      <c r="D1524" s="9" t="s">
        <v>967</v>
      </c>
      <c r="E1524" s="9" t="s">
        <v>3099</v>
      </c>
      <c r="F1524" s="9" t="s">
        <v>27</v>
      </c>
      <c r="G1524" s="10">
        <v>17</v>
      </c>
      <c r="H1524" s="10">
        <v>0</v>
      </c>
      <c r="I1524" s="10">
        <v>0</v>
      </c>
      <c r="J1524" s="10">
        <f t="shared" si="126"/>
        <v>4760000</v>
      </c>
      <c r="K1524" s="10">
        <f t="shared" si="126"/>
        <v>0</v>
      </c>
      <c r="L1524" s="10">
        <f t="shared" si="126"/>
        <v>0</v>
      </c>
      <c r="M1524" s="10"/>
      <c r="N1524" s="10">
        <v>0</v>
      </c>
      <c r="O1524" s="25">
        <f t="shared" si="123"/>
        <v>4760000</v>
      </c>
      <c r="P1524" s="25">
        <v>0</v>
      </c>
      <c r="Q1524" s="25">
        <f t="shared" si="124"/>
        <v>4760000</v>
      </c>
      <c r="R1524" s="37"/>
    </row>
    <row r="1525" spans="1:18" x14ac:dyDescent="0.25">
      <c r="A1525" s="8">
        <v>1518</v>
      </c>
      <c r="B1525" s="32">
        <v>452751</v>
      </c>
      <c r="C1525" s="9" t="s">
        <v>865</v>
      </c>
      <c r="D1525" s="9" t="s">
        <v>1004</v>
      </c>
      <c r="E1525" s="9" t="s">
        <v>3099</v>
      </c>
      <c r="F1525" s="9" t="s">
        <v>27</v>
      </c>
      <c r="G1525" s="10">
        <v>21</v>
      </c>
      <c r="H1525" s="10">
        <v>0</v>
      </c>
      <c r="I1525" s="10">
        <v>0</v>
      </c>
      <c r="J1525" s="10">
        <f t="shared" si="126"/>
        <v>5880000</v>
      </c>
      <c r="K1525" s="10">
        <f t="shared" si="126"/>
        <v>0</v>
      </c>
      <c r="L1525" s="10">
        <f t="shared" si="126"/>
        <v>0</v>
      </c>
      <c r="M1525" s="10"/>
      <c r="N1525" s="10">
        <v>0</v>
      </c>
      <c r="O1525" s="25">
        <f t="shared" si="123"/>
        <v>5880000</v>
      </c>
      <c r="P1525" s="25">
        <v>5880000</v>
      </c>
      <c r="Q1525" s="25">
        <f t="shared" si="124"/>
        <v>0</v>
      </c>
      <c r="R1525" s="37"/>
    </row>
    <row r="1526" spans="1:18" x14ac:dyDescent="0.25">
      <c r="A1526" s="8">
        <v>1519</v>
      </c>
      <c r="B1526" s="32">
        <v>452752</v>
      </c>
      <c r="C1526" s="9" t="s">
        <v>527</v>
      </c>
      <c r="D1526" s="9" t="s">
        <v>528</v>
      </c>
      <c r="E1526" s="9" t="s">
        <v>3099</v>
      </c>
      <c r="F1526" s="9" t="s">
        <v>27</v>
      </c>
      <c r="G1526" s="10">
        <v>17</v>
      </c>
      <c r="H1526" s="10">
        <v>0</v>
      </c>
      <c r="I1526" s="10">
        <v>0</v>
      </c>
      <c r="J1526" s="10">
        <f t="shared" si="126"/>
        <v>4760000</v>
      </c>
      <c r="K1526" s="10">
        <f t="shared" si="126"/>
        <v>0</v>
      </c>
      <c r="L1526" s="10">
        <f t="shared" si="126"/>
        <v>0</v>
      </c>
      <c r="M1526" s="10"/>
      <c r="N1526" s="10">
        <v>0</v>
      </c>
      <c r="O1526" s="25">
        <f t="shared" si="123"/>
        <v>4760000</v>
      </c>
      <c r="P1526" s="25">
        <v>4760000</v>
      </c>
      <c r="Q1526" s="25">
        <f t="shared" si="124"/>
        <v>0</v>
      </c>
      <c r="R1526" s="37"/>
    </row>
    <row r="1527" spans="1:18" x14ac:dyDescent="0.25">
      <c r="A1527" s="8">
        <v>1520</v>
      </c>
      <c r="B1527" s="32">
        <v>452753</v>
      </c>
      <c r="C1527" s="9" t="s">
        <v>645</v>
      </c>
      <c r="D1527" s="9" t="s">
        <v>75</v>
      </c>
      <c r="E1527" s="9" t="s">
        <v>3099</v>
      </c>
      <c r="F1527" s="9" t="s">
        <v>27</v>
      </c>
      <c r="G1527" s="10">
        <v>21</v>
      </c>
      <c r="H1527" s="10">
        <v>0</v>
      </c>
      <c r="I1527" s="10">
        <v>0</v>
      </c>
      <c r="J1527" s="10">
        <f t="shared" si="126"/>
        <v>5880000</v>
      </c>
      <c r="K1527" s="10">
        <f t="shared" si="126"/>
        <v>0</v>
      </c>
      <c r="L1527" s="10">
        <f t="shared" si="126"/>
        <v>0</v>
      </c>
      <c r="M1527" s="10"/>
      <c r="N1527" s="10">
        <v>0</v>
      </c>
      <c r="O1527" s="25">
        <f t="shared" si="123"/>
        <v>5880000</v>
      </c>
      <c r="P1527" s="25">
        <v>5880000</v>
      </c>
      <c r="Q1527" s="25">
        <f t="shared" si="124"/>
        <v>0</v>
      </c>
      <c r="R1527" s="37"/>
    </row>
    <row r="1528" spans="1:18" x14ac:dyDescent="0.25">
      <c r="A1528" s="8">
        <v>1521</v>
      </c>
      <c r="B1528" s="32">
        <v>452754</v>
      </c>
      <c r="C1528" s="9" t="s">
        <v>3123</v>
      </c>
      <c r="D1528" s="9" t="s">
        <v>158</v>
      </c>
      <c r="E1528" s="9" t="s">
        <v>3099</v>
      </c>
      <c r="F1528" s="9" t="s">
        <v>27</v>
      </c>
      <c r="G1528" s="10">
        <v>23</v>
      </c>
      <c r="H1528" s="10">
        <v>0</v>
      </c>
      <c r="I1528" s="10">
        <v>0</v>
      </c>
      <c r="J1528" s="10">
        <f t="shared" si="126"/>
        <v>6440000</v>
      </c>
      <c r="K1528" s="10">
        <f t="shared" si="126"/>
        <v>0</v>
      </c>
      <c r="L1528" s="10">
        <f t="shared" si="126"/>
        <v>0</v>
      </c>
      <c r="M1528" s="10"/>
      <c r="N1528" s="10">
        <v>0</v>
      </c>
      <c r="O1528" s="25">
        <f t="shared" si="123"/>
        <v>6440000</v>
      </c>
      <c r="P1528" s="25">
        <v>6440000</v>
      </c>
      <c r="Q1528" s="25">
        <f t="shared" si="124"/>
        <v>0</v>
      </c>
      <c r="R1528" s="37"/>
    </row>
    <row r="1529" spans="1:18" x14ac:dyDescent="0.25">
      <c r="A1529" s="8">
        <v>1522</v>
      </c>
      <c r="B1529" s="32">
        <v>452755</v>
      </c>
      <c r="C1529" s="9" t="s">
        <v>864</v>
      </c>
      <c r="D1529" s="9" t="s">
        <v>184</v>
      </c>
      <c r="E1529" s="9" t="s">
        <v>3099</v>
      </c>
      <c r="F1529" s="9" t="s">
        <v>27</v>
      </c>
      <c r="G1529" s="10">
        <v>17</v>
      </c>
      <c r="H1529" s="10">
        <v>0</v>
      </c>
      <c r="I1529" s="10">
        <v>0</v>
      </c>
      <c r="J1529" s="10">
        <f t="shared" si="126"/>
        <v>4760000</v>
      </c>
      <c r="K1529" s="10">
        <f t="shared" si="126"/>
        <v>0</v>
      </c>
      <c r="L1529" s="10">
        <f t="shared" si="126"/>
        <v>0</v>
      </c>
      <c r="M1529" s="10"/>
      <c r="N1529" s="10">
        <v>0</v>
      </c>
      <c r="O1529" s="25">
        <f t="shared" si="123"/>
        <v>4760000</v>
      </c>
      <c r="P1529" s="25">
        <v>4760000</v>
      </c>
      <c r="Q1529" s="25">
        <f t="shared" si="124"/>
        <v>0</v>
      </c>
      <c r="R1529" s="37"/>
    </row>
    <row r="1530" spans="1:18" x14ac:dyDescent="0.25">
      <c r="A1530" s="8">
        <v>1523</v>
      </c>
      <c r="B1530" s="32">
        <v>452756</v>
      </c>
      <c r="C1530" s="9" t="s">
        <v>575</v>
      </c>
      <c r="D1530" s="9" t="s">
        <v>413</v>
      </c>
      <c r="E1530" s="9" t="s">
        <v>3099</v>
      </c>
      <c r="F1530" s="9" t="s">
        <v>27</v>
      </c>
      <c r="G1530" s="10">
        <v>20</v>
      </c>
      <c r="H1530" s="10">
        <v>0</v>
      </c>
      <c r="I1530" s="10">
        <v>0</v>
      </c>
      <c r="J1530" s="10">
        <f t="shared" si="126"/>
        <v>5600000</v>
      </c>
      <c r="K1530" s="10">
        <f t="shared" si="126"/>
        <v>0</v>
      </c>
      <c r="L1530" s="10">
        <f t="shared" si="126"/>
        <v>0</v>
      </c>
      <c r="M1530" s="10"/>
      <c r="N1530" s="10">
        <v>0</v>
      </c>
      <c r="O1530" s="25">
        <f t="shared" si="123"/>
        <v>5600000</v>
      </c>
      <c r="P1530" s="25">
        <v>5600000</v>
      </c>
      <c r="Q1530" s="25">
        <f t="shared" si="124"/>
        <v>0</v>
      </c>
      <c r="R1530" s="37"/>
    </row>
    <row r="1531" spans="1:18" x14ac:dyDescent="0.25">
      <c r="A1531" s="8">
        <v>1524</v>
      </c>
      <c r="B1531" s="32">
        <v>452757</v>
      </c>
      <c r="C1531" s="9" t="s">
        <v>1248</v>
      </c>
      <c r="D1531" s="9" t="s">
        <v>958</v>
      </c>
      <c r="E1531" s="9" t="s">
        <v>3099</v>
      </c>
      <c r="F1531" s="9" t="s">
        <v>27</v>
      </c>
      <c r="G1531" s="10">
        <v>17</v>
      </c>
      <c r="H1531" s="10">
        <v>0</v>
      </c>
      <c r="I1531" s="10">
        <v>0</v>
      </c>
      <c r="J1531" s="10">
        <f t="shared" si="126"/>
        <v>4760000</v>
      </c>
      <c r="K1531" s="10">
        <f t="shared" si="126"/>
        <v>0</v>
      </c>
      <c r="L1531" s="10">
        <f t="shared" si="126"/>
        <v>0</v>
      </c>
      <c r="M1531" s="10"/>
      <c r="N1531" s="10">
        <v>0</v>
      </c>
      <c r="O1531" s="25">
        <f t="shared" si="123"/>
        <v>4760000</v>
      </c>
      <c r="P1531" s="25">
        <v>4760000</v>
      </c>
      <c r="Q1531" s="25">
        <f t="shared" si="124"/>
        <v>0</v>
      </c>
      <c r="R1531" s="37"/>
    </row>
    <row r="1532" spans="1:18" x14ac:dyDescent="0.25">
      <c r="A1532" s="8">
        <v>1525</v>
      </c>
      <c r="B1532" s="32">
        <v>452758</v>
      </c>
      <c r="C1532" s="9" t="s">
        <v>975</v>
      </c>
      <c r="D1532" s="9" t="s">
        <v>153</v>
      </c>
      <c r="E1532" s="9" t="s">
        <v>3099</v>
      </c>
      <c r="F1532" s="9" t="s">
        <v>27</v>
      </c>
      <c r="G1532" s="10">
        <v>24</v>
      </c>
      <c r="H1532" s="10">
        <v>0</v>
      </c>
      <c r="I1532" s="10">
        <v>0</v>
      </c>
      <c r="J1532" s="10">
        <f t="shared" si="126"/>
        <v>6720000</v>
      </c>
      <c r="K1532" s="10">
        <f t="shared" si="126"/>
        <v>0</v>
      </c>
      <c r="L1532" s="10">
        <f t="shared" si="126"/>
        <v>0</v>
      </c>
      <c r="M1532" s="10"/>
      <c r="N1532" s="10">
        <v>0</v>
      </c>
      <c r="O1532" s="25">
        <f t="shared" si="123"/>
        <v>6720000</v>
      </c>
      <c r="P1532" s="25">
        <v>6720000</v>
      </c>
      <c r="Q1532" s="25">
        <f t="shared" si="124"/>
        <v>0</v>
      </c>
      <c r="R1532" s="37"/>
    </row>
    <row r="1533" spans="1:18" x14ac:dyDescent="0.25">
      <c r="A1533" s="8">
        <v>1526</v>
      </c>
      <c r="B1533" s="32">
        <v>452759</v>
      </c>
      <c r="C1533" s="9" t="s">
        <v>869</v>
      </c>
      <c r="D1533" s="9" t="s">
        <v>251</v>
      </c>
      <c r="E1533" s="9" t="s">
        <v>3099</v>
      </c>
      <c r="F1533" s="9" t="s">
        <v>27</v>
      </c>
      <c r="G1533" s="10">
        <v>17</v>
      </c>
      <c r="H1533" s="10">
        <v>0</v>
      </c>
      <c r="I1533" s="10">
        <v>0</v>
      </c>
      <c r="J1533" s="10">
        <f t="shared" si="126"/>
        <v>4760000</v>
      </c>
      <c r="K1533" s="10">
        <f t="shared" si="126"/>
        <v>0</v>
      </c>
      <c r="L1533" s="10">
        <f t="shared" si="126"/>
        <v>0</v>
      </c>
      <c r="M1533" s="10"/>
      <c r="N1533" s="10">
        <v>0</v>
      </c>
      <c r="O1533" s="25">
        <f t="shared" si="123"/>
        <v>4760000</v>
      </c>
      <c r="P1533" s="25">
        <v>4760000</v>
      </c>
      <c r="Q1533" s="25">
        <f t="shared" si="124"/>
        <v>0</v>
      </c>
      <c r="R1533" s="37"/>
    </row>
    <row r="1534" spans="1:18" x14ac:dyDescent="0.25">
      <c r="A1534" s="8">
        <v>1527</v>
      </c>
      <c r="B1534" s="32">
        <v>452760</v>
      </c>
      <c r="C1534" s="9" t="s">
        <v>1362</v>
      </c>
      <c r="D1534" s="9" t="s">
        <v>61</v>
      </c>
      <c r="E1534" s="9" t="s">
        <v>3099</v>
      </c>
      <c r="F1534" s="9" t="s">
        <v>27</v>
      </c>
      <c r="G1534" s="10">
        <v>20</v>
      </c>
      <c r="H1534" s="10">
        <v>0</v>
      </c>
      <c r="I1534" s="10">
        <v>5</v>
      </c>
      <c r="J1534" s="10">
        <f t="shared" si="126"/>
        <v>5600000</v>
      </c>
      <c r="K1534" s="10">
        <f t="shared" si="126"/>
        <v>0</v>
      </c>
      <c r="L1534" s="10">
        <f t="shared" si="126"/>
        <v>1400000</v>
      </c>
      <c r="M1534" s="10"/>
      <c r="N1534" s="10">
        <v>0</v>
      </c>
      <c r="O1534" s="25">
        <f t="shared" si="123"/>
        <v>7000000</v>
      </c>
      <c r="P1534" s="25">
        <v>7000000</v>
      </c>
      <c r="Q1534" s="25">
        <f t="shared" si="124"/>
        <v>0</v>
      </c>
      <c r="R1534" s="37"/>
    </row>
    <row r="1535" spans="1:18" x14ac:dyDescent="0.25">
      <c r="A1535" s="8">
        <v>1528</v>
      </c>
      <c r="B1535" s="32">
        <v>452761</v>
      </c>
      <c r="C1535" s="9" t="s">
        <v>1077</v>
      </c>
      <c r="D1535" s="9" t="s">
        <v>492</v>
      </c>
      <c r="E1535" s="9" t="s">
        <v>3099</v>
      </c>
      <c r="F1535" s="9" t="s">
        <v>27</v>
      </c>
      <c r="G1535" s="10">
        <v>17</v>
      </c>
      <c r="H1535" s="10">
        <v>0</v>
      </c>
      <c r="I1535" s="10">
        <v>0</v>
      </c>
      <c r="J1535" s="10">
        <f t="shared" si="126"/>
        <v>4760000</v>
      </c>
      <c r="K1535" s="10">
        <f t="shared" si="126"/>
        <v>0</v>
      </c>
      <c r="L1535" s="10">
        <f t="shared" si="126"/>
        <v>0</v>
      </c>
      <c r="M1535" s="10"/>
      <c r="N1535" s="10">
        <v>0</v>
      </c>
      <c r="O1535" s="25">
        <f t="shared" si="123"/>
        <v>4760000</v>
      </c>
      <c r="P1535" s="25">
        <v>4760000</v>
      </c>
      <c r="Q1535" s="25">
        <f t="shared" si="124"/>
        <v>0</v>
      </c>
      <c r="R1535" s="37"/>
    </row>
    <row r="1536" spans="1:18" x14ac:dyDescent="0.25">
      <c r="A1536" s="8">
        <v>1529</v>
      </c>
      <c r="B1536" s="32">
        <v>452762</v>
      </c>
      <c r="C1536" s="9" t="s">
        <v>3124</v>
      </c>
      <c r="D1536" s="9" t="s">
        <v>153</v>
      </c>
      <c r="E1536" s="9" t="s">
        <v>3099</v>
      </c>
      <c r="F1536" s="9" t="s">
        <v>27</v>
      </c>
      <c r="G1536" s="10">
        <v>17</v>
      </c>
      <c r="H1536" s="10">
        <v>0</v>
      </c>
      <c r="I1536" s="10">
        <v>5</v>
      </c>
      <c r="J1536" s="10">
        <f t="shared" si="126"/>
        <v>4760000</v>
      </c>
      <c r="K1536" s="10">
        <f t="shared" si="126"/>
        <v>0</v>
      </c>
      <c r="L1536" s="10">
        <f t="shared" si="126"/>
        <v>1400000</v>
      </c>
      <c r="M1536" s="10"/>
      <c r="N1536" s="10">
        <v>0</v>
      </c>
      <c r="O1536" s="25">
        <f t="shared" si="123"/>
        <v>6160000</v>
      </c>
      <c r="P1536" s="25">
        <v>6160000</v>
      </c>
      <c r="Q1536" s="25">
        <f t="shared" si="124"/>
        <v>0</v>
      </c>
      <c r="R1536" s="37"/>
    </row>
    <row r="1537" spans="1:18" x14ac:dyDescent="0.25">
      <c r="A1537" s="8">
        <v>1530</v>
      </c>
      <c r="B1537" s="32">
        <v>452763</v>
      </c>
      <c r="C1537" s="9" t="s">
        <v>1532</v>
      </c>
      <c r="D1537" s="9" t="s">
        <v>153</v>
      </c>
      <c r="E1537" s="9" t="s">
        <v>3099</v>
      </c>
      <c r="F1537" s="9" t="s">
        <v>27</v>
      </c>
      <c r="G1537" s="10">
        <v>21</v>
      </c>
      <c r="H1537" s="10">
        <v>0</v>
      </c>
      <c r="I1537" s="10">
        <v>0</v>
      </c>
      <c r="J1537" s="10">
        <f t="shared" si="126"/>
        <v>5880000</v>
      </c>
      <c r="K1537" s="10">
        <f t="shared" si="126"/>
        <v>0</v>
      </c>
      <c r="L1537" s="10">
        <f t="shared" si="126"/>
        <v>0</v>
      </c>
      <c r="M1537" s="10"/>
      <c r="N1537" s="10">
        <v>0</v>
      </c>
      <c r="O1537" s="25">
        <f t="shared" si="123"/>
        <v>5880000</v>
      </c>
      <c r="P1537" s="25">
        <v>5880000</v>
      </c>
      <c r="Q1537" s="25">
        <f t="shared" si="124"/>
        <v>0</v>
      </c>
      <c r="R1537" s="37"/>
    </row>
    <row r="1538" spans="1:18" x14ac:dyDescent="0.25">
      <c r="A1538" s="8">
        <v>1531</v>
      </c>
      <c r="B1538" s="32">
        <v>452764</v>
      </c>
      <c r="C1538" s="9" t="s">
        <v>3125</v>
      </c>
      <c r="D1538" s="9" t="s">
        <v>85</v>
      </c>
      <c r="E1538" s="9" t="s">
        <v>3099</v>
      </c>
      <c r="F1538" s="9" t="s">
        <v>27</v>
      </c>
      <c r="G1538" s="10">
        <v>17</v>
      </c>
      <c r="H1538" s="10">
        <v>0</v>
      </c>
      <c r="I1538" s="10">
        <v>0</v>
      </c>
      <c r="J1538" s="10">
        <f t="shared" si="126"/>
        <v>4760000</v>
      </c>
      <c r="K1538" s="10">
        <f t="shared" si="126"/>
        <v>0</v>
      </c>
      <c r="L1538" s="10">
        <f t="shared" si="126"/>
        <v>0</v>
      </c>
      <c r="M1538" s="10"/>
      <c r="N1538" s="10">
        <v>0</v>
      </c>
      <c r="O1538" s="25">
        <f t="shared" si="123"/>
        <v>4760000</v>
      </c>
      <c r="P1538" s="25">
        <v>0</v>
      </c>
      <c r="Q1538" s="25">
        <f t="shared" si="124"/>
        <v>4760000</v>
      </c>
      <c r="R1538" s="37"/>
    </row>
    <row r="1539" spans="1:18" x14ac:dyDescent="0.25">
      <c r="A1539" s="8">
        <v>1532</v>
      </c>
      <c r="B1539" s="32">
        <v>452765</v>
      </c>
      <c r="C1539" s="9" t="s">
        <v>3126</v>
      </c>
      <c r="D1539" s="9" t="s">
        <v>153</v>
      </c>
      <c r="E1539" s="9" t="s">
        <v>3099</v>
      </c>
      <c r="F1539" s="9" t="s">
        <v>27</v>
      </c>
      <c r="G1539" s="10">
        <v>21</v>
      </c>
      <c r="H1539" s="10">
        <v>0</v>
      </c>
      <c r="I1539" s="10">
        <v>0</v>
      </c>
      <c r="J1539" s="10">
        <f t="shared" si="126"/>
        <v>5880000</v>
      </c>
      <c r="K1539" s="10">
        <f t="shared" si="126"/>
        <v>0</v>
      </c>
      <c r="L1539" s="10">
        <f t="shared" si="126"/>
        <v>0</v>
      </c>
      <c r="M1539" s="10"/>
      <c r="N1539" s="10">
        <v>0</v>
      </c>
      <c r="O1539" s="25">
        <f t="shared" si="123"/>
        <v>5880000</v>
      </c>
      <c r="P1539" s="25">
        <v>5880000</v>
      </c>
      <c r="Q1539" s="25">
        <f t="shared" si="124"/>
        <v>0</v>
      </c>
      <c r="R1539" s="37"/>
    </row>
    <row r="1540" spans="1:18" x14ac:dyDescent="0.25">
      <c r="A1540" s="8">
        <v>1533</v>
      </c>
      <c r="B1540" s="32">
        <v>452801</v>
      </c>
      <c r="C1540" s="9" t="s">
        <v>149</v>
      </c>
      <c r="D1540" s="9" t="s">
        <v>845</v>
      </c>
      <c r="E1540" s="9" t="s">
        <v>3127</v>
      </c>
      <c r="F1540" s="9" t="s">
        <v>27</v>
      </c>
      <c r="G1540" s="10">
        <v>21</v>
      </c>
      <c r="H1540" s="10">
        <v>0</v>
      </c>
      <c r="I1540" s="10">
        <v>0</v>
      </c>
      <c r="J1540" s="10">
        <f t="shared" si="126"/>
        <v>5880000</v>
      </c>
      <c r="K1540" s="10">
        <f t="shared" si="126"/>
        <v>0</v>
      </c>
      <c r="L1540" s="10">
        <f t="shared" si="126"/>
        <v>0</v>
      </c>
      <c r="M1540" s="10"/>
      <c r="N1540" s="10">
        <v>0</v>
      </c>
      <c r="O1540" s="25">
        <f t="shared" si="123"/>
        <v>5880000</v>
      </c>
      <c r="P1540" s="25">
        <v>5880000</v>
      </c>
      <c r="Q1540" s="25">
        <f t="shared" si="124"/>
        <v>0</v>
      </c>
      <c r="R1540" s="37"/>
    </row>
    <row r="1541" spans="1:18" x14ac:dyDescent="0.25">
      <c r="A1541" s="8">
        <v>1534</v>
      </c>
      <c r="B1541" s="32">
        <v>452802</v>
      </c>
      <c r="C1541" s="9" t="s">
        <v>3128</v>
      </c>
      <c r="D1541" s="9" t="s">
        <v>2186</v>
      </c>
      <c r="E1541" s="9" t="s">
        <v>3127</v>
      </c>
      <c r="F1541" s="9" t="s">
        <v>27</v>
      </c>
      <c r="G1541" s="10">
        <v>20</v>
      </c>
      <c r="H1541" s="10">
        <v>0</v>
      </c>
      <c r="I1541" s="10">
        <v>0</v>
      </c>
      <c r="J1541" s="10">
        <f t="shared" si="126"/>
        <v>5600000</v>
      </c>
      <c r="K1541" s="10">
        <f t="shared" si="126"/>
        <v>0</v>
      </c>
      <c r="L1541" s="10">
        <f t="shared" si="126"/>
        <v>0</v>
      </c>
      <c r="M1541" s="10"/>
      <c r="N1541" s="10">
        <v>0</v>
      </c>
      <c r="O1541" s="25">
        <f t="shared" si="123"/>
        <v>5600000</v>
      </c>
      <c r="P1541" s="25">
        <v>5600000</v>
      </c>
      <c r="Q1541" s="25">
        <f t="shared" si="124"/>
        <v>0</v>
      </c>
      <c r="R1541" s="37"/>
    </row>
    <row r="1542" spans="1:18" x14ac:dyDescent="0.25">
      <c r="A1542" s="8">
        <v>1535</v>
      </c>
      <c r="B1542" s="32">
        <v>452803</v>
      </c>
      <c r="C1542" s="9" t="s">
        <v>1599</v>
      </c>
      <c r="D1542" s="9" t="s">
        <v>61</v>
      </c>
      <c r="E1542" s="9" t="s">
        <v>3127</v>
      </c>
      <c r="F1542" s="9" t="s">
        <v>27</v>
      </c>
      <c r="G1542" s="10">
        <v>20</v>
      </c>
      <c r="H1542" s="10">
        <v>0</v>
      </c>
      <c r="I1542" s="10">
        <v>0</v>
      </c>
      <c r="J1542" s="10">
        <f t="shared" si="126"/>
        <v>5600000</v>
      </c>
      <c r="K1542" s="10">
        <f t="shared" si="126"/>
        <v>0</v>
      </c>
      <c r="L1542" s="10">
        <f t="shared" si="126"/>
        <v>0</v>
      </c>
      <c r="M1542" s="10"/>
      <c r="N1542" s="10">
        <v>0</v>
      </c>
      <c r="O1542" s="25">
        <f t="shared" si="123"/>
        <v>5600000</v>
      </c>
      <c r="P1542" s="25">
        <v>5600000</v>
      </c>
      <c r="Q1542" s="25">
        <f t="shared" si="124"/>
        <v>0</v>
      </c>
      <c r="R1542" s="37"/>
    </row>
    <row r="1543" spans="1:18" x14ac:dyDescent="0.25">
      <c r="A1543" s="8">
        <v>1536</v>
      </c>
      <c r="B1543" s="32">
        <v>452804</v>
      </c>
      <c r="C1543" s="9" t="s">
        <v>2118</v>
      </c>
      <c r="D1543" s="9" t="s">
        <v>153</v>
      </c>
      <c r="E1543" s="9" t="s">
        <v>3127</v>
      </c>
      <c r="F1543" s="9" t="s">
        <v>27</v>
      </c>
      <c r="G1543" s="10">
        <v>17</v>
      </c>
      <c r="H1543" s="10">
        <v>0</v>
      </c>
      <c r="I1543" s="10">
        <v>0</v>
      </c>
      <c r="J1543" s="10">
        <f t="shared" si="126"/>
        <v>4760000</v>
      </c>
      <c r="K1543" s="10">
        <f t="shared" si="126"/>
        <v>0</v>
      </c>
      <c r="L1543" s="10">
        <f t="shared" si="126"/>
        <v>0</v>
      </c>
      <c r="M1543" s="10"/>
      <c r="N1543" s="10">
        <v>0</v>
      </c>
      <c r="O1543" s="25">
        <f t="shared" si="123"/>
        <v>4760000</v>
      </c>
      <c r="P1543" s="25">
        <v>4760000</v>
      </c>
      <c r="Q1543" s="25">
        <f t="shared" si="124"/>
        <v>0</v>
      </c>
      <c r="R1543" s="37"/>
    </row>
    <row r="1544" spans="1:18" s="39" customFormat="1" x14ac:dyDescent="0.25">
      <c r="A1544" s="35">
        <v>1537</v>
      </c>
      <c r="B1544" s="54">
        <v>452805</v>
      </c>
      <c r="C1544" s="37" t="s">
        <v>3129</v>
      </c>
      <c r="D1544" s="37" t="s">
        <v>153</v>
      </c>
      <c r="E1544" s="37" t="s">
        <v>3127</v>
      </c>
      <c r="F1544" s="37" t="s">
        <v>368</v>
      </c>
      <c r="G1544" s="25">
        <v>20</v>
      </c>
      <c r="H1544" s="25">
        <v>0</v>
      </c>
      <c r="I1544" s="25">
        <v>0</v>
      </c>
      <c r="J1544" s="25">
        <f t="shared" ref="J1544:L1559" si="127">G1544*280000</f>
        <v>5600000</v>
      </c>
      <c r="K1544" s="25">
        <f t="shared" si="127"/>
        <v>0</v>
      </c>
      <c r="L1544" s="25">
        <f t="shared" si="127"/>
        <v>0</v>
      </c>
      <c r="M1544" s="25"/>
      <c r="N1544" s="25">
        <f>J1544</f>
        <v>5600000</v>
      </c>
      <c r="O1544" s="25">
        <f t="shared" si="123"/>
        <v>0</v>
      </c>
      <c r="P1544" s="25">
        <v>0</v>
      </c>
      <c r="Q1544" s="25">
        <f t="shared" si="124"/>
        <v>0</v>
      </c>
      <c r="R1544" s="37" t="s">
        <v>3034</v>
      </c>
    </row>
    <row r="1545" spans="1:18" x14ac:dyDescent="0.25">
      <c r="A1545" s="8">
        <v>1538</v>
      </c>
      <c r="B1545" s="32">
        <v>452806</v>
      </c>
      <c r="C1545" s="9" t="s">
        <v>3130</v>
      </c>
      <c r="D1545" s="9" t="s">
        <v>75</v>
      </c>
      <c r="E1545" s="9" t="s">
        <v>3127</v>
      </c>
      <c r="F1545" s="9" t="s">
        <v>27</v>
      </c>
      <c r="G1545" s="10">
        <v>20</v>
      </c>
      <c r="H1545" s="10">
        <v>0</v>
      </c>
      <c r="I1545" s="10">
        <v>0</v>
      </c>
      <c r="J1545" s="10">
        <f t="shared" si="127"/>
        <v>5600000</v>
      </c>
      <c r="K1545" s="10">
        <f t="shared" si="127"/>
        <v>0</v>
      </c>
      <c r="L1545" s="10">
        <f t="shared" si="127"/>
        <v>0</v>
      </c>
      <c r="M1545" s="10"/>
      <c r="N1545" s="10">
        <v>0</v>
      </c>
      <c r="O1545" s="25">
        <f t="shared" ref="O1545:O1608" si="128">J1545+K1545+L1545-N1545-M1545</f>
        <v>5600000</v>
      </c>
      <c r="P1545" s="25">
        <v>5600000</v>
      </c>
      <c r="Q1545" s="25">
        <f t="shared" ref="Q1545:Q1608" si="129">O1545-P1545</f>
        <v>0</v>
      </c>
      <c r="R1545" s="37"/>
    </row>
    <row r="1546" spans="1:18" x14ac:dyDescent="0.25">
      <c r="A1546" s="8">
        <v>1539</v>
      </c>
      <c r="B1546" s="32">
        <v>452807</v>
      </c>
      <c r="C1546" s="9" t="s">
        <v>467</v>
      </c>
      <c r="D1546" s="9" t="s">
        <v>262</v>
      </c>
      <c r="E1546" s="9" t="s">
        <v>3127</v>
      </c>
      <c r="F1546" s="9" t="s">
        <v>27</v>
      </c>
      <c r="G1546" s="10">
        <v>17</v>
      </c>
      <c r="H1546" s="10">
        <v>0</v>
      </c>
      <c r="I1546" s="10">
        <v>0</v>
      </c>
      <c r="J1546" s="10">
        <f t="shared" si="127"/>
        <v>4760000</v>
      </c>
      <c r="K1546" s="10">
        <f t="shared" si="127"/>
        <v>0</v>
      </c>
      <c r="L1546" s="10">
        <f t="shared" si="127"/>
        <v>0</v>
      </c>
      <c r="M1546" s="10"/>
      <c r="N1546" s="10">
        <v>0</v>
      </c>
      <c r="O1546" s="25">
        <f t="shared" si="128"/>
        <v>4760000</v>
      </c>
      <c r="P1546" s="25">
        <v>4760000</v>
      </c>
      <c r="Q1546" s="25">
        <f t="shared" si="129"/>
        <v>0</v>
      </c>
      <c r="R1546" s="37"/>
    </row>
    <row r="1547" spans="1:18" x14ac:dyDescent="0.25">
      <c r="A1547" s="8">
        <v>1540</v>
      </c>
      <c r="B1547" s="32">
        <v>452809</v>
      </c>
      <c r="C1547" s="9" t="s">
        <v>3033</v>
      </c>
      <c r="D1547" s="9" t="s">
        <v>405</v>
      </c>
      <c r="E1547" s="9" t="s">
        <v>3127</v>
      </c>
      <c r="F1547" s="9" t="s">
        <v>368</v>
      </c>
      <c r="G1547" s="10">
        <v>20</v>
      </c>
      <c r="H1547" s="10">
        <v>0</v>
      </c>
      <c r="I1547" s="10">
        <v>0</v>
      </c>
      <c r="J1547" s="10">
        <f t="shared" si="127"/>
        <v>5600000</v>
      </c>
      <c r="K1547" s="10">
        <f t="shared" si="127"/>
        <v>0</v>
      </c>
      <c r="L1547" s="10">
        <f t="shared" si="127"/>
        <v>0</v>
      </c>
      <c r="M1547" s="10"/>
      <c r="N1547" s="10">
        <f>J1547</f>
        <v>5600000</v>
      </c>
      <c r="O1547" s="25">
        <f t="shared" si="128"/>
        <v>0</v>
      </c>
      <c r="P1547" s="25">
        <v>0</v>
      </c>
      <c r="Q1547" s="25">
        <f t="shared" si="129"/>
        <v>0</v>
      </c>
      <c r="R1547" s="37"/>
    </row>
    <row r="1548" spans="1:18" x14ac:dyDescent="0.25">
      <c r="A1548" s="8">
        <v>1541</v>
      </c>
      <c r="B1548" s="32">
        <v>452810</v>
      </c>
      <c r="C1548" s="9" t="s">
        <v>3131</v>
      </c>
      <c r="D1548" s="9" t="s">
        <v>560</v>
      </c>
      <c r="E1548" s="9" t="s">
        <v>3127</v>
      </c>
      <c r="F1548" s="9" t="s">
        <v>27</v>
      </c>
      <c r="G1548" s="10">
        <v>21</v>
      </c>
      <c r="H1548" s="10">
        <v>0</v>
      </c>
      <c r="I1548" s="10">
        <v>0</v>
      </c>
      <c r="J1548" s="10">
        <f t="shared" si="127"/>
        <v>5880000</v>
      </c>
      <c r="K1548" s="10">
        <f t="shared" si="127"/>
        <v>0</v>
      </c>
      <c r="L1548" s="10">
        <f t="shared" si="127"/>
        <v>0</v>
      </c>
      <c r="M1548" s="10"/>
      <c r="N1548" s="10">
        <v>0</v>
      </c>
      <c r="O1548" s="25">
        <f t="shared" si="128"/>
        <v>5880000</v>
      </c>
      <c r="P1548" s="25">
        <v>5880000</v>
      </c>
      <c r="Q1548" s="25">
        <f t="shared" si="129"/>
        <v>0</v>
      </c>
      <c r="R1548" s="37"/>
    </row>
    <row r="1549" spans="1:18" x14ac:dyDescent="0.25">
      <c r="A1549" s="8">
        <v>1542</v>
      </c>
      <c r="B1549" s="32">
        <v>452811</v>
      </c>
      <c r="C1549" s="9" t="s">
        <v>1415</v>
      </c>
      <c r="D1549" s="9" t="s">
        <v>75</v>
      </c>
      <c r="E1549" s="9" t="s">
        <v>3127</v>
      </c>
      <c r="F1549" s="9" t="s">
        <v>27</v>
      </c>
      <c r="G1549" s="10">
        <v>17</v>
      </c>
      <c r="H1549" s="10">
        <v>0</v>
      </c>
      <c r="I1549" s="10">
        <v>0</v>
      </c>
      <c r="J1549" s="10">
        <f t="shared" si="127"/>
        <v>4760000</v>
      </c>
      <c r="K1549" s="10">
        <f t="shared" si="127"/>
        <v>0</v>
      </c>
      <c r="L1549" s="10">
        <f t="shared" si="127"/>
        <v>0</v>
      </c>
      <c r="M1549" s="10"/>
      <c r="N1549" s="10">
        <v>0</v>
      </c>
      <c r="O1549" s="25">
        <f t="shared" si="128"/>
        <v>4760000</v>
      </c>
      <c r="P1549" s="25">
        <v>4760000</v>
      </c>
      <c r="Q1549" s="25">
        <f t="shared" si="129"/>
        <v>0</v>
      </c>
      <c r="R1549" s="37"/>
    </row>
    <row r="1550" spans="1:18" s="39" customFormat="1" x14ac:dyDescent="0.25">
      <c r="A1550" s="35">
        <v>1543</v>
      </c>
      <c r="B1550" s="54">
        <v>452812</v>
      </c>
      <c r="C1550" s="37" t="s">
        <v>3132</v>
      </c>
      <c r="D1550" s="37" t="s">
        <v>233</v>
      </c>
      <c r="E1550" s="37" t="s">
        <v>3127</v>
      </c>
      <c r="F1550" s="37" t="s">
        <v>27</v>
      </c>
      <c r="G1550" s="25">
        <v>17</v>
      </c>
      <c r="H1550" s="25">
        <v>0</v>
      </c>
      <c r="I1550" s="25">
        <v>0</v>
      </c>
      <c r="J1550" s="25">
        <f t="shared" si="127"/>
        <v>4760000</v>
      </c>
      <c r="K1550" s="25">
        <f t="shared" si="127"/>
        <v>0</v>
      </c>
      <c r="L1550" s="25">
        <f t="shared" si="127"/>
        <v>0</v>
      </c>
      <c r="M1550" s="25"/>
      <c r="N1550" s="25">
        <v>0</v>
      </c>
      <c r="O1550" s="25">
        <f t="shared" si="128"/>
        <v>4760000</v>
      </c>
      <c r="P1550" s="25">
        <v>4760000</v>
      </c>
      <c r="Q1550" s="25">
        <f t="shared" si="129"/>
        <v>0</v>
      </c>
      <c r="R1550" s="37" t="s">
        <v>3034</v>
      </c>
    </row>
    <row r="1551" spans="1:18" x14ac:dyDescent="0.25">
      <c r="A1551" s="8">
        <v>1544</v>
      </c>
      <c r="B1551" s="32">
        <v>452813</v>
      </c>
      <c r="C1551" s="9" t="s">
        <v>3133</v>
      </c>
      <c r="D1551" s="9" t="s">
        <v>317</v>
      </c>
      <c r="E1551" s="9" t="s">
        <v>3127</v>
      </c>
      <c r="F1551" s="9" t="s">
        <v>27</v>
      </c>
      <c r="G1551" s="10">
        <v>21</v>
      </c>
      <c r="H1551" s="10">
        <v>0</v>
      </c>
      <c r="I1551" s="10">
        <v>0</v>
      </c>
      <c r="J1551" s="10">
        <f t="shared" si="127"/>
        <v>5880000</v>
      </c>
      <c r="K1551" s="10">
        <f t="shared" si="127"/>
        <v>0</v>
      </c>
      <c r="L1551" s="10">
        <f t="shared" si="127"/>
        <v>0</v>
      </c>
      <c r="M1551" s="10"/>
      <c r="N1551" s="10">
        <v>0</v>
      </c>
      <c r="O1551" s="25">
        <f t="shared" si="128"/>
        <v>5880000</v>
      </c>
      <c r="P1551" s="25">
        <v>5880000</v>
      </c>
      <c r="Q1551" s="25">
        <f t="shared" si="129"/>
        <v>0</v>
      </c>
      <c r="R1551" s="37"/>
    </row>
    <row r="1552" spans="1:18" x14ac:dyDescent="0.25">
      <c r="A1552" s="8">
        <v>1545</v>
      </c>
      <c r="B1552" s="32">
        <v>452814</v>
      </c>
      <c r="C1552" s="9" t="s">
        <v>3134</v>
      </c>
      <c r="D1552" s="9" t="s">
        <v>574</v>
      </c>
      <c r="E1552" s="9" t="s">
        <v>3127</v>
      </c>
      <c r="F1552" s="9" t="s">
        <v>27</v>
      </c>
      <c r="G1552" s="10">
        <v>17</v>
      </c>
      <c r="H1552" s="10">
        <v>0</v>
      </c>
      <c r="I1552" s="10">
        <v>0</v>
      </c>
      <c r="J1552" s="10">
        <f t="shared" si="127"/>
        <v>4760000</v>
      </c>
      <c r="K1552" s="10">
        <f t="shared" si="127"/>
        <v>0</v>
      </c>
      <c r="L1552" s="10">
        <f t="shared" si="127"/>
        <v>0</v>
      </c>
      <c r="M1552" s="10"/>
      <c r="N1552" s="10">
        <v>0</v>
      </c>
      <c r="O1552" s="25">
        <f t="shared" si="128"/>
        <v>4760000</v>
      </c>
      <c r="P1552" s="25">
        <v>4760000</v>
      </c>
      <c r="Q1552" s="25">
        <f t="shared" si="129"/>
        <v>0</v>
      </c>
      <c r="R1552" s="37"/>
    </row>
    <row r="1553" spans="1:18" x14ac:dyDescent="0.25">
      <c r="A1553" s="8">
        <v>1546</v>
      </c>
      <c r="B1553" s="32">
        <v>452815</v>
      </c>
      <c r="C1553" s="9" t="s">
        <v>1308</v>
      </c>
      <c r="D1553" s="9" t="s">
        <v>576</v>
      </c>
      <c r="E1553" s="9" t="s">
        <v>3127</v>
      </c>
      <c r="F1553" s="9" t="s">
        <v>368</v>
      </c>
      <c r="G1553" s="10">
        <v>17</v>
      </c>
      <c r="H1553" s="10">
        <v>0</v>
      </c>
      <c r="I1553" s="10">
        <v>0</v>
      </c>
      <c r="J1553" s="10">
        <f t="shared" si="127"/>
        <v>4760000</v>
      </c>
      <c r="K1553" s="10">
        <f t="shared" si="127"/>
        <v>0</v>
      </c>
      <c r="L1553" s="10">
        <f t="shared" si="127"/>
        <v>0</v>
      </c>
      <c r="M1553" s="10"/>
      <c r="N1553" s="10">
        <f>J1553</f>
        <v>4760000</v>
      </c>
      <c r="O1553" s="25">
        <f t="shared" si="128"/>
        <v>0</v>
      </c>
      <c r="P1553" s="25">
        <v>0</v>
      </c>
      <c r="Q1553" s="25">
        <f t="shared" si="129"/>
        <v>0</v>
      </c>
      <c r="R1553" s="37"/>
    </row>
    <row r="1554" spans="1:18" x14ac:dyDescent="0.25">
      <c r="A1554" s="8">
        <v>1547</v>
      </c>
      <c r="B1554" s="32">
        <v>452816</v>
      </c>
      <c r="C1554" s="9" t="s">
        <v>291</v>
      </c>
      <c r="D1554" s="9" t="s">
        <v>535</v>
      </c>
      <c r="E1554" s="9" t="s">
        <v>3127</v>
      </c>
      <c r="F1554" s="9" t="s">
        <v>27</v>
      </c>
      <c r="G1554" s="10">
        <v>21</v>
      </c>
      <c r="H1554" s="10">
        <v>0</v>
      </c>
      <c r="I1554" s="10">
        <v>0</v>
      </c>
      <c r="J1554" s="10">
        <f t="shared" si="127"/>
        <v>5880000</v>
      </c>
      <c r="K1554" s="10">
        <f t="shared" si="127"/>
        <v>0</v>
      </c>
      <c r="L1554" s="10">
        <f t="shared" si="127"/>
        <v>0</v>
      </c>
      <c r="M1554" s="10"/>
      <c r="N1554" s="10">
        <v>0</v>
      </c>
      <c r="O1554" s="25">
        <f t="shared" si="128"/>
        <v>5880000</v>
      </c>
      <c r="P1554" s="25">
        <v>5880000</v>
      </c>
      <c r="Q1554" s="25">
        <f t="shared" si="129"/>
        <v>0</v>
      </c>
      <c r="R1554" s="37"/>
    </row>
    <row r="1555" spans="1:18" x14ac:dyDescent="0.25">
      <c r="A1555" s="8">
        <v>1548</v>
      </c>
      <c r="B1555" s="32">
        <v>452818</v>
      </c>
      <c r="C1555" s="9" t="s">
        <v>1241</v>
      </c>
      <c r="D1555" s="9" t="s">
        <v>429</v>
      </c>
      <c r="E1555" s="9" t="s">
        <v>3127</v>
      </c>
      <c r="F1555" s="9" t="s">
        <v>27</v>
      </c>
      <c r="G1555" s="10">
        <v>17</v>
      </c>
      <c r="H1555" s="10">
        <v>0</v>
      </c>
      <c r="I1555" s="10">
        <v>0</v>
      </c>
      <c r="J1555" s="10">
        <f t="shared" si="127"/>
        <v>4760000</v>
      </c>
      <c r="K1555" s="10">
        <f t="shared" si="127"/>
        <v>0</v>
      </c>
      <c r="L1555" s="10">
        <f t="shared" si="127"/>
        <v>0</v>
      </c>
      <c r="M1555" s="10"/>
      <c r="N1555" s="10">
        <v>0</v>
      </c>
      <c r="O1555" s="25">
        <f t="shared" si="128"/>
        <v>4760000</v>
      </c>
      <c r="P1555" s="25">
        <v>4760000</v>
      </c>
      <c r="Q1555" s="25">
        <f t="shared" si="129"/>
        <v>0</v>
      </c>
      <c r="R1555" s="37"/>
    </row>
    <row r="1556" spans="1:18" x14ac:dyDescent="0.25">
      <c r="A1556" s="8">
        <v>1549</v>
      </c>
      <c r="B1556" s="32">
        <v>452819</v>
      </c>
      <c r="C1556" s="9" t="s">
        <v>534</v>
      </c>
      <c r="D1556" s="9" t="s">
        <v>980</v>
      </c>
      <c r="E1556" s="9" t="s">
        <v>3127</v>
      </c>
      <c r="F1556" s="9" t="s">
        <v>27</v>
      </c>
      <c r="G1556" s="10">
        <v>21</v>
      </c>
      <c r="H1556" s="10">
        <v>0</v>
      </c>
      <c r="I1556" s="10">
        <v>0</v>
      </c>
      <c r="J1556" s="10">
        <f t="shared" si="127"/>
        <v>5880000</v>
      </c>
      <c r="K1556" s="10">
        <f t="shared" si="127"/>
        <v>0</v>
      </c>
      <c r="L1556" s="10">
        <f t="shared" si="127"/>
        <v>0</v>
      </c>
      <c r="M1556" s="10"/>
      <c r="N1556" s="10">
        <v>0</v>
      </c>
      <c r="O1556" s="25">
        <f t="shared" si="128"/>
        <v>5880000</v>
      </c>
      <c r="P1556" s="25">
        <v>5880000</v>
      </c>
      <c r="Q1556" s="25">
        <f t="shared" si="129"/>
        <v>0</v>
      </c>
      <c r="R1556" s="37"/>
    </row>
    <row r="1557" spans="1:18" x14ac:dyDescent="0.25">
      <c r="A1557" s="8">
        <v>1550</v>
      </c>
      <c r="B1557" s="32">
        <v>452820</v>
      </c>
      <c r="C1557" s="9" t="s">
        <v>3135</v>
      </c>
      <c r="D1557" s="9" t="s">
        <v>1217</v>
      </c>
      <c r="E1557" s="9" t="s">
        <v>3127</v>
      </c>
      <c r="F1557" s="9" t="s">
        <v>27</v>
      </c>
      <c r="G1557" s="10">
        <v>21</v>
      </c>
      <c r="H1557" s="10">
        <v>0</v>
      </c>
      <c r="I1557" s="10">
        <v>0</v>
      </c>
      <c r="J1557" s="10">
        <f t="shared" si="127"/>
        <v>5880000</v>
      </c>
      <c r="K1557" s="10">
        <f t="shared" si="127"/>
        <v>0</v>
      </c>
      <c r="L1557" s="10">
        <f t="shared" si="127"/>
        <v>0</v>
      </c>
      <c r="M1557" s="10"/>
      <c r="N1557" s="10">
        <v>0</v>
      </c>
      <c r="O1557" s="25">
        <f t="shared" si="128"/>
        <v>5880000</v>
      </c>
      <c r="P1557" s="25">
        <v>5880000</v>
      </c>
      <c r="Q1557" s="25">
        <f t="shared" si="129"/>
        <v>0</v>
      </c>
      <c r="R1557" s="37"/>
    </row>
    <row r="1558" spans="1:18" x14ac:dyDescent="0.25">
      <c r="A1558" s="8">
        <v>1551</v>
      </c>
      <c r="B1558" s="32">
        <v>452821</v>
      </c>
      <c r="C1558" s="9" t="s">
        <v>1634</v>
      </c>
      <c r="D1558" s="9" t="s">
        <v>158</v>
      </c>
      <c r="E1558" s="9" t="s">
        <v>3127</v>
      </c>
      <c r="F1558" s="9" t="s">
        <v>27</v>
      </c>
      <c r="G1558" s="10">
        <v>21</v>
      </c>
      <c r="H1558" s="10">
        <v>0</v>
      </c>
      <c r="I1558" s="10">
        <v>0</v>
      </c>
      <c r="J1558" s="10">
        <f t="shared" si="127"/>
        <v>5880000</v>
      </c>
      <c r="K1558" s="10">
        <f t="shared" si="127"/>
        <v>0</v>
      </c>
      <c r="L1558" s="10">
        <f t="shared" si="127"/>
        <v>0</v>
      </c>
      <c r="M1558" s="10"/>
      <c r="N1558" s="10">
        <v>0</v>
      </c>
      <c r="O1558" s="25">
        <f t="shared" si="128"/>
        <v>5880000</v>
      </c>
      <c r="P1558" s="25">
        <v>5880000</v>
      </c>
      <c r="Q1558" s="25">
        <f t="shared" si="129"/>
        <v>0</v>
      </c>
      <c r="R1558" s="37"/>
    </row>
    <row r="1559" spans="1:18" x14ac:dyDescent="0.25">
      <c r="A1559" s="8">
        <v>1552</v>
      </c>
      <c r="B1559" s="32">
        <v>452822</v>
      </c>
      <c r="C1559" s="9" t="s">
        <v>1568</v>
      </c>
      <c r="D1559" s="9" t="s">
        <v>365</v>
      </c>
      <c r="E1559" s="9" t="s">
        <v>3127</v>
      </c>
      <c r="F1559" s="9" t="s">
        <v>27</v>
      </c>
      <c r="G1559" s="10">
        <v>21</v>
      </c>
      <c r="H1559" s="10">
        <v>0</v>
      </c>
      <c r="I1559" s="10">
        <v>0</v>
      </c>
      <c r="J1559" s="10">
        <f t="shared" si="127"/>
        <v>5880000</v>
      </c>
      <c r="K1559" s="10">
        <f t="shared" si="127"/>
        <v>0</v>
      </c>
      <c r="L1559" s="10">
        <f t="shared" si="127"/>
        <v>0</v>
      </c>
      <c r="M1559" s="10"/>
      <c r="N1559" s="10">
        <v>0</v>
      </c>
      <c r="O1559" s="25">
        <f t="shared" si="128"/>
        <v>5880000</v>
      </c>
      <c r="P1559" s="25">
        <v>5880000</v>
      </c>
      <c r="Q1559" s="25">
        <f t="shared" si="129"/>
        <v>0</v>
      </c>
      <c r="R1559" s="37"/>
    </row>
    <row r="1560" spans="1:18" x14ac:dyDescent="0.25">
      <c r="A1560" s="8">
        <v>1553</v>
      </c>
      <c r="B1560" s="32">
        <v>452823</v>
      </c>
      <c r="C1560" s="9" t="s">
        <v>3136</v>
      </c>
      <c r="D1560" s="9" t="s">
        <v>153</v>
      </c>
      <c r="E1560" s="9" t="s">
        <v>3127</v>
      </c>
      <c r="F1560" s="9" t="s">
        <v>389</v>
      </c>
      <c r="G1560" s="10">
        <v>21</v>
      </c>
      <c r="H1560" s="10">
        <v>0</v>
      </c>
      <c r="I1560" s="10">
        <v>0</v>
      </c>
      <c r="J1560" s="10">
        <f>G1560*280000</f>
        <v>5880000</v>
      </c>
      <c r="K1560" s="10">
        <f>H1560*280000</f>
        <v>0</v>
      </c>
      <c r="L1560" s="10">
        <f>I1560*280000</f>
        <v>0</v>
      </c>
      <c r="M1560" s="10"/>
      <c r="N1560" s="10">
        <f>J1560*0.7</f>
        <v>4115999.9999999995</v>
      </c>
      <c r="O1560" s="25">
        <f t="shared" si="128"/>
        <v>1764000.0000000005</v>
      </c>
      <c r="P1560" s="25">
        <v>1764000</v>
      </c>
      <c r="Q1560" s="25">
        <f t="shared" si="129"/>
        <v>0</v>
      </c>
      <c r="R1560" s="37"/>
    </row>
    <row r="1561" spans="1:18" x14ac:dyDescent="0.25">
      <c r="A1561" s="8">
        <v>1554</v>
      </c>
      <c r="B1561" s="32">
        <v>452824</v>
      </c>
      <c r="C1561" s="9" t="s">
        <v>583</v>
      </c>
      <c r="D1561" s="9" t="s">
        <v>61</v>
      </c>
      <c r="E1561" s="9" t="s">
        <v>3127</v>
      </c>
      <c r="F1561" s="9" t="s">
        <v>27</v>
      </c>
      <c r="G1561" s="10">
        <v>21</v>
      </c>
      <c r="H1561" s="10">
        <v>0</v>
      </c>
      <c r="I1561" s="10">
        <v>0</v>
      </c>
      <c r="J1561" s="10">
        <f t="shared" ref="J1561:L1573" si="130">G1561*280000</f>
        <v>5880000</v>
      </c>
      <c r="K1561" s="10">
        <f t="shared" si="130"/>
        <v>0</v>
      </c>
      <c r="L1561" s="10">
        <f t="shared" si="130"/>
        <v>0</v>
      </c>
      <c r="M1561" s="10"/>
      <c r="N1561" s="10">
        <v>0</v>
      </c>
      <c r="O1561" s="25">
        <f t="shared" si="128"/>
        <v>5880000</v>
      </c>
      <c r="P1561" s="25">
        <v>5880000</v>
      </c>
      <c r="Q1561" s="25">
        <f t="shared" si="129"/>
        <v>0</v>
      </c>
      <c r="R1561" s="37"/>
    </row>
    <row r="1562" spans="1:18" x14ac:dyDescent="0.25">
      <c r="A1562" s="8">
        <v>1555</v>
      </c>
      <c r="B1562" s="32">
        <v>452825</v>
      </c>
      <c r="C1562" s="9" t="s">
        <v>1172</v>
      </c>
      <c r="D1562" s="9" t="s">
        <v>210</v>
      </c>
      <c r="E1562" s="9" t="s">
        <v>3127</v>
      </c>
      <c r="F1562" s="9" t="s">
        <v>27</v>
      </c>
      <c r="G1562" s="10">
        <v>21</v>
      </c>
      <c r="H1562" s="10">
        <v>0</v>
      </c>
      <c r="I1562" s="10">
        <v>0</v>
      </c>
      <c r="J1562" s="10">
        <f t="shared" si="130"/>
        <v>5880000</v>
      </c>
      <c r="K1562" s="10">
        <f t="shared" si="130"/>
        <v>0</v>
      </c>
      <c r="L1562" s="10">
        <f t="shared" si="130"/>
        <v>0</v>
      </c>
      <c r="M1562" s="10"/>
      <c r="N1562" s="10">
        <v>0</v>
      </c>
      <c r="O1562" s="25">
        <f t="shared" si="128"/>
        <v>5880000</v>
      </c>
      <c r="P1562" s="25">
        <v>5880000</v>
      </c>
      <c r="Q1562" s="25">
        <f t="shared" si="129"/>
        <v>0</v>
      </c>
      <c r="R1562" s="37"/>
    </row>
    <row r="1563" spans="1:18" x14ac:dyDescent="0.25">
      <c r="A1563" s="8">
        <v>1556</v>
      </c>
      <c r="B1563" s="32">
        <v>452826</v>
      </c>
      <c r="C1563" s="9" t="s">
        <v>1227</v>
      </c>
      <c r="D1563" s="9" t="s">
        <v>153</v>
      </c>
      <c r="E1563" s="9" t="s">
        <v>3127</v>
      </c>
      <c r="F1563" s="9" t="s">
        <v>27</v>
      </c>
      <c r="G1563" s="10">
        <v>21</v>
      </c>
      <c r="H1563" s="10">
        <v>0</v>
      </c>
      <c r="I1563" s="10">
        <v>0</v>
      </c>
      <c r="J1563" s="10">
        <f t="shared" si="130"/>
        <v>5880000</v>
      </c>
      <c r="K1563" s="10">
        <f t="shared" si="130"/>
        <v>0</v>
      </c>
      <c r="L1563" s="10">
        <f t="shared" si="130"/>
        <v>0</v>
      </c>
      <c r="M1563" s="10"/>
      <c r="N1563" s="10">
        <v>0</v>
      </c>
      <c r="O1563" s="25">
        <f t="shared" si="128"/>
        <v>5880000</v>
      </c>
      <c r="P1563" s="25">
        <v>5880000</v>
      </c>
      <c r="Q1563" s="25">
        <f t="shared" si="129"/>
        <v>0</v>
      </c>
      <c r="R1563" s="37"/>
    </row>
    <row r="1564" spans="1:18" x14ac:dyDescent="0.25">
      <c r="A1564" s="8">
        <v>1557</v>
      </c>
      <c r="B1564" s="32">
        <v>452827</v>
      </c>
      <c r="C1564" s="9" t="s">
        <v>1239</v>
      </c>
      <c r="D1564" s="9" t="s">
        <v>81</v>
      </c>
      <c r="E1564" s="9" t="s">
        <v>3127</v>
      </c>
      <c r="F1564" s="9" t="s">
        <v>27</v>
      </c>
      <c r="G1564" s="10">
        <v>21</v>
      </c>
      <c r="H1564" s="10">
        <v>0</v>
      </c>
      <c r="I1564" s="10">
        <v>0</v>
      </c>
      <c r="J1564" s="10">
        <f t="shared" si="130"/>
        <v>5880000</v>
      </c>
      <c r="K1564" s="10">
        <f t="shared" si="130"/>
        <v>0</v>
      </c>
      <c r="L1564" s="10">
        <f t="shared" si="130"/>
        <v>0</v>
      </c>
      <c r="M1564" s="10"/>
      <c r="N1564" s="10">
        <v>0</v>
      </c>
      <c r="O1564" s="25">
        <f t="shared" si="128"/>
        <v>5880000</v>
      </c>
      <c r="P1564" s="25">
        <v>5880000</v>
      </c>
      <c r="Q1564" s="25">
        <f t="shared" si="129"/>
        <v>0</v>
      </c>
      <c r="R1564" s="37"/>
    </row>
    <row r="1565" spans="1:18" x14ac:dyDescent="0.25">
      <c r="A1565" s="8">
        <v>1558</v>
      </c>
      <c r="B1565" s="32">
        <v>452828</v>
      </c>
      <c r="C1565" s="9" t="s">
        <v>1715</v>
      </c>
      <c r="D1565" s="9" t="s">
        <v>47</v>
      </c>
      <c r="E1565" s="9" t="s">
        <v>3127</v>
      </c>
      <c r="F1565" s="9" t="s">
        <v>27</v>
      </c>
      <c r="G1565" s="10">
        <v>17</v>
      </c>
      <c r="H1565" s="10">
        <v>0</v>
      </c>
      <c r="I1565" s="10">
        <v>0</v>
      </c>
      <c r="J1565" s="10">
        <f t="shared" si="130"/>
        <v>4760000</v>
      </c>
      <c r="K1565" s="10">
        <f t="shared" si="130"/>
        <v>0</v>
      </c>
      <c r="L1565" s="10">
        <f t="shared" si="130"/>
        <v>0</v>
      </c>
      <c r="M1565" s="10"/>
      <c r="N1565" s="10">
        <v>0</v>
      </c>
      <c r="O1565" s="25">
        <f t="shared" si="128"/>
        <v>4760000</v>
      </c>
      <c r="P1565" s="25">
        <v>0</v>
      </c>
      <c r="Q1565" s="25">
        <f t="shared" si="129"/>
        <v>4760000</v>
      </c>
      <c r="R1565" s="37"/>
    </row>
    <row r="1566" spans="1:18" x14ac:dyDescent="0.25">
      <c r="A1566" s="8">
        <v>1559</v>
      </c>
      <c r="B1566" s="32">
        <v>452829</v>
      </c>
      <c r="C1566" s="9" t="s">
        <v>3137</v>
      </c>
      <c r="D1566" s="9" t="s">
        <v>448</v>
      </c>
      <c r="E1566" s="9" t="s">
        <v>3127</v>
      </c>
      <c r="F1566" s="9" t="s">
        <v>27</v>
      </c>
      <c r="G1566" s="10">
        <v>21</v>
      </c>
      <c r="H1566" s="10">
        <v>0</v>
      </c>
      <c r="I1566" s="10">
        <v>0</v>
      </c>
      <c r="J1566" s="10">
        <f t="shared" si="130"/>
        <v>5880000</v>
      </c>
      <c r="K1566" s="10">
        <f t="shared" si="130"/>
        <v>0</v>
      </c>
      <c r="L1566" s="10">
        <f t="shared" si="130"/>
        <v>0</v>
      </c>
      <c r="M1566" s="10"/>
      <c r="N1566" s="10">
        <v>0</v>
      </c>
      <c r="O1566" s="25">
        <f t="shared" si="128"/>
        <v>5880000</v>
      </c>
      <c r="P1566" s="25">
        <v>5880000</v>
      </c>
      <c r="Q1566" s="25">
        <f t="shared" si="129"/>
        <v>0</v>
      </c>
      <c r="R1566" s="37"/>
    </row>
    <row r="1567" spans="1:18" x14ac:dyDescent="0.25">
      <c r="A1567" s="8">
        <v>1560</v>
      </c>
      <c r="B1567" s="32">
        <v>452830</v>
      </c>
      <c r="C1567" s="9" t="s">
        <v>1532</v>
      </c>
      <c r="D1567" s="9" t="s">
        <v>153</v>
      </c>
      <c r="E1567" s="9" t="s">
        <v>3127</v>
      </c>
      <c r="F1567" s="9" t="s">
        <v>27</v>
      </c>
      <c r="G1567" s="10">
        <v>21</v>
      </c>
      <c r="H1567" s="10">
        <v>0</v>
      </c>
      <c r="I1567" s="10">
        <v>0</v>
      </c>
      <c r="J1567" s="10">
        <f t="shared" si="130"/>
        <v>5880000</v>
      </c>
      <c r="K1567" s="10">
        <f t="shared" si="130"/>
        <v>0</v>
      </c>
      <c r="L1567" s="10">
        <f t="shared" si="130"/>
        <v>0</v>
      </c>
      <c r="M1567" s="10"/>
      <c r="N1567" s="10">
        <v>0</v>
      </c>
      <c r="O1567" s="25">
        <f t="shared" si="128"/>
        <v>5880000</v>
      </c>
      <c r="P1567" s="25">
        <v>5880000</v>
      </c>
      <c r="Q1567" s="25">
        <f t="shared" si="129"/>
        <v>0</v>
      </c>
      <c r="R1567" s="37"/>
    </row>
    <row r="1568" spans="1:18" x14ac:dyDescent="0.25">
      <c r="A1568" s="8">
        <v>1561</v>
      </c>
      <c r="B1568" s="32">
        <v>452831</v>
      </c>
      <c r="C1568" s="9" t="s">
        <v>919</v>
      </c>
      <c r="D1568" s="9" t="s">
        <v>75</v>
      </c>
      <c r="E1568" s="9" t="s">
        <v>3127</v>
      </c>
      <c r="F1568" s="9" t="s">
        <v>27</v>
      </c>
      <c r="G1568" s="10">
        <v>21</v>
      </c>
      <c r="H1568" s="10">
        <v>0</v>
      </c>
      <c r="I1568" s="10">
        <v>0</v>
      </c>
      <c r="J1568" s="10">
        <f t="shared" si="130"/>
        <v>5880000</v>
      </c>
      <c r="K1568" s="10">
        <f t="shared" si="130"/>
        <v>0</v>
      </c>
      <c r="L1568" s="10">
        <f t="shared" si="130"/>
        <v>0</v>
      </c>
      <c r="M1568" s="10"/>
      <c r="N1568" s="10">
        <v>0</v>
      </c>
      <c r="O1568" s="25">
        <f t="shared" si="128"/>
        <v>5880000</v>
      </c>
      <c r="P1568" s="25">
        <v>5880000</v>
      </c>
      <c r="Q1568" s="25">
        <f t="shared" si="129"/>
        <v>0</v>
      </c>
      <c r="R1568" s="37"/>
    </row>
    <row r="1569" spans="1:18" x14ac:dyDescent="0.25">
      <c r="A1569" s="8">
        <v>1562</v>
      </c>
      <c r="B1569" s="32">
        <v>452832</v>
      </c>
      <c r="C1569" s="9" t="s">
        <v>1013</v>
      </c>
      <c r="D1569" s="9" t="s">
        <v>321</v>
      </c>
      <c r="E1569" s="9" t="s">
        <v>3127</v>
      </c>
      <c r="F1569" s="9" t="s">
        <v>27</v>
      </c>
      <c r="G1569" s="10">
        <v>21</v>
      </c>
      <c r="H1569" s="10">
        <v>0</v>
      </c>
      <c r="I1569" s="10">
        <v>0</v>
      </c>
      <c r="J1569" s="10">
        <f t="shared" si="130"/>
        <v>5880000</v>
      </c>
      <c r="K1569" s="10">
        <f t="shared" si="130"/>
        <v>0</v>
      </c>
      <c r="L1569" s="10">
        <f t="shared" si="130"/>
        <v>0</v>
      </c>
      <c r="M1569" s="10"/>
      <c r="N1569" s="10">
        <v>0</v>
      </c>
      <c r="O1569" s="25">
        <f t="shared" si="128"/>
        <v>5880000</v>
      </c>
      <c r="P1569" s="25">
        <v>5880000</v>
      </c>
      <c r="Q1569" s="25">
        <f t="shared" si="129"/>
        <v>0</v>
      </c>
      <c r="R1569" s="37"/>
    </row>
    <row r="1570" spans="1:18" x14ac:dyDescent="0.25">
      <c r="A1570" s="8">
        <v>1563</v>
      </c>
      <c r="B1570" s="32">
        <v>452833</v>
      </c>
      <c r="C1570" s="9" t="s">
        <v>976</v>
      </c>
      <c r="D1570" s="9" t="s">
        <v>2470</v>
      </c>
      <c r="E1570" s="9" t="s">
        <v>3127</v>
      </c>
      <c r="F1570" s="9" t="s">
        <v>27</v>
      </c>
      <c r="G1570" s="10">
        <v>21</v>
      </c>
      <c r="H1570" s="10">
        <v>0</v>
      </c>
      <c r="I1570" s="10">
        <v>0</v>
      </c>
      <c r="J1570" s="10">
        <f t="shared" si="130"/>
        <v>5880000</v>
      </c>
      <c r="K1570" s="10">
        <f t="shared" si="130"/>
        <v>0</v>
      </c>
      <c r="L1570" s="10">
        <f t="shared" si="130"/>
        <v>0</v>
      </c>
      <c r="M1570" s="10"/>
      <c r="N1570" s="10">
        <v>0</v>
      </c>
      <c r="O1570" s="25">
        <f t="shared" si="128"/>
        <v>5880000</v>
      </c>
      <c r="P1570" s="25">
        <v>5880000</v>
      </c>
      <c r="Q1570" s="25">
        <f t="shared" si="129"/>
        <v>0</v>
      </c>
      <c r="R1570" s="37"/>
    </row>
    <row r="1571" spans="1:18" x14ac:dyDescent="0.25">
      <c r="A1571" s="8">
        <v>1564</v>
      </c>
      <c r="B1571" s="32">
        <v>452834</v>
      </c>
      <c r="C1571" s="9" t="s">
        <v>1935</v>
      </c>
      <c r="D1571" s="9" t="s">
        <v>488</v>
      </c>
      <c r="E1571" s="9" t="s">
        <v>3127</v>
      </c>
      <c r="F1571" s="9" t="s">
        <v>27</v>
      </c>
      <c r="G1571" s="10">
        <v>21</v>
      </c>
      <c r="H1571" s="10">
        <v>0</v>
      </c>
      <c r="I1571" s="10">
        <v>0</v>
      </c>
      <c r="J1571" s="10">
        <f t="shared" si="130"/>
        <v>5880000</v>
      </c>
      <c r="K1571" s="10">
        <f t="shared" si="130"/>
        <v>0</v>
      </c>
      <c r="L1571" s="10">
        <f t="shared" si="130"/>
        <v>0</v>
      </c>
      <c r="M1571" s="10"/>
      <c r="N1571" s="10">
        <v>0</v>
      </c>
      <c r="O1571" s="25">
        <f t="shared" si="128"/>
        <v>5880000</v>
      </c>
      <c r="P1571" s="25">
        <v>5880000</v>
      </c>
      <c r="Q1571" s="25">
        <f t="shared" si="129"/>
        <v>0</v>
      </c>
      <c r="R1571" s="37"/>
    </row>
    <row r="1572" spans="1:18" x14ac:dyDescent="0.25">
      <c r="A1572" s="8">
        <v>1565</v>
      </c>
      <c r="B1572" s="32">
        <v>452835</v>
      </c>
      <c r="C1572" s="9" t="s">
        <v>426</v>
      </c>
      <c r="D1572" s="9" t="s">
        <v>75</v>
      </c>
      <c r="E1572" s="9" t="s">
        <v>3127</v>
      </c>
      <c r="F1572" s="9" t="s">
        <v>27</v>
      </c>
      <c r="G1572" s="10">
        <v>21</v>
      </c>
      <c r="H1572" s="10">
        <v>0</v>
      </c>
      <c r="I1572" s="10">
        <v>0</v>
      </c>
      <c r="J1572" s="10">
        <f t="shared" si="130"/>
        <v>5880000</v>
      </c>
      <c r="K1572" s="10">
        <f t="shared" si="130"/>
        <v>0</v>
      </c>
      <c r="L1572" s="10">
        <f t="shared" si="130"/>
        <v>0</v>
      </c>
      <c r="M1572" s="10"/>
      <c r="N1572" s="10">
        <v>0</v>
      </c>
      <c r="O1572" s="25">
        <f t="shared" si="128"/>
        <v>5880000</v>
      </c>
      <c r="P1572" s="25">
        <v>5880000</v>
      </c>
      <c r="Q1572" s="25">
        <f t="shared" si="129"/>
        <v>0</v>
      </c>
      <c r="R1572" s="37"/>
    </row>
    <row r="1573" spans="1:18" x14ac:dyDescent="0.25">
      <c r="A1573" s="8">
        <v>1566</v>
      </c>
      <c r="B1573" s="32">
        <v>452836</v>
      </c>
      <c r="C1573" s="9" t="s">
        <v>3138</v>
      </c>
      <c r="D1573" s="9" t="s">
        <v>1132</v>
      </c>
      <c r="E1573" s="9" t="s">
        <v>3127</v>
      </c>
      <c r="F1573" s="9" t="s">
        <v>27</v>
      </c>
      <c r="G1573" s="10">
        <v>17</v>
      </c>
      <c r="H1573" s="10">
        <v>0</v>
      </c>
      <c r="I1573" s="10">
        <v>0</v>
      </c>
      <c r="J1573" s="10">
        <f t="shared" si="130"/>
        <v>4760000</v>
      </c>
      <c r="K1573" s="10">
        <f t="shared" si="130"/>
        <v>0</v>
      </c>
      <c r="L1573" s="10">
        <f t="shared" si="130"/>
        <v>0</v>
      </c>
      <c r="M1573" s="10"/>
      <c r="N1573" s="10">
        <v>0</v>
      </c>
      <c r="O1573" s="25">
        <f t="shared" si="128"/>
        <v>4760000</v>
      </c>
      <c r="P1573" s="25">
        <v>4760000</v>
      </c>
      <c r="Q1573" s="25">
        <f t="shared" si="129"/>
        <v>0</v>
      </c>
      <c r="R1573" s="37"/>
    </row>
    <row r="1574" spans="1:18" x14ac:dyDescent="0.25">
      <c r="A1574" s="8">
        <v>1567</v>
      </c>
      <c r="B1574" s="32">
        <v>452837</v>
      </c>
      <c r="C1574" s="9" t="s">
        <v>883</v>
      </c>
      <c r="D1574" s="9" t="s">
        <v>490</v>
      </c>
      <c r="E1574" s="9" t="s">
        <v>3127</v>
      </c>
      <c r="F1574" s="9" t="s">
        <v>368</v>
      </c>
      <c r="G1574" s="10">
        <v>21</v>
      </c>
      <c r="H1574" s="10">
        <v>0</v>
      </c>
      <c r="I1574" s="10">
        <v>0</v>
      </c>
      <c r="J1574" s="10">
        <f>G1574*280000</f>
        <v>5880000</v>
      </c>
      <c r="K1574" s="10">
        <f>H1574*280000</f>
        <v>0</v>
      </c>
      <c r="L1574" s="10">
        <f>I1574*280000</f>
        <v>0</v>
      </c>
      <c r="M1574" s="10"/>
      <c r="N1574" s="10">
        <f>J1574</f>
        <v>5880000</v>
      </c>
      <c r="O1574" s="25">
        <f t="shared" si="128"/>
        <v>0</v>
      </c>
      <c r="P1574" s="25">
        <v>0</v>
      </c>
      <c r="Q1574" s="25">
        <f t="shared" si="129"/>
        <v>0</v>
      </c>
      <c r="R1574" s="37"/>
    </row>
    <row r="1575" spans="1:18" x14ac:dyDescent="0.25">
      <c r="A1575" s="8">
        <v>1568</v>
      </c>
      <c r="B1575" s="32">
        <v>452838</v>
      </c>
      <c r="C1575" s="9" t="s">
        <v>282</v>
      </c>
      <c r="D1575" s="9" t="s">
        <v>244</v>
      </c>
      <c r="E1575" s="9" t="s">
        <v>3127</v>
      </c>
      <c r="F1575" s="9" t="s">
        <v>27</v>
      </c>
      <c r="G1575" s="10">
        <v>21</v>
      </c>
      <c r="H1575" s="10">
        <v>0</v>
      </c>
      <c r="I1575" s="10">
        <v>0</v>
      </c>
      <c r="J1575" s="10">
        <f t="shared" ref="J1575:L1583" si="131">G1575*280000</f>
        <v>5880000</v>
      </c>
      <c r="K1575" s="10">
        <f t="shared" si="131"/>
        <v>0</v>
      </c>
      <c r="L1575" s="10">
        <f t="shared" si="131"/>
        <v>0</v>
      </c>
      <c r="M1575" s="10"/>
      <c r="N1575" s="10">
        <v>0</v>
      </c>
      <c r="O1575" s="25">
        <f t="shared" si="128"/>
        <v>5880000</v>
      </c>
      <c r="P1575" s="25">
        <v>0</v>
      </c>
      <c r="Q1575" s="25">
        <f t="shared" si="129"/>
        <v>5880000</v>
      </c>
      <c r="R1575" s="37"/>
    </row>
    <row r="1576" spans="1:18" x14ac:dyDescent="0.25">
      <c r="A1576" s="8">
        <v>1569</v>
      </c>
      <c r="B1576" s="32">
        <v>452839</v>
      </c>
      <c r="C1576" s="9" t="s">
        <v>1703</v>
      </c>
      <c r="D1576" s="9" t="s">
        <v>85</v>
      </c>
      <c r="E1576" s="9" t="s">
        <v>3127</v>
      </c>
      <c r="F1576" s="9" t="s">
        <v>27</v>
      </c>
      <c r="G1576" s="10">
        <v>21</v>
      </c>
      <c r="H1576" s="10">
        <v>0</v>
      </c>
      <c r="I1576" s="10">
        <v>0</v>
      </c>
      <c r="J1576" s="10">
        <f t="shared" si="131"/>
        <v>5880000</v>
      </c>
      <c r="K1576" s="10">
        <f t="shared" si="131"/>
        <v>0</v>
      </c>
      <c r="L1576" s="10">
        <f t="shared" si="131"/>
        <v>0</v>
      </c>
      <c r="M1576" s="10"/>
      <c r="N1576" s="10">
        <v>0</v>
      </c>
      <c r="O1576" s="25">
        <f t="shared" si="128"/>
        <v>5880000</v>
      </c>
      <c r="P1576" s="25">
        <v>5880000</v>
      </c>
      <c r="Q1576" s="25">
        <f t="shared" si="129"/>
        <v>0</v>
      </c>
      <c r="R1576" s="37"/>
    </row>
    <row r="1577" spans="1:18" x14ac:dyDescent="0.25">
      <c r="A1577" s="8">
        <v>1570</v>
      </c>
      <c r="B1577" s="32">
        <v>452840</v>
      </c>
      <c r="C1577" s="9" t="s">
        <v>586</v>
      </c>
      <c r="D1577" s="9" t="s">
        <v>286</v>
      </c>
      <c r="E1577" s="9" t="s">
        <v>3127</v>
      </c>
      <c r="F1577" s="9" t="s">
        <v>27</v>
      </c>
      <c r="G1577" s="10">
        <v>21</v>
      </c>
      <c r="H1577" s="10">
        <v>0</v>
      </c>
      <c r="I1577" s="10">
        <v>0</v>
      </c>
      <c r="J1577" s="10">
        <f t="shared" si="131"/>
        <v>5880000</v>
      </c>
      <c r="K1577" s="10">
        <f t="shared" si="131"/>
        <v>0</v>
      </c>
      <c r="L1577" s="10">
        <f t="shared" si="131"/>
        <v>0</v>
      </c>
      <c r="M1577" s="10"/>
      <c r="N1577" s="10">
        <v>0</v>
      </c>
      <c r="O1577" s="25">
        <f t="shared" si="128"/>
        <v>5880000</v>
      </c>
      <c r="P1577" s="25">
        <v>5880000</v>
      </c>
      <c r="Q1577" s="25">
        <f t="shared" si="129"/>
        <v>0</v>
      </c>
      <c r="R1577" s="37"/>
    </row>
    <row r="1578" spans="1:18" x14ac:dyDescent="0.25">
      <c r="A1578" s="8">
        <v>1571</v>
      </c>
      <c r="B1578" s="32">
        <v>452841</v>
      </c>
      <c r="C1578" s="9" t="s">
        <v>884</v>
      </c>
      <c r="D1578" s="9" t="s">
        <v>210</v>
      </c>
      <c r="E1578" s="9" t="s">
        <v>3127</v>
      </c>
      <c r="F1578" s="9" t="s">
        <v>27</v>
      </c>
      <c r="G1578" s="10">
        <v>21</v>
      </c>
      <c r="H1578" s="10">
        <v>0</v>
      </c>
      <c r="I1578" s="10">
        <v>0</v>
      </c>
      <c r="J1578" s="10">
        <f t="shared" si="131"/>
        <v>5880000</v>
      </c>
      <c r="K1578" s="10">
        <f t="shared" si="131"/>
        <v>0</v>
      </c>
      <c r="L1578" s="10">
        <f t="shared" si="131"/>
        <v>0</v>
      </c>
      <c r="M1578" s="10"/>
      <c r="N1578" s="10">
        <v>0</v>
      </c>
      <c r="O1578" s="25">
        <f t="shared" si="128"/>
        <v>5880000</v>
      </c>
      <c r="P1578" s="25">
        <v>5880000</v>
      </c>
      <c r="Q1578" s="25">
        <f t="shared" si="129"/>
        <v>0</v>
      </c>
      <c r="R1578" s="37"/>
    </row>
    <row r="1579" spans="1:18" x14ac:dyDescent="0.25">
      <c r="A1579" s="8">
        <v>1572</v>
      </c>
      <c r="B1579" s="32">
        <v>452842</v>
      </c>
      <c r="C1579" s="9" t="s">
        <v>2287</v>
      </c>
      <c r="D1579" s="9" t="s">
        <v>413</v>
      </c>
      <c r="E1579" s="9" t="s">
        <v>3127</v>
      </c>
      <c r="F1579" s="9" t="s">
        <v>27</v>
      </c>
      <c r="G1579" s="10">
        <v>24</v>
      </c>
      <c r="H1579" s="10">
        <v>0</v>
      </c>
      <c r="I1579" s="10">
        <v>0</v>
      </c>
      <c r="J1579" s="10">
        <f t="shared" si="131"/>
        <v>6720000</v>
      </c>
      <c r="K1579" s="10">
        <f t="shared" si="131"/>
        <v>0</v>
      </c>
      <c r="L1579" s="10">
        <f t="shared" si="131"/>
        <v>0</v>
      </c>
      <c r="M1579" s="10"/>
      <c r="N1579" s="10">
        <v>0</v>
      </c>
      <c r="O1579" s="25">
        <f t="shared" si="128"/>
        <v>6720000</v>
      </c>
      <c r="P1579" s="25">
        <v>6720000</v>
      </c>
      <c r="Q1579" s="25">
        <f t="shared" si="129"/>
        <v>0</v>
      </c>
      <c r="R1579" s="37"/>
    </row>
    <row r="1580" spans="1:18" x14ac:dyDescent="0.25">
      <c r="A1580" s="8">
        <v>1573</v>
      </c>
      <c r="B1580" s="32">
        <v>452843</v>
      </c>
      <c r="C1580" s="9" t="s">
        <v>2019</v>
      </c>
      <c r="D1580" s="9" t="s">
        <v>51</v>
      </c>
      <c r="E1580" s="9" t="s">
        <v>3127</v>
      </c>
      <c r="F1580" s="9" t="s">
        <v>27</v>
      </c>
      <c r="G1580" s="10">
        <v>17</v>
      </c>
      <c r="H1580" s="10">
        <v>0</v>
      </c>
      <c r="I1580" s="10">
        <v>0</v>
      </c>
      <c r="J1580" s="10">
        <f t="shared" si="131"/>
        <v>4760000</v>
      </c>
      <c r="K1580" s="10">
        <f t="shared" si="131"/>
        <v>0</v>
      </c>
      <c r="L1580" s="10">
        <f t="shared" si="131"/>
        <v>0</v>
      </c>
      <c r="M1580" s="10"/>
      <c r="N1580" s="10">
        <v>0</v>
      </c>
      <c r="O1580" s="25">
        <f t="shared" si="128"/>
        <v>4760000</v>
      </c>
      <c r="P1580" s="25">
        <v>0</v>
      </c>
      <c r="Q1580" s="25">
        <f t="shared" si="129"/>
        <v>4760000</v>
      </c>
      <c r="R1580" s="37"/>
    </row>
    <row r="1581" spans="1:18" x14ac:dyDescent="0.25">
      <c r="A1581" s="8">
        <v>1574</v>
      </c>
      <c r="B1581" s="32">
        <v>452844</v>
      </c>
      <c r="C1581" s="9" t="s">
        <v>1842</v>
      </c>
      <c r="D1581" s="9" t="s">
        <v>344</v>
      </c>
      <c r="E1581" s="9" t="s">
        <v>3127</v>
      </c>
      <c r="F1581" s="9" t="s">
        <v>27</v>
      </c>
      <c r="G1581" s="10">
        <v>17</v>
      </c>
      <c r="H1581" s="10">
        <v>0</v>
      </c>
      <c r="I1581" s="10">
        <v>0</v>
      </c>
      <c r="J1581" s="10">
        <f t="shared" si="131"/>
        <v>4760000</v>
      </c>
      <c r="K1581" s="10">
        <f t="shared" si="131"/>
        <v>0</v>
      </c>
      <c r="L1581" s="10">
        <f t="shared" si="131"/>
        <v>0</v>
      </c>
      <c r="M1581" s="10"/>
      <c r="N1581" s="10">
        <v>0</v>
      </c>
      <c r="O1581" s="25">
        <f t="shared" si="128"/>
        <v>4760000</v>
      </c>
      <c r="P1581" s="25">
        <v>4760000</v>
      </c>
      <c r="Q1581" s="25">
        <f t="shared" si="129"/>
        <v>0</v>
      </c>
      <c r="R1581" s="37"/>
    </row>
    <row r="1582" spans="1:18" x14ac:dyDescent="0.25">
      <c r="A1582" s="8">
        <v>1575</v>
      </c>
      <c r="B1582" s="32">
        <v>452845</v>
      </c>
      <c r="C1582" s="9" t="s">
        <v>2567</v>
      </c>
      <c r="D1582" s="9" t="s">
        <v>158</v>
      </c>
      <c r="E1582" s="9" t="s">
        <v>3127</v>
      </c>
      <c r="F1582" s="9" t="s">
        <v>27</v>
      </c>
      <c r="G1582" s="10">
        <v>17</v>
      </c>
      <c r="H1582" s="10">
        <v>0</v>
      </c>
      <c r="I1582" s="10">
        <v>0</v>
      </c>
      <c r="J1582" s="10">
        <f t="shared" si="131"/>
        <v>4760000</v>
      </c>
      <c r="K1582" s="10">
        <f t="shared" si="131"/>
        <v>0</v>
      </c>
      <c r="L1582" s="10">
        <f t="shared" si="131"/>
        <v>0</v>
      </c>
      <c r="M1582" s="10"/>
      <c r="N1582" s="10">
        <v>0</v>
      </c>
      <c r="O1582" s="25">
        <f t="shared" si="128"/>
        <v>4760000</v>
      </c>
      <c r="P1582" s="25">
        <v>4760000</v>
      </c>
      <c r="Q1582" s="25">
        <f t="shared" si="129"/>
        <v>0</v>
      </c>
      <c r="R1582" s="37"/>
    </row>
    <row r="1583" spans="1:18" x14ac:dyDescent="0.25">
      <c r="A1583" s="8">
        <v>1576</v>
      </c>
      <c r="B1583" s="32">
        <v>452846</v>
      </c>
      <c r="C1583" s="9" t="s">
        <v>452</v>
      </c>
      <c r="D1583" s="9" t="s">
        <v>85</v>
      </c>
      <c r="E1583" s="9" t="s">
        <v>3127</v>
      </c>
      <c r="F1583" s="9" t="s">
        <v>27</v>
      </c>
      <c r="G1583" s="10">
        <v>17</v>
      </c>
      <c r="H1583" s="10">
        <v>0</v>
      </c>
      <c r="I1583" s="10">
        <v>0</v>
      </c>
      <c r="J1583" s="10">
        <f t="shared" si="131"/>
        <v>4760000</v>
      </c>
      <c r="K1583" s="10">
        <f t="shared" si="131"/>
        <v>0</v>
      </c>
      <c r="L1583" s="10">
        <f t="shared" si="131"/>
        <v>0</v>
      </c>
      <c r="M1583" s="10"/>
      <c r="N1583" s="10">
        <v>0</v>
      </c>
      <c r="O1583" s="25">
        <f t="shared" si="128"/>
        <v>4760000</v>
      </c>
      <c r="P1583" s="25">
        <v>4760000</v>
      </c>
      <c r="Q1583" s="25">
        <f t="shared" si="129"/>
        <v>0</v>
      </c>
      <c r="R1583" s="37"/>
    </row>
    <row r="1584" spans="1:18" x14ac:dyDescent="0.25">
      <c r="A1584" s="8">
        <v>1577</v>
      </c>
      <c r="B1584" s="32">
        <v>452847</v>
      </c>
      <c r="C1584" s="9" t="s">
        <v>2007</v>
      </c>
      <c r="D1584" s="9" t="s">
        <v>396</v>
      </c>
      <c r="E1584" s="9" t="s">
        <v>3127</v>
      </c>
      <c r="F1584" s="9" t="s">
        <v>368</v>
      </c>
      <c r="G1584" s="10">
        <v>17</v>
      </c>
      <c r="H1584" s="10">
        <v>0</v>
      </c>
      <c r="I1584" s="10">
        <v>0</v>
      </c>
      <c r="J1584" s="10">
        <f>G1584*280000</f>
        <v>4760000</v>
      </c>
      <c r="K1584" s="10">
        <f>H1584*280000</f>
        <v>0</v>
      </c>
      <c r="L1584" s="10">
        <f>I1584*280000</f>
        <v>0</v>
      </c>
      <c r="M1584" s="10"/>
      <c r="N1584" s="10">
        <f>J1584</f>
        <v>4760000</v>
      </c>
      <c r="O1584" s="25">
        <f t="shared" si="128"/>
        <v>0</v>
      </c>
      <c r="P1584" s="25">
        <v>0</v>
      </c>
      <c r="Q1584" s="25">
        <f t="shared" si="129"/>
        <v>0</v>
      </c>
      <c r="R1584" s="37"/>
    </row>
    <row r="1585" spans="1:18" x14ac:dyDescent="0.25">
      <c r="A1585" s="8">
        <v>1578</v>
      </c>
      <c r="B1585" s="32">
        <v>452848</v>
      </c>
      <c r="C1585" s="9" t="s">
        <v>149</v>
      </c>
      <c r="D1585" s="9" t="s">
        <v>306</v>
      </c>
      <c r="E1585" s="9" t="s">
        <v>3127</v>
      </c>
      <c r="F1585" s="9" t="s">
        <v>27</v>
      </c>
      <c r="G1585" s="10">
        <v>21</v>
      </c>
      <c r="H1585" s="10">
        <v>0</v>
      </c>
      <c r="I1585" s="10">
        <v>0</v>
      </c>
      <c r="J1585" s="10">
        <f t="shared" ref="J1585:L1648" si="132">G1585*280000</f>
        <v>5880000</v>
      </c>
      <c r="K1585" s="10">
        <f t="shared" si="132"/>
        <v>0</v>
      </c>
      <c r="L1585" s="10">
        <f t="shared" si="132"/>
        <v>0</v>
      </c>
      <c r="M1585" s="10"/>
      <c r="N1585" s="10">
        <v>0</v>
      </c>
      <c r="O1585" s="25">
        <f t="shared" si="128"/>
        <v>5880000</v>
      </c>
      <c r="P1585" s="25">
        <v>5880000</v>
      </c>
      <c r="Q1585" s="25">
        <f t="shared" si="129"/>
        <v>0</v>
      </c>
      <c r="R1585" s="37"/>
    </row>
    <row r="1586" spans="1:18" x14ac:dyDescent="0.25">
      <c r="A1586" s="8">
        <v>1579</v>
      </c>
      <c r="B1586" s="32">
        <v>452849</v>
      </c>
      <c r="C1586" s="9" t="s">
        <v>282</v>
      </c>
      <c r="D1586" s="9" t="s">
        <v>526</v>
      </c>
      <c r="E1586" s="9" t="s">
        <v>3127</v>
      </c>
      <c r="F1586" s="9" t="s">
        <v>27</v>
      </c>
      <c r="G1586" s="10">
        <v>17</v>
      </c>
      <c r="H1586" s="10">
        <v>0</v>
      </c>
      <c r="I1586" s="10">
        <v>0</v>
      </c>
      <c r="J1586" s="10">
        <f t="shared" si="132"/>
        <v>4760000</v>
      </c>
      <c r="K1586" s="10">
        <f t="shared" si="132"/>
        <v>0</v>
      </c>
      <c r="L1586" s="10">
        <f t="shared" si="132"/>
        <v>0</v>
      </c>
      <c r="M1586" s="10"/>
      <c r="N1586" s="10">
        <v>0</v>
      </c>
      <c r="O1586" s="25">
        <f t="shared" si="128"/>
        <v>4760000</v>
      </c>
      <c r="P1586" s="25">
        <v>4760000</v>
      </c>
      <c r="Q1586" s="25">
        <f t="shared" si="129"/>
        <v>0</v>
      </c>
      <c r="R1586" s="37"/>
    </row>
    <row r="1587" spans="1:18" x14ac:dyDescent="0.25">
      <c r="A1587" s="8">
        <v>1580</v>
      </c>
      <c r="B1587" s="32">
        <v>452851</v>
      </c>
      <c r="C1587" s="9" t="s">
        <v>672</v>
      </c>
      <c r="D1587" s="9" t="s">
        <v>2297</v>
      </c>
      <c r="E1587" s="9" t="s">
        <v>3127</v>
      </c>
      <c r="F1587" s="9" t="s">
        <v>27</v>
      </c>
      <c r="G1587" s="10">
        <v>21</v>
      </c>
      <c r="H1587" s="10">
        <v>0</v>
      </c>
      <c r="I1587" s="10">
        <v>0</v>
      </c>
      <c r="J1587" s="10">
        <f t="shared" si="132"/>
        <v>5880000</v>
      </c>
      <c r="K1587" s="10">
        <f t="shared" si="132"/>
        <v>0</v>
      </c>
      <c r="L1587" s="10">
        <f t="shared" si="132"/>
        <v>0</v>
      </c>
      <c r="M1587" s="10"/>
      <c r="N1587" s="10">
        <v>0</v>
      </c>
      <c r="O1587" s="25">
        <f t="shared" si="128"/>
        <v>5880000</v>
      </c>
      <c r="P1587" s="25">
        <v>5880000</v>
      </c>
      <c r="Q1587" s="25">
        <f t="shared" si="129"/>
        <v>0</v>
      </c>
      <c r="R1587" s="37"/>
    </row>
    <row r="1588" spans="1:18" x14ac:dyDescent="0.25">
      <c r="A1588" s="8">
        <v>1581</v>
      </c>
      <c r="B1588" s="32">
        <v>452852</v>
      </c>
      <c r="C1588" s="9" t="s">
        <v>219</v>
      </c>
      <c r="D1588" s="9" t="s">
        <v>128</v>
      </c>
      <c r="E1588" s="9" t="s">
        <v>3127</v>
      </c>
      <c r="F1588" s="9" t="s">
        <v>27</v>
      </c>
      <c r="G1588" s="10">
        <v>21</v>
      </c>
      <c r="H1588" s="10">
        <v>0</v>
      </c>
      <c r="I1588" s="10">
        <v>0</v>
      </c>
      <c r="J1588" s="10">
        <f t="shared" si="132"/>
        <v>5880000</v>
      </c>
      <c r="K1588" s="10">
        <f t="shared" si="132"/>
        <v>0</v>
      </c>
      <c r="L1588" s="10">
        <f t="shared" si="132"/>
        <v>0</v>
      </c>
      <c r="M1588" s="10"/>
      <c r="N1588" s="10">
        <v>0</v>
      </c>
      <c r="O1588" s="25">
        <f t="shared" si="128"/>
        <v>5880000</v>
      </c>
      <c r="P1588" s="25">
        <v>5880000</v>
      </c>
      <c r="Q1588" s="25">
        <f t="shared" si="129"/>
        <v>0</v>
      </c>
      <c r="R1588" s="37"/>
    </row>
    <row r="1589" spans="1:18" x14ac:dyDescent="0.25">
      <c r="A1589" s="8">
        <v>1582</v>
      </c>
      <c r="B1589" s="32">
        <v>452853</v>
      </c>
      <c r="C1589" s="9" t="s">
        <v>563</v>
      </c>
      <c r="D1589" s="9" t="s">
        <v>258</v>
      </c>
      <c r="E1589" s="9" t="s">
        <v>3127</v>
      </c>
      <c r="F1589" s="9" t="s">
        <v>27</v>
      </c>
      <c r="G1589" s="10">
        <v>17</v>
      </c>
      <c r="H1589" s="10">
        <v>0</v>
      </c>
      <c r="I1589" s="10">
        <v>0</v>
      </c>
      <c r="J1589" s="10">
        <f t="shared" si="132"/>
        <v>4760000</v>
      </c>
      <c r="K1589" s="10">
        <f t="shared" si="132"/>
        <v>0</v>
      </c>
      <c r="L1589" s="10">
        <f t="shared" si="132"/>
        <v>0</v>
      </c>
      <c r="M1589" s="10"/>
      <c r="N1589" s="10">
        <v>0</v>
      </c>
      <c r="O1589" s="25">
        <f t="shared" si="128"/>
        <v>4760000</v>
      </c>
      <c r="P1589" s="25">
        <v>3000000</v>
      </c>
      <c r="Q1589" s="25">
        <f t="shared" si="129"/>
        <v>1760000</v>
      </c>
      <c r="R1589" s="37"/>
    </row>
    <row r="1590" spans="1:18" x14ac:dyDescent="0.25">
      <c r="A1590" s="8">
        <v>1583</v>
      </c>
      <c r="B1590" s="32">
        <v>452854</v>
      </c>
      <c r="C1590" s="9" t="s">
        <v>599</v>
      </c>
      <c r="D1590" s="9" t="s">
        <v>153</v>
      </c>
      <c r="E1590" s="9" t="s">
        <v>3127</v>
      </c>
      <c r="F1590" s="9" t="s">
        <v>27</v>
      </c>
      <c r="G1590" s="10">
        <v>21</v>
      </c>
      <c r="H1590" s="10">
        <v>0</v>
      </c>
      <c r="I1590" s="10">
        <v>0</v>
      </c>
      <c r="J1590" s="10">
        <f t="shared" si="132"/>
        <v>5880000</v>
      </c>
      <c r="K1590" s="10">
        <f t="shared" si="132"/>
        <v>0</v>
      </c>
      <c r="L1590" s="10">
        <f t="shared" si="132"/>
        <v>0</v>
      </c>
      <c r="M1590" s="10"/>
      <c r="N1590" s="10">
        <v>0</v>
      </c>
      <c r="O1590" s="25">
        <f t="shared" si="128"/>
        <v>5880000</v>
      </c>
      <c r="P1590" s="25">
        <v>5880000</v>
      </c>
      <c r="Q1590" s="25">
        <f t="shared" si="129"/>
        <v>0</v>
      </c>
      <c r="R1590" s="37"/>
    </row>
    <row r="1591" spans="1:18" x14ac:dyDescent="0.25">
      <c r="A1591" s="8">
        <v>1584</v>
      </c>
      <c r="B1591" s="32">
        <v>452855</v>
      </c>
      <c r="C1591" s="9" t="s">
        <v>152</v>
      </c>
      <c r="D1591" s="9" t="s">
        <v>344</v>
      </c>
      <c r="E1591" s="9" t="s">
        <v>3127</v>
      </c>
      <c r="F1591" s="9" t="s">
        <v>27</v>
      </c>
      <c r="G1591" s="10">
        <v>17</v>
      </c>
      <c r="H1591" s="10">
        <v>0</v>
      </c>
      <c r="I1591" s="10">
        <v>0</v>
      </c>
      <c r="J1591" s="10">
        <f t="shared" si="132"/>
        <v>4760000</v>
      </c>
      <c r="K1591" s="10">
        <f t="shared" si="132"/>
        <v>0</v>
      </c>
      <c r="L1591" s="10">
        <f t="shared" si="132"/>
        <v>0</v>
      </c>
      <c r="M1591" s="10"/>
      <c r="N1591" s="10">
        <v>0</v>
      </c>
      <c r="O1591" s="25">
        <f t="shared" si="128"/>
        <v>4760000</v>
      </c>
      <c r="P1591" s="25">
        <v>4760000</v>
      </c>
      <c r="Q1591" s="25">
        <f t="shared" si="129"/>
        <v>0</v>
      </c>
      <c r="R1591" s="37"/>
    </row>
    <row r="1592" spans="1:18" x14ac:dyDescent="0.25">
      <c r="A1592" s="8">
        <v>1585</v>
      </c>
      <c r="B1592" s="32">
        <v>452856</v>
      </c>
      <c r="C1592" s="9" t="s">
        <v>1506</v>
      </c>
      <c r="D1592" s="9" t="s">
        <v>57</v>
      </c>
      <c r="E1592" s="9" t="s">
        <v>3127</v>
      </c>
      <c r="F1592" s="9" t="s">
        <v>27</v>
      </c>
      <c r="G1592" s="10">
        <v>21</v>
      </c>
      <c r="H1592" s="10">
        <v>0</v>
      </c>
      <c r="I1592" s="10">
        <v>0</v>
      </c>
      <c r="J1592" s="10">
        <f t="shared" si="132"/>
        <v>5880000</v>
      </c>
      <c r="K1592" s="10">
        <f t="shared" si="132"/>
        <v>0</v>
      </c>
      <c r="L1592" s="10">
        <f t="shared" si="132"/>
        <v>0</v>
      </c>
      <c r="M1592" s="10"/>
      <c r="N1592" s="10">
        <v>0</v>
      </c>
      <c r="O1592" s="25">
        <f t="shared" si="128"/>
        <v>5880000</v>
      </c>
      <c r="P1592" s="25">
        <v>5880000</v>
      </c>
      <c r="Q1592" s="25">
        <f t="shared" si="129"/>
        <v>0</v>
      </c>
      <c r="R1592" s="37"/>
    </row>
    <row r="1593" spans="1:18" x14ac:dyDescent="0.25">
      <c r="A1593" s="8">
        <v>1586</v>
      </c>
      <c r="B1593" s="32">
        <v>452857</v>
      </c>
      <c r="C1593" s="9" t="s">
        <v>464</v>
      </c>
      <c r="D1593" s="9" t="s">
        <v>1745</v>
      </c>
      <c r="E1593" s="9" t="s">
        <v>3127</v>
      </c>
      <c r="F1593" s="9" t="s">
        <v>27</v>
      </c>
      <c r="G1593" s="10">
        <v>17</v>
      </c>
      <c r="H1593" s="10">
        <v>0</v>
      </c>
      <c r="I1593" s="10">
        <v>0</v>
      </c>
      <c r="J1593" s="10">
        <f t="shared" si="132"/>
        <v>4760000</v>
      </c>
      <c r="K1593" s="10">
        <f t="shared" si="132"/>
        <v>0</v>
      </c>
      <c r="L1593" s="10">
        <f t="shared" si="132"/>
        <v>0</v>
      </c>
      <c r="M1593" s="10"/>
      <c r="N1593" s="10">
        <v>0</v>
      </c>
      <c r="O1593" s="25">
        <f t="shared" si="128"/>
        <v>4760000</v>
      </c>
      <c r="P1593" s="25">
        <v>4760000</v>
      </c>
      <c r="Q1593" s="25">
        <f t="shared" si="129"/>
        <v>0</v>
      </c>
      <c r="R1593" s="37"/>
    </row>
    <row r="1594" spans="1:18" x14ac:dyDescent="0.25">
      <c r="A1594" s="8">
        <v>1587</v>
      </c>
      <c r="B1594" s="32">
        <v>452858</v>
      </c>
      <c r="C1594" s="9" t="s">
        <v>98</v>
      </c>
      <c r="D1594" s="9" t="s">
        <v>125</v>
      </c>
      <c r="E1594" s="9" t="s">
        <v>3127</v>
      </c>
      <c r="F1594" s="9" t="s">
        <v>27</v>
      </c>
      <c r="G1594" s="10">
        <v>20</v>
      </c>
      <c r="H1594" s="10">
        <v>0</v>
      </c>
      <c r="I1594" s="10">
        <v>0</v>
      </c>
      <c r="J1594" s="10">
        <f t="shared" si="132"/>
        <v>5600000</v>
      </c>
      <c r="K1594" s="10">
        <f t="shared" si="132"/>
        <v>0</v>
      </c>
      <c r="L1594" s="10">
        <f t="shared" si="132"/>
        <v>0</v>
      </c>
      <c r="M1594" s="10"/>
      <c r="N1594" s="10">
        <v>0</v>
      </c>
      <c r="O1594" s="25">
        <f t="shared" si="128"/>
        <v>5600000</v>
      </c>
      <c r="P1594" s="25">
        <v>5600000</v>
      </c>
      <c r="Q1594" s="25">
        <f t="shared" si="129"/>
        <v>0</v>
      </c>
      <c r="R1594" s="37"/>
    </row>
    <row r="1595" spans="1:18" x14ac:dyDescent="0.25">
      <c r="A1595" s="8">
        <v>1588</v>
      </c>
      <c r="B1595" s="32">
        <v>452859</v>
      </c>
      <c r="C1595" s="9" t="s">
        <v>3139</v>
      </c>
      <c r="D1595" s="9" t="s">
        <v>646</v>
      </c>
      <c r="E1595" s="9" t="s">
        <v>3127</v>
      </c>
      <c r="F1595" s="9" t="s">
        <v>27</v>
      </c>
      <c r="G1595" s="10">
        <v>17</v>
      </c>
      <c r="H1595" s="10">
        <v>0</v>
      </c>
      <c r="I1595" s="10">
        <v>0</v>
      </c>
      <c r="J1595" s="10">
        <f t="shared" si="132"/>
        <v>4760000</v>
      </c>
      <c r="K1595" s="10">
        <f t="shared" si="132"/>
        <v>0</v>
      </c>
      <c r="L1595" s="10">
        <f t="shared" si="132"/>
        <v>0</v>
      </c>
      <c r="M1595" s="10"/>
      <c r="N1595" s="10">
        <v>0</v>
      </c>
      <c r="O1595" s="25">
        <f t="shared" si="128"/>
        <v>4760000</v>
      </c>
      <c r="P1595" s="25">
        <v>2500000</v>
      </c>
      <c r="Q1595" s="25">
        <f t="shared" si="129"/>
        <v>2260000</v>
      </c>
      <c r="R1595" s="37"/>
    </row>
    <row r="1596" spans="1:18" x14ac:dyDescent="0.25">
      <c r="A1596" s="8">
        <v>1589</v>
      </c>
      <c r="B1596" s="32">
        <v>452860</v>
      </c>
      <c r="C1596" s="9" t="s">
        <v>449</v>
      </c>
      <c r="D1596" s="9" t="s">
        <v>229</v>
      </c>
      <c r="E1596" s="9" t="s">
        <v>3127</v>
      </c>
      <c r="F1596" s="9" t="s">
        <v>27</v>
      </c>
      <c r="G1596" s="10">
        <v>24</v>
      </c>
      <c r="H1596" s="10">
        <v>0</v>
      </c>
      <c r="I1596" s="10">
        <v>0</v>
      </c>
      <c r="J1596" s="10">
        <f t="shared" si="132"/>
        <v>6720000</v>
      </c>
      <c r="K1596" s="10">
        <f t="shared" si="132"/>
        <v>0</v>
      </c>
      <c r="L1596" s="10">
        <f t="shared" si="132"/>
        <v>0</v>
      </c>
      <c r="M1596" s="10"/>
      <c r="N1596" s="10">
        <v>0</v>
      </c>
      <c r="O1596" s="25">
        <f t="shared" si="128"/>
        <v>6720000</v>
      </c>
      <c r="P1596" s="25">
        <v>6720000</v>
      </c>
      <c r="Q1596" s="25">
        <f t="shared" si="129"/>
        <v>0</v>
      </c>
      <c r="R1596" s="37"/>
    </row>
    <row r="1597" spans="1:18" x14ac:dyDescent="0.25">
      <c r="A1597" s="8">
        <v>1590</v>
      </c>
      <c r="B1597" s="32">
        <v>452861</v>
      </c>
      <c r="C1597" s="9" t="s">
        <v>3140</v>
      </c>
      <c r="D1597" s="9" t="s">
        <v>481</v>
      </c>
      <c r="E1597" s="9" t="s">
        <v>3127</v>
      </c>
      <c r="F1597" s="9" t="s">
        <v>27</v>
      </c>
      <c r="G1597" s="10">
        <v>21</v>
      </c>
      <c r="H1597" s="10">
        <v>0</v>
      </c>
      <c r="I1597" s="10">
        <v>0</v>
      </c>
      <c r="J1597" s="10">
        <f t="shared" si="132"/>
        <v>5880000</v>
      </c>
      <c r="K1597" s="10">
        <f t="shared" si="132"/>
        <v>0</v>
      </c>
      <c r="L1597" s="10">
        <f t="shared" si="132"/>
        <v>0</v>
      </c>
      <c r="M1597" s="10"/>
      <c r="N1597" s="10">
        <v>0</v>
      </c>
      <c r="O1597" s="25">
        <f t="shared" si="128"/>
        <v>5880000</v>
      </c>
      <c r="P1597" s="25">
        <v>5880000</v>
      </c>
      <c r="Q1597" s="25">
        <f t="shared" si="129"/>
        <v>0</v>
      </c>
      <c r="R1597" s="37"/>
    </row>
    <row r="1598" spans="1:18" x14ac:dyDescent="0.25">
      <c r="A1598" s="8">
        <v>1591</v>
      </c>
      <c r="B1598" s="32">
        <v>452862</v>
      </c>
      <c r="C1598" s="9" t="s">
        <v>3141</v>
      </c>
      <c r="D1598" s="9" t="s">
        <v>75</v>
      </c>
      <c r="E1598" s="9" t="s">
        <v>3127</v>
      </c>
      <c r="F1598" s="9" t="s">
        <v>27</v>
      </c>
      <c r="G1598" s="10">
        <v>17</v>
      </c>
      <c r="H1598" s="10">
        <v>5</v>
      </c>
      <c r="I1598" s="10">
        <v>0</v>
      </c>
      <c r="J1598" s="10">
        <f t="shared" si="132"/>
        <v>4760000</v>
      </c>
      <c r="K1598" s="10">
        <f t="shared" si="132"/>
        <v>1400000</v>
      </c>
      <c r="L1598" s="10">
        <f t="shared" si="132"/>
        <v>0</v>
      </c>
      <c r="M1598" s="10"/>
      <c r="N1598" s="10">
        <v>0</v>
      </c>
      <c r="O1598" s="25">
        <f t="shared" si="128"/>
        <v>6160000</v>
      </c>
      <c r="P1598" s="25">
        <v>6160000</v>
      </c>
      <c r="Q1598" s="25">
        <f t="shared" si="129"/>
        <v>0</v>
      </c>
      <c r="R1598" s="37"/>
    </row>
    <row r="1599" spans="1:18" x14ac:dyDescent="0.25">
      <c r="A1599" s="8">
        <v>1592</v>
      </c>
      <c r="B1599" s="32">
        <v>452863</v>
      </c>
      <c r="C1599" s="9" t="s">
        <v>1264</v>
      </c>
      <c r="D1599" s="9" t="s">
        <v>128</v>
      </c>
      <c r="E1599" s="9" t="s">
        <v>3127</v>
      </c>
      <c r="F1599" s="9" t="s">
        <v>27</v>
      </c>
      <c r="G1599" s="10">
        <v>17</v>
      </c>
      <c r="H1599" s="10">
        <v>0</v>
      </c>
      <c r="I1599" s="10">
        <v>0</v>
      </c>
      <c r="J1599" s="10">
        <f t="shared" si="132"/>
        <v>4760000</v>
      </c>
      <c r="K1599" s="10">
        <f t="shared" si="132"/>
        <v>0</v>
      </c>
      <c r="L1599" s="10">
        <f t="shared" si="132"/>
        <v>0</v>
      </c>
      <c r="M1599" s="10"/>
      <c r="N1599" s="10">
        <v>0</v>
      </c>
      <c r="O1599" s="25">
        <f t="shared" si="128"/>
        <v>4760000</v>
      </c>
      <c r="P1599" s="25">
        <v>4760000</v>
      </c>
      <c r="Q1599" s="25">
        <f t="shared" si="129"/>
        <v>0</v>
      </c>
      <c r="R1599" s="37"/>
    </row>
    <row r="1600" spans="1:18" x14ac:dyDescent="0.25">
      <c r="A1600" s="8">
        <v>1593</v>
      </c>
      <c r="B1600" s="32">
        <v>452864</v>
      </c>
      <c r="C1600" s="9" t="s">
        <v>2961</v>
      </c>
      <c r="D1600" s="9" t="s">
        <v>85</v>
      </c>
      <c r="E1600" s="9" t="s">
        <v>3127</v>
      </c>
      <c r="F1600" s="9" t="s">
        <v>27</v>
      </c>
      <c r="G1600" s="10">
        <v>17</v>
      </c>
      <c r="H1600" s="10">
        <v>0</v>
      </c>
      <c r="I1600" s="10">
        <v>0</v>
      </c>
      <c r="J1600" s="10">
        <f t="shared" si="132"/>
        <v>4760000</v>
      </c>
      <c r="K1600" s="10">
        <f t="shared" si="132"/>
        <v>0</v>
      </c>
      <c r="L1600" s="10">
        <f t="shared" si="132"/>
        <v>0</v>
      </c>
      <c r="M1600" s="10"/>
      <c r="N1600" s="10">
        <v>0</v>
      </c>
      <c r="O1600" s="25">
        <f t="shared" si="128"/>
        <v>4760000</v>
      </c>
      <c r="P1600" s="25">
        <v>4760000</v>
      </c>
      <c r="Q1600" s="25">
        <f t="shared" si="129"/>
        <v>0</v>
      </c>
      <c r="R1600" s="37"/>
    </row>
    <row r="1601" spans="1:18" x14ac:dyDescent="0.25">
      <c r="A1601" s="8">
        <v>1594</v>
      </c>
      <c r="B1601" s="32">
        <v>452865</v>
      </c>
      <c r="C1601" s="9" t="s">
        <v>1847</v>
      </c>
      <c r="D1601" s="9" t="s">
        <v>153</v>
      </c>
      <c r="E1601" s="9" t="s">
        <v>3127</v>
      </c>
      <c r="F1601" s="9" t="s">
        <v>27</v>
      </c>
      <c r="G1601" s="10">
        <v>17</v>
      </c>
      <c r="H1601" s="10">
        <v>0</v>
      </c>
      <c r="I1601" s="10">
        <v>0</v>
      </c>
      <c r="J1601" s="10">
        <f t="shared" si="132"/>
        <v>4760000</v>
      </c>
      <c r="K1601" s="10">
        <f t="shared" si="132"/>
        <v>0</v>
      </c>
      <c r="L1601" s="10">
        <f t="shared" si="132"/>
        <v>0</v>
      </c>
      <c r="M1601" s="10"/>
      <c r="N1601" s="10">
        <v>0</v>
      </c>
      <c r="O1601" s="25">
        <f t="shared" si="128"/>
        <v>4760000</v>
      </c>
      <c r="P1601" s="25">
        <v>4760000</v>
      </c>
      <c r="Q1601" s="25">
        <f t="shared" si="129"/>
        <v>0</v>
      </c>
      <c r="R1601" s="37"/>
    </row>
    <row r="1602" spans="1:18" x14ac:dyDescent="0.25">
      <c r="A1602" s="8">
        <v>1595</v>
      </c>
      <c r="B1602" s="32">
        <v>452901</v>
      </c>
      <c r="C1602" s="9" t="s">
        <v>1017</v>
      </c>
      <c r="D1602" s="9" t="s">
        <v>153</v>
      </c>
      <c r="E1602" s="9" t="s">
        <v>3142</v>
      </c>
      <c r="F1602" s="9" t="s">
        <v>27</v>
      </c>
      <c r="G1602" s="10">
        <v>22</v>
      </c>
      <c r="H1602" s="10">
        <v>0</v>
      </c>
      <c r="I1602" s="10">
        <v>0</v>
      </c>
      <c r="J1602" s="10">
        <f t="shared" si="132"/>
        <v>6160000</v>
      </c>
      <c r="K1602" s="10">
        <f t="shared" si="132"/>
        <v>0</v>
      </c>
      <c r="L1602" s="10">
        <f t="shared" si="132"/>
        <v>0</v>
      </c>
      <c r="M1602" s="10"/>
      <c r="N1602" s="10">
        <v>0</v>
      </c>
      <c r="O1602" s="25">
        <f t="shared" si="128"/>
        <v>6160000</v>
      </c>
      <c r="P1602" s="25">
        <v>6160000</v>
      </c>
      <c r="Q1602" s="25">
        <f t="shared" si="129"/>
        <v>0</v>
      </c>
      <c r="R1602" s="37"/>
    </row>
    <row r="1603" spans="1:18" x14ac:dyDescent="0.25">
      <c r="A1603" s="8">
        <v>1596</v>
      </c>
      <c r="B1603" s="32">
        <v>452902</v>
      </c>
      <c r="C1603" s="9" t="s">
        <v>3143</v>
      </c>
      <c r="D1603" s="9" t="s">
        <v>640</v>
      </c>
      <c r="E1603" s="9" t="s">
        <v>3142</v>
      </c>
      <c r="F1603" s="9" t="s">
        <v>27</v>
      </c>
      <c r="G1603" s="10">
        <v>22</v>
      </c>
      <c r="H1603" s="10">
        <v>0</v>
      </c>
      <c r="I1603" s="10">
        <v>0</v>
      </c>
      <c r="J1603" s="10">
        <f t="shared" si="132"/>
        <v>6160000</v>
      </c>
      <c r="K1603" s="10">
        <f t="shared" si="132"/>
        <v>0</v>
      </c>
      <c r="L1603" s="10">
        <f t="shared" si="132"/>
        <v>0</v>
      </c>
      <c r="M1603" s="10"/>
      <c r="N1603" s="10">
        <v>0</v>
      </c>
      <c r="O1603" s="25">
        <f t="shared" si="128"/>
        <v>6160000</v>
      </c>
      <c r="P1603" s="25">
        <v>6160000</v>
      </c>
      <c r="Q1603" s="25">
        <f t="shared" si="129"/>
        <v>0</v>
      </c>
      <c r="R1603" s="37"/>
    </row>
    <row r="1604" spans="1:18" x14ac:dyDescent="0.25">
      <c r="A1604" s="8">
        <v>1597</v>
      </c>
      <c r="B1604" s="32">
        <v>452903</v>
      </c>
      <c r="C1604" s="9" t="s">
        <v>632</v>
      </c>
      <c r="D1604" s="9" t="s">
        <v>210</v>
      </c>
      <c r="E1604" s="9" t="s">
        <v>3142</v>
      </c>
      <c r="F1604" s="9" t="s">
        <v>27</v>
      </c>
      <c r="G1604" s="10">
        <v>22</v>
      </c>
      <c r="H1604" s="10">
        <v>0</v>
      </c>
      <c r="I1604" s="10">
        <v>0</v>
      </c>
      <c r="J1604" s="10">
        <f t="shared" si="132"/>
        <v>6160000</v>
      </c>
      <c r="K1604" s="10">
        <f t="shared" si="132"/>
        <v>0</v>
      </c>
      <c r="L1604" s="10">
        <f t="shared" si="132"/>
        <v>0</v>
      </c>
      <c r="M1604" s="10"/>
      <c r="N1604" s="10">
        <v>0</v>
      </c>
      <c r="O1604" s="25">
        <f t="shared" si="128"/>
        <v>6160000</v>
      </c>
      <c r="P1604" s="25">
        <v>6160000</v>
      </c>
      <c r="Q1604" s="25">
        <f t="shared" si="129"/>
        <v>0</v>
      </c>
      <c r="R1604" s="37"/>
    </row>
    <row r="1605" spans="1:18" x14ac:dyDescent="0.25">
      <c r="A1605" s="8">
        <v>1598</v>
      </c>
      <c r="B1605" s="32">
        <v>452905</v>
      </c>
      <c r="C1605" s="9" t="s">
        <v>2666</v>
      </c>
      <c r="D1605" s="9" t="s">
        <v>65</v>
      </c>
      <c r="E1605" s="9" t="s">
        <v>3142</v>
      </c>
      <c r="F1605" s="9" t="s">
        <v>27</v>
      </c>
      <c r="G1605" s="10">
        <v>19</v>
      </c>
      <c r="H1605" s="10">
        <v>0</v>
      </c>
      <c r="I1605" s="10">
        <v>0</v>
      </c>
      <c r="J1605" s="10">
        <f t="shared" si="132"/>
        <v>5320000</v>
      </c>
      <c r="K1605" s="10">
        <f t="shared" si="132"/>
        <v>0</v>
      </c>
      <c r="L1605" s="10">
        <f t="shared" si="132"/>
        <v>0</v>
      </c>
      <c r="M1605" s="10"/>
      <c r="N1605" s="10">
        <v>0</v>
      </c>
      <c r="O1605" s="25">
        <f t="shared" si="128"/>
        <v>5320000</v>
      </c>
      <c r="P1605" s="25">
        <v>5320000</v>
      </c>
      <c r="Q1605" s="25">
        <f t="shared" si="129"/>
        <v>0</v>
      </c>
      <c r="R1605" s="37"/>
    </row>
    <row r="1606" spans="1:18" x14ac:dyDescent="0.25">
      <c r="A1606" s="8">
        <v>1599</v>
      </c>
      <c r="B1606" s="32">
        <v>452906</v>
      </c>
      <c r="C1606" s="9" t="s">
        <v>586</v>
      </c>
      <c r="D1606" s="9" t="s">
        <v>535</v>
      </c>
      <c r="E1606" s="9" t="s">
        <v>3142</v>
      </c>
      <c r="F1606" s="9" t="s">
        <v>27</v>
      </c>
      <c r="G1606" s="10">
        <v>19</v>
      </c>
      <c r="H1606" s="10">
        <v>0</v>
      </c>
      <c r="I1606" s="10">
        <v>0</v>
      </c>
      <c r="J1606" s="10">
        <f t="shared" si="132"/>
        <v>5320000</v>
      </c>
      <c r="K1606" s="10">
        <f t="shared" si="132"/>
        <v>0</v>
      </c>
      <c r="L1606" s="10">
        <f t="shared" si="132"/>
        <v>0</v>
      </c>
      <c r="M1606" s="10"/>
      <c r="N1606" s="10">
        <v>0</v>
      </c>
      <c r="O1606" s="25">
        <f t="shared" si="128"/>
        <v>5320000</v>
      </c>
      <c r="P1606" s="25">
        <v>5320000</v>
      </c>
      <c r="Q1606" s="25">
        <f t="shared" si="129"/>
        <v>0</v>
      </c>
      <c r="R1606" s="37"/>
    </row>
    <row r="1607" spans="1:18" x14ac:dyDescent="0.25">
      <c r="A1607" s="8">
        <v>1600</v>
      </c>
      <c r="B1607" s="32">
        <v>452907</v>
      </c>
      <c r="C1607" s="9" t="s">
        <v>440</v>
      </c>
      <c r="D1607" s="9" t="s">
        <v>317</v>
      </c>
      <c r="E1607" s="9" t="s">
        <v>3142</v>
      </c>
      <c r="F1607" s="9" t="s">
        <v>27</v>
      </c>
      <c r="G1607" s="10">
        <v>19</v>
      </c>
      <c r="H1607" s="10">
        <v>0</v>
      </c>
      <c r="I1607" s="10">
        <v>0</v>
      </c>
      <c r="J1607" s="10">
        <f t="shared" si="132"/>
        <v>5320000</v>
      </c>
      <c r="K1607" s="10">
        <f t="shared" si="132"/>
        <v>0</v>
      </c>
      <c r="L1607" s="10">
        <f t="shared" si="132"/>
        <v>0</v>
      </c>
      <c r="M1607" s="10"/>
      <c r="N1607" s="10">
        <v>0</v>
      </c>
      <c r="O1607" s="25">
        <f t="shared" si="128"/>
        <v>5320000</v>
      </c>
      <c r="P1607" s="25">
        <v>5320000</v>
      </c>
      <c r="Q1607" s="25">
        <f t="shared" si="129"/>
        <v>0</v>
      </c>
      <c r="R1607" s="37"/>
    </row>
    <row r="1608" spans="1:18" x14ac:dyDescent="0.25">
      <c r="A1608" s="8">
        <v>1601</v>
      </c>
      <c r="B1608" s="32">
        <v>452908</v>
      </c>
      <c r="C1608" s="9" t="s">
        <v>1269</v>
      </c>
      <c r="D1608" s="9" t="s">
        <v>61</v>
      </c>
      <c r="E1608" s="9" t="s">
        <v>3142</v>
      </c>
      <c r="F1608" s="9" t="s">
        <v>27</v>
      </c>
      <c r="G1608" s="10">
        <v>22</v>
      </c>
      <c r="H1608" s="10">
        <v>0</v>
      </c>
      <c r="I1608" s="10">
        <v>0</v>
      </c>
      <c r="J1608" s="10">
        <f t="shared" si="132"/>
        <v>6160000</v>
      </c>
      <c r="K1608" s="10">
        <f t="shared" si="132"/>
        <v>0</v>
      </c>
      <c r="L1608" s="10">
        <f t="shared" si="132"/>
        <v>0</v>
      </c>
      <c r="M1608" s="10"/>
      <c r="N1608" s="10">
        <v>0</v>
      </c>
      <c r="O1608" s="25">
        <f t="shared" si="128"/>
        <v>6160000</v>
      </c>
      <c r="P1608" s="25">
        <v>6160000</v>
      </c>
      <c r="Q1608" s="25">
        <f t="shared" si="129"/>
        <v>0</v>
      </c>
      <c r="R1608" s="37"/>
    </row>
    <row r="1609" spans="1:18" x14ac:dyDescent="0.25">
      <c r="A1609" s="8">
        <v>1602</v>
      </c>
      <c r="B1609" s="32">
        <v>452909</v>
      </c>
      <c r="C1609" s="9" t="s">
        <v>149</v>
      </c>
      <c r="D1609" s="9" t="s">
        <v>106</v>
      </c>
      <c r="E1609" s="9" t="s">
        <v>3142</v>
      </c>
      <c r="F1609" s="9" t="s">
        <v>27</v>
      </c>
      <c r="G1609" s="10">
        <v>19</v>
      </c>
      <c r="H1609" s="10">
        <v>0</v>
      </c>
      <c r="I1609" s="10">
        <v>0</v>
      </c>
      <c r="J1609" s="10">
        <f t="shared" si="132"/>
        <v>5320000</v>
      </c>
      <c r="K1609" s="10">
        <f t="shared" si="132"/>
        <v>0</v>
      </c>
      <c r="L1609" s="10">
        <f t="shared" si="132"/>
        <v>0</v>
      </c>
      <c r="M1609" s="10"/>
      <c r="N1609" s="10">
        <v>0</v>
      </c>
      <c r="O1609" s="25">
        <f t="shared" ref="O1609:O1672" si="133">J1609+K1609+L1609-N1609-M1609</f>
        <v>5320000</v>
      </c>
      <c r="P1609" s="25">
        <v>0</v>
      </c>
      <c r="Q1609" s="25">
        <f t="shared" ref="Q1609:Q1672" si="134">O1609-P1609</f>
        <v>5320000</v>
      </c>
      <c r="R1609" s="37"/>
    </row>
    <row r="1610" spans="1:18" x14ac:dyDescent="0.25">
      <c r="A1610" s="8">
        <v>1603</v>
      </c>
      <c r="B1610" s="32">
        <v>452910</v>
      </c>
      <c r="C1610" s="9" t="s">
        <v>3144</v>
      </c>
      <c r="D1610" s="9" t="s">
        <v>1843</v>
      </c>
      <c r="E1610" s="9" t="s">
        <v>3142</v>
      </c>
      <c r="F1610" s="9" t="s">
        <v>27</v>
      </c>
      <c r="G1610" s="10">
        <v>19</v>
      </c>
      <c r="H1610" s="10">
        <v>0</v>
      </c>
      <c r="I1610" s="10">
        <v>0</v>
      </c>
      <c r="J1610" s="10">
        <f t="shared" si="132"/>
        <v>5320000</v>
      </c>
      <c r="K1610" s="10">
        <f t="shared" si="132"/>
        <v>0</v>
      </c>
      <c r="L1610" s="10">
        <f t="shared" si="132"/>
        <v>0</v>
      </c>
      <c r="M1610" s="10"/>
      <c r="N1610" s="10">
        <v>0</v>
      </c>
      <c r="O1610" s="25">
        <f t="shared" si="133"/>
        <v>5320000</v>
      </c>
      <c r="P1610" s="25">
        <v>5320000</v>
      </c>
      <c r="Q1610" s="25">
        <f t="shared" si="134"/>
        <v>0</v>
      </c>
      <c r="R1610" s="37"/>
    </row>
    <row r="1611" spans="1:18" x14ac:dyDescent="0.25">
      <c r="A1611" s="8">
        <v>1604</v>
      </c>
      <c r="B1611" s="32">
        <v>452911</v>
      </c>
      <c r="C1611" s="9" t="s">
        <v>124</v>
      </c>
      <c r="D1611" s="9" t="s">
        <v>75</v>
      </c>
      <c r="E1611" s="9" t="s">
        <v>3142</v>
      </c>
      <c r="F1611" s="9" t="s">
        <v>27</v>
      </c>
      <c r="G1611" s="10">
        <v>22</v>
      </c>
      <c r="H1611" s="10">
        <v>0</v>
      </c>
      <c r="I1611" s="10">
        <v>0</v>
      </c>
      <c r="J1611" s="10">
        <f t="shared" si="132"/>
        <v>6160000</v>
      </c>
      <c r="K1611" s="10">
        <f t="shared" si="132"/>
        <v>0</v>
      </c>
      <c r="L1611" s="10">
        <f t="shared" si="132"/>
        <v>0</v>
      </c>
      <c r="M1611" s="10"/>
      <c r="N1611" s="10">
        <v>0</v>
      </c>
      <c r="O1611" s="25">
        <f t="shared" si="133"/>
        <v>6160000</v>
      </c>
      <c r="P1611" s="25">
        <v>6160000</v>
      </c>
      <c r="Q1611" s="25">
        <f t="shared" si="134"/>
        <v>0</v>
      </c>
      <c r="R1611" s="37"/>
    </row>
    <row r="1612" spans="1:18" x14ac:dyDescent="0.25">
      <c r="A1612" s="8">
        <v>1605</v>
      </c>
      <c r="B1612" s="32">
        <v>452912</v>
      </c>
      <c r="C1612" s="9" t="s">
        <v>419</v>
      </c>
      <c r="D1612" s="9" t="s">
        <v>68</v>
      </c>
      <c r="E1612" s="9" t="s">
        <v>3142</v>
      </c>
      <c r="F1612" s="9" t="s">
        <v>27</v>
      </c>
      <c r="G1612" s="10">
        <v>22</v>
      </c>
      <c r="H1612" s="10">
        <v>0</v>
      </c>
      <c r="I1612" s="10">
        <v>0</v>
      </c>
      <c r="J1612" s="10">
        <f t="shared" si="132"/>
        <v>6160000</v>
      </c>
      <c r="K1612" s="10">
        <f t="shared" si="132"/>
        <v>0</v>
      </c>
      <c r="L1612" s="10">
        <f t="shared" si="132"/>
        <v>0</v>
      </c>
      <c r="M1612" s="10"/>
      <c r="N1612" s="10">
        <v>0</v>
      </c>
      <c r="O1612" s="25">
        <f t="shared" si="133"/>
        <v>6160000</v>
      </c>
      <c r="P1612" s="25">
        <v>6160000</v>
      </c>
      <c r="Q1612" s="25">
        <f t="shared" si="134"/>
        <v>0</v>
      </c>
      <c r="R1612" s="37"/>
    </row>
    <row r="1613" spans="1:18" x14ac:dyDescent="0.25">
      <c r="A1613" s="8">
        <v>1606</v>
      </c>
      <c r="B1613" s="32">
        <v>452913</v>
      </c>
      <c r="C1613" s="9" t="s">
        <v>1345</v>
      </c>
      <c r="D1613" s="9" t="s">
        <v>168</v>
      </c>
      <c r="E1613" s="9" t="s">
        <v>3142</v>
      </c>
      <c r="F1613" s="9" t="s">
        <v>27</v>
      </c>
      <c r="G1613" s="10">
        <v>22</v>
      </c>
      <c r="H1613" s="10">
        <v>0</v>
      </c>
      <c r="I1613" s="10">
        <v>0</v>
      </c>
      <c r="J1613" s="10">
        <f t="shared" si="132"/>
        <v>6160000</v>
      </c>
      <c r="K1613" s="10">
        <f t="shared" si="132"/>
        <v>0</v>
      </c>
      <c r="L1613" s="10">
        <f t="shared" si="132"/>
        <v>0</v>
      </c>
      <c r="M1613" s="10"/>
      <c r="N1613" s="10">
        <v>0</v>
      </c>
      <c r="O1613" s="25">
        <f t="shared" si="133"/>
        <v>6160000</v>
      </c>
      <c r="P1613" s="25">
        <v>6160000</v>
      </c>
      <c r="Q1613" s="25">
        <f t="shared" si="134"/>
        <v>0</v>
      </c>
      <c r="R1613" s="37"/>
    </row>
    <row r="1614" spans="1:18" x14ac:dyDescent="0.25">
      <c r="A1614" s="8">
        <v>1607</v>
      </c>
      <c r="B1614" s="32">
        <v>452914</v>
      </c>
      <c r="C1614" s="9" t="s">
        <v>1584</v>
      </c>
      <c r="D1614" s="9" t="s">
        <v>448</v>
      </c>
      <c r="E1614" s="9" t="s">
        <v>3142</v>
      </c>
      <c r="F1614" s="9" t="s">
        <v>27</v>
      </c>
      <c r="G1614" s="10">
        <v>19</v>
      </c>
      <c r="H1614" s="10">
        <v>0</v>
      </c>
      <c r="I1614" s="10">
        <v>0</v>
      </c>
      <c r="J1614" s="10">
        <f t="shared" si="132"/>
        <v>5320000</v>
      </c>
      <c r="K1614" s="10">
        <f t="shared" si="132"/>
        <v>0</v>
      </c>
      <c r="L1614" s="10">
        <f t="shared" si="132"/>
        <v>0</v>
      </c>
      <c r="M1614" s="10"/>
      <c r="N1614" s="10">
        <v>0</v>
      </c>
      <c r="O1614" s="25">
        <f t="shared" si="133"/>
        <v>5320000</v>
      </c>
      <c r="P1614" s="25">
        <v>5320000</v>
      </c>
      <c r="Q1614" s="25">
        <f t="shared" si="134"/>
        <v>0</v>
      </c>
      <c r="R1614" s="37"/>
    </row>
    <row r="1615" spans="1:18" x14ac:dyDescent="0.25">
      <c r="A1615" s="8">
        <v>1608</v>
      </c>
      <c r="B1615" s="32">
        <v>452915</v>
      </c>
      <c r="C1615" s="9" t="s">
        <v>603</v>
      </c>
      <c r="D1615" s="9" t="s">
        <v>153</v>
      </c>
      <c r="E1615" s="9" t="s">
        <v>3142</v>
      </c>
      <c r="F1615" s="9" t="s">
        <v>27</v>
      </c>
      <c r="G1615" s="10">
        <v>19</v>
      </c>
      <c r="H1615" s="10">
        <v>0</v>
      </c>
      <c r="I1615" s="10">
        <v>0</v>
      </c>
      <c r="J1615" s="10">
        <f t="shared" si="132"/>
        <v>5320000</v>
      </c>
      <c r="K1615" s="10">
        <f t="shared" si="132"/>
        <v>0</v>
      </c>
      <c r="L1615" s="10">
        <f t="shared" si="132"/>
        <v>0</v>
      </c>
      <c r="M1615" s="10"/>
      <c r="N1615" s="10">
        <v>0</v>
      </c>
      <c r="O1615" s="25">
        <f t="shared" si="133"/>
        <v>5320000</v>
      </c>
      <c r="P1615" s="25">
        <v>0</v>
      </c>
      <c r="Q1615" s="25">
        <f t="shared" si="134"/>
        <v>5320000</v>
      </c>
      <c r="R1615" s="37"/>
    </row>
    <row r="1616" spans="1:18" x14ac:dyDescent="0.25">
      <c r="A1616" s="8">
        <v>1609</v>
      </c>
      <c r="B1616" s="32">
        <v>452916</v>
      </c>
      <c r="C1616" s="9" t="s">
        <v>1933</v>
      </c>
      <c r="D1616" s="9" t="s">
        <v>492</v>
      </c>
      <c r="E1616" s="9" t="s">
        <v>3142</v>
      </c>
      <c r="F1616" s="9" t="s">
        <v>27</v>
      </c>
      <c r="G1616" s="10">
        <v>22</v>
      </c>
      <c r="H1616" s="10">
        <v>0</v>
      </c>
      <c r="I1616" s="10">
        <v>0</v>
      </c>
      <c r="J1616" s="10">
        <f t="shared" si="132"/>
        <v>6160000</v>
      </c>
      <c r="K1616" s="10">
        <f t="shared" si="132"/>
        <v>0</v>
      </c>
      <c r="L1616" s="10">
        <f t="shared" si="132"/>
        <v>0</v>
      </c>
      <c r="M1616" s="10"/>
      <c r="N1616" s="10">
        <v>0</v>
      </c>
      <c r="O1616" s="25">
        <f t="shared" si="133"/>
        <v>6160000</v>
      </c>
      <c r="P1616" s="25">
        <v>6160000</v>
      </c>
      <c r="Q1616" s="25">
        <f t="shared" si="134"/>
        <v>0</v>
      </c>
      <c r="R1616" s="37"/>
    </row>
    <row r="1617" spans="1:18" x14ac:dyDescent="0.25">
      <c r="A1617" s="8">
        <v>1610</v>
      </c>
      <c r="B1617" s="32">
        <v>452917</v>
      </c>
      <c r="C1617" s="9" t="s">
        <v>285</v>
      </c>
      <c r="D1617" s="9" t="s">
        <v>3145</v>
      </c>
      <c r="E1617" s="9" t="s">
        <v>3142</v>
      </c>
      <c r="F1617" s="9" t="s">
        <v>27</v>
      </c>
      <c r="G1617" s="10">
        <v>22</v>
      </c>
      <c r="H1617" s="10">
        <v>0</v>
      </c>
      <c r="I1617" s="10">
        <v>0</v>
      </c>
      <c r="J1617" s="10">
        <f t="shared" si="132"/>
        <v>6160000</v>
      </c>
      <c r="K1617" s="10">
        <f t="shared" si="132"/>
        <v>0</v>
      </c>
      <c r="L1617" s="10">
        <f t="shared" si="132"/>
        <v>0</v>
      </c>
      <c r="M1617" s="10"/>
      <c r="N1617" s="10">
        <v>0</v>
      </c>
      <c r="O1617" s="25">
        <f t="shared" si="133"/>
        <v>6160000</v>
      </c>
      <c r="P1617" s="25">
        <v>6160000</v>
      </c>
      <c r="Q1617" s="25">
        <f t="shared" si="134"/>
        <v>0</v>
      </c>
      <c r="R1617" s="37"/>
    </row>
    <row r="1618" spans="1:18" x14ac:dyDescent="0.25">
      <c r="A1618" s="8">
        <v>1611</v>
      </c>
      <c r="B1618" s="32">
        <v>452918</v>
      </c>
      <c r="C1618" s="9" t="s">
        <v>632</v>
      </c>
      <c r="D1618" s="9" t="s">
        <v>344</v>
      </c>
      <c r="E1618" s="9" t="s">
        <v>3142</v>
      </c>
      <c r="F1618" s="9" t="s">
        <v>27</v>
      </c>
      <c r="G1618" s="10">
        <v>22</v>
      </c>
      <c r="H1618" s="10">
        <v>0</v>
      </c>
      <c r="I1618" s="10">
        <v>0</v>
      </c>
      <c r="J1618" s="10">
        <f t="shared" si="132"/>
        <v>6160000</v>
      </c>
      <c r="K1618" s="10">
        <f t="shared" si="132"/>
        <v>0</v>
      </c>
      <c r="L1618" s="10">
        <f t="shared" si="132"/>
        <v>0</v>
      </c>
      <c r="M1618" s="10"/>
      <c r="N1618" s="10">
        <v>0</v>
      </c>
      <c r="O1618" s="25">
        <f t="shared" si="133"/>
        <v>6160000</v>
      </c>
      <c r="P1618" s="25">
        <v>6160000</v>
      </c>
      <c r="Q1618" s="25">
        <f t="shared" si="134"/>
        <v>0</v>
      </c>
      <c r="R1618" s="37"/>
    </row>
    <row r="1619" spans="1:18" x14ac:dyDescent="0.25">
      <c r="A1619" s="8">
        <v>1612</v>
      </c>
      <c r="B1619" s="32">
        <v>452919</v>
      </c>
      <c r="C1619" s="9" t="s">
        <v>348</v>
      </c>
      <c r="D1619" s="9" t="s">
        <v>128</v>
      </c>
      <c r="E1619" s="9" t="s">
        <v>3142</v>
      </c>
      <c r="F1619" s="9" t="s">
        <v>27</v>
      </c>
      <c r="G1619" s="10">
        <v>19</v>
      </c>
      <c r="H1619" s="10">
        <v>0</v>
      </c>
      <c r="I1619" s="10">
        <v>0</v>
      </c>
      <c r="J1619" s="10">
        <f t="shared" si="132"/>
        <v>5320000</v>
      </c>
      <c r="K1619" s="10">
        <f t="shared" si="132"/>
        <v>0</v>
      </c>
      <c r="L1619" s="10">
        <f t="shared" si="132"/>
        <v>0</v>
      </c>
      <c r="M1619" s="10"/>
      <c r="N1619" s="10">
        <v>0</v>
      </c>
      <c r="O1619" s="25">
        <f t="shared" si="133"/>
        <v>5320000</v>
      </c>
      <c r="P1619" s="25">
        <v>5320000</v>
      </c>
      <c r="Q1619" s="25">
        <f t="shared" si="134"/>
        <v>0</v>
      </c>
      <c r="R1619" s="37"/>
    </row>
    <row r="1620" spans="1:18" x14ac:dyDescent="0.25">
      <c r="A1620" s="8">
        <v>1613</v>
      </c>
      <c r="B1620" s="32">
        <v>452920</v>
      </c>
      <c r="C1620" s="9" t="s">
        <v>444</v>
      </c>
      <c r="D1620" s="9" t="s">
        <v>68</v>
      </c>
      <c r="E1620" s="9" t="s">
        <v>3142</v>
      </c>
      <c r="F1620" s="9" t="s">
        <v>27</v>
      </c>
      <c r="G1620" s="10">
        <v>22</v>
      </c>
      <c r="H1620" s="10">
        <v>0</v>
      </c>
      <c r="I1620" s="10">
        <v>0</v>
      </c>
      <c r="J1620" s="10">
        <f t="shared" si="132"/>
        <v>6160000</v>
      </c>
      <c r="K1620" s="10">
        <f t="shared" si="132"/>
        <v>0</v>
      </c>
      <c r="L1620" s="10">
        <f t="shared" si="132"/>
        <v>0</v>
      </c>
      <c r="M1620" s="10"/>
      <c r="N1620" s="10">
        <v>0</v>
      </c>
      <c r="O1620" s="25">
        <f t="shared" si="133"/>
        <v>6160000</v>
      </c>
      <c r="P1620" s="25">
        <v>6160000</v>
      </c>
      <c r="Q1620" s="25">
        <f t="shared" si="134"/>
        <v>0</v>
      </c>
      <c r="R1620" s="37"/>
    </row>
    <row r="1621" spans="1:18" x14ac:dyDescent="0.25">
      <c r="A1621" s="8">
        <v>1614</v>
      </c>
      <c r="B1621" s="32">
        <v>452921</v>
      </c>
      <c r="C1621" s="9" t="s">
        <v>3146</v>
      </c>
      <c r="D1621" s="9" t="s">
        <v>118</v>
      </c>
      <c r="E1621" s="9" t="s">
        <v>3142</v>
      </c>
      <c r="F1621" s="9" t="s">
        <v>27</v>
      </c>
      <c r="G1621" s="10">
        <v>19</v>
      </c>
      <c r="H1621" s="10">
        <v>0</v>
      </c>
      <c r="I1621" s="10">
        <v>0</v>
      </c>
      <c r="J1621" s="10">
        <f t="shared" si="132"/>
        <v>5320000</v>
      </c>
      <c r="K1621" s="10">
        <f t="shared" si="132"/>
        <v>0</v>
      </c>
      <c r="L1621" s="10">
        <f t="shared" si="132"/>
        <v>0</v>
      </c>
      <c r="M1621" s="10"/>
      <c r="N1621" s="10">
        <v>0</v>
      </c>
      <c r="O1621" s="25">
        <f t="shared" si="133"/>
        <v>5320000</v>
      </c>
      <c r="P1621" s="25">
        <v>5320000</v>
      </c>
      <c r="Q1621" s="25">
        <f t="shared" si="134"/>
        <v>0</v>
      </c>
      <c r="R1621" s="37"/>
    </row>
    <row r="1622" spans="1:18" x14ac:dyDescent="0.25">
      <c r="A1622" s="8">
        <v>1615</v>
      </c>
      <c r="B1622" s="32">
        <v>452922</v>
      </c>
      <c r="C1622" s="9" t="s">
        <v>291</v>
      </c>
      <c r="D1622" s="9" t="s">
        <v>558</v>
      </c>
      <c r="E1622" s="9" t="s">
        <v>3142</v>
      </c>
      <c r="F1622" s="9" t="s">
        <v>27</v>
      </c>
      <c r="G1622" s="10">
        <v>19</v>
      </c>
      <c r="H1622" s="10">
        <v>0</v>
      </c>
      <c r="I1622" s="10">
        <v>0</v>
      </c>
      <c r="J1622" s="10">
        <f t="shared" si="132"/>
        <v>5320000</v>
      </c>
      <c r="K1622" s="10">
        <f t="shared" si="132"/>
        <v>0</v>
      </c>
      <c r="L1622" s="10">
        <f t="shared" si="132"/>
        <v>0</v>
      </c>
      <c r="M1622" s="10"/>
      <c r="N1622" s="10">
        <v>0</v>
      </c>
      <c r="O1622" s="25">
        <f t="shared" si="133"/>
        <v>5320000</v>
      </c>
      <c r="P1622" s="25">
        <v>5320000</v>
      </c>
      <c r="Q1622" s="25">
        <f t="shared" si="134"/>
        <v>0</v>
      </c>
      <c r="R1622" s="37"/>
    </row>
    <row r="1623" spans="1:18" x14ac:dyDescent="0.25">
      <c r="A1623" s="8">
        <v>1616</v>
      </c>
      <c r="B1623" s="32">
        <v>452923</v>
      </c>
      <c r="C1623" s="9" t="s">
        <v>3147</v>
      </c>
      <c r="D1623" s="9" t="s">
        <v>402</v>
      </c>
      <c r="E1623" s="9" t="s">
        <v>3142</v>
      </c>
      <c r="F1623" s="9" t="s">
        <v>27</v>
      </c>
      <c r="G1623" s="10">
        <v>19</v>
      </c>
      <c r="H1623" s="10">
        <v>0</v>
      </c>
      <c r="I1623" s="10">
        <v>0</v>
      </c>
      <c r="J1623" s="10">
        <f t="shared" si="132"/>
        <v>5320000</v>
      </c>
      <c r="K1623" s="10">
        <f t="shared" si="132"/>
        <v>0</v>
      </c>
      <c r="L1623" s="10">
        <f t="shared" si="132"/>
        <v>0</v>
      </c>
      <c r="M1623" s="10"/>
      <c r="N1623" s="10">
        <v>0</v>
      </c>
      <c r="O1623" s="25">
        <f t="shared" si="133"/>
        <v>5320000</v>
      </c>
      <c r="P1623" s="25">
        <v>5320000</v>
      </c>
      <c r="Q1623" s="25">
        <f t="shared" si="134"/>
        <v>0</v>
      </c>
      <c r="R1623" s="37"/>
    </row>
    <row r="1624" spans="1:18" x14ac:dyDescent="0.25">
      <c r="A1624" s="8">
        <v>1617</v>
      </c>
      <c r="B1624" s="32">
        <v>452924</v>
      </c>
      <c r="C1624" s="9" t="s">
        <v>3148</v>
      </c>
      <c r="D1624" s="9" t="s">
        <v>61</v>
      </c>
      <c r="E1624" s="9" t="s">
        <v>3142</v>
      </c>
      <c r="F1624" s="9" t="s">
        <v>27</v>
      </c>
      <c r="G1624" s="10">
        <v>19</v>
      </c>
      <c r="H1624" s="10">
        <v>0</v>
      </c>
      <c r="I1624" s="10">
        <v>0</v>
      </c>
      <c r="J1624" s="10">
        <f t="shared" si="132"/>
        <v>5320000</v>
      </c>
      <c r="K1624" s="10">
        <f t="shared" si="132"/>
        <v>0</v>
      </c>
      <c r="L1624" s="10">
        <f t="shared" si="132"/>
        <v>0</v>
      </c>
      <c r="M1624" s="10"/>
      <c r="N1624" s="10">
        <v>0</v>
      </c>
      <c r="O1624" s="25">
        <f t="shared" si="133"/>
        <v>5320000</v>
      </c>
      <c r="P1624" s="25">
        <v>6160000</v>
      </c>
      <c r="Q1624" s="25">
        <f t="shared" si="134"/>
        <v>-840000</v>
      </c>
      <c r="R1624" s="37"/>
    </row>
    <row r="1625" spans="1:18" x14ac:dyDescent="0.25">
      <c r="A1625" s="8">
        <v>1618</v>
      </c>
      <c r="B1625" s="32">
        <v>452925</v>
      </c>
      <c r="C1625" s="9" t="s">
        <v>3149</v>
      </c>
      <c r="D1625" s="9" t="s">
        <v>125</v>
      </c>
      <c r="E1625" s="9" t="s">
        <v>3142</v>
      </c>
      <c r="F1625" s="9" t="s">
        <v>27</v>
      </c>
      <c r="G1625" s="10">
        <v>22</v>
      </c>
      <c r="H1625" s="10">
        <v>0</v>
      </c>
      <c r="I1625" s="10">
        <v>0</v>
      </c>
      <c r="J1625" s="10">
        <f t="shared" si="132"/>
        <v>6160000</v>
      </c>
      <c r="K1625" s="10">
        <f t="shared" si="132"/>
        <v>0</v>
      </c>
      <c r="L1625" s="10">
        <f t="shared" si="132"/>
        <v>0</v>
      </c>
      <c r="M1625" s="10"/>
      <c r="N1625" s="10">
        <v>0</v>
      </c>
      <c r="O1625" s="25">
        <f t="shared" si="133"/>
        <v>6160000</v>
      </c>
      <c r="P1625" s="25">
        <v>6160000</v>
      </c>
      <c r="Q1625" s="25">
        <f t="shared" si="134"/>
        <v>0</v>
      </c>
      <c r="R1625" s="37"/>
    </row>
    <row r="1626" spans="1:18" x14ac:dyDescent="0.25">
      <c r="A1626" s="8">
        <v>1619</v>
      </c>
      <c r="B1626" s="32">
        <v>452926</v>
      </c>
      <c r="C1626" s="9" t="s">
        <v>1827</v>
      </c>
      <c r="D1626" s="9" t="s">
        <v>131</v>
      </c>
      <c r="E1626" s="9" t="s">
        <v>3142</v>
      </c>
      <c r="F1626" s="9" t="s">
        <v>27</v>
      </c>
      <c r="G1626" s="10">
        <v>19</v>
      </c>
      <c r="H1626" s="10">
        <v>0</v>
      </c>
      <c r="I1626" s="10">
        <v>0</v>
      </c>
      <c r="J1626" s="10">
        <f t="shared" si="132"/>
        <v>5320000</v>
      </c>
      <c r="K1626" s="10">
        <f t="shared" si="132"/>
        <v>0</v>
      </c>
      <c r="L1626" s="10">
        <f t="shared" si="132"/>
        <v>0</v>
      </c>
      <c r="M1626" s="10"/>
      <c r="N1626" s="10">
        <v>0</v>
      </c>
      <c r="O1626" s="25">
        <f t="shared" si="133"/>
        <v>5320000</v>
      </c>
      <c r="P1626" s="25">
        <v>5320000</v>
      </c>
      <c r="Q1626" s="25">
        <f t="shared" si="134"/>
        <v>0</v>
      </c>
      <c r="R1626" s="37"/>
    </row>
    <row r="1627" spans="1:18" x14ac:dyDescent="0.25">
      <c r="A1627" s="8">
        <v>1620</v>
      </c>
      <c r="B1627" s="32">
        <v>452927</v>
      </c>
      <c r="C1627" s="9" t="s">
        <v>152</v>
      </c>
      <c r="D1627" s="9" t="s">
        <v>61</v>
      </c>
      <c r="E1627" s="9" t="s">
        <v>3142</v>
      </c>
      <c r="F1627" s="9" t="s">
        <v>27</v>
      </c>
      <c r="G1627" s="10">
        <v>19</v>
      </c>
      <c r="H1627" s="10">
        <v>0</v>
      </c>
      <c r="I1627" s="10">
        <v>0</v>
      </c>
      <c r="J1627" s="10">
        <f t="shared" si="132"/>
        <v>5320000</v>
      </c>
      <c r="K1627" s="10">
        <f t="shared" si="132"/>
        <v>0</v>
      </c>
      <c r="L1627" s="10">
        <f t="shared" si="132"/>
        <v>0</v>
      </c>
      <c r="M1627" s="10"/>
      <c r="N1627" s="10">
        <v>0</v>
      </c>
      <c r="O1627" s="25">
        <f t="shared" si="133"/>
        <v>5320000</v>
      </c>
      <c r="P1627" s="25">
        <v>5320000</v>
      </c>
      <c r="Q1627" s="25">
        <f t="shared" si="134"/>
        <v>0</v>
      </c>
      <c r="R1627" s="37"/>
    </row>
    <row r="1628" spans="1:18" x14ac:dyDescent="0.25">
      <c r="A1628" s="8">
        <v>1621</v>
      </c>
      <c r="B1628" s="32">
        <v>452928</v>
      </c>
      <c r="C1628" s="9" t="s">
        <v>1363</v>
      </c>
      <c r="D1628" s="9" t="s">
        <v>65</v>
      </c>
      <c r="E1628" s="9" t="s">
        <v>3142</v>
      </c>
      <c r="F1628" s="9" t="s">
        <v>27</v>
      </c>
      <c r="G1628" s="10">
        <v>22</v>
      </c>
      <c r="H1628" s="10">
        <v>0</v>
      </c>
      <c r="I1628" s="10">
        <v>0</v>
      </c>
      <c r="J1628" s="10">
        <f t="shared" si="132"/>
        <v>6160000</v>
      </c>
      <c r="K1628" s="10">
        <f t="shared" si="132"/>
        <v>0</v>
      </c>
      <c r="L1628" s="10">
        <f t="shared" si="132"/>
        <v>0</v>
      </c>
      <c r="M1628" s="10"/>
      <c r="N1628" s="10">
        <v>0</v>
      </c>
      <c r="O1628" s="25">
        <f t="shared" si="133"/>
        <v>6160000</v>
      </c>
      <c r="P1628" s="25">
        <v>6160000</v>
      </c>
      <c r="Q1628" s="25">
        <f t="shared" si="134"/>
        <v>0</v>
      </c>
      <c r="R1628" s="37"/>
    </row>
    <row r="1629" spans="1:18" x14ac:dyDescent="0.25">
      <c r="A1629" s="8">
        <v>1622</v>
      </c>
      <c r="B1629" s="32">
        <v>452929</v>
      </c>
      <c r="C1629" s="9" t="s">
        <v>561</v>
      </c>
      <c r="D1629" s="9" t="s">
        <v>61</v>
      </c>
      <c r="E1629" s="9" t="s">
        <v>3142</v>
      </c>
      <c r="F1629" s="9" t="s">
        <v>27</v>
      </c>
      <c r="G1629" s="10">
        <v>22</v>
      </c>
      <c r="H1629" s="10">
        <v>0</v>
      </c>
      <c r="I1629" s="10">
        <v>0</v>
      </c>
      <c r="J1629" s="10">
        <f t="shared" si="132"/>
        <v>6160000</v>
      </c>
      <c r="K1629" s="10">
        <f t="shared" si="132"/>
        <v>0</v>
      </c>
      <c r="L1629" s="10">
        <f t="shared" si="132"/>
        <v>0</v>
      </c>
      <c r="M1629" s="10"/>
      <c r="N1629" s="10">
        <v>0</v>
      </c>
      <c r="O1629" s="25">
        <f t="shared" si="133"/>
        <v>6160000</v>
      </c>
      <c r="P1629" s="25">
        <v>6160000</v>
      </c>
      <c r="Q1629" s="25">
        <f t="shared" si="134"/>
        <v>0</v>
      </c>
      <c r="R1629" s="37"/>
    </row>
    <row r="1630" spans="1:18" x14ac:dyDescent="0.25">
      <c r="A1630" s="8">
        <v>1623</v>
      </c>
      <c r="B1630" s="32">
        <v>452930</v>
      </c>
      <c r="C1630" s="9" t="s">
        <v>3150</v>
      </c>
      <c r="D1630" s="9" t="s">
        <v>68</v>
      </c>
      <c r="E1630" s="9" t="s">
        <v>3142</v>
      </c>
      <c r="F1630" s="9" t="s">
        <v>27</v>
      </c>
      <c r="G1630" s="10">
        <v>19</v>
      </c>
      <c r="H1630" s="10">
        <v>0</v>
      </c>
      <c r="I1630" s="10">
        <v>0</v>
      </c>
      <c r="J1630" s="10">
        <f t="shared" si="132"/>
        <v>5320000</v>
      </c>
      <c r="K1630" s="10">
        <f t="shared" si="132"/>
        <v>0</v>
      </c>
      <c r="L1630" s="10">
        <f t="shared" si="132"/>
        <v>0</v>
      </c>
      <c r="M1630" s="10"/>
      <c r="N1630" s="10">
        <v>0</v>
      </c>
      <c r="O1630" s="25">
        <f t="shared" si="133"/>
        <v>5320000</v>
      </c>
      <c r="P1630" s="25">
        <v>5320000</v>
      </c>
      <c r="Q1630" s="25">
        <f t="shared" si="134"/>
        <v>0</v>
      </c>
      <c r="R1630" s="37"/>
    </row>
    <row r="1631" spans="1:18" x14ac:dyDescent="0.25">
      <c r="A1631" s="8">
        <v>1624</v>
      </c>
      <c r="B1631" s="32">
        <v>452931</v>
      </c>
      <c r="C1631" s="9" t="s">
        <v>518</v>
      </c>
      <c r="D1631" s="9" t="s">
        <v>468</v>
      </c>
      <c r="E1631" s="9" t="s">
        <v>3142</v>
      </c>
      <c r="F1631" s="9" t="s">
        <v>27</v>
      </c>
      <c r="G1631" s="10">
        <v>22</v>
      </c>
      <c r="H1631" s="10">
        <v>0</v>
      </c>
      <c r="I1631" s="10">
        <v>0</v>
      </c>
      <c r="J1631" s="10">
        <f t="shared" si="132"/>
        <v>6160000</v>
      </c>
      <c r="K1631" s="10">
        <f t="shared" si="132"/>
        <v>0</v>
      </c>
      <c r="L1631" s="10">
        <f t="shared" si="132"/>
        <v>0</v>
      </c>
      <c r="M1631" s="10"/>
      <c r="N1631" s="10">
        <v>0</v>
      </c>
      <c r="O1631" s="25">
        <f t="shared" si="133"/>
        <v>6160000</v>
      </c>
      <c r="P1631" s="25">
        <v>6160000</v>
      </c>
      <c r="Q1631" s="25">
        <f t="shared" si="134"/>
        <v>0</v>
      </c>
      <c r="R1631" s="37"/>
    </row>
    <row r="1632" spans="1:18" x14ac:dyDescent="0.25">
      <c r="A1632" s="8">
        <v>1625</v>
      </c>
      <c r="B1632" s="32">
        <v>452932</v>
      </c>
      <c r="C1632" s="9" t="s">
        <v>3151</v>
      </c>
      <c r="D1632" s="9" t="s">
        <v>85</v>
      </c>
      <c r="E1632" s="9" t="s">
        <v>3142</v>
      </c>
      <c r="F1632" s="9" t="s">
        <v>27</v>
      </c>
      <c r="G1632" s="10">
        <v>19</v>
      </c>
      <c r="H1632" s="10">
        <v>0</v>
      </c>
      <c r="I1632" s="10">
        <v>0</v>
      </c>
      <c r="J1632" s="10">
        <f t="shared" si="132"/>
        <v>5320000</v>
      </c>
      <c r="K1632" s="10">
        <f t="shared" si="132"/>
        <v>0</v>
      </c>
      <c r="L1632" s="10">
        <f t="shared" si="132"/>
        <v>0</v>
      </c>
      <c r="M1632" s="10"/>
      <c r="N1632" s="10">
        <v>0</v>
      </c>
      <c r="O1632" s="25">
        <f t="shared" si="133"/>
        <v>5320000</v>
      </c>
      <c r="P1632" s="25">
        <v>5320000</v>
      </c>
      <c r="Q1632" s="25">
        <f t="shared" si="134"/>
        <v>0</v>
      </c>
      <c r="R1632" s="37"/>
    </row>
    <row r="1633" spans="1:18" x14ac:dyDescent="0.25">
      <c r="A1633" s="8">
        <v>1626</v>
      </c>
      <c r="B1633" s="32">
        <v>452933</v>
      </c>
      <c r="C1633" s="9" t="s">
        <v>619</v>
      </c>
      <c r="D1633" s="9" t="s">
        <v>65</v>
      </c>
      <c r="E1633" s="9" t="s">
        <v>3142</v>
      </c>
      <c r="F1633" s="9" t="s">
        <v>27</v>
      </c>
      <c r="G1633" s="10">
        <v>19</v>
      </c>
      <c r="H1633" s="10">
        <v>0</v>
      </c>
      <c r="I1633" s="10">
        <v>0</v>
      </c>
      <c r="J1633" s="10">
        <f t="shared" si="132"/>
        <v>5320000</v>
      </c>
      <c r="K1633" s="10">
        <f t="shared" si="132"/>
        <v>0</v>
      </c>
      <c r="L1633" s="10">
        <f t="shared" si="132"/>
        <v>0</v>
      </c>
      <c r="M1633" s="10"/>
      <c r="N1633" s="10">
        <v>0</v>
      </c>
      <c r="O1633" s="25">
        <f t="shared" si="133"/>
        <v>5320000</v>
      </c>
      <c r="P1633" s="25">
        <v>5320000</v>
      </c>
      <c r="Q1633" s="25">
        <f t="shared" si="134"/>
        <v>0</v>
      </c>
      <c r="R1633" s="37"/>
    </row>
    <row r="1634" spans="1:18" x14ac:dyDescent="0.25">
      <c r="A1634" s="8">
        <v>1627</v>
      </c>
      <c r="B1634" s="32">
        <v>452934</v>
      </c>
      <c r="C1634" s="9" t="s">
        <v>590</v>
      </c>
      <c r="D1634" s="9" t="s">
        <v>85</v>
      </c>
      <c r="E1634" s="9" t="s">
        <v>3142</v>
      </c>
      <c r="F1634" s="9" t="s">
        <v>27</v>
      </c>
      <c r="G1634" s="10">
        <v>19</v>
      </c>
      <c r="H1634" s="10">
        <v>0</v>
      </c>
      <c r="I1634" s="10">
        <v>0</v>
      </c>
      <c r="J1634" s="10">
        <f t="shared" si="132"/>
        <v>5320000</v>
      </c>
      <c r="K1634" s="10">
        <f t="shared" si="132"/>
        <v>0</v>
      </c>
      <c r="L1634" s="10">
        <f t="shared" si="132"/>
        <v>0</v>
      </c>
      <c r="M1634" s="10"/>
      <c r="N1634" s="10">
        <v>0</v>
      </c>
      <c r="O1634" s="25">
        <f t="shared" si="133"/>
        <v>5320000</v>
      </c>
      <c r="P1634" s="25">
        <v>5320000</v>
      </c>
      <c r="Q1634" s="25">
        <f t="shared" si="134"/>
        <v>0</v>
      </c>
      <c r="R1634" s="37"/>
    </row>
    <row r="1635" spans="1:18" x14ac:dyDescent="0.25">
      <c r="A1635" s="8">
        <v>1628</v>
      </c>
      <c r="B1635" s="32">
        <v>452935</v>
      </c>
      <c r="C1635" s="9" t="s">
        <v>3152</v>
      </c>
      <c r="D1635" s="9" t="s">
        <v>1392</v>
      </c>
      <c r="E1635" s="9" t="s">
        <v>3142</v>
      </c>
      <c r="F1635" s="9" t="s">
        <v>27</v>
      </c>
      <c r="G1635" s="10">
        <v>19</v>
      </c>
      <c r="H1635" s="10">
        <v>0</v>
      </c>
      <c r="I1635" s="10">
        <v>0</v>
      </c>
      <c r="J1635" s="10">
        <f t="shared" si="132"/>
        <v>5320000</v>
      </c>
      <c r="K1635" s="10">
        <f t="shared" si="132"/>
        <v>0</v>
      </c>
      <c r="L1635" s="10">
        <f t="shared" si="132"/>
        <v>0</v>
      </c>
      <c r="M1635" s="10"/>
      <c r="N1635" s="10">
        <v>0</v>
      </c>
      <c r="O1635" s="25">
        <f t="shared" si="133"/>
        <v>5320000</v>
      </c>
      <c r="P1635" s="25">
        <v>5320000</v>
      </c>
      <c r="Q1635" s="25">
        <f t="shared" si="134"/>
        <v>0</v>
      </c>
      <c r="R1635" s="37"/>
    </row>
    <row r="1636" spans="1:18" x14ac:dyDescent="0.25">
      <c r="A1636" s="8">
        <v>1629</v>
      </c>
      <c r="B1636" s="32">
        <v>452936</v>
      </c>
      <c r="C1636" s="9" t="s">
        <v>3153</v>
      </c>
      <c r="D1636" s="9" t="s">
        <v>61</v>
      </c>
      <c r="E1636" s="9" t="s">
        <v>3142</v>
      </c>
      <c r="F1636" s="9" t="s">
        <v>27</v>
      </c>
      <c r="G1636" s="10">
        <v>19</v>
      </c>
      <c r="H1636" s="10">
        <v>0</v>
      </c>
      <c r="I1636" s="10">
        <v>0</v>
      </c>
      <c r="J1636" s="10">
        <f t="shared" si="132"/>
        <v>5320000</v>
      </c>
      <c r="K1636" s="10">
        <f t="shared" si="132"/>
        <v>0</v>
      </c>
      <c r="L1636" s="10">
        <f t="shared" si="132"/>
        <v>0</v>
      </c>
      <c r="M1636" s="10"/>
      <c r="N1636" s="10">
        <v>0</v>
      </c>
      <c r="O1636" s="25">
        <f t="shared" si="133"/>
        <v>5320000</v>
      </c>
      <c r="P1636" s="25">
        <v>5320000</v>
      </c>
      <c r="Q1636" s="25">
        <f t="shared" si="134"/>
        <v>0</v>
      </c>
      <c r="R1636" s="37"/>
    </row>
    <row r="1637" spans="1:18" x14ac:dyDescent="0.25">
      <c r="A1637" s="8">
        <v>1630</v>
      </c>
      <c r="B1637" s="32">
        <v>452937</v>
      </c>
      <c r="C1637" s="9" t="s">
        <v>563</v>
      </c>
      <c r="D1637" s="9" t="s">
        <v>492</v>
      </c>
      <c r="E1637" s="9" t="s">
        <v>3142</v>
      </c>
      <c r="F1637" s="9" t="s">
        <v>27</v>
      </c>
      <c r="G1637" s="10">
        <v>19</v>
      </c>
      <c r="H1637" s="10">
        <v>0</v>
      </c>
      <c r="I1637" s="10">
        <v>0</v>
      </c>
      <c r="J1637" s="10">
        <f t="shared" si="132"/>
        <v>5320000</v>
      </c>
      <c r="K1637" s="10">
        <f t="shared" si="132"/>
        <v>0</v>
      </c>
      <c r="L1637" s="10">
        <f t="shared" si="132"/>
        <v>0</v>
      </c>
      <c r="M1637" s="10"/>
      <c r="N1637" s="10">
        <v>0</v>
      </c>
      <c r="O1637" s="25">
        <f t="shared" si="133"/>
        <v>5320000</v>
      </c>
      <c r="P1637" s="25">
        <v>5320000</v>
      </c>
      <c r="Q1637" s="25">
        <f t="shared" si="134"/>
        <v>0</v>
      </c>
      <c r="R1637" s="37"/>
    </row>
    <row r="1638" spans="1:18" x14ac:dyDescent="0.25">
      <c r="A1638" s="8">
        <v>1631</v>
      </c>
      <c r="B1638" s="32">
        <v>452938</v>
      </c>
      <c r="C1638" s="9" t="s">
        <v>348</v>
      </c>
      <c r="D1638" s="9" t="s">
        <v>3154</v>
      </c>
      <c r="E1638" s="9" t="s">
        <v>3142</v>
      </c>
      <c r="F1638" s="9" t="s">
        <v>27</v>
      </c>
      <c r="G1638" s="10">
        <v>19</v>
      </c>
      <c r="H1638" s="10">
        <v>0</v>
      </c>
      <c r="I1638" s="10">
        <v>0</v>
      </c>
      <c r="J1638" s="10">
        <f t="shared" si="132"/>
        <v>5320000</v>
      </c>
      <c r="K1638" s="10">
        <f t="shared" si="132"/>
        <v>0</v>
      </c>
      <c r="L1638" s="10">
        <f t="shared" si="132"/>
        <v>0</v>
      </c>
      <c r="M1638" s="10"/>
      <c r="N1638" s="10">
        <v>0</v>
      </c>
      <c r="O1638" s="25">
        <f t="shared" si="133"/>
        <v>5320000</v>
      </c>
      <c r="P1638" s="25">
        <v>5320000</v>
      </c>
      <c r="Q1638" s="25">
        <f t="shared" si="134"/>
        <v>0</v>
      </c>
      <c r="R1638" s="37"/>
    </row>
    <row r="1639" spans="1:18" x14ac:dyDescent="0.25">
      <c r="A1639" s="8">
        <v>1632</v>
      </c>
      <c r="B1639" s="32">
        <v>452939</v>
      </c>
      <c r="C1639" s="9" t="s">
        <v>3155</v>
      </c>
      <c r="D1639" s="9" t="s">
        <v>57</v>
      </c>
      <c r="E1639" s="9" t="s">
        <v>3142</v>
      </c>
      <c r="F1639" s="9" t="s">
        <v>27</v>
      </c>
      <c r="G1639" s="10">
        <v>22</v>
      </c>
      <c r="H1639" s="10">
        <v>0</v>
      </c>
      <c r="I1639" s="10">
        <v>0</v>
      </c>
      <c r="J1639" s="10">
        <f t="shared" si="132"/>
        <v>6160000</v>
      </c>
      <c r="K1639" s="10">
        <f t="shared" si="132"/>
        <v>0</v>
      </c>
      <c r="L1639" s="10">
        <f t="shared" si="132"/>
        <v>0</v>
      </c>
      <c r="M1639" s="10"/>
      <c r="N1639" s="10">
        <v>0</v>
      </c>
      <c r="O1639" s="25">
        <f t="shared" si="133"/>
        <v>6160000</v>
      </c>
      <c r="P1639" s="25">
        <v>6160000</v>
      </c>
      <c r="Q1639" s="25">
        <f t="shared" si="134"/>
        <v>0</v>
      </c>
      <c r="R1639" s="37"/>
    </row>
    <row r="1640" spans="1:18" x14ac:dyDescent="0.25">
      <c r="A1640" s="8">
        <v>1633</v>
      </c>
      <c r="B1640" s="32">
        <v>452940</v>
      </c>
      <c r="C1640" s="9" t="s">
        <v>348</v>
      </c>
      <c r="D1640" s="9" t="s">
        <v>158</v>
      </c>
      <c r="E1640" s="9" t="s">
        <v>3142</v>
      </c>
      <c r="F1640" s="9" t="s">
        <v>27</v>
      </c>
      <c r="G1640" s="10">
        <v>22</v>
      </c>
      <c r="H1640" s="10">
        <v>0</v>
      </c>
      <c r="I1640" s="10">
        <v>0</v>
      </c>
      <c r="J1640" s="10">
        <f t="shared" si="132"/>
        <v>6160000</v>
      </c>
      <c r="K1640" s="10">
        <f t="shared" si="132"/>
        <v>0</v>
      </c>
      <c r="L1640" s="10">
        <f t="shared" si="132"/>
        <v>0</v>
      </c>
      <c r="M1640" s="10"/>
      <c r="N1640" s="10">
        <v>0</v>
      </c>
      <c r="O1640" s="25">
        <f t="shared" si="133"/>
        <v>6160000</v>
      </c>
      <c r="P1640" s="25">
        <v>6160000</v>
      </c>
      <c r="Q1640" s="25">
        <f t="shared" si="134"/>
        <v>0</v>
      </c>
      <c r="R1640" s="37"/>
    </row>
    <row r="1641" spans="1:18" x14ac:dyDescent="0.25">
      <c r="A1641" s="8">
        <v>1634</v>
      </c>
      <c r="B1641" s="32">
        <v>452941</v>
      </c>
      <c r="C1641" s="9" t="s">
        <v>3156</v>
      </c>
      <c r="D1641" s="9" t="s">
        <v>210</v>
      </c>
      <c r="E1641" s="9" t="s">
        <v>3142</v>
      </c>
      <c r="F1641" s="9" t="s">
        <v>27</v>
      </c>
      <c r="G1641" s="10">
        <v>19</v>
      </c>
      <c r="H1641" s="10">
        <v>0</v>
      </c>
      <c r="I1641" s="10">
        <v>0</v>
      </c>
      <c r="J1641" s="10">
        <f t="shared" si="132"/>
        <v>5320000</v>
      </c>
      <c r="K1641" s="10">
        <f t="shared" si="132"/>
        <v>0</v>
      </c>
      <c r="L1641" s="10">
        <f t="shared" si="132"/>
        <v>0</v>
      </c>
      <c r="M1641" s="10"/>
      <c r="N1641" s="10">
        <v>0</v>
      </c>
      <c r="O1641" s="25">
        <f t="shared" si="133"/>
        <v>5320000</v>
      </c>
      <c r="P1641" s="25">
        <v>5320000</v>
      </c>
      <c r="Q1641" s="25">
        <f t="shared" si="134"/>
        <v>0</v>
      </c>
      <c r="R1641" s="37"/>
    </row>
    <row r="1642" spans="1:18" x14ac:dyDescent="0.25">
      <c r="A1642" s="8">
        <v>1635</v>
      </c>
      <c r="B1642" s="32">
        <v>452942</v>
      </c>
      <c r="C1642" s="9" t="s">
        <v>3157</v>
      </c>
      <c r="D1642" s="9" t="s">
        <v>85</v>
      </c>
      <c r="E1642" s="9" t="s">
        <v>3142</v>
      </c>
      <c r="F1642" s="9" t="s">
        <v>27</v>
      </c>
      <c r="G1642" s="10">
        <v>19</v>
      </c>
      <c r="H1642" s="10">
        <v>0</v>
      </c>
      <c r="I1642" s="10">
        <v>0</v>
      </c>
      <c r="J1642" s="10">
        <f t="shared" si="132"/>
        <v>5320000</v>
      </c>
      <c r="K1642" s="10">
        <f t="shared" si="132"/>
        <v>0</v>
      </c>
      <c r="L1642" s="10">
        <f t="shared" si="132"/>
        <v>0</v>
      </c>
      <c r="M1642" s="10"/>
      <c r="N1642" s="10">
        <v>0</v>
      </c>
      <c r="O1642" s="25">
        <f t="shared" si="133"/>
        <v>5320000</v>
      </c>
      <c r="P1642" s="25">
        <v>5320000</v>
      </c>
      <c r="Q1642" s="25">
        <f t="shared" si="134"/>
        <v>0</v>
      </c>
      <c r="R1642" s="37"/>
    </row>
    <row r="1643" spans="1:18" x14ac:dyDescent="0.25">
      <c r="A1643" s="8">
        <v>1636</v>
      </c>
      <c r="B1643" s="32">
        <v>452943</v>
      </c>
      <c r="C1643" s="9" t="s">
        <v>243</v>
      </c>
      <c r="D1643" s="9" t="s">
        <v>47</v>
      </c>
      <c r="E1643" s="9" t="s">
        <v>3142</v>
      </c>
      <c r="F1643" s="9" t="s">
        <v>27</v>
      </c>
      <c r="G1643" s="10">
        <v>19</v>
      </c>
      <c r="H1643" s="10">
        <v>0</v>
      </c>
      <c r="I1643" s="10">
        <v>0</v>
      </c>
      <c r="J1643" s="10">
        <f t="shared" si="132"/>
        <v>5320000</v>
      </c>
      <c r="K1643" s="10">
        <f t="shared" si="132"/>
        <v>0</v>
      </c>
      <c r="L1643" s="10">
        <f t="shared" si="132"/>
        <v>0</v>
      </c>
      <c r="M1643" s="10"/>
      <c r="N1643" s="10">
        <v>0</v>
      </c>
      <c r="O1643" s="25">
        <f t="shared" si="133"/>
        <v>5320000</v>
      </c>
      <c r="P1643" s="25">
        <v>5320000</v>
      </c>
      <c r="Q1643" s="25">
        <f t="shared" si="134"/>
        <v>0</v>
      </c>
      <c r="R1643" s="37"/>
    </row>
    <row r="1644" spans="1:18" x14ac:dyDescent="0.25">
      <c r="A1644" s="8">
        <v>1637</v>
      </c>
      <c r="B1644" s="32">
        <v>452945</v>
      </c>
      <c r="C1644" s="9" t="s">
        <v>683</v>
      </c>
      <c r="D1644" s="9" t="s">
        <v>85</v>
      </c>
      <c r="E1644" s="9" t="s">
        <v>3142</v>
      </c>
      <c r="F1644" s="9" t="s">
        <v>27</v>
      </c>
      <c r="G1644" s="10">
        <v>19</v>
      </c>
      <c r="H1644" s="10">
        <v>0</v>
      </c>
      <c r="I1644" s="10">
        <v>0</v>
      </c>
      <c r="J1644" s="10">
        <f t="shared" si="132"/>
        <v>5320000</v>
      </c>
      <c r="K1644" s="10">
        <f t="shared" si="132"/>
        <v>0</v>
      </c>
      <c r="L1644" s="10">
        <f t="shared" si="132"/>
        <v>0</v>
      </c>
      <c r="M1644" s="10"/>
      <c r="N1644" s="10">
        <v>0</v>
      </c>
      <c r="O1644" s="25">
        <f t="shared" si="133"/>
        <v>5320000</v>
      </c>
      <c r="P1644" s="25">
        <v>5320000</v>
      </c>
      <c r="Q1644" s="25">
        <f t="shared" si="134"/>
        <v>0</v>
      </c>
      <c r="R1644" s="37"/>
    </row>
    <row r="1645" spans="1:18" x14ac:dyDescent="0.25">
      <c r="A1645" s="8">
        <v>1638</v>
      </c>
      <c r="B1645" s="32">
        <v>452946</v>
      </c>
      <c r="C1645" s="9" t="s">
        <v>309</v>
      </c>
      <c r="D1645" s="9" t="s">
        <v>61</v>
      </c>
      <c r="E1645" s="9" t="s">
        <v>3142</v>
      </c>
      <c r="F1645" s="9" t="s">
        <v>27</v>
      </c>
      <c r="G1645" s="10">
        <v>19</v>
      </c>
      <c r="H1645" s="10">
        <v>0</v>
      </c>
      <c r="I1645" s="10">
        <v>0</v>
      </c>
      <c r="J1645" s="10">
        <f t="shared" si="132"/>
        <v>5320000</v>
      </c>
      <c r="K1645" s="10">
        <f t="shared" si="132"/>
        <v>0</v>
      </c>
      <c r="L1645" s="10">
        <f t="shared" si="132"/>
        <v>0</v>
      </c>
      <c r="M1645" s="10"/>
      <c r="N1645" s="10">
        <v>0</v>
      </c>
      <c r="O1645" s="25">
        <f t="shared" si="133"/>
        <v>5320000</v>
      </c>
      <c r="P1645" s="25">
        <v>5320000</v>
      </c>
      <c r="Q1645" s="25">
        <f t="shared" si="134"/>
        <v>0</v>
      </c>
      <c r="R1645" s="37"/>
    </row>
    <row r="1646" spans="1:18" x14ac:dyDescent="0.25">
      <c r="A1646" s="8">
        <v>1639</v>
      </c>
      <c r="B1646" s="32">
        <v>452947</v>
      </c>
      <c r="C1646" s="9" t="s">
        <v>3046</v>
      </c>
      <c r="D1646" s="9" t="s">
        <v>85</v>
      </c>
      <c r="E1646" s="9" t="s">
        <v>3142</v>
      </c>
      <c r="F1646" s="9" t="s">
        <v>27</v>
      </c>
      <c r="G1646" s="10">
        <v>19</v>
      </c>
      <c r="H1646" s="10">
        <v>0</v>
      </c>
      <c r="I1646" s="10">
        <v>0</v>
      </c>
      <c r="J1646" s="10">
        <f t="shared" si="132"/>
        <v>5320000</v>
      </c>
      <c r="K1646" s="10">
        <f t="shared" si="132"/>
        <v>0</v>
      </c>
      <c r="L1646" s="10">
        <f t="shared" si="132"/>
        <v>0</v>
      </c>
      <c r="M1646" s="10"/>
      <c r="N1646" s="10">
        <v>0</v>
      </c>
      <c r="O1646" s="25">
        <f t="shared" si="133"/>
        <v>5320000</v>
      </c>
      <c r="P1646" s="25">
        <v>5320000</v>
      </c>
      <c r="Q1646" s="25">
        <f t="shared" si="134"/>
        <v>0</v>
      </c>
      <c r="R1646" s="37"/>
    </row>
    <row r="1647" spans="1:18" x14ac:dyDescent="0.25">
      <c r="A1647" s="8">
        <v>1640</v>
      </c>
      <c r="B1647" s="32">
        <v>452948</v>
      </c>
      <c r="C1647" s="9" t="s">
        <v>3158</v>
      </c>
      <c r="D1647" s="9" t="s">
        <v>980</v>
      </c>
      <c r="E1647" s="9" t="s">
        <v>3142</v>
      </c>
      <c r="F1647" s="9" t="s">
        <v>27</v>
      </c>
      <c r="G1647" s="10">
        <v>22</v>
      </c>
      <c r="H1647" s="10">
        <v>0</v>
      </c>
      <c r="I1647" s="10">
        <v>0</v>
      </c>
      <c r="J1647" s="10">
        <f t="shared" si="132"/>
        <v>6160000</v>
      </c>
      <c r="K1647" s="10">
        <f t="shared" si="132"/>
        <v>0</v>
      </c>
      <c r="L1647" s="10">
        <f t="shared" si="132"/>
        <v>0</v>
      </c>
      <c r="M1647" s="10"/>
      <c r="N1647" s="10">
        <v>0</v>
      </c>
      <c r="O1647" s="25">
        <f t="shared" si="133"/>
        <v>6160000</v>
      </c>
      <c r="P1647" s="25">
        <v>6160000</v>
      </c>
      <c r="Q1647" s="25">
        <f t="shared" si="134"/>
        <v>0</v>
      </c>
      <c r="R1647" s="37"/>
    </row>
    <row r="1648" spans="1:18" x14ac:dyDescent="0.25">
      <c r="A1648" s="8">
        <v>1641</v>
      </c>
      <c r="B1648" s="32">
        <v>452949</v>
      </c>
      <c r="C1648" s="9" t="s">
        <v>1242</v>
      </c>
      <c r="D1648" s="9" t="s">
        <v>85</v>
      </c>
      <c r="E1648" s="9" t="s">
        <v>3142</v>
      </c>
      <c r="F1648" s="9" t="s">
        <v>27</v>
      </c>
      <c r="G1648" s="10">
        <v>19</v>
      </c>
      <c r="H1648" s="10">
        <v>0</v>
      </c>
      <c r="I1648" s="10">
        <v>0</v>
      </c>
      <c r="J1648" s="10">
        <f t="shared" si="132"/>
        <v>5320000</v>
      </c>
      <c r="K1648" s="10">
        <f t="shared" si="132"/>
        <v>0</v>
      </c>
      <c r="L1648" s="10">
        <f t="shared" si="132"/>
        <v>0</v>
      </c>
      <c r="M1648" s="10"/>
      <c r="N1648" s="10">
        <v>0</v>
      </c>
      <c r="O1648" s="25">
        <f t="shared" si="133"/>
        <v>5320000</v>
      </c>
      <c r="P1648" s="25">
        <v>5320000</v>
      </c>
      <c r="Q1648" s="25">
        <f t="shared" si="134"/>
        <v>0</v>
      </c>
      <c r="R1648" s="37"/>
    </row>
    <row r="1649" spans="1:18" x14ac:dyDescent="0.25">
      <c r="A1649" s="8">
        <v>1642</v>
      </c>
      <c r="B1649" s="32">
        <v>452950</v>
      </c>
      <c r="C1649" s="9" t="s">
        <v>464</v>
      </c>
      <c r="D1649" s="9" t="s">
        <v>128</v>
      </c>
      <c r="E1649" s="9" t="s">
        <v>3142</v>
      </c>
      <c r="F1649" s="9" t="s">
        <v>27</v>
      </c>
      <c r="G1649" s="10">
        <v>19</v>
      </c>
      <c r="H1649" s="10">
        <v>0</v>
      </c>
      <c r="I1649" s="10">
        <v>0</v>
      </c>
      <c r="J1649" s="10">
        <f t="shared" ref="J1649:L1673" si="135">G1649*280000</f>
        <v>5320000</v>
      </c>
      <c r="K1649" s="10">
        <f t="shared" si="135"/>
        <v>0</v>
      </c>
      <c r="L1649" s="10">
        <f t="shared" si="135"/>
        <v>0</v>
      </c>
      <c r="M1649" s="10"/>
      <c r="N1649" s="10">
        <v>0</v>
      </c>
      <c r="O1649" s="25">
        <f t="shared" si="133"/>
        <v>5320000</v>
      </c>
      <c r="P1649" s="25">
        <v>5320000</v>
      </c>
      <c r="Q1649" s="25">
        <f t="shared" si="134"/>
        <v>0</v>
      </c>
      <c r="R1649" s="37"/>
    </row>
    <row r="1650" spans="1:18" x14ac:dyDescent="0.25">
      <c r="A1650" s="8">
        <v>1643</v>
      </c>
      <c r="B1650" s="32">
        <v>452951</v>
      </c>
      <c r="C1650" s="9" t="s">
        <v>3159</v>
      </c>
      <c r="D1650" s="9" t="s">
        <v>637</v>
      </c>
      <c r="E1650" s="9" t="s">
        <v>3142</v>
      </c>
      <c r="F1650" s="9" t="s">
        <v>27</v>
      </c>
      <c r="G1650" s="10">
        <v>19</v>
      </c>
      <c r="H1650" s="10">
        <v>0</v>
      </c>
      <c r="I1650" s="10">
        <v>0</v>
      </c>
      <c r="J1650" s="10">
        <f t="shared" si="135"/>
        <v>5320000</v>
      </c>
      <c r="K1650" s="10">
        <f t="shared" si="135"/>
        <v>0</v>
      </c>
      <c r="L1650" s="10">
        <f t="shared" si="135"/>
        <v>0</v>
      </c>
      <c r="M1650" s="10"/>
      <c r="N1650" s="10">
        <v>0</v>
      </c>
      <c r="O1650" s="25">
        <f t="shared" si="133"/>
        <v>5320000</v>
      </c>
      <c r="P1650" s="25">
        <v>5320000</v>
      </c>
      <c r="Q1650" s="25">
        <f t="shared" si="134"/>
        <v>0</v>
      </c>
      <c r="R1650" s="37"/>
    </row>
    <row r="1651" spans="1:18" x14ac:dyDescent="0.25">
      <c r="A1651" s="8">
        <v>1644</v>
      </c>
      <c r="B1651" s="32">
        <v>452952</v>
      </c>
      <c r="C1651" s="9" t="s">
        <v>3160</v>
      </c>
      <c r="D1651" s="9" t="s">
        <v>267</v>
      </c>
      <c r="E1651" s="9" t="s">
        <v>3142</v>
      </c>
      <c r="F1651" s="9" t="s">
        <v>27</v>
      </c>
      <c r="G1651" s="10">
        <v>19</v>
      </c>
      <c r="H1651" s="10">
        <v>0</v>
      </c>
      <c r="I1651" s="10">
        <v>0</v>
      </c>
      <c r="J1651" s="10">
        <f t="shared" si="135"/>
        <v>5320000</v>
      </c>
      <c r="K1651" s="10">
        <f t="shared" si="135"/>
        <v>0</v>
      </c>
      <c r="L1651" s="10">
        <f t="shared" si="135"/>
        <v>0</v>
      </c>
      <c r="M1651" s="10"/>
      <c r="N1651" s="10">
        <v>0</v>
      </c>
      <c r="O1651" s="25">
        <f t="shared" si="133"/>
        <v>5320000</v>
      </c>
      <c r="P1651" s="25">
        <v>0</v>
      </c>
      <c r="Q1651" s="25">
        <f t="shared" si="134"/>
        <v>5320000</v>
      </c>
      <c r="R1651" s="37"/>
    </row>
    <row r="1652" spans="1:18" x14ac:dyDescent="0.25">
      <c r="A1652" s="8">
        <v>1645</v>
      </c>
      <c r="B1652" s="32">
        <v>452953</v>
      </c>
      <c r="C1652" s="9" t="s">
        <v>2760</v>
      </c>
      <c r="D1652" s="9" t="s">
        <v>61</v>
      </c>
      <c r="E1652" s="9" t="s">
        <v>3142</v>
      </c>
      <c r="F1652" s="9" t="s">
        <v>27</v>
      </c>
      <c r="G1652" s="10">
        <v>22</v>
      </c>
      <c r="H1652" s="10">
        <v>0</v>
      </c>
      <c r="I1652" s="10">
        <v>0</v>
      </c>
      <c r="J1652" s="10">
        <f t="shared" si="135"/>
        <v>6160000</v>
      </c>
      <c r="K1652" s="10">
        <f t="shared" si="135"/>
        <v>0</v>
      </c>
      <c r="L1652" s="10">
        <f t="shared" si="135"/>
        <v>0</v>
      </c>
      <c r="M1652" s="10"/>
      <c r="N1652" s="10">
        <v>0</v>
      </c>
      <c r="O1652" s="25">
        <f t="shared" si="133"/>
        <v>6160000</v>
      </c>
      <c r="P1652" s="25">
        <v>6160000</v>
      </c>
      <c r="Q1652" s="25">
        <f t="shared" si="134"/>
        <v>0</v>
      </c>
      <c r="R1652" s="37"/>
    </row>
    <row r="1653" spans="1:18" x14ac:dyDescent="0.25">
      <c r="A1653" s="8">
        <v>1646</v>
      </c>
      <c r="B1653" s="32">
        <v>452954</v>
      </c>
      <c r="C1653" s="9" t="s">
        <v>152</v>
      </c>
      <c r="D1653" s="9" t="s">
        <v>448</v>
      </c>
      <c r="E1653" s="9" t="s">
        <v>3142</v>
      </c>
      <c r="F1653" s="9" t="s">
        <v>27</v>
      </c>
      <c r="G1653" s="10">
        <v>22</v>
      </c>
      <c r="H1653" s="10">
        <v>0</v>
      </c>
      <c r="I1653" s="10">
        <v>0</v>
      </c>
      <c r="J1653" s="10">
        <v>0</v>
      </c>
      <c r="K1653" s="10">
        <f t="shared" si="135"/>
        <v>0</v>
      </c>
      <c r="L1653" s="10">
        <f t="shared" si="135"/>
        <v>0</v>
      </c>
      <c r="M1653" s="10"/>
      <c r="N1653" s="10">
        <v>0</v>
      </c>
      <c r="O1653" s="25">
        <f t="shared" si="133"/>
        <v>0</v>
      </c>
      <c r="P1653" s="25">
        <v>0</v>
      </c>
      <c r="Q1653" s="25">
        <f t="shared" si="134"/>
        <v>0</v>
      </c>
      <c r="R1653" s="37" t="s">
        <v>3161</v>
      </c>
    </row>
    <row r="1654" spans="1:18" x14ac:dyDescent="0.25">
      <c r="A1654" s="8">
        <v>1647</v>
      </c>
      <c r="B1654" s="32">
        <v>452955</v>
      </c>
      <c r="C1654" s="9" t="s">
        <v>523</v>
      </c>
      <c r="D1654" s="9" t="s">
        <v>61</v>
      </c>
      <c r="E1654" s="9" t="s">
        <v>3142</v>
      </c>
      <c r="F1654" s="9" t="s">
        <v>27</v>
      </c>
      <c r="G1654" s="10">
        <v>19</v>
      </c>
      <c r="H1654" s="10">
        <v>0</v>
      </c>
      <c r="I1654" s="10">
        <v>0</v>
      </c>
      <c r="J1654" s="10">
        <f t="shared" si="135"/>
        <v>5320000</v>
      </c>
      <c r="K1654" s="10">
        <f t="shared" si="135"/>
        <v>0</v>
      </c>
      <c r="L1654" s="10">
        <f t="shared" si="135"/>
        <v>0</v>
      </c>
      <c r="M1654" s="10"/>
      <c r="N1654" s="10">
        <v>0</v>
      </c>
      <c r="O1654" s="25">
        <f t="shared" si="133"/>
        <v>5320000</v>
      </c>
      <c r="P1654" s="25">
        <v>5320000</v>
      </c>
      <c r="Q1654" s="25">
        <f t="shared" si="134"/>
        <v>0</v>
      </c>
      <c r="R1654" s="37"/>
    </row>
    <row r="1655" spans="1:18" x14ac:dyDescent="0.25">
      <c r="A1655" s="8">
        <v>1648</v>
      </c>
      <c r="B1655" s="32">
        <v>452956</v>
      </c>
      <c r="C1655" s="9" t="s">
        <v>1541</v>
      </c>
      <c r="D1655" s="9" t="s">
        <v>875</v>
      </c>
      <c r="E1655" s="9" t="s">
        <v>3142</v>
      </c>
      <c r="F1655" s="9" t="s">
        <v>27</v>
      </c>
      <c r="G1655" s="10">
        <v>19</v>
      </c>
      <c r="H1655" s="10">
        <v>0</v>
      </c>
      <c r="I1655" s="10">
        <v>0</v>
      </c>
      <c r="J1655" s="10">
        <f t="shared" si="135"/>
        <v>5320000</v>
      </c>
      <c r="K1655" s="10">
        <f t="shared" si="135"/>
        <v>0</v>
      </c>
      <c r="L1655" s="10">
        <f t="shared" si="135"/>
        <v>0</v>
      </c>
      <c r="M1655" s="10"/>
      <c r="N1655" s="10">
        <v>0</v>
      </c>
      <c r="O1655" s="25">
        <f t="shared" si="133"/>
        <v>5320000</v>
      </c>
      <c r="P1655" s="25">
        <v>5320000</v>
      </c>
      <c r="Q1655" s="25">
        <f t="shared" si="134"/>
        <v>0</v>
      </c>
      <c r="R1655" s="37"/>
    </row>
    <row r="1656" spans="1:18" x14ac:dyDescent="0.25">
      <c r="A1656" s="8">
        <v>1649</v>
      </c>
      <c r="B1656" s="32">
        <v>452957</v>
      </c>
      <c r="C1656" s="9" t="s">
        <v>1481</v>
      </c>
      <c r="D1656" s="9" t="s">
        <v>433</v>
      </c>
      <c r="E1656" s="9" t="s">
        <v>3142</v>
      </c>
      <c r="F1656" s="9" t="s">
        <v>27</v>
      </c>
      <c r="G1656" s="10">
        <v>19</v>
      </c>
      <c r="H1656" s="10">
        <v>0</v>
      </c>
      <c r="I1656" s="10">
        <v>0</v>
      </c>
      <c r="J1656" s="10">
        <f t="shared" si="135"/>
        <v>5320000</v>
      </c>
      <c r="K1656" s="10">
        <f t="shared" si="135"/>
        <v>0</v>
      </c>
      <c r="L1656" s="10">
        <f t="shared" si="135"/>
        <v>0</v>
      </c>
      <c r="M1656" s="10"/>
      <c r="N1656" s="10">
        <v>0</v>
      </c>
      <c r="O1656" s="25">
        <f t="shared" si="133"/>
        <v>5320000</v>
      </c>
      <c r="P1656" s="25">
        <v>5320000</v>
      </c>
      <c r="Q1656" s="25">
        <f t="shared" si="134"/>
        <v>0</v>
      </c>
      <c r="R1656" s="37"/>
    </row>
    <row r="1657" spans="1:18" x14ac:dyDescent="0.25">
      <c r="A1657" s="8">
        <v>1650</v>
      </c>
      <c r="B1657" s="32">
        <v>452958</v>
      </c>
      <c r="C1657" s="9" t="s">
        <v>3162</v>
      </c>
      <c r="D1657" s="9" t="s">
        <v>65</v>
      </c>
      <c r="E1657" s="9" t="s">
        <v>3142</v>
      </c>
      <c r="F1657" s="9" t="s">
        <v>27</v>
      </c>
      <c r="G1657" s="10">
        <v>19</v>
      </c>
      <c r="H1657" s="10">
        <v>0</v>
      </c>
      <c r="I1657" s="10">
        <v>0</v>
      </c>
      <c r="J1657" s="10">
        <f t="shared" si="135"/>
        <v>5320000</v>
      </c>
      <c r="K1657" s="10">
        <f t="shared" si="135"/>
        <v>0</v>
      </c>
      <c r="L1657" s="10">
        <f t="shared" si="135"/>
        <v>0</v>
      </c>
      <c r="M1657" s="10"/>
      <c r="N1657" s="10">
        <v>0</v>
      </c>
      <c r="O1657" s="25">
        <f t="shared" si="133"/>
        <v>5320000</v>
      </c>
      <c r="P1657" s="25">
        <v>5320000</v>
      </c>
      <c r="Q1657" s="25">
        <f t="shared" si="134"/>
        <v>0</v>
      </c>
      <c r="R1657" s="37"/>
    </row>
    <row r="1658" spans="1:18" x14ac:dyDescent="0.25">
      <c r="A1658" s="8">
        <v>1651</v>
      </c>
      <c r="B1658" s="32">
        <v>452959</v>
      </c>
      <c r="C1658" s="9" t="s">
        <v>2086</v>
      </c>
      <c r="D1658" s="9" t="s">
        <v>198</v>
      </c>
      <c r="E1658" s="9" t="s">
        <v>3142</v>
      </c>
      <c r="F1658" s="9" t="s">
        <v>27</v>
      </c>
      <c r="G1658" s="10">
        <v>19</v>
      </c>
      <c r="H1658" s="10">
        <v>0</v>
      </c>
      <c r="I1658" s="10">
        <v>0</v>
      </c>
      <c r="J1658" s="10">
        <f t="shared" si="135"/>
        <v>5320000</v>
      </c>
      <c r="K1658" s="10">
        <f t="shared" si="135"/>
        <v>0</v>
      </c>
      <c r="L1658" s="10">
        <f t="shared" si="135"/>
        <v>0</v>
      </c>
      <c r="M1658" s="10"/>
      <c r="N1658" s="10">
        <v>0</v>
      </c>
      <c r="O1658" s="25">
        <f t="shared" si="133"/>
        <v>5320000</v>
      </c>
      <c r="P1658" s="25">
        <v>5320000</v>
      </c>
      <c r="Q1658" s="25">
        <f t="shared" si="134"/>
        <v>0</v>
      </c>
      <c r="R1658" s="37"/>
    </row>
    <row r="1659" spans="1:18" x14ac:dyDescent="0.25">
      <c r="A1659" s="8">
        <v>1652</v>
      </c>
      <c r="B1659" s="32">
        <v>453001</v>
      </c>
      <c r="C1659" s="9" t="s">
        <v>3163</v>
      </c>
      <c r="D1659" s="9" t="s">
        <v>535</v>
      </c>
      <c r="E1659" s="9" t="s">
        <v>3164</v>
      </c>
      <c r="F1659" s="9" t="s">
        <v>27</v>
      </c>
      <c r="G1659" s="10">
        <v>19</v>
      </c>
      <c r="H1659" s="10">
        <v>0</v>
      </c>
      <c r="I1659" s="10">
        <v>0</v>
      </c>
      <c r="J1659" s="10">
        <f t="shared" si="135"/>
        <v>5320000</v>
      </c>
      <c r="K1659" s="10">
        <f t="shared" si="135"/>
        <v>0</v>
      </c>
      <c r="L1659" s="10">
        <f t="shared" si="135"/>
        <v>0</v>
      </c>
      <c r="M1659" s="10"/>
      <c r="N1659" s="10">
        <v>0</v>
      </c>
      <c r="O1659" s="25">
        <f t="shared" si="133"/>
        <v>5320000</v>
      </c>
      <c r="P1659" s="25">
        <v>5320000</v>
      </c>
      <c r="Q1659" s="25">
        <f t="shared" si="134"/>
        <v>0</v>
      </c>
      <c r="R1659" s="37"/>
    </row>
    <row r="1660" spans="1:18" x14ac:dyDescent="0.25">
      <c r="A1660" s="8">
        <v>1653</v>
      </c>
      <c r="B1660" s="32">
        <v>453002</v>
      </c>
      <c r="C1660" s="9" t="s">
        <v>1248</v>
      </c>
      <c r="D1660" s="9" t="s">
        <v>317</v>
      </c>
      <c r="E1660" s="9" t="s">
        <v>3164</v>
      </c>
      <c r="F1660" s="9" t="s">
        <v>27</v>
      </c>
      <c r="G1660" s="10">
        <v>22</v>
      </c>
      <c r="H1660" s="10">
        <v>0</v>
      </c>
      <c r="I1660" s="10">
        <v>0</v>
      </c>
      <c r="J1660" s="10">
        <f t="shared" si="135"/>
        <v>6160000</v>
      </c>
      <c r="K1660" s="10">
        <f t="shared" si="135"/>
        <v>0</v>
      </c>
      <c r="L1660" s="10">
        <f t="shared" si="135"/>
        <v>0</v>
      </c>
      <c r="M1660" s="10"/>
      <c r="N1660" s="10">
        <v>0</v>
      </c>
      <c r="O1660" s="25">
        <f t="shared" si="133"/>
        <v>6160000</v>
      </c>
      <c r="P1660" s="25">
        <v>6160000</v>
      </c>
      <c r="Q1660" s="25">
        <f t="shared" si="134"/>
        <v>0</v>
      </c>
      <c r="R1660" s="37"/>
    </row>
    <row r="1661" spans="1:18" x14ac:dyDescent="0.25">
      <c r="A1661" s="8">
        <v>1654</v>
      </c>
      <c r="B1661" s="32">
        <v>453003</v>
      </c>
      <c r="C1661" s="9" t="s">
        <v>2102</v>
      </c>
      <c r="D1661" s="9" t="s">
        <v>265</v>
      </c>
      <c r="E1661" s="9" t="s">
        <v>3164</v>
      </c>
      <c r="F1661" s="9" t="s">
        <v>27</v>
      </c>
      <c r="G1661" s="10">
        <v>22</v>
      </c>
      <c r="H1661" s="10">
        <v>0</v>
      </c>
      <c r="I1661" s="10">
        <v>5</v>
      </c>
      <c r="J1661" s="10">
        <f t="shared" si="135"/>
        <v>6160000</v>
      </c>
      <c r="K1661" s="10">
        <f t="shared" si="135"/>
        <v>0</v>
      </c>
      <c r="L1661" s="10">
        <f t="shared" si="135"/>
        <v>1400000</v>
      </c>
      <c r="M1661" s="10"/>
      <c r="N1661" s="10">
        <v>0</v>
      </c>
      <c r="O1661" s="25">
        <f t="shared" si="133"/>
        <v>7560000</v>
      </c>
      <c r="P1661" s="25">
        <v>7560000</v>
      </c>
      <c r="Q1661" s="25">
        <f t="shared" si="134"/>
        <v>0</v>
      </c>
      <c r="R1661" s="37"/>
    </row>
    <row r="1662" spans="1:18" x14ac:dyDescent="0.25">
      <c r="A1662" s="8">
        <v>1655</v>
      </c>
      <c r="B1662" s="32">
        <v>453004</v>
      </c>
      <c r="C1662" s="9" t="s">
        <v>452</v>
      </c>
      <c r="D1662" s="9" t="s">
        <v>251</v>
      </c>
      <c r="E1662" s="9" t="s">
        <v>3164</v>
      </c>
      <c r="F1662" s="9" t="s">
        <v>27</v>
      </c>
      <c r="G1662" s="10">
        <v>19</v>
      </c>
      <c r="H1662" s="10">
        <v>0</v>
      </c>
      <c r="I1662" s="10">
        <v>0</v>
      </c>
      <c r="J1662" s="10">
        <f t="shared" si="135"/>
        <v>5320000</v>
      </c>
      <c r="K1662" s="10">
        <f t="shared" si="135"/>
        <v>0</v>
      </c>
      <c r="L1662" s="10">
        <f t="shared" si="135"/>
        <v>0</v>
      </c>
      <c r="M1662" s="10"/>
      <c r="N1662" s="10">
        <v>0</v>
      </c>
      <c r="O1662" s="25">
        <f t="shared" si="133"/>
        <v>5320000</v>
      </c>
      <c r="P1662" s="25">
        <v>0</v>
      </c>
      <c r="Q1662" s="25">
        <f t="shared" si="134"/>
        <v>5320000</v>
      </c>
      <c r="R1662" s="37"/>
    </row>
    <row r="1663" spans="1:18" s="39" customFormat="1" x14ac:dyDescent="0.25">
      <c r="A1663" s="35">
        <v>1656</v>
      </c>
      <c r="B1663" s="54">
        <v>453005</v>
      </c>
      <c r="C1663" s="37" t="s">
        <v>3165</v>
      </c>
      <c r="D1663" s="37" t="s">
        <v>488</v>
      </c>
      <c r="E1663" s="37" t="s">
        <v>3164</v>
      </c>
      <c r="F1663" s="37" t="s">
        <v>27</v>
      </c>
      <c r="G1663" s="25">
        <v>19</v>
      </c>
      <c r="H1663" s="25">
        <v>5</v>
      </c>
      <c r="I1663" s="25">
        <v>0</v>
      </c>
      <c r="J1663" s="25">
        <f t="shared" si="135"/>
        <v>5320000</v>
      </c>
      <c r="K1663" s="25">
        <f t="shared" si="135"/>
        <v>1400000</v>
      </c>
      <c r="L1663" s="25">
        <f t="shared" si="135"/>
        <v>0</v>
      </c>
      <c r="M1663" s="25"/>
      <c r="N1663" s="25">
        <v>0</v>
      </c>
      <c r="O1663" s="25">
        <f t="shared" si="133"/>
        <v>6720000</v>
      </c>
      <c r="P1663" s="25">
        <v>6720000</v>
      </c>
      <c r="Q1663" s="25">
        <f t="shared" si="134"/>
        <v>0</v>
      </c>
      <c r="R1663" s="37" t="s">
        <v>3034</v>
      </c>
    </row>
    <row r="1664" spans="1:18" x14ac:dyDescent="0.25">
      <c r="A1664" s="8">
        <v>1657</v>
      </c>
      <c r="B1664" s="32">
        <v>453006</v>
      </c>
      <c r="C1664" s="9" t="s">
        <v>586</v>
      </c>
      <c r="D1664" s="9" t="s">
        <v>3166</v>
      </c>
      <c r="E1664" s="9" t="s">
        <v>3164</v>
      </c>
      <c r="F1664" s="9" t="s">
        <v>27</v>
      </c>
      <c r="G1664" s="10">
        <v>19</v>
      </c>
      <c r="H1664" s="10">
        <v>5</v>
      </c>
      <c r="I1664" s="10">
        <v>0</v>
      </c>
      <c r="J1664" s="10">
        <f t="shared" si="135"/>
        <v>5320000</v>
      </c>
      <c r="K1664" s="10">
        <f t="shared" si="135"/>
        <v>1400000</v>
      </c>
      <c r="L1664" s="10">
        <f t="shared" si="135"/>
        <v>0</v>
      </c>
      <c r="M1664" s="10"/>
      <c r="N1664" s="10">
        <v>0</v>
      </c>
      <c r="O1664" s="25">
        <f t="shared" si="133"/>
        <v>6720000</v>
      </c>
      <c r="P1664" s="25">
        <v>6720000</v>
      </c>
      <c r="Q1664" s="25">
        <f t="shared" si="134"/>
        <v>0</v>
      </c>
      <c r="R1664" s="37"/>
    </row>
    <row r="1665" spans="1:18" x14ac:dyDescent="0.25">
      <c r="A1665" s="8">
        <v>1658</v>
      </c>
      <c r="B1665" s="32">
        <v>453007</v>
      </c>
      <c r="C1665" s="9" t="s">
        <v>3167</v>
      </c>
      <c r="D1665" s="9" t="s">
        <v>204</v>
      </c>
      <c r="E1665" s="9" t="s">
        <v>3164</v>
      </c>
      <c r="F1665" s="9" t="s">
        <v>27</v>
      </c>
      <c r="G1665" s="10">
        <v>19</v>
      </c>
      <c r="H1665" s="10">
        <v>0</v>
      </c>
      <c r="I1665" s="10">
        <v>0</v>
      </c>
      <c r="J1665" s="10">
        <f t="shared" si="135"/>
        <v>5320000</v>
      </c>
      <c r="K1665" s="10">
        <f t="shared" si="135"/>
        <v>0</v>
      </c>
      <c r="L1665" s="10">
        <f t="shared" si="135"/>
        <v>0</v>
      </c>
      <c r="M1665" s="10"/>
      <c r="N1665" s="10">
        <v>0</v>
      </c>
      <c r="O1665" s="25">
        <f t="shared" si="133"/>
        <v>5320000</v>
      </c>
      <c r="P1665" s="25">
        <v>0</v>
      </c>
      <c r="Q1665" s="25">
        <f t="shared" si="134"/>
        <v>5320000</v>
      </c>
      <c r="R1665" s="37"/>
    </row>
    <row r="1666" spans="1:18" x14ac:dyDescent="0.25">
      <c r="A1666" s="8">
        <v>1659</v>
      </c>
      <c r="B1666" s="32">
        <v>453008</v>
      </c>
      <c r="C1666" s="9" t="s">
        <v>1847</v>
      </c>
      <c r="D1666" s="9" t="s">
        <v>85</v>
      </c>
      <c r="E1666" s="9" t="s">
        <v>3164</v>
      </c>
      <c r="F1666" s="9" t="s">
        <v>27</v>
      </c>
      <c r="G1666" s="10">
        <v>19</v>
      </c>
      <c r="H1666" s="10">
        <v>0</v>
      </c>
      <c r="I1666" s="10">
        <v>0</v>
      </c>
      <c r="J1666" s="10">
        <f t="shared" si="135"/>
        <v>5320000</v>
      </c>
      <c r="K1666" s="10">
        <f t="shared" si="135"/>
        <v>0</v>
      </c>
      <c r="L1666" s="10">
        <f t="shared" si="135"/>
        <v>0</v>
      </c>
      <c r="M1666" s="10"/>
      <c r="N1666" s="10">
        <v>0</v>
      </c>
      <c r="O1666" s="25">
        <f t="shared" si="133"/>
        <v>5320000</v>
      </c>
      <c r="P1666" s="25">
        <v>5320000</v>
      </c>
      <c r="Q1666" s="25">
        <f t="shared" si="134"/>
        <v>0</v>
      </c>
      <c r="R1666" s="37"/>
    </row>
    <row r="1667" spans="1:18" x14ac:dyDescent="0.25">
      <c r="A1667" s="8">
        <v>1660</v>
      </c>
      <c r="B1667" s="32">
        <v>453009</v>
      </c>
      <c r="C1667" s="9" t="s">
        <v>1118</v>
      </c>
      <c r="D1667" s="9" t="s">
        <v>554</v>
      </c>
      <c r="E1667" s="9" t="s">
        <v>3164</v>
      </c>
      <c r="F1667" s="9" t="s">
        <v>27</v>
      </c>
      <c r="G1667" s="10">
        <v>22</v>
      </c>
      <c r="H1667" s="10">
        <v>0</v>
      </c>
      <c r="I1667" s="10">
        <v>0</v>
      </c>
      <c r="J1667" s="10">
        <f t="shared" si="135"/>
        <v>6160000</v>
      </c>
      <c r="K1667" s="10">
        <f t="shared" si="135"/>
        <v>0</v>
      </c>
      <c r="L1667" s="10">
        <f t="shared" si="135"/>
        <v>0</v>
      </c>
      <c r="M1667" s="10"/>
      <c r="N1667" s="10">
        <v>0</v>
      </c>
      <c r="O1667" s="25">
        <f t="shared" si="133"/>
        <v>6160000</v>
      </c>
      <c r="P1667" s="25">
        <v>6160000</v>
      </c>
      <c r="Q1667" s="25">
        <f t="shared" si="134"/>
        <v>0</v>
      </c>
      <c r="R1667" s="37"/>
    </row>
    <row r="1668" spans="1:18" x14ac:dyDescent="0.25">
      <c r="A1668" s="8">
        <v>1661</v>
      </c>
      <c r="B1668" s="32">
        <v>453010</v>
      </c>
      <c r="C1668" s="9" t="s">
        <v>550</v>
      </c>
      <c r="D1668" s="9" t="s">
        <v>535</v>
      </c>
      <c r="E1668" s="9" t="s">
        <v>3164</v>
      </c>
      <c r="F1668" s="9" t="s">
        <v>27</v>
      </c>
      <c r="G1668" s="10">
        <v>19</v>
      </c>
      <c r="H1668" s="10">
        <v>0</v>
      </c>
      <c r="I1668" s="10">
        <v>0</v>
      </c>
      <c r="J1668" s="10">
        <f t="shared" si="135"/>
        <v>5320000</v>
      </c>
      <c r="K1668" s="10">
        <f t="shared" si="135"/>
        <v>0</v>
      </c>
      <c r="L1668" s="10">
        <f t="shared" si="135"/>
        <v>0</v>
      </c>
      <c r="M1668" s="10"/>
      <c r="N1668" s="10">
        <v>0</v>
      </c>
      <c r="O1668" s="25">
        <f t="shared" si="133"/>
        <v>5320000</v>
      </c>
      <c r="P1668" s="25">
        <v>0</v>
      </c>
      <c r="Q1668" s="25">
        <f t="shared" si="134"/>
        <v>5320000</v>
      </c>
      <c r="R1668" s="37"/>
    </row>
    <row r="1669" spans="1:18" x14ac:dyDescent="0.25">
      <c r="A1669" s="8">
        <v>1662</v>
      </c>
      <c r="B1669" s="32">
        <v>453011</v>
      </c>
      <c r="C1669" s="9" t="s">
        <v>1268</v>
      </c>
      <c r="D1669" s="9" t="s">
        <v>109</v>
      </c>
      <c r="E1669" s="9" t="s">
        <v>3164</v>
      </c>
      <c r="F1669" s="9" t="s">
        <v>27</v>
      </c>
      <c r="G1669" s="10">
        <v>19</v>
      </c>
      <c r="H1669" s="10">
        <v>0</v>
      </c>
      <c r="I1669" s="10">
        <v>0</v>
      </c>
      <c r="J1669" s="10">
        <f t="shared" si="135"/>
        <v>5320000</v>
      </c>
      <c r="K1669" s="10">
        <f t="shared" si="135"/>
        <v>0</v>
      </c>
      <c r="L1669" s="10">
        <f t="shared" si="135"/>
        <v>0</v>
      </c>
      <c r="M1669" s="10"/>
      <c r="N1669" s="10">
        <v>0</v>
      </c>
      <c r="O1669" s="25">
        <f t="shared" si="133"/>
        <v>5320000</v>
      </c>
      <c r="P1669" s="25">
        <v>5320000</v>
      </c>
      <c r="Q1669" s="25">
        <f t="shared" si="134"/>
        <v>0</v>
      </c>
      <c r="R1669" s="37"/>
    </row>
    <row r="1670" spans="1:18" x14ac:dyDescent="0.25">
      <c r="A1670" s="8">
        <v>1663</v>
      </c>
      <c r="B1670" s="32">
        <v>453012</v>
      </c>
      <c r="C1670" s="9" t="s">
        <v>2170</v>
      </c>
      <c r="D1670" s="9" t="s">
        <v>1392</v>
      </c>
      <c r="E1670" s="9" t="s">
        <v>3164</v>
      </c>
      <c r="F1670" s="9" t="s">
        <v>27</v>
      </c>
      <c r="G1670" s="10">
        <v>22</v>
      </c>
      <c r="H1670" s="10">
        <v>0</v>
      </c>
      <c r="I1670" s="10">
        <v>0</v>
      </c>
      <c r="J1670" s="10">
        <f t="shared" si="135"/>
        <v>6160000</v>
      </c>
      <c r="K1670" s="10">
        <f t="shared" si="135"/>
        <v>0</v>
      </c>
      <c r="L1670" s="10">
        <f t="shared" si="135"/>
        <v>0</v>
      </c>
      <c r="M1670" s="10"/>
      <c r="N1670" s="10">
        <v>0</v>
      </c>
      <c r="O1670" s="25">
        <f t="shared" si="133"/>
        <v>6160000</v>
      </c>
      <c r="P1670" s="25">
        <v>6160000</v>
      </c>
      <c r="Q1670" s="25">
        <f t="shared" si="134"/>
        <v>0</v>
      </c>
      <c r="R1670" s="37"/>
    </row>
    <row r="1671" spans="1:18" x14ac:dyDescent="0.25">
      <c r="A1671" s="8">
        <v>1664</v>
      </c>
      <c r="B1671" s="32">
        <v>453013</v>
      </c>
      <c r="C1671" s="9" t="s">
        <v>3168</v>
      </c>
      <c r="D1671" s="9" t="s">
        <v>349</v>
      </c>
      <c r="E1671" s="9" t="s">
        <v>3164</v>
      </c>
      <c r="F1671" s="9" t="s">
        <v>27</v>
      </c>
      <c r="G1671" s="10">
        <v>22</v>
      </c>
      <c r="H1671" s="10">
        <v>0</v>
      </c>
      <c r="I1671" s="10">
        <v>0</v>
      </c>
      <c r="J1671" s="10">
        <f t="shared" si="135"/>
        <v>6160000</v>
      </c>
      <c r="K1671" s="10">
        <f t="shared" si="135"/>
        <v>0</v>
      </c>
      <c r="L1671" s="10">
        <f t="shared" si="135"/>
        <v>0</v>
      </c>
      <c r="M1671" s="10"/>
      <c r="N1671" s="10">
        <v>0</v>
      </c>
      <c r="O1671" s="25">
        <f t="shared" si="133"/>
        <v>6160000</v>
      </c>
      <c r="P1671" s="25">
        <v>6160000</v>
      </c>
      <c r="Q1671" s="25">
        <f t="shared" si="134"/>
        <v>0</v>
      </c>
      <c r="R1671" s="37"/>
    </row>
    <row r="1672" spans="1:18" x14ac:dyDescent="0.25">
      <c r="A1672" s="8">
        <v>1665</v>
      </c>
      <c r="B1672" s="32">
        <v>453014</v>
      </c>
      <c r="C1672" s="9" t="s">
        <v>397</v>
      </c>
      <c r="D1672" s="9" t="s">
        <v>158</v>
      </c>
      <c r="E1672" s="9" t="s">
        <v>3164</v>
      </c>
      <c r="F1672" s="9" t="s">
        <v>27</v>
      </c>
      <c r="G1672" s="10">
        <v>19</v>
      </c>
      <c r="H1672" s="10">
        <v>0</v>
      </c>
      <c r="I1672" s="10">
        <v>0</v>
      </c>
      <c r="J1672" s="10">
        <f t="shared" si="135"/>
        <v>5320000</v>
      </c>
      <c r="K1672" s="10">
        <f t="shared" si="135"/>
        <v>0</v>
      </c>
      <c r="L1672" s="10">
        <f t="shared" si="135"/>
        <v>0</v>
      </c>
      <c r="M1672" s="10"/>
      <c r="N1672" s="10">
        <v>0</v>
      </c>
      <c r="O1672" s="25">
        <f t="shared" si="133"/>
        <v>5320000</v>
      </c>
      <c r="P1672" s="25">
        <v>5320000</v>
      </c>
      <c r="Q1672" s="25">
        <f t="shared" si="134"/>
        <v>0</v>
      </c>
      <c r="R1672" s="37"/>
    </row>
    <row r="1673" spans="1:18" x14ac:dyDescent="0.25">
      <c r="A1673" s="8">
        <v>1666</v>
      </c>
      <c r="B1673" s="32">
        <v>453015</v>
      </c>
      <c r="C1673" s="9" t="s">
        <v>762</v>
      </c>
      <c r="D1673" s="9" t="s">
        <v>313</v>
      </c>
      <c r="E1673" s="9" t="s">
        <v>3164</v>
      </c>
      <c r="F1673" s="9" t="s">
        <v>27</v>
      </c>
      <c r="G1673" s="10">
        <v>19</v>
      </c>
      <c r="H1673" s="10">
        <v>0</v>
      </c>
      <c r="I1673" s="10">
        <v>0</v>
      </c>
      <c r="J1673" s="10">
        <f t="shared" si="135"/>
        <v>5320000</v>
      </c>
      <c r="K1673" s="10">
        <f t="shared" si="135"/>
        <v>0</v>
      </c>
      <c r="L1673" s="10">
        <f t="shared" si="135"/>
        <v>0</v>
      </c>
      <c r="M1673" s="10"/>
      <c r="N1673" s="10">
        <v>0</v>
      </c>
      <c r="O1673" s="25">
        <f t="shared" ref="O1673:O1736" si="136">J1673+K1673+L1673-N1673-M1673</f>
        <v>5320000</v>
      </c>
      <c r="P1673" s="25">
        <v>5320000</v>
      </c>
      <c r="Q1673" s="25">
        <f t="shared" ref="Q1673:Q1736" si="137">O1673-P1673</f>
        <v>0</v>
      </c>
      <c r="R1673" s="37"/>
    </row>
    <row r="1674" spans="1:18" x14ac:dyDescent="0.25">
      <c r="A1674" s="8">
        <v>1667</v>
      </c>
      <c r="B1674" s="32">
        <v>453016</v>
      </c>
      <c r="C1674" s="9" t="s">
        <v>3169</v>
      </c>
      <c r="D1674" s="9" t="s">
        <v>85</v>
      </c>
      <c r="E1674" s="9" t="s">
        <v>3164</v>
      </c>
      <c r="F1674" s="9" t="s">
        <v>368</v>
      </c>
      <c r="G1674" s="10">
        <v>22</v>
      </c>
      <c r="H1674" s="10">
        <v>0</v>
      </c>
      <c r="I1674" s="10">
        <v>0</v>
      </c>
      <c r="J1674" s="10">
        <f>G1674*280000</f>
        <v>6160000</v>
      </c>
      <c r="K1674" s="10">
        <f>H1674*280000</f>
        <v>0</v>
      </c>
      <c r="L1674" s="10">
        <f>I1674*280000</f>
        <v>0</v>
      </c>
      <c r="M1674" s="10"/>
      <c r="N1674" s="10">
        <f>J1674</f>
        <v>6160000</v>
      </c>
      <c r="O1674" s="25">
        <f t="shared" si="136"/>
        <v>0</v>
      </c>
      <c r="P1674" s="25">
        <v>6160000</v>
      </c>
      <c r="Q1674" s="25">
        <f t="shared" si="137"/>
        <v>-6160000</v>
      </c>
      <c r="R1674" s="37" t="s">
        <v>2588</v>
      </c>
    </row>
    <row r="1675" spans="1:18" x14ac:dyDescent="0.25">
      <c r="A1675" s="8">
        <v>1668</v>
      </c>
      <c r="B1675" s="32">
        <v>453017</v>
      </c>
      <c r="C1675" s="9" t="s">
        <v>3170</v>
      </c>
      <c r="D1675" s="9" t="s">
        <v>61</v>
      </c>
      <c r="E1675" s="9" t="s">
        <v>3164</v>
      </c>
      <c r="F1675" s="9" t="s">
        <v>27</v>
      </c>
      <c r="G1675" s="10">
        <v>22</v>
      </c>
      <c r="H1675" s="10">
        <v>0</v>
      </c>
      <c r="I1675" s="10">
        <v>0</v>
      </c>
      <c r="J1675" s="10">
        <f t="shared" ref="J1675:L1738" si="138">G1675*280000</f>
        <v>6160000</v>
      </c>
      <c r="K1675" s="10">
        <f t="shared" si="138"/>
        <v>0</v>
      </c>
      <c r="L1675" s="10">
        <f t="shared" si="138"/>
        <v>0</v>
      </c>
      <c r="M1675" s="10"/>
      <c r="N1675" s="10">
        <v>0</v>
      </c>
      <c r="O1675" s="25">
        <f t="shared" si="136"/>
        <v>6160000</v>
      </c>
      <c r="P1675" s="25">
        <v>6160000</v>
      </c>
      <c r="Q1675" s="25">
        <f t="shared" si="137"/>
        <v>0</v>
      </c>
      <c r="R1675" s="37"/>
    </row>
    <row r="1676" spans="1:18" x14ac:dyDescent="0.25">
      <c r="A1676" s="8">
        <v>1669</v>
      </c>
      <c r="B1676" s="32">
        <v>453018</v>
      </c>
      <c r="C1676" s="9" t="s">
        <v>3171</v>
      </c>
      <c r="D1676" s="9" t="s">
        <v>399</v>
      </c>
      <c r="E1676" s="9" t="s">
        <v>3164</v>
      </c>
      <c r="F1676" s="9" t="s">
        <v>27</v>
      </c>
      <c r="G1676" s="10">
        <v>22</v>
      </c>
      <c r="H1676" s="10">
        <v>0</v>
      </c>
      <c r="I1676" s="10">
        <v>0</v>
      </c>
      <c r="J1676" s="10">
        <f t="shared" si="138"/>
        <v>6160000</v>
      </c>
      <c r="K1676" s="10">
        <f t="shared" si="138"/>
        <v>0</v>
      </c>
      <c r="L1676" s="10">
        <f t="shared" si="138"/>
        <v>0</v>
      </c>
      <c r="M1676" s="10"/>
      <c r="N1676" s="10">
        <v>0</v>
      </c>
      <c r="O1676" s="25">
        <f t="shared" si="136"/>
        <v>6160000</v>
      </c>
      <c r="P1676" s="25">
        <v>6160000</v>
      </c>
      <c r="Q1676" s="25">
        <f t="shared" si="137"/>
        <v>0</v>
      </c>
      <c r="R1676" s="37"/>
    </row>
    <row r="1677" spans="1:18" x14ac:dyDescent="0.25">
      <c r="A1677" s="8">
        <v>1670</v>
      </c>
      <c r="B1677" s="32">
        <v>453019</v>
      </c>
      <c r="C1677" s="9" t="s">
        <v>586</v>
      </c>
      <c r="D1677" s="9" t="s">
        <v>251</v>
      </c>
      <c r="E1677" s="9" t="s">
        <v>3164</v>
      </c>
      <c r="F1677" s="9" t="s">
        <v>27</v>
      </c>
      <c r="G1677" s="10">
        <v>19</v>
      </c>
      <c r="H1677" s="10">
        <v>0</v>
      </c>
      <c r="I1677" s="10">
        <v>0</v>
      </c>
      <c r="J1677" s="10">
        <f t="shared" si="138"/>
        <v>5320000</v>
      </c>
      <c r="K1677" s="10">
        <f t="shared" si="138"/>
        <v>0</v>
      </c>
      <c r="L1677" s="10">
        <f t="shared" si="138"/>
        <v>0</v>
      </c>
      <c r="M1677" s="10"/>
      <c r="N1677" s="10">
        <v>0</v>
      </c>
      <c r="O1677" s="25">
        <f t="shared" si="136"/>
        <v>5320000</v>
      </c>
      <c r="P1677" s="25">
        <v>5320000</v>
      </c>
      <c r="Q1677" s="25">
        <f t="shared" si="137"/>
        <v>0</v>
      </c>
      <c r="R1677" s="37"/>
    </row>
    <row r="1678" spans="1:18" x14ac:dyDescent="0.25">
      <c r="A1678" s="8">
        <v>1671</v>
      </c>
      <c r="B1678" s="32">
        <v>453020</v>
      </c>
      <c r="C1678" s="9" t="s">
        <v>174</v>
      </c>
      <c r="D1678" s="9" t="s">
        <v>85</v>
      </c>
      <c r="E1678" s="9" t="s">
        <v>3164</v>
      </c>
      <c r="F1678" s="9" t="s">
        <v>27</v>
      </c>
      <c r="G1678" s="10">
        <v>22</v>
      </c>
      <c r="H1678" s="10">
        <v>0</v>
      </c>
      <c r="I1678" s="10">
        <v>0</v>
      </c>
      <c r="J1678" s="10">
        <f t="shared" si="138"/>
        <v>6160000</v>
      </c>
      <c r="K1678" s="10">
        <f t="shared" si="138"/>
        <v>0</v>
      </c>
      <c r="L1678" s="10">
        <f t="shared" si="138"/>
        <v>0</v>
      </c>
      <c r="M1678" s="10"/>
      <c r="N1678" s="10">
        <v>0</v>
      </c>
      <c r="O1678" s="25">
        <f t="shared" si="136"/>
        <v>6160000</v>
      </c>
      <c r="P1678" s="25">
        <v>6160000</v>
      </c>
      <c r="Q1678" s="25">
        <f t="shared" si="137"/>
        <v>0</v>
      </c>
      <c r="R1678" s="37"/>
    </row>
    <row r="1679" spans="1:18" x14ac:dyDescent="0.25">
      <c r="A1679" s="8">
        <v>1672</v>
      </c>
      <c r="B1679" s="32">
        <v>453021</v>
      </c>
      <c r="C1679" s="9" t="s">
        <v>1172</v>
      </c>
      <c r="D1679" s="9" t="s">
        <v>526</v>
      </c>
      <c r="E1679" s="9" t="s">
        <v>3164</v>
      </c>
      <c r="F1679" s="9" t="s">
        <v>27</v>
      </c>
      <c r="G1679" s="10">
        <v>22</v>
      </c>
      <c r="H1679" s="10">
        <v>0</v>
      </c>
      <c r="I1679" s="10">
        <v>0</v>
      </c>
      <c r="J1679" s="10">
        <f t="shared" si="138"/>
        <v>6160000</v>
      </c>
      <c r="K1679" s="10">
        <f t="shared" si="138"/>
        <v>0</v>
      </c>
      <c r="L1679" s="10">
        <f t="shared" si="138"/>
        <v>0</v>
      </c>
      <c r="M1679" s="10"/>
      <c r="N1679" s="10">
        <v>0</v>
      </c>
      <c r="O1679" s="25">
        <f t="shared" si="136"/>
        <v>6160000</v>
      </c>
      <c r="P1679" s="25">
        <v>0</v>
      </c>
      <c r="Q1679" s="25">
        <f t="shared" si="137"/>
        <v>6160000</v>
      </c>
      <c r="R1679" s="37"/>
    </row>
    <row r="1680" spans="1:18" x14ac:dyDescent="0.25">
      <c r="A1680" s="8">
        <v>1673</v>
      </c>
      <c r="B1680" s="32">
        <v>453022</v>
      </c>
      <c r="C1680" s="9" t="s">
        <v>586</v>
      </c>
      <c r="D1680" s="9" t="s">
        <v>481</v>
      </c>
      <c r="E1680" s="9" t="s">
        <v>3164</v>
      </c>
      <c r="F1680" s="9" t="s">
        <v>27</v>
      </c>
      <c r="G1680" s="10">
        <v>19</v>
      </c>
      <c r="H1680" s="10">
        <v>0</v>
      </c>
      <c r="I1680" s="10">
        <v>0</v>
      </c>
      <c r="J1680" s="10">
        <f t="shared" si="138"/>
        <v>5320000</v>
      </c>
      <c r="K1680" s="10">
        <f t="shared" si="138"/>
        <v>0</v>
      </c>
      <c r="L1680" s="10">
        <f t="shared" si="138"/>
        <v>0</v>
      </c>
      <c r="M1680" s="10"/>
      <c r="N1680" s="10">
        <v>0</v>
      </c>
      <c r="O1680" s="25">
        <f t="shared" si="136"/>
        <v>5320000</v>
      </c>
      <c r="P1680" s="25">
        <v>5320000</v>
      </c>
      <c r="Q1680" s="25">
        <f t="shared" si="137"/>
        <v>0</v>
      </c>
      <c r="R1680" s="37"/>
    </row>
    <row r="1681" spans="1:18" x14ac:dyDescent="0.25">
      <c r="A1681" s="8">
        <v>1674</v>
      </c>
      <c r="B1681" s="32">
        <v>453023</v>
      </c>
      <c r="C1681" s="9" t="s">
        <v>1563</v>
      </c>
      <c r="D1681" s="9" t="s">
        <v>262</v>
      </c>
      <c r="E1681" s="9" t="s">
        <v>3164</v>
      </c>
      <c r="F1681" s="9" t="s">
        <v>27</v>
      </c>
      <c r="G1681" s="10">
        <v>19</v>
      </c>
      <c r="H1681" s="10">
        <v>0</v>
      </c>
      <c r="I1681" s="10">
        <v>0</v>
      </c>
      <c r="J1681" s="10">
        <f t="shared" si="138"/>
        <v>5320000</v>
      </c>
      <c r="K1681" s="10">
        <f t="shared" si="138"/>
        <v>0</v>
      </c>
      <c r="L1681" s="10">
        <f t="shared" si="138"/>
        <v>0</v>
      </c>
      <c r="M1681" s="10"/>
      <c r="N1681" s="10">
        <v>0</v>
      </c>
      <c r="O1681" s="25">
        <f t="shared" si="136"/>
        <v>5320000</v>
      </c>
      <c r="P1681" s="25">
        <v>5320000</v>
      </c>
      <c r="Q1681" s="25">
        <f t="shared" si="137"/>
        <v>0</v>
      </c>
      <c r="R1681" s="37"/>
    </row>
    <row r="1682" spans="1:18" x14ac:dyDescent="0.25">
      <c r="A1682" s="8">
        <v>1675</v>
      </c>
      <c r="B1682" s="32">
        <v>453024</v>
      </c>
      <c r="C1682" s="9" t="s">
        <v>3172</v>
      </c>
      <c r="D1682" s="9" t="s">
        <v>405</v>
      </c>
      <c r="E1682" s="9" t="s">
        <v>3164</v>
      </c>
      <c r="F1682" s="9" t="s">
        <v>27</v>
      </c>
      <c r="G1682" s="10">
        <v>19</v>
      </c>
      <c r="H1682" s="10">
        <v>0</v>
      </c>
      <c r="I1682" s="10">
        <v>0</v>
      </c>
      <c r="J1682" s="10">
        <f t="shared" si="138"/>
        <v>5320000</v>
      </c>
      <c r="K1682" s="10">
        <f t="shared" si="138"/>
        <v>0</v>
      </c>
      <c r="L1682" s="10">
        <f t="shared" si="138"/>
        <v>0</v>
      </c>
      <c r="M1682" s="10"/>
      <c r="N1682" s="10">
        <v>0</v>
      </c>
      <c r="O1682" s="25">
        <f t="shared" si="136"/>
        <v>5320000</v>
      </c>
      <c r="P1682" s="25">
        <v>10080000</v>
      </c>
      <c r="Q1682" s="25">
        <f t="shared" si="137"/>
        <v>-4760000</v>
      </c>
      <c r="R1682" s="37"/>
    </row>
    <row r="1683" spans="1:18" x14ac:dyDescent="0.25">
      <c r="A1683" s="8">
        <v>1676</v>
      </c>
      <c r="B1683" s="32">
        <v>453025</v>
      </c>
      <c r="C1683" s="9" t="s">
        <v>2193</v>
      </c>
      <c r="D1683" s="9" t="s">
        <v>158</v>
      </c>
      <c r="E1683" s="9" t="s">
        <v>3164</v>
      </c>
      <c r="F1683" s="9" t="s">
        <v>27</v>
      </c>
      <c r="G1683" s="10">
        <v>19</v>
      </c>
      <c r="H1683" s="10">
        <v>0</v>
      </c>
      <c r="I1683" s="10">
        <v>0</v>
      </c>
      <c r="J1683" s="10">
        <f t="shared" si="138"/>
        <v>5320000</v>
      </c>
      <c r="K1683" s="10">
        <f t="shared" si="138"/>
        <v>0</v>
      </c>
      <c r="L1683" s="10">
        <f t="shared" si="138"/>
        <v>0</v>
      </c>
      <c r="M1683" s="10"/>
      <c r="N1683" s="10">
        <v>0</v>
      </c>
      <c r="O1683" s="25">
        <f t="shared" si="136"/>
        <v>5320000</v>
      </c>
      <c r="P1683" s="25">
        <v>5320000</v>
      </c>
      <c r="Q1683" s="25">
        <f t="shared" si="137"/>
        <v>0</v>
      </c>
      <c r="R1683" s="37"/>
    </row>
    <row r="1684" spans="1:18" s="39" customFormat="1" x14ac:dyDescent="0.25">
      <c r="A1684" s="35">
        <v>1677</v>
      </c>
      <c r="B1684" s="54">
        <v>453026</v>
      </c>
      <c r="C1684" s="37" t="s">
        <v>3173</v>
      </c>
      <c r="D1684" s="37" t="s">
        <v>1031</v>
      </c>
      <c r="E1684" s="37" t="s">
        <v>3164</v>
      </c>
      <c r="F1684" s="37" t="s">
        <v>27</v>
      </c>
      <c r="G1684" s="25">
        <v>19</v>
      </c>
      <c r="H1684" s="25">
        <v>0</v>
      </c>
      <c r="I1684" s="25">
        <v>0</v>
      </c>
      <c r="J1684" s="25">
        <f t="shared" si="138"/>
        <v>5320000</v>
      </c>
      <c r="K1684" s="25">
        <f t="shared" si="138"/>
        <v>0</v>
      </c>
      <c r="L1684" s="25">
        <f t="shared" si="138"/>
        <v>0</v>
      </c>
      <c r="M1684" s="25"/>
      <c r="N1684" s="25">
        <v>0</v>
      </c>
      <c r="O1684" s="25">
        <f t="shared" si="136"/>
        <v>5320000</v>
      </c>
      <c r="P1684" s="25">
        <v>5320000</v>
      </c>
      <c r="Q1684" s="25">
        <f t="shared" si="137"/>
        <v>0</v>
      </c>
      <c r="R1684" s="39" t="s">
        <v>3034</v>
      </c>
    </row>
    <row r="1685" spans="1:18" x14ac:dyDescent="0.25">
      <c r="A1685" s="8">
        <v>1678</v>
      </c>
      <c r="B1685" s="32">
        <v>453027</v>
      </c>
      <c r="C1685" s="9" t="s">
        <v>621</v>
      </c>
      <c r="D1685" s="9" t="s">
        <v>3174</v>
      </c>
      <c r="E1685" s="9" t="s">
        <v>3164</v>
      </c>
      <c r="F1685" s="9" t="s">
        <v>27</v>
      </c>
      <c r="G1685" s="10">
        <v>19</v>
      </c>
      <c r="H1685" s="10">
        <v>0</v>
      </c>
      <c r="I1685" s="10">
        <v>0</v>
      </c>
      <c r="J1685" s="10">
        <f t="shared" si="138"/>
        <v>5320000</v>
      </c>
      <c r="K1685" s="10">
        <f t="shared" si="138"/>
        <v>0</v>
      </c>
      <c r="L1685" s="10">
        <f t="shared" si="138"/>
        <v>0</v>
      </c>
      <c r="M1685" s="10"/>
      <c r="N1685" s="10">
        <v>0</v>
      </c>
      <c r="O1685" s="25">
        <f t="shared" si="136"/>
        <v>5320000</v>
      </c>
      <c r="P1685" s="25">
        <v>5320000</v>
      </c>
      <c r="Q1685" s="25">
        <f t="shared" si="137"/>
        <v>0</v>
      </c>
      <c r="R1685" s="37"/>
    </row>
    <row r="1686" spans="1:18" x14ac:dyDescent="0.25">
      <c r="A1686" s="8">
        <v>1679</v>
      </c>
      <c r="B1686" s="32">
        <v>453028</v>
      </c>
      <c r="C1686" s="9" t="s">
        <v>827</v>
      </c>
      <c r="D1686" s="9" t="s">
        <v>1031</v>
      </c>
      <c r="E1686" s="9" t="s">
        <v>3164</v>
      </c>
      <c r="F1686" s="9" t="s">
        <v>27</v>
      </c>
      <c r="G1686" s="10">
        <v>22</v>
      </c>
      <c r="H1686" s="10">
        <v>0</v>
      </c>
      <c r="I1686" s="10">
        <v>0</v>
      </c>
      <c r="J1686" s="10">
        <f t="shared" si="138"/>
        <v>6160000</v>
      </c>
      <c r="K1686" s="10">
        <f t="shared" si="138"/>
        <v>0</v>
      </c>
      <c r="L1686" s="10">
        <f t="shared" si="138"/>
        <v>0</v>
      </c>
      <c r="M1686" s="10"/>
      <c r="N1686" s="10">
        <v>0</v>
      </c>
      <c r="O1686" s="25">
        <f t="shared" si="136"/>
        <v>6160000</v>
      </c>
      <c r="P1686" s="25">
        <v>6160000</v>
      </c>
      <c r="Q1686" s="25">
        <f t="shared" si="137"/>
        <v>0</v>
      </c>
      <c r="R1686" s="37"/>
    </row>
    <row r="1687" spans="1:18" x14ac:dyDescent="0.25">
      <c r="A1687" s="8">
        <v>1680</v>
      </c>
      <c r="B1687" s="32">
        <v>453029</v>
      </c>
      <c r="C1687" s="9" t="s">
        <v>417</v>
      </c>
      <c r="D1687" s="9" t="s">
        <v>306</v>
      </c>
      <c r="E1687" s="9" t="s">
        <v>3164</v>
      </c>
      <c r="F1687" s="9" t="s">
        <v>27</v>
      </c>
      <c r="G1687" s="10">
        <v>19</v>
      </c>
      <c r="H1687" s="10">
        <v>0</v>
      </c>
      <c r="I1687" s="10">
        <v>0</v>
      </c>
      <c r="J1687" s="10">
        <f t="shared" si="138"/>
        <v>5320000</v>
      </c>
      <c r="K1687" s="10">
        <f t="shared" si="138"/>
        <v>0</v>
      </c>
      <c r="L1687" s="10">
        <f t="shared" si="138"/>
        <v>0</v>
      </c>
      <c r="M1687" s="10"/>
      <c r="N1687" s="10">
        <v>0</v>
      </c>
      <c r="O1687" s="25">
        <f t="shared" si="136"/>
        <v>5320000</v>
      </c>
      <c r="P1687" s="25">
        <v>5320000</v>
      </c>
      <c r="Q1687" s="25">
        <f t="shared" si="137"/>
        <v>0</v>
      </c>
      <c r="R1687" s="37"/>
    </row>
    <row r="1688" spans="1:18" x14ac:dyDescent="0.25">
      <c r="A1688" s="8">
        <v>1681</v>
      </c>
      <c r="B1688" s="32">
        <v>453030</v>
      </c>
      <c r="C1688" s="9" t="s">
        <v>2703</v>
      </c>
      <c r="D1688" s="9" t="s">
        <v>61</v>
      </c>
      <c r="E1688" s="9" t="s">
        <v>3164</v>
      </c>
      <c r="F1688" s="9" t="s">
        <v>27</v>
      </c>
      <c r="G1688" s="10">
        <v>19</v>
      </c>
      <c r="H1688" s="10">
        <v>0</v>
      </c>
      <c r="I1688" s="10">
        <v>0</v>
      </c>
      <c r="J1688" s="10">
        <f t="shared" si="138"/>
        <v>5320000</v>
      </c>
      <c r="K1688" s="10">
        <f t="shared" si="138"/>
        <v>0</v>
      </c>
      <c r="L1688" s="10">
        <f t="shared" si="138"/>
        <v>0</v>
      </c>
      <c r="M1688" s="10"/>
      <c r="N1688" s="10">
        <v>0</v>
      </c>
      <c r="O1688" s="25">
        <f t="shared" si="136"/>
        <v>5320000</v>
      </c>
      <c r="P1688" s="25">
        <v>5320000</v>
      </c>
      <c r="Q1688" s="25">
        <f t="shared" si="137"/>
        <v>0</v>
      </c>
      <c r="R1688" s="37"/>
    </row>
    <row r="1689" spans="1:18" x14ac:dyDescent="0.25">
      <c r="A1689" s="8">
        <v>1682</v>
      </c>
      <c r="B1689" s="32">
        <v>453031</v>
      </c>
      <c r="C1689" s="9" t="s">
        <v>189</v>
      </c>
      <c r="D1689" s="9" t="s">
        <v>153</v>
      </c>
      <c r="E1689" s="9" t="s">
        <v>3164</v>
      </c>
      <c r="F1689" s="9" t="s">
        <v>27</v>
      </c>
      <c r="G1689" s="10">
        <v>22</v>
      </c>
      <c r="H1689" s="10">
        <v>0</v>
      </c>
      <c r="I1689" s="10">
        <v>0</v>
      </c>
      <c r="J1689" s="10">
        <f t="shared" si="138"/>
        <v>6160000</v>
      </c>
      <c r="K1689" s="10">
        <f t="shared" si="138"/>
        <v>0</v>
      </c>
      <c r="L1689" s="10">
        <f t="shared" si="138"/>
        <v>0</v>
      </c>
      <c r="M1689" s="10"/>
      <c r="N1689" s="10">
        <v>0</v>
      </c>
      <c r="O1689" s="25">
        <f t="shared" si="136"/>
        <v>6160000</v>
      </c>
      <c r="P1689" s="25">
        <v>6160000</v>
      </c>
      <c r="Q1689" s="25">
        <f t="shared" si="137"/>
        <v>0</v>
      </c>
      <c r="R1689" s="37"/>
    </row>
    <row r="1690" spans="1:18" x14ac:dyDescent="0.25">
      <c r="A1690" s="8">
        <v>1683</v>
      </c>
      <c r="B1690" s="32">
        <v>453032</v>
      </c>
      <c r="C1690" s="9" t="s">
        <v>1847</v>
      </c>
      <c r="D1690" s="9" t="s">
        <v>646</v>
      </c>
      <c r="E1690" s="9" t="s">
        <v>3164</v>
      </c>
      <c r="F1690" s="9" t="s">
        <v>27</v>
      </c>
      <c r="G1690" s="10">
        <v>22</v>
      </c>
      <c r="H1690" s="10">
        <v>0</v>
      </c>
      <c r="I1690" s="10">
        <v>0</v>
      </c>
      <c r="J1690" s="10">
        <f t="shared" si="138"/>
        <v>6160000</v>
      </c>
      <c r="K1690" s="10">
        <f t="shared" si="138"/>
        <v>0</v>
      </c>
      <c r="L1690" s="10">
        <f t="shared" si="138"/>
        <v>0</v>
      </c>
      <c r="M1690" s="10"/>
      <c r="N1690" s="10">
        <v>0</v>
      </c>
      <c r="O1690" s="25">
        <f t="shared" si="136"/>
        <v>6160000</v>
      </c>
      <c r="P1690" s="25">
        <v>6160000</v>
      </c>
      <c r="Q1690" s="25">
        <f t="shared" si="137"/>
        <v>0</v>
      </c>
      <c r="R1690" s="37"/>
    </row>
    <row r="1691" spans="1:18" x14ac:dyDescent="0.25">
      <c r="A1691" s="8">
        <v>1684</v>
      </c>
      <c r="B1691" s="32">
        <v>453034</v>
      </c>
      <c r="C1691" s="9" t="s">
        <v>1532</v>
      </c>
      <c r="D1691" s="9" t="s">
        <v>153</v>
      </c>
      <c r="E1691" s="9" t="s">
        <v>3164</v>
      </c>
      <c r="F1691" s="9" t="s">
        <v>27</v>
      </c>
      <c r="G1691" s="10">
        <v>19</v>
      </c>
      <c r="H1691" s="10">
        <v>0</v>
      </c>
      <c r="I1691" s="10">
        <v>0</v>
      </c>
      <c r="J1691" s="10">
        <f t="shared" si="138"/>
        <v>5320000</v>
      </c>
      <c r="K1691" s="10">
        <f t="shared" si="138"/>
        <v>0</v>
      </c>
      <c r="L1691" s="10">
        <f t="shared" si="138"/>
        <v>0</v>
      </c>
      <c r="M1691" s="10"/>
      <c r="N1691" s="10">
        <v>0</v>
      </c>
      <c r="O1691" s="25">
        <f t="shared" si="136"/>
        <v>5320000</v>
      </c>
      <c r="P1691" s="25">
        <v>5320000</v>
      </c>
      <c r="Q1691" s="25">
        <f t="shared" si="137"/>
        <v>0</v>
      </c>
      <c r="R1691" s="37"/>
    </row>
    <row r="1692" spans="1:18" x14ac:dyDescent="0.25">
      <c r="A1692" s="8">
        <v>1685</v>
      </c>
      <c r="B1692" s="32">
        <v>453035</v>
      </c>
      <c r="C1692" s="9" t="s">
        <v>124</v>
      </c>
      <c r="D1692" s="9" t="s">
        <v>1851</v>
      </c>
      <c r="E1692" s="9" t="s">
        <v>3164</v>
      </c>
      <c r="F1692" s="9" t="s">
        <v>27</v>
      </c>
      <c r="G1692" s="10">
        <v>19</v>
      </c>
      <c r="H1692" s="10">
        <v>0</v>
      </c>
      <c r="I1692" s="10">
        <v>0</v>
      </c>
      <c r="J1692" s="10">
        <f t="shared" si="138"/>
        <v>5320000</v>
      </c>
      <c r="K1692" s="10">
        <f t="shared" si="138"/>
        <v>0</v>
      </c>
      <c r="L1692" s="10">
        <f t="shared" si="138"/>
        <v>0</v>
      </c>
      <c r="M1692" s="10"/>
      <c r="N1692" s="10">
        <v>0</v>
      </c>
      <c r="O1692" s="25">
        <f t="shared" si="136"/>
        <v>5320000</v>
      </c>
      <c r="P1692" s="25">
        <v>5320000</v>
      </c>
      <c r="Q1692" s="25">
        <f t="shared" si="137"/>
        <v>0</v>
      </c>
      <c r="R1692" s="37"/>
    </row>
    <row r="1693" spans="1:18" x14ac:dyDescent="0.25">
      <c r="A1693" s="8">
        <v>1686</v>
      </c>
      <c r="B1693" s="32">
        <v>453036</v>
      </c>
      <c r="C1693" s="9" t="s">
        <v>3175</v>
      </c>
      <c r="D1693" s="9" t="s">
        <v>204</v>
      </c>
      <c r="E1693" s="9" t="s">
        <v>3164</v>
      </c>
      <c r="F1693" s="9" t="s">
        <v>27</v>
      </c>
      <c r="G1693" s="10">
        <v>22</v>
      </c>
      <c r="H1693" s="10">
        <v>0</v>
      </c>
      <c r="I1693" s="10">
        <v>0</v>
      </c>
      <c r="J1693" s="10">
        <f t="shared" si="138"/>
        <v>6160000</v>
      </c>
      <c r="K1693" s="10">
        <f t="shared" si="138"/>
        <v>0</v>
      </c>
      <c r="L1693" s="10">
        <f t="shared" si="138"/>
        <v>0</v>
      </c>
      <c r="M1693" s="10"/>
      <c r="N1693" s="10">
        <v>0</v>
      </c>
      <c r="O1693" s="25">
        <f t="shared" si="136"/>
        <v>6160000</v>
      </c>
      <c r="P1693" s="25">
        <v>6160000</v>
      </c>
      <c r="Q1693" s="25">
        <f t="shared" si="137"/>
        <v>0</v>
      </c>
      <c r="R1693" s="37"/>
    </row>
    <row r="1694" spans="1:18" x14ac:dyDescent="0.25">
      <c r="A1694" s="8">
        <v>1687</v>
      </c>
      <c r="B1694" s="32">
        <v>453037</v>
      </c>
      <c r="C1694" s="9" t="s">
        <v>531</v>
      </c>
      <c r="D1694" s="9" t="s">
        <v>1025</v>
      </c>
      <c r="E1694" s="9" t="s">
        <v>3164</v>
      </c>
      <c r="F1694" s="9" t="s">
        <v>27</v>
      </c>
      <c r="G1694" s="10">
        <v>19</v>
      </c>
      <c r="H1694" s="10">
        <v>0</v>
      </c>
      <c r="I1694" s="10">
        <v>0</v>
      </c>
      <c r="J1694" s="10">
        <f t="shared" si="138"/>
        <v>5320000</v>
      </c>
      <c r="K1694" s="10">
        <f t="shared" si="138"/>
        <v>0</v>
      </c>
      <c r="L1694" s="10">
        <f t="shared" si="138"/>
        <v>0</v>
      </c>
      <c r="M1694" s="10"/>
      <c r="N1694" s="10">
        <v>0</v>
      </c>
      <c r="O1694" s="25">
        <f t="shared" si="136"/>
        <v>5320000</v>
      </c>
      <c r="P1694" s="25">
        <v>5320000</v>
      </c>
      <c r="Q1694" s="25">
        <f t="shared" si="137"/>
        <v>0</v>
      </c>
      <c r="R1694" s="37"/>
    </row>
    <row r="1695" spans="1:18" x14ac:dyDescent="0.25">
      <c r="A1695" s="8">
        <v>1688</v>
      </c>
      <c r="B1695" s="32">
        <v>453038</v>
      </c>
      <c r="C1695" s="9" t="s">
        <v>3176</v>
      </c>
      <c r="D1695" s="9" t="s">
        <v>51</v>
      </c>
      <c r="E1695" s="9" t="s">
        <v>3164</v>
      </c>
      <c r="F1695" s="9" t="s">
        <v>27</v>
      </c>
      <c r="G1695" s="10">
        <v>19</v>
      </c>
      <c r="H1695" s="10">
        <v>0</v>
      </c>
      <c r="I1695" s="10">
        <v>0</v>
      </c>
      <c r="J1695" s="10">
        <f t="shared" si="138"/>
        <v>5320000</v>
      </c>
      <c r="K1695" s="10">
        <f t="shared" si="138"/>
        <v>0</v>
      </c>
      <c r="L1695" s="10">
        <f t="shared" si="138"/>
        <v>0</v>
      </c>
      <c r="M1695" s="10"/>
      <c r="N1695" s="10">
        <v>0</v>
      </c>
      <c r="O1695" s="25">
        <f t="shared" si="136"/>
        <v>5320000</v>
      </c>
      <c r="P1695" s="25">
        <v>5320000</v>
      </c>
      <c r="Q1695" s="25">
        <f t="shared" si="137"/>
        <v>0</v>
      </c>
      <c r="R1695" s="37"/>
    </row>
    <row r="1696" spans="1:18" x14ac:dyDescent="0.25">
      <c r="A1696" s="8">
        <v>1689</v>
      </c>
      <c r="B1696" s="32">
        <v>453039</v>
      </c>
      <c r="C1696" s="9" t="s">
        <v>88</v>
      </c>
      <c r="D1696" s="9" t="s">
        <v>1311</v>
      </c>
      <c r="E1696" s="9" t="s">
        <v>3164</v>
      </c>
      <c r="F1696" s="9" t="s">
        <v>27</v>
      </c>
      <c r="G1696" s="10">
        <v>22</v>
      </c>
      <c r="H1696" s="10">
        <v>0</v>
      </c>
      <c r="I1696" s="10">
        <v>0</v>
      </c>
      <c r="J1696" s="10">
        <f t="shared" si="138"/>
        <v>6160000</v>
      </c>
      <c r="K1696" s="10">
        <f t="shared" si="138"/>
        <v>0</v>
      </c>
      <c r="L1696" s="10">
        <f t="shared" si="138"/>
        <v>0</v>
      </c>
      <c r="M1696" s="10"/>
      <c r="N1696" s="10">
        <v>0</v>
      </c>
      <c r="O1696" s="25">
        <f t="shared" si="136"/>
        <v>6160000</v>
      </c>
      <c r="P1696" s="25">
        <v>6160000</v>
      </c>
      <c r="Q1696" s="25">
        <f t="shared" si="137"/>
        <v>0</v>
      </c>
      <c r="R1696" s="37"/>
    </row>
    <row r="1697" spans="1:18" x14ac:dyDescent="0.25">
      <c r="A1697" s="8">
        <v>1690</v>
      </c>
      <c r="B1697" s="32">
        <v>453040</v>
      </c>
      <c r="C1697" s="9" t="s">
        <v>3177</v>
      </c>
      <c r="D1697" s="9" t="s">
        <v>61</v>
      </c>
      <c r="E1697" s="9" t="s">
        <v>3164</v>
      </c>
      <c r="F1697" s="9" t="s">
        <v>27</v>
      </c>
      <c r="G1697" s="10">
        <v>19</v>
      </c>
      <c r="H1697" s="10">
        <v>0</v>
      </c>
      <c r="I1697" s="10">
        <v>0</v>
      </c>
      <c r="J1697" s="10">
        <f t="shared" si="138"/>
        <v>5320000</v>
      </c>
      <c r="K1697" s="10">
        <f t="shared" si="138"/>
        <v>0</v>
      </c>
      <c r="L1697" s="10">
        <f t="shared" si="138"/>
        <v>0</v>
      </c>
      <c r="M1697" s="10"/>
      <c r="N1697" s="10">
        <v>0</v>
      </c>
      <c r="O1697" s="25">
        <f t="shared" si="136"/>
        <v>5320000</v>
      </c>
      <c r="P1697" s="25">
        <v>5320000</v>
      </c>
      <c r="Q1697" s="25">
        <f t="shared" si="137"/>
        <v>0</v>
      </c>
      <c r="R1697" s="37"/>
    </row>
    <row r="1698" spans="1:18" x14ac:dyDescent="0.25">
      <c r="A1698" s="8">
        <v>1691</v>
      </c>
      <c r="B1698" s="32">
        <v>453041</v>
      </c>
      <c r="C1698" s="9" t="s">
        <v>2324</v>
      </c>
      <c r="D1698" s="9" t="s">
        <v>75</v>
      </c>
      <c r="E1698" s="9" t="s">
        <v>3164</v>
      </c>
      <c r="F1698" s="9" t="s">
        <v>27</v>
      </c>
      <c r="G1698" s="10">
        <v>19</v>
      </c>
      <c r="H1698" s="10">
        <v>0</v>
      </c>
      <c r="I1698" s="10">
        <v>0</v>
      </c>
      <c r="J1698" s="10">
        <f t="shared" si="138"/>
        <v>5320000</v>
      </c>
      <c r="K1698" s="10">
        <f t="shared" si="138"/>
        <v>0</v>
      </c>
      <c r="L1698" s="10">
        <f t="shared" si="138"/>
        <v>0</v>
      </c>
      <c r="M1698" s="10"/>
      <c r="N1698" s="10">
        <v>0</v>
      </c>
      <c r="O1698" s="25">
        <f t="shared" si="136"/>
        <v>5320000</v>
      </c>
      <c r="P1698" s="25">
        <v>5320000</v>
      </c>
      <c r="Q1698" s="25">
        <f t="shared" si="137"/>
        <v>0</v>
      </c>
      <c r="R1698" s="37"/>
    </row>
    <row r="1699" spans="1:18" x14ac:dyDescent="0.25">
      <c r="A1699" s="8">
        <v>1692</v>
      </c>
      <c r="B1699" s="32">
        <v>453042</v>
      </c>
      <c r="C1699" s="9" t="s">
        <v>583</v>
      </c>
      <c r="D1699" s="9" t="s">
        <v>244</v>
      </c>
      <c r="E1699" s="9" t="s">
        <v>3164</v>
      </c>
      <c r="F1699" s="9" t="s">
        <v>27</v>
      </c>
      <c r="G1699" s="10">
        <v>22</v>
      </c>
      <c r="H1699" s="10">
        <v>0</v>
      </c>
      <c r="I1699" s="10">
        <v>0</v>
      </c>
      <c r="J1699" s="10">
        <f t="shared" si="138"/>
        <v>6160000</v>
      </c>
      <c r="K1699" s="10">
        <f t="shared" si="138"/>
        <v>0</v>
      </c>
      <c r="L1699" s="10">
        <f t="shared" si="138"/>
        <v>0</v>
      </c>
      <c r="M1699" s="10"/>
      <c r="N1699" s="10">
        <v>0</v>
      </c>
      <c r="O1699" s="25">
        <f t="shared" si="136"/>
        <v>6160000</v>
      </c>
      <c r="P1699" s="25">
        <v>6160000</v>
      </c>
      <c r="Q1699" s="25">
        <f t="shared" si="137"/>
        <v>0</v>
      </c>
      <c r="R1699" s="37"/>
    </row>
    <row r="1700" spans="1:18" x14ac:dyDescent="0.25">
      <c r="A1700" s="8">
        <v>1693</v>
      </c>
      <c r="B1700" s="32">
        <v>453043</v>
      </c>
      <c r="C1700" s="9" t="s">
        <v>285</v>
      </c>
      <c r="D1700" s="9" t="s">
        <v>413</v>
      </c>
      <c r="E1700" s="9" t="s">
        <v>3164</v>
      </c>
      <c r="F1700" s="9" t="s">
        <v>27</v>
      </c>
      <c r="G1700" s="10">
        <v>22</v>
      </c>
      <c r="H1700" s="10">
        <v>0</v>
      </c>
      <c r="I1700" s="10">
        <v>0</v>
      </c>
      <c r="J1700" s="10">
        <f t="shared" si="138"/>
        <v>6160000</v>
      </c>
      <c r="K1700" s="10">
        <f t="shared" si="138"/>
        <v>0</v>
      </c>
      <c r="L1700" s="10">
        <f t="shared" si="138"/>
        <v>0</v>
      </c>
      <c r="M1700" s="10"/>
      <c r="N1700" s="10">
        <v>0</v>
      </c>
      <c r="O1700" s="25">
        <f t="shared" si="136"/>
        <v>6160000</v>
      </c>
      <c r="P1700" s="25">
        <v>6160000</v>
      </c>
      <c r="Q1700" s="25">
        <f t="shared" si="137"/>
        <v>0</v>
      </c>
      <c r="R1700" s="37"/>
    </row>
    <row r="1701" spans="1:18" x14ac:dyDescent="0.25">
      <c r="A1701" s="8">
        <v>1694</v>
      </c>
      <c r="B1701" s="32">
        <v>453044</v>
      </c>
      <c r="C1701" s="9" t="s">
        <v>1423</v>
      </c>
      <c r="D1701" s="9" t="s">
        <v>535</v>
      </c>
      <c r="E1701" s="9" t="s">
        <v>3164</v>
      </c>
      <c r="F1701" s="9" t="s">
        <v>27</v>
      </c>
      <c r="G1701" s="10">
        <v>22</v>
      </c>
      <c r="H1701" s="10">
        <v>0</v>
      </c>
      <c r="I1701" s="10">
        <v>0</v>
      </c>
      <c r="J1701" s="10">
        <f t="shared" si="138"/>
        <v>6160000</v>
      </c>
      <c r="K1701" s="10">
        <f t="shared" si="138"/>
        <v>0</v>
      </c>
      <c r="L1701" s="10">
        <f t="shared" si="138"/>
        <v>0</v>
      </c>
      <c r="M1701" s="10"/>
      <c r="N1701" s="10">
        <v>0</v>
      </c>
      <c r="O1701" s="25">
        <f t="shared" si="136"/>
        <v>6160000</v>
      </c>
      <c r="P1701" s="25">
        <v>6160000</v>
      </c>
      <c r="Q1701" s="25">
        <f t="shared" si="137"/>
        <v>0</v>
      </c>
      <c r="R1701" s="37"/>
    </row>
    <row r="1702" spans="1:18" x14ac:dyDescent="0.25">
      <c r="A1702" s="8">
        <v>1695</v>
      </c>
      <c r="B1702" s="32">
        <v>453045</v>
      </c>
      <c r="C1702" s="9" t="s">
        <v>2118</v>
      </c>
      <c r="D1702" s="9" t="s">
        <v>448</v>
      </c>
      <c r="E1702" s="9" t="s">
        <v>3164</v>
      </c>
      <c r="F1702" s="9" t="s">
        <v>27</v>
      </c>
      <c r="G1702" s="10">
        <v>19</v>
      </c>
      <c r="H1702" s="10">
        <v>0</v>
      </c>
      <c r="I1702" s="10">
        <v>0</v>
      </c>
      <c r="J1702" s="10">
        <f t="shared" si="138"/>
        <v>5320000</v>
      </c>
      <c r="K1702" s="10">
        <f t="shared" si="138"/>
        <v>0</v>
      </c>
      <c r="L1702" s="10">
        <f t="shared" si="138"/>
        <v>0</v>
      </c>
      <c r="M1702" s="10"/>
      <c r="N1702" s="10">
        <v>0</v>
      </c>
      <c r="O1702" s="25">
        <f t="shared" si="136"/>
        <v>5320000</v>
      </c>
      <c r="P1702" s="25">
        <v>5320000</v>
      </c>
      <c r="Q1702" s="25">
        <f t="shared" si="137"/>
        <v>0</v>
      </c>
      <c r="R1702" s="37"/>
    </row>
    <row r="1703" spans="1:18" x14ac:dyDescent="0.25">
      <c r="A1703" s="8">
        <v>1696</v>
      </c>
      <c r="B1703" s="32">
        <v>453046</v>
      </c>
      <c r="C1703" s="9" t="s">
        <v>152</v>
      </c>
      <c r="D1703" s="9" t="s">
        <v>153</v>
      </c>
      <c r="E1703" s="9" t="s">
        <v>3164</v>
      </c>
      <c r="F1703" s="9" t="s">
        <v>27</v>
      </c>
      <c r="G1703" s="10">
        <v>22</v>
      </c>
      <c r="H1703" s="10">
        <v>0</v>
      </c>
      <c r="I1703" s="10">
        <v>0</v>
      </c>
      <c r="J1703" s="10">
        <f t="shared" si="138"/>
        <v>6160000</v>
      </c>
      <c r="K1703" s="10">
        <f t="shared" si="138"/>
        <v>0</v>
      </c>
      <c r="L1703" s="10">
        <f t="shared" si="138"/>
        <v>0</v>
      </c>
      <c r="M1703" s="10"/>
      <c r="N1703" s="10">
        <v>0</v>
      </c>
      <c r="O1703" s="25">
        <f t="shared" si="136"/>
        <v>6160000</v>
      </c>
      <c r="P1703" s="25">
        <v>6160000</v>
      </c>
      <c r="Q1703" s="25">
        <f t="shared" si="137"/>
        <v>0</v>
      </c>
      <c r="R1703" s="37"/>
    </row>
    <row r="1704" spans="1:18" x14ac:dyDescent="0.25">
      <c r="A1704" s="8">
        <v>1697</v>
      </c>
      <c r="B1704" s="32">
        <v>453047</v>
      </c>
      <c r="C1704" s="9" t="s">
        <v>3178</v>
      </c>
      <c r="D1704" s="9" t="s">
        <v>367</v>
      </c>
      <c r="E1704" s="9" t="s">
        <v>3164</v>
      </c>
      <c r="F1704" s="9" t="s">
        <v>27</v>
      </c>
      <c r="G1704" s="10">
        <v>22</v>
      </c>
      <c r="H1704" s="10">
        <v>0</v>
      </c>
      <c r="I1704" s="10">
        <v>0</v>
      </c>
      <c r="J1704" s="10">
        <f t="shared" si="138"/>
        <v>6160000</v>
      </c>
      <c r="K1704" s="10">
        <f t="shared" si="138"/>
        <v>0</v>
      </c>
      <c r="L1704" s="10">
        <f t="shared" si="138"/>
        <v>0</v>
      </c>
      <c r="M1704" s="10"/>
      <c r="N1704" s="10">
        <v>0</v>
      </c>
      <c r="O1704" s="25">
        <f t="shared" si="136"/>
        <v>6160000</v>
      </c>
      <c r="P1704" s="25">
        <v>6160000</v>
      </c>
      <c r="Q1704" s="25">
        <f t="shared" si="137"/>
        <v>0</v>
      </c>
      <c r="R1704" s="37"/>
    </row>
    <row r="1705" spans="1:18" x14ac:dyDescent="0.25">
      <c r="A1705" s="8">
        <v>1698</v>
      </c>
      <c r="B1705" s="32">
        <v>453048</v>
      </c>
      <c r="C1705" s="9" t="s">
        <v>3179</v>
      </c>
      <c r="D1705" s="9" t="s">
        <v>61</v>
      </c>
      <c r="E1705" s="9" t="s">
        <v>3164</v>
      </c>
      <c r="F1705" s="9" t="s">
        <v>27</v>
      </c>
      <c r="G1705" s="10">
        <v>19</v>
      </c>
      <c r="H1705" s="10">
        <v>0</v>
      </c>
      <c r="I1705" s="10">
        <v>0</v>
      </c>
      <c r="J1705" s="10">
        <f t="shared" si="138"/>
        <v>5320000</v>
      </c>
      <c r="K1705" s="10">
        <f t="shared" si="138"/>
        <v>0</v>
      </c>
      <c r="L1705" s="10">
        <f t="shared" si="138"/>
        <v>0</v>
      </c>
      <c r="M1705" s="10"/>
      <c r="N1705" s="10">
        <v>0</v>
      </c>
      <c r="O1705" s="25">
        <f t="shared" si="136"/>
        <v>5320000</v>
      </c>
      <c r="P1705" s="25">
        <v>0</v>
      </c>
      <c r="Q1705" s="25">
        <f t="shared" si="137"/>
        <v>5320000</v>
      </c>
      <c r="R1705" s="37"/>
    </row>
    <row r="1706" spans="1:18" x14ac:dyDescent="0.25">
      <c r="A1706" s="8">
        <v>1699</v>
      </c>
      <c r="B1706" s="32">
        <v>453049</v>
      </c>
      <c r="C1706" s="9" t="s">
        <v>2310</v>
      </c>
      <c r="D1706" s="9" t="s">
        <v>313</v>
      </c>
      <c r="E1706" s="9" t="s">
        <v>3164</v>
      </c>
      <c r="F1706" s="9" t="s">
        <v>27</v>
      </c>
      <c r="G1706" s="10">
        <v>22</v>
      </c>
      <c r="H1706" s="10">
        <v>0</v>
      </c>
      <c r="I1706" s="10">
        <v>5</v>
      </c>
      <c r="J1706" s="10">
        <f t="shared" si="138"/>
        <v>6160000</v>
      </c>
      <c r="K1706" s="10">
        <f t="shared" si="138"/>
        <v>0</v>
      </c>
      <c r="L1706" s="10">
        <f t="shared" si="138"/>
        <v>1400000</v>
      </c>
      <c r="M1706" s="10"/>
      <c r="N1706" s="10">
        <v>0</v>
      </c>
      <c r="O1706" s="25">
        <f t="shared" si="136"/>
        <v>7560000</v>
      </c>
      <c r="P1706" s="25">
        <v>7560000</v>
      </c>
      <c r="Q1706" s="25">
        <f t="shared" si="137"/>
        <v>0</v>
      </c>
      <c r="R1706" s="37"/>
    </row>
    <row r="1707" spans="1:18" x14ac:dyDescent="0.25">
      <c r="A1707" s="8">
        <v>1700</v>
      </c>
      <c r="B1707" s="32">
        <v>453050</v>
      </c>
      <c r="C1707" s="9" t="s">
        <v>3180</v>
      </c>
      <c r="D1707" s="9" t="s">
        <v>61</v>
      </c>
      <c r="E1707" s="9" t="s">
        <v>3164</v>
      </c>
      <c r="F1707" s="9" t="s">
        <v>27</v>
      </c>
      <c r="G1707" s="10">
        <v>22</v>
      </c>
      <c r="H1707" s="10">
        <v>0</v>
      </c>
      <c r="I1707" s="10">
        <v>0</v>
      </c>
      <c r="J1707" s="10">
        <f t="shared" si="138"/>
        <v>6160000</v>
      </c>
      <c r="K1707" s="10">
        <f t="shared" si="138"/>
        <v>0</v>
      </c>
      <c r="L1707" s="10">
        <f t="shared" si="138"/>
        <v>0</v>
      </c>
      <c r="M1707" s="10"/>
      <c r="N1707" s="10">
        <v>0</v>
      </c>
      <c r="O1707" s="25">
        <f t="shared" si="136"/>
        <v>6160000</v>
      </c>
      <c r="P1707" s="25">
        <v>6160000</v>
      </c>
      <c r="Q1707" s="25">
        <f t="shared" si="137"/>
        <v>0</v>
      </c>
      <c r="R1707" s="37"/>
    </row>
    <row r="1708" spans="1:18" x14ac:dyDescent="0.25">
      <c r="A1708" s="8">
        <v>1701</v>
      </c>
      <c r="B1708" s="32">
        <v>453051</v>
      </c>
      <c r="C1708" s="9" t="s">
        <v>1423</v>
      </c>
      <c r="D1708" s="9" t="s">
        <v>51</v>
      </c>
      <c r="E1708" s="9" t="s">
        <v>3164</v>
      </c>
      <c r="F1708" s="9" t="s">
        <v>27</v>
      </c>
      <c r="G1708" s="10">
        <v>19</v>
      </c>
      <c r="H1708" s="10">
        <v>0</v>
      </c>
      <c r="I1708" s="10">
        <v>0</v>
      </c>
      <c r="J1708" s="10">
        <f t="shared" si="138"/>
        <v>5320000</v>
      </c>
      <c r="K1708" s="10">
        <f t="shared" si="138"/>
        <v>0</v>
      </c>
      <c r="L1708" s="10">
        <f t="shared" si="138"/>
        <v>0</v>
      </c>
      <c r="M1708" s="10"/>
      <c r="N1708" s="10">
        <v>0</v>
      </c>
      <c r="O1708" s="25">
        <f t="shared" si="136"/>
        <v>5320000</v>
      </c>
      <c r="P1708" s="25">
        <v>5320000</v>
      </c>
      <c r="Q1708" s="25">
        <f t="shared" si="137"/>
        <v>0</v>
      </c>
      <c r="R1708" s="37"/>
    </row>
    <row r="1709" spans="1:18" x14ac:dyDescent="0.25">
      <c r="A1709" s="8">
        <v>1702</v>
      </c>
      <c r="B1709" s="32">
        <v>453052</v>
      </c>
      <c r="C1709" s="9" t="s">
        <v>412</v>
      </c>
      <c r="D1709" s="9" t="s">
        <v>488</v>
      </c>
      <c r="E1709" s="9" t="s">
        <v>3164</v>
      </c>
      <c r="F1709" s="9" t="s">
        <v>27</v>
      </c>
      <c r="G1709" s="10">
        <v>22</v>
      </c>
      <c r="H1709" s="10">
        <v>0</v>
      </c>
      <c r="I1709" s="10">
        <v>0</v>
      </c>
      <c r="J1709" s="10">
        <f t="shared" si="138"/>
        <v>6160000</v>
      </c>
      <c r="K1709" s="10">
        <f t="shared" si="138"/>
        <v>0</v>
      </c>
      <c r="L1709" s="10">
        <f t="shared" si="138"/>
        <v>0</v>
      </c>
      <c r="M1709" s="10"/>
      <c r="N1709" s="10">
        <v>0</v>
      </c>
      <c r="O1709" s="25">
        <f t="shared" si="136"/>
        <v>6160000</v>
      </c>
      <c r="P1709" s="25">
        <v>6160000</v>
      </c>
      <c r="Q1709" s="25">
        <f t="shared" si="137"/>
        <v>0</v>
      </c>
      <c r="R1709" s="37"/>
    </row>
    <row r="1710" spans="1:18" x14ac:dyDescent="0.25">
      <c r="A1710" s="8">
        <v>1703</v>
      </c>
      <c r="B1710" s="32">
        <v>453053</v>
      </c>
      <c r="C1710" s="9" t="s">
        <v>309</v>
      </c>
      <c r="D1710" s="9" t="s">
        <v>3181</v>
      </c>
      <c r="E1710" s="9" t="s">
        <v>3164</v>
      </c>
      <c r="F1710" s="9" t="s">
        <v>27</v>
      </c>
      <c r="G1710" s="10">
        <v>22</v>
      </c>
      <c r="H1710" s="10">
        <v>0</v>
      </c>
      <c r="I1710" s="10">
        <v>0</v>
      </c>
      <c r="J1710" s="10">
        <f t="shared" si="138"/>
        <v>6160000</v>
      </c>
      <c r="K1710" s="10">
        <f t="shared" si="138"/>
        <v>0</v>
      </c>
      <c r="L1710" s="10">
        <f t="shared" si="138"/>
        <v>0</v>
      </c>
      <c r="M1710" s="10"/>
      <c r="N1710" s="10">
        <v>0</v>
      </c>
      <c r="O1710" s="25">
        <f t="shared" si="136"/>
        <v>6160000</v>
      </c>
      <c r="P1710" s="25">
        <v>6160000</v>
      </c>
      <c r="Q1710" s="25">
        <f t="shared" si="137"/>
        <v>0</v>
      </c>
      <c r="R1710" s="37"/>
    </row>
    <row r="1711" spans="1:18" x14ac:dyDescent="0.25">
      <c r="A1711" s="8">
        <v>1704</v>
      </c>
      <c r="B1711" s="32">
        <v>453055</v>
      </c>
      <c r="C1711" s="9" t="s">
        <v>2822</v>
      </c>
      <c r="D1711" s="9" t="s">
        <v>85</v>
      </c>
      <c r="E1711" s="9" t="s">
        <v>3164</v>
      </c>
      <c r="F1711" s="9" t="s">
        <v>27</v>
      </c>
      <c r="G1711" s="10">
        <v>22</v>
      </c>
      <c r="H1711" s="10">
        <v>0</v>
      </c>
      <c r="I1711" s="10">
        <v>0</v>
      </c>
      <c r="J1711" s="10">
        <f t="shared" si="138"/>
        <v>6160000</v>
      </c>
      <c r="K1711" s="10">
        <f t="shared" si="138"/>
        <v>0</v>
      </c>
      <c r="L1711" s="10">
        <f t="shared" si="138"/>
        <v>0</v>
      </c>
      <c r="M1711" s="10"/>
      <c r="N1711" s="10">
        <v>0</v>
      </c>
      <c r="O1711" s="25">
        <f t="shared" si="136"/>
        <v>6160000</v>
      </c>
      <c r="P1711" s="25">
        <v>6160000</v>
      </c>
      <c r="Q1711" s="25">
        <f t="shared" si="137"/>
        <v>0</v>
      </c>
      <c r="R1711" s="37"/>
    </row>
    <row r="1712" spans="1:18" x14ac:dyDescent="0.25">
      <c r="A1712" s="8">
        <v>1705</v>
      </c>
      <c r="B1712" s="32">
        <v>453056</v>
      </c>
      <c r="C1712" s="9" t="s">
        <v>3182</v>
      </c>
      <c r="D1712" s="9" t="s">
        <v>229</v>
      </c>
      <c r="E1712" s="9" t="s">
        <v>3164</v>
      </c>
      <c r="F1712" s="9" t="s">
        <v>27</v>
      </c>
      <c r="G1712" s="10">
        <v>22</v>
      </c>
      <c r="H1712" s="10">
        <v>0</v>
      </c>
      <c r="I1712" s="10">
        <v>0</v>
      </c>
      <c r="J1712" s="10">
        <f t="shared" si="138"/>
        <v>6160000</v>
      </c>
      <c r="K1712" s="10">
        <f t="shared" si="138"/>
        <v>0</v>
      </c>
      <c r="L1712" s="10">
        <f t="shared" si="138"/>
        <v>0</v>
      </c>
      <c r="M1712" s="10"/>
      <c r="N1712" s="10">
        <v>0</v>
      </c>
      <c r="O1712" s="25">
        <f t="shared" si="136"/>
        <v>6160000</v>
      </c>
      <c r="P1712" s="25">
        <v>6160000</v>
      </c>
      <c r="Q1712" s="25">
        <f t="shared" si="137"/>
        <v>0</v>
      </c>
      <c r="R1712" s="37"/>
    </row>
    <row r="1713" spans="1:18" x14ac:dyDescent="0.25">
      <c r="A1713" s="8">
        <v>1706</v>
      </c>
      <c r="B1713" s="32">
        <v>453057</v>
      </c>
      <c r="C1713" s="9" t="s">
        <v>632</v>
      </c>
      <c r="D1713" s="9" t="s">
        <v>317</v>
      </c>
      <c r="E1713" s="9" t="s">
        <v>3164</v>
      </c>
      <c r="F1713" s="9" t="s">
        <v>27</v>
      </c>
      <c r="G1713" s="10">
        <v>19</v>
      </c>
      <c r="H1713" s="10">
        <v>0</v>
      </c>
      <c r="I1713" s="10">
        <v>0</v>
      </c>
      <c r="J1713" s="10">
        <f t="shared" si="138"/>
        <v>5320000</v>
      </c>
      <c r="K1713" s="10">
        <f t="shared" si="138"/>
        <v>0</v>
      </c>
      <c r="L1713" s="10">
        <f t="shared" si="138"/>
        <v>0</v>
      </c>
      <c r="M1713" s="10"/>
      <c r="N1713" s="10">
        <v>0</v>
      </c>
      <c r="O1713" s="25">
        <f t="shared" si="136"/>
        <v>5320000</v>
      </c>
      <c r="P1713" s="25">
        <v>5320000</v>
      </c>
      <c r="Q1713" s="25">
        <f t="shared" si="137"/>
        <v>0</v>
      </c>
      <c r="R1713" s="37"/>
    </row>
    <row r="1714" spans="1:18" x14ac:dyDescent="0.25">
      <c r="A1714" s="8">
        <v>1707</v>
      </c>
      <c r="B1714" s="32">
        <v>453058</v>
      </c>
      <c r="C1714" s="9" t="s">
        <v>1128</v>
      </c>
      <c r="D1714" s="9" t="s">
        <v>413</v>
      </c>
      <c r="E1714" s="9" t="s">
        <v>3164</v>
      </c>
      <c r="F1714" s="9" t="s">
        <v>27</v>
      </c>
      <c r="G1714" s="10">
        <v>19</v>
      </c>
      <c r="H1714" s="10">
        <v>0</v>
      </c>
      <c r="I1714" s="10">
        <v>0</v>
      </c>
      <c r="J1714" s="10">
        <f t="shared" si="138"/>
        <v>5320000</v>
      </c>
      <c r="K1714" s="10">
        <f t="shared" si="138"/>
        <v>0</v>
      </c>
      <c r="L1714" s="10">
        <f t="shared" si="138"/>
        <v>0</v>
      </c>
      <c r="M1714" s="10"/>
      <c r="N1714" s="10">
        <v>0</v>
      </c>
      <c r="O1714" s="25">
        <f t="shared" si="136"/>
        <v>5320000</v>
      </c>
      <c r="P1714" s="25">
        <v>5320000</v>
      </c>
      <c r="Q1714" s="25">
        <f t="shared" si="137"/>
        <v>0</v>
      </c>
      <c r="R1714" s="37"/>
    </row>
    <row r="1715" spans="1:18" x14ac:dyDescent="0.25">
      <c r="A1715" s="8">
        <v>1708</v>
      </c>
      <c r="B1715" s="32">
        <v>453101</v>
      </c>
      <c r="C1715" s="9" t="s">
        <v>1432</v>
      </c>
      <c r="D1715" s="9" t="s">
        <v>1183</v>
      </c>
      <c r="E1715" s="9" t="s">
        <v>3183</v>
      </c>
      <c r="F1715" s="9" t="s">
        <v>27</v>
      </c>
      <c r="G1715" s="10">
        <v>26</v>
      </c>
      <c r="H1715" s="10">
        <v>0</v>
      </c>
      <c r="I1715" s="10">
        <v>0</v>
      </c>
      <c r="J1715" s="10">
        <f t="shared" si="138"/>
        <v>7280000</v>
      </c>
      <c r="K1715" s="10">
        <f t="shared" si="138"/>
        <v>0</v>
      </c>
      <c r="L1715" s="10">
        <f t="shared" si="138"/>
        <v>0</v>
      </c>
      <c r="M1715" s="10"/>
      <c r="N1715" s="10">
        <v>0</v>
      </c>
      <c r="O1715" s="25">
        <f t="shared" si="136"/>
        <v>7280000</v>
      </c>
      <c r="P1715" s="25">
        <v>7280000</v>
      </c>
      <c r="Q1715" s="25">
        <f t="shared" si="137"/>
        <v>0</v>
      </c>
      <c r="R1715" s="37"/>
    </row>
    <row r="1716" spans="1:18" x14ac:dyDescent="0.25">
      <c r="A1716" s="8">
        <v>1709</v>
      </c>
      <c r="B1716" s="32">
        <v>453102</v>
      </c>
      <c r="C1716" s="9" t="s">
        <v>3184</v>
      </c>
      <c r="D1716" s="9" t="s">
        <v>85</v>
      </c>
      <c r="E1716" s="9" t="s">
        <v>3183</v>
      </c>
      <c r="F1716" s="9" t="s">
        <v>27</v>
      </c>
      <c r="G1716" s="10">
        <v>28</v>
      </c>
      <c r="H1716" s="10">
        <v>0</v>
      </c>
      <c r="I1716" s="10">
        <v>0</v>
      </c>
      <c r="J1716" s="10">
        <f t="shared" si="138"/>
        <v>7840000</v>
      </c>
      <c r="K1716" s="10">
        <f t="shared" si="138"/>
        <v>0</v>
      </c>
      <c r="L1716" s="10">
        <f t="shared" si="138"/>
        <v>0</v>
      </c>
      <c r="M1716" s="10"/>
      <c r="N1716" s="10">
        <v>0</v>
      </c>
      <c r="O1716" s="25">
        <f t="shared" si="136"/>
        <v>7840000</v>
      </c>
      <c r="P1716" s="25">
        <v>7840000</v>
      </c>
      <c r="Q1716" s="25">
        <f t="shared" si="137"/>
        <v>0</v>
      </c>
      <c r="R1716" s="37"/>
    </row>
    <row r="1717" spans="1:18" x14ac:dyDescent="0.25">
      <c r="A1717" s="8">
        <v>1710</v>
      </c>
      <c r="B1717" s="32">
        <v>453103</v>
      </c>
      <c r="C1717" s="9" t="s">
        <v>469</v>
      </c>
      <c r="D1717" s="9" t="s">
        <v>61</v>
      </c>
      <c r="E1717" s="9" t="s">
        <v>3183</v>
      </c>
      <c r="F1717" s="9" t="s">
        <v>27</v>
      </c>
      <c r="G1717" s="10">
        <v>18</v>
      </c>
      <c r="H1717" s="10">
        <v>0</v>
      </c>
      <c r="I1717" s="10">
        <v>0</v>
      </c>
      <c r="J1717" s="10">
        <f t="shared" si="138"/>
        <v>5040000</v>
      </c>
      <c r="K1717" s="10">
        <f t="shared" si="138"/>
        <v>0</v>
      </c>
      <c r="L1717" s="10">
        <f t="shared" si="138"/>
        <v>0</v>
      </c>
      <c r="M1717" s="10"/>
      <c r="N1717" s="10">
        <v>0</v>
      </c>
      <c r="O1717" s="25">
        <f t="shared" si="136"/>
        <v>5040000</v>
      </c>
      <c r="P1717" s="25">
        <v>5040000</v>
      </c>
      <c r="Q1717" s="25">
        <f t="shared" si="137"/>
        <v>0</v>
      </c>
      <c r="R1717" s="37"/>
    </row>
    <row r="1718" spans="1:18" x14ac:dyDescent="0.25">
      <c r="A1718" s="8">
        <v>1711</v>
      </c>
      <c r="B1718" s="32">
        <v>453104</v>
      </c>
      <c r="C1718" s="9" t="s">
        <v>3185</v>
      </c>
      <c r="D1718" s="9" t="s">
        <v>334</v>
      </c>
      <c r="E1718" s="9" t="s">
        <v>3183</v>
      </c>
      <c r="F1718" s="9" t="s">
        <v>27</v>
      </c>
      <c r="G1718" s="10">
        <v>28</v>
      </c>
      <c r="H1718" s="10">
        <v>0</v>
      </c>
      <c r="I1718" s="10">
        <v>0</v>
      </c>
      <c r="J1718" s="10">
        <f t="shared" si="138"/>
        <v>7840000</v>
      </c>
      <c r="K1718" s="10">
        <f t="shared" si="138"/>
        <v>0</v>
      </c>
      <c r="L1718" s="10">
        <f t="shared" si="138"/>
        <v>0</v>
      </c>
      <c r="M1718" s="10"/>
      <c r="N1718" s="10">
        <v>0</v>
      </c>
      <c r="O1718" s="25">
        <f t="shared" si="136"/>
        <v>7840000</v>
      </c>
      <c r="P1718" s="25">
        <v>7840000</v>
      </c>
      <c r="Q1718" s="25">
        <f t="shared" si="137"/>
        <v>0</v>
      </c>
      <c r="R1718" s="37"/>
    </row>
    <row r="1719" spans="1:18" x14ac:dyDescent="0.25">
      <c r="A1719" s="8">
        <v>1712</v>
      </c>
      <c r="B1719" s="32">
        <v>453105</v>
      </c>
      <c r="C1719" s="9" t="s">
        <v>1201</v>
      </c>
      <c r="D1719" s="9" t="s">
        <v>109</v>
      </c>
      <c r="E1719" s="9" t="s">
        <v>3183</v>
      </c>
      <c r="F1719" s="9" t="s">
        <v>27</v>
      </c>
      <c r="G1719" s="10">
        <v>20</v>
      </c>
      <c r="H1719" s="10">
        <v>0</v>
      </c>
      <c r="I1719" s="10">
        <v>0</v>
      </c>
      <c r="J1719" s="10">
        <f t="shared" si="138"/>
        <v>5600000</v>
      </c>
      <c r="K1719" s="10">
        <f t="shared" si="138"/>
        <v>0</v>
      </c>
      <c r="L1719" s="10">
        <f t="shared" si="138"/>
        <v>0</v>
      </c>
      <c r="M1719" s="10"/>
      <c r="N1719" s="10">
        <v>0</v>
      </c>
      <c r="O1719" s="25">
        <f t="shared" si="136"/>
        <v>5600000</v>
      </c>
      <c r="P1719" s="25">
        <v>5600000</v>
      </c>
      <c r="Q1719" s="25">
        <f t="shared" si="137"/>
        <v>0</v>
      </c>
      <c r="R1719" s="37"/>
    </row>
    <row r="1720" spans="1:18" x14ac:dyDescent="0.25">
      <c r="A1720" s="8">
        <v>1713</v>
      </c>
      <c r="B1720" s="32">
        <v>453106</v>
      </c>
      <c r="C1720" s="9" t="s">
        <v>950</v>
      </c>
      <c r="D1720" s="9" t="s">
        <v>3186</v>
      </c>
      <c r="E1720" s="9" t="s">
        <v>3183</v>
      </c>
      <c r="F1720" s="9" t="s">
        <v>27</v>
      </c>
      <c r="G1720" s="10">
        <v>27</v>
      </c>
      <c r="H1720" s="10">
        <v>0</v>
      </c>
      <c r="I1720" s="10">
        <v>0</v>
      </c>
      <c r="J1720" s="10">
        <f t="shared" si="138"/>
        <v>7560000</v>
      </c>
      <c r="K1720" s="10">
        <f t="shared" si="138"/>
        <v>0</v>
      </c>
      <c r="L1720" s="10">
        <f t="shared" si="138"/>
        <v>0</v>
      </c>
      <c r="M1720" s="10"/>
      <c r="N1720" s="10">
        <v>0</v>
      </c>
      <c r="O1720" s="25">
        <f t="shared" si="136"/>
        <v>7560000</v>
      </c>
      <c r="P1720" s="25">
        <v>7560000</v>
      </c>
      <c r="Q1720" s="25">
        <f t="shared" si="137"/>
        <v>0</v>
      </c>
      <c r="R1720" s="37"/>
    </row>
    <row r="1721" spans="1:18" x14ac:dyDescent="0.25">
      <c r="A1721" s="8">
        <v>1714</v>
      </c>
      <c r="B1721" s="32">
        <v>453107</v>
      </c>
      <c r="C1721" s="9" t="s">
        <v>3187</v>
      </c>
      <c r="D1721" s="9" t="s">
        <v>61</v>
      </c>
      <c r="E1721" s="9" t="s">
        <v>3183</v>
      </c>
      <c r="F1721" s="9" t="s">
        <v>27</v>
      </c>
      <c r="G1721" s="10">
        <v>18</v>
      </c>
      <c r="H1721" s="10">
        <v>0</v>
      </c>
      <c r="I1721" s="10">
        <v>0</v>
      </c>
      <c r="J1721" s="10">
        <f t="shared" si="138"/>
        <v>5040000</v>
      </c>
      <c r="K1721" s="10">
        <f t="shared" si="138"/>
        <v>0</v>
      </c>
      <c r="L1721" s="10">
        <f t="shared" si="138"/>
        <v>0</v>
      </c>
      <c r="M1721" s="10"/>
      <c r="N1721" s="10">
        <v>0</v>
      </c>
      <c r="O1721" s="25">
        <f t="shared" si="136"/>
        <v>5040000</v>
      </c>
      <c r="P1721" s="25">
        <v>5040000</v>
      </c>
      <c r="Q1721" s="25">
        <f t="shared" si="137"/>
        <v>0</v>
      </c>
      <c r="R1721" s="37"/>
    </row>
    <row r="1722" spans="1:18" x14ac:dyDescent="0.25">
      <c r="A1722" s="8">
        <v>1715</v>
      </c>
      <c r="B1722" s="32">
        <v>453108</v>
      </c>
      <c r="C1722" s="9" t="s">
        <v>3188</v>
      </c>
      <c r="D1722" s="9" t="s">
        <v>631</v>
      </c>
      <c r="E1722" s="9" t="s">
        <v>3183</v>
      </c>
      <c r="F1722" s="9" t="s">
        <v>27</v>
      </c>
      <c r="G1722" s="10">
        <v>20</v>
      </c>
      <c r="H1722" s="10">
        <v>0</v>
      </c>
      <c r="I1722" s="10">
        <v>0</v>
      </c>
      <c r="J1722" s="10">
        <f t="shared" si="138"/>
        <v>5600000</v>
      </c>
      <c r="K1722" s="10">
        <f t="shared" si="138"/>
        <v>0</v>
      </c>
      <c r="L1722" s="10">
        <f t="shared" si="138"/>
        <v>0</v>
      </c>
      <c r="M1722" s="10"/>
      <c r="N1722" s="10">
        <v>0</v>
      </c>
      <c r="O1722" s="25">
        <f t="shared" si="136"/>
        <v>5600000</v>
      </c>
      <c r="P1722" s="25">
        <v>5600000</v>
      </c>
      <c r="Q1722" s="25">
        <f t="shared" si="137"/>
        <v>0</v>
      </c>
      <c r="R1722" s="37"/>
    </row>
    <row r="1723" spans="1:18" x14ac:dyDescent="0.25">
      <c r="A1723" s="8">
        <v>1716</v>
      </c>
      <c r="B1723" s="32">
        <v>453109</v>
      </c>
      <c r="C1723" s="9" t="s">
        <v>1623</v>
      </c>
      <c r="D1723" s="9" t="s">
        <v>121</v>
      </c>
      <c r="E1723" s="9" t="s">
        <v>3183</v>
      </c>
      <c r="F1723" s="9" t="s">
        <v>27</v>
      </c>
      <c r="G1723" s="10">
        <v>18</v>
      </c>
      <c r="H1723" s="10">
        <v>0</v>
      </c>
      <c r="I1723" s="10">
        <v>0</v>
      </c>
      <c r="J1723" s="10">
        <f t="shared" si="138"/>
        <v>5040000</v>
      </c>
      <c r="K1723" s="10">
        <f t="shared" si="138"/>
        <v>0</v>
      </c>
      <c r="L1723" s="10">
        <f t="shared" si="138"/>
        <v>0</v>
      </c>
      <c r="M1723" s="10"/>
      <c r="N1723" s="10">
        <v>0</v>
      </c>
      <c r="O1723" s="25">
        <f t="shared" si="136"/>
        <v>5040000</v>
      </c>
      <c r="P1723" s="25">
        <v>5040000</v>
      </c>
      <c r="Q1723" s="25">
        <f t="shared" si="137"/>
        <v>0</v>
      </c>
      <c r="R1723" s="37"/>
    </row>
    <row r="1724" spans="1:18" x14ac:dyDescent="0.25">
      <c r="A1724" s="8">
        <v>1717</v>
      </c>
      <c r="B1724" s="32">
        <v>453110</v>
      </c>
      <c r="C1724" s="9" t="s">
        <v>3189</v>
      </c>
      <c r="D1724" s="9" t="s">
        <v>372</v>
      </c>
      <c r="E1724" s="9" t="s">
        <v>3183</v>
      </c>
      <c r="F1724" s="9" t="s">
        <v>27</v>
      </c>
      <c r="G1724" s="10">
        <v>18</v>
      </c>
      <c r="H1724" s="10">
        <v>0</v>
      </c>
      <c r="I1724" s="10">
        <v>0</v>
      </c>
      <c r="J1724" s="10">
        <f t="shared" si="138"/>
        <v>5040000</v>
      </c>
      <c r="K1724" s="10">
        <f t="shared" si="138"/>
        <v>0</v>
      </c>
      <c r="L1724" s="10">
        <f t="shared" si="138"/>
        <v>0</v>
      </c>
      <c r="M1724" s="10"/>
      <c r="N1724" s="10">
        <v>0</v>
      </c>
      <c r="O1724" s="25">
        <f t="shared" si="136"/>
        <v>5040000</v>
      </c>
      <c r="P1724" s="25">
        <v>5040000</v>
      </c>
      <c r="Q1724" s="25">
        <f t="shared" si="137"/>
        <v>0</v>
      </c>
      <c r="R1724" s="37"/>
    </row>
    <row r="1725" spans="1:18" x14ac:dyDescent="0.25">
      <c r="A1725" s="8">
        <v>1718</v>
      </c>
      <c r="B1725" s="32">
        <v>453111</v>
      </c>
      <c r="C1725" s="9" t="s">
        <v>3190</v>
      </c>
      <c r="D1725" s="9" t="s">
        <v>334</v>
      </c>
      <c r="E1725" s="9" t="s">
        <v>3183</v>
      </c>
      <c r="F1725" s="9" t="s">
        <v>27</v>
      </c>
      <c r="G1725" s="10">
        <v>20</v>
      </c>
      <c r="H1725" s="10">
        <v>0</v>
      </c>
      <c r="I1725" s="10">
        <v>0</v>
      </c>
      <c r="J1725" s="10">
        <f t="shared" si="138"/>
        <v>5600000</v>
      </c>
      <c r="K1725" s="10">
        <f t="shared" si="138"/>
        <v>0</v>
      </c>
      <c r="L1725" s="10">
        <f t="shared" si="138"/>
        <v>0</v>
      </c>
      <c r="M1725" s="10"/>
      <c r="N1725" s="10">
        <v>0</v>
      </c>
      <c r="O1725" s="25">
        <f t="shared" si="136"/>
        <v>5600000</v>
      </c>
      <c r="P1725" s="25">
        <v>5600000</v>
      </c>
      <c r="Q1725" s="25">
        <f t="shared" si="137"/>
        <v>0</v>
      </c>
      <c r="R1725" s="37"/>
    </row>
    <row r="1726" spans="1:18" x14ac:dyDescent="0.25">
      <c r="A1726" s="8">
        <v>1719</v>
      </c>
      <c r="B1726" s="32">
        <v>453112</v>
      </c>
      <c r="C1726" s="9" t="s">
        <v>3191</v>
      </c>
      <c r="D1726" s="9" t="s">
        <v>47</v>
      </c>
      <c r="E1726" s="9" t="s">
        <v>3183</v>
      </c>
      <c r="F1726" s="9" t="s">
        <v>27</v>
      </c>
      <c r="G1726" s="10">
        <v>20</v>
      </c>
      <c r="H1726" s="10">
        <v>0</v>
      </c>
      <c r="I1726" s="10">
        <v>0</v>
      </c>
      <c r="J1726" s="10">
        <f t="shared" si="138"/>
        <v>5600000</v>
      </c>
      <c r="K1726" s="10">
        <f t="shared" si="138"/>
        <v>0</v>
      </c>
      <c r="L1726" s="10">
        <f t="shared" si="138"/>
        <v>0</v>
      </c>
      <c r="M1726" s="10"/>
      <c r="N1726" s="10">
        <v>0</v>
      </c>
      <c r="O1726" s="25">
        <f t="shared" si="136"/>
        <v>5600000</v>
      </c>
      <c r="P1726" s="25">
        <v>5600000</v>
      </c>
      <c r="Q1726" s="25">
        <f t="shared" si="137"/>
        <v>0</v>
      </c>
      <c r="R1726" s="37"/>
    </row>
    <row r="1727" spans="1:18" x14ac:dyDescent="0.25">
      <c r="A1727" s="8">
        <v>1720</v>
      </c>
      <c r="B1727" s="32">
        <v>453113</v>
      </c>
      <c r="C1727" s="9" t="s">
        <v>3192</v>
      </c>
      <c r="D1727" s="9" t="s">
        <v>85</v>
      </c>
      <c r="E1727" s="9" t="s">
        <v>3183</v>
      </c>
      <c r="F1727" s="9" t="s">
        <v>27</v>
      </c>
      <c r="G1727" s="10">
        <v>24</v>
      </c>
      <c r="H1727" s="10">
        <v>0</v>
      </c>
      <c r="I1727" s="10">
        <v>0</v>
      </c>
      <c r="J1727" s="10">
        <f t="shared" si="138"/>
        <v>6720000</v>
      </c>
      <c r="K1727" s="10">
        <f t="shared" si="138"/>
        <v>0</v>
      </c>
      <c r="L1727" s="10">
        <f t="shared" si="138"/>
        <v>0</v>
      </c>
      <c r="M1727" s="10"/>
      <c r="N1727" s="10">
        <v>0</v>
      </c>
      <c r="O1727" s="25">
        <f t="shared" si="136"/>
        <v>6720000</v>
      </c>
      <c r="P1727" s="25">
        <v>6720000</v>
      </c>
      <c r="Q1727" s="25">
        <f t="shared" si="137"/>
        <v>0</v>
      </c>
      <c r="R1727" s="37"/>
    </row>
    <row r="1728" spans="1:18" x14ac:dyDescent="0.25">
      <c r="A1728" s="8">
        <v>1721</v>
      </c>
      <c r="B1728" s="32">
        <v>453114</v>
      </c>
      <c r="C1728" s="9" t="s">
        <v>1165</v>
      </c>
      <c r="D1728" s="9" t="s">
        <v>61</v>
      </c>
      <c r="E1728" s="9" t="s">
        <v>3183</v>
      </c>
      <c r="F1728" s="9" t="s">
        <v>27</v>
      </c>
      <c r="G1728" s="10">
        <v>20</v>
      </c>
      <c r="H1728" s="10">
        <v>0</v>
      </c>
      <c r="I1728" s="10">
        <v>0</v>
      </c>
      <c r="J1728" s="10">
        <f t="shared" si="138"/>
        <v>5600000</v>
      </c>
      <c r="K1728" s="10">
        <f t="shared" si="138"/>
        <v>0</v>
      </c>
      <c r="L1728" s="10">
        <f t="shared" si="138"/>
        <v>0</v>
      </c>
      <c r="M1728" s="10"/>
      <c r="N1728" s="10">
        <v>0</v>
      </c>
      <c r="O1728" s="25">
        <f t="shared" si="136"/>
        <v>5600000</v>
      </c>
      <c r="P1728" s="25">
        <v>5600000</v>
      </c>
      <c r="Q1728" s="25">
        <f t="shared" si="137"/>
        <v>0</v>
      </c>
      <c r="R1728" s="37"/>
    </row>
    <row r="1729" spans="1:18" x14ac:dyDescent="0.25">
      <c r="A1729" s="8">
        <v>1722</v>
      </c>
      <c r="B1729" s="32">
        <v>453115</v>
      </c>
      <c r="C1729" s="9" t="s">
        <v>3193</v>
      </c>
      <c r="D1729" s="9" t="s">
        <v>317</v>
      </c>
      <c r="E1729" s="9" t="s">
        <v>3183</v>
      </c>
      <c r="F1729" s="9" t="s">
        <v>27</v>
      </c>
      <c r="G1729" s="10">
        <v>26</v>
      </c>
      <c r="H1729" s="10">
        <v>0</v>
      </c>
      <c r="I1729" s="10">
        <v>0</v>
      </c>
      <c r="J1729" s="10">
        <f t="shared" si="138"/>
        <v>7280000</v>
      </c>
      <c r="K1729" s="10">
        <f t="shared" si="138"/>
        <v>0</v>
      </c>
      <c r="L1729" s="10">
        <f t="shared" si="138"/>
        <v>0</v>
      </c>
      <c r="M1729" s="10"/>
      <c r="N1729" s="10">
        <v>0</v>
      </c>
      <c r="O1729" s="25">
        <f t="shared" si="136"/>
        <v>7280000</v>
      </c>
      <c r="P1729" s="25">
        <v>0</v>
      </c>
      <c r="Q1729" s="25">
        <f t="shared" si="137"/>
        <v>7280000</v>
      </c>
      <c r="R1729" s="37"/>
    </row>
    <row r="1730" spans="1:18" x14ac:dyDescent="0.25">
      <c r="A1730" s="8">
        <v>1723</v>
      </c>
      <c r="B1730" s="32">
        <v>453116</v>
      </c>
      <c r="C1730" s="9" t="s">
        <v>3194</v>
      </c>
      <c r="D1730" s="9" t="s">
        <v>270</v>
      </c>
      <c r="E1730" s="9" t="s">
        <v>3183</v>
      </c>
      <c r="F1730" s="9" t="s">
        <v>27</v>
      </c>
      <c r="G1730" s="10">
        <v>27</v>
      </c>
      <c r="H1730" s="10">
        <v>0</v>
      </c>
      <c r="I1730" s="10">
        <v>0</v>
      </c>
      <c r="J1730" s="10">
        <f t="shared" si="138"/>
        <v>7560000</v>
      </c>
      <c r="K1730" s="10">
        <f t="shared" si="138"/>
        <v>0</v>
      </c>
      <c r="L1730" s="10">
        <f t="shared" si="138"/>
        <v>0</v>
      </c>
      <c r="M1730" s="10"/>
      <c r="N1730" s="10">
        <v>0</v>
      </c>
      <c r="O1730" s="25">
        <f t="shared" si="136"/>
        <v>7560000</v>
      </c>
      <c r="P1730" s="25">
        <v>7560000</v>
      </c>
      <c r="Q1730" s="25">
        <f t="shared" si="137"/>
        <v>0</v>
      </c>
      <c r="R1730" s="37"/>
    </row>
    <row r="1731" spans="1:18" x14ac:dyDescent="0.25">
      <c r="A1731" s="8">
        <v>1724</v>
      </c>
      <c r="B1731" s="32">
        <v>453117</v>
      </c>
      <c r="C1731" s="9" t="s">
        <v>474</v>
      </c>
      <c r="D1731" s="9" t="s">
        <v>51</v>
      </c>
      <c r="E1731" s="9" t="s">
        <v>3183</v>
      </c>
      <c r="F1731" s="9" t="s">
        <v>27</v>
      </c>
      <c r="G1731" s="10">
        <v>18</v>
      </c>
      <c r="H1731" s="10">
        <v>0</v>
      </c>
      <c r="I1731" s="10">
        <v>0</v>
      </c>
      <c r="J1731" s="10">
        <f t="shared" si="138"/>
        <v>5040000</v>
      </c>
      <c r="K1731" s="10">
        <f t="shared" si="138"/>
        <v>0</v>
      </c>
      <c r="L1731" s="10">
        <f t="shared" si="138"/>
        <v>0</v>
      </c>
      <c r="M1731" s="10"/>
      <c r="N1731" s="10">
        <v>0</v>
      </c>
      <c r="O1731" s="25">
        <f t="shared" si="136"/>
        <v>5040000</v>
      </c>
      <c r="P1731" s="25">
        <v>5040000</v>
      </c>
      <c r="Q1731" s="25">
        <f t="shared" si="137"/>
        <v>0</v>
      </c>
      <c r="R1731" s="37"/>
    </row>
    <row r="1732" spans="1:18" x14ac:dyDescent="0.25">
      <c r="A1732" s="8">
        <v>1725</v>
      </c>
      <c r="B1732" s="32">
        <v>453118</v>
      </c>
      <c r="C1732" s="9" t="s">
        <v>3195</v>
      </c>
      <c r="D1732" s="9" t="s">
        <v>448</v>
      </c>
      <c r="E1732" s="9" t="s">
        <v>3183</v>
      </c>
      <c r="F1732" s="9" t="s">
        <v>27</v>
      </c>
      <c r="G1732" s="10">
        <v>20</v>
      </c>
      <c r="H1732" s="10">
        <v>0</v>
      </c>
      <c r="I1732" s="10">
        <v>0</v>
      </c>
      <c r="J1732" s="10">
        <f t="shared" si="138"/>
        <v>5600000</v>
      </c>
      <c r="K1732" s="10">
        <f t="shared" si="138"/>
        <v>0</v>
      </c>
      <c r="L1732" s="10">
        <f t="shared" si="138"/>
        <v>0</v>
      </c>
      <c r="M1732" s="10"/>
      <c r="N1732" s="10">
        <v>0</v>
      </c>
      <c r="O1732" s="25">
        <f t="shared" si="136"/>
        <v>5600000</v>
      </c>
      <c r="P1732" s="25">
        <v>5600000</v>
      </c>
      <c r="Q1732" s="25">
        <f t="shared" si="137"/>
        <v>0</v>
      </c>
      <c r="R1732" s="37"/>
    </row>
    <row r="1733" spans="1:18" x14ac:dyDescent="0.25">
      <c r="A1733" s="8">
        <v>1726</v>
      </c>
      <c r="B1733" s="32">
        <v>453119</v>
      </c>
      <c r="C1733" s="9" t="s">
        <v>174</v>
      </c>
      <c r="D1733" s="9" t="s">
        <v>85</v>
      </c>
      <c r="E1733" s="9" t="s">
        <v>3183</v>
      </c>
      <c r="F1733" s="9" t="s">
        <v>27</v>
      </c>
      <c r="G1733" s="10">
        <v>18</v>
      </c>
      <c r="H1733" s="10">
        <v>0</v>
      </c>
      <c r="I1733" s="10">
        <v>0</v>
      </c>
      <c r="J1733" s="10">
        <f t="shared" si="138"/>
        <v>5040000</v>
      </c>
      <c r="K1733" s="10">
        <f t="shared" si="138"/>
        <v>0</v>
      </c>
      <c r="L1733" s="10">
        <f t="shared" si="138"/>
        <v>0</v>
      </c>
      <c r="M1733" s="10"/>
      <c r="N1733" s="10">
        <v>0</v>
      </c>
      <c r="O1733" s="25">
        <f t="shared" si="136"/>
        <v>5040000</v>
      </c>
      <c r="P1733" s="25">
        <v>5040000</v>
      </c>
      <c r="Q1733" s="25">
        <f t="shared" si="137"/>
        <v>0</v>
      </c>
      <c r="R1733" s="37"/>
    </row>
    <row r="1734" spans="1:18" x14ac:dyDescent="0.25">
      <c r="A1734" s="8">
        <v>1727</v>
      </c>
      <c r="B1734" s="32">
        <v>453120</v>
      </c>
      <c r="C1734" s="9" t="s">
        <v>3196</v>
      </c>
      <c r="D1734" s="9" t="s">
        <v>413</v>
      </c>
      <c r="E1734" s="9" t="s">
        <v>3183</v>
      </c>
      <c r="F1734" s="9" t="s">
        <v>27</v>
      </c>
      <c r="G1734" s="10">
        <v>20</v>
      </c>
      <c r="H1734" s="10">
        <v>0</v>
      </c>
      <c r="I1734" s="10">
        <v>0</v>
      </c>
      <c r="J1734" s="10">
        <f t="shared" si="138"/>
        <v>5600000</v>
      </c>
      <c r="K1734" s="10">
        <f t="shared" si="138"/>
        <v>0</v>
      </c>
      <c r="L1734" s="10">
        <f t="shared" si="138"/>
        <v>0</v>
      </c>
      <c r="M1734" s="10"/>
      <c r="N1734" s="10">
        <v>0</v>
      </c>
      <c r="O1734" s="25">
        <f t="shared" si="136"/>
        <v>5600000</v>
      </c>
      <c r="P1734" s="25">
        <v>5600000</v>
      </c>
      <c r="Q1734" s="25">
        <f t="shared" si="137"/>
        <v>0</v>
      </c>
      <c r="R1734" s="37"/>
    </row>
    <row r="1735" spans="1:18" x14ac:dyDescent="0.25">
      <c r="A1735" s="8">
        <v>1728</v>
      </c>
      <c r="B1735" s="32">
        <v>453121</v>
      </c>
      <c r="C1735" s="9" t="s">
        <v>3197</v>
      </c>
      <c r="D1735" s="9" t="s">
        <v>121</v>
      </c>
      <c r="E1735" s="9" t="s">
        <v>3183</v>
      </c>
      <c r="F1735" s="9" t="s">
        <v>27</v>
      </c>
      <c r="G1735" s="10">
        <v>18</v>
      </c>
      <c r="H1735" s="10">
        <v>0</v>
      </c>
      <c r="I1735" s="10">
        <v>0</v>
      </c>
      <c r="J1735" s="10">
        <f t="shared" si="138"/>
        <v>5040000</v>
      </c>
      <c r="K1735" s="10">
        <f t="shared" si="138"/>
        <v>0</v>
      </c>
      <c r="L1735" s="10">
        <f t="shared" si="138"/>
        <v>0</v>
      </c>
      <c r="M1735" s="10"/>
      <c r="N1735" s="10">
        <v>0</v>
      </c>
      <c r="O1735" s="25">
        <f t="shared" si="136"/>
        <v>5040000</v>
      </c>
      <c r="P1735" s="25">
        <v>5040000</v>
      </c>
      <c r="Q1735" s="25">
        <f t="shared" si="137"/>
        <v>0</v>
      </c>
      <c r="R1735" s="37"/>
    </row>
    <row r="1736" spans="1:18" x14ac:dyDescent="0.25">
      <c r="A1736" s="8">
        <v>1729</v>
      </c>
      <c r="B1736" s="32">
        <v>453122</v>
      </c>
      <c r="C1736" s="9" t="s">
        <v>3198</v>
      </c>
      <c r="D1736" s="9" t="s">
        <v>85</v>
      </c>
      <c r="E1736" s="9" t="s">
        <v>3183</v>
      </c>
      <c r="F1736" s="9" t="s">
        <v>27</v>
      </c>
      <c r="G1736" s="10">
        <v>18</v>
      </c>
      <c r="H1736" s="10">
        <v>0</v>
      </c>
      <c r="I1736" s="10">
        <v>0</v>
      </c>
      <c r="J1736" s="10">
        <f t="shared" si="138"/>
        <v>5040000</v>
      </c>
      <c r="K1736" s="10">
        <f t="shared" si="138"/>
        <v>0</v>
      </c>
      <c r="L1736" s="10">
        <f t="shared" si="138"/>
        <v>0</v>
      </c>
      <c r="M1736" s="10"/>
      <c r="N1736" s="10">
        <v>0</v>
      </c>
      <c r="O1736" s="25">
        <f t="shared" si="136"/>
        <v>5040000</v>
      </c>
      <c r="P1736" s="25">
        <v>5040000</v>
      </c>
      <c r="Q1736" s="25">
        <f t="shared" si="137"/>
        <v>0</v>
      </c>
      <c r="R1736" s="37"/>
    </row>
    <row r="1737" spans="1:18" x14ac:dyDescent="0.25">
      <c r="A1737" s="8">
        <v>1730</v>
      </c>
      <c r="B1737" s="32">
        <v>453123</v>
      </c>
      <c r="C1737" s="9" t="s">
        <v>239</v>
      </c>
      <c r="D1737" s="9" t="s">
        <v>517</v>
      </c>
      <c r="E1737" s="9" t="s">
        <v>3183</v>
      </c>
      <c r="F1737" s="9" t="s">
        <v>27</v>
      </c>
      <c r="G1737" s="10">
        <v>18</v>
      </c>
      <c r="H1737" s="10">
        <v>0</v>
      </c>
      <c r="I1737" s="10">
        <v>0</v>
      </c>
      <c r="J1737" s="10">
        <f t="shared" si="138"/>
        <v>5040000</v>
      </c>
      <c r="K1737" s="10">
        <f t="shared" si="138"/>
        <v>0</v>
      </c>
      <c r="L1737" s="10">
        <f t="shared" si="138"/>
        <v>0</v>
      </c>
      <c r="M1737" s="10"/>
      <c r="N1737" s="10">
        <v>0</v>
      </c>
      <c r="O1737" s="25">
        <f t="shared" ref="O1737:O1784" si="139">J1737+K1737+L1737-N1737-M1737</f>
        <v>5040000</v>
      </c>
      <c r="P1737" s="25">
        <v>5040000</v>
      </c>
      <c r="Q1737" s="25">
        <f t="shared" ref="Q1737:Q1800" si="140">O1737-P1737</f>
        <v>0</v>
      </c>
      <c r="R1737" s="37"/>
    </row>
    <row r="1738" spans="1:18" x14ac:dyDescent="0.25">
      <c r="A1738" s="8">
        <v>1731</v>
      </c>
      <c r="B1738" s="32">
        <v>453124</v>
      </c>
      <c r="C1738" s="9" t="s">
        <v>3199</v>
      </c>
      <c r="D1738" s="9" t="s">
        <v>254</v>
      </c>
      <c r="E1738" s="9" t="s">
        <v>3183</v>
      </c>
      <c r="F1738" s="9" t="s">
        <v>27</v>
      </c>
      <c r="G1738" s="10">
        <v>18</v>
      </c>
      <c r="H1738" s="10">
        <v>5</v>
      </c>
      <c r="I1738" s="10">
        <v>0</v>
      </c>
      <c r="J1738" s="10">
        <f t="shared" si="138"/>
        <v>5040000</v>
      </c>
      <c r="K1738" s="10">
        <f t="shared" si="138"/>
        <v>1400000</v>
      </c>
      <c r="L1738" s="10">
        <f t="shared" si="138"/>
        <v>0</v>
      </c>
      <c r="M1738" s="10"/>
      <c r="N1738" s="10">
        <v>0</v>
      </c>
      <c r="O1738" s="25">
        <f t="shared" si="139"/>
        <v>6440000</v>
      </c>
      <c r="P1738" s="25">
        <v>6440000</v>
      </c>
      <c r="Q1738" s="25">
        <f t="shared" si="140"/>
        <v>0</v>
      </c>
      <c r="R1738" s="37"/>
    </row>
    <row r="1739" spans="1:18" x14ac:dyDescent="0.25">
      <c r="A1739" s="8">
        <v>1732</v>
      </c>
      <c r="B1739" s="32">
        <v>453125</v>
      </c>
      <c r="C1739" s="9" t="s">
        <v>1164</v>
      </c>
      <c r="D1739" s="9" t="s">
        <v>429</v>
      </c>
      <c r="E1739" s="9" t="s">
        <v>3183</v>
      </c>
      <c r="F1739" s="9" t="s">
        <v>27</v>
      </c>
      <c r="G1739" s="10">
        <v>27</v>
      </c>
      <c r="H1739" s="10">
        <v>0</v>
      </c>
      <c r="I1739" s="10">
        <v>0</v>
      </c>
      <c r="J1739" s="10">
        <f t="shared" ref="J1739:L1802" si="141">G1739*280000</f>
        <v>7560000</v>
      </c>
      <c r="K1739" s="10">
        <f t="shared" si="141"/>
        <v>0</v>
      </c>
      <c r="L1739" s="10">
        <f t="shared" si="141"/>
        <v>0</v>
      </c>
      <c r="M1739" s="10"/>
      <c r="N1739" s="10">
        <v>0</v>
      </c>
      <c r="O1739" s="25">
        <f t="shared" si="139"/>
        <v>7560000</v>
      </c>
      <c r="P1739" s="25">
        <v>7560000</v>
      </c>
      <c r="Q1739" s="25">
        <f t="shared" si="140"/>
        <v>0</v>
      </c>
      <c r="R1739" s="37"/>
    </row>
    <row r="1740" spans="1:18" x14ac:dyDescent="0.25">
      <c r="A1740" s="8">
        <v>1733</v>
      </c>
      <c r="B1740" s="32">
        <v>453126</v>
      </c>
      <c r="C1740" s="9" t="s">
        <v>3200</v>
      </c>
      <c r="D1740" s="9" t="s">
        <v>61</v>
      </c>
      <c r="E1740" s="9" t="s">
        <v>3183</v>
      </c>
      <c r="F1740" s="9" t="s">
        <v>27</v>
      </c>
      <c r="G1740" s="10">
        <v>18</v>
      </c>
      <c r="H1740" s="10">
        <v>5</v>
      </c>
      <c r="I1740" s="10">
        <v>0</v>
      </c>
      <c r="J1740" s="10">
        <f t="shared" si="141"/>
        <v>5040000</v>
      </c>
      <c r="K1740" s="10">
        <f t="shared" si="141"/>
        <v>1400000</v>
      </c>
      <c r="L1740" s="10">
        <f t="shared" si="141"/>
        <v>0</v>
      </c>
      <c r="M1740" s="10"/>
      <c r="N1740" s="10">
        <v>0</v>
      </c>
      <c r="O1740" s="25">
        <f t="shared" si="139"/>
        <v>6440000</v>
      </c>
      <c r="P1740" s="25">
        <v>6440000</v>
      </c>
      <c r="Q1740" s="25">
        <f t="shared" si="140"/>
        <v>0</v>
      </c>
      <c r="R1740" s="37"/>
    </row>
    <row r="1741" spans="1:18" x14ac:dyDescent="0.25">
      <c r="A1741" s="8">
        <v>1734</v>
      </c>
      <c r="B1741" s="32">
        <v>453127</v>
      </c>
      <c r="C1741" s="9" t="s">
        <v>3201</v>
      </c>
      <c r="D1741" s="9" t="s">
        <v>624</v>
      </c>
      <c r="E1741" s="9" t="s">
        <v>3183</v>
      </c>
      <c r="F1741" s="9" t="s">
        <v>27</v>
      </c>
      <c r="G1741" s="10">
        <v>18</v>
      </c>
      <c r="H1741" s="10">
        <v>0</v>
      </c>
      <c r="I1741" s="10">
        <v>0</v>
      </c>
      <c r="J1741" s="10">
        <f t="shared" si="141"/>
        <v>5040000</v>
      </c>
      <c r="K1741" s="10">
        <f t="shared" si="141"/>
        <v>0</v>
      </c>
      <c r="L1741" s="10">
        <f t="shared" si="141"/>
        <v>0</v>
      </c>
      <c r="M1741" s="10"/>
      <c r="N1741" s="10">
        <v>0</v>
      </c>
      <c r="O1741" s="25">
        <f t="shared" si="139"/>
        <v>5040000</v>
      </c>
      <c r="P1741" s="25">
        <v>5040000</v>
      </c>
      <c r="Q1741" s="25">
        <f t="shared" si="140"/>
        <v>0</v>
      </c>
      <c r="R1741" s="37"/>
    </row>
    <row r="1742" spans="1:18" x14ac:dyDescent="0.25">
      <c r="A1742" s="8">
        <v>1735</v>
      </c>
      <c r="B1742" s="32">
        <v>453128</v>
      </c>
      <c r="C1742" s="9" t="s">
        <v>894</v>
      </c>
      <c r="D1742" s="9" t="s">
        <v>344</v>
      </c>
      <c r="E1742" s="9" t="s">
        <v>3183</v>
      </c>
      <c r="F1742" s="9" t="s">
        <v>27</v>
      </c>
      <c r="G1742" s="10">
        <v>24</v>
      </c>
      <c r="H1742" s="10">
        <v>0</v>
      </c>
      <c r="I1742" s="10">
        <v>0</v>
      </c>
      <c r="J1742" s="10">
        <f t="shared" si="141"/>
        <v>6720000</v>
      </c>
      <c r="K1742" s="10">
        <f t="shared" si="141"/>
        <v>0</v>
      </c>
      <c r="L1742" s="10">
        <f t="shared" si="141"/>
        <v>0</v>
      </c>
      <c r="M1742" s="10"/>
      <c r="N1742" s="10">
        <v>0</v>
      </c>
      <c r="O1742" s="25">
        <f t="shared" si="139"/>
        <v>6720000</v>
      </c>
      <c r="P1742" s="25">
        <v>6720000</v>
      </c>
      <c r="Q1742" s="25">
        <f t="shared" si="140"/>
        <v>0</v>
      </c>
      <c r="R1742" s="37"/>
    </row>
    <row r="1743" spans="1:18" x14ac:dyDescent="0.25">
      <c r="A1743" s="8">
        <v>1736</v>
      </c>
      <c r="B1743" s="32">
        <v>453129</v>
      </c>
      <c r="C1743" s="9" t="s">
        <v>1072</v>
      </c>
      <c r="D1743" s="9" t="s">
        <v>65</v>
      </c>
      <c r="E1743" s="9" t="s">
        <v>3183</v>
      </c>
      <c r="F1743" s="9" t="s">
        <v>27</v>
      </c>
      <c r="G1743" s="10">
        <v>18</v>
      </c>
      <c r="H1743" s="10">
        <v>0</v>
      </c>
      <c r="I1743" s="10">
        <v>0</v>
      </c>
      <c r="J1743" s="10">
        <f t="shared" si="141"/>
        <v>5040000</v>
      </c>
      <c r="K1743" s="10">
        <f t="shared" si="141"/>
        <v>0</v>
      </c>
      <c r="L1743" s="10">
        <f t="shared" si="141"/>
        <v>0</v>
      </c>
      <c r="M1743" s="10"/>
      <c r="N1743" s="10">
        <v>0</v>
      </c>
      <c r="O1743" s="25">
        <f t="shared" si="139"/>
        <v>5040000</v>
      </c>
      <c r="P1743" s="25">
        <v>5040000</v>
      </c>
      <c r="Q1743" s="25">
        <f t="shared" si="140"/>
        <v>0</v>
      </c>
      <c r="R1743" s="37"/>
    </row>
    <row r="1744" spans="1:18" x14ac:dyDescent="0.25">
      <c r="A1744" s="8">
        <v>1737</v>
      </c>
      <c r="B1744" s="32">
        <v>453130</v>
      </c>
      <c r="C1744" s="9" t="s">
        <v>2263</v>
      </c>
      <c r="D1744" s="9" t="s">
        <v>492</v>
      </c>
      <c r="E1744" s="9" t="s">
        <v>3183</v>
      </c>
      <c r="F1744" s="9" t="s">
        <v>27</v>
      </c>
      <c r="G1744" s="10">
        <v>18</v>
      </c>
      <c r="H1744" s="10">
        <v>0</v>
      </c>
      <c r="I1744" s="10">
        <v>0</v>
      </c>
      <c r="J1744" s="10">
        <f t="shared" si="141"/>
        <v>5040000</v>
      </c>
      <c r="K1744" s="10">
        <f t="shared" si="141"/>
        <v>0</v>
      </c>
      <c r="L1744" s="10">
        <f t="shared" si="141"/>
        <v>0</v>
      </c>
      <c r="M1744" s="10"/>
      <c r="N1744" s="10">
        <v>0</v>
      </c>
      <c r="O1744" s="25">
        <f t="shared" si="139"/>
        <v>5040000</v>
      </c>
      <c r="P1744" s="25">
        <v>5040000</v>
      </c>
      <c r="Q1744" s="25">
        <f t="shared" si="140"/>
        <v>0</v>
      </c>
      <c r="R1744" s="37"/>
    </row>
    <row r="1745" spans="1:18" x14ac:dyDescent="0.25">
      <c r="A1745" s="8">
        <v>1738</v>
      </c>
      <c r="B1745" s="32">
        <v>453131</v>
      </c>
      <c r="C1745" s="9" t="s">
        <v>152</v>
      </c>
      <c r="D1745" s="9" t="s">
        <v>372</v>
      </c>
      <c r="E1745" s="9" t="s">
        <v>3183</v>
      </c>
      <c r="F1745" s="9" t="s">
        <v>27</v>
      </c>
      <c r="G1745" s="10">
        <v>24</v>
      </c>
      <c r="H1745" s="10">
        <v>0</v>
      </c>
      <c r="I1745" s="10">
        <v>0</v>
      </c>
      <c r="J1745" s="10">
        <f t="shared" si="141"/>
        <v>6720000</v>
      </c>
      <c r="K1745" s="10">
        <f t="shared" si="141"/>
        <v>0</v>
      </c>
      <c r="L1745" s="10">
        <f t="shared" si="141"/>
        <v>0</v>
      </c>
      <c r="M1745" s="10"/>
      <c r="N1745" s="10">
        <v>0</v>
      </c>
      <c r="O1745" s="25">
        <f t="shared" si="139"/>
        <v>6720000</v>
      </c>
      <c r="P1745" s="25">
        <v>6720000</v>
      </c>
      <c r="Q1745" s="25">
        <f t="shared" si="140"/>
        <v>0</v>
      </c>
      <c r="R1745" s="37"/>
    </row>
    <row r="1746" spans="1:18" x14ac:dyDescent="0.25">
      <c r="A1746" s="8">
        <v>1739</v>
      </c>
      <c r="B1746" s="32">
        <v>453132</v>
      </c>
      <c r="C1746" s="9" t="s">
        <v>282</v>
      </c>
      <c r="D1746" s="9" t="s">
        <v>61</v>
      </c>
      <c r="E1746" s="9" t="s">
        <v>3183</v>
      </c>
      <c r="F1746" s="9" t="s">
        <v>27</v>
      </c>
      <c r="G1746" s="10">
        <v>20</v>
      </c>
      <c r="H1746" s="10">
        <v>0</v>
      </c>
      <c r="I1746" s="10">
        <v>0</v>
      </c>
      <c r="J1746" s="10">
        <f t="shared" si="141"/>
        <v>5600000</v>
      </c>
      <c r="K1746" s="10">
        <f t="shared" si="141"/>
        <v>0</v>
      </c>
      <c r="L1746" s="10">
        <f t="shared" si="141"/>
        <v>0</v>
      </c>
      <c r="M1746" s="10"/>
      <c r="N1746" s="10">
        <v>0</v>
      </c>
      <c r="O1746" s="25">
        <f t="shared" si="139"/>
        <v>5600000</v>
      </c>
      <c r="P1746" s="25">
        <v>5600000</v>
      </c>
      <c r="Q1746" s="25">
        <f t="shared" si="140"/>
        <v>0</v>
      </c>
      <c r="R1746" s="37"/>
    </row>
    <row r="1747" spans="1:18" x14ac:dyDescent="0.25">
      <c r="A1747" s="8">
        <v>1740</v>
      </c>
      <c r="B1747" s="32">
        <v>453133</v>
      </c>
      <c r="C1747" s="9" t="s">
        <v>3202</v>
      </c>
      <c r="D1747" s="9" t="s">
        <v>229</v>
      </c>
      <c r="E1747" s="9" t="s">
        <v>3183</v>
      </c>
      <c r="F1747" s="9" t="s">
        <v>27</v>
      </c>
      <c r="G1747" s="10">
        <v>18</v>
      </c>
      <c r="H1747" s="10">
        <v>0</v>
      </c>
      <c r="I1747" s="10">
        <v>0</v>
      </c>
      <c r="J1747" s="10">
        <f t="shared" si="141"/>
        <v>5040000</v>
      </c>
      <c r="K1747" s="10">
        <f t="shared" si="141"/>
        <v>0</v>
      </c>
      <c r="L1747" s="10">
        <f t="shared" si="141"/>
        <v>0</v>
      </c>
      <c r="M1747" s="10"/>
      <c r="N1747" s="10">
        <v>0</v>
      </c>
      <c r="O1747" s="25">
        <f t="shared" si="139"/>
        <v>5040000</v>
      </c>
      <c r="P1747" s="25">
        <v>5040000</v>
      </c>
      <c r="Q1747" s="25">
        <f t="shared" si="140"/>
        <v>0</v>
      </c>
      <c r="R1747" s="37"/>
    </row>
    <row r="1748" spans="1:18" x14ac:dyDescent="0.25">
      <c r="A1748" s="8">
        <v>1741</v>
      </c>
      <c r="B1748" s="32">
        <v>453134</v>
      </c>
      <c r="C1748" s="9" t="s">
        <v>3177</v>
      </c>
      <c r="D1748" s="9" t="s">
        <v>61</v>
      </c>
      <c r="E1748" s="9" t="s">
        <v>3183</v>
      </c>
      <c r="F1748" s="9" t="s">
        <v>27</v>
      </c>
      <c r="G1748" s="10">
        <v>26</v>
      </c>
      <c r="H1748" s="10">
        <v>0</v>
      </c>
      <c r="I1748" s="10">
        <v>0</v>
      </c>
      <c r="J1748" s="10">
        <f t="shared" si="141"/>
        <v>7280000</v>
      </c>
      <c r="K1748" s="10">
        <f t="shared" si="141"/>
        <v>0</v>
      </c>
      <c r="L1748" s="10">
        <f t="shared" si="141"/>
        <v>0</v>
      </c>
      <c r="M1748" s="10"/>
      <c r="N1748" s="10">
        <v>0</v>
      </c>
      <c r="O1748" s="25">
        <f t="shared" si="139"/>
        <v>7280000</v>
      </c>
      <c r="P1748" s="25">
        <v>7280000</v>
      </c>
      <c r="Q1748" s="25">
        <f t="shared" si="140"/>
        <v>0</v>
      </c>
      <c r="R1748" s="37"/>
    </row>
    <row r="1749" spans="1:18" x14ac:dyDescent="0.25">
      <c r="A1749" s="8">
        <v>1742</v>
      </c>
      <c r="B1749" s="32">
        <v>453136</v>
      </c>
      <c r="C1749" s="9" t="s">
        <v>531</v>
      </c>
      <c r="D1749" s="9" t="s">
        <v>61</v>
      </c>
      <c r="E1749" s="9" t="s">
        <v>3183</v>
      </c>
      <c r="F1749" s="9" t="s">
        <v>27</v>
      </c>
      <c r="G1749" s="10">
        <v>20</v>
      </c>
      <c r="H1749" s="10">
        <v>0</v>
      </c>
      <c r="I1749" s="10">
        <v>0</v>
      </c>
      <c r="J1749" s="10">
        <f t="shared" si="141"/>
        <v>5600000</v>
      </c>
      <c r="K1749" s="10">
        <f t="shared" si="141"/>
        <v>0</v>
      </c>
      <c r="L1749" s="10">
        <f t="shared" si="141"/>
        <v>0</v>
      </c>
      <c r="M1749" s="10"/>
      <c r="N1749" s="10">
        <v>0</v>
      </c>
      <c r="O1749" s="25">
        <f t="shared" si="139"/>
        <v>5600000</v>
      </c>
      <c r="P1749" s="25">
        <v>5600000</v>
      </c>
      <c r="Q1749" s="25">
        <f t="shared" si="140"/>
        <v>0</v>
      </c>
      <c r="R1749" s="37"/>
    </row>
    <row r="1750" spans="1:18" x14ac:dyDescent="0.25">
      <c r="A1750" s="8">
        <v>1743</v>
      </c>
      <c r="B1750" s="32">
        <v>453137</v>
      </c>
      <c r="C1750" s="9" t="s">
        <v>3203</v>
      </c>
      <c r="D1750" s="9" t="s">
        <v>153</v>
      </c>
      <c r="E1750" s="9" t="s">
        <v>3183</v>
      </c>
      <c r="F1750" s="9" t="s">
        <v>27</v>
      </c>
      <c r="G1750" s="10">
        <v>18</v>
      </c>
      <c r="H1750" s="10">
        <v>0</v>
      </c>
      <c r="I1750" s="10">
        <v>0</v>
      </c>
      <c r="J1750" s="10">
        <f t="shared" si="141"/>
        <v>5040000</v>
      </c>
      <c r="K1750" s="10">
        <f t="shared" si="141"/>
        <v>0</v>
      </c>
      <c r="L1750" s="10">
        <f t="shared" si="141"/>
        <v>0</v>
      </c>
      <c r="M1750" s="10"/>
      <c r="N1750" s="10">
        <v>0</v>
      </c>
      <c r="O1750" s="25">
        <f t="shared" si="139"/>
        <v>5040000</v>
      </c>
      <c r="P1750" s="25">
        <v>5040000</v>
      </c>
      <c r="Q1750" s="25">
        <f t="shared" si="140"/>
        <v>0</v>
      </c>
      <c r="R1750" s="37"/>
    </row>
    <row r="1751" spans="1:18" x14ac:dyDescent="0.25">
      <c r="A1751" s="8">
        <v>1744</v>
      </c>
      <c r="B1751" s="32">
        <v>453138</v>
      </c>
      <c r="C1751" s="9" t="s">
        <v>3204</v>
      </c>
      <c r="D1751" s="9" t="s">
        <v>448</v>
      </c>
      <c r="E1751" s="9" t="s">
        <v>3183</v>
      </c>
      <c r="F1751" s="9" t="s">
        <v>27</v>
      </c>
      <c r="G1751" s="10">
        <v>27</v>
      </c>
      <c r="H1751" s="10">
        <v>0</v>
      </c>
      <c r="I1751" s="10">
        <v>0</v>
      </c>
      <c r="J1751" s="10">
        <f t="shared" si="141"/>
        <v>7560000</v>
      </c>
      <c r="K1751" s="10">
        <f t="shared" si="141"/>
        <v>0</v>
      </c>
      <c r="L1751" s="10">
        <f t="shared" si="141"/>
        <v>0</v>
      </c>
      <c r="M1751" s="10"/>
      <c r="N1751" s="10">
        <v>0</v>
      </c>
      <c r="O1751" s="25">
        <f t="shared" si="139"/>
        <v>7560000</v>
      </c>
      <c r="P1751" s="25">
        <v>7560000</v>
      </c>
      <c r="Q1751" s="25">
        <f t="shared" si="140"/>
        <v>0</v>
      </c>
      <c r="R1751" s="37"/>
    </row>
    <row r="1752" spans="1:18" x14ac:dyDescent="0.25">
      <c r="A1752" s="8">
        <v>1745</v>
      </c>
      <c r="B1752" s="32">
        <v>453139</v>
      </c>
      <c r="C1752" s="9" t="s">
        <v>2102</v>
      </c>
      <c r="D1752" s="9" t="s">
        <v>1094</v>
      </c>
      <c r="E1752" s="9" t="s">
        <v>3183</v>
      </c>
      <c r="F1752" s="9" t="s">
        <v>27</v>
      </c>
      <c r="G1752" s="10">
        <v>20</v>
      </c>
      <c r="H1752" s="10">
        <v>0</v>
      </c>
      <c r="I1752" s="10">
        <v>0</v>
      </c>
      <c r="J1752" s="10">
        <f t="shared" si="141"/>
        <v>5600000</v>
      </c>
      <c r="K1752" s="10">
        <f t="shared" si="141"/>
        <v>0</v>
      </c>
      <c r="L1752" s="10">
        <f t="shared" si="141"/>
        <v>0</v>
      </c>
      <c r="M1752" s="10"/>
      <c r="N1752" s="10">
        <v>0</v>
      </c>
      <c r="O1752" s="25">
        <f t="shared" si="139"/>
        <v>5600000</v>
      </c>
      <c r="P1752" s="25">
        <v>5600000</v>
      </c>
      <c r="Q1752" s="25">
        <f t="shared" si="140"/>
        <v>0</v>
      </c>
      <c r="R1752" s="37"/>
    </row>
    <row r="1753" spans="1:18" x14ac:dyDescent="0.25">
      <c r="A1753" s="8">
        <v>1746</v>
      </c>
      <c r="B1753" s="32">
        <v>453140</v>
      </c>
      <c r="C1753" s="9" t="s">
        <v>3205</v>
      </c>
      <c r="D1753" s="9" t="s">
        <v>61</v>
      </c>
      <c r="E1753" s="9" t="s">
        <v>3183</v>
      </c>
      <c r="F1753" s="9" t="s">
        <v>27</v>
      </c>
      <c r="G1753" s="10">
        <v>18</v>
      </c>
      <c r="H1753" s="10">
        <v>0</v>
      </c>
      <c r="I1753" s="10">
        <v>0</v>
      </c>
      <c r="J1753" s="10">
        <f t="shared" si="141"/>
        <v>5040000</v>
      </c>
      <c r="K1753" s="10">
        <f t="shared" si="141"/>
        <v>0</v>
      </c>
      <c r="L1753" s="10">
        <f t="shared" si="141"/>
        <v>0</v>
      </c>
      <c r="M1753" s="10"/>
      <c r="N1753" s="10">
        <v>0</v>
      </c>
      <c r="O1753" s="25">
        <f t="shared" si="139"/>
        <v>5040000</v>
      </c>
      <c r="P1753" s="25">
        <v>5040000</v>
      </c>
      <c r="Q1753" s="25">
        <f t="shared" si="140"/>
        <v>0</v>
      </c>
      <c r="R1753" s="37"/>
    </row>
    <row r="1754" spans="1:18" x14ac:dyDescent="0.25">
      <c r="A1754" s="8">
        <v>1747</v>
      </c>
      <c r="B1754" s="32">
        <v>453141</v>
      </c>
      <c r="C1754" s="9" t="s">
        <v>3206</v>
      </c>
      <c r="D1754" s="9" t="s">
        <v>251</v>
      </c>
      <c r="E1754" s="9" t="s">
        <v>3183</v>
      </c>
      <c r="F1754" s="9" t="s">
        <v>27</v>
      </c>
      <c r="G1754" s="10">
        <v>26</v>
      </c>
      <c r="H1754" s="10">
        <v>0</v>
      </c>
      <c r="I1754" s="10">
        <v>0</v>
      </c>
      <c r="J1754" s="10">
        <f t="shared" si="141"/>
        <v>7280000</v>
      </c>
      <c r="K1754" s="10">
        <f t="shared" si="141"/>
        <v>0</v>
      </c>
      <c r="L1754" s="10">
        <f t="shared" si="141"/>
        <v>0</v>
      </c>
      <c r="M1754" s="10"/>
      <c r="N1754" s="10">
        <v>0</v>
      </c>
      <c r="O1754" s="25">
        <f t="shared" si="139"/>
        <v>7280000</v>
      </c>
      <c r="P1754" s="25">
        <v>7280000</v>
      </c>
      <c r="Q1754" s="25">
        <f t="shared" si="140"/>
        <v>0</v>
      </c>
      <c r="R1754" s="37"/>
    </row>
    <row r="1755" spans="1:18" x14ac:dyDescent="0.25">
      <c r="A1755" s="8">
        <v>1748</v>
      </c>
      <c r="B1755" s="32">
        <v>453142</v>
      </c>
      <c r="C1755" s="9" t="s">
        <v>478</v>
      </c>
      <c r="D1755" s="9" t="s">
        <v>548</v>
      </c>
      <c r="E1755" s="9" t="s">
        <v>3183</v>
      </c>
      <c r="F1755" s="9" t="s">
        <v>27</v>
      </c>
      <c r="G1755" s="10">
        <v>18</v>
      </c>
      <c r="H1755" s="10">
        <v>0</v>
      </c>
      <c r="I1755" s="10">
        <v>0</v>
      </c>
      <c r="J1755" s="10">
        <f t="shared" si="141"/>
        <v>5040000</v>
      </c>
      <c r="K1755" s="10">
        <f t="shared" si="141"/>
        <v>0</v>
      </c>
      <c r="L1755" s="10">
        <f t="shared" si="141"/>
        <v>0</v>
      </c>
      <c r="M1755" s="10"/>
      <c r="N1755" s="10">
        <v>0</v>
      </c>
      <c r="O1755" s="25">
        <f t="shared" si="139"/>
        <v>5040000</v>
      </c>
      <c r="P1755" s="25">
        <v>5040000</v>
      </c>
      <c r="Q1755" s="25">
        <f t="shared" si="140"/>
        <v>0</v>
      </c>
      <c r="R1755" s="37"/>
    </row>
    <row r="1756" spans="1:18" x14ac:dyDescent="0.25">
      <c r="A1756" s="8">
        <v>1749</v>
      </c>
      <c r="B1756" s="32">
        <v>453143</v>
      </c>
      <c r="C1756" s="9" t="s">
        <v>961</v>
      </c>
      <c r="D1756" s="9" t="s">
        <v>153</v>
      </c>
      <c r="E1756" s="9" t="s">
        <v>3183</v>
      </c>
      <c r="F1756" s="9" t="s">
        <v>27</v>
      </c>
      <c r="G1756" s="10">
        <v>18</v>
      </c>
      <c r="H1756" s="10">
        <v>0</v>
      </c>
      <c r="I1756" s="10">
        <v>0</v>
      </c>
      <c r="J1756" s="10">
        <f t="shared" si="141"/>
        <v>5040000</v>
      </c>
      <c r="K1756" s="10">
        <f t="shared" si="141"/>
        <v>0</v>
      </c>
      <c r="L1756" s="10">
        <f t="shared" si="141"/>
        <v>0</v>
      </c>
      <c r="M1756" s="10"/>
      <c r="N1756" s="10">
        <v>0</v>
      </c>
      <c r="O1756" s="25">
        <f t="shared" si="139"/>
        <v>5040000</v>
      </c>
      <c r="P1756" s="25">
        <v>5040000</v>
      </c>
      <c r="Q1756" s="25">
        <f t="shared" si="140"/>
        <v>0</v>
      </c>
      <c r="R1756" s="37"/>
    </row>
    <row r="1757" spans="1:18" x14ac:dyDescent="0.25">
      <c r="A1757" s="8">
        <v>1750</v>
      </c>
      <c r="B1757" s="32">
        <v>453144</v>
      </c>
      <c r="C1757" s="9" t="s">
        <v>2179</v>
      </c>
      <c r="D1757" s="9" t="s">
        <v>306</v>
      </c>
      <c r="E1757" s="9" t="s">
        <v>3183</v>
      </c>
      <c r="F1757" s="9" t="s">
        <v>27</v>
      </c>
      <c r="G1757" s="10">
        <v>18</v>
      </c>
      <c r="H1757" s="10">
        <v>0</v>
      </c>
      <c r="I1757" s="10">
        <v>0</v>
      </c>
      <c r="J1757" s="10">
        <f t="shared" si="141"/>
        <v>5040000</v>
      </c>
      <c r="K1757" s="10">
        <f t="shared" si="141"/>
        <v>0</v>
      </c>
      <c r="L1757" s="10">
        <f t="shared" si="141"/>
        <v>0</v>
      </c>
      <c r="M1757" s="10"/>
      <c r="N1757" s="10">
        <v>0</v>
      </c>
      <c r="O1757" s="25">
        <f t="shared" si="139"/>
        <v>5040000</v>
      </c>
      <c r="P1757" s="25">
        <v>5040000</v>
      </c>
      <c r="Q1757" s="25">
        <f t="shared" si="140"/>
        <v>0</v>
      </c>
      <c r="R1757" s="37"/>
    </row>
    <row r="1758" spans="1:18" x14ac:dyDescent="0.25">
      <c r="A1758" s="8">
        <v>1751</v>
      </c>
      <c r="B1758" s="32">
        <v>453145</v>
      </c>
      <c r="C1758" s="9" t="s">
        <v>3207</v>
      </c>
      <c r="D1758" s="9" t="s">
        <v>258</v>
      </c>
      <c r="E1758" s="9" t="s">
        <v>3183</v>
      </c>
      <c r="F1758" s="9" t="s">
        <v>27</v>
      </c>
      <c r="G1758" s="10">
        <v>18</v>
      </c>
      <c r="H1758" s="10">
        <v>0</v>
      </c>
      <c r="I1758" s="10">
        <v>0</v>
      </c>
      <c r="J1758" s="10">
        <f t="shared" si="141"/>
        <v>5040000</v>
      </c>
      <c r="K1758" s="10">
        <f t="shared" si="141"/>
        <v>0</v>
      </c>
      <c r="L1758" s="10">
        <f t="shared" si="141"/>
        <v>0</v>
      </c>
      <c r="M1758" s="10"/>
      <c r="N1758" s="10">
        <v>0</v>
      </c>
      <c r="O1758" s="25">
        <f t="shared" si="139"/>
        <v>5040000</v>
      </c>
      <c r="P1758" s="25">
        <v>0</v>
      </c>
      <c r="Q1758" s="25">
        <f t="shared" si="140"/>
        <v>5040000</v>
      </c>
      <c r="R1758" s="37"/>
    </row>
    <row r="1759" spans="1:18" x14ac:dyDescent="0.25">
      <c r="A1759" s="8">
        <v>1752</v>
      </c>
      <c r="B1759" s="32">
        <v>453146</v>
      </c>
      <c r="C1759" s="9" t="s">
        <v>152</v>
      </c>
      <c r="D1759" s="9" t="s">
        <v>481</v>
      </c>
      <c r="E1759" s="9" t="s">
        <v>3183</v>
      </c>
      <c r="F1759" s="9" t="s">
        <v>27</v>
      </c>
      <c r="G1759" s="10">
        <v>18</v>
      </c>
      <c r="H1759" s="10">
        <v>0</v>
      </c>
      <c r="I1759" s="10">
        <v>0</v>
      </c>
      <c r="J1759" s="10">
        <f t="shared" si="141"/>
        <v>5040000</v>
      </c>
      <c r="K1759" s="10">
        <f t="shared" si="141"/>
        <v>0</v>
      </c>
      <c r="L1759" s="10">
        <f t="shared" si="141"/>
        <v>0</v>
      </c>
      <c r="M1759" s="10"/>
      <c r="N1759" s="10">
        <v>0</v>
      </c>
      <c r="O1759" s="25">
        <f t="shared" si="139"/>
        <v>5040000</v>
      </c>
      <c r="P1759" s="25">
        <v>5040000</v>
      </c>
      <c r="Q1759" s="25">
        <f t="shared" si="140"/>
        <v>0</v>
      </c>
      <c r="R1759" s="37"/>
    </row>
    <row r="1760" spans="1:18" x14ac:dyDescent="0.25">
      <c r="A1760" s="8">
        <v>1753</v>
      </c>
      <c r="B1760" s="32">
        <v>453147</v>
      </c>
      <c r="C1760" s="9" t="s">
        <v>978</v>
      </c>
      <c r="D1760" s="9" t="s">
        <v>375</v>
      </c>
      <c r="E1760" s="9" t="s">
        <v>3183</v>
      </c>
      <c r="F1760" s="9" t="s">
        <v>27</v>
      </c>
      <c r="G1760" s="10">
        <v>18</v>
      </c>
      <c r="H1760" s="10">
        <v>0</v>
      </c>
      <c r="I1760" s="10">
        <v>0</v>
      </c>
      <c r="J1760" s="10">
        <f t="shared" si="141"/>
        <v>5040000</v>
      </c>
      <c r="K1760" s="10">
        <f t="shared" si="141"/>
        <v>0</v>
      </c>
      <c r="L1760" s="10">
        <f t="shared" si="141"/>
        <v>0</v>
      </c>
      <c r="M1760" s="10"/>
      <c r="N1760" s="10">
        <v>0</v>
      </c>
      <c r="O1760" s="25">
        <f t="shared" si="139"/>
        <v>5040000</v>
      </c>
      <c r="P1760" s="25">
        <v>5040000</v>
      </c>
      <c r="Q1760" s="25">
        <f t="shared" si="140"/>
        <v>0</v>
      </c>
      <c r="R1760" s="37"/>
    </row>
    <row r="1761" spans="1:18" x14ac:dyDescent="0.25">
      <c r="A1761" s="8">
        <v>1754</v>
      </c>
      <c r="B1761" s="32">
        <v>453148</v>
      </c>
      <c r="C1761" s="9" t="s">
        <v>1715</v>
      </c>
      <c r="D1761" s="9" t="s">
        <v>258</v>
      </c>
      <c r="E1761" s="9" t="s">
        <v>3183</v>
      </c>
      <c r="F1761" s="9" t="s">
        <v>27</v>
      </c>
      <c r="G1761" s="10">
        <v>20</v>
      </c>
      <c r="H1761" s="10">
        <v>0</v>
      </c>
      <c r="I1761" s="10">
        <v>0</v>
      </c>
      <c r="J1761" s="10">
        <f t="shared" si="141"/>
        <v>5600000</v>
      </c>
      <c r="K1761" s="10">
        <f t="shared" si="141"/>
        <v>0</v>
      </c>
      <c r="L1761" s="10">
        <f t="shared" si="141"/>
        <v>0</v>
      </c>
      <c r="M1761" s="10"/>
      <c r="N1761" s="10">
        <v>0</v>
      </c>
      <c r="O1761" s="25">
        <f t="shared" si="139"/>
        <v>5600000</v>
      </c>
      <c r="P1761" s="25">
        <v>5600000</v>
      </c>
      <c r="Q1761" s="25">
        <f t="shared" si="140"/>
        <v>0</v>
      </c>
      <c r="R1761" s="37"/>
    </row>
    <row r="1762" spans="1:18" x14ac:dyDescent="0.25">
      <c r="A1762" s="8">
        <v>1755</v>
      </c>
      <c r="B1762" s="32">
        <v>453149</v>
      </c>
      <c r="C1762" s="9" t="s">
        <v>838</v>
      </c>
      <c r="D1762" s="9" t="s">
        <v>61</v>
      </c>
      <c r="E1762" s="9" t="s">
        <v>3183</v>
      </c>
      <c r="F1762" s="9" t="s">
        <v>27</v>
      </c>
      <c r="G1762" s="10">
        <v>20</v>
      </c>
      <c r="H1762" s="10">
        <v>0</v>
      </c>
      <c r="I1762" s="10">
        <v>0</v>
      </c>
      <c r="J1762" s="10">
        <f t="shared" si="141"/>
        <v>5600000</v>
      </c>
      <c r="K1762" s="10">
        <f t="shared" si="141"/>
        <v>0</v>
      </c>
      <c r="L1762" s="10">
        <f t="shared" si="141"/>
        <v>0</v>
      </c>
      <c r="M1762" s="10"/>
      <c r="N1762" s="10">
        <v>0</v>
      </c>
      <c r="O1762" s="25">
        <f t="shared" si="139"/>
        <v>5600000</v>
      </c>
      <c r="P1762" s="25">
        <v>5600000</v>
      </c>
      <c r="Q1762" s="25">
        <f t="shared" si="140"/>
        <v>0</v>
      </c>
      <c r="R1762" s="37"/>
    </row>
    <row r="1763" spans="1:18" x14ac:dyDescent="0.25">
      <c r="A1763" s="8">
        <v>1756</v>
      </c>
      <c r="B1763" s="32">
        <v>453150</v>
      </c>
      <c r="C1763" s="9" t="s">
        <v>1462</v>
      </c>
      <c r="D1763" s="9" t="s">
        <v>61</v>
      </c>
      <c r="E1763" s="9" t="s">
        <v>3183</v>
      </c>
      <c r="F1763" s="9" t="s">
        <v>27</v>
      </c>
      <c r="G1763" s="10">
        <v>18</v>
      </c>
      <c r="H1763" s="10">
        <v>0</v>
      </c>
      <c r="I1763" s="10">
        <v>0</v>
      </c>
      <c r="J1763" s="10">
        <f t="shared" si="141"/>
        <v>5040000</v>
      </c>
      <c r="K1763" s="10">
        <f t="shared" si="141"/>
        <v>0</v>
      </c>
      <c r="L1763" s="10">
        <f t="shared" si="141"/>
        <v>0</v>
      </c>
      <c r="M1763" s="10"/>
      <c r="N1763" s="10">
        <v>0</v>
      </c>
      <c r="O1763" s="25">
        <f t="shared" si="139"/>
        <v>5040000</v>
      </c>
      <c r="P1763" s="25">
        <v>0</v>
      </c>
      <c r="Q1763" s="25">
        <f t="shared" si="140"/>
        <v>5040000</v>
      </c>
      <c r="R1763" s="37"/>
    </row>
    <row r="1764" spans="1:18" x14ac:dyDescent="0.25">
      <c r="A1764" s="8">
        <v>1757</v>
      </c>
      <c r="B1764" s="32">
        <v>453151</v>
      </c>
      <c r="C1764" s="9" t="s">
        <v>442</v>
      </c>
      <c r="D1764" s="9" t="s">
        <v>258</v>
      </c>
      <c r="E1764" s="9" t="s">
        <v>3183</v>
      </c>
      <c r="F1764" s="9" t="s">
        <v>27</v>
      </c>
      <c r="G1764" s="10">
        <v>20</v>
      </c>
      <c r="H1764" s="10">
        <v>0</v>
      </c>
      <c r="I1764" s="10">
        <v>0</v>
      </c>
      <c r="J1764" s="10">
        <f t="shared" si="141"/>
        <v>5600000</v>
      </c>
      <c r="K1764" s="10">
        <f t="shared" si="141"/>
        <v>0</v>
      </c>
      <c r="L1764" s="10">
        <f t="shared" si="141"/>
        <v>0</v>
      </c>
      <c r="M1764" s="10"/>
      <c r="N1764" s="10">
        <v>0</v>
      </c>
      <c r="O1764" s="25">
        <f t="shared" si="139"/>
        <v>5600000</v>
      </c>
      <c r="P1764" s="25">
        <v>5600000</v>
      </c>
      <c r="Q1764" s="25">
        <f t="shared" si="140"/>
        <v>0</v>
      </c>
      <c r="R1764" s="37"/>
    </row>
    <row r="1765" spans="1:18" x14ac:dyDescent="0.25">
      <c r="A1765" s="8">
        <v>1758</v>
      </c>
      <c r="B1765" s="32">
        <v>453152</v>
      </c>
      <c r="C1765" s="9" t="s">
        <v>2807</v>
      </c>
      <c r="D1765" s="9" t="s">
        <v>61</v>
      </c>
      <c r="E1765" s="9" t="s">
        <v>3183</v>
      </c>
      <c r="F1765" s="9" t="s">
        <v>27</v>
      </c>
      <c r="G1765" s="10">
        <v>24</v>
      </c>
      <c r="H1765" s="10">
        <v>0</v>
      </c>
      <c r="I1765" s="10">
        <v>0</v>
      </c>
      <c r="J1765" s="10">
        <f t="shared" si="141"/>
        <v>6720000</v>
      </c>
      <c r="K1765" s="10">
        <f t="shared" si="141"/>
        <v>0</v>
      </c>
      <c r="L1765" s="10">
        <f t="shared" si="141"/>
        <v>0</v>
      </c>
      <c r="M1765" s="10"/>
      <c r="N1765" s="10">
        <v>0</v>
      </c>
      <c r="O1765" s="25">
        <f t="shared" si="139"/>
        <v>6720000</v>
      </c>
      <c r="P1765" s="25">
        <v>6720000</v>
      </c>
      <c r="Q1765" s="25">
        <f t="shared" si="140"/>
        <v>0</v>
      </c>
      <c r="R1765" s="37"/>
    </row>
    <row r="1766" spans="1:18" x14ac:dyDescent="0.25">
      <c r="A1766" s="8">
        <v>1759</v>
      </c>
      <c r="B1766" s="32">
        <v>453153</v>
      </c>
      <c r="C1766" s="9" t="s">
        <v>720</v>
      </c>
      <c r="D1766" s="9" t="s">
        <v>210</v>
      </c>
      <c r="E1766" s="9" t="s">
        <v>3183</v>
      </c>
      <c r="F1766" s="9" t="s">
        <v>27</v>
      </c>
      <c r="G1766" s="10">
        <v>26</v>
      </c>
      <c r="H1766" s="10">
        <v>0</v>
      </c>
      <c r="I1766" s="10">
        <v>0</v>
      </c>
      <c r="J1766" s="10">
        <f t="shared" si="141"/>
        <v>7280000</v>
      </c>
      <c r="K1766" s="10">
        <f t="shared" si="141"/>
        <v>0</v>
      </c>
      <c r="L1766" s="10">
        <f t="shared" si="141"/>
        <v>0</v>
      </c>
      <c r="M1766" s="10"/>
      <c r="N1766" s="10">
        <v>0</v>
      </c>
      <c r="O1766" s="25">
        <f t="shared" si="139"/>
        <v>7280000</v>
      </c>
      <c r="P1766" s="25">
        <v>7280000</v>
      </c>
      <c r="Q1766" s="25">
        <f t="shared" si="140"/>
        <v>0</v>
      </c>
      <c r="R1766" s="37"/>
    </row>
    <row r="1767" spans="1:18" x14ac:dyDescent="0.25">
      <c r="A1767" s="8">
        <v>1760</v>
      </c>
      <c r="B1767" s="32">
        <v>453154</v>
      </c>
      <c r="C1767" s="9" t="s">
        <v>586</v>
      </c>
      <c r="D1767" s="9" t="s">
        <v>349</v>
      </c>
      <c r="E1767" s="9" t="s">
        <v>3183</v>
      </c>
      <c r="F1767" s="9" t="s">
        <v>27</v>
      </c>
      <c r="G1767" s="10">
        <v>18</v>
      </c>
      <c r="H1767" s="10">
        <v>0</v>
      </c>
      <c r="I1767" s="10">
        <v>0</v>
      </c>
      <c r="J1767" s="10">
        <f t="shared" si="141"/>
        <v>5040000</v>
      </c>
      <c r="K1767" s="10">
        <f t="shared" si="141"/>
        <v>0</v>
      </c>
      <c r="L1767" s="10">
        <f t="shared" si="141"/>
        <v>0</v>
      </c>
      <c r="M1767" s="10"/>
      <c r="N1767" s="10">
        <v>0</v>
      </c>
      <c r="O1767" s="25">
        <f t="shared" si="139"/>
        <v>5040000</v>
      </c>
      <c r="P1767" s="25">
        <v>5040000</v>
      </c>
      <c r="Q1767" s="25">
        <f t="shared" si="140"/>
        <v>0</v>
      </c>
      <c r="R1767" s="37"/>
    </row>
    <row r="1768" spans="1:18" x14ac:dyDescent="0.25">
      <c r="A1768" s="8">
        <v>1761</v>
      </c>
      <c r="B1768" s="32">
        <v>453155</v>
      </c>
      <c r="C1768" s="9" t="s">
        <v>3208</v>
      </c>
      <c r="D1768" s="9" t="s">
        <v>61</v>
      </c>
      <c r="E1768" s="9" t="s">
        <v>3183</v>
      </c>
      <c r="F1768" s="9" t="s">
        <v>27</v>
      </c>
      <c r="G1768" s="10">
        <v>18</v>
      </c>
      <c r="H1768" s="10">
        <v>0</v>
      </c>
      <c r="I1768" s="10">
        <v>0</v>
      </c>
      <c r="J1768" s="10">
        <f t="shared" si="141"/>
        <v>5040000</v>
      </c>
      <c r="K1768" s="10">
        <f t="shared" si="141"/>
        <v>0</v>
      </c>
      <c r="L1768" s="10">
        <f t="shared" si="141"/>
        <v>0</v>
      </c>
      <c r="M1768" s="10"/>
      <c r="N1768" s="10">
        <v>0</v>
      </c>
      <c r="O1768" s="25">
        <f t="shared" si="139"/>
        <v>5040000</v>
      </c>
      <c r="P1768" s="25">
        <v>5040000</v>
      </c>
      <c r="Q1768" s="25">
        <f t="shared" si="140"/>
        <v>0</v>
      </c>
      <c r="R1768" s="37"/>
    </row>
    <row r="1769" spans="1:18" x14ac:dyDescent="0.25">
      <c r="A1769" s="8">
        <v>1762</v>
      </c>
      <c r="B1769" s="32">
        <v>453156</v>
      </c>
      <c r="C1769" s="9" t="s">
        <v>152</v>
      </c>
      <c r="D1769" s="9" t="s">
        <v>1183</v>
      </c>
      <c r="E1769" s="9" t="s">
        <v>3183</v>
      </c>
      <c r="F1769" s="9" t="s">
        <v>27</v>
      </c>
      <c r="G1769" s="10">
        <v>20</v>
      </c>
      <c r="H1769" s="10">
        <v>0</v>
      </c>
      <c r="I1769" s="10">
        <v>0</v>
      </c>
      <c r="J1769" s="10">
        <f t="shared" si="141"/>
        <v>5600000</v>
      </c>
      <c r="K1769" s="10">
        <f t="shared" si="141"/>
        <v>0</v>
      </c>
      <c r="L1769" s="10">
        <f t="shared" si="141"/>
        <v>0</v>
      </c>
      <c r="M1769" s="10"/>
      <c r="N1769" s="10">
        <v>0</v>
      </c>
      <c r="O1769" s="25">
        <f t="shared" si="139"/>
        <v>5600000</v>
      </c>
      <c r="P1769" s="25">
        <v>5600000</v>
      </c>
      <c r="Q1769" s="25">
        <f t="shared" si="140"/>
        <v>0</v>
      </c>
      <c r="R1769" s="37"/>
    </row>
    <row r="1770" spans="1:18" x14ac:dyDescent="0.25">
      <c r="A1770" s="8">
        <v>1763</v>
      </c>
      <c r="B1770" s="32">
        <v>453157</v>
      </c>
      <c r="C1770" s="9" t="s">
        <v>1494</v>
      </c>
      <c r="D1770" s="9" t="s">
        <v>57</v>
      </c>
      <c r="E1770" s="9" t="s">
        <v>3183</v>
      </c>
      <c r="F1770" s="9" t="s">
        <v>27</v>
      </c>
      <c r="G1770" s="10">
        <v>20</v>
      </c>
      <c r="H1770" s="10">
        <v>0</v>
      </c>
      <c r="I1770" s="10">
        <v>0</v>
      </c>
      <c r="J1770" s="10">
        <f t="shared" si="141"/>
        <v>5600000</v>
      </c>
      <c r="K1770" s="10">
        <f t="shared" si="141"/>
        <v>0</v>
      </c>
      <c r="L1770" s="10">
        <f t="shared" si="141"/>
        <v>0</v>
      </c>
      <c r="M1770" s="10"/>
      <c r="N1770" s="10">
        <v>0</v>
      </c>
      <c r="O1770" s="25">
        <f t="shared" si="139"/>
        <v>5600000</v>
      </c>
      <c r="P1770" s="25">
        <v>5600000</v>
      </c>
      <c r="Q1770" s="25">
        <f t="shared" si="140"/>
        <v>0</v>
      </c>
      <c r="R1770" s="37"/>
    </row>
    <row r="1771" spans="1:18" x14ac:dyDescent="0.25">
      <c r="A1771" s="8">
        <v>1764</v>
      </c>
      <c r="B1771" s="32">
        <v>453158</v>
      </c>
      <c r="C1771" s="9" t="s">
        <v>1823</v>
      </c>
      <c r="D1771" s="9" t="s">
        <v>646</v>
      </c>
      <c r="E1771" s="9" t="s">
        <v>3183</v>
      </c>
      <c r="F1771" s="9" t="s">
        <v>27</v>
      </c>
      <c r="G1771" s="10">
        <v>20</v>
      </c>
      <c r="H1771" s="10">
        <v>0</v>
      </c>
      <c r="I1771" s="10">
        <v>0</v>
      </c>
      <c r="J1771" s="10">
        <f t="shared" si="141"/>
        <v>5600000</v>
      </c>
      <c r="K1771" s="10">
        <f t="shared" si="141"/>
        <v>0</v>
      </c>
      <c r="L1771" s="10">
        <f t="shared" si="141"/>
        <v>0</v>
      </c>
      <c r="M1771" s="10"/>
      <c r="N1771" s="10">
        <v>0</v>
      </c>
      <c r="O1771" s="25">
        <f t="shared" si="139"/>
        <v>5600000</v>
      </c>
      <c r="P1771" s="25">
        <v>5600000</v>
      </c>
      <c r="Q1771" s="25">
        <f t="shared" si="140"/>
        <v>0</v>
      </c>
      <c r="R1771" s="37"/>
    </row>
    <row r="1772" spans="1:18" x14ac:dyDescent="0.25">
      <c r="A1772" s="8">
        <v>1765</v>
      </c>
      <c r="B1772" s="32">
        <v>453201</v>
      </c>
      <c r="C1772" s="9" t="s">
        <v>1239</v>
      </c>
      <c r="D1772" s="9" t="s">
        <v>1217</v>
      </c>
      <c r="E1772" s="9" t="s">
        <v>3209</v>
      </c>
      <c r="F1772" s="9" t="s">
        <v>27</v>
      </c>
      <c r="G1772" s="10">
        <v>18</v>
      </c>
      <c r="H1772" s="10">
        <v>0</v>
      </c>
      <c r="I1772" s="10">
        <v>0</v>
      </c>
      <c r="J1772" s="10">
        <f t="shared" si="141"/>
        <v>5040000</v>
      </c>
      <c r="K1772" s="10">
        <f t="shared" si="141"/>
        <v>0</v>
      </c>
      <c r="L1772" s="10">
        <f t="shared" si="141"/>
        <v>0</v>
      </c>
      <c r="M1772" s="10"/>
      <c r="N1772" s="10">
        <v>0</v>
      </c>
      <c r="O1772" s="25">
        <f t="shared" si="139"/>
        <v>5040000</v>
      </c>
      <c r="P1772" s="25">
        <v>5040000</v>
      </c>
      <c r="Q1772" s="25">
        <f t="shared" si="140"/>
        <v>0</v>
      </c>
      <c r="R1772" s="37"/>
    </row>
    <row r="1773" spans="1:18" x14ac:dyDescent="0.25">
      <c r="A1773" s="8">
        <v>1766</v>
      </c>
      <c r="B1773" s="32">
        <v>453202</v>
      </c>
      <c r="C1773" s="9" t="s">
        <v>3210</v>
      </c>
      <c r="D1773" s="9" t="s">
        <v>75</v>
      </c>
      <c r="E1773" s="9" t="s">
        <v>3209</v>
      </c>
      <c r="F1773" s="9" t="s">
        <v>27</v>
      </c>
      <c r="G1773" s="10">
        <v>18</v>
      </c>
      <c r="H1773" s="10">
        <v>0</v>
      </c>
      <c r="I1773" s="10">
        <v>0</v>
      </c>
      <c r="J1773" s="10">
        <f t="shared" si="141"/>
        <v>5040000</v>
      </c>
      <c r="K1773" s="10">
        <f t="shared" si="141"/>
        <v>0</v>
      </c>
      <c r="L1773" s="10">
        <f t="shared" si="141"/>
        <v>0</v>
      </c>
      <c r="M1773" s="10"/>
      <c r="N1773" s="10">
        <v>0</v>
      </c>
      <c r="O1773" s="25">
        <f t="shared" si="139"/>
        <v>5040000</v>
      </c>
      <c r="P1773" s="25">
        <v>5040000</v>
      </c>
      <c r="Q1773" s="25">
        <f t="shared" si="140"/>
        <v>0</v>
      </c>
      <c r="R1773" s="37"/>
    </row>
    <row r="1774" spans="1:18" x14ac:dyDescent="0.25">
      <c r="A1774" s="8">
        <v>1767</v>
      </c>
      <c r="B1774" s="32">
        <v>453203</v>
      </c>
      <c r="C1774" s="9" t="s">
        <v>3211</v>
      </c>
      <c r="D1774" s="9" t="s">
        <v>75</v>
      </c>
      <c r="E1774" s="9" t="s">
        <v>3209</v>
      </c>
      <c r="F1774" s="9" t="s">
        <v>27</v>
      </c>
      <c r="G1774" s="10">
        <v>18</v>
      </c>
      <c r="H1774" s="10">
        <v>0</v>
      </c>
      <c r="I1774" s="10">
        <v>0</v>
      </c>
      <c r="J1774" s="10">
        <f t="shared" si="141"/>
        <v>5040000</v>
      </c>
      <c r="K1774" s="10">
        <f t="shared" si="141"/>
        <v>0</v>
      </c>
      <c r="L1774" s="10">
        <f t="shared" si="141"/>
        <v>0</v>
      </c>
      <c r="M1774" s="10"/>
      <c r="N1774" s="10">
        <v>0</v>
      </c>
      <c r="O1774" s="25">
        <f t="shared" si="139"/>
        <v>5040000</v>
      </c>
      <c r="P1774" s="25">
        <v>5040000</v>
      </c>
      <c r="Q1774" s="25">
        <f t="shared" si="140"/>
        <v>0</v>
      </c>
      <c r="R1774" s="37"/>
    </row>
    <row r="1775" spans="1:18" x14ac:dyDescent="0.25">
      <c r="A1775" s="8">
        <v>1768</v>
      </c>
      <c r="B1775" s="32">
        <v>453204</v>
      </c>
      <c r="C1775" s="9" t="s">
        <v>1936</v>
      </c>
      <c r="D1775" s="9" t="s">
        <v>421</v>
      </c>
      <c r="E1775" s="9" t="s">
        <v>3209</v>
      </c>
      <c r="F1775" s="9" t="s">
        <v>27</v>
      </c>
      <c r="G1775" s="10">
        <v>20</v>
      </c>
      <c r="H1775" s="10">
        <v>0</v>
      </c>
      <c r="I1775" s="10">
        <v>0</v>
      </c>
      <c r="J1775" s="10">
        <f t="shared" si="141"/>
        <v>5600000</v>
      </c>
      <c r="K1775" s="10">
        <f t="shared" si="141"/>
        <v>0</v>
      </c>
      <c r="L1775" s="10">
        <f t="shared" si="141"/>
        <v>0</v>
      </c>
      <c r="M1775" s="10"/>
      <c r="N1775" s="10">
        <v>0</v>
      </c>
      <c r="O1775" s="25">
        <f t="shared" si="139"/>
        <v>5600000</v>
      </c>
      <c r="P1775" s="25">
        <v>5600000</v>
      </c>
      <c r="Q1775" s="25">
        <f t="shared" si="140"/>
        <v>0</v>
      </c>
      <c r="R1775" s="37"/>
    </row>
    <row r="1776" spans="1:18" x14ac:dyDescent="0.25">
      <c r="A1776" s="8">
        <v>1769</v>
      </c>
      <c r="B1776" s="32">
        <v>453205</v>
      </c>
      <c r="C1776" s="9" t="s">
        <v>149</v>
      </c>
      <c r="D1776" s="9" t="s">
        <v>317</v>
      </c>
      <c r="E1776" s="9" t="s">
        <v>3209</v>
      </c>
      <c r="F1776" s="9" t="s">
        <v>27</v>
      </c>
      <c r="G1776" s="10">
        <v>18</v>
      </c>
      <c r="H1776" s="10">
        <v>0</v>
      </c>
      <c r="I1776" s="10">
        <v>0</v>
      </c>
      <c r="J1776" s="10">
        <f t="shared" si="141"/>
        <v>5040000</v>
      </c>
      <c r="K1776" s="10">
        <f t="shared" si="141"/>
        <v>0</v>
      </c>
      <c r="L1776" s="10">
        <f t="shared" si="141"/>
        <v>0</v>
      </c>
      <c r="M1776" s="10"/>
      <c r="N1776" s="10">
        <v>0</v>
      </c>
      <c r="O1776" s="25">
        <f t="shared" si="139"/>
        <v>5040000</v>
      </c>
      <c r="P1776" s="25">
        <v>5040000</v>
      </c>
      <c r="Q1776" s="25">
        <f t="shared" si="140"/>
        <v>0</v>
      </c>
      <c r="R1776" s="37"/>
    </row>
    <row r="1777" spans="1:18" x14ac:dyDescent="0.25">
      <c r="A1777" s="8">
        <v>1770</v>
      </c>
      <c r="B1777" s="32">
        <v>453206</v>
      </c>
      <c r="C1777" s="9" t="s">
        <v>323</v>
      </c>
      <c r="D1777" s="9" t="s">
        <v>204</v>
      </c>
      <c r="E1777" s="9" t="s">
        <v>3209</v>
      </c>
      <c r="F1777" s="9" t="s">
        <v>27</v>
      </c>
      <c r="G1777" s="10">
        <v>18</v>
      </c>
      <c r="H1777" s="10">
        <v>0</v>
      </c>
      <c r="I1777" s="10">
        <v>0</v>
      </c>
      <c r="J1777" s="10">
        <f t="shared" si="141"/>
        <v>5040000</v>
      </c>
      <c r="K1777" s="10">
        <f t="shared" si="141"/>
        <v>0</v>
      </c>
      <c r="L1777" s="10">
        <f t="shared" si="141"/>
        <v>0</v>
      </c>
      <c r="M1777" s="10"/>
      <c r="N1777" s="10">
        <v>0</v>
      </c>
      <c r="O1777" s="25">
        <f t="shared" si="139"/>
        <v>5040000</v>
      </c>
      <c r="P1777" s="25">
        <v>5040000</v>
      </c>
      <c r="Q1777" s="25">
        <f t="shared" si="140"/>
        <v>0</v>
      </c>
      <c r="R1777" s="37"/>
    </row>
    <row r="1778" spans="1:18" x14ac:dyDescent="0.25">
      <c r="A1778" s="8">
        <v>1771</v>
      </c>
      <c r="B1778" s="32">
        <v>453207</v>
      </c>
      <c r="C1778" s="9" t="s">
        <v>894</v>
      </c>
      <c r="D1778" s="9" t="s">
        <v>1193</v>
      </c>
      <c r="E1778" s="9" t="s">
        <v>3209</v>
      </c>
      <c r="F1778" s="9" t="s">
        <v>27</v>
      </c>
      <c r="G1778" s="10">
        <v>18</v>
      </c>
      <c r="H1778" s="10">
        <v>0</v>
      </c>
      <c r="I1778" s="10">
        <v>0</v>
      </c>
      <c r="J1778" s="10">
        <f t="shared" si="141"/>
        <v>5040000</v>
      </c>
      <c r="K1778" s="10">
        <f t="shared" si="141"/>
        <v>0</v>
      </c>
      <c r="L1778" s="10">
        <f t="shared" si="141"/>
        <v>0</v>
      </c>
      <c r="M1778" s="10"/>
      <c r="N1778" s="10">
        <v>0</v>
      </c>
      <c r="O1778" s="25">
        <f t="shared" si="139"/>
        <v>5040000</v>
      </c>
      <c r="P1778" s="25">
        <v>9800000</v>
      </c>
      <c r="Q1778" s="25">
        <f t="shared" si="140"/>
        <v>-4760000</v>
      </c>
      <c r="R1778" s="37"/>
    </row>
    <row r="1779" spans="1:18" x14ac:dyDescent="0.25">
      <c r="A1779" s="8">
        <v>1772</v>
      </c>
      <c r="B1779" s="32">
        <v>453208</v>
      </c>
      <c r="C1779" s="9" t="s">
        <v>3212</v>
      </c>
      <c r="D1779" s="9" t="s">
        <v>85</v>
      </c>
      <c r="E1779" s="9" t="s">
        <v>3209</v>
      </c>
      <c r="F1779" s="9" t="s">
        <v>27</v>
      </c>
      <c r="G1779" s="10">
        <v>18</v>
      </c>
      <c r="H1779" s="10">
        <v>0</v>
      </c>
      <c r="I1779" s="10">
        <v>0</v>
      </c>
      <c r="J1779" s="10">
        <f t="shared" si="141"/>
        <v>5040000</v>
      </c>
      <c r="K1779" s="10">
        <f t="shared" si="141"/>
        <v>0</v>
      </c>
      <c r="L1779" s="10">
        <f t="shared" si="141"/>
        <v>0</v>
      </c>
      <c r="M1779" s="10"/>
      <c r="N1779" s="10">
        <v>0</v>
      </c>
      <c r="O1779" s="25">
        <f t="shared" si="139"/>
        <v>5040000</v>
      </c>
      <c r="P1779" s="25">
        <v>5040000</v>
      </c>
      <c r="Q1779" s="25">
        <f t="shared" si="140"/>
        <v>0</v>
      </c>
      <c r="R1779" s="37"/>
    </row>
    <row r="1780" spans="1:18" x14ac:dyDescent="0.25">
      <c r="A1780" s="8">
        <v>1773</v>
      </c>
      <c r="B1780" s="32">
        <v>453209</v>
      </c>
      <c r="C1780" s="9" t="s">
        <v>149</v>
      </c>
      <c r="D1780" s="9" t="s">
        <v>362</v>
      </c>
      <c r="E1780" s="9" t="s">
        <v>3209</v>
      </c>
      <c r="F1780" s="9" t="s">
        <v>27</v>
      </c>
      <c r="G1780" s="10">
        <v>18</v>
      </c>
      <c r="H1780" s="10">
        <v>0</v>
      </c>
      <c r="I1780" s="10">
        <v>0</v>
      </c>
      <c r="J1780" s="10">
        <f t="shared" si="141"/>
        <v>5040000</v>
      </c>
      <c r="K1780" s="10">
        <f t="shared" si="141"/>
        <v>0</v>
      </c>
      <c r="L1780" s="10">
        <f t="shared" si="141"/>
        <v>0</v>
      </c>
      <c r="M1780" s="10"/>
      <c r="N1780" s="10">
        <v>0</v>
      </c>
      <c r="O1780" s="25">
        <f t="shared" si="139"/>
        <v>5040000</v>
      </c>
      <c r="P1780" s="25">
        <v>5040000</v>
      </c>
      <c r="Q1780" s="25">
        <f t="shared" si="140"/>
        <v>0</v>
      </c>
      <c r="R1780" s="37"/>
    </row>
    <row r="1781" spans="1:18" x14ac:dyDescent="0.25">
      <c r="A1781" s="8">
        <v>1774</v>
      </c>
      <c r="B1781" s="32">
        <v>453211</v>
      </c>
      <c r="C1781" s="9" t="s">
        <v>798</v>
      </c>
      <c r="D1781" s="9" t="s">
        <v>334</v>
      </c>
      <c r="E1781" s="9" t="s">
        <v>3209</v>
      </c>
      <c r="F1781" s="9" t="s">
        <v>27</v>
      </c>
      <c r="G1781" s="10">
        <v>25</v>
      </c>
      <c r="H1781" s="10">
        <v>0</v>
      </c>
      <c r="I1781" s="10">
        <v>0</v>
      </c>
      <c r="J1781" s="10">
        <f t="shared" si="141"/>
        <v>7000000</v>
      </c>
      <c r="K1781" s="10">
        <f t="shared" si="141"/>
        <v>0</v>
      </c>
      <c r="L1781" s="10">
        <f t="shared" si="141"/>
        <v>0</v>
      </c>
      <c r="M1781" s="10"/>
      <c r="N1781" s="10">
        <v>0</v>
      </c>
      <c r="O1781" s="25">
        <f t="shared" si="139"/>
        <v>7000000</v>
      </c>
      <c r="P1781" s="25">
        <v>7000000</v>
      </c>
      <c r="Q1781" s="25">
        <f t="shared" si="140"/>
        <v>0</v>
      </c>
      <c r="R1781" s="37"/>
    </row>
    <row r="1782" spans="1:18" x14ac:dyDescent="0.25">
      <c r="A1782" s="8">
        <v>1775</v>
      </c>
      <c r="B1782" s="32">
        <v>453212</v>
      </c>
      <c r="C1782" s="9" t="s">
        <v>3213</v>
      </c>
      <c r="D1782" s="9" t="s">
        <v>251</v>
      </c>
      <c r="E1782" s="9" t="s">
        <v>3209</v>
      </c>
      <c r="F1782" s="9" t="s">
        <v>27</v>
      </c>
      <c r="G1782" s="10">
        <v>24</v>
      </c>
      <c r="H1782" s="10">
        <v>0</v>
      </c>
      <c r="I1782" s="10">
        <v>0</v>
      </c>
      <c r="J1782" s="10">
        <f t="shared" si="141"/>
        <v>6720000</v>
      </c>
      <c r="K1782" s="10">
        <f t="shared" si="141"/>
        <v>0</v>
      </c>
      <c r="L1782" s="10">
        <f t="shared" si="141"/>
        <v>0</v>
      </c>
      <c r="M1782" s="10"/>
      <c r="N1782" s="10">
        <v>0</v>
      </c>
      <c r="O1782" s="25">
        <f t="shared" si="139"/>
        <v>6720000</v>
      </c>
      <c r="P1782" s="25">
        <v>6720000</v>
      </c>
      <c r="Q1782" s="25">
        <f t="shared" si="140"/>
        <v>0</v>
      </c>
      <c r="R1782" s="37"/>
    </row>
    <row r="1783" spans="1:18" x14ac:dyDescent="0.25">
      <c r="A1783" s="8">
        <v>1776</v>
      </c>
      <c r="B1783" s="32">
        <v>453213</v>
      </c>
      <c r="C1783" s="9" t="s">
        <v>3214</v>
      </c>
      <c r="D1783" s="9" t="s">
        <v>65</v>
      </c>
      <c r="E1783" s="9" t="s">
        <v>3209</v>
      </c>
      <c r="F1783" s="9" t="s">
        <v>27</v>
      </c>
      <c r="G1783" s="10">
        <v>24</v>
      </c>
      <c r="H1783" s="10">
        <v>0</v>
      </c>
      <c r="I1783" s="10">
        <v>0</v>
      </c>
      <c r="J1783" s="10">
        <f t="shared" si="141"/>
        <v>6720000</v>
      </c>
      <c r="K1783" s="10">
        <f t="shared" si="141"/>
        <v>0</v>
      </c>
      <c r="L1783" s="10">
        <f t="shared" si="141"/>
        <v>0</v>
      </c>
      <c r="M1783" s="10"/>
      <c r="N1783" s="10">
        <v>0</v>
      </c>
      <c r="O1783" s="25">
        <f t="shared" si="139"/>
        <v>6720000</v>
      </c>
      <c r="P1783" s="25">
        <v>6720000</v>
      </c>
      <c r="Q1783" s="25">
        <f t="shared" si="140"/>
        <v>0</v>
      </c>
      <c r="R1783" s="37"/>
    </row>
    <row r="1784" spans="1:18" x14ac:dyDescent="0.25">
      <c r="A1784" s="8">
        <v>1777</v>
      </c>
      <c r="B1784" s="32">
        <v>453214</v>
      </c>
      <c r="C1784" s="9" t="s">
        <v>3215</v>
      </c>
      <c r="D1784" s="9" t="s">
        <v>75</v>
      </c>
      <c r="E1784" s="9" t="s">
        <v>3209</v>
      </c>
      <c r="F1784" s="9" t="s">
        <v>27</v>
      </c>
      <c r="G1784" s="10">
        <v>18</v>
      </c>
      <c r="H1784" s="10">
        <v>0</v>
      </c>
      <c r="I1784" s="10">
        <v>0</v>
      </c>
      <c r="J1784" s="10">
        <f t="shared" si="141"/>
        <v>5040000</v>
      </c>
      <c r="K1784" s="10">
        <f t="shared" si="141"/>
        <v>0</v>
      </c>
      <c r="L1784" s="10">
        <f t="shared" si="141"/>
        <v>0</v>
      </c>
      <c r="M1784" s="10"/>
      <c r="N1784" s="10">
        <v>0</v>
      </c>
      <c r="O1784" s="25">
        <f t="shared" si="139"/>
        <v>5040000</v>
      </c>
      <c r="P1784" s="25">
        <v>5040000</v>
      </c>
      <c r="Q1784" s="25">
        <f t="shared" si="140"/>
        <v>0</v>
      </c>
      <c r="R1784" s="37"/>
    </row>
    <row r="1785" spans="1:18" s="39" customFormat="1" x14ac:dyDescent="0.25">
      <c r="A1785" s="35">
        <v>1778</v>
      </c>
      <c r="B1785" s="54">
        <v>453215</v>
      </c>
      <c r="C1785" s="37" t="s">
        <v>1645</v>
      </c>
      <c r="D1785" s="37" t="s">
        <v>649</v>
      </c>
      <c r="E1785" s="37" t="s">
        <v>3209</v>
      </c>
      <c r="F1785" s="37" t="s">
        <v>27</v>
      </c>
      <c r="G1785" s="25"/>
      <c r="H1785" s="25"/>
      <c r="I1785" s="25"/>
      <c r="J1785" s="25"/>
      <c r="K1785" s="25"/>
      <c r="L1785" s="25"/>
      <c r="M1785" s="25"/>
      <c r="N1785" s="25"/>
      <c r="O1785" s="25"/>
      <c r="P1785" s="25">
        <v>0</v>
      </c>
      <c r="Q1785" s="25">
        <f t="shared" si="140"/>
        <v>0</v>
      </c>
      <c r="R1785" s="37" t="s">
        <v>3216</v>
      </c>
    </row>
    <row r="1786" spans="1:18" x14ac:dyDescent="0.25">
      <c r="A1786" s="8">
        <v>1779</v>
      </c>
      <c r="B1786" s="32">
        <v>453216</v>
      </c>
      <c r="C1786" s="9" t="s">
        <v>1009</v>
      </c>
      <c r="D1786" s="9" t="s">
        <v>372</v>
      </c>
      <c r="E1786" s="9" t="s">
        <v>3209</v>
      </c>
      <c r="F1786" s="9" t="s">
        <v>27</v>
      </c>
      <c r="G1786" s="10">
        <v>18</v>
      </c>
      <c r="H1786" s="10">
        <v>0</v>
      </c>
      <c r="I1786" s="10">
        <v>0</v>
      </c>
      <c r="J1786" s="10">
        <f t="shared" si="141"/>
        <v>5040000</v>
      </c>
      <c r="K1786" s="10">
        <f t="shared" si="141"/>
        <v>0</v>
      </c>
      <c r="L1786" s="10">
        <f t="shared" si="141"/>
        <v>0</v>
      </c>
      <c r="M1786" s="10"/>
      <c r="N1786" s="10">
        <v>0</v>
      </c>
      <c r="O1786" s="25">
        <f t="shared" ref="O1786:O1849" si="142">J1786+K1786+L1786-N1786</f>
        <v>5040000</v>
      </c>
      <c r="P1786" s="25">
        <v>5040000</v>
      </c>
      <c r="Q1786" s="25">
        <f t="shared" si="140"/>
        <v>0</v>
      </c>
      <c r="R1786" s="37"/>
    </row>
    <row r="1787" spans="1:18" x14ac:dyDescent="0.25">
      <c r="A1787" s="8">
        <v>1780</v>
      </c>
      <c r="B1787" s="32">
        <v>453217</v>
      </c>
      <c r="C1787" s="9" t="s">
        <v>586</v>
      </c>
      <c r="D1787" s="9" t="s">
        <v>198</v>
      </c>
      <c r="E1787" s="9" t="s">
        <v>3209</v>
      </c>
      <c r="F1787" s="9" t="s">
        <v>27</v>
      </c>
      <c r="G1787" s="10">
        <v>20</v>
      </c>
      <c r="H1787" s="10">
        <v>0</v>
      </c>
      <c r="I1787" s="10">
        <v>0</v>
      </c>
      <c r="J1787" s="10">
        <f t="shared" si="141"/>
        <v>5600000</v>
      </c>
      <c r="K1787" s="10">
        <f t="shared" si="141"/>
        <v>0</v>
      </c>
      <c r="L1787" s="10">
        <f t="shared" si="141"/>
        <v>0</v>
      </c>
      <c r="M1787" s="10"/>
      <c r="N1787" s="10">
        <v>0</v>
      </c>
      <c r="O1787" s="25">
        <f t="shared" si="142"/>
        <v>5600000</v>
      </c>
      <c r="P1787" s="25">
        <v>5040000</v>
      </c>
      <c r="Q1787" s="25">
        <f t="shared" si="140"/>
        <v>560000</v>
      </c>
      <c r="R1787" s="37"/>
    </row>
    <row r="1788" spans="1:18" x14ac:dyDescent="0.25">
      <c r="A1788" s="8">
        <v>1781</v>
      </c>
      <c r="B1788" s="32">
        <v>453218</v>
      </c>
      <c r="C1788" s="9" t="s">
        <v>3217</v>
      </c>
      <c r="D1788" s="9" t="s">
        <v>229</v>
      </c>
      <c r="E1788" s="9" t="s">
        <v>3209</v>
      </c>
      <c r="F1788" s="9" t="s">
        <v>27</v>
      </c>
      <c r="G1788" s="10">
        <v>29</v>
      </c>
      <c r="H1788" s="10">
        <v>0</v>
      </c>
      <c r="I1788" s="10">
        <v>0</v>
      </c>
      <c r="J1788" s="10">
        <f t="shared" si="141"/>
        <v>8120000</v>
      </c>
      <c r="K1788" s="10">
        <f t="shared" si="141"/>
        <v>0</v>
      </c>
      <c r="L1788" s="10">
        <f t="shared" si="141"/>
        <v>0</v>
      </c>
      <c r="M1788" s="10"/>
      <c r="N1788" s="10">
        <v>0</v>
      </c>
      <c r="O1788" s="25">
        <f t="shared" si="142"/>
        <v>8120000</v>
      </c>
      <c r="P1788" s="25">
        <v>8120000</v>
      </c>
      <c r="Q1788" s="25">
        <f t="shared" si="140"/>
        <v>0</v>
      </c>
      <c r="R1788" s="37"/>
    </row>
    <row r="1789" spans="1:18" x14ac:dyDescent="0.25">
      <c r="A1789" s="8">
        <v>1782</v>
      </c>
      <c r="B1789" s="32">
        <v>453219</v>
      </c>
      <c r="C1789" s="9" t="s">
        <v>570</v>
      </c>
      <c r="D1789" s="9" t="s">
        <v>317</v>
      </c>
      <c r="E1789" s="9" t="s">
        <v>3209</v>
      </c>
      <c r="F1789" s="9" t="s">
        <v>27</v>
      </c>
      <c r="G1789" s="10">
        <v>20</v>
      </c>
      <c r="H1789" s="10">
        <v>0</v>
      </c>
      <c r="I1789" s="10">
        <v>0</v>
      </c>
      <c r="J1789" s="10">
        <f t="shared" si="141"/>
        <v>5600000</v>
      </c>
      <c r="K1789" s="10">
        <f t="shared" si="141"/>
        <v>0</v>
      </c>
      <c r="L1789" s="10">
        <f t="shared" si="141"/>
        <v>0</v>
      </c>
      <c r="M1789" s="10"/>
      <c r="N1789" s="10">
        <v>0</v>
      </c>
      <c r="O1789" s="25">
        <f t="shared" si="142"/>
        <v>5600000</v>
      </c>
      <c r="P1789" s="25">
        <v>5600000</v>
      </c>
      <c r="Q1789" s="25">
        <f t="shared" si="140"/>
        <v>0</v>
      </c>
      <c r="R1789" s="37"/>
    </row>
    <row r="1790" spans="1:18" x14ac:dyDescent="0.25">
      <c r="A1790" s="8">
        <v>1783</v>
      </c>
      <c r="B1790" s="32">
        <v>453220</v>
      </c>
      <c r="C1790" s="9" t="s">
        <v>998</v>
      </c>
      <c r="D1790" s="9" t="s">
        <v>344</v>
      </c>
      <c r="E1790" s="9" t="s">
        <v>3209</v>
      </c>
      <c r="F1790" s="9" t="s">
        <v>27</v>
      </c>
      <c r="G1790" s="10">
        <v>18</v>
      </c>
      <c r="H1790" s="10">
        <v>0</v>
      </c>
      <c r="I1790" s="10">
        <v>0</v>
      </c>
      <c r="J1790" s="10">
        <f t="shared" si="141"/>
        <v>5040000</v>
      </c>
      <c r="K1790" s="10">
        <f t="shared" si="141"/>
        <v>0</v>
      </c>
      <c r="L1790" s="10">
        <f t="shared" si="141"/>
        <v>0</v>
      </c>
      <c r="M1790" s="10"/>
      <c r="N1790" s="10">
        <v>0</v>
      </c>
      <c r="O1790" s="25">
        <f t="shared" si="142"/>
        <v>5040000</v>
      </c>
      <c r="P1790" s="25">
        <v>5040000</v>
      </c>
      <c r="Q1790" s="25">
        <f t="shared" si="140"/>
        <v>0</v>
      </c>
      <c r="R1790" s="37"/>
    </row>
    <row r="1791" spans="1:18" x14ac:dyDescent="0.25">
      <c r="A1791" s="8">
        <v>1784</v>
      </c>
      <c r="B1791" s="32">
        <v>453221</v>
      </c>
      <c r="C1791" s="9" t="s">
        <v>309</v>
      </c>
      <c r="D1791" s="9" t="s">
        <v>344</v>
      </c>
      <c r="E1791" s="9" t="s">
        <v>3209</v>
      </c>
      <c r="F1791" s="9" t="s">
        <v>27</v>
      </c>
      <c r="G1791" s="10">
        <v>24</v>
      </c>
      <c r="H1791" s="10">
        <v>0</v>
      </c>
      <c r="I1791" s="10">
        <v>0</v>
      </c>
      <c r="J1791" s="10">
        <f t="shared" si="141"/>
        <v>6720000</v>
      </c>
      <c r="K1791" s="10">
        <f t="shared" si="141"/>
        <v>0</v>
      </c>
      <c r="L1791" s="10">
        <f t="shared" si="141"/>
        <v>0</v>
      </c>
      <c r="M1791" s="10"/>
      <c r="N1791" s="10">
        <v>0</v>
      </c>
      <c r="O1791" s="25">
        <f t="shared" si="142"/>
        <v>6720000</v>
      </c>
      <c r="P1791" s="25">
        <v>6720000</v>
      </c>
      <c r="Q1791" s="25">
        <f t="shared" si="140"/>
        <v>0</v>
      </c>
      <c r="R1791" s="37"/>
    </row>
    <row r="1792" spans="1:18" x14ac:dyDescent="0.25">
      <c r="A1792" s="8">
        <v>1785</v>
      </c>
      <c r="B1792" s="32">
        <v>453222</v>
      </c>
      <c r="C1792" s="9" t="s">
        <v>3218</v>
      </c>
      <c r="D1792" s="9" t="s">
        <v>57</v>
      </c>
      <c r="E1792" s="9" t="s">
        <v>3209</v>
      </c>
      <c r="F1792" s="9" t="s">
        <v>27</v>
      </c>
      <c r="G1792" s="10">
        <v>18</v>
      </c>
      <c r="H1792" s="10">
        <v>0</v>
      </c>
      <c r="I1792" s="10">
        <v>0</v>
      </c>
      <c r="J1792" s="10">
        <f t="shared" si="141"/>
        <v>5040000</v>
      </c>
      <c r="K1792" s="10">
        <f t="shared" si="141"/>
        <v>0</v>
      </c>
      <c r="L1792" s="10">
        <f t="shared" si="141"/>
        <v>0</v>
      </c>
      <c r="M1792" s="10"/>
      <c r="N1792" s="10">
        <v>0</v>
      </c>
      <c r="O1792" s="25">
        <f t="shared" si="142"/>
        <v>5040000</v>
      </c>
      <c r="P1792" s="25">
        <v>5040000</v>
      </c>
      <c r="Q1792" s="25">
        <f t="shared" si="140"/>
        <v>0</v>
      </c>
      <c r="R1792" s="37"/>
    </row>
    <row r="1793" spans="1:18" x14ac:dyDescent="0.25">
      <c r="A1793" s="8">
        <v>1786</v>
      </c>
      <c r="B1793" s="32">
        <v>453223</v>
      </c>
      <c r="C1793" s="9" t="s">
        <v>80</v>
      </c>
      <c r="D1793" s="9" t="s">
        <v>95</v>
      </c>
      <c r="E1793" s="9" t="s">
        <v>3209</v>
      </c>
      <c r="F1793" s="9" t="s">
        <v>27</v>
      </c>
      <c r="G1793" s="10">
        <v>18</v>
      </c>
      <c r="H1793" s="10">
        <v>0</v>
      </c>
      <c r="I1793" s="10">
        <v>0</v>
      </c>
      <c r="J1793" s="10">
        <f t="shared" si="141"/>
        <v>5040000</v>
      </c>
      <c r="K1793" s="10">
        <f t="shared" si="141"/>
        <v>0</v>
      </c>
      <c r="L1793" s="10">
        <f t="shared" si="141"/>
        <v>0</v>
      </c>
      <c r="M1793" s="10"/>
      <c r="N1793" s="10">
        <v>0</v>
      </c>
      <c r="O1793" s="25">
        <f t="shared" si="142"/>
        <v>5040000</v>
      </c>
      <c r="P1793" s="25">
        <v>5040000</v>
      </c>
      <c r="Q1793" s="25">
        <f t="shared" si="140"/>
        <v>0</v>
      </c>
      <c r="R1793" s="37"/>
    </row>
    <row r="1794" spans="1:18" x14ac:dyDescent="0.25">
      <c r="A1794" s="8">
        <v>1787</v>
      </c>
      <c r="B1794" s="32">
        <v>453224</v>
      </c>
      <c r="C1794" s="9" t="s">
        <v>2937</v>
      </c>
      <c r="D1794" s="9" t="s">
        <v>75</v>
      </c>
      <c r="E1794" s="9" t="s">
        <v>3209</v>
      </c>
      <c r="F1794" s="9" t="s">
        <v>27</v>
      </c>
      <c r="G1794" s="10">
        <v>18</v>
      </c>
      <c r="H1794" s="10">
        <v>0</v>
      </c>
      <c r="I1794" s="10">
        <v>0</v>
      </c>
      <c r="J1794" s="10">
        <f t="shared" si="141"/>
        <v>5040000</v>
      </c>
      <c r="K1794" s="10">
        <f t="shared" si="141"/>
        <v>0</v>
      </c>
      <c r="L1794" s="10">
        <f t="shared" si="141"/>
        <v>0</v>
      </c>
      <c r="M1794" s="10"/>
      <c r="N1794" s="10">
        <v>0</v>
      </c>
      <c r="O1794" s="25">
        <f t="shared" si="142"/>
        <v>5040000</v>
      </c>
      <c r="P1794" s="25">
        <v>0</v>
      </c>
      <c r="Q1794" s="25">
        <f t="shared" si="140"/>
        <v>5040000</v>
      </c>
      <c r="R1794" s="37"/>
    </row>
    <row r="1795" spans="1:18" x14ac:dyDescent="0.25">
      <c r="A1795" s="8">
        <v>1788</v>
      </c>
      <c r="B1795" s="32">
        <v>453225</v>
      </c>
      <c r="C1795" s="9" t="s">
        <v>563</v>
      </c>
      <c r="D1795" s="9" t="s">
        <v>258</v>
      </c>
      <c r="E1795" s="9" t="s">
        <v>3209</v>
      </c>
      <c r="F1795" s="9" t="s">
        <v>27</v>
      </c>
      <c r="G1795" s="10">
        <v>18</v>
      </c>
      <c r="H1795" s="10">
        <v>0</v>
      </c>
      <c r="I1795" s="10">
        <v>0</v>
      </c>
      <c r="J1795" s="10">
        <f t="shared" si="141"/>
        <v>5040000</v>
      </c>
      <c r="K1795" s="10">
        <f t="shared" si="141"/>
        <v>0</v>
      </c>
      <c r="L1795" s="10">
        <f t="shared" si="141"/>
        <v>0</v>
      </c>
      <c r="M1795" s="10"/>
      <c r="N1795" s="10">
        <v>0</v>
      </c>
      <c r="O1795" s="25">
        <f t="shared" si="142"/>
        <v>5040000</v>
      </c>
      <c r="P1795" s="25">
        <v>9800000</v>
      </c>
      <c r="Q1795" s="25">
        <f t="shared" si="140"/>
        <v>-4760000</v>
      </c>
      <c r="R1795" s="37"/>
    </row>
    <row r="1796" spans="1:18" x14ac:dyDescent="0.25">
      <c r="A1796" s="8">
        <v>1789</v>
      </c>
      <c r="B1796" s="32">
        <v>453226</v>
      </c>
      <c r="C1796" s="9" t="s">
        <v>423</v>
      </c>
      <c r="D1796" s="9" t="s">
        <v>153</v>
      </c>
      <c r="E1796" s="9" t="s">
        <v>3209</v>
      </c>
      <c r="F1796" s="9" t="s">
        <v>27</v>
      </c>
      <c r="G1796" s="10">
        <v>18</v>
      </c>
      <c r="H1796" s="10">
        <v>0</v>
      </c>
      <c r="I1796" s="10">
        <v>0</v>
      </c>
      <c r="J1796" s="10">
        <f t="shared" si="141"/>
        <v>5040000</v>
      </c>
      <c r="K1796" s="10">
        <f t="shared" si="141"/>
        <v>0</v>
      </c>
      <c r="L1796" s="10">
        <f t="shared" si="141"/>
        <v>0</v>
      </c>
      <c r="M1796" s="10"/>
      <c r="N1796" s="10">
        <v>0</v>
      </c>
      <c r="O1796" s="25">
        <f t="shared" si="142"/>
        <v>5040000</v>
      </c>
      <c r="P1796" s="25">
        <v>0</v>
      </c>
      <c r="Q1796" s="25">
        <f t="shared" si="140"/>
        <v>5040000</v>
      </c>
      <c r="R1796" s="37"/>
    </row>
    <row r="1797" spans="1:18" x14ac:dyDescent="0.25">
      <c r="A1797" s="8">
        <v>1790</v>
      </c>
      <c r="B1797" s="32">
        <v>453227</v>
      </c>
      <c r="C1797" s="9" t="s">
        <v>3202</v>
      </c>
      <c r="D1797" s="9" t="s">
        <v>317</v>
      </c>
      <c r="E1797" s="9" t="s">
        <v>3209</v>
      </c>
      <c r="F1797" s="9" t="s">
        <v>27</v>
      </c>
      <c r="G1797" s="10">
        <v>18</v>
      </c>
      <c r="H1797" s="10">
        <v>0</v>
      </c>
      <c r="I1797" s="10">
        <v>0</v>
      </c>
      <c r="J1797" s="10">
        <f t="shared" si="141"/>
        <v>5040000</v>
      </c>
      <c r="K1797" s="10">
        <f t="shared" si="141"/>
        <v>0</v>
      </c>
      <c r="L1797" s="10">
        <f t="shared" si="141"/>
        <v>0</v>
      </c>
      <c r="M1797" s="10"/>
      <c r="N1797" s="10">
        <v>0</v>
      </c>
      <c r="O1797" s="25">
        <f t="shared" si="142"/>
        <v>5040000</v>
      </c>
      <c r="P1797" s="25">
        <v>0</v>
      </c>
      <c r="Q1797" s="25">
        <f t="shared" si="140"/>
        <v>5040000</v>
      </c>
      <c r="R1797" s="37"/>
    </row>
    <row r="1798" spans="1:18" x14ac:dyDescent="0.25">
      <c r="A1798" s="8">
        <v>1791</v>
      </c>
      <c r="B1798" s="32">
        <v>453228</v>
      </c>
      <c r="C1798" s="9" t="s">
        <v>1198</v>
      </c>
      <c r="D1798" s="9" t="s">
        <v>81</v>
      </c>
      <c r="E1798" s="9" t="s">
        <v>3209</v>
      </c>
      <c r="F1798" s="9" t="s">
        <v>27</v>
      </c>
      <c r="G1798" s="10">
        <v>20</v>
      </c>
      <c r="H1798" s="10">
        <v>0</v>
      </c>
      <c r="I1798" s="10">
        <v>0</v>
      </c>
      <c r="J1798" s="10">
        <f t="shared" si="141"/>
        <v>5600000</v>
      </c>
      <c r="K1798" s="10">
        <f t="shared" si="141"/>
        <v>0</v>
      </c>
      <c r="L1798" s="10">
        <f t="shared" si="141"/>
        <v>0</v>
      </c>
      <c r="M1798" s="10"/>
      <c r="N1798" s="10">
        <v>0</v>
      </c>
      <c r="O1798" s="25">
        <f t="shared" si="142"/>
        <v>5600000</v>
      </c>
      <c r="P1798" s="25">
        <v>5600000</v>
      </c>
      <c r="Q1798" s="25">
        <f t="shared" si="140"/>
        <v>0</v>
      </c>
      <c r="R1798" s="37"/>
    </row>
    <row r="1799" spans="1:18" x14ac:dyDescent="0.25">
      <c r="A1799" s="8">
        <v>1792</v>
      </c>
      <c r="B1799" s="32">
        <v>453229</v>
      </c>
      <c r="C1799" s="9" t="s">
        <v>149</v>
      </c>
      <c r="D1799" s="9" t="s">
        <v>251</v>
      </c>
      <c r="E1799" s="9" t="s">
        <v>3209</v>
      </c>
      <c r="F1799" s="9" t="s">
        <v>27</v>
      </c>
      <c r="G1799" s="10">
        <v>20</v>
      </c>
      <c r="H1799" s="10">
        <v>0</v>
      </c>
      <c r="I1799" s="10">
        <v>0</v>
      </c>
      <c r="J1799" s="10">
        <f t="shared" si="141"/>
        <v>5600000</v>
      </c>
      <c r="K1799" s="10">
        <f t="shared" si="141"/>
        <v>0</v>
      </c>
      <c r="L1799" s="10">
        <f t="shared" si="141"/>
        <v>0</v>
      </c>
      <c r="M1799" s="10"/>
      <c r="N1799" s="10">
        <v>0</v>
      </c>
      <c r="O1799" s="25">
        <f t="shared" si="142"/>
        <v>5600000</v>
      </c>
      <c r="P1799" s="25">
        <v>5600000</v>
      </c>
      <c r="Q1799" s="25">
        <f t="shared" si="140"/>
        <v>0</v>
      </c>
      <c r="R1799" s="37"/>
    </row>
    <row r="1800" spans="1:18" x14ac:dyDescent="0.25">
      <c r="A1800" s="8">
        <v>1793</v>
      </c>
      <c r="B1800" s="32">
        <v>453230</v>
      </c>
      <c r="C1800" s="9" t="s">
        <v>768</v>
      </c>
      <c r="D1800" s="9" t="s">
        <v>51</v>
      </c>
      <c r="E1800" s="9" t="s">
        <v>3209</v>
      </c>
      <c r="F1800" s="9" t="s">
        <v>27</v>
      </c>
      <c r="G1800" s="10">
        <v>18</v>
      </c>
      <c r="H1800" s="10">
        <v>0</v>
      </c>
      <c r="I1800" s="10">
        <v>0</v>
      </c>
      <c r="J1800" s="10">
        <f t="shared" si="141"/>
        <v>5040000</v>
      </c>
      <c r="K1800" s="10">
        <f t="shared" si="141"/>
        <v>0</v>
      </c>
      <c r="L1800" s="10">
        <f t="shared" si="141"/>
        <v>0</v>
      </c>
      <c r="M1800" s="10"/>
      <c r="N1800" s="10">
        <v>0</v>
      </c>
      <c r="O1800" s="25">
        <f t="shared" si="142"/>
        <v>5040000</v>
      </c>
      <c r="P1800" s="25">
        <v>5040000</v>
      </c>
      <c r="Q1800" s="25">
        <f t="shared" si="140"/>
        <v>0</v>
      </c>
      <c r="R1800" s="37"/>
    </row>
    <row r="1801" spans="1:18" x14ac:dyDescent="0.25">
      <c r="A1801" s="8">
        <v>1794</v>
      </c>
      <c r="B1801" s="32">
        <v>453231</v>
      </c>
      <c r="C1801" s="9" t="s">
        <v>3219</v>
      </c>
      <c r="D1801" s="9" t="s">
        <v>303</v>
      </c>
      <c r="E1801" s="9" t="s">
        <v>3209</v>
      </c>
      <c r="F1801" s="9" t="s">
        <v>27</v>
      </c>
      <c r="G1801" s="10">
        <v>18</v>
      </c>
      <c r="H1801" s="10">
        <v>0</v>
      </c>
      <c r="I1801" s="10">
        <v>0</v>
      </c>
      <c r="J1801" s="10">
        <f t="shared" si="141"/>
        <v>5040000</v>
      </c>
      <c r="K1801" s="10">
        <f t="shared" si="141"/>
        <v>0</v>
      </c>
      <c r="L1801" s="10">
        <f t="shared" si="141"/>
        <v>0</v>
      </c>
      <c r="M1801" s="10"/>
      <c r="N1801" s="10">
        <v>0</v>
      </c>
      <c r="O1801" s="25">
        <f t="shared" si="142"/>
        <v>5040000</v>
      </c>
      <c r="P1801" s="25">
        <v>5040000</v>
      </c>
      <c r="Q1801" s="25">
        <f t="shared" ref="Q1801:Q1864" si="143">O1801-P1801</f>
        <v>0</v>
      </c>
      <c r="R1801" s="37"/>
    </row>
    <row r="1802" spans="1:18" x14ac:dyDescent="0.25">
      <c r="A1802" s="8">
        <v>1795</v>
      </c>
      <c r="B1802" s="32">
        <v>453232</v>
      </c>
      <c r="C1802" s="9" t="s">
        <v>510</v>
      </c>
      <c r="D1802" s="9" t="s">
        <v>413</v>
      </c>
      <c r="E1802" s="9" t="s">
        <v>3209</v>
      </c>
      <c r="F1802" s="9" t="s">
        <v>27</v>
      </c>
      <c r="G1802" s="10">
        <v>20</v>
      </c>
      <c r="H1802" s="10">
        <v>0</v>
      </c>
      <c r="I1802" s="10">
        <v>0</v>
      </c>
      <c r="J1802" s="10">
        <f t="shared" si="141"/>
        <v>5600000</v>
      </c>
      <c r="K1802" s="10">
        <f t="shared" si="141"/>
        <v>0</v>
      </c>
      <c r="L1802" s="10">
        <f t="shared" si="141"/>
        <v>0</v>
      </c>
      <c r="M1802" s="10"/>
      <c r="N1802" s="10">
        <v>0</v>
      </c>
      <c r="O1802" s="25">
        <f t="shared" si="142"/>
        <v>5600000</v>
      </c>
      <c r="P1802" s="25">
        <v>5600000</v>
      </c>
      <c r="Q1802" s="25">
        <f t="shared" si="143"/>
        <v>0</v>
      </c>
      <c r="R1802" s="37"/>
    </row>
    <row r="1803" spans="1:18" x14ac:dyDescent="0.25">
      <c r="A1803" s="8">
        <v>1796</v>
      </c>
      <c r="B1803" s="32">
        <v>453233</v>
      </c>
      <c r="C1803" s="9" t="s">
        <v>1164</v>
      </c>
      <c r="D1803" s="9" t="s">
        <v>192</v>
      </c>
      <c r="E1803" s="9" t="s">
        <v>3209</v>
      </c>
      <c r="F1803" s="9" t="s">
        <v>27</v>
      </c>
      <c r="G1803" s="10">
        <v>18</v>
      </c>
      <c r="H1803" s="10">
        <v>0</v>
      </c>
      <c r="I1803" s="10">
        <v>0</v>
      </c>
      <c r="J1803" s="10">
        <f t="shared" ref="J1803:L1828" si="144">G1803*280000</f>
        <v>5040000</v>
      </c>
      <c r="K1803" s="10">
        <f t="shared" si="144"/>
        <v>0</v>
      </c>
      <c r="L1803" s="10">
        <f t="shared" si="144"/>
        <v>0</v>
      </c>
      <c r="M1803" s="10"/>
      <c r="N1803" s="10">
        <v>0</v>
      </c>
      <c r="O1803" s="25">
        <f t="shared" si="142"/>
        <v>5040000</v>
      </c>
      <c r="P1803" s="25">
        <v>5040000</v>
      </c>
      <c r="Q1803" s="25">
        <f t="shared" si="143"/>
        <v>0</v>
      </c>
      <c r="R1803" s="37"/>
    </row>
    <row r="1804" spans="1:18" x14ac:dyDescent="0.25">
      <c r="A1804" s="8">
        <v>1797</v>
      </c>
      <c r="B1804" s="32">
        <v>453234</v>
      </c>
      <c r="C1804" s="9" t="s">
        <v>67</v>
      </c>
      <c r="D1804" s="9" t="s">
        <v>61</v>
      </c>
      <c r="E1804" s="9" t="s">
        <v>3209</v>
      </c>
      <c r="F1804" s="9" t="s">
        <v>27</v>
      </c>
      <c r="G1804" s="10">
        <v>18</v>
      </c>
      <c r="H1804" s="10">
        <v>0</v>
      </c>
      <c r="I1804" s="10">
        <v>0</v>
      </c>
      <c r="J1804" s="10">
        <f t="shared" si="144"/>
        <v>5040000</v>
      </c>
      <c r="K1804" s="10">
        <f t="shared" si="144"/>
        <v>0</v>
      </c>
      <c r="L1804" s="10">
        <f t="shared" si="144"/>
        <v>0</v>
      </c>
      <c r="M1804" s="10"/>
      <c r="N1804" s="10">
        <v>0</v>
      </c>
      <c r="O1804" s="25">
        <f t="shared" si="142"/>
        <v>5040000</v>
      </c>
      <c r="P1804" s="25">
        <v>5040000</v>
      </c>
      <c r="Q1804" s="25">
        <f t="shared" si="143"/>
        <v>0</v>
      </c>
      <c r="R1804" s="37"/>
    </row>
    <row r="1805" spans="1:18" x14ac:dyDescent="0.25">
      <c r="A1805" s="8">
        <v>1798</v>
      </c>
      <c r="B1805" s="32">
        <v>453235</v>
      </c>
      <c r="C1805" s="9" t="s">
        <v>325</v>
      </c>
      <c r="D1805" s="9" t="s">
        <v>153</v>
      </c>
      <c r="E1805" s="9" t="s">
        <v>3209</v>
      </c>
      <c r="F1805" s="9" t="s">
        <v>27</v>
      </c>
      <c r="G1805" s="10">
        <v>18</v>
      </c>
      <c r="H1805" s="10">
        <v>0</v>
      </c>
      <c r="I1805" s="10">
        <v>0</v>
      </c>
      <c r="J1805" s="10">
        <f t="shared" si="144"/>
        <v>5040000</v>
      </c>
      <c r="K1805" s="10">
        <f t="shared" si="144"/>
        <v>0</v>
      </c>
      <c r="L1805" s="10">
        <f t="shared" si="144"/>
        <v>0</v>
      </c>
      <c r="M1805" s="10"/>
      <c r="N1805" s="10">
        <v>0</v>
      </c>
      <c r="O1805" s="25">
        <f t="shared" si="142"/>
        <v>5040000</v>
      </c>
      <c r="P1805" s="25">
        <v>5040000</v>
      </c>
      <c r="Q1805" s="25">
        <f t="shared" si="143"/>
        <v>0</v>
      </c>
      <c r="R1805" s="37"/>
    </row>
    <row r="1806" spans="1:18" x14ac:dyDescent="0.25">
      <c r="A1806" s="8">
        <v>1799</v>
      </c>
      <c r="B1806" s="32">
        <v>453236</v>
      </c>
      <c r="C1806" s="9" t="s">
        <v>543</v>
      </c>
      <c r="D1806" s="9" t="s">
        <v>61</v>
      </c>
      <c r="E1806" s="9" t="s">
        <v>3209</v>
      </c>
      <c r="F1806" s="9" t="s">
        <v>27</v>
      </c>
      <c r="G1806" s="10">
        <v>18</v>
      </c>
      <c r="H1806" s="10">
        <v>0</v>
      </c>
      <c r="I1806" s="10">
        <v>0</v>
      </c>
      <c r="J1806" s="10">
        <f t="shared" si="144"/>
        <v>5040000</v>
      </c>
      <c r="K1806" s="10">
        <f t="shared" si="144"/>
        <v>0</v>
      </c>
      <c r="L1806" s="10">
        <f t="shared" si="144"/>
        <v>0</v>
      </c>
      <c r="M1806" s="10"/>
      <c r="N1806" s="10">
        <v>0</v>
      </c>
      <c r="O1806" s="25">
        <f t="shared" si="142"/>
        <v>5040000</v>
      </c>
      <c r="P1806" s="25">
        <v>5040000</v>
      </c>
      <c r="Q1806" s="25">
        <f t="shared" si="143"/>
        <v>0</v>
      </c>
      <c r="R1806" s="37"/>
    </row>
    <row r="1807" spans="1:18" x14ac:dyDescent="0.25">
      <c r="A1807" s="8">
        <v>1800</v>
      </c>
      <c r="B1807" s="32">
        <v>453237</v>
      </c>
      <c r="C1807" s="9" t="s">
        <v>417</v>
      </c>
      <c r="D1807" s="9" t="s">
        <v>153</v>
      </c>
      <c r="E1807" s="9" t="s">
        <v>3209</v>
      </c>
      <c r="F1807" s="9" t="s">
        <v>27</v>
      </c>
      <c r="G1807" s="10">
        <v>18</v>
      </c>
      <c r="H1807" s="10">
        <v>0</v>
      </c>
      <c r="I1807" s="10">
        <v>0</v>
      </c>
      <c r="J1807" s="10">
        <f t="shared" si="144"/>
        <v>5040000</v>
      </c>
      <c r="K1807" s="10">
        <f t="shared" si="144"/>
        <v>0</v>
      </c>
      <c r="L1807" s="10">
        <f t="shared" si="144"/>
        <v>0</v>
      </c>
      <c r="M1807" s="10"/>
      <c r="N1807" s="10">
        <v>0</v>
      </c>
      <c r="O1807" s="25">
        <f t="shared" si="142"/>
        <v>5040000</v>
      </c>
      <c r="P1807" s="25">
        <v>5040000</v>
      </c>
      <c r="Q1807" s="25">
        <f t="shared" si="143"/>
        <v>0</v>
      </c>
      <c r="R1807" s="37"/>
    </row>
    <row r="1808" spans="1:18" x14ac:dyDescent="0.25">
      <c r="A1808" s="8">
        <v>1801</v>
      </c>
      <c r="B1808" s="32">
        <v>453238</v>
      </c>
      <c r="C1808" s="9" t="s">
        <v>957</v>
      </c>
      <c r="D1808" s="9" t="s">
        <v>158</v>
      </c>
      <c r="E1808" s="9" t="s">
        <v>3209</v>
      </c>
      <c r="F1808" s="9" t="s">
        <v>27</v>
      </c>
      <c r="G1808" s="10">
        <v>18</v>
      </c>
      <c r="H1808" s="10">
        <v>0</v>
      </c>
      <c r="I1808" s="10">
        <v>0</v>
      </c>
      <c r="J1808" s="10">
        <f t="shared" si="144"/>
        <v>5040000</v>
      </c>
      <c r="K1808" s="10">
        <f t="shared" si="144"/>
        <v>0</v>
      </c>
      <c r="L1808" s="10">
        <f t="shared" si="144"/>
        <v>0</v>
      </c>
      <c r="M1808" s="10"/>
      <c r="N1808" s="10">
        <v>0</v>
      </c>
      <c r="O1808" s="25">
        <f t="shared" si="142"/>
        <v>5040000</v>
      </c>
      <c r="P1808" s="25">
        <v>5040000</v>
      </c>
      <c r="Q1808" s="25">
        <f t="shared" si="143"/>
        <v>0</v>
      </c>
      <c r="R1808" s="37"/>
    </row>
    <row r="1809" spans="1:18" x14ac:dyDescent="0.25">
      <c r="A1809" s="8">
        <v>1802</v>
      </c>
      <c r="B1809" s="32">
        <v>453239</v>
      </c>
      <c r="C1809" s="9" t="s">
        <v>460</v>
      </c>
      <c r="D1809" s="9" t="s">
        <v>61</v>
      </c>
      <c r="E1809" s="9" t="s">
        <v>3209</v>
      </c>
      <c r="F1809" s="9" t="s">
        <v>27</v>
      </c>
      <c r="G1809" s="10">
        <v>18</v>
      </c>
      <c r="H1809" s="10">
        <v>0</v>
      </c>
      <c r="I1809" s="10">
        <v>0</v>
      </c>
      <c r="J1809" s="10">
        <f t="shared" si="144"/>
        <v>5040000</v>
      </c>
      <c r="K1809" s="10">
        <f t="shared" si="144"/>
        <v>0</v>
      </c>
      <c r="L1809" s="10">
        <f t="shared" si="144"/>
        <v>0</v>
      </c>
      <c r="M1809" s="10"/>
      <c r="N1809" s="10">
        <v>0</v>
      </c>
      <c r="O1809" s="25">
        <f t="shared" si="142"/>
        <v>5040000</v>
      </c>
      <c r="P1809" s="25">
        <v>5040000</v>
      </c>
      <c r="Q1809" s="25">
        <f t="shared" si="143"/>
        <v>0</v>
      </c>
      <c r="R1809" s="37"/>
    </row>
    <row r="1810" spans="1:18" x14ac:dyDescent="0.25">
      <c r="A1810" s="8">
        <v>1803</v>
      </c>
      <c r="B1810" s="32">
        <v>453240</v>
      </c>
      <c r="C1810" s="9" t="s">
        <v>484</v>
      </c>
      <c r="D1810" s="9" t="s">
        <v>344</v>
      </c>
      <c r="E1810" s="9" t="s">
        <v>3209</v>
      </c>
      <c r="F1810" s="9" t="s">
        <v>27</v>
      </c>
      <c r="G1810" s="10">
        <v>18</v>
      </c>
      <c r="H1810" s="10">
        <v>0</v>
      </c>
      <c r="I1810" s="10">
        <v>0</v>
      </c>
      <c r="J1810" s="10">
        <f t="shared" si="144"/>
        <v>5040000</v>
      </c>
      <c r="K1810" s="10">
        <f t="shared" si="144"/>
        <v>0</v>
      </c>
      <c r="L1810" s="10">
        <f t="shared" si="144"/>
        <v>0</v>
      </c>
      <c r="M1810" s="10"/>
      <c r="N1810" s="10">
        <v>0</v>
      </c>
      <c r="O1810" s="25">
        <f t="shared" si="142"/>
        <v>5040000</v>
      </c>
      <c r="P1810" s="25">
        <v>5040000</v>
      </c>
      <c r="Q1810" s="25">
        <f t="shared" si="143"/>
        <v>0</v>
      </c>
      <c r="R1810" s="37"/>
    </row>
    <row r="1811" spans="1:18" x14ac:dyDescent="0.25">
      <c r="A1811" s="8">
        <v>1804</v>
      </c>
      <c r="B1811" s="32">
        <v>453241</v>
      </c>
      <c r="C1811" s="9" t="s">
        <v>531</v>
      </c>
      <c r="D1811" s="9" t="s">
        <v>61</v>
      </c>
      <c r="E1811" s="9" t="s">
        <v>3209</v>
      </c>
      <c r="F1811" s="9" t="s">
        <v>27</v>
      </c>
      <c r="G1811" s="10">
        <v>18</v>
      </c>
      <c r="H1811" s="10">
        <v>3</v>
      </c>
      <c r="I1811" s="10">
        <v>0</v>
      </c>
      <c r="J1811" s="10">
        <f t="shared" si="144"/>
        <v>5040000</v>
      </c>
      <c r="K1811" s="10">
        <f>H1811*280000</f>
        <v>840000</v>
      </c>
      <c r="L1811" s="10">
        <f t="shared" si="144"/>
        <v>0</v>
      </c>
      <c r="M1811" s="10"/>
      <c r="N1811" s="10">
        <v>0</v>
      </c>
      <c r="O1811" s="25">
        <f t="shared" si="142"/>
        <v>5880000</v>
      </c>
      <c r="P1811" s="25">
        <v>5880000</v>
      </c>
      <c r="Q1811" s="25">
        <f t="shared" si="143"/>
        <v>0</v>
      </c>
      <c r="R1811" s="37"/>
    </row>
    <row r="1812" spans="1:18" x14ac:dyDescent="0.25">
      <c r="A1812" s="8">
        <v>1805</v>
      </c>
      <c r="B1812" s="32">
        <v>453242</v>
      </c>
      <c r="C1812" s="9" t="s">
        <v>397</v>
      </c>
      <c r="D1812" s="9" t="s">
        <v>270</v>
      </c>
      <c r="E1812" s="9" t="s">
        <v>3209</v>
      </c>
      <c r="F1812" s="9" t="s">
        <v>27</v>
      </c>
      <c r="G1812" s="10">
        <v>18</v>
      </c>
      <c r="H1812" s="10">
        <v>0</v>
      </c>
      <c r="I1812" s="10">
        <v>0</v>
      </c>
      <c r="J1812" s="10">
        <f t="shared" si="144"/>
        <v>5040000</v>
      </c>
      <c r="K1812" s="10">
        <f t="shared" si="144"/>
        <v>0</v>
      </c>
      <c r="L1812" s="10">
        <f t="shared" si="144"/>
        <v>0</v>
      </c>
      <c r="M1812" s="10"/>
      <c r="N1812" s="10">
        <v>0</v>
      </c>
      <c r="O1812" s="25">
        <f t="shared" si="142"/>
        <v>5040000</v>
      </c>
      <c r="P1812" s="25">
        <v>5040000</v>
      </c>
      <c r="Q1812" s="25">
        <f t="shared" si="143"/>
        <v>0</v>
      </c>
      <c r="R1812" s="37"/>
    </row>
    <row r="1813" spans="1:18" x14ac:dyDescent="0.25">
      <c r="A1813" s="8">
        <v>1806</v>
      </c>
      <c r="B1813" s="32">
        <v>453243</v>
      </c>
      <c r="C1813" s="9" t="s">
        <v>1413</v>
      </c>
      <c r="D1813" s="9" t="s">
        <v>71</v>
      </c>
      <c r="E1813" s="9" t="s">
        <v>3209</v>
      </c>
      <c r="F1813" s="9" t="s">
        <v>27</v>
      </c>
      <c r="G1813" s="10">
        <v>18</v>
      </c>
      <c r="H1813" s="10">
        <v>0</v>
      </c>
      <c r="I1813" s="10">
        <v>0</v>
      </c>
      <c r="J1813" s="10">
        <f t="shared" si="144"/>
        <v>5040000</v>
      </c>
      <c r="K1813" s="10">
        <f t="shared" si="144"/>
        <v>0</v>
      </c>
      <c r="L1813" s="10">
        <f t="shared" si="144"/>
        <v>0</v>
      </c>
      <c r="M1813" s="10"/>
      <c r="N1813" s="10">
        <v>0</v>
      </c>
      <c r="O1813" s="25">
        <f t="shared" si="142"/>
        <v>5040000</v>
      </c>
      <c r="P1813" s="25">
        <v>5040000</v>
      </c>
      <c r="Q1813" s="25">
        <f t="shared" si="143"/>
        <v>0</v>
      </c>
      <c r="R1813" s="37"/>
    </row>
    <row r="1814" spans="1:18" x14ac:dyDescent="0.25">
      <c r="A1814" s="8">
        <v>1807</v>
      </c>
      <c r="B1814" s="32">
        <v>453244</v>
      </c>
      <c r="C1814" s="9" t="s">
        <v>789</v>
      </c>
      <c r="D1814" s="9" t="s">
        <v>61</v>
      </c>
      <c r="E1814" s="9" t="s">
        <v>3209</v>
      </c>
      <c r="F1814" s="9" t="s">
        <v>27</v>
      </c>
      <c r="G1814" s="10">
        <v>20</v>
      </c>
      <c r="H1814" s="10">
        <v>0</v>
      </c>
      <c r="I1814" s="10">
        <v>0</v>
      </c>
      <c r="J1814" s="10">
        <f t="shared" si="144"/>
        <v>5600000</v>
      </c>
      <c r="K1814" s="10">
        <f t="shared" si="144"/>
        <v>0</v>
      </c>
      <c r="L1814" s="10">
        <f t="shared" si="144"/>
        <v>0</v>
      </c>
      <c r="M1814" s="10"/>
      <c r="N1814" s="10">
        <v>0</v>
      </c>
      <c r="O1814" s="25">
        <f t="shared" si="142"/>
        <v>5600000</v>
      </c>
      <c r="P1814" s="25">
        <v>5600000</v>
      </c>
      <c r="Q1814" s="25">
        <f t="shared" si="143"/>
        <v>0</v>
      </c>
      <c r="R1814" s="37"/>
    </row>
    <row r="1815" spans="1:18" x14ac:dyDescent="0.25">
      <c r="A1815" s="8">
        <v>1808</v>
      </c>
      <c r="B1815" s="32">
        <v>453245</v>
      </c>
      <c r="C1815" s="9" t="s">
        <v>378</v>
      </c>
      <c r="D1815" s="9" t="s">
        <v>413</v>
      </c>
      <c r="E1815" s="9" t="s">
        <v>3209</v>
      </c>
      <c r="F1815" s="9" t="s">
        <v>27</v>
      </c>
      <c r="G1815" s="10">
        <v>18</v>
      </c>
      <c r="H1815" s="10">
        <v>0</v>
      </c>
      <c r="I1815" s="10">
        <v>0</v>
      </c>
      <c r="J1815" s="10">
        <f t="shared" si="144"/>
        <v>5040000</v>
      </c>
      <c r="K1815" s="10">
        <f t="shared" si="144"/>
        <v>0</v>
      </c>
      <c r="L1815" s="10">
        <f t="shared" si="144"/>
        <v>0</v>
      </c>
      <c r="M1815" s="10"/>
      <c r="N1815" s="10">
        <v>0</v>
      </c>
      <c r="O1815" s="25">
        <f t="shared" si="142"/>
        <v>5040000</v>
      </c>
      <c r="P1815" s="25">
        <v>5040000</v>
      </c>
      <c r="Q1815" s="25">
        <f t="shared" si="143"/>
        <v>0</v>
      </c>
      <c r="R1815" s="37"/>
    </row>
    <row r="1816" spans="1:18" x14ac:dyDescent="0.25">
      <c r="A1816" s="8">
        <v>1809</v>
      </c>
      <c r="B1816" s="32">
        <v>453246</v>
      </c>
      <c r="C1816" s="9" t="s">
        <v>1423</v>
      </c>
      <c r="D1816" s="9" t="s">
        <v>631</v>
      </c>
      <c r="E1816" s="9" t="s">
        <v>3209</v>
      </c>
      <c r="F1816" s="9" t="s">
        <v>27</v>
      </c>
      <c r="G1816" s="10">
        <v>18</v>
      </c>
      <c r="H1816" s="10">
        <v>0</v>
      </c>
      <c r="I1816" s="10">
        <v>0</v>
      </c>
      <c r="J1816" s="10">
        <f t="shared" si="144"/>
        <v>5040000</v>
      </c>
      <c r="K1816" s="10">
        <f t="shared" si="144"/>
        <v>0</v>
      </c>
      <c r="L1816" s="10">
        <f t="shared" si="144"/>
        <v>0</v>
      </c>
      <c r="M1816" s="10"/>
      <c r="N1816" s="10">
        <v>0</v>
      </c>
      <c r="O1816" s="25">
        <f t="shared" si="142"/>
        <v>5040000</v>
      </c>
      <c r="P1816" s="25">
        <v>5040000</v>
      </c>
      <c r="Q1816" s="25">
        <f t="shared" si="143"/>
        <v>0</v>
      </c>
      <c r="R1816" s="37"/>
    </row>
    <row r="1817" spans="1:18" x14ac:dyDescent="0.25">
      <c r="A1817" s="8">
        <v>1810</v>
      </c>
      <c r="B1817" s="32">
        <v>453247</v>
      </c>
      <c r="C1817" s="9" t="s">
        <v>1612</v>
      </c>
      <c r="D1817" s="9" t="s">
        <v>251</v>
      </c>
      <c r="E1817" s="9" t="s">
        <v>3209</v>
      </c>
      <c r="F1817" s="9" t="s">
        <v>27</v>
      </c>
      <c r="G1817" s="10">
        <v>18</v>
      </c>
      <c r="H1817" s="10">
        <v>0</v>
      </c>
      <c r="I1817" s="10">
        <v>0</v>
      </c>
      <c r="J1817" s="10"/>
      <c r="K1817" s="10">
        <f t="shared" si="144"/>
        <v>0</v>
      </c>
      <c r="L1817" s="10">
        <f t="shared" si="144"/>
        <v>0</v>
      </c>
      <c r="M1817" s="10"/>
      <c r="N1817" s="10">
        <v>0</v>
      </c>
      <c r="O1817" s="25"/>
      <c r="P1817" s="25">
        <v>0</v>
      </c>
      <c r="Q1817" s="25">
        <f t="shared" si="143"/>
        <v>0</v>
      </c>
      <c r="R1817" s="37" t="s">
        <v>3161</v>
      </c>
    </row>
    <row r="1818" spans="1:18" x14ac:dyDescent="0.25">
      <c r="A1818" s="8">
        <v>1811</v>
      </c>
      <c r="B1818" s="32">
        <v>453248</v>
      </c>
      <c r="C1818" s="9" t="s">
        <v>3220</v>
      </c>
      <c r="D1818" s="9" t="s">
        <v>153</v>
      </c>
      <c r="E1818" s="9" t="s">
        <v>3209</v>
      </c>
      <c r="F1818" s="9" t="s">
        <v>27</v>
      </c>
      <c r="G1818" s="10">
        <v>18</v>
      </c>
      <c r="H1818" s="10">
        <v>0</v>
      </c>
      <c r="I1818" s="10">
        <v>0</v>
      </c>
      <c r="J1818" s="10">
        <f t="shared" si="144"/>
        <v>5040000</v>
      </c>
      <c r="K1818" s="10">
        <f t="shared" si="144"/>
        <v>0</v>
      </c>
      <c r="L1818" s="10">
        <f t="shared" si="144"/>
        <v>0</v>
      </c>
      <c r="M1818" s="10"/>
      <c r="N1818" s="10">
        <v>0</v>
      </c>
      <c r="O1818" s="25">
        <f t="shared" si="142"/>
        <v>5040000</v>
      </c>
      <c r="P1818" s="25">
        <v>5040000</v>
      </c>
      <c r="Q1818" s="25">
        <f t="shared" si="143"/>
        <v>0</v>
      </c>
      <c r="R1818" s="37"/>
    </row>
    <row r="1819" spans="1:18" x14ac:dyDescent="0.25">
      <c r="A1819" s="8">
        <v>1812</v>
      </c>
      <c r="B1819" s="32">
        <v>453249</v>
      </c>
      <c r="C1819" s="9" t="s">
        <v>549</v>
      </c>
      <c r="D1819" s="9" t="s">
        <v>258</v>
      </c>
      <c r="E1819" s="9" t="s">
        <v>3209</v>
      </c>
      <c r="F1819" s="9" t="s">
        <v>27</v>
      </c>
      <c r="G1819" s="10">
        <v>18</v>
      </c>
      <c r="H1819" s="10">
        <v>0</v>
      </c>
      <c r="I1819" s="10">
        <v>0</v>
      </c>
      <c r="J1819" s="10">
        <f t="shared" si="144"/>
        <v>5040000</v>
      </c>
      <c r="K1819" s="10">
        <f t="shared" si="144"/>
        <v>0</v>
      </c>
      <c r="L1819" s="10">
        <f t="shared" si="144"/>
        <v>0</v>
      </c>
      <c r="M1819" s="10"/>
      <c r="N1819" s="10">
        <v>0</v>
      </c>
      <c r="O1819" s="25">
        <f t="shared" si="142"/>
        <v>5040000</v>
      </c>
      <c r="P1819" s="25">
        <v>5040000</v>
      </c>
      <c r="Q1819" s="25">
        <f t="shared" si="143"/>
        <v>0</v>
      </c>
      <c r="R1819" s="37"/>
    </row>
    <row r="1820" spans="1:18" x14ac:dyDescent="0.25">
      <c r="A1820" s="8">
        <v>1813</v>
      </c>
      <c r="B1820" s="32">
        <v>453250</v>
      </c>
      <c r="C1820" s="9" t="s">
        <v>768</v>
      </c>
      <c r="D1820" s="9" t="s">
        <v>448</v>
      </c>
      <c r="E1820" s="9" t="s">
        <v>3209</v>
      </c>
      <c r="F1820" s="9" t="s">
        <v>27</v>
      </c>
      <c r="G1820" s="10">
        <v>18</v>
      </c>
      <c r="H1820" s="10">
        <v>0</v>
      </c>
      <c r="I1820" s="10">
        <v>0</v>
      </c>
      <c r="J1820" s="10">
        <f t="shared" si="144"/>
        <v>5040000</v>
      </c>
      <c r="K1820" s="10">
        <f t="shared" si="144"/>
        <v>0</v>
      </c>
      <c r="L1820" s="10">
        <f t="shared" si="144"/>
        <v>0</v>
      </c>
      <c r="M1820" s="10"/>
      <c r="N1820" s="10">
        <v>0</v>
      </c>
      <c r="O1820" s="25">
        <f t="shared" si="142"/>
        <v>5040000</v>
      </c>
      <c r="P1820" s="25">
        <v>5040000</v>
      </c>
      <c r="Q1820" s="25">
        <f t="shared" si="143"/>
        <v>0</v>
      </c>
      <c r="R1820" s="37"/>
    </row>
    <row r="1821" spans="1:18" x14ac:dyDescent="0.25">
      <c r="A1821" s="8">
        <v>1814</v>
      </c>
      <c r="B1821" s="32">
        <v>453251</v>
      </c>
      <c r="C1821" s="9" t="s">
        <v>3221</v>
      </c>
      <c r="D1821" s="9" t="s">
        <v>413</v>
      </c>
      <c r="E1821" s="9" t="s">
        <v>3209</v>
      </c>
      <c r="F1821" s="9" t="s">
        <v>27</v>
      </c>
      <c r="G1821" s="10">
        <v>18</v>
      </c>
      <c r="H1821" s="10">
        <v>0</v>
      </c>
      <c r="I1821" s="10">
        <v>0</v>
      </c>
      <c r="J1821" s="10">
        <f t="shared" si="144"/>
        <v>5040000</v>
      </c>
      <c r="K1821" s="10">
        <f t="shared" si="144"/>
        <v>0</v>
      </c>
      <c r="L1821" s="10">
        <f t="shared" si="144"/>
        <v>0</v>
      </c>
      <c r="M1821" s="10"/>
      <c r="N1821" s="10">
        <v>0</v>
      </c>
      <c r="O1821" s="25">
        <f t="shared" si="142"/>
        <v>5040000</v>
      </c>
      <c r="P1821" s="25">
        <v>5040000</v>
      </c>
      <c r="Q1821" s="25">
        <f t="shared" si="143"/>
        <v>0</v>
      </c>
      <c r="R1821" s="37"/>
    </row>
    <row r="1822" spans="1:18" x14ac:dyDescent="0.25">
      <c r="A1822" s="8">
        <v>1815</v>
      </c>
      <c r="B1822" s="32">
        <v>453252</v>
      </c>
      <c r="C1822" s="9" t="s">
        <v>3087</v>
      </c>
      <c r="D1822" s="9" t="s">
        <v>75</v>
      </c>
      <c r="E1822" s="9" t="s">
        <v>3209</v>
      </c>
      <c r="F1822" s="9" t="s">
        <v>27</v>
      </c>
      <c r="G1822" s="10">
        <v>18</v>
      </c>
      <c r="H1822" s="10">
        <v>0</v>
      </c>
      <c r="I1822" s="10">
        <v>0</v>
      </c>
      <c r="J1822" s="10">
        <f t="shared" si="144"/>
        <v>5040000</v>
      </c>
      <c r="K1822" s="10">
        <f t="shared" si="144"/>
        <v>0</v>
      </c>
      <c r="L1822" s="10">
        <f t="shared" si="144"/>
        <v>0</v>
      </c>
      <c r="M1822" s="10"/>
      <c r="N1822" s="10">
        <v>0</v>
      </c>
      <c r="O1822" s="25">
        <f t="shared" si="142"/>
        <v>5040000</v>
      </c>
      <c r="P1822" s="25">
        <v>5040000</v>
      </c>
      <c r="Q1822" s="25">
        <f t="shared" si="143"/>
        <v>0</v>
      </c>
      <c r="R1822" s="37"/>
    </row>
    <row r="1823" spans="1:18" x14ac:dyDescent="0.25">
      <c r="A1823" s="8">
        <v>1816</v>
      </c>
      <c r="B1823" s="32">
        <v>453253</v>
      </c>
      <c r="C1823" s="9" t="s">
        <v>3222</v>
      </c>
      <c r="D1823" s="9" t="s">
        <v>61</v>
      </c>
      <c r="E1823" s="9" t="s">
        <v>3209</v>
      </c>
      <c r="F1823" s="9" t="s">
        <v>27</v>
      </c>
      <c r="G1823" s="10">
        <v>18</v>
      </c>
      <c r="H1823" s="10">
        <v>0</v>
      </c>
      <c r="I1823" s="10">
        <v>0</v>
      </c>
      <c r="J1823" s="10">
        <f t="shared" si="144"/>
        <v>5040000</v>
      </c>
      <c r="K1823" s="10">
        <f t="shared" si="144"/>
        <v>0</v>
      </c>
      <c r="L1823" s="10">
        <f t="shared" si="144"/>
        <v>0</v>
      </c>
      <c r="M1823" s="10"/>
      <c r="N1823" s="10">
        <v>0</v>
      </c>
      <c r="O1823" s="25">
        <f t="shared" si="142"/>
        <v>5040000</v>
      </c>
      <c r="P1823" s="25">
        <v>5040000</v>
      </c>
      <c r="Q1823" s="25">
        <f t="shared" si="143"/>
        <v>0</v>
      </c>
      <c r="R1823" s="37"/>
    </row>
    <row r="1824" spans="1:18" x14ac:dyDescent="0.25">
      <c r="A1824" s="8">
        <v>1817</v>
      </c>
      <c r="B1824" s="32">
        <v>453254</v>
      </c>
      <c r="C1824" s="9" t="s">
        <v>1590</v>
      </c>
      <c r="D1824" s="9" t="s">
        <v>251</v>
      </c>
      <c r="E1824" s="9" t="s">
        <v>3209</v>
      </c>
      <c r="F1824" s="9" t="s">
        <v>27</v>
      </c>
      <c r="G1824" s="10">
        <v>20</v>
      </c>
      <c r="H1824" s="10">
        <v>0</v>
      </c>
      <c r="I1824" s="10">
        <v>0</v>
      </c>
      <c r="J1824" s="10">
        <f t="shared" si="144"/>
        <v>5600000</v>
      </c>
      <c r="K1824" s="10">
        <f t="shared" si="144"/>
        <v>0</v>
      </c>
      <c r="L1824" s="10">
        <f t="shared" si="144"/>
        <v>0</v>
      </c>
      <c r="M1824" s="10"/>
      <c r="N1824" s="10">
        <v>0</v>
      </c>
      <c r="O1824" s="25">
        <f t="shared" si="142"/>
        <v>5600000</v>
      </c>
      <c r="P1824" s="25">
        <v>0</v>
      </c>
      <c r="Q1824" s="25">
        <f t="shared" si="143"/>
        <v>5600000</v>
      </c>
      <c r="R1824" s="37"/>
    </row>
    <row r="1825" spans="1:18" x14ac:dyDescent="0.25">
      <c r="A1825" s="8">
        <v>1818</v>
      </c>
      <c r="B1825" s="32">
        <v>453255</v>
      </c>
      <c r="C1825" s="9" t="s">
        <v>474</v>
      </c>
      <c r="D1825" s="9" t="s">
        <v>365</v>
      </c>
      <c r="E1825" s="9" t="s">
        <v>3209</v>
      </c>
      <c r="F1825" s="9" t="s">
        <v>27</v>
      </c>
      <c r="G1825" s="10">
        <v>18</v>
      </c>
      <c r="H1825" s="10">
        <v>0</v>
      </c>
      <c r="I1825" s="10">
        <v>0</v>
      </c>
      <c r="J1825" s="10">
        <f t="shared" si="144"/>
        <v>5040000</v>
      </c>
      <c r="K1825" s="10">
        <f t="shared" si="144"/>
        <v>0</v>
      </c>
      <c r="L1825" s="10">
        <f t="shared" si="144"/>
        <v>0</v>
      </c>
      <c r="M1825" s="10"/>
      <c r="N1825" s="10">
        <v>0</v>
      </c>
      <c r="O1825" s="25">
        <f t="shared" si="142"/>
        <v>5040000</v>
      </c>
      <c r="P1825" s="25">
        <v>5040000</v>
      </c>
      <c r="Q1825" s="25">
        <f t="shared" si="143"/>
        <v>0</v>
      </c>
      <c r="R1825" s="37"/>
    </row>
    <row r="1826" spans="1:18" x14ac:dyDescent="0.25">
      <c r="A1826" s="8">
        <v>1819</v>
      </c>
      <c r="B1826" s="32">
        <v>453256</v>
      </c>
      <c r="C1826" s="9" t="s">
        <v>1485</v>
      </c>
      <c r="D1826" s="9" t="s">
        <v>362</v>
      </c>
      <c r="E1826" s="9" t="s">
        <v>3209</v>
      </c>
      <c r="F1826" s="9" t="s">
        <v>27</v>
      </c>
      <c r="G1826" s="10">
        <v>18</v>
      </c>
      <c r="H1826" s="10">
        <v>0</v>
      </c>
      <c r="I1826" s="10">
        <v>0</v>
      </c>
      <c r="J1826" s="10">
        <f t="shared" si="144"/>
        <v>5040000</v>
      </c>
      <c r="K1826" s="10">
        <f t="shared" si="144"/>
        <v>0</v>
      </c>
      <c r="L1826" s="10">
        <f t="shared" si="144"/>
        <v>0</v>
      </c>
      <c r="M1826" s="10"/>
      <c r="N1826" s="10">
        <v>0</v>
      </c>
      <c r="O1826" s="25">
        <f t="shared" si="142"/>
        <v>5040000</v>
      </c>
      <c r="P1826" s="25">
        <v>0</v>
      </c>
      <c r="Q1826" s="25">
        <f t="shared" si="143"/>
        <v>5040000</v>
      </c>
      <c r="R1826" s="37"/>
    </row>
    <row r="1827" spans="1:18" x14ac:dyDescent="0.25">
      <c r="A1827" s="8">
        <v>1820</v>
      </c>
      <c r="B1827" s="32">
        <v>453257</v>
      </c>
      <c r="C1827" s="9" t="s">
        <v>894</v>
      </c>
      <c r="D1827" s="9" t="s">
        <v>2014</v>
      </c>
      <c r="E1827" s="9" t="s">
        <v>3209</v>
      </c>
      <c r="F1827" s="9" t="s">
        <v>27</v>
      </c>
      <c r="G1827" s="10">
        <v>18</v>
      </c>
      <c r="H1827" s="10">
        <v>0</v>
      </c>
      <c r="I1827" s="10">
        <v>0</v>
      </c>
      <c r="J1827" s="10">
        <f t="shared" si="144"/>
        <v>5040000</v>
      </c>
      <c r="K1827" s="10">
        <f t="shared" si="144"/>
        <v>0</v>
      </c>
      <c r="L1827" s="10">
        <f t="shared" si="144"/>
        <v>0</v>
      </c>
      <c r="M1827" s="10"/>
      <c r="N1827" s="10">
        <v>0</v>
      </c>
      <c r="O1827" s="25">
        <f t="shared" si="142"/>
        <v>5040000</v>
      </c>
      <c r="P1827" s="25">
        <v>5040000</v>
      </c>
      <c r="Q1827" s="25">
        <f t="shared" si="143"/>
        <v>0</v>
      </c>
      <c r="R1827" s="37"/>
    </row>
    <row r="1828" spans="1:18" x14ac:dyDescent="0.25">
      <c r="A1828" s="8">
        <v>1821</v>
      </c>
      <c r="B1828" s="32">
        <v>453258</v>
      </c>
      <c r="C1828" s="9" t="s">
        <v>376</v>
      </c>
      <c r="D1828" s="9" t="s">
        <v>125</v>
      </c>
      <c r="E1828" s="9" t="s">
        <v>3209</v>
      </c>
      <c r="F1828" s="9" t="s">
        <v>27</v>
      </c>
      <c r="G1828" s="10">
        <v>25</v>
      </c>
      <c r="H1828" s="10">
        <v>0</v>
      </c>
      <c r="I1828" s="10">
        <v>0</v>
      </c>
      <c r="J1828" s="10">
        <f t="shared" si="144"/>
        <v>7000000</v>
      </c>
      <c r="K1828" s="10">
        <f t="shared" si="144"/>
        <v>0</v>
      </c>
      <c r="L1828" s="10">
        <f t="shared" si="144"/>
        <v>0</v>
      </c>
      <c r="M1828" s="10"/>
      <c r="N1828" s="10">
        <v>0</v>
      </c>
      <c r="O1828" s="25">
        <f t="shared" si="142"/>
        <v>7000000</v>
      </c>
      <c r="P1828" s="25">
        <v>7000000</v>
      </c>
      <c r="Q1828" s="25">
        <f t="shared" si="143"/>
        <v>0</v>
      </c>
      <c r="R1828" s="37"/>
    </row>
    <row r="1829" spans="1:18" x14ac:dyDescent="0.25">
      <c r="A1829" s="8">
        <v>1822</v>
      </c>
      <c r="B1829" s="32">
        <v>450450</v>
      </c>
      <c r="C1829" s="9" t="s">
        <v>3223</v>
      </c>
      <c r="D1829" s="9" t="s">
        <v>61</v>
      </c>
      <c r="E1829" s="9" t="s">
        <v>3224</v>
      </c>
      <c r="F1829" s="9" t="s">
        <v>3225</v>
      </c>
      <c r="G1829" s="10">
        <v>20</v>
      </c>
      <c r="H1829" s="10">
        <v>0</v>
      </c>
      <c r="I1829" s="10">
        <v>0</v>
      </c>
      <c r="J1829" s="10">
        <f>G1829*1010000</f>
        <v>20200000</v>
      </c>
      <c r="K1829" s="10">
        <v>0</v>
      </c>
      <c r="L1829" s="10">
        <v>0</v>
      </c>
      <c r="M1829" s="10"/>
      <c r="N1829" s="10">
        <v>0</v>
      </c>
      <c r="O1829" s="25">
        <f t="shared" si="142"/>
        <v>20200000</v>
      </c>
      <c r="P1829" s="25">
        <v>20200000</v>
      </c>
      <c r="Q1829" s="25">
        <f t="shared" si="143"/>
        <v>0</v>
      </c>
      <c r="R1829" s="37"/>
    </row>
    <row r="1830" spans="1:18" x14ac:dyDescent="0.25">
      <c r="A1830" s="8">
        <v>1823</v>
      </c>
      <c r="B1830" s="32">
        <v>453301</v>
      </c>
      <c r="C1830" s="9" t="s">
        <v>232</v>
      </c>
      <c r="D1830" s="9" t="s">
        <v>468</v>
      </c>
      <c r="E1830" s="9" t="s">
        <v>3224</v>
      </c>
      <c r="F1830" s="9" t="s">
        <v>3225</v>
      </c>
      <c r="G1830" s="10">
        <v>17</v>
      </c>
      <c r="H1830" s="10">
        <v>0</v>
      </c>
      <c r="I1830" s="10">
        <v>0</v>
      </c>
      <c r="J1830" s="10">
        <f t="shared" ref="J1830:J1893" si="145">G1830*1010000</f>
        <v>17170000</v>
      </c>
      <c r="K1830" s="10">
        <v>0</v>
      </c>
      <c r="L1830" s="10">
        <v>0</v>
      </c>
      <c r="M1830" s="10"/>
      <c r="N1830" s="10">
        <v>0</v>
      </c>
      <c r="O1830" s="25">
        <f t="shared" si="142"/>
        <v>17170000</v>
      </c>
      <c r="P1830" s="25">
        <v>17170000</v>
      </c>
      <c r="Q1830" s="25">
        <f t="shared" si="143"/>
        <v>0</v>
      </c>
      <c r="R1830" s="37"/>
    </row>
    <row r="1831" spans="1:18" x14ac:dyDescent="0.25">
      <c r="A1831" s="8">
        <v>1824</v>
      </c>
      <c r="B1831" s="32">
        <v>453302</v>
      </c>
      <c r="C1831" s="9" t="s">
        <v>3226</v>
      </c>
      <c r="D1831" s="9" t="s">
        <v>372</v>
      </c>
      <c r="E1831" s="9" t="s">
        <v>3224</v>
      </c>
      <c r="F1831" s="9" t="s">
        <v>3225</v>
      </c>
      <c r="G1831" s="10">
        <v>17</v>
      </c>
      <c r="H1831" s="10">
        <v>0</v>
      </c>
      <c r="I1831" s="10">
        <v>0</v>
      </c>
      <c r="J1831" s="10">
        <f t="shared" si="145"/>
        <v>17170000</v>
      </c>
      <c r="K1831" s="10">
        <v>0</v>
      </c>
      <c r="L1831" s="10">
        <v>0</v>
      </c>
      <c r="M1831" s="10"/>
      <c r="N1831" s="10">
        <v>0</v>
      </c>
      <c r="O1831" s="25">
        <f t="shared" si="142"/>
        <v>17170000</v>
      </c>
      <c r="P1831" s="25">
        <v>17170000</v>
      </c>
      <c r="Q1831" s="25">
        <f t="shared" si="143"/>
        <v>0</v>
      </c>
      <c r="R1831" s="37"/>
    </row>
    <row r="1832" spans="1:18" x14ac:dyDescent="0.25">
      <c r="A1832" s="8">
        <v>1825</v>
      </c>
      <c r="B1832" s="32">
        <v>453303</v>
      </c>
      <c r="C1832" s="9" t="s">
        <v>3227</v>
      </c>
      <c r="D1832" s="9" t="s">
        <v>468</v>
      </c>
      <c r="E1832" s="9" t="s">
        <v>3224</v>
      </c>
      <c r="F1832" s="9" t="s">
        <v>3225</v>
      </c>
      <c r="G1832" s="10">
        <v>17</v>
      </c>
      <c r="H1832" s="10">
        <v>0</v>
      </c>
      <c r="I1832" s="10">
        <v>0</v>
      </c>
      <c r="J1832" s="10">
        <f t="shared" si="145"/>
        <v>17170000</v>
      </c>
      <c r="K1832" s="10">
        <v>0</v>
      </c>
      <c r="L1832" s="10">
        <v>0</v>
      </c>
      <c r="M1832" s="10"/>
      <c r="N1832" s="10">
        <v>0</v>
      </c>
      <c r="O1832" s="25">
        <f t="shared" si="142"/>
        <v>17170000</v>
      </c>
      <c r="P1832" s="25">
        <v>17170000</v>
      </c>
      <c r="Q1832" s="25">
        <f t="shared" si="143"/>
        <v>0</v>
      </c>
      <c r="R1832" s="37"/>
    </row>
    <row r="1833" spans="1:18" x14ac:dyDescent="0.25">
      <c r="A1833" s="8">
        <v>1826</v>
      </c>
      <c r="B1833" s="32">
        <v>453304</v>
      </c>
      <c r="C1833" s="9" t="s">
        <v>3228</v>
      </c>
      <c r="D1833" s="9" t="s">
        <v>270</v>
      </c>
      <c r="E1833" s="9" t="s">
        <v>3224</v>
      </c>
      <c r="F1833" s="9" t="s">
        <v>3225</v>
      </c>
      <c r="G1833" s="10">
        <v>17</v>
      </c>
      <c r="H1833" s="10">
        <v>0</v>
      </c>
      <c r="I1833" s="10">
        <v>0</v>
      </c>
      <c r="J1833" s="10">
        <f t="shared" si="145"/>
        <v>17170000</v>
      </c>
      <c r="K1833" s="10">
        <v>0</v>
      </c>
      <c r="L1833" s="10">
        <v>0</v>
      </c>
      <c r="M1833" s="10"/>
      <c r="N1833" s="10">
        <v>0</v>
      </c>
      <c r="O1833" s="25">
        <f t="shared" si="142"/>
        <v>17170000</v>
      </c>
      <c r="P1833" s="25">
        <v>17170000</v>
      </c>
      <c r="Q1833" s="25">
        <f t="shared" si="143"/>
        <v>0</v>
      </c>
      <c r="R1833" s="37"/>
    </row>
    <row r="1834" spans="1:18" x14ac:dyDescent="0.25">
      <c r="A1834" s="8">
        <v>1827</v>
      </c>
      <c r="B1834" s="32">
        <v>453305</v>
      </c>
      <c r="C1834" s="9" t="s">
        <v>111</v>
      </c>
      <c r="D1834" s="9" t="s">
        <v>65</v>
      </c>
      <c r="E1834" s="9" t="s">
        <v>3224</v>
      </c>
      <c r="F1834" s="9" t="s">
        <v>3225</v>
      </c>
      <c r="G1834" s="10">
        <v>17</v>
      </c>
      <c r="H1834" s="10">
        <v>0</v>
      </c>
      <c r="I1834" s="10">
        <v>0</v>
      </c>
      <c r="J1834" s="10">
        <f t="shared" si="145"/>
        <v>17170000</v>
      </c>
      <c r="K1834" s="10">
        <v>0</v>
      </c>
      <c r="L1834" s="10">
        <v>0</v>
      </c>
      <c r="M1834" s="10"/>
      <c r="N1834" s="10">
        <v>0</v>
      </c>
      <c r="O1834" s="25">
        <f t="shared" si="142"/>
        <v>17170000</v>
      </c>
      <c r="P1834" s="25">
        <v>17170000</v>
      </c>
      <c r="Q1834" s="25">
        <f t="shared" si="143"/>
        <v>0</v>
      </c>
      <c r="R1834" s="37"/>
    </row>
    <row r="1835" spans="1:18" x14ac:dyDescent="0.25">
      <c r="A1835" s="8">
        <v>1828</v>
      </c>
      <c r="B1835" s="32">
        <v>453306</v>
      </c>
      <c r="C1835" s="9" t="s">
        <v>3229</v>
      </c>
      <c r="D1835" s="9" t="s">
        <v>61</v>
      </c>
      <c r="E1835" s="9" t="s">
        <v>3224</v>
      </c>
      <c r="F1835" s="9" t="s">
        <v>3225</v>
      </c>
      <c r="G1835" s="10">
        <v>17</v>
      </c>
      <c r="H1835" s="10">
        <v>0</v>
      </c>
      <c r="I1835" s="10">
        <v>0</v>
      </c>
      <c r="J1835" s="10">
        <f t="shared" si="145"/>
        <v>17170000</v>
      </c>
      <c r="K1835" s="10">
        <v>0</v>
      </c>
      <c r="L1835" s="10">
        <v>0</v>
      </c>
      <c r="M1835" s="10"/>
      <c r="N1835" s="10">
        <v>0</v>
      </c>
      <c r="O1835" s="25">
        <f t="shared" si="142"/>
        <v>17170000</v>
      </c>
      <c r="P1835" s="25">
        <v>33330000</v>
      </c>
      <c r="Q1835" s="25">
        <f t="shared" si="143"/>
        <v>-16160000</v>
      </c>
      <c r="R1835" s="37"/>
    </row>
    <row r="1836" spans="1:18" x14ac:dyDescent="0.25">
      <c r="A1836" s="8">
        <v>1829</v>
      </c>
      <c r="B1836" s="32">
        <v>453307</v>
      </c>
      <c r="C1836" s="9" t="s">
        <v>662</v>
      </c>
      <c r="D1836" s="9" t="s">
        <v>244</v>
      </c>
      <c r="E1836" s="9" t="s">
        <v>3224</v>
      </c>
      <c r="F1836" s="9" t="s">
        <v>3225</v>
      </c>
      <c r="G1836" s="10">
        <v>17</v>
      </c>
      <c r="H1836" s="10">
        <v>0</v>
      </c>
      <c r="I1836" s="10">
        <v>0</v>
      </c>
      <c r="J1836" s="10">
        <f t="shared" si="145"/>
        <v>17170000</v>
      </c>
      <c r="K1836" s="10">
        <v>0</v>
      </c>
      <c r="L1836" s="10">
        <v>0</v>
      </c>
      <c r="M1836" s="10"/>
      <c r="N1836" s="10">
        <v>0</v>
      </c>
      <c r="O1836" s="25">
        <f t="shared" si="142"/>
        <v>17170000</v>
      </c>
      <c r="P1836" s="25">
        <v>17170000</v>
      </c>
      <c r="Q1836" s="25">
        <f t="shared" si="143"/>
        <v>0</v>
      </c>
      <c r="R1836" s="37"/>
    </row>
    <row r="1837" spans="1:18" x14ac:dyDescent="0.25">
      <c r="A1837" s="8">
        <v>1830</v>
      </c>
      <c r="B1837" s="32">
        <v>453308</v>
      </c>
      <c r="C1837" s="9" t="s">
        <v>3230</v>
      </c>
      <c r="D1837" s="9" t="s">
        <v>413</v>
      </c>
      <c r="E1837" s="9" t="s">
        <v>3224</v>
      </c>
      <c r="F1837" s="9" t="s">
        <v>3225</v>
      </c>
      <c r="G1837" s="10">
        <v>17</v>
      </c>
      <c r="H1837" s="10">
        <v>0</v>
      </c>
      <c r="I1837" s="10">
        <v>0</v>
      </c>
      <c r="J1837" s="10">
        <f t="shared" si="145"/>
        <v>17170000</v>
      </c>
      <c r="K1837" s="10">
        <v>0</v>
      </c>
      <c r="L1837" s="10">
        <v>0</v>
      </c>
      <c r="M1837" s="10"/>
      <c r="N1837" s="10">
        <v>0</v>
      </c>
      <c r="O1837" s="25">
        <f t="shared" si="142"/>
        <v>17170000</v>
      </c>
      <c r="P1837" s="25">
        <v>17170000</v>
      </c>
      <c r="Q1837" s="25">
        <f t="shared" si="143"/>
        <v>0</v>
      </c>
      <c r="R1837" s="37"/>
    </row>
    <row r="1838" spans="1:18" x14ac:dyDescent="0.25">
      <c r="A1838" s="8">
        <v>1831</v>
      </c>
      <c r="B1838" s="32">
        <v>453309</v>
      </c>
      <c r="C1838" s="9" t="s">
        <v>3231</v>
      </c>
      <c r="D1838" s="9" t="s">
        <v>158</v>
      </c>
      <c r="E1838" s="9" t="s">
        <v>3224</v>
      </c>
      <c r="F1838" s="9" t="s">
        <v>3225</v>
      </c>
      <c r="G1838" s="10">
        <v>17</v>
      </c>
      <c r="H1838" s="10">
        <v>0</v>
      </c>
      <c r="I1838" s="10">
        <v>0</v>
      </c>
      <c r="J1838" s="10">
        <f t="shared" si="145"/>
        <v>17170000</v>
      </c>
      <c r="K1838" s="10">
        <v>0</v>
      </c>
      <c r="L1838" s="10">
        <v>0</v>
      </c>
      <c r="M1838" s="10"/>
      <c r="N1838" s="10">
        <v>0</v>
      </c>
      <c r="O1838" s="25">
        <f t="shared" si="142"/>
        <v>17170000</v>
      </c>
      <c r="P1838" s="25">
        <v>17170000</v>
      </c>
      <c r="Q1838" s="25">
        <f t="shared" si="143"/>
        <v>0</v>
      </c>
      <c r="R1838" s="37"/>
    </row>
    <row r="1839" spans="1:18" x14ac:dyDescent="0.25">
      <c r="A1839" s="8">
        <v>1832</v>
      </c>
      <c r="B1839" s="32">
        <v>453310</v>
      </c>
      <c r="C1839" s="9" t="s">
        <v>3232</v>
      </c>
      <c r="D1839" s="9" t="s">
        <v>85</v>
      </c>
      <c r="E1839" s="9" t="s">
        <v>3224</v>
      </c>
      <c r="F1839" s="9" t="s">
        <v>3225</v>
      </c>
      <c r="G1839" s="10">
        <v>17</v>
      </c>
      <c r="H1839" s="10">
        <v>0</v>
      </c>
      <c r="I1839" s="10">
        <v>0</v>
      </c>
      <c r="J1839" s="10">
        <f t="shared" si="145"/>
        <v>17170000</v>
      </c>
      <c r="K1839" s="10">
        <v>0</v>
      </c>
      <c r="L1839" s="10">
        <v>0</v>
      </c>
      <c r="M1839" s="10"/>
      <c r="N1839" s="10">
        <v>0</v>
      </c>
      <c r="O1839" s="25">
        <f t="shared" si="142"/>
        <v>17170000</v>
      </c>
      <c r="P1839" s="25">
        <v>17170000</v>
      </c>
      <c r="Q1839" s="25">
        <f t="shared" si="143"/>
        <v>0</v>
      </c>
      <c r="R1839" s="37"/>
    </row>
    <row r="1840" spans="1:18" x14ac:dyDescent="0.25">
      <c r="A1840" s="8">
        <v>1833</v>
      </c>
      <c r="B1840" s="32">
        <v>453311</v>
      </c>
      <c r="C1840" s="9" t="s">
        <v>2907</v>
      </c>
      <c r="D1840" s="9" t="s">
        <v>402</v>
      </c>
      <c r="E1840" s="9" t="s">
        <v>3224</v>
      </c>
      <c r="F1840" s="9" t="s">
        <v>3225</v>
      </c>
      <c r="G1840" s="10">
        <v>17</v>
      </c>
      <c r="H1840" s="10">
        <v>0</v>
      </c>
      <c r="I1840" s="10">
        <v>0</v>
      </c>
      <c r="J1840" s="10">
        <f t="shared" si="145"/>
        <v>17170000</v>
      </c>
      <c r="K1840" s="10">
        <v>0</v>
      </c>
      <c r="L1840" s="10">
        <v>0</v>
      </c>
      <c r="M1840" s="10"/>
      <c r="N1840" s="10">
        <v>0</v>
      </c>
      <c r="O1840" s="25">
        <f t="shared" si="142"/>
        <v>17170000</v>
      </c>
      <c r="P1840" s="25">
        <v>17170000</v>
      </c>
      <c r="Q1840" s="25">
        <f t="shared" si="143"/>
        <v>0</v>
      </c>
      <c r="R1840" s="37"/>
    </row>
    <row r="1841" spans="1:18" x14ac:dyDescent="0.25">
      <c r="A1841" s="8">
        <v>1834</v>
      </c>
      <c r="B1841" s="32">
        <v>453312</v>
      </c>
      <c r="C1841" s="9" t="s">
        <v>685</v>
      </c>
      <c r="D1841" s="9" t="s">
        <v>65</v>
      </c>
      <c r="E1841" s="9" t="s">
        <v>3224</v>
      </c>
      <c r="F1841" s="9" t="s">
        <v>3225</v>
      </c>
      <c r="G1841" s="10">
        <v>17</v>
      </c>
      <c r="H1841" s="10">
        <v>0</v>
      </c>
      <c r="I1841" s="10">
        <v>0</v>
      </c>
      <c r="J1841" s="10">
        <f t="shared" si="145"/>
        <v>17170000</v>
      </c>
      <c r="K1841" s="10">
        <v>0</v>
      </c>
      <c r="L1841" s="10">
        <v>0</v>
      </c>
      <c r="M1841" s="10"/>
      <c r="N1841" s="10">
        <v>0</v>
      </c>
      <c r="O1841" s="25">
        <f t="shared" si="142"/>
        <v>17170000</v>
      </c>
      <c r="P1841" s="25">
        <v>17170000</v>
      </c>
      <c r="Q1841" s="25">
        <f t="shared" si="143"/>
        <v>0</v>
      </c>
      <c r="R1841" s="37"/>
    </row>
    <row r="1842" spans="1:18" x14ac:dyDescent="0.25">
      <c r="A1842" s="8">
        <v>1835</v>
      </c>
      <c r="B1842" s="32">
        <v>453313</v>
      </c>
      <c r="C1842" s="9" t="s">
        <v>379</v>
      </c>
      <c r="D1842" s="9" t="s">
        <v>158</v>
      </c>
      <c r="E1842" s="9" t="s">
        <v>3224</v>
      </c>
      <c r="F1842" s="9" t="s">
        <v>3225</v>
      </c>
      <c r="G1842" s="10">
        <v>17</v>
      </c>
      <c r="H1842" s="10">
        <v>0</v>
      </c>
      <c r="I1842" s="10">
        <v>0</v>
      </c>
      <c r="J1842" s="10">
        <f t="shared" si="145"/>
        <v>17170000</v>
      </c>
      <c r="K1842" s="10">
        <v>0</v>
      </c>
      <c r="L1842" s="10">
        <v>0</v>
      </c>
      <c r="M1842" s="10"/>
      <c r="N1842" s="10">
        <v>0</v>
      </c>
      <c r="O1842" s="25">
        <f t="shared" si="142"/>
        <v>17170000</v>
      </c>
      <c r="P1842" s="25">
        <v>17170000</v>
      </c>
      <c r="Q1842" s="25">
        <f t="shared" si="143"/>
        <v>0</v>
      </c>
      <c r="R1842" s="37"/>
    </row>
    <row r="1843" spans="1:18" x14ac:dyDescent="0.25">
      <c r="A1843" s="8">
        <v>1836</v>
      </c>
      <c r="B1843" s="32">
        <v>453314</v>
      </c>
      <c r="C1843" s="9" t="s">
        <v>1483</v>
      </c>
      <c r="D1843" s="9" t="s">
        <v>334</v>
      </c>
      <c r="E1843" s="9" t="s">
        <v>3224</v>
      </c>
      <c r="F1843" s="9" t="s">
        <v>3225</v>
      </c>
      <c r="G1843" s="10">
        <v>17</v>
      </c>
      <c r="H1843" s="10">
        <v>0</v>
      </c>
      <c r="I1843" s="10">
        <v>0</v>
      </c>
      <c r="J1843" s="10">
        <f t="shared" si="145"/>
        <v>17170000</v>
      </c>
      <c r="K1843" s="10">
        <v>0</v>
      </c>
      <c r="L1843" s="10">
        <v>0</v>
      </c>
      <c r="M1843" s="10"/>
      <c r="N1843" s="10">
        <v>0</v>
      </c>
      <c r="O1843" s="25">
        <f t="shared" si="142"/>
        <v>17170000</v>
      </c>
      <c r="P1843" s="25">
        <v>17170000</v>
      </c>
      <c r="Q1843" s="25">
        <f t="shared" si="143"/>
        <v>0</v>
      </c>
      <c r="R1843" s="37"/>
    </row>
    <row r="1844" spans="1:18" x14ac:dyDescent="0.25">
      <c r="A1844" s="8">
        <v>1837</v>
      </c>
      <c r="B1844" s="32">
        <v>453315</v>
      </c>
      <c r="C1844" s="9" t="s">
        <v>531</v>
      </c>
      <c r="D1844" s="9" t="s">
        <v>61</v>
      </c>
      <c r="E1844" s="9" t="s">
        <v>3224</v>
      </c>
      <c r="F1844" s="9" t="s">
        <v>3225</v>
      </c>
      <c r="G1844" s="10">
        <v>17</v>
      </c>
      <c r="H1844" s="10">
        <v>0</v>
      </c>
      <c r="I1844" s="10">
        <v>0</v>
      </c>
      <c r="J1844" s="10">
        <f t="shared" si="145"/>
        <v>17170000</v>
      </c>
      <c r="K1844" s="10">
        <v>0</v>
      </c>
      <c r="L1844" s="10">
        <v>0</v>
      </c>
      <c r="M1844" s="10"/>
      <c r="N1844" s="10">
        <v>0</v>
      </c>
      <c r="O1844" s="25">
        <f t="shared" si="142"/>
        <v>17170000</v>
      </c>
      <c r="P1844" s="25">
        <v>17170000</v>
      </c>
      <c r="Q1844" s="25">
        <f t="shared" si="143"/>
        <v>0</v>
      </c>
      <c r="R1844" s="37"/>
    </row>
    <row r="1845" spans="1:18" x14ac:dyDescent="0.25">
      <c r="A1845" s="8">
        <v>1838</v>
      </c>
      <c r="B1845" s="32">
        <v>453316</v>
      </c>
      <c r="C1845" s="9" t="s">
        <v>2019</v>
      </c>
      <c r="D1845" s="9" t="s">
        <v>85</v>
      </c>
      <c r="E1845" s="9" t="s">
        <v>3224</v>
      </c>
      <c r="F1845" s="9" t="s">
        <v>3225</v>
      </c>
      <c r="G1845" s="10">
        <v>17</v>
      </c>
      <c r="H1845" s="10">
        <v>0</v>
      </c>
      <c r="I1845" s="10">
        <v>0</v>
      </c>
      <c r="J1845" s="10">
        <f t="shared" si="145"/>
        <v>17170000</v>
      </c>
      <c r="K1845" s="10">
        <v>0</v>
      </c>
      <c r="L1845" s="10">
        <v>0</v>
      </c>
      <c r="M1845" s="10"/>
      <c r="N1845" s="10">
        <v>0</v>
      </c>
      <c r="O1845" s="25">
        <f t="shared" si="142"/>
        <v>17170000</v>
      </c>
      <c r="P1845" s="25">
        <v>17170000</v>
      </c>
      <c r="Q1845" s="25">
        <f t="shared" si="143"/>
        <v>0</v>
      </c>
      <c r="R1845" s="37"/>
    </row>
    <row r="1846" spans="1:18" x14ac:dyDescent="0.25">
      <c r="A1846" s="8">
        <v>1839</v>
      </c>
      <c r="B1846" s="32">
        <v>453317</v>
      </c>
      <c r="C1846" s="9" t="s">
        <v>135</v>
      </c>
      <c r="D1846" s="9" t="s">
        <v>317</v>
      </c>
      <c r="E1846" s="9" t="s">
        <v>3224</v>
      </c>
      <c r="F1846" s="9" t="s">
        <v>3225</v>
      </c>
      <c r="G1846" s="10">
        <v>17</v>
      </c>
      <c r="H1846" s="10">
        <v>0</v>
      </c>
      <c r="I1846" s="10">
        <v>0</v>
      </c>
      <c r="J1846" s="10">
        <f t="shared" si="145"/>
        <v>17170000</v>
      </c>
      <c r="K1846" s="10">
        <v>0</v>
      </c>
      <c r="L1846" s="10">
        <v>0</v>
      </c>
      <c r="M1846" s="10"/>
      <c r="N1846" s="10">
        <v>0</v>
      </c>
      <c r="O1846" s="25">
        <f t="shared" si="142"/>
        <v>17170000</v>
      </c>
      <c r="P1846" s="25">
        <v>17170000</v>
      </c>
      <c r="Q1846" s="25">
        <f t="shared" si="143"/>
        <v>0</v>
      </c>
      <c r="R1846" s="37"/>
    </row>
    <row r="1847" spans="1:18" x14ac:dyDescent="0.25">
      <c r="A1847" s="8">
        <v>1840</v>
      </c>
      <c r="B1847" s="32">
        <v>453318</v>
      </c>
      <c r="C1847" s="9" t="s">
        <v>360</v>
      </c>
      <c r="D1847" s="9" t="s">
        <v>153</v>
      </c>
      <c r="E1847" s="9" t="s">
        <v>3224</v>
      </c>
      <c r="F1847" s="9" t="s">
        <v>3225</v>
      </c>
      <c r="G1847" s="10">
        <v>17</v>
      </c>
      <c r="H1847" s="10">
        <v>0</v>
      </c>
      <c r="I1847" s="10">
        <v>0</v>
      </c>
      <c r="J1847" s="10">
        <f t="shared" si="145"/>
        <v>17170000</v>
      </c>
      <c r="K1847" s="10">
        <v>0</v>
      </c>
      <c r="L1847" s="10">
        <v>0</v>
      </c>
      <c r="M1847" s="10"/>
      <c r="N1847" s="10">
        <v>0</v>
      </c>
      <c r="O1847" s="25">
        <f t="shared" si="142"/>
        <v>17170000</v>
      </c>
      <c r="P1847" s="25">
        <v>17170000</v>
      </c>
      <c r="Q1847" s="25">
        <f t="shared" si="143"/>
        <v>0</v>
      </c>
      <c r="R1847" s="37"/>
    </row>
    <row r="1848" spans="1:18" x14ac:dyDescent="0.25">
      <c r="A1848" s="8">
        <v>1841</v>
      </c>
      <c r="B1848" s="32">
        <v>453320</v>
      </c>
      <c r="C1848" s="9" t="s">
        <v>3233</v>
      </c>
      <c r="D1848" s="9" t="s">
        <v>51</v>
      </c>
      <c r="E1848" s="9" t="s">
        <v>3224</v>
      </c>
      <c r="F1848" s="9" t="s">
        <v>3225</v>
      </c>
      <c r="G1848" s="10">
        <v>17</v>
      </c>
      <c r="H1848" s="10">
        <v>0</v>
      </c>
      <c r="I1848" s="10">
        <v>0</v>
      </c>
      <c r="J1848" s="10">
        <f t="shared" si="145"/>
        <v>17170000</v>
      </c>
      <c r="K1848" s="10">
        <v>0</v>
      </c>
      <c r="L1848" s="10">
        <v>0</v>
      </c>
      <c r="M1848" s="10"/>
      <c r="N1848" s="10">
        <v>0</v>
      </c>
      <c r="O1848" s="25">
        <f t="shared" si="142"/>
        <v>17170000</v>
      </c>
      <c r="P1848" s="25">
        <v>17170000</v>
      </c>
      <c r="Q1848" s="25">
        <f t="shared" si="143"/>
        <v>0</v>
      </c>
      <c r="R1848" s="37"/>
    </row>
    <row r="1849" spans="1:18" x14ac:dyDescent="0.25">
      <c r="A1849" s="8">
        <v>1842</v>
      </c>
      <c r="B1849" s="32">
        <v>453321</v>
      </c>
      <c r="C1849" s="9" t="s">
        <v>309</v>
      </c>
      <c r="D1849" s="9" t="s">
        <v>344</v>
      </c>
      <c r="E1849" s="9" t="s">
        <v>3224</v>
      </c>
      <c r="F1849" s="9" t="s">
        <v>3225</v>
      </c>
      <c r="G1849" s="10">
        <v>17</v>
      </c>
      <c r="H1849" s="10">
        <v>0</v>
      </c>
      <c r="I1849" s="10">
        <v>0</v>
      </c>
      <c r="J1849" s="10">
        <f t="shared" si="145"/>
        <v>17170000</v>
      </c>
      <c r="K1849" s="10">
        <v>0</v>
      </c>
      <c r="L1849" s="10">
        <v>0</v>
      </c>
      <c r="M1849" s="10"/>
      <c r="N1849" s="10">
        <v>0</v>
      </c>
      <c r="O1849" s="25">
        <f t="shared" si="142"/>
        <v>17170000</v>
      </c>
      <c r="P1849" s="25">
        <v>0</v>
      </c>
      <c r="Q1849" s="25">
        <f t="shared" si="143"/>
        <v>17170000</v>
      </c>
      <c r="R1849" s="37"/>
    </row>
    <row r="1850" spans="1:18" x14ac:dyDescent="0.25">
      <c r="A1850" s="8">
        <v>1843</v>
      </c>
      <c r="B1850" s="32">
        <v>453322</v>
      </c>
      <c r="C1850" s="9" t="s">
        <v>152</v>
      </c>
      <c r="D1850" s="9" t="s">
        <v>128</v>
      </c>
      <c r="E1850" s="9" t="s">
        <v>3224</v>
      </c>
      <c r="F1850" s="9" t="s">
        <v>3225</v>
      </c>
      <c r="G1850" s="10">
        <v>17</v>
      </c>
      <c r="H1850" s="10">
        <v>0</v>
      </c>
      <c r="I1850" s="10">
        <v>0</v>
      </c>
      <c r="J1850" s="10">
        <f t="shared" si="145"/>
        <v>17170000</v>
      </c>
      <c r="K1850" s="10">
        <v>0</v>
      </c>
      <c r="L1850" s="10">
        <v>0</v>
      </c>
      <c r="M1850" s="10"/>
      <c r="N1850" s="10">
        <v>0</v>
      </c>
      <c r="O1850" s="25">
        <f t="shared" ref="O1850:O1913" si="146">J1850+K1850+L1850-N1850</f>
        <v>17170000</v>
      </c>
      <c r="P1850" s="25">
        <v>17170000</v>
      </c>
      <c r="Q1850" s="25">
        <f t="shared" si="143"/>
        <v>0</v>
      </c>
      <c r="R1850" s="37"/>
    </row>
    <row r="1851" spans="1:18" x14ac:dyDescent="0.25">
      <c r="A1851" s="8">
        <v>1844</v>
      </c>
      <c r="B1851" s="32">
        <v>453323</v>
      </c>
      <c r="C1851" s="9" t="s">
        <v>1832</v>
      </c>
      <c r="D1851" s="9" t="s">
        <v>634</v>
      </c>
      <c r="E1851" s="9" t="s">
        <v>3224</v>
      </c>
      <c r="F1851" s="9" t="s">
        <v>3225</v>
      </c>
      <c r="G1851" s="10">
        <v>17</v>
      </c>
      <c r="H1851" s="10">
        <v>0</v>
      </c>
      <c r="I1851" s="10">
        <v>0</v>
      </c>
      <c r="J1851" s="10">
        <f t="shared" si="145"/>
        <v>17170000</v>
      </c>
      <c r="K1851" s="10">
        <v>0</v>
      </c>
      <c r="L1851" s="10">
        <v>0</v>
      </c>
      <c r="M1851" s="10"/>
      <c r="N1851" s="10">
        <v>0</v>
      </c>
      <c r="O1851" s="25">
        <f t="shared" si="146"/>
        <v>17170000</v>
      </c>
      <c r="P1851" s="25">
        <v>0</v>
      </c>
      <c r="Q1851" s="25">
        <f t="shared" si="143"/>
        <v>17170000</v>
      </c>
      <c r="R1851" s="37"/>
    </row>
    <row r="1852" spans="1:18" x14ac:dyDescent="0.25">
      <c r="A1852" s="8">
        <v>1845</v>
      </c>
      <c r="B1852" s="32">
        <v>453324</v>
      </c>
      <c r="C1852" s="9" t="s">
        <v>114</v>
      </c>
      <c r="D1852" s="9" t="s">
        <v>210</v>
      </c>
      <c r="E1852" s="9" t="s">
        <v>3224</v>
      </c>
      <c r="F1852" s="9" t="s">
        <v>3225</v>
      </c>
      <c r="G1852" s="10">
        <v>17</v>
      </c>
      <c r="H1852" s="10">
        <v>0</v>
      </c>
      <c r="I1852" s="10">
        <v>0</v>
      </c>
      <c r="J1852" s="10">
        <f t="shared" si="145"/>
        <v>17170000</v>
      </c>
      <c r="K1852" s="10">
        <v>0</v>
      </c>
      <c r="L1852" s="10">
        <v>0</v>
      </c>
      <c r="M1852" s="10"/>
      <c r="N1852" s="10">
        <v>0</v>
      </c>
      <c r="O1852" s="25">
        <f t="shared" si="146"/>
        <v>17170000</v>
      </c>
      <c r="P1852" s="25">
        <v>17170000</v>
      </c>
      <c r="Q1852" s="25">
        <f t="shared" si="143"/>
        <v>0</v>
      </c>
      <c r="R1852" s="37"/>
    </row>
    <row r="1853" spans="1:18" x14ac:dyDescent="0.25">
      <c r="A1853" s="8">
        <v>1846</v>
      </c>
      <c r="B1853" s="32">
        <v>453325</v>
      </c>
      <c r="C1853" s="9" t="s">
        <v>3234</v>
      </c>
      <c r="D1853" s="9" t="s">
        <v>85</v>
      </c>
      <c r="E1853" s="9" t="s">
        <v>3224</v>
      </c>
      <c r="F1853" s="9" t="s">
        <v>3225</v>
      </c>
      <c r="G1853" s="10">
        <v>17</v>
      </c>
      <c r="H1853" s="10">
        <v>0</v>
      </c>
      <c r="I1853" s="10">
        <v>0</v>
      </c>
      <c r="J1853" s="10">
        <f t="shared" si="145"/>
        <v>17170000</v>
      </c>
      <c r="K1853" s="10">
        <v>0</v>
      </c>
      <c r="L1853" s="10">
        <v>0</v>
      </c>
      <c r="M1853" s="10"/>
      <c r="N1853" s="10">
        <v>0</v>
      </c>
      <c r="O1853" s="25">
        <f t="shared" si="146"/>
        <v>17170000</v>
      </c>
      <c r="P1853" s="25">
        <v>17170000</v>
      </c>
      <c r="Q1853" s="25">
        <f t="shared" si="143"/>
        <v>0</v>
      </c>
      <c r="R1853" s="37"/>
    </row>
    <row r="1854" spans="1:18" x14ac:dyDescent="0.25">
      <c r="A1854" s="8">
        <v>1847</v>
      </c>
      <c r="B1854" s="32">
        <v>453326</v>
      </c>
      <c r="C1854" s="9" t="s">
        <v>2093</v>
      </c>
      <c r="D1854" s="9" t="s">
        <v>65</v>
      </c>
      <c r="E1854" s="9" t="s">
        <v>3224</v>
      </c>
      <c r="F1854" s="9" t="s">
        <v>3225</v>
      </c>
      <c r="G1854" s="10">
        <v>17</v>
      </c>
      <c r="H1854" s="10">
        <v>0</v>
      </c>
      <c r="I1854" s="10">
        <v>0</v>
      </c>
      <c r="J1854" s="10">
        <f t="shared" si="145"/>
        <v>17170000</v>
      </c>
      <c r="K1854" s="10">
        <v>0</v>
      </c>
      <c r="L1854" s="10">
        <v>0</v>
      </c>
      <c r="M1854" s="10"/>
      <c r="N1854" s="10">
        <v>0</v>
      </c>
      <c r="O1854" s="25">
        <f t="shared" si="146"/>
        <v>17170000</v>
      </c>
      <c r="P1854" s="25">
        <v>0</v>
      </c>
      <c r="Q1854" s="25">
        <f t="shared" si="143"/>
        <v>17170000</v>
      </c>
      <c r="R1854" s="37"/>
    </row>
    <row r="1855" spans="1:18" x14ac:dyDescent="0.25">
      <c r="A1855" s="8">
        <v>1848</v>
      </c>
      <c r="B1855" s="32">
        <v>453327</v>
      </c>
      <c r="C1855" s="9" t="s">
        <v>2883</v>
      </c>
      <c r="D1855" s="9" t="s">
        <v>61</v>
      </c>
      <c r="E1855" s="9" t="s">
        <v>3224</v>
      </c>
      <c r="F1855" s="9" t="s">
        <v>3225</v>
      </c>
      <c r="G1855" s="10">
        <v>17</v>
      </c>
      <c r="H1855" s="10">
        <v>0</v>
      </c>
      <c r="I1855" s="10">
        <v>0</v>
      </c>
      <c r="J1855" s="10">
        <f t="shared" si="145"/>
        <v>17170000</v>
      </c>
      <c r="K1855" s="10">
        <v>0</v>
      </c>
      <c r="L1855" s="10">
        <v>0</v>
      </c>
      <c r="M1855" s="10"/>
      <c r="N1855" s="10">
        <v>0</v>
      </c>
      <c r="O1855" s="25">
        <f t="shared" si="146"/>
        <v>17170000</v>
      </c>
      <c r="P1855" s="25">
        <v>17170000</v>
      </c>
      <c r="Q1855" s="25">
        <f t="shared" si="143"/>
        <v>0</v>
      </c>
      <c r="R1855" s="37"/>
    </row>
    <row r="1856" spans="1:18" x14ac:dyDescent="0.25">
      <c r="A1856" s="8">
        <v>1849</v>
      </c>
      <c r="B1856" s="32">
        <v>453328</v>
      </c>
      <c r="C1856" s="9" t="s">
        <v>3235</v>
      </c>
      <c r="D1856" s="9" t="s">
        <v>349</v>
      </c>
      <c r="E1856" s="9" t="s">
        <v>3224</v>
      </c>
      <c r="F1856" s="9" t="s">
        <v>3225</v>
      </c>
      <c r="G1856" s="10">
        <v>17</v>
      </c>
      <c r="H1856" s="10">
        <v>0</v>
      </c>
      <c r="I1856" s="10">
        <v>0</v>
      </c>
      <c r="J1856" s="10">
        <f t="shared" si="145"/>
        <v>17170000</v>
      </c>
      <c r="K1856" s="10">
        <v>0</v>
      </c>
      <c r="L1856" s="10">
        <v>0</v>
      </c>
      <c r="M1856" s="10"/>
      <c r="N1856" s="10">
        <v>0</v>
      </c>
      <c r="O1856" s="25">
        <f t="shared" si="146"/>
        <v>17170000</v>
      </c>
      <c r="P1856" s="25">
        <v>17170000</v>
      </c>
      <c r="Q1856" s="25">
        <f t="shared" si="143"/>
        <v>0</v>
      </c>
      <c r="R1856" s="37"/>
    </row>
    <row r="1857" spans="1:18" x14ac:dyDescent="0.25">
      <c r="A1857" s="8">
        <v>1850</v>
      </c>
      <c r="B1857" s="32">
        <v>453329</v>
      </c>
      <c r="C1857" s="9" t="s">
        <v>1009</v>
      </c>
      <c r="D1857" s="9" t="s">
        <v>153</v>
      </c>
      <c r="E1857" s="9" t="s">
        <v>3224</v>
      </c>
      <c r="F1857" s="9" t="s">
        <v>3225</v>
      </c>
      <c r="G1857" s="10">
        <v>17</v>
      </c>
      <c r="H1857" s="10">
        <v>0</v>
      </c>
      <c r="I1857" s="10">
        <v>0</v>
      </c>
      <c r="J1857" s="10">
        <f t="shared" si="145"/>
        <v>17170000</v>
      </c>
      <c r="K1857" s="10">
        <v>0</v>
      </c>
      <c r="L1857" s="10">
        <v>0</v>
      </c>
      <c r="M1857" s="10"/>
      <c r="N1857" s="10">
        <v>0</v>
      </c>
      <c r="O1857" s="25">
        <f t="shared" si="146"/>
        <v>17170000</v>
      </c>
      <c r="P1857" s="25">
        <v>17170000</v>
      </c>
      <c r="Q1857" s="25">
        <f t="shared" si="143"/>
        <v>0</v>
      </c>
      <c r="R1857" s="37"/>
    </row>
    <row r="1858" spans="1:18" x14ac:dyDescent="0.25">
      <c r="A1858" s="8">
        <v>1851</v>
      </c>
      <c r="B1858" s="32">
        <v>453330</v>
      </c>
      <c r="C1858" s="9" t="s">
        <v>2739</v>
      </c>
      <c r="D1858" s="9" t="s">
        <v>61</v>
      </c>
      <c r="E1858" s="9" t="s">
        <v>3224</v>
      </c>
      <c r="F1858" s="9" t="s">
        <v>3225</v>
      </c>
      <c r="G1858" s="10">
        <v>17</v>
      </c>
      <c r="H1858" s="10">
        <v>0</v>
      </c>
      <c r="I1858" s="10">
        <v>0</v>
      </c>
      <c r="J1858" s="10">
        <f t="shared" si="145"/>
        <v>17170000</v>
      </c>
      <c r="K1858" s="10">
        <v>0</v>
      </c>
      <c r="L1858" s="10">
        <v>0</v>
      </c>
      <c r="M1858" s="10"/>
      <c r="N1858" s="10">
        <v>0</v>
      </c>
      <c r="O1858" s="25">
        <f t="shared" si="146"/>
        <v>17170000</v>
      </c>
      <c r="P1858" s="25">
        <v>17170000</v>
      </c>
      <c r="Q1858" s="25">
        <f t="shared" si="143"/>
        <v>0</v>
      </c>
      <c r="R1858" s="37"/>
    </row>
    <row r="1859" spans="1:18" x14ac:dyDescent="0.25">
      <c r="A1859" s="8">
        <v>1852</v>
      </c>
      <c r="B1859" s="32">
        <v>453331</v>
      </c>
      <c r="C1859" s="9" t="s">
        <v>309</v>
      </c>
      <c r="D1859" s="9" t="s">
        <v>75</v>
      </c>
      <c r="E1859" s="9" t="s">
        <v>3224</v>
      </c>
      <c r="F1859" s="9" t="s">
        <v>3225</v>
      </c>
      <c r="G1859" s="10">
        <v>17</v>
      </c>
      <c r="H1859" s="10">
        <v>0</v>
      </c>
      <c r="I1859" s="10">
        <v>0</v>
      </c>
      <c r="J1859" s="10">
        <f t="shared" si="145"/>
        <v>17170000</v>
      </c>
      <c r="K1859" s="10">
        <v>0</v>
      </c>
      <c r="L1859" s="10">
        <v>0</v>
      </c>
      <c r="M1859" s="10"/>
      <c r="N1859" s="10">
        <v>0</v>
      </c>
      <c r="O1859" s="25">
        <f t="shared" si="146"/>
        <v>17170000</v>
      </c>
      <c r="P1859" s="25">
        <v>17170000</v>
      </c>
      <c r="Q1859" s="25">
        <f t="shared" si="143"/>
        <v>0</v>
      </c>
      <c r="R1859" s="37"/>
    </row>
    <row r="1860" spans="1:18" x14ac:dyDescent="0.25">
      <c r="A1860" s="8">
        <v>1853</v>
      </c>
      <c r="B1860" s="32">
        <v>453332</v>
      </c>
      <c r="C1860" s="9" t="s">
        <v>1993</v>
      </c>
      <c r="D1860" s="9" t="s">
        <v>431</v>
      </c>
      <c r="E1860" s="9" t="s">
        <v>3224</v>
      </c>
      <c r="F1860" s="9" t="s">
        <v>3225</v>
      </c>
      <c r="G1860" s="10">
        <v>17</v>
      </c>
      <c r="H1860" s="10">
        <v>0</v>
      </c>
      <c r="I1860" s="10">
        <v>0</v>
      </c>
      <c r="J1860" s="10">
        <f t="shared" si="145"/>
        <v>17170000</v>
      </c>
      <c r="K1860" s="10">
        <v>0</v>
      </c>
      <c r="L1860" s="10">
        <v>0</v>
      </c>
      <c r="M1860" s="10"/>
      <c r="N1860" s="10">
        <v>0</v>
      </c>
      <c r="O1860" s="25">
        <f t="shared" si="146"/>
        <v>17170000</v>
      </c>
      <c r="P1860" s="25">
        <v>17170000</v>
      </c>
      <c r="Q1860" s="25">
        <f t="shared" si="143"/>
        <v>0</v>
      </c>
      <c r="R1860" s="37"/>
    </row>
    <row r="1861" spans="1:18" x14ac:dyDescent="0.25">
      <c r="A1861" s="8">
        <v>1854</v>
      </c>
      <c r="B1861" s="32">
        <v>453333</v>
      </c>
      <c r="C1861" s="9" t="s">
        <v>2965</v>
      </c>
      <c r="D1861" s="9" t="s">
        <v>317</v>
      </c>
      <c r="E1861" s="9" t="s">
        <v>3224</v>
      </c>
      <c r="F1861" s="9" t="s">
        <v>3225</v>
      </c>
      <c r="G1861" s="10">
        <v>17</v>
      </c>
      <c r="H1861" s="10">
        <v>0</v>
      </c>
      <c r="I1861" s="10">
        <v>0</v>
      </c>
      <c r="J1861" s="10">
        <f t="shared" si="145"/>
        <v>17170000</v>
      </c>
      <c r="K1861" s="10">
        <v>0</v>
      </c>
      <c r="L1861" s="10">
        <v>0</v>
      </c>
      <c r="M1861" s="10"/>
      <c r="N1861" s="10">
        <v>0</v>
      </c>
      <c r="O1861" s="25">
        <f t="shared" si="146"/>
        <v>17170000</v>
      </c>
      <c r="P1861" s="25">
        <v>0</v>
      </c>
      <c r="Q1861" s="25">
        <f t="shared" si="143"/>
        <v>17170000</v>
      </c>
      <c r="R1861" s="37"/>
    </row>
    <row r="1862" spans="1:18" x14ac:dyDescent="0.25">
      <c r="A1862" s="8">
        <v>1855</v>
      </c>
      <c r="B1862" s="32">
        <v>453334</v>
      </c>
      <c r="C1862" s="9" t="s">
        <v>3236</v>
      </c>
      <c r="D1862" s="9" t="s">
        <v>85</v>
      </c>
      <c r="E1862" s="9" t="s">
        <v>3224</v>
      </c>
      <c r="F1862" s="9" t="s">
        <v>3225</v>
      </c>
      <c r="G1862" s="10">
        <v>17</v>
      </c>
      <c r="H1862" s="10">
        <v>0</v>
      </c>
      <c r="I1862" s="10">
        <v>0</v>
      </c>
      <c r="J1862" s="10">
        <f t="shared" si="145"/>
        <v>17170000</v>
      </c>
      <c r="K1862" s="10">
        <v>0</v>
      </c>
      <c r="L1862" s="10">
        <v>0</v>
      </c>
      <c r="M1862" s="10"/>
      <c r="N1862" s="10">
        <v>0</v>
      </c>
      <c r="O1862" s="25">
        <f t="shared" si="146"/>
        <v>17170000</v>
      </c>
      <c r="P1862" s="25">
        <v>17170000</v>
      </c>
      <c r="Q1862" s="25">
        <f t="shared" si="143"/>
        <v>0</v>
      </c>
      <c r="R1862" s="37"/>
    </row>
    <row r="1863" spans="1:18" x14ac:dyDescent="0.25">
      <c r="A1863" s="8">
        <v>1856</v>
      </c>
      <c r="B1863" s="32">
        <v>453335</v>
      </c>
      <c r="C1863" s="9" t="s">
        <v>3237</v>
      </c>
      <c r="D1863" s="9" t="s">
        <v>334</v>
      </c>
      <c r="E1863" s="9" t="s">
        <v>3224</v>
      </c>
      <c r="F1863" s="9" t="s">
        <v>3225</v>
      </c>
      <c r="G1863" s="10">
        <v>17</v>
      </c>
      <c r="H1863" s="10">
        <v>0</v>
      </c>
      <c r="I1863" s="10">
        <v>0</v>
      </c>
      <c r="J1863" s="10">
        <f t="shared" si="145"/>
        <v>17170000</v>
      </c>
      <c r="K1863" s="10">
        <v>0</v>
      </c>
      <c r="L1863" s="10">
        <v>0</v>
      </c>
      <c r="M1863" s="10"/>
      <c r="N1863" s="10">
        <v>0</v>
      </c>
      <c r="O1863" s="25">
        <f t="shared" si="146"/>
        <v>17170000</v>
      </c>
      <c r="P1863" s="25">
        <v>17170000</v>
      </c>
      <c r="Q1863" s="25">
        <f t="shared" si="143"/>
        <v>0</v>
      </c>
      <c r="R1863" s="37"/>
    </row>
    <row r="1864" spans="1:18" x14ac:dyDescent="0.25">
      <c r="A1864" s="8">
        <v>1857</v>
      </c>
      <c r="B1864" s="32">
        <v>453336</v>
      </c>
      <c r="C1864" s="9" t="s">
        <v>1112</v>
      </c>
      <c r="D1864" s="9" t="s">
        <v>254</v>
      </c>
      <c r="E1864" s="9" t="s">
        <v>3224</v>
      </c>
      <c r="F1864" s="9" t="s">
        <v>3225</v>
      </c>
      <c r="G1864" s="10">
        <v>14</v>
      </c>
      <c r="H1864" s="10">
        <v>0</v>
      </c>
      <c r="I1864" s="10">
        <v>0</v>
      </c>
      <c r="J1864" s="10">
        <f t="shared" si="145"/>
        <v>14140000</v>
      </c>
      <c r="K1864" s="10">
        <v>0</v>
      </c>
      <c r="L1864" s="10">
        <v>0</v>
      </c>
      <c r="M1864" s="10"/>
      <c r="N1864" s="10">
        <v>0</v>
      </c>
      <c r="O1864" s="25">
        <f t="shared" si="146"/>
        <v>14140000</v>
      </c>
      <c r="P1864" s="25">
        <v>0</v>
      </c>
      <c r="Q1864" s="25">
        <f t="shared" si="143"/>
        <v>14140000</v>
      </c>
      <c r="R1864" s="37"/>
    </row>
    <row r="1865" spans="1:18" x14ac:dyDescent="0.25">
      <c r="A1865" s="8">
        <v>1858</v>
      </c>
      <c r="B1865" s="32">
        <v>453338</v>
      </c>
      <c r="C1865" s="9" t="s">
        <v>291</v>
      </c>
      <c r="D1865" s="9" t="s">
        <v>875</v>
      </c>
      <c r="E1865" s="9" t="s">
        <v>3224</v>
      </c>
      <c r="F1865" s="9" t="s">
        <v>3225</v>
      </c>
      <c r="G1865" s="10">
        <v>17</v>
      </c>
      <c r="H1865" s="10">
        <v>0</v>
      </c>
      <c r="I1865" s="10">
        <v>0</v>
      </c>
      <c r="J1865" s="10">
        <f t="shared" si="145"/>
        <v>17170000</v>
      </c>
      <c r="K1865" s="10">
        <v>0</v>
      </c>
      <c r="L1865" s="10">
        <v>0</v>
      </c>
      <c r="M1865" s="10"/>
      <c r="N1865" s="10">
        <v>0</v>
      </c>
      <c r="O1865" s="25">
        <f t="shared" si="146"/>
        <v>17170000</v>
      </c>
      <c r="P1865" s="25">
        <v>17170000</v>
      </c>
      <c r="Q1865" s="25">
        <f t="shared" ref="Q1865:Q1928" si="147">O1865-P1865</f>
        <v>0</v>
      </c>
      <c r="R1865" s="37"/>
    </row>
    <row r="1866" spans="1:18" x14ac:dyDescent="0.25">
      <c r="A1866" s="8">
        <v>1859</v>
      </c>
      <c r="B1866" s="32">
        <v>453339</v>
      </c>
      <c r="C1866" s="9" t="s">
        <v>2241</v>
      </c>
      <c r="D1866" s="9" t="s">
        <v>488</v>
      </c>
      <c r="E1866" s="9" t="s">
        <v>3224</v>
      </c>
      <c r="F1866" s="9" t="s">
        <v>3225</v>
      </c>
      <c r="G1866" s="10">
        <v>17</v>
      </c>
      <c r="H1866" s="10">
        <v>0</v>
      </c>
      <c r="I1866" s="10">
        <v>0</v>
      </c>
      <c r="J1866" s="10">
        <f t="shared" si="145"/>
        <v>17170000</v>
      </c>
      <c r="K1866" s="10">
        <v>0</v>
      </c>
      <c r="L1866" s="10">
        <v>0</v>
      </c>
      <c r="M1866" s="10"/>
      <c r="N1866" s="10">
        <v>0</v>
      </c>
      <c r="O1866" s="25">
        <f t="shared" si="146"/>
        <v>17170000</v>
      </c>
      <c r="P1866" s="25">
        <v>17170000</v>
      </c>
      <c r="Q1866" s="25">
        <f t="shared" si="147"/>
        <v>0</v>
      </c>
      <c r="R1866" s="37"/>
    </row>
    <row r="1867" spans="1:18" x14ac:dyDescent="0.25">
      <c r="A1867" s="8">
        <v>1860</v>
      </c>
      <c r="B1867" s="32">
        <v>453340</v>
      </c>
      <c r="C1867" s="9" t="s">
        <v>979</v>
      </c>
      <c r="D1867" s="9" t="s">
        <v>61</v>
      </c>
      <c r="E1867" s="9" t="s">
        <v>3224</v>
      </c>
      <c r="F1867" s="9" t="s">
        <v>3225</v>
      </c>
      <c r="G1867" s="10">
        <v>17</v>
      </c>
      <c r="H1867" s="10">
        <v>0</v>
      </c>
      <c r="I1867" s="10">
        <v>0</v>
      </c>
      <c r="J1867" s="10">
        <f t="shared" si="145"/>
        <v>17170000</v>
      </c>
      <c r="K1867" s="10">
        <v>0</v>
      </c>
      <c r="L1867" s="10">
        <v>0</v>
      </c>
      <c r="M1867" s="10"/>
      <c r="N1867" s="10">
        <v>0</v>
      </c>
      <c r="O1867" s="25">
        <f t="shared" si="146"/>
        <v>17170000</v>
      </c>
      <c r="P1867" s="25">
        <v>17170000</v>
      </c>
      <c r="Q1867" s="25">
        <f t="shared" si="147"/>
        <v>0</v>
      </c>
      <c r="R1867" s="37"/>
    </row>
    <row r="1868" spans="1:18" x14ac:dyDescent="0.25">
      <c r="A1868" s="8">
        <v>1861</v>
      </c>
      <c r="B1868" s="32">
        <v>453341</v>
      </c>
      <c r="C1868" s="9" t="s">
        <v>3238</v>
      </c>
      <c r="D1868" s="9" t="s">
        <v>317</v>
      </c>
      <c r="E1868" s="9" t="s">
        <v>3224</v>
      </c>
      <c r="F1868" s="9" t="s">
        <v>3225</v>
      </c>
      <c r="G1868" s="10">
        <v>17</v>
      </c>
      <c r="H1868" s="10">
        <v>0</v>
      </c>
      <c r="I1868" s="10">
        <v>0</v>
      </c>
      <c r="J1868" s="10">
        <f t="shared" si="145"/>
        <v>17170000</v>
      </c>
      <c r="K1868" s="10">
        <v>0</v>
      </c>
      <c r="L1868" s="10">
        <v>0</v>
      </c>
      <c r="M1868" s="10"/>
      <c r="N1868" s="10">
        <v>0</v>
      </c>
      <c r="O1868" s="25">
        <f t="shared" si="146"/>
        <v>17170000</v>
      </c>
      <c r="P1868" s="25">
        <v>17170000</v>
      </c>
      <c r="Q1868" s="25">
        <f t="shared" si="147"/>
        <v>0</v>
      </c>
      <c r="R1868" s="37"/>
    </row>
    <row r="1869" spans="1:18" x14ac:dyDescent="0.25">
      <c r="A1869" s="8">
        <v>1862</v>
      </c>
      <c r="B1869" s="32">
        <v>453342</v>
      </c>
      <c r="C1869" s="9" t="s">
        <v>152</v>
      </c>
      <c r="D1869" s="9" t="s">
        <v>1004</v>
      </c>
      <c r="E1869" s="9" t="s">
        <v>3224</v>
      </c>
      <c r="F1869" s="9" t="s">
        <v>3225</v>
      </c>
      <c r="G1869" s="10">
        <v>17</v>
      </c>
      <c r="H1869" s="10">
        <v>0</v>
      </c>
      <c r="I1869" s="10">
        <v>0</v>
      </c>
      <c r="J1869" s="10">
        <f t="shared" si="145"/>
        <v>17170000</v>
      </c>
      <c r="K1869" s="10">
        <v>0</v>
      </c>
      <c r="L1869" s="10">
        <v>0</v>
      </c>
      <c r="M1869" s="10"/>
      <c r="N1869" s="10">
        <v>0</v>
      </c>
      <c r="O1869" s="25">
        <f t="shared" si="146"/>
        <v>17170000</v>
      </c>
      <c r="P1869" s="25">
        <v>17170000</v>
      </c>
      <c r="Q1869" s="25">
        <f t="shared" si="147"/>
        <v>0</v>
      </c>
      <c r="R1869" s="37"/>
    </row>
    <row r="1870" spans="1:18" x14ac:dyDescent="0.25">
      <c r="A1870" s="8">
        <v>1863</v>
      </c>
      <c r="B1870" s="32">
        <v>453343</v>
      </c>
      <c r="C1870" s="9" t="s">
        <v>1867</v>
      </c>
      <c r="D1870" s="9" t="s">
        <v>85</v>
      </c>
      <c r="E1870" s="9" t="s">
        <v>3224</v>
      </c>
      <c r="F1870" s="9" t="s">
        <v>3225</v>
      </c>
      <c r="G1870" s="10">
        <v>17</v>
      </c>
      <c r="H1870" s="10">
        <v>0</v>
      </c>
      <c r="I1870" s="10">
        <v>0</v>
      </c>
      <c r="J1870" s="10">
        <f t="shared" si="145"/>
        <v>17170000</v>
      </c>
      <c r="K1870" s="10">
        <v>0</v>
      </c>
      <c r="L1870" s="10">
        <v>0</v>
      </c>
      <c r="M1870" s="10"/>
      <c r="N1870" s="10">
        <v>0</v>
      </c>
      <c r="O1870" s="25">
        <f t="shared" si="146"/>
        <v>17170000</v>
      </c>
      <c r="P1870" s="25">
        <v>17170000</v>
      </c>
      <c r="Q1870" s="25">
        <f t="shared" si="147"/>
        <v>0</v>
      </c>
      <c r="R1870" s="37"/>
    </row>
    <row r="1871" spans="1:18" x14ac:dyDescent="0.25">
      <c r="A1871" s="8">
        <v>1864</v>
      </c>
      <c r="B1871" s="32">
        <v>453344</v>
      </c>
      <c r="C1871" s="9" t="s">
        <v>3239</v>
      </c>
      <c r="D1871" s="9" t="s">
        <v>3240</v>
      </c>
      <c r="E1871" s="9" t="s">
        <v>3224</v>
      </c>
      <c r="F1871" s="9" t="s">
        <v>3225</v>
      </c>
      <c r="G1871" s="10">
        <v>17</v>
      </c>
      <c r="H1871" s="10">
        <v>0</v>
      </c>
      <c r="I1871" s="10">
        <v>0</v>
      </c>
      <c r="J1871" s="10">
        <f t="shared" si="145"/>
        <v>17170000</v>
      </c>
      <c r="K1871" s="10">
        <v>0</v>
      </c>
      <c r="L1871" s="10">
        <v>0</v>
      </c>
      <c r="M1871" s="10"/>
      <c r="N1871" s="10">
        <v>0</v>
      </c>
      <c r="O1871" s="25">
        <f t="shared" si="146"/>
        <v>17170000</v>
      </c>
      <c r="P1871" s="25">
        <v>17170000</v>
      </c>
      <c r="Q1871" s="25">
        <f t="shared" si="147"/>
        <v>0</v>
      </c>
      <c r="R1871" s="37"/>
    </row>
    <row r="1872" spans="1:18" x14ac:dyDescent="0.25">
      <c r="A1872" s="8">
        <v>1865</v>
      </c>
      <c r="B1872" s="32">
        <v>453345</v>
      </c>
      <c r="C1872" s="9" t="s">
        <v>2840</v>
      </c>
      <c r="D1872" s="9" t="s">
        <v>65</v>
      </c>
      <c r="E1872" s="9" t="s">
        <v>3224</v>
      </c>
      <c r="F1872" s="9" t="s">
        <v>3225</v>
      </c>
      <c r="G1872" s="10">
        <v>17</v>
      </c>
      <c r="H1872" s="10">
        <v>0</v>
      </c>
      <c r="I1872" s="10">
        <v>0</v>
      </c>
      <c r="J1872" s="10">
        <f t="shared" si="145"/>
        <v>17170000</v>
      </c>
      <c r="K1872" s="10">
        <v>0</v>
      </c>
      <c r="L1872" s="10">
        <v>0</v>
      </c>
      <c r="M1872" s="10"/>
      <c r="N1872" s="10">
        <v>0</v>
      </c>
      <c r="O1872" s="25">
        <f t="shared" si="146"/>
        <v>17170000</v>
      </c>
      <c r="P1872" s="25">
        <v>17187170</v>
      </c>
      <c r="Q1872" s="25">
        <f t="shared" si="147"/>
        <v>-17170</v>
      </c>
      <c r="R1872" s="37"/>
    </row>
    <row r="1873" spans="1:18" x14ac:dyDescent="0.25">
      <c r="A1873" s="8">
        <v>1866</v>
      </c>
      <c r="B1873" s="32">
        <v>453346</v>
      </c>
      <c r="C1873" s="9" t="s">
        <v>762</v>
      </c>
      <c r="D1873" s="9" t="s">
        <v>106</v>
      </c>
      <c r="E1873" s="9" t="s">
        <v>3224</v>
      </c>
      <c r="F1873" s="9" t="s">
        <v>3225</v>
      </c>
      <c r="G1873" s="10">
        <v>17</v>
      </c>
      <c r="H1873" s="10">
        <v>0</v>
      </c>
      <c r="I1873" s="10">
        <v>0</v>
      </c>
      <c r="J1873" s="10">
        <f t="shared" si="145"/>
        <v>17170000</v>
      </c>
      <c r="K1873" s="10">
        <v>0</v>
      </c>
      <c r="L1873" s="10">
        <v>0</v>
      </c>
      <c r="M1873" s="10"/>
      <c r="N1873" s="10">
        <v>0</v>
      </c>
      <c r="O1873" s="25">
        <f t="shared" si="146"/>
        <v>17170000</v>
      </c>
      <c r="P1873" s="25">
        <v>17170000</v>
      </c>
      <c r="Q1873" s="25">
        <f t="shared" si="147"/>
        <v>0</v>
      </c>
      <c r="R1873" s="37"/>
    </row>
    <row r="1874" spans="1:18" x14ac:dyDescent="0.25">
      <c r="A1874" s="8">
        <v>1867</v>
      </c>
      <c r="B1874" s="32">
        <v>453347</v>
      </c>
      <c r="C1874" s="9" t="s">
        <v>3241</v>
      </c>
      <c r="D1874" s="9" t="s">
        <v>75</v>
      </c>
      <c r="E1874" s="9" t="s">
        <v>3224</v>
      </c>
      <c r="F1874" s="9" t="s">
        <v>3225</v>
      </c>
      <c r="G1874" s="10">
        <v>17</v>
      </c>
      <c r="H1874" s="10">
        <v>0</v>
      </c>
      <c r="I1874" s="10">
        <v>0</v>
      </c>
      <c r="J1874" s="10">
        <f t="shared" si="145"/>
        <v>17170000</v>
      </c>
      <c r="K1874" s="10">
        <v>0</v>
      </c>
      <c r="L1874" s="10">
        <v>0</v>
      </c>
      <c r="M1874" s="10"/>
      <c r="N1874" s="10">
        <v>0</v>
      </c>
      <c r="O1874" s="25">
        <f t="shared" si="146"/>
        <v>17170000</v>
      </c>
      <c r="P1874" s="25">
        <v>17000170</v>
      </c>
      <c r="Q1874" s="25">
        <f t="shared" si="147"/>
        <v>169830</v>
      </c>
      <c r="R1874" s="37"/>
    </row>
    <row r="1875" spans="1:18" x14ac:dyDescent="0.25">
      <c r="A1875" s="8">
        <v>1868</v>
      </c>
      <c r="B1875" s="32">
        <v>453348</v>
      </c>
      <c r="C1875" s="9" t="s">
        <v>3242</v>
      </c>
      <c r="D1875" s="9" t="s">
        <v>75</v>
      </c>
      <c r="E1875" s="9" t="s">
        <v>3224</v>
      </c>
      <c r="F1875" s="9" t="s">
        <v>3225</v>
      </c>
      <c r="G1875" s="10">
        <v>22</v>
      </c>
      <c r="H1875" s="10">
        <v>0</v>
      </c>
      <c r="I1875" s="10">
        <v>0</v>
      </c>
      <c r="J1875" s="10">
        <f t="shared" si="145"/>
        <v>22220000</v>
      </c>
      <c r="K1875" s="10">
        <v>0</v>
      </c>
      <c r="L1875" s="10">
        <v>0</v>
      </c>
      <c r="M1875" s="10"/>
      <c r="N1875" s="10">
        <v>0</v>
      </c>
      <c r="O1875" s="25">
        <f t="shared" si="146"/>
        <v>22220000</v>
      </c>
      <c r="P1875" s="25">
        <v>22220000</v>
      </c>
      <c r="Q1875" s="25">
        <f t="shared" si="147"/>
        <v>0</v>
      </c>
      <c r="R1875" s="37"/>
    </row>
    <row r="1876" spans="1:18" x14ac:dyDescent="0.25">
      <c r="A1876" s="8">
        <v>1869</v>
      </c>
      <c r="B1876" s="32">
        <v>453349</v>
      </c>
      <c r="C1876" s="9" t="s">
        <v>543</v>
      </c>
      <c r="D1876" s="9" t="s">
        <v>75</v>
      </c>
      <c r="E1876" s="9" t="s">
        <v>3224</v>
      </c>
      <c r="F1876" s="9" t="s">
        <v>3225</v>
      </c>
      <c r="G1876" s="10">
        <v>17</v>
      </c>
      <c r="H1876" s="10">
        <v>0</v>
      </c>
      <c r="I1876" s="10">
        <v>0</v>
      </c>
      <c r="J1876" s="10">
        <f t="shared" si="145"/>
        <v>17170000</v>
      </c>
      <c r="K1876" s="10">
        <v>0</v>
      </c>
      <c r="L1876" s="10">
        <v>0</v>
      </c>
      <c r="M1876" s="10"/>
      <c r="N1876" s="10">
        <v>0</v>
      </c>
      <c r="O1876" s="25">
        <f t="shared" si="146"/>
        <v>17170000</v>
      </c>
      <c r="P1876" s="25">
        <v>17170000</v>
      </c>
      <c r="Q1876" s="25">
        <f t="shared" si="147"/>
        <v>0</v>
      </c>
      <c r="R1876" s="37"/>
    </row>
    <row r="1877" spans="1:18" x14ac:dyDescent="0.25">
      <c r="A1877" s="8">
        <v>1870</v>
      </c>
      <c r="B1877" s="32">
        <v>453350</v>
      </c>
      <c r="C1877" s="9" t="s">
        <v>2315</v>
      </c>
      <c r="D1877" s="9" t="s">
        <v>51</v>
      </c>
      <c r="E1877" s="9" t="s">
        <v>3224</v>
      </c>
      <c r="F1877" s="9" t="s">
        <v>3225</v>
      </c>
      <c r="G1877" s="10">
        <v>17</v>
      </c>
      <c r="H1877" s="10">
        <v>0</v>
      </c>
      <c r="I1877" s="10">
        <v>0</v>
      </c>
      <c r="J1877" s="10">
        <f t="shared" si="145"/>
        <v>17170000</v>
      </c>
      <c r="K1877" s="10">
        <v>0</v>
      </c>
      <c r="L1877" s="10">
        <v>0</v>
      </c>
      <c r="M1877" s="10"/>
      <c r="N1877" s="10">
        <v>0</v>
      </c>
      <c r="O1877" s="25">
        <f t="shared" si="146"/>
        <v>17170000</v>
      </c>
      <c r="P1877" s="25">
        <v>0</v>
      </c>
      <c r="Q1877" s="25">
        <f t="shared" si="147"/>
        <v>17170000</v>
      </c>
      <c r="R1877" s="37"/>
    </row>
    <row r="1878" spans="1:18" x14ac:dyDescent="0.25">
      <c r="A1878" s="8">
        <v>1871</v>
      </c>
      <c r="B1878" s="32">
        <v>450647</v>
      </c>
      <c r="C1878" s="9" t="s">
        <v>685</v>
      </c>
      <c r="D1878" s="9" t="s">
        <v>61</v>
      </c>
      <c r="E1878" s="9" t="s">
        <v>3243</v>
      </c>
      <c r="F1878" s="9" t="s">
        <v>3225</v>
      </c>
      <c r="G1878" s="10">
        <v>20</v>
      </c>
      <c r="H1878" s="10">
        <v>0</v>
      </c>
      <c r="I1878" s="10">
        <v>0</v>
      </c>
      <c r="J1878" s="10">
        <f t="shared" si="145"/>
        <v>20200000</v>
      </c>
      <c r="K1878" s="10">
        <v>0</v>
      </c>
      <c r="L1878" s="10">
        <v>0</v>
      </c>
      <c r="M1878" s="10"/>
      <c r="N1878" s="10">
        <v>0</v>
      </c>
      <c r="O1878" s="25">
        <f t="shared" si="146"/>
        <v>20200000</v>
      </c>
      <c r="P1878" s="25">
        <v>20200000</v>
      </c>
      <c r="Q1878" s="25">
        <f t="shared" si="147"/>
        <v>0</v>
      </c>
      <c r="R1878" s="37"/>
    </row>
    <row r="1879" spans="1:18" x14ac:dyDescent="0.25">
      <c r="A1879" s="8">
        <v>1872</v>
      </c>
      <c r="B1879" s="32">
        <v>451414</v>
      </c>
      <c r="C1879" s="9" t="s">
        <v>200</v>
      </c>
      <c r="D1879" s="9" t="s">
        <v>61</v>
      </c>
      <c r="E1879" s="9" t="s">
        <v>3243</v>
      </c>
      <c r="F1879" s="9" t="s">
        <v>3225</v>
      </c>
      <c r="G1879" s="10">
        <v>20</v>
      </c>
      <c r="H1879" s="10">
        <v>0</v>
      </c>
      <c r="I1879" s="10">
        <v>0</v>
      </c>
      <c r="J1879" s="10">
        <f t="shared" si="145"/>
        <v>20200000</v>
      </c>
      <c r="K1879" s="10">
        <v>0</v>
      </c>
      <c r="L1879" s="10">
        <v>0</v>
      </c>
      <c r="M1879" s="10"/>
      <c r="N1879" s="10">
        <v>0</v>
      </c>
      <c r="O1879" s="25">
        <f t="shared" si="146"/>
        <v>20200000</v>
      </c>
      <c r="P1879" s="25">
        <v>20200000</v>
      </c>
      <c r="Q1879" s="25">
        <f t="shared" si="147"/>
        <v>0</v>
      </c>
      <c r="R1879" s="37"/>
    </row>
    <row r="1880" spans="1:18" x14ac:dyDescent="0.25">
      <c r="A1880" s="8">
        <v>1873</v>
      </c>
      <c r="B1880" s="32">
        <v>453401</v>
      </c>
      <c r="C1880" s="9" t="s">
        <v>3244</v>
      </c>
      <c r="D1880" s="9" t="s">
        <v>75</v>
      </c>
      <c r="E1880" s="9" t="s">
        <v>3243</v>
      </c>
      <c r="F1880" s="9" t="s">
        <v>3225</v>
      </c>
      <c r="G1880" s="10">
        <v>17</v>
      </c>
      <c r="H1880" s="10">
        <v>0</v>
      </c>
      <c r="I1880" s="10">
        <v>0</v>
      </c>
      <c r="J1880" s="10">
        <f t="shared" si="145"/>
        <v>17170000</v>
      </c>
      <c r="K1880" s="10">
        <v>0</v>
      </c>
      <c r="L1880" s="10">
        <v>0</v>
      </c>
      <c r="M1880" s="10"/>
      <c r="N1880" s="10">
        <v>0</v>
      </c>
      <c r="O1880" s="25">
        <f t="shared" si="146"/>
        <v>17170000</v>
      </c>
      <c r="P1880" s="25">
        <v>17170000</v>
      </c>
      <c r="Q1880" s="25">
        <f t="shared" si="147"/>
        <v>0</v>
      </c>
      <c r="R1880" s="37"/>
    </row>
    <row r="1881" spans="1:18" x14ac:dyDescent="0.25">
      <c r="A1881" s="8">
        <v>1874</v>
      </c>
      <c r="B1881" s="32">
        <v>453402</v>
      </c>
      <c r="C1881" s="9" t="s">
        <v>2258</v>
      </c>
      <c r="D1881" s="9" t="s">
        <v>61</v>
      </c>
      <c r="E1881" s="9" t="s">
        <v>3243</v>
      </c>
      <c r="F1881" s="9" t="s">
        <v>3225</v>
      </c>
      <c r="G1881" s="10">
        <v>17</v>
      </c>
      <c r="H1881" s="10">
        <v>0</v>
      </c>
      <c r="I1881" s="10">
        <v>0</v>
      </c>
      <c r="J1881" s="10">
        <f t="shared" si="145"/>
        <v>17170000</v>
      </c>
      <c r="K1881" s="10">
        <v>0</v>
      </c>
      <c r="L1881" s="10">
        <v>0</v>
      </c>
      <c r="M1881" s="10"/>
      <c r="N1881" s="10">
        <v>0</v>
      </c>
      <c r="O1881" s="25">
        <f t="shared" si="146"/>
        <v>17170000</v>
      </c>
      <c r="P1881" s="25">
        <v>17170000</v>
      </c>
      <c r="Q1881" s="25">
        <f t="shared" si="147"/>
        <v>0</v>
      </c>
      <c r="R1881" s="37"/>
    </row>
    <row r="1882" spans="1:18" x14ac:dyDescent="0.25">
      <c r="A1882" s="8">
        <v>1875</v>
      </c>
      <c r="B1882" s="32">
        <v>453403</v>
      </c>
      <c r="C1882" s="9" t="s">
        <v>3245</v>
      </c>
      <c r="D1882" s="9" t="s">
        <v>61</v>
      </c>
      <c r="E1882" s="9" t="s">
        <v>3243</v>
      </c>
      <c r="F1882" s="9" t="s">
        <v>3225</v>
      </c>
      <c r="G1882" s="10">
        <v>17</v>
      </c>
      <c r="H1882" s="10">
        <v>0</v>
      </c>
      <c r="I1882" s="10">
        <v>0</v>
      </c>
      <c r="J1882" s="10">
        <f t="shared" si="145"/>
        <v>17170000</v>
      </c>
      <c r="K1882" s="10">
        <v>0</v>
      </c>
      <c r="L1882" s="10">
        <v>0</v>
      </c>
      <c r="M1882" s="10"/>
      <c r="N1882" s="10">
        <v>0</v>
      </c>
      <c r="O1882" s="25">
        <f t="shared" si="146"/>
        <v>17170000</v>
      </c>
      <c r="P1882" s="25">
        <v>0</v>
      </c>
      <c r="Q1882" s="25">
        <f t="shared" si="147"/>
        <v>17170000</v>
      </c>
      <c r="R1882" s="37"/>
    </row>
    <row r="1883" spans="1:18" x14ac:dyDescent="0.25">
      <c r="A1883" s="8">
        <v>1876</v>
      </c>
      <c r="B1883" s="32">
        <v>453404</v>
      </c>
      <c r="C1883" s="9" t="s">
        <v>282</v>
      </c>
      <c r="D1883" s="9" t="s">
        <v>168</v>
      </c>
      <c r="E1883" s="9" t="s">
        <v>3243</v>
      </c>
      <c r="F1883" s="9" t="s">
        <v>3225</v>
      </c>
      <c r="G1883" s="10">
        <v>17</v>
      </c>
      <c r="H1883" s="10">
        <v>0</v>
      </c>
      <c r="I1883" s="10">
        <v>0</v>
      </c>
      <c r="J1883" s="10">
        <f t="shared" si="145"/>
        <v>17170000</v>
      </c>
      <c r="K1883" s="10">
        <v>0</v>
      </c>
      <c r="L1883" s="10">
        <v>0</v>
      </c>
      <c r="M1883" s="10"/>
      <c r="N1883" s="10">
        <v>0</v>
      </c>
      <c r="O1883" s="25">
        <f t="shared" si="146"/>
        <v>17170000</v>
      </c>
      <c r="P1883" s="25">
        <v>17170000</v>
      </c>
      <c r="Q1883" s="25">
        <f t="shared" si="147"/>
        <v>0</v>
      </c>
      <c r="R1883" s="37"/>
    </row>
    <row r="1884" spans="1:18" x14ac:dyDescent="0.25">
      <c r="A1884" s="8">
        <v>1877</v>
      </c>
      <c r="B1884" s="32">
        <v>453405</v>
      </c>
      <c r="C1884" s="9" t="s">
        <v>2349</v>
      </c>
      <c r="D1884" s="9" t="s">
        <v>51</v>
      </c>
      <c r="E1884" s="9" t="s">
        <v>3243</v>
      </c>
      <c r="F1884" s="9" t="s">
        <v>3225</v>
      </c>
      <c r="G1884" s="10">
        <v>17</v>
      </c>
      <c r="H1884" s="10">
        <v>0</v>
      </c>
      <c r="I1884" s="10">
        <v>0</v>
      </c>
      <c r="J1884" s="10">
        <f t="shared" si="145"/>
        <v>17170000</v>
      </c>
      <c r="K1884" s="10">
        <v>0</v>
      </c>
      <c r="L1884" s="10">
        <v>0</v>
      </c>
      <c r="M1884" s="10"/>
      <c r="N1884" s="10">
        <v>0</v>
      </c>
      <c r="O1884" s="25">
        <f t="shared" si="146"/>
        <v>17170000</v>
      </c>
      <c r="P1884" s="25">
        <v>17170000</v>
      </c>
      <c r="Q1884" s="25">
        <f t="shared" si="147"/>
        <v>0</v>
      </c>
      <c r="R1884" s="37"/>
    </row>
    <row r="1885" spans="1:18" x14ac:dyDescent="0.25">
      <c r="A1885" s="8">
        <v>1878</v>
      </c>
      <c r="B1885" s="32">
        <v>453406</v>
      </c>
      <c r="C1885" s="9" t="s">
        <v>309</v>
      </c>
      <c r="D1885" s="9" t="s">
        <v>649</v>
      </c>
      <c r="E1885" s="9" t="s">
        <v>3243</v>
      </c>
      <c r="F1885" s="9" t="s">
        <v>3225</v>
      </c>
      <c r="G1885" s="10">
        <v>17</v>
      </c>
      <c r="H1885" s="10">
        <v>0</v>
      </c>
      <c r="I1885" s="10">
        <v>0</v>
      </c>
      <c r="J1885" s="10">
        <f t="shared" si="145"/>
        <v>17170000</v>
      </c>
      <c r="K1885" s="10">
        <v>0</v>
      </c>
      <c r="L1885" s="10">
        <v>0</v>
      </c>
      <c r="M1885" s="10"/>
      <c r="N1885" s="10">
        <v>0</v>
      </c>
      <c r="O1885" s="25">
        <f t="shared" si="146"/>
        <v>17170000</v>
      </c>
      <c r="P1885" s="25">
        <v>17170000</v>
      </c>
      <c r="Q1885" s="25">
        <f t="shared" si="147"/>
        <v>0</v>
      </c>
      <c r="R1885" s="37"/>
    </row>
    <row r="1886" spans="1:18" x14ac:dyDescent="0.25">
      <c r="A1886" s="8">
        <v>1879</v>
      </c>
      <c r="B1886" s="32">
        <v>453407</v>
      </c>
      <c r="C1886" s="9" t="s">
        <v>586</v>
      </c>
      <c r="D1886" s="9" t="s">
        <v>198</v>
      </c>
      <c r="E1886" s="9" t="s">
        <v>3243</v>
      </c>
      <c r="F1886" s="9" t="s">
        <v>3225</v>
      </c>
      <c r="G1886" s="10">
        <v>17</v>
      </c>
      <c r="H1886" s="10">
        <v>0</v>
      </c>
      <c r="I1886" s="10">
        <v>0</v>
      </c>
      <c r="J1886" s="10">
        <f t="shared" si="145"/>
        <v>17170000</v>
      </c>
      <c r="K1886" s="10">
        <v>0</v>
      </c>
      <c r="L1886" s="10">
        <v>0</v>
      </c>
      <c r="M1886" s="10"/>
      <c r="N1886" s="10">
        <v>0</v>
      </c>
      <c r="O1886" s="25">
        <f t="shared" si="146"/>
        <v>17170000</v>
      </c>
      <c r="P1886" s="25">
        <v>17170000</v>
      </c>
      <c r="Q1886" s="25">
        <f t="shared" si="147"/>
        <v>0</v>
      </c>
      <c r="R1886" s="37"/>
    </row>
    <row r="1887" spans="1:18" x14ac:dyDescent="0.25">
      <c r="A1887" s="8">
        <v>1880</v>
      </c>
      <c r="B1887" s="32">
        <v>453408</v>
      </c>
      <c r="C1887" s="9" t="s">
        <v>1959</v>
      </c>
      <c r="D1887" s="9" t="s">
        <v>431</v>
      </c>
      <c r="E1887" s="9" t="s">
        <v>3243</v>
      </c>
      <c r="F1887" s="9" t="s">
        <v>3225</v>
      </c>
      <c r="G1887" s="10">
        <v>17</v>
      </c>
      <c r="H1887" s="10">
        <v>0</v>
      </c>
      <c r="I1887" s="10">
        <v>0</v>
      </c>
      <c r="J1887" s="10">
        <f t="shared" si="145"/>
        <v>17170000</v>
      </c>
      <c r="K1887" s="10">
        <v>0</v>
      </c>
      <c r="L1887" s="10">
        <v>0</v>
      </c>
      <c r="M1887" s="10"/>
      <c r="N1887" s="10">
        <v>0</v>
      </c>
      <c r="O1887" s="25">
        <f t="shared" si="146"/>
        <v>17170000</v>
      </c>
      <c r="P1887" s="25">
        <v>17170000</v>
      </c>
      <c r="Q1887" s="25">
        <f t="shared" si="147"/>
        <v>0</v>
      </c>
      <c r="R1887" s="37"/>
    </row>
    <row r="1888" spans="1:18" x14ac:dyDescent="0.25">
      <c r="A1888" s="8">
        <v>1881</v>
      </c>
      <c r="B1888" s="32">
        <v>453409</v>
      </c>
      <c r="C1888" s="9" t="s">
        <v>3246</v>
      </c>
      <c r="D1888" s="9" t="s">
        <v>118</v>
      </c>
      <c r="E1888" s="9" t="s">
        <v>3243</v>
      </c>
      <c r="F1888" s="9" t="s">
        <v>3225</v>
      </c>
      <c r="G1888" s="10">
        <v>17</v>
      </c>
      <c r="H1888" s="10">
        <v>0</v>
      </c>
      <c r="I1888" s="10">
        <v>0</v>
      </c>
      <c r="J1888" s="10">
        <f t="shared" si="145"/>
        <v>17170000</v>
      </c>
      <c r="K1888" s="10">
        <v>0</v>
      </c>
      <c r="L1888" s="10">
        <v>0</v>
      </c>
      <c r="M1888" s="10"/>
      <c r="N1888" s="10">
        <v>0</v>
      </c>
      <c r="O1888" s="25">
        <f t="shared" si="146"/>
        <v>17170000</v>
      </c>
      <c r="P1888" s="25">
        <v>33330000</v>
      </c>
      <c r="Q1888" s="25">
        <f t="shared" si="147"/>
        <v>-16160000</v>
      </c>
      <c r="R1888" s="37"/>
    </row>
    <row r="1889" spans="1:18" x14ac:dyDescent="0.25">
      <c r="A1889" s="8">
        <v>1882</v>
      </c>
      <c r="B1889" s="32">
        <v>453410</v>
      </c>
      <c r="C1889" s="9" t="s">
        <v>3247</v>
      </c>
      <c r="D1889" s="9" t="s">
        <v>121</v>
      </c>
      <c r="E1889" s="9" t="s">
        <v>3243</v>
      </c>
      <c r="F1889" s="9" t="s">
        <v>3225</v>
      </c>
      <c r="G1889" s="10">
        <v>17</v>
      </c>
      <c r="H1889" s="10">
        <v>0</v>
      </c>
      <c r="I1889" s="10">
        <v>0</v>
      </c>
      <c r="J1889" s="10">
        <f t="shared" si="145"/>
        <v>17170000</v>
      </c>
      <c r="K1889" s="10">
        <v>0</v>
      </c>
      <c r="L1889" s="10">
        <v>0</v>
      </c>
      <c r="M1889" s="10"/>
      <c r="N1889" s="10">
        <v>0</v>
      </c>
      <c r="O1889" s="25">
        <f t="shared" si="146"/>
        <v>17170000</v>
      </c>
      <c r="P1889" s="25">
        <v>17170000</v>
      </c>
      <c r="Q1889" s="25">
        <f t="shared" si="147"/>
        <v>0</v>
      </c>
      <c r="R1889" s="37"/>
    </row>
    <row r="1890" spans="1:18" x14ac:dyDescent="0.25">
      <c r="A1890" s="8">
        <v>1883</v>
      </c>
      <c r="B1890" s="32">
        <v>453411</v>
      </c>
      <c r="C1890" s="9" t="s">
        <v>762</v>
      </c>
      <c r="D1890" s="9" t="s">
        <v>223</v>
      </c>
      <c r="E1890" s="9" t="s">
        <v>3243</v>
      </c>
      <c r="F1890" s="9" t="s">
        <v>3225</v>
      </c>
      <c r="G1890" s="10">
        <v>17</v>
      </c>
      <c r="H1890" s="10">
        <v>0</v>
      </c>
      <c r="I1890" s="10">
        <v>0</v>
      </c>
      <c r="J1890" s="10">
        <f t="shared" si="145"/>
        <v>17170000</v>
      </c>
      <c r="K1890" s="10">
        <v>0</v>
      </c>
      <c r="L1890" s="10">
        <v>0</v>
      </c>
      <c r="M1890" s="10"/>
      <c r="N1890" s="10">
        <v>0</v>
      </c>
      <c r="O1890" s="25">
        <f t="shared" si="146"/>
        <v>17170000</v>
      </c>
      <c r="P1890" s="25">
        <v>17170000</v>
      </c>
      <c r="Q1890" s="25">
        <f t="shared" si="147"/>
        <v>0</v>
      </c>
      <c r="R1890" s="37"/>
    </row>
    <row r="1891" spans="1:18" x14ac:dyDescent="0.25">
      <c r="A1891" s="8">
        <v>1884</v>
      </c>
      <c r="B1891" s="32">
        <v>453412</v>
      </c>
      <c r="C1891" s="9" t="s">
        <v>124</v>
      </c>
      <c r="D1891" s="9" t="s">
        <v>262</v>
      </c>
      <c r="E1891" s="9" t="s">
        <v>3243</v>
      </c>
      <c r="F1891" s="9" t="s">
        <v>3225</v>
      </c>
      <c r="G1891" s="10">
        <v>17</v>
      </c>
      <c r="H1891" s="10">
        <v>0</v>
      </c>
      <c r="I1891" s="10">
        <v>0</v>
      </c>
      <c r="J1891" s="10">
        <f t="shared" si="145"/>
        <v>17170000</v>
      </c>
      <c r="K1891" s="10">
        <v>0</v>
      </c>
      <c r="L1891" s="10">
        <v>0</v>
      </c>
      <c r="M1891" s="10"/>
      <c r="N1891" s="10">
        <v>0</v>
      </c>
      <c r="O1891" s="25">
        <f t="shared" si="146"/>
        <v>17170000</v>
      </c>
      <c r="P1891" s="25">
        <v>0</v>
      </c>
      <c r="Q1891" s="25">
        <f t="shared" si="147"/>
        <v>17170000</v>
      </c>
      <c r="R1891" s="37"/>
    </row>
    <row r="1892" spans="1:18" x14ac:dyDescent="0.25">
      <c r="A1892" s="8">
        <v>1885</v>
      </c>
      <c r="B1892" s="32">
        <v>453413</v>
      </c>
      <c r="C1892" s="9" t="s">
        <v>3248</v>
      </c>
      <c r="D1892" s="9" t="s">
        <v>210</v>
      </c>
      <c r="E1892" s="9" t="s">
        <v>3243</v>
      </c>
      <c r="F1892" s="9" t="s">
        <v>3225</v>
      </c>
      <c r="G1892" s="10">
        <v>17</v>
      </c>
      <c r="H1892" s="10">
        <v>0</v>
      </c>
      <c r="I1892" s="10">
        <v>0</v>
      </c>
      <c r="J1892" s="10">
        <f t="shared" si="145"/>
        <v>17170000</v>
      </c>
      <c r="K1892" s="10">
        <v>0</v>
      </c>
      <c r="L1892" s="10">
        <v>0</v>
      </c>
      <c r="M1892" s="10"/>
      <c r="N1892" s="10">
        <v>0</v>
      </c>
      <c r="O1892" s="25">
        <f t="shared" si="146"/>
        <v>17170000</v>
      </c>
      <c r="P1892" s="25">
        <v>17170000</v>
      </c>
      <c r="Q1892" s="25">
        <f t="shared" si="147"/>
        <v>0</v>
      </c>
      <c r="R1892" s="37"/>
    </row>
    <row r="1893" spans="1:18" x14ac:dyDescent="0.25">
      <c r="A1893" s="8">
        <v>1886</v>
      </c>
      <c r="B1893" s="32">
        <v>453414</v>
      </c>
      <c r="C1893" s="9" t="s">
        <v>2539</v>
      </c>
      <c r="D1893" s="9" t="s">
        <v>431</v>
      </c>
      <c r="E1893" s="9" t="s">
        <v>3243</v>
      </c>
      <c r="F1893" s="9" t="s">
        <v>3225</v>
      </c>
      <c r="G1893" s="10">
        <v>17</v>
      </c>
      <c r="H1893" s="10">
        <v>0</v>
      </c>
      <c r="I1893" s="10">
        <v>0</v>
      </c>
      <c r="J1893" s="10">
        <f t="shared" si="145"/>
        <v>17170000</v>
      </c>
      <c r="K1893" s="10">
        <v>0</v>
      </c>
      <c r="L1893" s="10">
        <v>0</v>
      </c>
      <c r="M1893" s="10"/>
      <c r="N1893" s="10">
        <v>0</v>
      </c>
      <c r="O1893" s="25">
        <f t="shared" si="146"/>
        <v>17170000</v>
      </c>
      <c r="P1893" s="25">
        <v>17170000</v>
      </c>
      <c r="Q1893" s="25">
        <f t="shared" si="147"/>
        <v>0</v>
      </c>
      <c r="R1893" s="37"/>
    </row>
    <row r="1894" spans="1:18" x14ac:dyDescent="0.25">
      <c r="A1894" s="8">
        <v>1887</v>
      </c>
      <c r="B1894" s="32">
        <v>453415</v>
      </c>
      <c r="C1894" s="9" t="s">
        <v>309</v>
      </c>
      <c r="D1894" s="9" t="s">
        <v>158</v>
      </c>
      <c r="E1894" s="9" t="s">
        <v>3243</v>
      </c>
      <c r="F1894" s="9" t="s">
        <v>3225</v>
      </c>
      <c r="G1894" s="10">
        <v>17</v>
      </c>
      <c r="H1894" s="10">
        <v>0</v>
      </c>
      <c r="I1894" s="10">
        <v>0</v>
      </c>
      <c r="J1894" s="10">
        <f t="shared" ref="J1894:J1957" si="148">G1894*1010000</f>
        <v>17170000</v>
      </c>
      <c r="K1894" s="10">
        <v>0</v>
      </c>
      <c r="L1894" s="10">
        <v>0</v>
      </c>
      <c r="M1894" s="10"/>
      <c r="N1894" s="10">
        <v>0</v>
      </c>
      <c r="O1894" s="25">
        <f t="shared" si="146"/>
        <v>17170000</v>
      </c>
      <c r="P1894" s="25">
        <v>17170000</v>
      </c>
      <c r="Q1894" s="25">
        <f t="shared" si="147"/>
        <v>0</v>
      </c>
      <c r="R1894" s="37"/>
    </row>
    <row r="1895" spans="1:18" x14ac:dyDescent="0.25">
      <c r="A1895" s="8">
        <v>1888</v>
      </c>
      <c r="B1895" s="32">
        <v>453416</v>
      </c>
      <c r="C1895" s="9" t="s">
        <v>531</v>
      </c>
      <c r="D1895" s="9" t="s">
        <v>75</v>
      </c>
      <c r="E1895" s="9" t="s">
        <v>3243</v>
      </c>
      <c r="F1895" s="9" t="s">
        <v>3225</v>
      </c>
      <c r="G1895" s="10">
        <v>17</v>
      </c>
      <c r="H1895" s="10">
        <v>0</v>
      </c>
      <c r="I1895" s="10">
        <v>0</v>
      </c>
      <c r="J1895" s="10">
        <f t="shared" si="148"/>
        <v>17170000</v>
      </c>
      <c r="K1895" s="10">
        <v>0</v>
      </c>
      <c r="L1895" s="10">
        <v>0</v>
      </c>
      <c r="M1895" s="10"/>
      <c r="N1895" s="10">
        <v>0</v>
      </c>
      <c r="O1895" s="25">
        <f t="shared" si="146"/>
        <v>17170000</v>
      </c>
      <c r="P1895" s="25">
        <v>17170000</v>
      </c>
      <c r="Q1895" s="25">
        <f t="shared" si="147"/>
        <v>0</v>
      </c>
      <c r="R1895" s="37"/>
    </row>
    <row r="1896" spans="1:18" x14ac:dyDescent="0.25">
      <c r="A1896" s="8">
        <v>1889</v>
      </c>
      <c r="B1896" s="32">
        <v>453417</v>
      </c>
      <c r="C1896" s="9" t="s">
        <v>285</v>
      </c>
      <c r="D1896" s="9" t="s">
        <v>51</v>
      </c>
      <c r="E1896" s="9" t="s">
        <v>3243</v>
      </c>
      <c r="F1896" s="9" t="s">
        <v>3225</v>
      </c>
      <c r="G1896" s="10">
        <v>17</v>
      </c>
      <c r="H1896" s="10">
        <v>0</v>
      </c>
      <c r="I1896" s="10">
        <v>0</v>
      </c>
      <c r="J1896" s="10">
        <f t="shared" si="148"/>
        <v>17170000</v>
      </c>
      <c r="K1896" s="10">
        <v>0</v>
      </c>
      <c r="L1896" s="10">
        <v>0</v>
      </c>
      <c r="M1896" s="10"/>
      <c r="N1896" s="10">
        <v>0</v>
      </c>
      <c r="O1896" s="25">
        <f t="shared" si="146"/>
        <v>17170000</v>
      </c>
      <c r="P1896" s="25">
        <v>17170000</v>
      </c>
      <c r="Q1896" s="25">
        <f t="shared" si="147"/>
        <v>0</v>
      </c>
      <c r="R1896" s="37"/>
    </row>
    <row r="1897" spans="1:18" x14ac:dyDescent="0.25">
      <c r="A1897" s="8">
        <v>1890</v>
      </c>
      <c r="B1897" s="32">
        <v>453418</v>
      </c>
      <c r="C1897" s="9" t="s">
        <v>3025</v>
      </c>
      <c r="D1897" s="9" t="s">
        <v>71</v>
      </c>
      <c r="E1897" s="9" t="s">
        <v>3243</v>
      </c>
      <c r="F1897" s="9" t="s">
        <v>3225</v>
      </c>
      <c r="G1897" s="10">
        <v>17</v>
      </c>
      <c r="H1897" s="10">
        <v>0</v>
      </c>
      <c r="I1897" s="10">
        <v>0</v>
      </c>
      <c r="J1897" s="10">
        <f t="shared" si="148"/>
        <v>17170000</v>
      </c>
      <c r="K1897" s="10">
        <v>0</v>
      </c>
      <c r="L1897" s="10">
        <v>0</v>
      </c>
      <c r="M1897" s="10"/>
      <c r="N1897" s="10">
        <v>0</v>
      </c>
      <c r="O1897" s="25">
        <f t="shared" si="146"/>
        <v>17170000</v>
      </c>
      <c r="P1897" s="25">
        <v>17170000</v>
      </c>
      <c r="Q1897" s="25">
        <f t="shared" si="147"/>
        <v>0</v>
      </c>
      <c r="R1897" s="37"/>
    </row>
    <row r="1898" spans="1:18" x14ac:dyDescent="0.25">
      <c r="A1898" s="8">
        <v>1891</v>
      </c>
      <c r="B1898" s="32">
        <v>453419</v>
      </c>
      <c r="C1898" s="9" t="s">
        <v>3249</v>
      </c>
      <c r="D1898" s="9" t="s">
        <v>431</v>
      </c>
      <c r="E1898" s="9" t="s">
        <v>3243</v>
      </c>
      <c r="F1898" s="9" t="s">
        <v>3225</v>
      </c>
      <c r="G1898" s="10">
        <v>17</v>
      </c>
      <c r="H1898" s="10">
        <v>0</v>
      </c>
      <c r="I1898" s="10">
        <v>0</v>
      </c>
      <c r="J1898" s="10">
        <f t="shared" si="148"/>
        <v>17170000</v>
      </c>
      <c r="K1898" s="10">
        <v>0</v>
      </c>
      <c r="L1898" s="10">
        <v>0</v>
      </c>
      <c r="M1898" s="10"/>
      <c r="N1898" s="10">
        <v>0</v>
      </c>
      <c r="O1898" s="25">
        <f t="shared" si="146"/>
        <v>17170000</v>
      </c>
      <c r="P1898" s="25">
        <v>17170000</v>
      </c>
      <c r="Q1898" s="25">
        <f t="shared" si="147"/>
        <v>0</v>
      </c>
      <c r="R1898" s="37"/>
    </row>
    <row r="1899" spans="1:18" x14ac:dyDescent="0.25">
      <c r="A1899" s="8">
        <v>1892</v>
      </c>
      <c r="B1899" s="32">
        <v>453420</v>
      </c>
      <c r="C1899" s="9" t="s">
        <v>282</v>
      </c>
      <c r="D1899" s="9" t="s">
        <v>321</v>
      </c>
      <c r="E1899" s="9" t="s">
        <v>3243</v>
      </c>
      <c r="F1899" s="9" t="s">
        <v>3225</v>
      </c>
      <c r="G1899" s="10">
        <v>17</v>
      </c>
      <c r="H1899" s="10">
        <v>0</v>
      </c>
      <c r="I1899" s="10">
        <v>0</v>
      </c>
      <c r="J1899" s="10">
        <f t="shared" si="148"/>
        <v>17170000</v>
      </c>
      <c r="K1899" s="10">
        <v>0</v>
      </c>
      <c r="L1899" s="10">
        <v>0</v>
      </c>
      <c r="M1899" s="10"/>
      <c r="N1899" s="10">
        <v>0</v>
      </c>
      <c r="O1899" s="25">
        <f t="shared" si="146"/>
        <v>17170000</v>
      </c>
      <c r="P1899" s="25">
        <v>0</v>
      </c>
      <c r="Q1899" s="25">
        <f t="shared" si="147"/>
        <v>17170000</v>
      </c>
      <c r="R1899" s="37"/>
    </row>
    <row r="1900" spans="1:18" x14ac:dyDescent="0.25">
      <c r="A1900" s="8">
        <v>1893</v>
      </c>
      <c r="B1900" s="32">
        <v>453421</v>
      </c>
      <c r="C1900" s="9" t="s">
        <v>3250</v>
      </c>
      <c r="D1900" s="9" t="s">
        <v>258</v>
      </c>
      <c r="E1900" s="9" t="s">
        <v>3243</v>
      </c>
      <c r="F1900" s="9" t="s">
        <v>3225</v>
      </c>
      <c r="G1900" s="10">
        <v>17</v>
      </c>
      <c r="H1900" s="10">
        <v>0</v>
      </c>
      <c r="I1900" s="10">
        <v>0</v>
      </c>
      <c r="J1900" s="10">
        <f t="shared" si="148"/>
        <v>17170000</v>
      </c>
      <c r="K1900" s="10">
        <v>0</v>
      </c>
      <c r="L1900" s="10">
        <v>0</v>
      </c>
      <c r="M1900" s="10"/>
      <c r="N1900" s="10">
        <v>0</v>
      </c>
      <c r="O1900" s="25">
        <f t="shared" si="146"/>
        <v>17170000</v>
      </c>
      <c r="P1900" s="25">
        <v>17170000</v>
      </c>
      <c r="Q1900" s="25">
        <f t="shared" si="147"/>
        <v>0</v>
      </c>
      <c r="R1900" s="37"/>
    </row>
    <row r="1901" spans="1:18" x14ac:dyDescent="0.25">
      <c r="A1901" s="8">
        <v>1894</v>
      </c>
      <c r="B1901" s="32">
        <v>453422</v>
      </c>
      <c r="C1901" s="9" t="s">
        <v>3251</v>
      </c>
      <c r="D1901" s="9" t="s">
        <v>61</v>
      </c>
      <c r="E1901" s="9" t="s">
        <v>3243</v>
      </c>
      <c r="F1901" s="9" t="s">
        <v>3225</v>
      </c>
      <c r="G1901" s="10">
        <v>17</v>
      </c>
      <c r="H1901" s="10">
        <v>0</v>
      </c>
      <c r="I1901" s="10">
        <v>0</v>
      </c>
      <c r="J1901" s="10">
        <f t="shared" si="148"/>
        <v>17170000</v>
      </c>
      <c r="K1901" s="10">
        <v>0</v>
      </c>
      <c r="L1901" s="10">
        <v>0</v>
      </c>
      <c r="M1901" s="10"/>
      <c r="N1901" s="10">
        <v>0</v>
      </c>
      <c r="O1901" s="25">
        <f t="shared" si="146"/>
        <v>17170000</v>
      </c>
      <c r="P1901" s="25">
        <v>17170000</v>
      </c>
      <c r="Q1901" s="25">
        <f t="shared" si="147"/>
        <v>0</v>
      </c>
      <c r="R1901" s="37"/>
    </row>
    <row r="1902" spans="1:18" x14ac:dyDescent="0.25">
      <c r="A1902" s="8">
        <v>1895</v>
      </c>
      <c r="B1902" s="32">
        <v>453423</v>
      </c>
      <c r="C1902" s="9" t="s">
        <v>1560</v>
      </c>
      <c r="D1902" s="9" t="s">
        <v>2457</v>
      </c>
      <c r="E1902" s="9" t="s">
        <v>3243</v>
      </c>
      <c r="F1902" s="9" t="s">
        <v>3225</v>
      </c>
      <c r="G1902" s="10">
        <v>17</v>
      </c>
      <c r="H1902" s="10">
        <v>0</v>
      </c>
      <c r="I1902" s="10">
        <v>0</v>
      </c>
      <c r="J1902" s="10">
        <f t="shared" si="148"/>
        <v>17170000</v>
      </c>
      <c r="K1902" s="10">
        <v>0</v>
      </c>
      <c r="L1902" s="10">
        <v>0</v>
      </c>
      <c r="M1902" s="10"/>
      <c r="N1902" s="10">
        <v>0</v>
      </c>
      <c r="O1902" s="25">
        <f t="shared" si="146"/>
        <v>17170000</v>
      </c>
      <c r="P1902" s="25">
        <v>17170000</v>
      </c>
      <c r="Q1902" s="25">
        <f t="shared" si="147"/>
        <v>0</v>
      </c>
      <c r="R1902" s="37"/>
    </row>
    <row r="1903" spans="1:18" x14ac:dyDescent="0.25">
      <c r="A1903" s="8">
        <v>1896</v>
      </c>
      <c r="B1903" s="32">
        <v>453424</v>
      </c>
      <c r="C1903" s="9" t="s">
        <v>1248</v>
      </c>
      <c r="D1903" s="9" t="s">
        <v>229</v>
      </c>
      <c r="E1903" s="9" t="s">
        <v>3243</v>
      </c>
      <c r="F1903" s="9" t="s">
        <v>3225</v>
      </c>
      <c r="G1903" s="10">
        <v>17</v>
      </c>
      <c r="H1903" s="10">
        <v>0</v>
      </c>
      <c r="I1903" s="10">
        <v>0</v>
      </c>
      <c r="J1903" s="10">
        <f t="shared" si="148"/>
        <v>17170000</v>
      </c>
      <c r="K1903" s="10">
        <v>0</v>
      </c>
      <c r="L1903" s="10">
        <v>0</v>
      </c>
      <c r="M1903" s="10"/>
      <c r="N1903" s="10">
        <v>0</v>
      </c>
      <c r="O1903" s="25">
        <f t="shared" si="146"/>
        <v>17170000</v>
      </c>
      <c r="P1903" s="25">
        <v>17170000</v>
      </c>
      <c r="Q1903" s="25">
        <f t="shared" si="147"/>
        <v>0</v>
      </c>
      <c r="R1903" s="37"/>
    </row>
    <row r="1904" spans="1:18" x14ac:dyDescent="0.25">
      <c r="A1904" s="8">
        <v>1897</v>
      </c>
      <c r="B1904" s="32">
        <v>453425</v>
      </c>
      <c r="C1904" s="9" t="s">
        <v>250</v>
      </c>
      <c r="D1904" s="9" t="s">
        <v>85</v>
      </c>
      <c r="E1904" s="9" t="s">
        <v>3243</v>
      </c>
      <c r="F1904" s="9" t="s">
        <v>3225</v>
      </c>
      <c r="G1904" s="10">
        <v>17</v>
      </c>
      <c r="H1904" s="10">
        <v>0</v>
      </c>
      <c r="I1904" s="10">
        <v>0</v>
      </c>
      <c r="J1904" s="10">
        <f t="shared" si="148"/>
        <v>17170000</v>
      </c>
      <c r="K1904" s="10">
        <v>0</v>
      </c>
      <c r="L1904" s="10">
        <v>0</v>
      </c>
      <c r="M1904" s="10"/>
      <c r="N1904" s="10">
        <v>0</v>
      </c>
      <c r="O1904" s="25">
        <f t="shared" si="146"/>
        <v>17170000</v>
      </c>
      <c r="P1904" s="25">
        <v>17170000</v>
      </c>
      <c r="Q1904" s="25">
        <f t="shared" si="147"/>
        <v>0</v>
      </c>
      <c r="R1904" s="37"/>
    </row>
    <row r="1905" spans="1:18" x14ac:dyDescent="0.25">
      <c r="A1905" s="8">
        <v>1898</v>
      </c>
      <c r="B1905" s="32">
        <v>453426</v>
      </c>
      <c r="C1905" s="9" t="s">
        <v>152</v>
      </c>
      <c r="D1905" s="9" t="s">
        <v>85</v>
      </c>
      <c r="E1905" s="9" t="s">
        <v>3243</v>
      </c>
      <c r="F1905" s="9" t="s">
        <v>3225</v>
      </c>
      <c r="G1905" s="10">
        <v>17</v>
      </c>
      <c r="H1905" s="10">
        <v>0</v>
      </c>
      <c r="I1905" s="10">
        <v>0</v>
      </c>
      <c r="J1905" s="10">
        <f t="shared" si="148"/>
        <v>17170000</v>
      </c>
      <c r="K1905" s="10">
        <v>0</v>
      </c>
      <c r="L1905" s="10">
        <v>0</v>
      </c>
      <c r="M1905" s="10"/>
      <c r="N1905" s="10">
        <v>0</v>
      </c>
      <c r="O1905" s="25">
        <f t="shared" si="146"/>
        <v>17170000</v>
      </c>
      <c r="P1905" s="25">
        <v>0</v>
      </c>
      <c r="Q1905" s="25">
        <f t="shared" si="147"/>
        <v>17170000</v>
      </c>
      <c r="R1905" s="37"/>
    </row>
    <row r="1906" spans="1:18" x14ac:dyDescent="0.25">
      <c r="A1906" s="8">
        <v>1899</v>
      </c>
      <c r="B1906" s="32">
        <v>453427</v>
      </c>
      <c r="C1906" s="9" t="s">
        <v>291</v>
      </c>
      <c r="D1906" s="9" t="s">
        <v>85</v>
      </c>
      <c r="E1906" s="9" t="s">
        <v>3243</v>
      </c>
      <c r="F1906" s="9" t="s">
        <v>3225</v>
      </c>
      <c r="G1906" s="10">
        <v>17</v>
      </c>
      <c r="H1906" s="10">
        <v>0</v>
      </c>
      <c r="I1906" s="10">
        <v>0</v>
      </c>
      <c r="J1906" s="10">
        <f t="shared" si="148"/>
        <v>17170000</v>
      </c>
      <c r="K1906" s="10">
        <v>0</v>
      </c>
      <c r="L1906" s="10">
        <v>0</v>
      </c>
      <c r="M1906" s="10"/>
      <c r="N1906" s="10">
        <v>0</v>
      </c>
      <c r="O1906" s="25">
        <f t="shared" si="146"/>
        <v>17170000</v>
      </c>
      <c r="P1906" s="25">
        <v>0</v>
      </c>
      <c r="Q1906" s="25">
        <f t="shared" si="147"/>
        <v>17170000</v>
      </c>
      <c r="R1906" s="37"/>
    </row>
    <row r="1907" spans="1:18" x14ac:dyDescent="0.25">
      <c r="A1907" s="8">
        <v>1900</v>
      </c>
      <c r="B1907" s="32">
        <v>453428</v>
      </c>
      <c r="C1907" s="9" t="s">
        <v>597</v>
      </c>
      <c r="D1907" s="9" t="s">
        <v>75</v>
      </c>
      <c r="E1907" s="9" t="s">
        <v>3243</v>
      </c>
      <c r="F1907" s="9" t="s">
        <v>3225</v>
      </c>
      <c r="G1907" s="10">
        <v>17</v>
      </c>
      <c r="H1907" s="10">
        <v>0</v>
      </c>
      <c r="I1907" s="10">
        <v>0</v>
      </c>
      <c r="J1907" s="10">
        <f t="shared" si="148"/>
        <v>17170000</v>
      </c>
      <c r="K1907" s="10">
        <v>0</v>
      </c>
      <c r="L1907" s="10">
        <v>0</v>
      </c>
      <c r="M1907" s="10"/>
      <c r="N1907" s="10">
        <v>0</v>
      </c>
      <c r="O1907" s="25">
        <f t="shared" si="146"/>
        <v>17170000</v>
      </c>
      <c r="P1907" s="25">
        <v>17170000</v>
      </c>
      <c r="Q1907" s="25">
        <f t="shared" si="147"/>
        <v>0</v>
      </c>
      <c r="R1907" s="37"/>
    </row>
    <row r="1908" spans="1:18" s="39" customFormat="1" x14ac:dyDescent="0.25">
      <c r="A1908" s="35">
        <v>1901</v>
      </c>
      <c r="B1908" s="54">
        <v>453429</v>
      </c>
      <c r="C1908" s="37" t="s">
        <v>3252</v>
      </c>
      <c r="D1908" s="37" t="s">
        <v>125</v>
      </c>
      <c r="E1908" s="37" t="s">
        <v>3243</v>
      </c>
      <c r="F1908" s="37" t="s">
        <v>3225</v>
      </c>
      <c r="G1908" s="25">
        <v>17</v>
      </c>
      <c r="H1908" s="25">
        <v>0</v>
      </c>
      <c r="I1908" s="25">
        <v>0</v>
      </c>
      <c r="J1908" s="25">
        <f t="shared" si="148"/>
        <v>17170000</v>
      </c>
      <c r="K1908" s="25">
        <v>0</v>
      </c>
      <c r="L1908" s="25">
        <v>0</v>
      </c>
      <c r="M1908" s="25"/>
      <c r="N1908" s="25">
        <v>0</v>
      </c>
      <c r="O1908" s="25">
        <f t="shared" si="146"/>
        <v>17170000</v>
      </c>
      <c r="P1908" s="25">
        <v>0</v>
      </c>
      <c r="Q1908" s="25">
        <f t="shared" si="147"/>
        <v>17170000</v>
      </c>
      <c r="R1908" s="37"/>
    </row>
    <row r="1909" spans="1:18" x14ac:dyDescent="0.25">
      <c r="A1909" s="8">
        <v>1902</v>
      </c>
      <c r="B1909" s="32">
        <v>453430</v>
      </c>
      <c r="C1909" s="9" t="s">
        <v>3253</v>
      </c>
      <c r="D1909" s="9" t="s">
        <v>85</v>
      </c>
      <c r="E1909" s="9" t="s">
        <v>3243</v>
      </c>
      <c r="F1909" s="9" t="s">
        <v>3225</v>
      </c>
      <c r="G1909" s="10">
        <v>17</v>
      </c>
      <c r="H1909" s="10">
        <v>0</v>
      </c>
      <c r="I1909" s="10">
        <v>0</v>
      </c>
      <c r="J1909" s="10">
        <f t="shared" si="148"/>
        <v>17170000</v>
      </c>
      <c r="K1909" s="10">
        <v>0</v>
      </c>
      <c r="L1909" s="10">
        <v>0</v>
      </c>
      <c r="M1909" s="10"/>
      <c r="N1909" s="10">
        <v>0</v>
      </c>
      <c r="O1909" s="25">
        <f t="shared" si="146"/>
        <v>17170000</v>
      </c>
      <c r="P1909" s="25">
        <v>17170000</v>
      </c>
      <c r="Q1909" s="25">
        <f t="shared" si="147"/>
        <v>0</v>
      </c>
      <c r="R1909" s="37"/>
    </row>
    <row r="1910" spans="1:18" x14ac:dyDescent="0.25">
      <c r="A1910" s="8">
        <v>1903</v>
      </c>
      <c r="B1910" s="32">
        <v>453431</v>
      </c>
      <c r="C1910" s="9" t="s">
        <v>3058</v>
      </c>
      <c r="D1910" s="9" t="s">
        <v>286</v>
      </c>
      <c r="E1910" s="9" t="s">
        <v>3243</v>
      </c>
      <c r="F1910" s="9" t="s">
        <v>3225</v>
      </c>
      <c r="G1910" s="10">
        <v>17</v>
      </c>
      <c r="H1910" s="10">
        <v>0</v>
      </c>
      <c r="I1910" s="10">
        <v>0</v>
      </c>
      <c r="J1910" s="10">
        <f t="shared" si="148"/>
        <v>17170000</v>
      </c>
      <c r="K1910" s="10">
        <v>0</v>
      </c>
      <c r="L1910" s="10">
        <v>0</v>
      </c>
      <c r="M1910" s="10"/>
      <c r="N1910" s="10">
        <v>0</v>
      </c>
      <c r="O1910" s="25">
        <f t="shared" si="146"/>
        <v>17170000</v>
      </c>
      <c r="P1910" s="25">
        <v>17170000</v>
      </c>
      <c r="Q1910" s="25">
        <f t="shared" si="147"/>
        <v>0</v>
      </c>
      <c r="R1910" s="37"/>
    </row>
    <row r="1911" spans="1:18" x14ac:dyDescent="0.25">
      <c r="A1911" s="8">
        <v>1904</v>
      </c>
      <c r="B1911" s="32">
        <v>453432</v>
      </c>
      <c r="C1911" s="9" t="s">
        <v>174</v>
      </c>
      <c r="D1911" s="9" t="s">
        <v>258</v>
      </c>
      <c r="E1911" s="9" t="s">
        <v>3243</v>
      </c>
      <c r="F1911" s="9" t="s">
        <v>3225</v>
      </c>
      <c r="G1911" s="10">
        <v>17</v>
      </c>
      <c r="H1911" s="10">
        <v>0</v>
      </c>
      <c r="I1911" s="10">
        <v>0</v>
      </c>
      <c r="J1911" s="10">
        <f t="shared" si="148"/>
        <v>17170000</v>
      </c>
      <c r="K1911" s="10">
        <v>0</v>
      </c>
      <c r="L1911" s="10">
        <v>0</v>
      </c>
      <c r="M1911" s="10"/>
      <c r="N1911" s="10">
        <v>0</v>
      </c>
      <c r="O1911" s="25">
        <f t="shared" si="146"/>
        <v>17170000</v>
      </c>
      <c r="P1911" s="25">
        <v>17170000</v>
      </c>
      <c r="Q1911" s="25">
        <f t="shared" si="147"/>
        <v>0</v>
      </c>
      <c r="R1911" s="37"/>
    </row>
    <row r="1912" spans="1:18" x14ac:dyDescent="0.25">
      <c r="A1912" s="8">
        <v>1905</v>
      </c>
      <c r="B1912" s="32">
        <v>453433</v>
      </c>
      <c r="C1912" s="9" t="s">
        <v>971</v>
      </c>
      <c r="D1912" s="9" t="s">
        <v>109</v>
      </c>
      <c r="E1912" s="9" t="s">
        <v>3243</v>
      </c>
      <c r="F1912" s="9" t="s">
        <v>3225</v>
      </c>
      <c r="G1912" s="10">
        <v>17</v>
      </c>
      <c r="H1912" s="10">
        <v>0</v>
      </c>
      <c r="I1912" s="10">
        <v>0</v>
      </c>
      <c r="J1912" s="10">
        <f t="shared" si="148"/>
        <v>17170000</v>
      </c>
      <c r="K1912" s="10">
        <v>0</v>
      </c>
      <c r="L1912" s="10">
        <v>0</v>
      </c>
      <c r="M1912" s="10"/>
      <c r="N1912" s="10">
        <v>0</v>
      </c>
      <c r="O1912" s="25">
        <f t="shared" si="146"/>
        <v>17170000</v>
      </c>
      <c r="P1912" s="25">
        <v>0</v>
      </c>
      <c r="Q1912" s="25">
        <f t="shared" si="147"/>
        <v>17170000</v>
      </c>
      <c r="R1912" s="37"/>
    </row>
    <row r="1913" spans="1:18" x14ac:dyDescent="0.25">
      <c r="A1913" s="8">
        <v>1906</v>
      </c>
      <c r="B1913" s="32">
        <v>453434</v>
      </c>
      <c r="C1913" s="9" t="s">
        <v>1799</v>
      </c>
      <c r="D1913" s="9" t="s">
        <v>526</v>
      </c>
      <c r="E1913" s="9" t="s">
        <v>3243</v>
      </c>
      <c r="F1913" s="9" t="s">
        <v>3225</v>
      </c>
      <c r="G1913" s="10">
        <v>17</v>
      </c>
      <c r="H1913" s="10">
        <v>0</v>
      </c>
      <c r="I1913" s="10">
        <v>0</v>
      </c>
      <c r="J1913" s="10">
        <f t="shared" si="148"/>
        <v>17170000</v>
      </c>
      <c r="K1913" s="10">
        <v>0</v>
      </c>
      <c r="L1913" s="10">
        <v>0</v>
      </c>
      <c r="M1913" s="10"/>
      <c r="N1913" s="10">
        <v>0</v>
      </c>
      <c r="O1913" s="25">
        <f t="shared" si="146"/>
        <v>17170000</v>
      </c>
      <c r="P1913" s="25">
        <v>17170000</v>
      </c>
      <c r="Q1913" s="25">
        <f t="shared" si="147"/>
        <v>0</v>
      </c>
      <c r="R1913" s="37"/>
    </row>
    <row r="1914" spans="1:18" x14ac:dyDescent="0.25">
      <c r="A1914" s="8">
        <v>1907</v>
      </c>
      <c r="B1914" s="32">
        <v>453435</v>
      </c>
      <c r="C1914" s="9" t="s">
        <v>309</v>
      </c>
      <c r="D1914" s="9" t="s">
        <v>517</v>
      </c>
      <c r="E1914" s="9" t="s">
        <v>3243</v>
      </c>
      <c r="F1914" s="9" t="s">
        <v>3225</v>
      </c>
      <c r="G1914" s="10">
        <v>17</v>
      </c>
      <c r="H1914" s="10">
        <v>0</v>
      </c>
      <c r="I1914" s="10">
        <v>0</v>
      </c>
      <c r="J1914" s="10">
        <f t="shared" si="148"/>
        <v>17170000</v>
      </c>
      <c r="K1914" s="10">
        <v>0</v>
      </c>
      <c r="L1914" s="10">
        <v>0</v>
      </c>
      <c r="M1914" s="10"/>
      <c r="N1914" s="10">
        <v>0</v>
      </c>
      <c r="O1914" s="25">
        <f t="shared" ref="O1914:O1977" si="149">J1914+K1914+L1914-N1914</f>
        <v>17170000</v>
      </c>
      <c r="P1914" s="25">
        <v>17170000</v>
      </c>
      <c r="Q1914" s="25">
        <f t="shared" si="147"/>
        <v>0</v>
      </c>
      <c r="R1914" s="37"/>
    </row>
    <row r="1915" spans="1:18" x14ac:dyDescent="0.25">
      <c r="A1915" s="8">
        <v>1908</v>
      </c>
      <c r="B1915" s="32">
        <v>453437</v>
      </c>
      <c r="C1915" s="9" t="s">
        <v>1974</v>
      </c>
      <c r="D1915" s="9" t="s">
        <v>85</v>
      </c>
      <c r="E1915" s="9" t="s">
        <v>3243</v>
      </c>
      <c r="F1915" s="9" t="s">
        <v>3225</v>
      </c>
      <c r="G1915" s="10">
        <v>17</v>
      </c>
      <c r="H1915" s="10">
        <v>0</v>
      </c>
      <c r="I1915" s="10">
        <v>0</v>
      </c>
      <c r="J1915" s="10">
        <f t="shared" si="148"/>
        <v>17170000</v>
      </c>
      <c r="K1915" s="10">
        <v>0</v>
      </c>
      <c r="L1915" s="10">
        <v>0</v>
      </c>
      <c r="M1915" s="10"/>
      <c r="N1915" s="10">
        <v>0</v>
      </c>
      <c r="O1915" s="25">
        <f t="shared" si="149"/>
        <v>17170000</v>
      </c>
      <c r="P1915" s="25">
        <v>17170000</v>
      </c>
      <c r="Q1915" s="25">
        <f t="shared" si="147"/>
        <v>0</v>
      </c>
      <c r="R1915" s="37"/>
    </row>
    <row r="1916" spans="1:18" x14ac:dyDescent="0.25">
      <c r="A1916" s="8">
        <v>1909</v>
      </c>
      <c r="B1916" s="32">
        <v>453438</v>
      </c>
      <c r="C1916" s="9" t="s">
        <v>3254</v>
      </c>
      <c r="D1916" s="9" t="s">
        <v>413</v>
      </c>
      <c r="E1916" s="9" t="s">
        <v>3243</v>
      </c>
      <c r="F1916" s="9" t="s">
        <v>3225</v>
      </c>
      <c r="G1916" s="10">
        <v>17</v>
      </c>
      <c r="H1916" s="10">
        <v>0</v>
      </c>
      <c r="I1916" s="10">
        <v>0</v>
      </c>
      <c r="J1916" s="10">
        <f t="shared" si="148"/>
        <v>17170000</v>
      </c>
      <c r="K1916" s="10">
        <v>0</v>
      </c>
      <c r="L1916" s="10">
        <v>0</v>
      </c>
      <c r="M1916" s="10"/>
      <c r="N1916" s="10">
        <v>0</v>
      </c>
      <c r="O1916" s="25">
        <f t="shared" si="149"/>
        <v>17170000</v>
      </c>
      <c r="P1916" s="25">
        <v>17170000</v>
      </c>
      <c r="Q1916" s="25">
        <f t="shared" si="147"/>
        <v>0</v>
      </c>
      <c r="R1916" s="37"/>
    </row>
    <row r="1917" spans="1:18" x14ac:dyDescent="0.25">
      <c r="A1917" s="8">
        <v>1910</v>
      </c>
      <c r="B1917" s="32">
        <v>453439</v>
      </c>
      <c r="C1917" s="9" t="s">
        <v>1847</v>
      </c>
      <c r="D1917" s="9" t="s">
        <v>349</v>
      </c>
      <c r="E1917" s="9" t="s">
        <v>3243</v>
      </c>
      <c r="F1917" s="9" t="s">
        <v>3225</v>
      </c>
      <c r="G1917" s="10">
        <v>17</v>
      </c>
      <c r="H1917" s="10">
        <v>0</v>
      </c>
      <c r="I1917" s="10">
        <v>0</v>
      </c>
      <c r="J1917" s="10">
        <f t="shared" si="148"/>
        <v>17170000</v>
      </c>
      <c r="K1917" s="10">
        <v>0</v>
      </c>
      <c r="L1917" s="10">
        <v>0</v>
      </c>
      <c r="M1917" s="10"/>
      <c r="N1917" s="10">
        <v>0</v>
      </c>
      <c r="O1917" s="25">
        <f t="shared" si="149"/>
        <v>17170000</v>
      </c>
      <c r="P1917" s="25">
        <v>17170000</v>
      </c>
      <c r="Q1917" s="25">
        <f t="shared" si="147"/>
        <v>0</v>
      </c>
      <c r="R1917" s="37"/>
    </row>
    <row r="1918" spans="1:18" x14ac:dyDescent="0.25">
      <c r="A1918" s="8">
        <v>1911</v>
      </c>
      <c r="B1918" s="32">
        <v>453440</v>
      </c>
      <c r="C1918" s="9" t="s">
        <v>3255</v>
      </c>
      <c r="D1918" s="9" t="s">
        <v>258</v>
      </c>
      <c r="E1918" s="9" t="s">
        <v>3243</v>
      </c>
      <c r="F1918" s="9" t="s">
        <v>3225</v>
      </c>
      <c r="G1918" s="10">
        <v>17</v>
      </c>
      <c r="H1918" s="10">
        <v>0</v>
      </c>
      <c r="I1918" s="10">
        <v>0</v>
      </c>
      <c r="J1918" s="10">
        <f t="shared" si="148"/>
        <v>17170000</v>
      </c>
      <c r="K1918" s="10">
        <v>0</v>
      </c>
      <c r="L1918" s="10">
        <v>0</v>
      </c>
      <c r="M1918" s="10"/>
      <c r="N1918" s="10">
        <v>0</v>
      </c>
      <c r="O1918" s="25">
        <f t="shared" si="149"/>
        <v>17170000</v>
      </c>
      <c r="P1918" s="25">
        <v>17170000</v>
      </c>
      <c r="Q1918" s="25">
        <f t="shared" si="147"/>
        <v>0</v>
      </c>
      <c r="R1918" s="37"/>
    </row>
    <row r="1919" spans="1:18" x14ac:dyDescent="0.25">
      <c r="A1919" s="8">
        <v>1912</v>
      </c>
      <c r="B1919" s="32">
        <v>453441</v>
      </c>
      <c r="C1919" s="9" t="s">
        <v>1072</v>
      </c>
      <c r="D1919" s="9" t="s">
        <v>153</v>
      </c>
      <c r="E1919" s="9" t="s">
        <v>3243</v>
      </c>
      <c r="F1919" s="9" t="s">
        <v>3225</v>
      </c>
      <c r="G1919" s="10">
        <v>17</v>
      </c>
      <c r="H1919" s="10">
        <v>0</v>
      </c>
      <c r="I1919" s="10">
        <v>0</v>
      </c>
      <c r="J1919" s="10">
        <f t="shared" si="148"/>
        <v>17170000</v>
      </c>
      <c r="K1919" s="10">
        <v>0</v>
      </c>
      <c r="L1919" s="10">
        <v>0</v>
      </c>
      <c r="M1919" s="10"/>
      <c r="N1919" s="10">
        <v>0</v>
      </c>
      <c r="O1919" s="25">
        <f t="shared" si="149"/>
        <v>17170000</v>
      </c>
      <c r="P1919" s="25">
        <v>17170000</v>
      </c>
      <c r="Q1919" s="25">
        <f t="shared" si="147"/>
        <v>0</v>
      </c>
      <c r="R1919" s="37"/>
    </row>
    <row r="1920" spans="1:18" x14ac:dyDescent="0.25">
      <c r="A1920" s="8">
        <v>1913</v>
      </c>
      <c r="B1920" s="32">
        <v>453442</v>
      </c>
      <c r="C1920" s="9" t="s">
        <v>385</v>
      </c>
      <c r="D1920" s="9" t="s">
        <v>61</v>
      </c>
      <c r="E1920" s="9" t="s">
        <v>3243</v>
      </c>
      <c r="F1920" s="9" t="s">
        <v>3225</v>
      </c>
      <c r="G1920" s="10">
        <v>17</v>
      </c>
      <c r="H1920" s="10">
        <v>0</v>
      </c>
      <c r="I1920" s="10">
        <v>0</v>
      </c>
      <c r="J1920" s="10">
        <f t="shared" si="148"/>
        <v>17170000</v>
      </c>
      <c r="K1920" s="10">
        <v>0</v>
      </c>
      <c r="L1920" s="10">
        <v>0</v>
      </c>
      <c r="M1920" s="10"/>
      <c r="N1920" s="10">
        <v>0</v>
      </c>
      <c r="O1920" s="25">
        <f t="shared" si="149"/>
        <v>17170000</v>
      </c>
      <c r="P1920" s="25">
        <v>17170000</v>
      </c>
      <c r="Q1920" s="25">
        <f t="shared" si="147"/>
        <v>0</v>
      </c>
      <c r="R1920" s="37"/>
    </row>
    <row r="1921" spans="1:18" x14ac:dyDescent="0.25">
      <c r="A1921" s="8">
        <v>1914</v>
      </c>
      <c r="B1921" s="32">
        <v>453443</v>
      </c>
      <c r="C1921" s="9" t="s">
        <v>291</v>
      </c>
      <c r="D1921" s="9" t="s">
        <v>61</v>
      </c>
      <c r="E1921" s="9" t="s">
        <v>3243</v>
      </c>
      <c r="F1921" s="9" t="s">
        <v>3225</v>
      </c>
      <c r="G1921" s="10">
        <v>17</v>
      </c>
      <c r="H1921" s="10">
        <v>0</v>
      </c>
      <c r="I1921" s="10">
        <v>0</v>
      </c>
      <c r="J1921" s="10">
        <f t="shared" si="148"/>
        <v>17170000</v>
      </c>
      <c r="K1921" s="10">
        <v>0</v>
      </c>
      <c r="L1921" s="10">
        <v>0</v>
      </c>
      <c r="M1921" s="10"/>
      <c r="N1921" s="10">
        <v>0</v>
      </c>
      <c r="O1921" s="25">
        <f t="shared" si="149"/>
        <v>17170000</v>
      </c>
      <c r="P1921" s="25">
        <v>17170000</v>
      </c>
      <c r="Q1921" s="25">
        <f t="shared" si="147"/>
        <v>0</v>
      </c>
      <c r="R1921" s="37"/>
    </row>
    <row r="1922" spans="1:18" x14ac:dyDescent="0.25">
      <c r="A1922" s="8">
        <v>1915</v>
      </c>
      <c r="B1922" s="32">
        <v>453444</v>
      </c>
      <c r="C1922" s="9" t="s">
        <v>3256</v>
      </c>
      <c r="D1922" s="9" t="s">
        <v>198</v>
      </c>
      <c r="E1922" s="9" t="s">
        <v>3243</v>
      </c>
      <c r="F1922" s="9" t="s">
        <v>3225</v>
      </c>
      <c r="G1922" s="10">
        <v>17</v>
      </c>
      <c r="H1922" s="10">
        <v>0</v>
      </c>
      <c r="I1922" s="10">
        <v>0</v>
      </c>
      <c r="J1922" s="10">
        <f t="shared" si="148"/>
        <v>17170000</v>
      </c>
      <c r="K1922" s="10">
        <v>0</v>
      </c>
      <c r="L1922" s="10">
        <v>0</v>
      </c>
      <c r="M1922" s="10"/>
      <c r="N1922" s="10">
        <v>0</v>
      </c>
      <c r="O1922" s="25">
        <f t="shared" si="149"/>
        <v>17170000</v>
      </c>
      <c r="P1922" s="25">
        <v>33330000</v>
      </c>
      <c r="Q1922" s="25">
        <f t="shared" si="147"/>
        <v>-16160000</v>
      </c>
      <c r="R1922" s="37"/>
    </row>
    <row r="1923" spans="1:18" x14ac:dyDescent="0.25">
      <c r="A1923" s="8">
        <v>1916</v>
      </c>
      <c r="B1923" s="32">
        <v>453445</v>
      </c>
      <c r="C1923" s="9" t="s">
        <v>3257</v>
      </c>
      <c r="D1923" s="9" t="s">
        <v>317</v>
      </c>
      <c r="E1923" s="9" t="s">
        <v>3243</v>
      </c>
      <c r="F1923" s="9" t="s">
        <v>3225</v>
      </c>
      <c r="G1923" s="10">
        <v>17</v>
      </c>
      <c r="H1923" s="10">
        <v>0</v>
      </c>
      <c r="I1923" s="10">
        <v>0</v>
      </c>
      <c r="J1923" s="10">
        <f t="shared" si="148"/>
        <v>17170000</v>
      </c>
      <c r="K1923" s="10">
        <v>0</v>
      </c>
      <c r="L1923" s="10">
        <v>0</v>
      </c>
      <c r="M1923" s="10"/>
      <c r="N1923" s="10">
        <v>0</v>
      </c>
      <c r="O1923" s="25">
        <f t="shared" si="149"/>
        <v>17170000</v>
      </c>
      <c r="P1923" s="25">
        <v>17170000</v>
      </c>
      <c r="Q1923" s="25">
        <f t="shared" si="147"/>
        <v>0</v>
      </c>
      <c r="R1923" s="37"/>
    </row>
    <row r="1924" spans="1:18" x14ac:dyDescent="0.25">
      <c r="A1924" s="8">
        <v>1917</v>
      </c>
      <c r="B1924" s="32">
        <v>453446</v>
      </c>
      <c r="C1924" s="9" t="s">
        <v>309</v>
      </c>
      <c r="D1924" s="9" t="s">
        <v>47</v>
      </c>
      <c r="E1924" s="9" t="s">
        <v>3243</v>
      </c>
      <c r="F1924" s="9" t="s">
        <v>3225</v>
      </c>
      <c r="G1924" s="10">
        <v>17</v>
      </c>
      <c r="H1924" s="10">
        <v>0</v>
      </c>
      <c r="I1924" s="10">
        <v>0</v>
      </c>
      <c r="J1924" s="10">
        <f t="shared" si="148"/>
        <v>17170000</v>
      </c>
      <c r="K1924" s="10">
        <v>0</v>
      </c>
      <c r="L1924" s="10">
        <v>0</v>
      </c>
      <c r="M1924" s="10"/>
      <c r="N1924" s="10">
        <v>0</v>
      </c>
      <c r="O1924" s="25">
        <f t="shared" si="149"/>
        <v>17170000</v>
      </c>
      <c r="P1924" s="25">
        <v>17170000</v>
      </c>
      <c r="Q1924" s="25">
        <f t="shared" si="147"/>
        <v>0</v>
      </c>
      <c r="R1924" s="37"/>
    </row>
    <row r="1925" spans="1:18" x14ac:dyDescent="0.25">
      <c r="A1925" s="8">
        <v>1918</v>
      </c>
      <c r="B1925" s="32">
        <v>453447</v>
      </c>
      <c r="C1925" s="9" t="s">
        <v>1804</v>
      </c>
      <c r="D1925" s="9" t="s">
        <v>65</v>
      </c>
      <c r="E1925" s="9" t="s">
        <v>3243</v>
      </c>
      <c r="F1925" s="9" t="s">
        <v>3225</v>
      </c>
      <c r="G1925" s="10">
        <v>17</v>
      </c>
      <c r="H1925" s="10">
        <v>0</v>
      </c>
      <c r="I1925" s="10">
        <v>0</v>
      </c>
      <c r="J1925" s="10">
        <f t="shared" si="148"/>
        <v>17170000</v>
      </c>
      <c r="K1925" s="10">
        <v>0</v>
      </c>
      <c r="L1925" s="10">
        <v>0</v>
      </c>
      <c r="M1925" s="10"/>
      <c r="N1925" s="10">
        <v>0</v>
      </c>
      <c r="O1925" s="25">
        <f t="shared" si="149"/>
        <v>17170000</v>
      </c>
      <c r="P1925" s="25">
        <v>17170000</v>
      </c>
      <c r="Q1925" s="25">
        <f t="shared" si="147"/>
        <v>0</v>
      </c>
      <c r="R1925" s="37"/>
    </row>
    <row r="1926" spans="1:18" x14ac:dyDescent="0.25">
      <c r="A1926" s="8">
        <v>1919</v>
      </c>
      <c r="B1926" s="32">
        <v>453448</v>
      </c>
      <c r="C1926" s="9" t="s">
        <v>1128</v>
      </c>
      <c r="D1926" s="9" t="s">
        <v>784</v>
      </c>
      <c r="E1926" s="9" t="s">
        <v>3243</v>
      </c>
      <c r="F1926" s="9" t="s">
        <v>3225</v>
      </c>
      <c r="G1926" s="10">
        <v>17</v>
      </c>
      <c r="H1926" s="10">
        <v>0</v>
      </c>
      <c r="I1926" s="10">
        <v>0</v>
      </c>
      <c r="J1926" s="10">
        <f t="shared" si="148"/>
        <v>17170000</v>
      </c>
      <c r="K1926" s="10">
        <v>0</v>
      </c>
      <c r="L1926" s="10">
        <v>0</v>
      </c>
      <c r="M1926" s="10"/>
      <c r="N1926" s="10">
        <v>0</v>
      </c>
      <c r="O1926" s="25">
        <f t="shared" si="149"/>
        <v>17170000</v>
      </c>
      <c r="P1926" s="25">
        <v>17170000</v>
      </c>
      <c r="Q1926" s="25">
        <f t="shared" si="147"/>
        <v>0</v>
      </c>
      <c r="R1926" s="37"/>
    </row>
    <row r="1927" spans="1:18" x14ac:dyDescent="0.25">
      <c r="A1927" s="8">
        <v>1920</v>
      </c>
      <c r="B1927" s="32">
        <v>452038</v>
      </c>
      <c r="C1927" s="9" t="s">
        <v>3258</v>
      </c>
      <c r="D1927" s="9" t="s">
        <v>210</v>
      </c>
      <c r="E1927" s="9" t="s">
        <v>3259</v>
      </c>
      <c r="F1927" s="9" t="s">
        <v>3225</v>
      </c>
      <c r="G1927" s="10">
        <v>17</v>
      </c>
      <c r="H1927" s="10">
        <v>0</v>
      </c>
      <c r="I1927" s="10">
        <v>0</v>
      </c>
      <c r="J1927" s="10">
        <f t="shared" si="148"/>
        <v>17170000</v>
      </c>
      <c r="K1927" s="10">
        <v>0</v>
      </c>
      <c r="L1927" s="10">
        <v>0</v>
      </c>
      <c r="M1927" s="10"/>
      <c r="N1927" s="10">
        <v>0</v>
      </c>
      <c r="O1927" s="25">
        <f t="shared" si="149"/>
        <v>17170000</v>
      </c>
      <c r="P1927" s="25">
        <v>0</v>
      </c>
      <c r="Q1927" s="25">
        <f t="shared" si="147"/>
        <v>17170000</v>
      </c>
      <c r="R1927" s="37"/>
    </row>
    <row r="1928" spans="1:18" x14ac:dyDescent="0.25">
      <c r="A1928" s="8">
        <v>1921</v>
      </c>
      <c r="B1928" s="32">
        <v>453436</v>
      </c>
      <c r="C1928" s="9" t="s">
        <v>114</v>
      </c>
      <c r="D1928" s="9" t="s">
        <v>251</v>
      </c>
      <c r="E1928" s="9" t="s">
        <v>3259</v>
      </c>
      <c r="F1928" s="9" t="s">
        <v>3225</v>
      </c>
      <c r="G1928" s="10">
        <v>17</v>
      </c>
      <c r="H1928" s="10">
        <v>0</v>
      </c>
      <c r="I1928" s="10">
        <v>0</v>
      </c>
      <c r="J1928" s="10">
        <f t="shared" si="148"/>
        <v>17170000</v>
      </c>
      <c r="K1928" s="10">
        <v>0</v>
      </c>
      <c r="L1928" s="10">
        <v>0</v>
      </c>
      <c r="M1928" s="10"/>
      <c r="N1928" s="10">
        <v>0</v>
      </c>
      <c r="O1928" s="25">
        <f t="shared" si="149"/>
        <v>17170000</v>
      </c>
      <c r="P1928" s="25">
        <v>13170000</v>
      </c>
      <c r="Q1928" s="25">
        <f t="shared" si="147"/>
        <v>4000000</v>
      </c>
      <c r="R1928" s="37"/>
    </row>
    <row r="1929" spans="1:18" x14ac:dyDescent="0.25">
      <c r="A1929" s="8">
        <v>1922</v>
      </c>
      <c r="B1929" s="32">
        <v>453501</v>
      </c>
      <c r="C1929" s="9" t="s">
        <v>2270</v>
      </c>
      <c r="D1929" s="9" t="s">
        <v>85</v>
      </c>
      <c r="E1929" s="9" t="s">
        <v>3259</v>
      </c>
      <c r="F1929" s="9" t="s">
        <v>3225</v>
      </c>
      <c r="G1929" s="10">
        <v>17</v>
      </c>
      <c r="H1929" s="10">
        <v>0</v>
      </c>
      <c r="I1929" s="10">
        <v>0</v>
      </c>
      <c r="J1929" s="10">
        <f t="shared" si="148"/>
        <v>17170000</v>
      </c>
      <c r="K1929" s="10">
        <v>0</v>
      </c>
      <c r="L1929" s="10">
        <v>0</v>
      </c>
      <c r="M1929" s="10"/>
      <c r="N1929" s="10">
        <v>0</v>
      </c>
      <c r="O1929" s="25">
        <f t="shared" si="149"/>
        <v>17170000</v>
      </c>
      <c r="P1929" s="25">
        <v>17170000</v>
      </c>
      <c r="Q1929" s="25">
        <f t="shared" ref="Q1929:Q1992" si="150">O1929-P1929</f>
        <v>0</v>
      </c>
      <c r="R1929" s="37"/>
    </row>
    <row r="1930" spans="1:18" x14ac:dyDescent="0.25">
      <c r="A1930" s="8">
        <v>1923</v>
      </c>
      <c r="B1930" s="32">
        <v>453502</v>
      </c>
      <c r="C1930" s="9" t="s">
        <v>135</v>
      </c>
      <c r="D1930" s="9" t="s">
        <v>233</v>
      </c>
      <c r="E1930" s="9" t="s">
        <v>3259</v>
      </c>
      <c r="F1930" s="9" t="s">
        <v>3225</v>
      </c>
      <c r="G1930" s="10">
        <v>17</v>
      </c>
      <c r="H1930" s="10">
        <v>0</v>
      </c>
      <c r="I1930" s="10">
        <v>0</v>
      </c>
      <c r="J1930" s="10">
        <f t="shared" si="148"/>
        <v>17170000</v>
      </c>
      <c r="K1930" s="10">
        <v>0</v>
      </c>
      <c r="L1930" s="10">
        <v>0</v>
      </c>
      <c r="M1930" s="10"/>
      <c r="N1930" s="10">
        <v>0</v>
      </c>
      <c r="O1930" s="25">
        <f t="shared" si="149"/>
        <v>17170000</v>
      </c>
      <c r="P1930" s="25">
        <v>17170000</v>
      </c>
      <c r="Q1930" s="25">
        <f t="shared" si="150"/>
        <v>0</v>
      </c>
      <c r="R1930" s="37"/>
    </row>
    <row r="1931" spans="1:18" x14ac:dyDescent="0.25">
      <c r="A1931" s="8">
        <v>1924</v>
      </c>
      <c r="B1931" s="32">
        <v>453503</v>
      </c>
      <c r="C1931" s="9" t="s">
        <v>378</v>
      </c>
      <c r="D1931" s="9" t="s">
        <v>875</v>
      </c>
      <c r="E1931" s="9" t="s">
        <v>3259</v>
      </c>
      <c r="F1931" s="9" t="s">
        <v>3225</v>
      </c>
      <c r="G1931" s="10">
        <v>17</v>
      </c>
      <c r="H1931" s="10">
        <v>0</v>
      </c>
      <c r="I1931" s="10">
        <v>0</v>
      </c>
      <c r="J1931" s="10">
        <f t="shared" si="148"/>
        <v>17170000</v>
      </c>
      <c r="K1931" s="10">
        <v>0</v>
      </c>
      <c r="L1931" s="10">
        <v>0</v>
      </c>
      <c r="M1931" s="10"/>
      <c r="N1931" s="10">
        <v>0</v>
      </c>
      <c r="O1931" s="25">
        <f t="shared" si="149"/>
        <v>17170000</v>
      </c>
      <c r="P1931" s="25">
        <v>17170000</v>
      </c>
      <c r="Q1931" s="25">
        <f t="shared" si="150"/>
        <v>0</v>
      </c>
      <c r="R1931" s="37"/>
    </row>
    <row r="1932" spans="1:18" x14ac:dyDescent="0.25">
      <c r="A1932" s="8">
        <v>1925</v>
      </c>
      <c r="B1932" s="32">
        <v>453504</v>
      </c>
      <c r="C1932" s="9" t="s">
        <v>538</v>
      </c>
      <c r="D1932" s="9" t="s">
        <v>51</v>
      </c>
      <c r="E1932" s="9" t="s">
        <v>3259</v>
      </c>
      <c r="F1932" s="9" t="s">
        <v>3225</v>
      </c>
      <c r="G1932" s="10">
        <v>17</v>
      </c>
      <c r="H1932" s="10">
        <v>0</v>
      </c>
      <c r="I1932" s="10">
        <v>0</v>
      </c>
      <c r="J1932" s="10">
        <f t="shared" si="148"/>
        <v>17170000</v>
      </c>
      <c r="K1932" s="10">
        <v>0</v>
      </c>
      <c r="L1932" s="10">
        <v>0</v>
      </c>
      <c r="M1932" s="10"/>
      <c r="N1932" s="10">
        <v>0</v>
      </c>
      <c r="O1932" s="25">
        <f t="shared" si="149"/>
        <v>17170000</v>
      </c>
      <c r="P1932" s="25">
        <v>17170000</v>
      </c>
      <c r="Q1932" s="25">
        <f t="shared" si="150"/>
        <v>0</v>
      </c>
      <c r="R1932" s="37"/>
    </row>
    <row r="1933" spans="1:18" x14ac:dyDescent="0.25">
      <c r="A1933" s="8">
        <v>1926</v>
      </c>
      <c r="B1933" s="32">
        <v>453505</v>
      </c>
      <c r="C1933" s="9" t="s">
        <v>604</v>
      </c>
      <c r="D1933" s="9" t="s">
        <v>1700</v>
      </c>
      <c r="E1933" s="9" t="s">
        <v>3259</v>
      </c>
      <c r="F1933" s="9" t="s">
        <v>3225</v>
      </c>
      <c r="G1933" s="10">
        <v>17</v>
      </c>
      <c r="H1933" s="10">
        <v>0</v>
      </c>
      <c r="I1933" s="10">
        <v>0</v>
      </c>
      <c r="J1933" s="10">
        <f t="shared" si="148"/>
        <v>17170000</v>
      </c>
      <c r="K1933" s="10">
        <v>0</v>
      </c>
      <c r="L1933" s="10">
        <v>0</v>
      </c>
      <c r="M1933" s="10"/>
      <c r="N1933" s="10">
        <v>0</v>
      </c>
      <c r="O1933" s="25">
        <f t="shared" si="149"/>
        <v>17170000</v>
      </c>
      <c r="P1933" s="25">
        <v>17170000</v>
      </c>
      <c r="Q1933" s="25">
        <f t="shared" si="150"/>
        <v>0</v>
      </c>
      <c r="R1933" s="37"/>
    </row>
    <row r="1934" spans="1:18" x14ac:dyDescent="0.25">
      <c r="A1934" s="8">
        <v>1927</v>
      </c>
      <c r="B1934" s="32">
        <v>453507</v>
      </c>
      <c r="C1934" s="9" t="s">
        <v>3260</v>
      </c>
      <c r="D1934" s="9" t="s">
        <v>61</v>
      </c>
      <c r="E1934" s="9" t="s">
        <v>3259</v>
      </c>
      <c r="F1934" s="9" t="s">
        <v>3225</v>
      </c>
      <c r="G1934" s="10">
        <v>17</v>
      </c>
      <c r="H1934" s="10">
        <v>0</v>
      </c>
      <c r="I1934" s="10">
        <v>0</v>
      </c>
      <c r="J1934" s="10">
        <f t="shared" si="148"/>
        <v>17170000</v>
      </c>
      <c r="K1934" s="10">
        <v>0</v>
      </c>
      <c r="L1934" s="10">
        <v>0</v>
      </c>
      <c r="M1934" s="10"/>
      <c r="N1934" s="10">
        <v>0</v>
      </c>
      <c r="O1934" s="25">
        <f t="shared" si="149"/>
        <v>17170000</v>
      </c>
      <c r="P1934" s="25">
        <v>17170000</v>
      </c>
      <c r="Q1934" s="25">
        <f t="shared" si="150"/>
        <v>0</v>
      </c>
      <c r="R1934" s="37"/>
    </row>
    <row r="1935" spans="1:18" x14ac:dyDescent="0.25">
      <c r="A1935" s="8">
        <v>1928</v>
      </c>
      <c r="B1935" s="32">
        <v>453508</v>
      </c>
      <c r="C1935" s="9" t="s">
        <v>3261</v>
      </c>
      <c r="D1935" s="9" t="s">
        <v>254</v>
      </c>
      <c r="E1935" s="9" t="s">
        <v>3259</v>
      </c>
      <c r="F1935" s="9" t="s">
        <v>3225</v>
      </c>
      <c r="G1935" s="10">
        <v>17</v>
      </c>
      <c r="H1935" s="10">
        <v>0</v>
      </c>
      <c r="I1935" s="10">
        <v>0</v>
      </c>
      <c r="J1935" s="10">
        <f t="shared" si="148"/>
        <v>17170000</v>
      </c>
      <c r="K1935" s="10">
        <v>0</v>
      </c>
      <c r="L1935" s="10">
        <v>0</v>
      </c>
      <c r="M1935" s="10"/>
      <c r="N1935" s="10">
        <v>0</v>
      </c>
      <c r="O1935" s="25">
        <f t="shared" si="149"/>
        <v>17170000</v>
      </c>
      <c r="P1935" s="25">
        <v>17170000</v>
      </c>
      <c r="Q1935" s="25">
        <f t="shared" si="150"/>
        <v>0</v>
      </c>
      <c r="R1935" s="37"/>
    </row>
    <row r="1936" spans="1:18" x14ac:dyDescent="0.25">
      <c r="A1936" s="8">
        <v>1929</v>
      </c>
      <c r="B1936" s="32">
        <v>453509</v>
      </c>
      <c r="C1936" s="9" t="s">
        <v>3262</v>
      </c>
      <c r="D1936" s="9" t="s">
        <v>258</v>
      </c>
      <c r="E1936" s="9" t="s">
        <v>3259</v>
      </c>
      <c r="F1936" s="9" t="s">
        <v>3225</v>
      </c>
      <c r="G1936" s="10">
        <v>17</v>
      </c>
      <c r="H1936" s="10">
        <v>0</v>
      </c>
      <c r="I1936" s="10">
        <v>0</v>
      </c>
      <c r="J1936" s="10">
        <f t="shared" si="148"/>
        <v>17170000</v>
      </c>
      <c r="K1936" s="10">
        <v>0</v>
      </c>
      <c r="L1936" s="10">
        <v>0</v>
      </c>
      <c r="M1936" s="10"/>
      <c r="N1936" s="10">
        <v>0</v>
      </c>
      <c r="O1936" s="25">
        <f t="shared" si="149"/>
        <v>17170000</v>
      </c>
      <c r="P1936" s="25">
        <v>17170000</v>
      </c>
      <c r="Q1936" s="25">
        <f t="shared" si="150"/>
        <v>0</v>
      </c>
      <c r="R1936" s="37"/>
    </row>
    <row r="1937" spans="1:18" x14ac:dyDescent="0.25">
      <c r="A1937" s="8">
        <v>1930</v>
      </c>
      <c r="B1937" s="32">
        <v>453510</v>
      </c>
      <c r="C1937" s="9" t="s">
        <v>2990</v>
      </c>
      <c r="D1937" s="9" t="s">
        <v>286</v>
      </c>
      <c r="E1937" s="9" t="s">
        <v>3259</v>
      </c>
      <c r="F1937" s="9" t="s">
        <v>3225</v>
      </c>
      <c r="G1937" s="10">
        <v>17</v>
      </c>
      <c r="H1937" s="10">
        <v>0</v>
      </c>
      <c r="I1937" s="10">
        <v>0</v>
      </c>
      <c r="J1937" s="10">
        <f t="shared" si="148"/>
        <v>17170000</v>
      </c>
      <c r="K1937" s="10">
        <v>0</v>
      </c>
      <c r="L1937" s="10">
        <v>0</v>
      </c>
      <c r="M1937" s="10"/>
      <c r="N1937" s="10">
        <v>0</v>
      </c>
      <c r="O1937" s="25">
        <f t="shared" si="149"/>
        <v>17170000</v>
      </c>
      <c r="P1937" s="25">
        <v>17170000</v>
      </c>
      <c r="Q1937" s="25">
        <f t="shared" si="150"/>
        <v>0</v>
      </c>
      <c r="R1937" s="37"/>
    </row>
    <row r="1938" spans="1:18" x14ac:dyDescent="0.25">
      <c r="A1938" s="8">
        <v>1931</v>
      </c>
      <c r="B1938" s="32">
        <v>453511</v>
      </c>
      <c r="C1938" s="9" t="s">
        <v>1269</v>
      </c>
      <c r="D1938" s="9" t="s">
        <v>85</v>
      </c>
      <c r="E1938" s="9" t="s">
        <v>3259</v>
      </c>
      <c r="F1938" s="9" t="s">
        <v>3225</v>
      </c>
      <c r="G1938" s="10">
        <v>17</v>
      </c>
      <c r="H1938" s="10">
        <v>0</v>
      </c>
      <c r="I1938" s="10">
        <v>0</v>
      </c>
      <c r="J1938" s="10">
        <f t="shared" si="148"/>
        <v>17170000</v>
      </c>
      <c r="K1938" s="10">
        <v>0</v>
      </c>
      <c r="L1938" s="10">
        <v>0</v>
      </c>
      <c r="M1938" s="10"/>
      <c r="N1938" s="10">
        <v>0</v>
      </c>
      <c r="O1938" s="25">
        <f t="shared" si="149"/>
        <v>17170000</v>
      </c>
      <c r="P1938" s="25">
        <v>17170000</v>
      </c>
      <c r="Q1938" s="25">
        <f t="shared" si="150"/>
        <v>0</v>
      </c>
      <c r="R1938" s="37"/>
    </row>
    <row r="1939" spans="1:18" x14ac:dyDescent="0.25">
      <c r="A1939" s="8">
        <v>1932</v>
      </c>
      <c r="B1939" s="32">
        <v>453512</v>
      </c>
      <c r="C1939" s="9" t="s">
        <v>124</v>
      </c>
      <c r="D1939" s="9" t="s">
        <v>125</v>
      </c>
      <c r="E1939" s="9" t="s">
        <v>3259</v>
      </c>
      <c r="F1939" s="9" t="s">
        <v>3225</v>
      </c>
      <c r="G1939" s="10">
        <v>17</v>
      </c>
      <c r="H1939" s="10">
        <v>0</v>
      </c>
      <c r="I1939" s="10">
        <v>0</v>
      </c>
      <c r="J1939" s="10">
        <f t="shared" si="148"/>
        <v>17170000</v>
      </c>
      <c r="K1939" s="10">
        <v>0</v>
      </c>
      <c r="L1939" s="10">
        <v>0</v>
      </c>
      <c r="M1939" s="10"/>
      <c r="N1939" s="10">
        <v>0</v>
      </c>
      <c r="O1939" s="25">
        <f t="shared" si="149"/>
        <v>17170000</v>
      </c>
      <c r="P1939" s="25">
        <v>17170000</v>
      </c>
      <c r="Q1939" s="25">
        <f t="shared" si="150"/>
        <v>0</v>
      </c>
      <c r="R1939" s="37"/>
    </row>
    <row r="1940" spans="1:18" x14ac:dyDescent="0.25">
      <c r="A1940" s="8">
        <v>1933</v>
      </c>
      <c r="B1940" s="32">
        <v>453513</v>
      </c>
      <c r="C1940" s="9" t="s">
        <v>206</v>
      </c>
      <c r="D1940" s="9" t="s">
        <v>61</v>
      </c>
      <c r="E1940" s="9" t="s">
        <v>3259</v>
      </c>
      <c r="F1940" s="9" t="s">
        <v>3225</v>
      </c>
      <c r="G1940" s="10">
        <v>17</v>
      </c>
      <c r="H1940" s="10">
        <v>0</v>
      </c>
      <c r="I1940" s="10">
        <v>0</v>
      </c>
      <c r="J1940" s="10">
        <f t="shared" si="148"/>
        <v>17170000</v>
      </c>
      <c r="K1940" s="10">
        <v>0</v>
      </c>
      <c r="L1940" s="10">
        <v>0</v>
      </c>
      <c r="M1940" s="10"/>
      <c r="N1940" s="10">
        <v>0</v>
      </c>
      <c r="O1940" s="25">
        <f t="shared" si="149"/>
        <v>17170000</v>
      </c>
      <c r="P1940" s="25">
        <v>17170000</v>
      </c>
      <c r="Q1940" s="25">
        <f t="shared" si="150"/>
        <v>0</v>
      </c>
      <c r="R1940" s="37"/>
    </row>
    <row r="1941" spans="1:18" x14ac:dyDescent="0.25">
      <c r="A1941" s="8">
        <v>1934</v>
      </c>
      <c r="B1941" s="32">
        <v>453514</v>
      </c>
      <c r="C1941" s="9" t="s">
        <v>361</v>
      </c>
      <c r="D1941" s="9" t="s">
        <v>153</v>
      </c>
      <c r="E1941" s="9" t="s">
        <v>3259</v>
      </c>
      <c r="F1941" s="9" t="s">
        <v>3225</v>
      </c>
      <c r="G1941" s="10">
        <v>17</v>
      </c>
      <c r="H1941" s="10">
        <v>0</v>
      </c>
      <c r="I1941" s="10">
        <v>0</v>
      </c>
      <c r="J1941" s="10">
        <f t="shared" si="148"/>
        <v>17170000</v>
      </c>
      <c r="K1941" s="10">
        <v>0</v>
      </c>
      <c r="L1941" s="10">
        <v>0</v>
      </c>
      <c r="M1941" s="10"/>
      <c r="N1941" s="10">
        <v>0</v>
      </c>
      <c r="O1941" s="25">
        <f t="shared" si="149"/>
        <v>17170000</v>
      </c>
      <c r="P1941" s="25">
        <v>17170000</v>
      </c>
      <c r="Q1941" s="25">
        <f t="shared" si="150"/>
        <v>0</v>
      </c>
      <c r="R1941" s="37"/>
    </row>
    <row r="1942" spans="1:18" x14ac:dyDescent="0.25">
      <c r="A1942" s="8">
        <v>1935</v>
      </c>
      <c r="B1942" s="32">
        <v>453515</v>
      </c>
      <c r="C1942" s="9" t="s">
        <v>487</v>
      </c>
      <c r="D1942" s="9" t="s">
        <v>251</v>
      </c>
      <c r="E1942" s="9" t="s">
        <v>3259</v>
      </c>
      <c r="F1942" s="9" t="s">
        <v>3225</v>
      </c>
      <c r="G1942" s="10">
        <v>17</v>
      </c>
      <c r="H1942" s="10">
        <v>0</v>
      </c>
      <c r="I1942" s="10">
        <v>0</v>
      </c>
      <c r="J1942" s="10">
        <f t="shared" si="148"/>
        <v>17170000</v>
      </c>
      <c r="K1942" s="10">
        <v>0</v>
      </c>
      <c r="L1942" s="10">
        <v>0</v>
      </c>
      <c r="M1942" s="10"/>
      <c r="N1942" s="10">
        <v>0</v>
      </c>
      <c r="O1942" s="25">
        <f t="shared" si="149"/>
        <v>17170000</v>
      </c>
      <c r="P1942" s="25">
        <v>17170000</v>
      </c>
      <c r="Q1942" s="25">
        <f t="shared" si="150"/>
        <v>0</v>
      </c>
      <c r="R1942" s="37"/>
    </row>
    <row r="1943" spans="1:18" x14ac:dyDescent="0.25">
      <c r="A1943" s="8">
        <v>1936</v>
      </c>
      <c r="B1943" s="32">
        <v>453516</v>
      </c>
      <c r="C1943" s="9" t="s">
        <v>2803</v>
      </c>
      <c r="D1943" s="9" t="s">
        <v>431</v>
      </c>
      <c r="E1943" s="9" t="s">
        <v>3259</v>
      </c>
      <c r="F1943" s="9" t="s">
        <v>3225</v>
      </c>
      <c r="G1943" s="10">
        <v>17</v>
      </c>
      <c r="H1943" s="10">
        <v>0</v>
      </c>
      <c r="I1943" s="10">
        <v>0</v>
      </c>
      <c r="J1943" s="10">
        <f t="shared" si="148"/>
        <v>17170000</v>
      </c>
      <c r="K1943" s="10">
        <v>0</v>
      </c>
      <c r="L1943" s="10">
        <v>0</v>
      </c>
      <c r="M1943" s="10"/>
      <c r="N1943" s="10">
        <v>0</v>
      </c>
      <c r="O1943" s="25">
        <f t="shared" si="149"/>
        <v>17170000</v>
      </c>
      <c r="P1943" s="25">
        <v>17170000</v>
      </c>
      <c r="Q1943" s="25">
        <f t="shared" si="150"/>
        <v>0</v>
      </c>
      <c r="R1943" s="37"/>
    </row>
    <row r="1944" spans="1:18" x14ac:dyDescent="0.25">
      <c r="A1944" s="8">
        <v>1937</v>
      </c>
      <c r="B1944" s="32">
        <v>453517</v>
      </c>
      <c r="C1944" s="9" t="s">
        <v>884</v>
      </c>
      <c r="D1944" s="9" t="s">
        <v>251</v>
      </c>
      <c r="E1944" s="9" t="s">
        <v>3259</v>
      </c>
      <c r="F1944" s="9" t="s">
        <v>3225</v>
      </c>
      <c r="G1944" s="10">
        <v>17</v>
      </c>
      <c r="H1944" s="10">
        <v>0</v>
      </c>
      <c r="I1944" s="10">
        <v>0</v>
      </c>
      <c r="J1944" s="10">
        <f t="shared" si="148"/>
        <v>17170000</v>
      </c>
      <c r="K1944" s="10">
        <v>0</v>
      </c>
      <c r="L1944" s="10">
        <v>0</v>
      </c>
      <c r="M1944" s="10"/>
      <c r="N1944" s="10">
        <v>0</v>
      </c>
      <c r="O1944" s="25">
        <f t="shared" si="149"/>
        <v>17170000</v>
      </c>
      <c r="P1944" s="25">
        <v>17170000</v>
      </c>
      <c r="Q1944" s="25">
        <f t="shared" si="150"/>
        <v>0</v>
      </c>
      <c r="R1944" s="37"/>
    </row>
    <row r="1945" spans="1:18" x14ac:dyDescent="0.25">
      <c r="A1945" s="8">
        <v>1938</v>
      </c>
      <c r="B1945" s="32">
        <v>453518</v>
      </c>
      <c r="C1945" s="9" t="s">
        <v>678</v>
      </c>
      <c r="D1945" s="9" t="s">
        <v>399</v>
      </c>
      <c r="E1945" s="9" t="s">
        <v>3259</v>
      </c>
      <c r="F1945" s="9" t="s">
        <v>3225</v>
      </c>
      <c r="G1945" s="10">
        <v>17</v>
      </c>
      <c r="H1945" s="10">
        <v>0</v>
      </c>
      <c r="I1945" s="10">
        <v>0</v>
      </c>
      <c r="J1945" s="10">
        <f t="shared" si="148"/>
        <v>17170000</v>
      </c>
      <c r="K1945" s="10">
        <v>0</v>
      </c>
      <c r="L1945" s="10">
        <v>0</v>
      </c>
      <c r="M1945" s="10"/>
      <c r="N1945" s="10">
        <v>0</v>
      </c>
      <c r="O1945" s="25">
        <f t="shared" si="149"/>
        <v>17170000</v>
      </c>
      <c r="P1945" s="25">
        <v>17170000</v>
      </c>
      <c r="Q1945" s="25">
        <f t="shared" si="150"/>
        <v>0</v>
      </c>
      <c r="R1945" s="37"/>
    </row>
    <row r="1946" spans="1:18" x14ac:dyDescent="0.25">
      <c r="A1946" s="8">
        <v>1939</v>
      </c>
      <c r="B1946" s="32">
        <v>453519</v>
      </c>
      <c r="C1946" s="9" t="s">
        <v>3263</v>
      </c>
      <c r="D1946" s="9" t="s">
        <v>85</v>
      </c>
      <c r="E1946" s="9" t="s">
        <v>3259</v>
      </c>
      <c r="F1946" s="9" t="s">
        <v>3225</v>
      </c>
      <c r="G1946" s="10">
        <v>17</v>
      </c>
      <c r="H1946" s="10">
        <v>0</v>
      </c>
      <c r="I1946" s="10">
        <v>0</v>
      </c>
      <c r="J1946" s="10">
        <f t="shared" si="148"/>
        <v>17170000</v>
      </c>
      <c r="K1946" s="10">
        <v>0</v>
      </c>
      <c r="L1946" s="10">
        <v>0</v>
      </c>
      <c r="M1946" s="10"/>
      <c r="N1946" s="10">
        <v>0</v>
      </c>
      <c r="O1946" s="25">
        <f t="shared" si="149"/>
        <v>17170000</v>
      </c>
      <c r="P1946" s="25">
        <v>17170000</v>
      </c>
      <c r="Q1946" s="25">
        <f t="shared" si="150"/>
        <v>0</v>
      </c>
      <c r="R1946" s="37"/>
    </row>
    <row r="1947" spans="1:18" x14ac:dyDescent="0.25">
      <c r="A1947" s="8">
        <v>1940</v>
      </c>
      <c r="B1947" s="32">
        <v>453520</v>
      </c>
      <c r="C1947" s="9" t="s">
        <v>1334</v>
      </c>
      <c r="D1947" s="9" t="s">
        <v>372</v>
      </c>
      <c r="E1947" s="9" t="s">
        <v>3259</v>
      </c>
      <c r="F1947" s="9" t="s">
        <v>3225</v>
      </c>
      <c r="G1947" s="10">
        <v>17</v>
      </c>
      <c r="H1947" s="10">
        <v>0</v>
      </c>
      <c r="I1947" s="10">
        <v>0</v>
      </c>
      <c r="J1947" s="10">
        <f t="shared" si="148"/>
        <v>17170000</v>
      </c>
      <c r="K1947" s="10">
        <v>0</v>
      </c>
      <c r="L1947" s="10">
        <v>0</v>
      </c>
      <c r="M1947" s="10"/>
      <c r="N1947" s="10">
        <v>0</v>
      </c>
      <c r="O1947" s="25">
        <f t="shared" si="149"/>
        <v>17170000</v>
      </c>
      <c r="P1947" s="25">
        <v>17170000</v>
      </c>
      <c r="Q1947" s="25">
        <f t="shared" si="150"/>
        <v>0</v>
      </c>
      <c r="R1947" s="37"/>
    </row>
    <row r="1948" spans="1:18" x14ac:dyDescent="0.25">
      <c r="A1948" s="8">
        <v>1941</v>
      </c>
      <c r="B1948" s="32">
        <v>453521</v>
      </c>
      <c r="C1948" s="9" t="s">
        <v>3264</v>
      </c>
      <c r="D1948" s="9" t="s">
        <v>61</v>
      </c>
      <c r="E1948" s="9" t="s">
        <v>3259</v>
      </c>
      <c r="F1948" s="9" t="s">
        <v>3225</v>
      </c>
      <c r="G1948" s="10">
        <v>17</v>
      </c>
      <c r="H1948" s="10">
        <v>0</v>
      </c>
      <c r="I1948" s="10">
        <v>0</v>
      </c>
      <c r="J1948" s="10">
        <f t="shared" si="148"/>
        <v>17170000</v>
      </c>
      <c r="K1948" s="10">
        <v>0</v>
      </c>
      <c r="L1948" s="10">
        <v>0</v>
      </c>
      <c r="M1948" s="10"/>
      <c r="N1948" s="10">
        <v>0</v>
      </c>
      <c r="O1948" s="25">
        <f t="shared" si="149"/>
        <v>17170000</v>
      </c>
      <c r="P1948" s="25">
        <v>17170000</v>
      </c>
      <c r="Q1948" s="25">
        <f t="shared" si="150"/>
        <v>0</v>
      </c>
      <c r="R1948" s="37"/>
    </row>
    <row r="1949" spans="1:18" x14ac:dyDescent="0.25">
      <c r="A1949" s="8">
        <v>1942</v>
      </c>
      <c r="B1949" s="32">
        <v>453522</v>
      </c>
      <c r="C1949" s="9" t="s">
        <v>868</v>
      </c>
      <c r="D1949" s="9" t="s">
        <v>61</v>
      </c>
      <c r="E1949" s="9" t="s">
        <v>3259</v>
      </c>
      <c r="F1949" s="9" t="s">
        <v>3225</v>
      </c>
      <c r="G1949" s="10">
        <v>17</v>
      </c>
      <c r="H1949" s="10">
        <v>0</v>
      </c>
      <c r="I1949" s="10">
        <v>0</v>
      </c>
      <c r="J1949" s="10">
        <f t="shared" si="148"/>
        <v>17170000</v>
      </c>
      <c r="K1949" s="10">
        <v>0</v>
      </c>
      <c r="L1949" s="10">
        <v>0</v>
      </c>
      <c r="M1949" s="10"/>
      <c r="N1949" s="10">
        <v>0</v>
      </c>
      <c r="O1949" s="25">
        <f t="shared" si="149"/>
        <v>17170000</v>
      </c>
      <c r="P1949" s="25">
        <v>17170000</v>
      </c>
      <c r="Q1949" s="25">
        <f t="shared" si="150"/>
        <v>0</v>
      </c>
      <c r="R1949" s="37"/>
    </row>
    <row r="1950" spans="1:18" x14ac:dyDescent="0.25">
      <c r="A1950" s="8">
        <v>1943</v>
      </c>
      <c r="B1950" s="32">
        <v>453523</v>
      </c>
      <c r="C1950" s="9" t="s">
        <v>775</v>
      </c>
      <c r="D1950" s="9" t="s">
        <v>47</v>
      </c>
      <c r="E1950" s="9" t="s">
        <v>3259</v>
      </c>
      <c r="F1950" s="9" t="s">
        <v>3225</v>
      </c>
      <c r="G1950" s="10">
        <v>17</v>
      </c>
      <c r="H1950" s="10">
        <v>0</v>
      </c>
      <c r="I1950" s="10">
        <v>0</v>
      </c>
      <c r="J1950" s="10">
        <f t="shared" si="148"/>
        <v>17170000</v>
      </c>
      <c r="K1950" s="10">
        <v>0</v>
      </c>
      <c r="L1950" s="10">
        <v>0</v>
      </c>
      <c r="M1950" s="10"/>
      <c r="N1950" s="10">
        <v>0</v>
      </c>
      <c r="O1950" s="25">
        <f t="shared" si="149"/>
        <v>17170000</v>
      </c>
      <c r="P1950" s="25">
        <v>17170000</v>
      </c>
      <c r="Q1950" s="25">
        <f t="shared" si="150"/>
        <v>0</v>
      </c>
      <c r="R1950" s="37"/>
    </row>
    <row r="1951" spans="1:18" x14ac:dyDescent="0.25">
      <c r="A1951" s="8">
        <v>1944</v>
      </c>
      <c r="B1951" s="32">
        <v>453524</v>
      </c>
      <c r="C1951" s="9" t="s">
        <v>2005</v>
      </c>
      <c r="D1951" s="9" t="s">
        <v>61</v>
      </c>
      <c r="E1951" s="9" t="s">
        <v>3259</v>
      </c>
      <c r="F1951" s="9" t="s">
        <v>3225</v>
      </c>
      <c r="G1951" s="10">
        <v>17</v>
      </c>
      <c r="H1951" s="10">
        <v>0</v>
      </c>
      <c r="I1951" s="10">
        <v>0</v>
      </c>
      <c r="J1951" s="10">
        <f t="shared" si="148"/>
        <v>17170000</v>
      </c>
      <c r="K1951" s="10">
        <v>0</v>
      </c>
      <c r="L1951" s="10">
        <v>0</v>
      </c>
      <c r="M1951" s="10"/>
      <c r="N1951" s="10">
        <v>0</v>
      </c>
      <c r="O1951" s="25">
        <f t="shared" si="149"/>
        <v>17170000</v>
      </c>
      <c r="P1951" s="25">
        <v>17170000</v>
      </c>
      <c r="Q1951" s="25">
        <f t="shared" si="150"/>
        <v>0</v>
      </c>
      <c r="R1951" s="37"/>
    </row>
    <row r="1952" spans="1:18" x14ac:dyDescent="0.25">
      <c r="A1952" s="8">
        <v>1945</v>
      </c>
      <c r="B1952" s="32">
        <v>453525</v>
      </c>
      <c r="C1952" s="9" t="s">
        <v>1172</v>
      </c>
      <c r="D1952" s="9" t="s">
        <v>204</v>
      </c>
      <c r="E1952" s="9" t="s">
        <v>3259</v>
      </c>
      <c r="F1952" s="9" t="s">
        <v>3225</v>
      </c>
      <c r="G1952" s="10">
        <v>17</v>
      </c>
      <c r="H1952" s="10">
        <v>0</v>
      </c>
      <c r="I1952" s="10">
        <v>0</v>
      </c>
      <c r="J1952" s="10">
        <f t="shared" si="148"/>
        <v>17170000</v>
      </c>
      <c r="K1952" s="10">
        <v>0</v>
      </c>
      <c r="L1952" s="10">
        <v>0</v>
      </c>
      <c r="M1952" s="10"/>
      <c r="N1952" s="10">
        <v>0</v>
      </c>
      <c r="O1952" s="25">
        <f t="shared" si="149"/>
        <v>17170000</v>
      </c>
      <c r="P1952" s="25">
        <v>17170000</v>
      </c>
      <c r="Q1952" s="25">
        <f t="shared" si="150"/>
        <v>0</v>
      </c>
      <c r="R1952" s="37"/>
    </row>
    <row r="1953" spans="1:18" x14ac:dyDescent="0.25">
      <c r="A1953" s="8">
        <v>1946</v>
      </c>
      <c r="B1953" s="32">
        <v>453526</v>
      </c>
      <c r="C1953" s="9" t="s">
        <v>300</v>
      </c>
      <c r="D1953" s="9" t="s">
        <v>470</v>
      </c>
      <c r="E1953" s="9" t="s">
        <v>3259</v>
      </c>
      <c r="F1953" s="9" t="s">
        <v>3225</v>
      </c>
      <c r="G1953" s="10">
        <v>17</v>
      </c>
      <c r="H1953" s="10">
        <v>0</v>
      </c>
      <c r="I1953" s="10">
        <v>0</v>
      </c>
      <c r="J1953" s="10">
        <f t="shared" si="148"/>
        <v>17170000</v>
      </c>
      <c r="K1953" s="10">
        <v>0</v>
      </c>
      <c r="L1953" s="10">
        <v>0</v>
      </c>
      <c r="M1953" s="10"/>
      <c r="N1953" s="10">
        <v>0</v>
      </c>
      <c r="O1953" s="25">
        <f t="shared" si="149"/>
        <v>17170000</v>
      </c>
      <c r="P1953" s="25">
        <v>17170000</v>
      </c>
      <c r="Q1953" s="25">
        <f t="shared" si="150"/>
        <v>0</v>
      </c>
      <c r="R1953" s="37"/>
    </row>
    <row r="1954" spans="1:18" x14ac:dyDescent="0.25">
      <c r="A1954" s="8">
        <v>1947</v>
      </c>
      <c r="B1954" s="32">
        <v>453527</v>
      </c>
      <c r="C1954" s="9" t="s">
        <v>3265</v>
      </c>
      <c r="D1954" s="9" t="s">
        <v>210</v>
      </c>
      <c r="E1954" s="9" t="s">
        <v>3259</v>
      </c>
      <c r="F1954" s="9" t="s">
        <v>3225</v>
      </c>
      <c r="G1954" s="10">
        <v>17</v>
      </c>
      <c r="H1954" s="10">
        <v>0</v>
      </c>
      <c r="I1954" s="10">
        <v>0</v>
      </c>
      <c r="J1954" s="10">
        <f t="shared" si="148"/>
        <v>17170000</v>
      </c>
      <c r="K1954" s="10">
        <v>0</v>
      </c>
      <c r="L1954" s="10">
        <v>0</v>
      </c>
      <c r="M1954" s="10"/>
      <c r="N1954" s="10">
        <v>0</v>
      </c>
      <c r="O1954" s="25">
        <f t="shared" si="149"/>
        <v>17170000</v>
      </c>
      <c r="P1954" s="25">
        <v>17170000</v>
      </c>
      <c r="Q1954" s="25">
        <f t="shared" si="150"/>
        <v>0</v>
      </c>
      <c r="R1954" s="37"/>
    </row>
    <row r="1955" spans="1:18" x14ac:dyDescent="0.25">
      <c r="A1955" s="8">
        <v>1948</v>
      </c>
      <c r="B1955" s="32">
        <v>453528</v>
      </c>
      <c r="C1955" s="9" t="s">
        <v>3266</v>
      </c>
      <c r="D1955" s="9" t="s">
        <v>210</v>
      </c>
      <c r="E1955" s="9" t="s">
        <v>3259</v>
      </c>
      <c r="F1955" s="9" t="s">
        <v>3225</v>
      </c>
      <c r="G1955" s="10">
        <v>17</v>
      </c>
      <c r="H1955" s="10">
        <v>0</v>
      </c>
      <c r="I1955" s="10">
        <v>0</v>
      </c>
      <c r="J1955" s="10">
        <f t="shared" si="148"/>
        <v>17170000</v>
      </c>
      <c r="K1955" s="10">
        <v>0</v>
      </c>
      <c r="L1955" s="10">
        <v>0</v>
      </c>
      <c r="M1955" s="10"/>
      <c r="N1955" s="10">
        <v>0</v>
      </c>
      <c r="O1955" s="25">
        <f t="shared" si="149"/>
        <v>17170000</v>
      </c>
      <c r="P1955" s="25">
        <v>17170000</v>
      </c>
      <c r="Q1955" s="25">
        <f t="shared" si="150"/>
        <v>0</v>
      </c>
      <c r="R1955" s="37"/>
    </row>
    <row r="1956" spans="1:18" x14ac:dyDescent="0.25">
      <c r="A1956" s="8">
        <v>1949</v>
      </c>
      <c r="B1956" s="32">
        <v>453529</v>
      </c>
      <c r="C1956" s="9" t="s">
        <v>919</v>
      </c>
      <c r="D1956" s="9" t="s">
        <v>65</v>
      </c>
      <c r="E1956" s="9" t="s">
        <v>3259</v>
      </c>
      <c r="F1956" s="9" t="s">
        <v>3225</v>
      </c>
      <c r="G1956" s="10">
        <v>17</v>
      </c>
      <c r="H1956" s="10">
        <v>0</v>
      </c>
      <c r="I1956" s="10">
        <v>0</v>
      </c>
      <c r="J1956" s="10">
        <f t="shared" si="148"/>
        <v>17170000</v>
      </c>
      <c r="K1956" s="10">
        <v>0</v>
      </c>
      <c r="L1956" s="10">
        <v>0</v>
      </c>
      <c r="M1956" s="10"/>
      <c r="N1956" s="10">
        <v>0</v>
      </c>
      <c r="O1956" s="25">
        <f t="shared" si="149"/>
        <v>17170000</v>
      </c>
      <c r="P1956" s="25">
        <v>17170000</v>
      </c>
      <c r="Q1956" s="25">
        <f t="shared" si="150"/>
        <v>0</v>
      </c>
      <c r="R1956" s="37"/>
    </row>
    <row r="1957" spans="1:18" x14ac:dyDescent="0.25">
      <c r="A1957" s="8">
        <v>1950</v>
      </c>
      <c r="B1957" s="32">
        <v>453530</v>
      </c>
      <c r="C1957" s="9" t="s">
        <v>1532</v>
      </c>
      <c r="D1957" s="9" t="s">
        <v>153</v>
      </c>
      <c r="E1957" s="9" t="s">
        <v>3259</v>
      </c>
      <c r="F1957" s="9" t="s">
        <v>3225</v>
      </c>
      <c r="G1957" s="10">
        <v>17</v>
      </c>
      <c r="H1957" s="10">
        <v>0</v>
      </c>
      <c r="I1957" s="10">
        <v>0</v>
      </c>
      <c r="J1957" s="10">
        <f t="shared" si="148"/>
        <v>17170000</v>
      </c>
      <c r="K1957" s="10">
        <v>0</v>
      </c>
      <c r="L1957" s="10">
        <v>0</v>
      </c>
      <c r="M1957" s="10"/>
      <c r="N1957" s="10">
        <v>0</v>
      </c>
      <c r="O1957" s="25">
        <f t="shared" si="149"/>
        <v>17170000</v>
      </c>
      <c r="P1957" s="25">
        <v>17170000</v>
      </c>
      <c r="Q1957" s="25">
        <f t="shared" si="150"/>
        <v>0</v>
      </c>
      <c r="R1957" s="37"/>
    </row>
    <row r="1958" spans="1:18" x14ac:dyDescent="0.25">
      <c r="A1958" s="8">
        <v>1951</v>
      </c>
      <c r="B1958" s="32">
        <v>453531</v>
      </c>
      <c r="C1958" s="9" t="s">
        <v>1623</v>
      </c>
      <c r="D1958" s="9" t="s">
        <v>270</v>
      </c>
      <c r="E1958" s="9" t="s">
        <v>3259</v>
      </c>
      <c r="F1958" s="9" t="s">
        <v>3225</v>
      </c>
      <c r="G1958" s="10">
        <v>17</v>
      </c>
      <c r="H1958" s="10">
        <v>0</v>
      </c>
      <c r="I1958" s="10">
        <v>0</v>
      </c>
      <c r="J1958" s="10">
        <f t="shared" ref="J1958:J2021" si="151">G1958*1010000</f>
        <v>17170000</v>
      </c>
      <c r="K1958" s="10">
        <v>0</v>
      </c>
      <c r="L1958" s="10">
        <v>0</v>
      </c>
      <c r="M1958" s="10"/>
      <c r="N1958" s="10">
        <v>0</v>
      </c>
      <c r="O1958" s="25">
        <f t="shared" si="149"/>
        <v>17170000</v>
      </c>
      <c r="P1958" s="25">
        <v>0</v>
      </c>
      <c r="Q1958" s="25">
        <f t="shared" si="150"/>
        <v>17170000</v>
      </c>
      <c r="R1958" s="37"/>
    </row>
    <row r="1959" spans="1:18" x14ac:dyDescent="0.25">
      <c r="A1959" s="8">
        <v>1952</v>
      </c>
      <c r="B1959" s="32">
        <v>453532</v>
      </c>
      <c r="C1959" s="9" t="s">
        <v>1887</v>
      </c>
      <c r="D1959" s="9" t="s">
        <v>334</v>
      </c>
      <c r="E1959" s="9" t="s">
        <v>3259</v>
      </c>
      <c r="F1959" s="9" t="s">
        <v>3225</v>
      </c>
      <c r="G1959" s="10">
        <v>17</v>
      </c>
      <c r="H1959" s="10">
        <v>0</v>
      </c>
      <c r="I1959" s="10">
        <v>0</v>
      </c>
      <c r="J1959" s="10">
        <f t="shared" si="151"/>
        <v>17170000</v>
      </c>
      <c r="K1959" s="10">
        <v>0</v>
      </c>
      <c r="L1959" s="10">
        <v>0</v>
      </c>
      <c r="M1959" s="10"/>
      <c r="N1959" s="10">
        <v>0</v>
      </c>
      <c r="O1959" s="25">
        <f t="shared" si="149"/>
        <v>17170000</v>
      </c>
      <c r="P1959" s="25">
        <v>17170000</v>
      </c>
      <c r="Q1959" s="25">
        <f t="shared" si="150"/>
        <v>0</v>
      </c>
      <c r="R1959" s="37"/>
    </row>
    <row r="1960" spans="1:18" x14ac:dyDescent="0.25">
      <c r="A1960" s="8">
        <v>1953</v>
      </c>
      <c r="B1960" s="32">
        <v>453533</v>
      </c>
      <c r="C1960" s="9" t="s">
        <v>3267</v>
      </c>
      <c r="D1960" s="9" t="s">
        <v>3268</v>
      </c>
      <c r="E1960" s="9" t="s">
        <v>3259</v>
      </c>
      <c r="F1960" s="9" t="s">
        <v>3225</v>
      </c>
      <c r="G1960" s="10">
        <v>17</v>
      </c>
      <c r="H1960" s="10">
        <v>0</v>
      </c>
      <c r="I1960" s="10">
        <v>0</v>
      </c>
      <c r="J1960" s="10">
        <f t="shared" si="151"/>
        <v>17170000</v>
      </c>
      <c r="K1960" s="10">
        <v>0</v>
      </c>
      <c r="L1960" s="10">
        <v>0</v>
      </c>
      <c r="M1960" s="10"/>
      <c r="N1960" s="10">
        <v>0</v>
      </c>
      <c r="O1960" s="25">
        <f t="shared" si="149"/>
        <v>17170000</v>
      </c>
      <c r="P1960" s="25">
        <v>17170000</v>
      </c>
      <c r="Q1960" s="25">
        <f t="shared" si="150"/>
        <v>0</v>
      </c>
      <c r="R1960" s="37"/>
    </row>
    <row r="1961" spans="1:18" x14ac:dyDescent="0.25">
      <c r="A1961" s="8">
        <v>1954</v>
      </c>
      <c r="B1961" s="32">
        <v>453534</v>
      </c>
      <c r="C1961" s="9" t="s">
        <v>3269</v>
      </c>
      <c r="D1961" s="9" t="s">
        <v>61</v>
      </c>
      <c r="E1961" s="9" t="s">
        <v>3259</v>
      </c>
      <c r="F1961" s="9" t="s">
        <v>3225</v>
      </c>
      <c r="G1961" s="10">
        <v>17</v>
      </c>
      <c r="H1961" s="10">
        <v>0</v>
      </c>
      <c r="I1961" s="10">
        <v>0</v>
      </c>
      <c r="J1961" s="10">
        <f t="shared" si="151"/>
        <v>17170000</v>
      </c>
      <c r="K1961" s="10">
        <v>0</v>
      </c>
      <c r="L1961" s="10">
        <v>0</v>
      </c>
      <c r="M1961" s="10"/>
      <c r="N1961" s="10">
        <v>0</v>
      </c>
      <c r="O1961" s="25">
        <f t="shared" si="149"/>
        <v>17170000</v>
      </c>
      <c r="P1961" s="25">
        <v>17170000</v>
      </c>
      <c r="Q1961" s="25">
        <f t="shared" si="150"/>
        <v>0</v>
      </c>
      <c r="R1961" s="37"/>
    </row>
    <row r="1962" spans="1:18" x14ac:dyDescent="0.25">
      <c r="A1962" s="8">
        <v>1955</v>
      </c>
      <c r="B1962" s="32">
        <v>453535</v>
      </c>
      <c r="C1962" s="9" t="s">
        <v>364</v>
      </c>
      <c r="D1962" s="9" t="s">
        <v>75</v>
      </c>
      <c r="E1962" s="9" t="s">
        <v>3259</v>
      </c>
      <c r="F1962" s="9" t="s">
        <v>3225</v>
      </c>
      <c r="G1962" s="10">
        <v>17</v>
      </c>
      <c r="H1962" s="10">
        <v>0</v>
      </c>
      <c r="I1962" s="10">
        <v>0</v>
      </c>
      <c r="J1962" s="10">
        <f t="shared" si="151"/>
        <v>17170000</v>
      </c>
      <c r="K1962" s="10">
        <v>0</v>
      </c>
      <c r="L1962" s="10">
        <v>0</v>
      </c>
      <c r="M1962" s="10"/>
      <c r="N1962" s="10">
        <v>0</v>
      </c>
      <c r="O1962" s="25">
        <f t="shared" si="149"/>
        <v>17170000</v>
      </c>
      <c r="P1962" s="25">
        <v>17170000</v>
      </c>
      <c r="Q1962" s="25">
        <f t="shared" si="150"/>
        <v>0</v>
      </c>
      <c r="R1962" s="37"/>
    </row>
    <row r="1963" spans="1:18" x14ac:dyDescent="0.25">
      <c r="A1963" s="8">
        <v>1956</v>
      </c>
      <c r="B1963" s="32">
        <v>453536</v>
      </c>
      <c r="C1963" s="9" t="s">
        <v>124</v>
      </c>
      <c r="D1963" s="9" t="s">
        <v>75</v>
      </c>
      <c r="E1963" s="9" t="s">
        <v>3259</v>
      </c>
      <c r="F1963" s="9" t="s">
        <v>3225</v>
      </c>
      <c r="G1963" s="10">
        <v>17</v>
      </c>
      <c r="H1963" s="10">
        <v>0</v>
      </c>
      <c r="I1963" s="10">
        <v>0</v>
      </c>
      <c r="J1963" s="10">
        <f t="shared" si="151"/>
        <v>17170000</v>
      </c>
      <c r="K1963" s="10">
        <v>0</v>
      </c>
      <c r="L1963" s="10">
        <v>0</v>
      </c>
      <c r="M1963" s="10"/>
      <c r="N1963" s="10">
        <v>0</v>
      </c>
      <c r="O1963" s="25">
        <f t="shared" si="149"/>
        <v>17170000</v>
      </c>
      <c r="P1963" s="25">
        <v>17170000</v>
      </c>
      <c r="Q1963" s="25">
        <f t="shared" si="150"/>
        <v>0</v>
      </c>
      <c r="R1963" s="37"/>
    </row>
    <row r="1964" spans="1:18" x14ac:dyDescent="0.25">
      <c r="A1964" s="8">
        <v>1957</v>
      </c>
      <c r="B1964" s="32">
        <v>453537</v>
      </c>
      <c r="C1964" s="9" t="s">
        <v>3270</v>
      </c>
      <c r="D1964" s="9" t="s">
        <v>654</v>
      </c>
      <c r="E1964" s="9" t="s">
        <v>3259</v>
      </c>
      <c r="F1964" s="9" t="s">
        <v>3225</v>
      </c>
      <c r="G1964" s="10">
        <v>17</v>
      </c>
      <c r="H1964" s="10">
        <v>0</v>
      </c>
      <c r="I1964" s="10">
        <v>0</v>
      </c>
      <c r="J1964" s="10">
        <f t="shared" si="151"/>
        <v>17170000</v>
      </c>
      <c r="K1964" s="10">
        <v>0</v>
      </c>
      <c r="L1964" s="10">
        <v>0</v>
      </c>
      <c r="M1964" s="10"/>
      <c r="N1964" s="10">
        <v>0</v>
      </c>
      <c r="O1964" s="25">
        <f t="shared" si="149"/>
        <v>17170000</v>
      </c>
      <c r="P1964" s="25">
        <v>17170000</v>
      </c>
      <c r="Q1964" s="25">
        <f t="shared" si="150"/>
        <v>0</v>
      </c>
      <c r="R1964" s="37"/>
    </row>
    <row r="1965" spans="1:18" x14ac:dyDescent="0.25">
      <c r="A1965" s="8">
        <v>1958</v>
      </c>
      <c r="B1965" s="32">
        <v>453538</v>
      </c>
      <c r="C1965" s="9" t="s">
        <v>1593</v>
      </c>
      <c r="D1965" s="9" t="s">
        <v>153</v>
      </c>
      <c r="E1965" s="9" t="s">
        <v>3259</v>
      </c>
      <c r="F1965" s="9" t="s">
        <v>3225</v>
      </c>
      <c r="G1965" s="10">
        <v>17</v>
      </c>
      <c r="H1965" s="10">
        <v>0</v>
      </c>
      <c r="I1965" s="10">
        <v>0</v>
      </c>
      <c r="J1965" s="10">
        <f t="shared" si="151"/>
        <v>17170000</v>
      </c>
      <c r="K1965" s="10">
        <v>0</v>
      </c>
      <c r="L1965" s="10">
        <v>0</v>
      </c>
      <c r="M1965" s="10"/>
      <c r="N1965" s="10">
        <v>0</v>
      </c>
      <c r="O1965" s="25">
        <f t="shared" si="149"/>
        <v>17170000</v>
      </c>
      <c r="P1965" s="25">
        <v>17170000</v>
      </c>
      <c r="Q1965" s="25">
        <f t="shared" si="150"/>
        <v>0</v>
      </c>
      <c r="R1965" s="37"/>
    </row>
    <row r="1966" spans="1:18" x14ac:dyDescent="0.25">
      <c r="A1966" s="8">
        <v>1959</v>
      </c>
      <c r="B1966" s="32">
        <v>453540</v>
      </c>
      <c r="C1966" s="9" t="s">
        <v>531</v>
      </c>
      <c r="D1966" s="9" t="s">
        <v>61</v>
      </c>
      <c r="E1966" s="9" t="s">
        <v>3259</v>
      </c>
      <c r="F1966" s="9" t="s">
        <v>3225</v>
      </c>
      <c r="G1966" s="10">
        <v>17</v>
      </c>
      <c r="H1966" s="10">
        <v>0</v>
      </c>
      <c r="I1966" s="10">
        <v>0</v>
      </c>
      <c r="J1966" s="10">
        <f t="shared" si="151"/>
        <v>17170000</v>
      </c>
      <c r="K1966" s="10">
        <v>0</v>
      </c>
      <c r="L1966" s="10">
        <v>0</v>
      </c>
      <c r="M1966" s="10"/>
      <c r="N1966" s="10">
        <v>0</v>
      </c>
      <c r="O1966" s="25">
        <f t="shared" si="149"/>
        <v>17170000</v>
      </c>
      <c r="P1966" s="25">
        <v>17170000</v>
      </c>
      <c r="Q1966" s="25">
        <f t="shared" si="150"/>
        <v>0</v>
      </c>
      <c r="R1966" s="37"/>
    </row>
    <row r="1967" spans="1:18" x14ac:dyDescent="0.25">
      <c r="A1967" s="8">
        <v>1960</v>
      </c>
      <c r="B1967" s="32">
        <v>453541</v>
      </c>
      <c r="C1967" s="9" t="s">
        <v>124</v>
      </c>
      <c r="D1967" s="9" t="s">
        <v>560</v>
      </c>
      <c r="E1967" s="9" t="s">
        <v>3259</v>
      </c>
      <c r="F1967" s="9" t="s">
        <v>3225</v>
      </c>
      <c r="G1967" s="10">
        <v>17</v>
      </c>
      <c r="H1967" s="10">
        <v>0</v>
      </c>
      <c r="I1967" s="10">
        <v>0</v>
      </c>
      <c r="J1967" s="10">
        <f t="shared" si="151"/>
        <v>17170000</v>
      </c>
      <c r="K1967" s="10">
        <v>0</v>
      </c>
      <c r="L1967" s="10">
        <v>0</v>
      </c>
      <c r="M1967" s="10"/>
      <c r="N1967" s="10">
        <v>0</v>
      </c>
      <c r="O1967" s="25">
        <f t="shared" si="149"/>
        <v>17170000</v>
      </c>
      <c r="P1967" s="25">
        <v>17170000</v>
      </c>
      <c r="Q1967" s="25">
        <f t="shared" si="150"/>
        <v>0</v>
      </c>
      <c r="R1967" s="37"/>
    </row>
    <row r="1968" spans="1:18" x14ac:dyDescent="0.25">
      <c r="A1968" s="8">
        <v>1961</v>
      </c>
      <c r="B1968" s="32">
        <v>453542</v>
      </c>
      <c r="C1968" s="9" t="s">
        <v>3271</v>
      </c>
      <c r="D1968" s="9" t="s">
        <v>85</v>
      </c>
      <c r="E1968" s="9" t="s">
        <v>3259</v>
      </c>
      <c r="F1968" s="9" t="s">
        <v>3225</v>
      </c>
      <c r="G1968" s="10">
        <v>17</v>
      </c>
      <c r="H1968" s="10">
        <v>0</v>
      </c>
      <c r="I1968" s="10">
        <v>0</v>
      </c>
      <c r="J1968" s="10">
        <f t="shared" si="151"/>
        <v>17170000</v>
      </c>
      <c r="K1968" s="10">
        <v>0</v>
      </c>
      <c r="L1968" s="10">
        <v>0</v>
      </c>
      <c r="M1968" s="10"/>
      <c r="N1968" s="10">
        <v>0</v>
      </c>
      <c r="O1968" s="25">
        <f t="shared" si="149"/>
        <v>17170000</v>
      </c>
      <c r="P1968" s="25">
        <v>17170000</v>
      </c>
      <c r="Q1968" s="25">
        <f t="shared" si="150"/>
        <v>0</v>
      </c>
      <c r="R1968" s="37"/>
    </row>
    <row r="1969" spans="1:18" x14ac:dyDescent="0.25">
      <c r="A1969" s="8">
        <v>1962</v>
      </c>
      <c r="B1969" s="32">
        <v>453543</v>
      </c>
      <c r="C1969" s="9" t="s">
        <v>3272</v>
      </c>
      <c r="D1969" s="9" t="s">
        <v>558</v>
      </c>
      <c r="E1969" s="9" t="s">
        <v>3259</v>
      </c>
      <c r="F1969" s="9" t="s">
        <v>3225</v>
      </c>
      <c r="G1969" s="10">
        <v>17</v>
      </c>
      <c r="H1969" s="10">
        <v>0</v>
      </c>
      <c r="I1969" s="10">
        <v>0</v>
      </c>
      <c r="J1969" s="10">
        <f t="shared" si="151"/>
        <v>17170000</v>
      </c>
      <c r="K1969" s="10">
        <v>0</v>
      </c>
      <c r="L1969" s="10">
        <v>0</v>
      </c>
      <c r="M1969" s="10"/>
      <c r="N1969" s="10">
        <v>0</v>
      </c>
      <c r="O1969" s="25">
        <f t="shared" si="149"/>
        <v>17170000</v>
      </c>
      <c r="P1969" s="25">
        <v>0</v>
      </c>
      <c r="Q1969" s="25">
        <f t="shared" si="150"/>
        <v>17170000</v>
      </c>
      <c r="R1969" s="37"/>
    </row>
    <row r="1970" spans="1:18" x14ac:dyDescent="0.25">
      <c r="A1970" s="8">
        <v>1963</v>
      </c>
      <c r="B1970" s="32">
        <v>453544</v>
      </c>
      <c r="C1970" s="9" t="s">
        <v>3273</v>
      </c>
      <c r="D1970" s="9" t="s">
        <v>433</v>
      </c>
      <c r="E1970" s="9" t="s">
        <v>3259</v>
      </c>
      <c r="F1970" s="9" t="s">
        <v>3225</v>
      </c>
      <c r="G1970" s="10">
        <v>17</v>
      </c>
      <c r="H1970" s="10">
        <v>0</v>
      </c>
      <c r="I1970" s="10">
        <v>0</v>
      </c>
      <c r="J1970" s="10">
        <f t="shared" si="151"/>
        <v>17170000</v>
      </c>
      <c r="K1970" s="10">
        <v>0</v>
      </c>
      <c r="L1970" s="10">
        <v>0</v>
      </c>
      <c r="M1970" s="10"/>
      <c r="N1970" s="10">
        <v>0</v>
      </c>
      <c r="O1970" s="25">
        <f t="shared" si="149"/>
        <v>17170000</v>
      </c>
      <c r="P1970" s="25">
        <v>17170000</v>
      </c>
      <c r="Q1970" s="25">
        <f t="shared" si="150"/>
        <v>0</v>
      </c>
      <c r="R1970" s="37"/>
    </row>
    <row r="1971" spans="1:18" x14ac:dyDescent="0.25">
      <c r="A1971" s="8">
        <v>1964</v>
      </c>
      <c r="B1971" s="32">
        <v>453545</v>
      </c>
      <c r="C1971" s="9" t="s">
        <v>586</v>
      </c>
      <c r="D1971" s="9" t="s">
        <v>393</v>
      </c>
      <c r="E1971" s="9" t="s">
        <v>3259</v>
      </c>
      <c r="F1971" s="9" t="s">
        <v>3225</v>
      </c>
      <c r="G1971" s="10">
        <v>17</v>
      </c>
      <c r="H1971" s="10">
        <v>0</v>
      </c>
      <c r="I1971" s="10">
        <v>0</v>
      </c>
      <c r="J1971" s="10">
        <f t="shared" si="151"/>
        <v>17170000</v>
      </c>
      <c r="K1971" s="10">
        <v>0</v>
      </c>
      <c r="L1971" s="10">
        <v>0</v>
      </c>
      <c r="M1971" s="10"/>
      <c r="N1971" s="10">
        <v>0</v>
      </c>
      <c r="O1971" s="25">
        <f t="shared" si="149"/>
        <v>17170000</v>
      </c>
      <c r="P1971" s="25">
        <v>17170000</v>
      </c>
      <c r="Q1971" s="25">
        <f t="shared" si="150"/>
        <v>0</v>
      </c>
      <c r="R1971" s="37"/>
    </row>
    <row r="1972" spans="1:18" x14ac:dyDescent="0.25">
      <c r="A1972" s="8">
        <v>1965</v>
      </c>
      <c r="B1972" s="32">
        <v>453546</v>
      </c>
      <c r="C1972" s="9" t="s">
        <v>523</v>
      </c>
      <c r="D1972" s="9" t="s">
        <v>158</v>
      </c>
      <c r="E1972" s="9" t="s">
        <v>3259</v>
      </c>
      <c r="F1972" s="9" t="s">
        <v>3225</v>
      </c>
      <c r="G1972" s="10">
        <v>17</v>
      </c>
      <c r="H1972" s="10">
        <v>0</v>
      </c>
      <c r="I1972" s="10">
        <v>0</v>
      </c>
      <c r="J1972" s="10">
        <f t="shared" si="151"/>
        <v>17170000</v>
      </c>
      <c r="K1972" s="10">
        <v>0</v>
      </c>
      <c r="L1972" s="10">
        <v>0</v>
      </c>
      <c r="M1972" s="10"/>
      <c r="N1972" s="10">
        <v>0</v>
      </c>
      <c r="O1972" s="25">
        <f t="shared" si="149"/>
        <v>17170000</v>
      </c>
      <c r="P1972" s="25">
        <v>17170000</v>
      </c>
      <c r="Q1972" s="25">
        <f t="shared" si="150"/>
        <v>0</v>
      </c>
      <c r="R1972" s="37"/>
    </row>
    <row r="1973" spans="1:18" x14ac:dyDescent="0.25">
      <c r="A1973" s="8">
        <v>1966</v>
      </c>
      <c r="B1973" s="32">
        <v>453547</v>
      </c>
      <c r="C1973" s="9" t="s">
        <v>868</v>
      </c>
      <c r="D1973" s="9" t="s">
        <v>61</v>
      </c>
      <c r="E1973" s="9" t="s">
        <v>3259</v>
      </c>
      <c r="F1973" s="9" t="s">
        <v>3225</v>
      </c>
      <c r="G1973" s="10">
        <v>17</v>
      </c>
      <c r="H1973" s="10">
        <v>0</v>
      </c>
      <c r="I1973" s="10">
        <v>0</v>
      </c>
      <c r="J1973" s="10">
        <f t="shared" si="151"/>
        <v>17170000</v>
      </c>
      <c r="K1973" s="10">
        <v>0</v>
      </c>
      <c r="L1973" s="10">
        <v>0</v>
      </c>
      <c r="M1973" s="10"/>
      <c r="N1973" s="10">
        <v>0</v>
      </c>
      <c r="O1973" s="25">
        <f t="shared" si="149"/>
        <v>17170000</v>
      </c>
      <c r="P1973" s="25">
        <v>17170000</v>
      </c>
      <c r="Q1973" s="25">
        <f t="shared" si="150"/>
        <v>0</v>
      </c>
      <c r="R1973" s="37"/>
    </row>
    <row r="1974" spans="1:18" x14ac:dyDescent="0.25">
      <c r="A1974" s="8">
        <v>1967</v>
      </c>
      <c r="B1974" s="32">
        <v>453548</v>
      </c>
      <c r="C1974" s="9" t="s">
        <v>1413</v>
      </c>
      <c r="D1974" s="9" t="s">
        <v>402</v>
      </c>
      <c r="E1974" s="9" t="s">
        <v>3259</v>
      </c>
      <c r="F1974" s="9" t="s">
        <v>3225</v>
      </c>
      <c r="G1974" s="10">
        <v>17</v>
      </c>
      <c r="H1974" s="10">
        <v>0</v>
      </c>
      <c r="I1974" s="10">
        <v>0</v>
      </c>
      <c r="J1974" s="10">
        <f t="shared" si="151"/>
        <v>17170000</v>
      </c>
      <c r="K1974" s="10">
        <v>0</v>
      </c>
      <c r="L1974" s="10">
        <v>0</v>
      </c>
      <c r="M1974" s="10"/>
      <c r="N1974" s="10">
        <v>0</v>
      </c>
      <c r="O1974" s="25">
        <f t="shared" si="149"/>
        <v>17170000</v>
      </c>
      <c r="P1974" s="25">
        <v>17170000</v>
      </c>
      <c r="Q1974" s="25">
        <f t="shared" si="150"/>
        <v>0</v>
      </c>
      <c r="R1974" s="37"/>
    </row>
    <row r="1975" spans="1:18" x14ac:dyDescent="0.25">
      <c r="A1975" s="8">
        <v>1968</v>
      </c>
      <c r="B1975" s="32">
        <v>451420</v>
      </c>
      <c r="C1975" s="9" t="s">
        <v>1645</v>
      </c>
      <c r="D1975" s="9" t="s">
        <v>244</v>
      </c>
      <c r="E1975" s="9" t="s">
        <v>3274</v>
      </c>
      <c r="F1975" s="9" t="s">
        <v>3225</v>
      </c>
      <c r="G1975" s="10">
        <v>20</v>
      </c>
      <c r="H1975" s="10">
        <v>0</v>
      </c>
      <c r="I1975" s="10">
        <v>0</v>
      </c>
      <c r="J1975" s="10">
        <f t="shared" si="151"/>
        <v>20200000</v>
      </c>
      <c r="K1975" s="10">
        <v>0</v>
      </c>
      <c r="L1975" s="10">
        <v>0</v>
      </c>
      <c r="M1975" s="10"/>
      <c r="N1975" s="10">
        <v>0</v>
      </c>
      <c r="O1975" s="25">
        <f t="shared" si="149"/>
        <v>20200000</v>
      </c>
      <c r="P1975" s="25">
        <v>20200000</v>
      </c>
      <c r="Q1975" s="25">
        <f t="shared" si="150"/>
        <v>0</v>
      </c>
      <c r="R1975" s="37"/>
    </row>
    <row r="1976" spans="1:18" x14ac:dyDescent="0.25">
      <c r="A1976" s="8">
        <v>1969</v>
      </c>
      <c r="B1976" s="32">
        <v>452236</v>
      </c>
      <c r="C1976" s="9" t="s">
        <v>3275</v>
      </c>
      <c r="D1976" s="9" t="s">
        <v>696</v>
      </c>
      <c r="E1976" s="9" t="s">
        <v>3274</v>
      </c>
      <c r="F1976" s="9" t="s">
        <v>3225</v>
      </c>
      <c r="G1976" s="10">
        <v>20</v>
      </c>
      <c r="H1976" s="10">
        <v>0</v>
      </c>
      <c r="I1976" s="10">
        <v>0</v>
      </c>
      <c r="J1976" s="10">
        <f t="shared" si="151"/>
        <v>20200000</v>
      </c>
      <c r="K1976" s="10">
        <v>0</v>
      </c>
      <c r="L1976" s="10">
        <v>0</v>
      </c>
      <c r="M1976" s="10"/>
      <c r="N1976" s="10">
        <v>0</v>
      </c>
      <c r="O1976" s="25">
        <f t="shared" si="149"/>
        <v>20200000</v>
      </c>
      <c r="P1976" s="25">
        <v>20200000</v>
      </c>
      <c r="Q1976" s="25">
        <f t="shared" si="150"/>
        <v>0</v>
      </c>
      <c r="R1976" s="37"/>
    </row>
    <row r="1977" spans="1:18" x14ac:dyDescent="0.25">
      <c r="A1977" s="8">
        <v>1970</v>
      </c>
      <c r="B1977" s="32">
        <v>453054</v>
      </c>
      <c r="C1977" s="9" t="s">
        <v>1847</v>
      </c>
      <c r="D1977" s="9" t="s">
        <v>61</v>
      </c>
      <c r="E1977" s="9" t="s">
        <v>3274</v>
      </c>
      <c r="F1977" s="9" t="s">
        <v>3225</v>
      </c>
      <c r="G1977" s="10">
        <v>20</v>
      </c>
      <c r="H1977" s="10">
        <v>0</v>
      </c>
      <c r="I1977" s="10">
        <v>0</v>
      </c>
      <c r="J1977" s="10">
        <f t="shared" si="151"/>
        <v>20200000</v>
      </c>
      <c r="K1977" s="10">
        <v>0</v>
      </c>
      <c r="L1977" s="10">
        <v>0</v>
      </c>
      <c r="M1977" s="10"/>
      <c r="N1977" s="10">
        <v>0</v>
      </c>
      <c r="O1977" s="25">
        <f t="shared" si="149"/>
        <v>20200000</v>
      </c>
      <c r="P1977" s="25">
        <v>0</v>
      </c>
      <c r="Q1977" s="25">
        <f t="shared" si="150"/>
        <v>20200000</v>
      </c>
      <c r="R1977" s="37"/>
    </row>
    <row r="1978" spans="1:18" x14ac:dyDescent="0.25">
      <c r="A1978" s="8">
        <v>1971</v>
      </c>
      <c r="B1978" s="32">
        <v>453601</v>
      </c>
      <c r="C1978" s="9" t="s">
        <v>3276</v>
      </c>
      <c r="D1978" s="9" t="s">
        <v>89</v>
      </c>
      <c r="E1978" s="9" t="s">
        <v>3274</v>
      </c>
      <c r="F1978" s="9" t="s">
        <v>3225</v>
      </c>
      <c r="G1978" s="10">
        <v>17</v>
      </c>
      <c r="H1978" s="10">
        <v>0</v>
      </c>
      <c r="I1978" s="10">
        <v>0</v>
      </c>
      <c r="J1978" s="10">
        <f t="shared" si="151"/>
        <v>17170000</v>
      </c>
      <c r="K1978" s="10">
        <v>0</v>
      </c>
      <c r="L1978" s="10">
        <v>0</v>
      </c>
      <c r="M1978" s="10"/>
      <c r="N1978" s="10">
        <v>0</v>
      </c>
      <c r="O1978" s="25">
        <f t="shared" ref="O1978:O2040" si="152">J1978+K1978+L1978-N1978</f>
        <v>17170000</v>
      </c>
      <c r="P1978" s="25">
        <v>17170000</v>
      </c>
      <c r="Q1978" s="25">
        <f t="shared" si="150"/>
        <v>0</v>
      </c>
      <c r="R1978" s="37"/>
    </row>
    <row r="1979" spans="1:18" x14ac:dyDescent="0.25">
      <c r="A1979" s="8">
        <v>1972</v>
      </c>
      <c r="B1979" s="32">
        <v>453602</v>
      </c>
      <c r="C1979" s="9" t="s">
        <v>1084</v>
      </c>
      <c r="D1979" s="9" t="s">
        <v>716</v>
      </c>
      <c r="E1979" s="9" t="s">
        <v>3274</v>
      </c>
      <c r="F1979" s="9" t="s">
        <v>3225</v>
      </c>
      <c r="G1979" s="10">
        <v>17</v>
      </c>
      <c r="H1979" s="10">
        <v>0</v>
      </c>
      <c r="I1979" s="10">
        <v>0</v>
      </c>
      <c r="J1979" s="10"/>
      <c r="K1979" s="10">
        <v>0</v>
      </c>
      <c r="L1979" s="10">
        <v>0</v>
      </c>
      <c r="M1979" s="10"/>
      <c r="N1979" s="10">
        <v>0</v>
      </c>
      <c r="O1979" s="25">
        <f t="shared" si="152"/>
        <v>0</v>
      </c>
      <c r="P1979" s="25">
        <v>0</v>
      </c>
      <c r="Q1979" s="25">
        <f t="shared" si="150"/>
        <v>0</v>
      </c>
      <c r="R1979" s="37" t="s">
        <v>2540</v>
      </c>
    </row>
    <row r="1980" spans="1:18" x14ac:dyDescent="0.25">
      <c r="A1980" s="8">
        <v>1973</v>
      </c>
      <c r="B1980" s="32">
        <v>453603</v>
      </c>
      <c r="C1980" s="9" t="s">
        <v>3277</v>
      </c>
      <c r="D1980" s="9" t="s">
        <v>65</v>
      </c>
      <c r="E1980" s="9" t="s">
        <v>3274</v>
      </c>
      <c r="F1980" s="9" t="s">
        <v>3225</v>
      </c>
      <c r="G1980" s="10">
        <v>17</v>
      </c>
      <c r="H1980" s="10">
        <v>0</v>
      </c>
      <c r="I1980" s="10">
        <v>0</v>
      </c>
      <c r="J1980" s="10">
        <f t="shared" si="151"/>
        <v>17170000</v>
      </c>
      <c r="K1980" s="10">
        <v>0</v>
      </c>
      <c r="L1980" s="10">
        <v>0</v>
      </c>
      <c r="M1980" s="10"/>
      <c r="N1980" s="10">
        <v>0</v>
      </c>
      <c r="O1980" s="25">
        <f t="shared" si="152"/>
        <v>17170000</v>
      </c>
      <c r="P1980" s="25">
        <v>17170000</v>
      </c>
      <c r="Q1980" s="25">
        <f t="shared" si="150"/>
        <v>0</v>
      </c>
      <c r="R1980" s="37"/>
    </row>
    <row r="1981" spans="1:18" x14ac:dyDescent="0.25">
      <c r="A1981" s="8">
        <v>1974</v>
      </c>
      <c r="B1981" s="32">
        <v>453604</v>
      </c>
      <c r="C1981" s="9" t="s">
        <v>3278</v>
      </c>
      <c r="D1981" s="9" t="s">
        <v>2895</v>
      </c>
      <c r="E1981" s="9" t="s">
        <v>3274</v>
      </c>
      <c r="F1981" s="9" t="s">
        <v>3225</v>
      </c>
      <c r="G1981" s="10">
        <v>17</v>
      </c>
      <c r="H1981" s="10">
        <v>0</v>
      </c>
      <c r="I1981" s="10">
        <v>0</v>
      </c>
      <c r="J1981" s="10">
        <f t="shared" si="151"/>
        <v>17170000</v>
      </c>
      <c r="K1981" s="10">
        <v>0</v>
      </c>
      <c r="L1981" s="10">
        <v>0</v>
      </c>
      <c r="M1981" s="10"/>
      <c r="N1981" s="10">
        <v>0</v>
      </c>
      <c r="O1981" s="25">
        <f t="shared" si="152"/>
        <v>17170000</v>
      </c>
      <c r="P1981" s="25">
        <v>17170000</v>
      </c>
      <c r="Q1981" s="25">
        <f t="shared" si="150"/>
        <v>0</v>
      </c>
      <c r="R1981" s="37"/>
    </row>
    <row r="1982" spans="1:18" x14ac:dyDescent="0.25">
      <c r="A1982" s="8">
        <v>1975</v>
      </c>
      <c r="B1982" s="32">
        <v>453605</v>
      </c>
      <c r="C1982" s="9" t="s">
        <v>681</v>
      </c>
      <c r="D1982" s="9" t="s">
        <v>640</v>
      </c>
      <c r="E1982" s="9" t="s">
        <v>3274</v>
      </c>
      <c r="F1982" s="9" t="s">
        <v>3225</v>
      </c>
      <c r="G1982" s="10">
        <v>17</v>
      </c>
      <c r="H1982" s="10">
        <v>0</v>
      </c>
      <c r="I1982" s="10">
        <v>0</v>
      </c>
      <c r="J1982" s="10">
        <f t="shared" si="151"/>
        <v>17170000</v>
      </c>
      <c r="K1982" s="10">
        <v>0</v>
      </c>
      <c r="L1982" s="10">
        <v>0</v>
      </c>
      <c r="M1982" s="10"/>
      <c r="N1982" s="10">
        <v>0</v>
      </c>
      <c r="O1982" s="25">
        <f t="shared" si="152"/>
        <v>17170000</v>
      </c>
      <c r="P1982" s="25">
        <v>17170000</v>
      </c>
      <c r="Q1982" s="25">
        <f t="shared" si="150"/>
        <v>0</v>
      </c>
      <c r="R1982" s="37"/>
    </row>
    <row r="1983" spans="1:18" x14ac:dyDescent="0.25">
      <c r="A1983" s="8">
        <v>1976</v>
      </c>
      <c r="B1983" s="32">
        <v>453606</v>
      </c>
      <c r="C1983" s="9" t="s">
        <v>1357</v>
      </c>
      <c r="D1983" s="9" t="s">
        <v>344</v>
      </c>
      <c r="E1983" s="9" t="s">
        <v>3274</v>
      </c>
      <c r="F1983" s="9" t="s">
        <v>3225</v>
      </c>
      <c r="G1983" s="10">
        <v>17</v>
      </c>
      <c r="H1983" s="10">
        <v>0</v>
      </c>
      <c r="I1983" s="10">
        <v>0</v>
      </c>
      <c r="J1983" s="10">
        <f t="shared" si="151"/>
        <v>17170000</v>
      </c>
      <c r="K1983" s="10">
        <v>0</v>
      </c>
      <c r="L1983" s="10">
        <v>0</v>
      </c>
      <c r="M1983" s="10"/>
      <c r="N1983" s="10">
        <v>0</v>
      </c>
      <c r="O1983" s="25">
        <f t="shared" si="152"/>
        <v>17170000</v>
      </c>
      <c r="P1983" s="25">
        <v>17170000</v>
      </c>
      <c r="Q1983" s="25">
        <f t="shared" si="150"/>
        <v>0</v>
      </c>
      <c r="R1983" s="37"/>
    </row>
    <row r="1984" spans="1:18" x14ac:dyDescent="0.25">
      <c r="A1984" s="8">
        <v>1977</v>
      </c>
      <c r="B1984" s="32">
        <v>453607</v>
      </c>
      <c r="C1984" s="9" t="s">
        <v>1973</v>
      </c>
      <c r="D1984" s="9" t="s">
        <v>85</v>
      </c>
      <c r="E1984" s="9" t="s">
        <v>3274</v>
      </c>
      <c r="F1984" s="9" t="s">
        <v>3225</v>
      </c>
      <c r="G1984" s="10">
        <v>17</v>
      </c>
      <c r="H1984" s="10">
        <v>0</v>
      </c>
      <c r="I1984" s="10">
        <v>0</v>
      </c>
      <c r="J1984" s="10">
        <f t="shared" si="151"/>
        <v>17170000</v>
      </c>
      <c r="K1984" s="10">
        <v>0</v>
      </c>
      <c r="L1984" s="10">
        <v>0</v>
      </c>
      <c r="M1984" s="10"/>
      <c r="N1984" s="10">
        <v>0</v>
      </c>
      <c r="O1984" s="25">
        <f t="shared" si="152"/>
        <v>17170000</v>
      </c>
      <c r="P1984" s="25">
        <v>17170000</v>
      </c>
      <c r="Q1984" s="25">
        <f t="shared" si="150"/>
        <v>0</v>
      </c>
      <c r="R1984" s="37"/>
    </row>
    <row r="1985" spans="1:18" x14ac:dyDescent="0.25">
      <c r="A1985" s="8">
        <v>1978</v>
      </c>
      <c r="B1985" s="32">
        <v>453608</v>
      </c>
      <c r="C1985" s="9" t="s">
        <v>725</v>
      </c>
      <c r="D1985" s="9" t="s">
        <v>334</v>
      </c>
      <c r="E1985" s="9" t="s">
        <v>3274</v>
      </c>
      <c r="F1985" s="9" t="s">
        <v>3225</v>
      </c>
      <c r="G1985" s="10">
        <v>17</v>
      </c>
      <c r="H1985" s="10">
        <v>0</v>
      </c>
      <c r="I1985" s="10">
        <v>0</v>
      </c>
      <c r="J1985" s="10">
        <f t="shared" si="151"/>
        <v>17170000</v>
      </c>
      <c r="K1985" s="10">
        <v>0</v>
      </c>
      <c r="L1985" s="10">
        <v>0</v>
      </c>
      <c r="M1985" s="10"/>
      <c r="N1985" s="10">
        <v>0</v>
      </c>
      <c r="O1985" s="25">
        <f t="shared" si="152"/>
        <v>17170000</v>
      </c>
      <c r="P1985" s="25">
        <v>17170000</v>
      </c>
      <c r="Q1985" s="25">
        <f t="shared" si="150"/>
        <v>0</v>
      </c>
      <c r="R1985" s="37"/>
    </row>
    <row r="1986" spans="1:18" x14ac:dyDescent="0.25">
      <c r="A1986" s="8">
        <v>1979</v>
      </c>
      <c r="B1986" s="32">
        <v>453609</v>
      </c>
      <c r="C1986" s="9" t="s">
        <v>426</v>
      </c>
      <c r="D1986" s="9" t="s">
        <v>61</v>
      </c>
      <c r="E1986" s="9" t="s">
        <v>3274</v>
      </c>
      <c r="F1986" s="9" t="s">
        <v>3225</v>
      </c>
      <c r="G1986" s="10">
        <v>17</v>
      </c>
      <c r="H1986" s="10">
        <v>0</v>
      </c>
      <c r="I1986" s="10">
        <v>0</v>
      </c>
      <c r="J1986" s="10">
        <f t="shared" si="151"/>
        <v>17170000</v>
      </c>
      <c r="K1986" s="10">
        <v>0</v>
      </c>
      <c r="L1986" s="10">
        <v>0</v>
      </c>
      <c r="M1986" s="10"/>
      <c r="N1986" s="10">
        <v>0</v>
      </c>
      <c r="O1986" s="25">
        <f t="shared" si="152"/>
        <v>17170000</v>
      </c>
      <c r="P1986" s="25">
        <v>17170000</v>
      </c>
      <c r="Q1986" s="25">
        <f t="shared" si="150"/>
        <v>0</v>
      </c>
      <c r="R1986" s="37"/>
    </row>
    <row r="1987" spans="1:18" x14ac:dyDescent="0.25">
      <c r="A1987" s="8">
        <v>1980</v>
      </c>
      <c r="B1987" s="32">
        <v>453610</v>
      </c>
      <c r="C1987" s="9" t="s">
        <v>523</v>
      </c>
      <c r="D1987" s="9" t="s">
        <v>51</v>
      </c>
      <c r="E1987" s="9" t="s">
        <v>3274</v>
      </c>
      <c r="F1987" s="9" t="s">
        <v>3225</v>
      </c>
      <c r="G1987" s="10">
        <v>17</v>
      </c>
      <c r="H1987" s="10">
        <v>0</v>
      </c>
      <c r="I1987" s="10">
        <v>0</v>
      </c>
      <c r="J1987" s="10">
        <f t="shared" si="151"/>
        <v>17170000</v>
      </c>
      <c r="K1987" s="10">
        <v>0</v>
      </c>
      <c r="L1987" s="10">
        <v>0</v>
      </c>
      <c r="M1987" s="10"/>
      <c r="N1987" s="10">
        <v>0</v>
      </c>
      <c r="O1987" s="25">
        <f t="shared" si="152"/>
        <v>17170000</v>
      </c>
      <c r="P1987" s="25">
        <v>17170000</v>
      </c>
      <c r="Q1987" s="25">
        <f t="shared" si="150"/>
        <v>0</v>
      </c>
      <c r="R1987" s="37"/>
    </row>
    <row r="1988" spans="1:18" x14ac:dyDescent="0.25">
      <c r="A1988" s="8">
        <v>1981</v>
      </c>
      <c r="B1988" s="32">
        <v>453611</v>
      </c>
      <c r="C1988" s="9" t="s">
        <v>291</v>
      </c>
      <c r="D1988" s="9" t="s">
        <v>75</v>
      </c>
      <c r="E1988" s="9" t="s">
        <v>3274</v>
      </c>
      <c r="F1988" s="9" t="s">
        <v>3225</v>
      </c>
      <c r="G1988" s="10">
        <v>17</v>
      </c>
      <c r="H1988" s="10">
        <v>0</v>
      </c>
      <c r="I1988" s="10">
        <v>0</v>
      </c>
      <c r="J1988" s="10">
        <f t="shared" si="151"/>
        <v>17170000</v>
      </c>
      <c r="K1988" s="10">
        <v>0</v>
      </c>
      <c r="L1988" s="10">
        <v>0</v>
      </c>
      <c r="M1988" s="10"/>
      <c r="N1988" s="10">
        <v>0</v>
      </c>
      <c r="O1988" s="25">
        <f t="shared" si="152"/>
        <v>17170000</v>
      </c>
      <c r="P1988" s="25">
        <v>17170000</v>
      </c>
      <c r="Q1988" s="25">
        <f t="shared" si="150"/>
        <v>0</v>
      </c>
      <c r="R1988" s="37"/>
    </row>
    <row r="1989" spans="1:18" x14ac:dyDescent="0.25">
      <c r="A1989" s="8">
        <v>1982</v>
      </c>
      <c r="B1989" s="32">
        <v>453612</v>
      </c>
      <c r="C1989" s="9" t="s">
        <v>3279</v>
      </c>
      <c r="D1989" s="9" t="s">
        <v>313</v>
      </c>
      <c r="E1989" s="9" t="s">
        <v>3274</v>
      </c>
      <c r="F1989" s="9" t="s">
        <v>3225</v>
      </c>
      <c r="G1989" s="10">
        <v>17</v>
      </c>
      <c r="H1989" s="10">
        <v>0</v>
      </c>
      <c r="I1989" s="10">
        <v>0</v>
      </c>
      <c r="J1989" s="10">
        <f t="shared" si="151"/>
        <v>17170000</v>
      </c>
      <c r="K1989" s="10">
        <v>0</v>
      </c>
      <c r="L1989" s="10">
        <v>0</v>
      </c>
      <c r="M1989" s="10"/>
      <c r="N1989" s="10">
        <v>0</v>
      </c>
      <c r="O1989" s="25">
        <f t="shared" si="152"/>
        <v>17170000</v>
      </c>
      <c r="P1989" s="25">
        <v>17170000</v>
      </c>
      <c r="Q1989" s="25">
        <f t="shared" si="150"/>
        <v>0</v>
      </c>
      <c r="R1989" s="37"/>
    </row>
    <row r="1990" spans="1:18" x14ac:dyDescent="0.25">
      <c r="A1990" s="8">
        <v>1983</v>
      </c>
      <c r="B1990" s="32">
        <v>453613</v>
      </c>
      <c r="C1990" s="9" t="s">
        <v>3280</v>
      </c>
      <c r="D1990" s="9" t="s">
        <v>334</v>
      </c>
      <c r="E1990" s="9" t="s">
        <v>3274</v>
      </c>
      <c r="F1990" s="9" t="s">
        <v>3225</v>
      </c>
      <c r="G1990" s="10">
        <v>17</v>
      </c>
      <c r="H1990" s="10">
        <v>0</v>
      </c>
      <c r="I1990" s="10">
        <v>0</v>
      </c>
      <c r="J1990" s="10">
        <f t="shared" si="151"/>
        <v>17170000</v>
      </c>
      <c r="K1990" s="10">
        <v>0</v>
      </c>
      <c r="L1990" s="10">
        <v>0</v>
      </c>
      <c r="M1990" s="10"/>
      <c r="N1990" s="10">
        <v>0</v>
      </c>
      <c r="O1990" s="25">
        <f t="shared" si="152"/>
        <v>17170000</v>
      </c>
      <c r="P1990" s="25">
        <v>17170000</v>
      </c>
      <c r="Q1990" s="25">
        <f t="shared" si="150"/>
        <v>0</v>
      </c>
      <c r="R1990" s="37"/>
    </row>
    <row r="1991" spans="1:18" x14ac:dyDescent="0.25">
      <c r="A1991" s="8">
        <v>1984</v>
      </c>
      <c r="B1991" s="32">
        <v>453614</v>
      </c>
      <c r="C1991" s="9" t="s">
        <v>1306</v>
      </c>
      <c r="D1991" s="9" t="s">
        <v>472</v>
      </c>
      <c r="E1991" s="9" t="s">
        <v>3274</v>
      </c>
      <c r="F1991" s="9" t="s">
        <v>3225</v>
      </c>
      <c r="G1991" s="10">
        <v>17</v>
      </c>
      <c r="H1991" s="10">
        <v>0</v>
      </c>
      <c r="I1991" s="10">
        <v>0</v>
      </c>
      <c r="J1991" s="10">
        <f t="shared" si="151"/>
        <v>17170000</v>
      </c>
      <c r="K1991" s="10">
        <v>0</v>
      </c>
      <c r="L1991" s="10">
        <v>0</v>
      </c>
      <c r="M1991" s="10"/>
      <c r="N1991" s="10">
        <v>0</v>
      </c>
      <c r="O1991" s="25">
        <f t="shared" si="152"/>
        <v>17170000</v>
      </c>
      <c r="P1991" s="25">
        <v>17170000</v>
      </c>
      <c r="Q1991" s="25">
        <f t="shared" si="150"/>
        <v>0</v>
      </c>
      <c r="R1991" s="37"/>
    </row>
    <row r="1992" spans="1:18" x14ac:dyDescent="0.25">
      <c r="A1992" s="8">
        <v>1985</v>
      </c>
      <c r="B1992" s="32">
        <v>453615</v>
      </c>
      <c r="C1992" s="9" t="s">
        <v>3281</v>
      </c>
      <c r="D1992" s="9" t="s">
        <v>61</v>
      </c>
      <c r="E1992" s="9" t="s">
        <v>3274</v>
      </c>
      <c r="F1992" s="9" t="s">
        <v>3225</v>
      </c>
      <c r="G1992" s="10">
        <v>17</v>
      </c>
      <c r="H1992" s="10">
        <v>0</v>
      </c>
      <c r="I1992" s="10">
        <v>0</v>
      </c>
      <c r="J1992" s="10">
        <f t="shared" si="151"/>
        <v>17170000</v>
      </c>
      <c r="K1992" s="10">
        <v>0</v>
      </c>
      <c r="L1992" s="10">
        <v>0</v>
      </c>
      <c r="M1992" s="10"/>
      <c r="N1992" s="10">
        <v>0</v>
      </c>
      <c r="O1992" s="25">
        <f t="shared" si="152"/>
        <v>17170000</v>
      </c>
      <c r="P1992" s="25">
        <v>17170000</v>
      </c>
      <c r="Q1992" s="25">
        <f t="shared" si="150"/>
        <v>0</v>
      </c>
      <c r="R1992" s="37"/>
    </row>
    <row r="1993" spans="1:18" x14ac:dyDescent="0.25">
      <c r="A1993" s="8">
        <v>1986</v>
      </c>
      <c r="B1993" s="32">
        <v>453616</v>
      </c>
      <c r="C1993" s="9" t="s">
        <v>3282</v>
      </c>
      <c r="D1993" s="9" t="s">
        <v>85</v>
      </c>
      <c r="E1993" s="9" t="s">
        <v>3274</v>
      </c>
      <c r="F1993" s="9" t="s">
        <v>3225</v>
      </c>
      <c r="G1993" s="10">
        <v>17</v>
      </c>
      <c r="H1993" s="10">
        <v>0</v>
      </c>
      <c r="I1993" s="10">
        <v>0</v>
      </c>
      <c r="J1993" s="10">
        <f t="shared" si="151"/>
        <v>17170000</v>
      </c>
      <c r="K1993" s="10">
        <v>0</v>
      </c>
      <c r="L1993" s="10">
        <v>0</v>
      </c>
      <c r="M1993" s="10"/>
      <c r="N1993" s="10">
        <v>0</v>
      </c>
      <c r="O1993" s="25">
        <f t="shared" si="152"/>
        <v>17170000</v>
      </c>
      <c r="P1993" s="25">
        <v>17170000</v>
      </c>
      <c r="Q1993" s="25">
        <f t="shared" ref="Q1993:Q2056" si="153">O1993-P1993</f>
        <v>0</v>
      </c>
      <c r="R1993" s="37"/>
    </row>
    <row r="1994" spans="1:18" x14ac:dyDescent="0.25">
      <c r="A1994" s="8">
        <v>1987</v>
      </c>
      <c r="B1994" s="32">
        <v>453617</v>
      </c>
      <c r="C1994" s="9" t="s">
        <v>3041</v>
      </c>
      <c r="D1994" s="9" t="s">
        <v>1502</v>
      </c>
      <c r="E1994" s="9" t="s">
        <v>3274</v>
      </c>
      <c r="F1994" s="9" t="s">
        <v>3225</v>
      </c>
      <c r="G1994" s="10">
        <v>17</v>
      </c>
      <c r="H1994" s="10">
        <v>0</v>
      </c>
      <c r="I1994" s="10">
        <v>0</v>
      </c>
      <c r="J1994" s="10">
        <f t="shared" si="151"/>
        <v>17170000</v>
      </c>
      <c r="K1994" s="10">
        <v>0</v>
      </c>
      <c r="L1994" s="10">
        <v>0</v>
      </c>
      <c r="M1994" s="10"/>
      <c r="N1994" s="10">
        <v>0</v>
      </c>
      <c r="O1994" s="25">
        <f t="shared" si="152"/>
        <v>17170000</v>
      </c>
      <c r="P1994" s="25">
        <v>17170000</v>
      </c>
      <c r="Q1994" s="25">
        <f t="shared" si="153"/>
        <v>0</v>
      </c>
      <c r="R1994" s="37"/>
    </row>
    <row r="1995" spans="1:18" x14ac:dyDescent="0.25">
      <c r="A1995" s="8">
        <v>1988</v>
      </c>
      <c r="B1995" s="32">
        <v>453618</v>
      </c>
      <c r="C1995" s="9" t="s">
        <v>412</v>
      </c>
      <c r="D1995" s="9" t="s">
        <v>413</v>
      </c>
      <c r="E1995" s="9" t="s">
        <v>3274</v>
      </c>
      <c r="F1995" s="9" t="s">
        <v>3225</v>
      </c>
      <c r="G1995" s="10">
        <v>17</v>
      </c>
      <c r="H1995" s="10">
        <v>0</v>
      </c>
      <c r="I1995" s="10">
        <v>0</v>
      </c>
      <c r="J1995" s="10">
        <f t="shared" si="151"/>
        <v>17170000</v>
      </c>
      <c r="K1995" s="10">
        <v>0</v>
      </c>
      <c r="L1995" s="10">
        <v>0</v>
      </c>
      <c r="M1995" s="10"/>
      <c r="N1995" s="10">
        <v>0</v>
      </c>
      <c r="O1995" s="25">
        <f t="shared" si="152"/>
        <v>17170000</v>
      </c>
      <c r="P1995" s="25">
        <v>17170000</v>
      </c>
      <c r="Q1995" s="25">
        <f t="shared" si="153"/>
        <v>0</v>
      </c>
      <c r="R1995" s="37"/>
    </row>
    <row r="1996" spans="1:18" x14ac:dyDescent="0.25">
      <c r="A1996" s="8">
        <v>1989</v>
      </c>
      <c r="B1996" s="32">
        <v>453619</v>
      </c>
      <c r="C1996" s="9" t="s">
        <v>3283</v>
      </c>
      <c r="D1996" s="9" t="s">
        <v>85</v>
      </c>
      <c r="E1996" s="9" t="s">
        <v>3274</v>
      </c>
      <c r="F1996" s="9" t="s">
        <v>3225</v>
      </c>
      <c r="G1996" s="10">
        <v>17</v>
      </c>
      <c r="H1996" s="10">
        <v>0</v>
      </c>
      <c r="I1996" s="10">
        <v>0</v>
      </c>
      <c r="J1996" s="10">
        <f t="shared" si="151"/>
        <v>17170000</v>
      </c>
      <c r="K1996" s="10">
        <v>0</v>
      </c>
      <c r="L1996" s="10">
        <v>0</v>
      </c>
      <c r="M1996" s="10"/>
      <c r="N1996" s="10">
        <v>0</v>
      </c>
      <c r="O1996" s="25">
        <f t="shared" si="152"/>
        <v>17170000</v>
      </c>
      <c r="P1996" s="25">
        <v>17170000</v>
      </c>
      <c r="Q1996" s="25">
        <f t="shared" si="153"/>
        <v>0</v>
      </c>
      <c r="R1996" s="37"/>
    </row>
    <row r="1997" spans="1:18" x14ac:dyDescent="0.25">
      <c r="A1997" s="8">
        <v>1990</v>
      </c>
      <c r="B1997" s="32">
        <v>453620</v>
      </c>
      <c r="C1997" s="9" t="s">
        <v>74</v>
      </c>
      <c r="D1997" s="9" t="s">
        <v>85</v>
      </c>
      <c r="E1997" s="9" t="s">
        <v>3274</v>
      </c>
      <c r="F1997" s="9" t="s">
        <v>3225</v>
      </c>
      <c r="G1997" s="10">
        <v>17</v>
      </c>
      <c r="H1997" s="10">
        <v>0</v>
      </c>
      <c r="I1997" s="10">
        <v>0</v>
      </c>
      <c r="J1997" s="10">
        <f t="shared" si="151"/>
        <v>17170000</v>
      </c>
      <c r="K1997" s="10">
        <v>0</v>
      </c>
      <c r="L1997" s="10">
        <v>0</v>
      </c>
      <c r="M1997" s="10"/>
      <c r="N1997" s="10">
        <v>0</v>
      </c>
      <c r="O1997" s="25">
        <f t="shared" si="152"/>
        <v>17170000</v>
      </c>
      <c r="P1997" s="25">
        <v>17170000</v>
      </c>
      <c r="Q1997" s="25">
        <f t="shared" si="153"/>
        <v>0</v>
      </c>
      <c r="R1997" s="37"/>
    </row>
    <row r="1998" spans="1:18" x14ac:dyDescent="0.25">
      <c r="A1998" s="8">
        <v>1991</v>
      </c>
      <c r="B1998" s="32">
        <v>453621</v>
      </c>
      <c r="C1998" s="9" t="s">
        <v>920</v>
      </c>
      <c r="D1998" s="9" t="s">
        <v>258</v>
      </c>
      <c r="E1998" s="9" t="s">
        <v>3274</v>
      </c>
      <c r="F1998" s="9" t="s">
        <v>3225</v>
      </c>
      <c r="G1998" s="10">
        <v>17</v>
      </c>
      <c r="H1998" s="10">
        <v>0</v>
      </c>
      <c r="I1998" s="10">
        <v>0</v>
      </c>
      <c r="J1998" s="10">
        <f t="shared" si="151"/>
        <v>17170000</v>
      </c>
      <c r="K1998" s="10">
        <v>0</v>
      </c>
      <c r="L1998" s="10">
        <v>0</v>
      </c>
      <c r="M1998" s="10"/>
      <c r="N1998" s="10">
        <v>0</v>
      </c>
      <c r="O1998" s="25">
        <f t="shared" si="152"/>
        <v>17170000</v>
      </c>
      <c r="P1998" s="25">
        <v>17170000</v>
      </c>
      <c r="Q1998" s="25">
        <f t="shared" si="153"/>
        <v>0</v>
      </c>
      <c r="R1998" s="37"/>
    </row>
    <row r="1999" spans="1:18" x14ac:dyDescent="0.25">
      <c r="A1999" s="8">
        <v>1992</v>
      </c>
      <c r="B1999" s="32">
        <v>453622</v>
      </c>
      <c r="C1999" s="9" t="s">
        <v>1413</v>
      </c>
      <c r="D1999" s="9" t="s">
        <v>118</v>
      </c>
      <c r="E1999" s="9" t="s">
        <v>3274</v>
      </c>
      <c r="F1999" s="9" t="s">
        <v>3225</v>
      </c>
      <c r="G1999" s="10">
        <v>17</v>
      </c>
      <c r="H1999" s="10">
        <v>0</v>
      </c>
      <c r="I1999" s="10">
        <v>0</v>
      </c>
      <c r="J1999" s="10">
        <f t="shared" si="151"/>
        <v>17170000</v>
      </c>
      <c r="K1999" s="10">
        <v>0</v>
      </c>
      <c r="L1999" s="10">
        <v>0</v>
      </c>
      <c r="M1999" s="10"/>
      <c r="N1999" s="10">
        <v>0</v>
      </c>
      <c r="O1999" s="25">
        <f t="shared" si="152"/>
        <v>17170000</v>
      </c>
      <c r="P1999" s="25">
        <v>17170000</v>
      </c>
      <c r="Q1999" s="25">
        <f t="shared" si="153"/>
        <v>0</v>
      </c>
      <c r="R1999" s="37"/>
    </row>
    <row r="2000" spans="1:18" x14ac:dyDescent="0.25">
      <c r="A2000" s="8">
        <v>1993</v>
      </c>
      <c r="B2000" s="32">
        <v>453623</v>
      </c>
      <c r="C2000" s="9" t="s">
        <v>2127</v>
      </c>
      <c r="D2000" s="9" t="s">
        <v>431</v>
      </c>
      <c r="E2000" s="9" t="s">
        <v>3274</v>
      </c>
      <c r="F2000" s="9" t="s">
        <v>3225</v>
      </c>
      <c r="G2000" s="10">
        <v>17</v>
      </c>
      <c r="H2000" s="10">
        <v>0</v>
      </c>
      <c r="I2000" s="10">
        <v>0</v>
      </c>
      <c r="J2000" s="10">
        <f t="shared" si="151"/>
        <v>17170000</v>
      </c>
      <c r="K2000" s="10">
        <v>0</v>
      </c>
      <c r="L2000" s="10">
        <v>0</v>
      </c>
      <c r="M2000" s="10"/>
      <c r="N2000" s="10">
        <v>0</v>
      </c>
      <c r="O2000" s="25">
        <f t="shared" si="152"/>
        <v>17170000</v>
      </c>
      <c r="P2000" s="25">
        <v>17170000</v>
      </c>
      <c r="Q2000" s="25">
        <f t="shared" si="153"/>
        <v>0</v>
      </c>
      <c r="R2000" s="37"/>
    </row>
    <row r="2001" spans="1:18" x14ac:dyDescent="0.25">
      <c r="A2001" s="8">
        <v>1994</v>
      </c>
      <c r="B2001" s="32">
        <v>453624</v>
      </c>
      <c r="C2001" s="9" t="s">
        <v>850</v>
      </c>
      <c r="D2001" s="9" t="s">
        <v>109</v>
      </c>
      <c r="E2001" s="9" t="s">
        <v>3274</v>
      </c>
      <c r="F2001" s="9" t="s">
        <v>3225</v>
      </c>
      <c r="G2001" s="10">
        <v>17</v>
      </c>
      <c r="H2001" s="10">
        <v>0</v>
      </c>
      <c r="I2001" s="10">
        <v>0</v>
      </c>
      <c r="J2001" s="10">
        <f t="shared" si="151"/>
        <v>17170000</v>
      </c>
      <c r="K2001" s="10">
        <v>0</v>
      </c>
      <c r="L2001" s="10">
        <v>0</v>
      </c>
      <c r="M2001" s="10"/>
      <c r="N2001" s="10">
        <v>0</v>
      </c>
      <c r="O2001" s="25">
        <f t="shared" si="152"/>
        <v>17170000</v>
      </c>
      <c r="P2001" s="25">
        <v>17170000</v>
      </c>
      <c r="Q2001" s="25">
        <f t="shared" si="153"/>
        <v>0</v>
      </c>
      <c r="R2001" s="37"/>
    </row>
    <row r="2002" spans="1:18" x14ac:dyDescent="0.25">
      <c r="A2002" s="8">
        <v>1995</v>
      </c>
      <c r="B2002" s="32">
        <v>453625</v>
      </c>
      <c r="C2002" s="9" t="s">
        <v>1705</v>
      </c>
      <c r="D2002" s="9" t="s">
        <v>589</v>
      </c>
      <c r="E2002" s="9" t="s">
        <v>3274</v>
      </c>
      <c r="F2002" s="9" t="s">
        <v>3225</v>
      </c>
      <c r="G2002" s="10">
        <v>17</v>
      </c>
      <c r="H2002" s="10">
        <v>0</v>
      </c>
      <c r="I2002" s="10">
        <v>0</v>
      </c>
      <c r="J2002" s="10">
        <f t="shared" si="151"/>
        <v>17170000</v>
      </c>
      <c r="K2002" s="10">
        <v>0</v>
      </c>
      <c r="L2002" s="10">
        <v>0</v>
      </c>
      <c r="M2002" s="10"/>
      <c r="N2002" s="10">
        <v>0</v>
      </c>
      <c r="O2002" s="25">
        <f t="shared" si="152"/>
        <v>17170000</v>
      </c>
      <c r="P2002" s="25">
        <v>17200000</v>
      </c>
      <c r="Q2002" s="25">
        <f t="shared" si="153"/>
        <v>-30000</v>
      </c>
      <c r="R2002" s="37"/>
    </row>
    <row r="2003" spans="1:18" x14ac:dyDescent="0.25">
      <c r="A2003" s="8">
        <v>1996</v>
      </c>
      <c r="B2003" s="32">
        <v>453626</v>
      </c>
      <c r="C2003" s="9" t="s">
        <v>1982</v>
      </c>
      <c r="D2003" s="9" t="s">
        <v>488</v>
      </c>
      <c r="E2003" s="9" t="s">
        <v>3274</v>
      </c>
      <c r="F2003" s="9" t="s">
        <v>3225</v>
      </c>
      <c r="G2003" s="10">
        <v>17</v>
      </c>
      <c r="H2003" s="10">
        <v>0</v>
      </c>
      <c r="I2003" s="10">
        <v>0</v>
      </c>
      <c r="J2003" s="10">
        <f t="shared" si="151"/>
        <v>17170000</v>
      </c>
      <c r="K2003" s="10">
        <v>0</v>
      </c>
      <c r="L2003" s="10">
        <v>0</v>
      </c>
      <c r="M2003" s="10"/>
      <c r="N2003" s="10">
        <v>0</v>
      </c>
      <c r="O2003" s="25">
        <f t="shared" si="152"/>
        <v>17170000</v>
      </c>
      <c r="P2003" s="25">
        <v>17170000</v>
      </c>
      <c r="Q2003" s="25">
        <f t="shared" si="153"/>
        <v>0</v>
      </c>
      <c r="R2003" s="37"/>
    </row>
    <row r="2004" spans="1:18" x14ac:dyDescent="0.25">
      <c r="A2004" s="8">
        <v>1997</v>
      </c>
      <c r="B2004" s="32">
        <v>453627</v>
      </c>
      <c r="C2004" s="9" t="s">
        <v>3284</v>
      </c>
      <c r="D2004" s="9" t="s">
        <v>75</v>
      </c>
      <c r="E2004" s="9" t="s">
        <v>3274</v>
      </c>
      <c r="F2004" s="9" t="s">
        <v>3225</v>
      </c>
      <c r="G2004" s="10">
        <v>17</v>
      </c>
      <c r="H2004" s="10">
        <v>0</v>
      </c>
      <c r="I2004" s="10">
        <v>0</v>
      </c>
      <c r="J2004" s="10">
        <f t="shared" si="151"/>
        <v>17170000</v>
      </c>
      <c r="K2004" s="10">
        <v>0</v>
      </c>
      <c r="L2004" s="10">
        <v>0</v>
      </c>
      <c r="M2004" s="10"/>
      <c r="N2004" s="10">
        <v>0</v>
      </c>
      <c r="O2004" s="25">
        <f t="shared" si="152"/>
        <v>17170000</v>
      </c>
      <c r="P2004" s="25">
        <v>17170000</v>
      </c>
      <c r="Q2004" s="25">
        <f t="shared" si="153"/>
        <v>0</v>
      </c>
      <c r="R2004" s="37"/>
    </row>
    <row r="2005" spans="1:18" x14ac:dyDescent="0.25">
      <c r="A2005" s="8">
        <v>1998</v>
      </c>
      <c r="B2005" s="32">
        <v>453628</v>
      </c>
      <c r="C2005" s="9" t="s">
        <v>1432</v>
      </c>
      <c r="D2005" s="9" t="s">
        <v>488</v>
      </c>
      <c r="E2005" s="9" t="s">
        <v>3274</v>
      </c>
      <c r="F2005" s="9" t="s">
        <v>3225</v>
      </c>
      <c r="G2005" s="10">
        <v>17</v>
      </c>
      <c r="H2005" s="10">
        <v>0</v>
      </c>
      <c r="I2005" s="10">
        <v>0</v>
      </c>
      <c r="J2005" s="10">
        <f t="shared" si="151"/>
        <v>17170000</v>
      </c>
      <c r="K2005" s="10">
        <v>0</v>
      </c>
      <c r="L2005" s="10">
        <v>0</v>
      </c>
      <c r="M2005" s="10"/>
      <c r="N2005" s="10">
        <v>0</v>
      </c>
      <c r="O2005" s="25">
        <f t="shared" si="152"/>
        <v>17170000</v>
      </c>
      <c r="P2005" s="25">
        <v>0</v>
      </c>
      <c r="Q2005" s="25">
        <f t="shared" si="153"/>
        <v>17170000</v>
      </c>
      <c r="R2005" s="37"/>
    </row>
    <row r="2006" spans="1:18" x14ac:dyDescent="0.25">
      <c r="A2006" s="8">
        <v>1999</v>
      </c>
      <c r="B2006" s="32">
        <v>453629</v>
      </c>
      <c r="C2006" s="9" t="s">
        <v>1488</v>
      </c>
      <c r="D2006" s="9" t="s">
        <v>198</v>
      </c>
      <c r="E2006" s="9" t="s">
        <v>3274</v>
      </c>
      <c r="F2006" s="9" t="s">
        <v>3225</v>
      </c>
      <c r="G2006" s="10">
        <v>17</v>
      </c>
      <c r="H2006" s="10">
        <v>0</v>
      </c>
      <c r="I2006" s="10">
        <v>0</v>
      </c>
      <c r="J2006" s="10">
        <f t="shared" si="151"/>
        <v>17170000</v>
      </c>
      <c r="K2006" s="10">
        <v>0</v>
      </c>
      <c r="L2006" s="10">
        <v>0</v>
      </c>
      <c r="M2006" s="10"/>
      <c r="N2006" s="10">
        <v>0</v>
      </c>
      <c r="O2006" s="25">
        <f t="shared" si="152"/>
        <v>17170000</v>
      </c>
      <c r="P2006" s="25">
        <v>22222000</v>
      </c>
      <c r="Q2006" s="25">
        <f t="shared" si="153"/>
        <v>-5052000</v>
      </c>
      <c r="R2006" s="37"/>
    </row>
    <row r="2007" spans="1:18" x14ac:dyDescent="0.25">
      <c r="A2007" s="8">
        <v>2000</v>
      </c>
      <c r="B2007" s="32">
        <v>453630</v>
      </c>
      <c r="C2007" s="9" t="s">
        <v>871</v>
      </c>
      <c r="D2007" s="9" t="s">
        <v>153</v>
      </c>
      <c r="E2007" s="9" t="s">
        <v>3274</v>
      </c>
      <c r="F2007" s="9" t="s">
        <v>3225</v>
      </c>
      <c r="G2007" s="10">
        <v>17</v>
      </c>
      <c r="H2007" s="10">
        <v>0</v>
      </c>
      <c r="I2007" s="10">
        <v>0</v>
      </c>
      <c r="J2007" s="10">
        <f t="shared" si="151"/>
        <v>17170000</v>
      </c>
      <c r="K2007" s="10">
        <v>0</v>
      </c>
      <c r="L2007" s="10">
        <v>0</v>
      </c>
      <c r="M2007" s="10"/>
      <c r="N2007" s="10">
        <v>0</v>
      </c>
      <c r="O2007" s="25">
        <f t="shared" si="152"/>
        <v>17170000</v>
      </c>
      <c r="P2007" s="25">
        <v>0</v>
      </c>
      <c r="Q2007" s="25">
        <f t="shared" si="153"/>
        <v>17170000</v>
      </c>
      <c r="R2007" s="37"/>
    </row>
    <row r="2008" spans="1:18" x14ac:dyDescent="0.25">
      <c r="A2008" s="8">
        <v>2001</v>
      </c>
      <c r="B2008" s="32">
        <v>453631</v>
      </c>
      <c r="C2008" s="9" t="s">
        <v>680</v>
      </c>
      <c r="D2008" s="9" t="s">
        <v>558</v>
      </c>
      <c r="E2008" s="9" t="s">
        <v>3274</v>
      </c>
      <c r="F2008" s="9" t="s">
        <v>3225</v>
      </c>
      <c r="G2008" s="10">
        <v>17</v>
      </c>
      <c r="H2008" s="10">
        <v>0</v>
      </c>
      <c r="I2008" s="10">
        <v>0</v>
      </c>
      <c r="J2008" s="10">
        <f t="shared" si="151"/>
        <v>17170000</v>
      </c>
      <c r="K2008" s="10">
        <v>0</v>
      </c>
      <c r="L2008" s="10">
        <v>0</v>
      </c>
      <c r="M2008" s="10"/>
      <c r="N2008" s="10">
        <v>0</v>
      </c>
      <c r="O2008" s="25">
        <f t="shared" si="152"/>
        <v>17170000</v>
      </c>
      <c r="P2008" s="25">
        <v>17170000</v>
      </c>
      <c r="Q2008" s="25">
        <f t="shared" si="153"/>
        <v>0</v>
      </c>
      <c r="R2008" s="37"/>
    </row>
    <row r="2009" spans="1:18" x14ac:dyDescent="0.25">
      <c r="A2009" s="8">
        <v>2002</v>
      </c>
      <c r="B2009" s="32">
        <v>453632</v>
      </c>
      <c r="C2009" s="9" t="s">
        <v>370</v>
      </c>
      <c r="D2009" s="9" t="s">
        <v>488</v>
      </c>
      <c r="E2009" s="9" t="s">
        <v>3274</v>
      </c>
      <c r="F2009" s="9" t="s">
        <v>3225</v>
      </c>
      <c r="G2009" s="10">
        <v>17</v>
      </c>
      <c r="H2009" s="10">
        <v>0</v>
      </c>
      <c r="I2009" s="10">
        <v>0</v>
      </c>
      <c r="J2009" s="10">
        <f t="shared" si="151"/>
        <v>17170000</v>
      </c>
      <c r="K2009" s="10">
        <v>0</v>
      </c>
      <c r="L2009" s="10">
        <v>0</v>
      </c>
      <c r="M2009" s="10"/>
      <c r="N2009" s="10">
        <v>0</v>
      </c>
      <c r="O2009" s="25">
        <f t="shared" si="152"/>
        <v>17170000</v>
      </c>
      <c r="P2009" s="25">
        <v>17170000</v>
      </c>
      <c r="Q2009" s="25">
        <f t="shared" si="153"/>
        <v>0</v>
      </c>
      <c r="R2009" s="37"/>
    </row>
    <row r="2010" spans="1:18" x14ac:dyDescent="0.25">
      <c r="A2010" s="8">
        <v>2003</v>
      </c>
      <c r="B2010" s="32">
        <v>453634</v>
      </c>
      <c r="C2010" s="9" t="s">
        <v>3285</v>
      </c>
      <c r="D2010" s="9" t="s">
        <v>153</v>
      </c>
      <c r="E2010" s="9" t="s">
        <v>3274</v>
      </c>
      <c r="F2010" s="9" t="s">
        <v>3225</v>
      </c>
      <c r="G2010" s="10">
        <v>17</v>
      </c>
      <c r="H2010" s="10">
        <v>0</v>
      </c>
      <c r="I2010" s="10">
        <v>0</v>
      </c>
      <c r="J2010" s="10">
        <f t="shared" si="151"/>
        <v>17170000</v>
      </c>
      <c r="K2010" s="10">
        <v>0</v>
      </c>
      <c r="L2010" s="10">
        <v>0</v>
      </c>
      <c r="M2010" s="10"/>
      <c r="N2010" s="10">
        <v>0</v>
      </c>
      <c r="O2010" s="25">
        <f t="shared" si="152"/>
        <v>17170000</v>
      </c>
      <c r="P2010" s="25">
        <v>17170000</v>
      </c>
      <c r="Q2010" s="25">
        <f t="shared" si="153"/>
        <v>0</v>
      </c>
      <c r="R2010" s="37"/>
    </row>
    <row r="2011" spans="1:18" x14ac:dyDescent="0.25">
      <c r="A2011" s="8">
        <v>2004</v>
      </c>
      <c r="B2011" s="32">
        <v>453635</v>
      </c>
      <c r="C2011" s="9" t="s">
        <v>385</v>
      </c>
      <c r="D2011" s="9" t="s">
        <v>75</v>
      </c>
      <c r="E2011" s="9" t="s">
        <v>3274</v>
      </c>
      <c r="F2011" s="9" t="s">
        <v>3225</v>
      </c>
      <c r="G2011" s="10">
        <v>17</v>
      </c>
      <c r="H2011" s="10">
        <v>0</v>
      </c>
      <c r="I2011" s="10">
        <v>0</v>
      </c>
      <c r="J2011" s="10">
        <f t="shared" si="151"/>
        <v>17170000</v>
      </c>
      <c r="K2011" s="10">
        <v>0</v>
      </c>
      <c r="L2011" s="10">
        <v>0</v>
      </c>
      <c r="M2011" s="10"/>
      <c r="N2011" s="10">
        <v>0</v>
      </c>
      <c r="O2011" s="25">
        <f t="shared" si="152"/>
        <v>17170000</v>
      </c>
      <c r="P2011" s="25">
        <v>17170000</v>
      </c>
      <c r="Q2011" s="25">
        <f t="shared" si="153"/>
        <v>0</v>
      </c>
      <c r="R2011" s="37"/>
    </row>
    <row r="2012" spans="1:18" x14ac:dyDescent="0.25">
      <c r="A2012" s="8">
        <v>2005</v>
      </c>
      <c r="B2012" s="32">
        <v>453636</v>
      </c>
      <c r="C2012" s="9" t="s">
        <v>868</v>
      </c>
      <c r="D2012" s="9" t="s">
        <v>480</v>
      </c>
      <c r="E2012" s="9" t="s">
        <v>3274</v>
      </c>
      <c r="F2012" s="9" t="s">
        <v>3225</v>
      </c>
      <c r="G2012" s="10">
        <v>17</v>
      </c>
      <c r="H2012" s="10">
        <v>0</v>
      </c>
      <c r="I2012" s="10">
        <v>0</v>
      </c>
      <c r="J2012" s="10">
        <f t="shared" si="151"/>
        <v>17170000</v>
      </c>
      <c r="K2012" s="10">
        <v>0</v>
      </c>
      <c r="L2012" s="10">
        <v>0</v>
      </c>
      <c r="M2012" s="10"/>
      <c r="N2012" s="10">
        <v>0</v>
      </c>
      <c r="O2012" s="25">
        <f t="shared" si="152"/>
        <v>17170000</v>
      </c>
      <c r="P2012" s="25">
        <v>17170000</v>
      </c>
      <c r="Q2012" s="25">
        <f t="shared" si="153"/>
        <v>0</v>
      </c>
      <c r="R2012" s="37"/>
    </row>
    <row r="2013" spans="1:18" x14ac:dyDescent="0.25">
      <c r="A2013" s="8">
        <v>2006</v>
      </c>
      <c r="B2013" s="32">
        <v>453637</v>
      </c>
      <c r="C2013" s="9" t="s">
        <v>1115</v>
      </c>
      <c r="D2013" s="9" t="s">
        <v>61</v>
      </c>
      <c r="E2013" s="9" t="s">
        <v>3274</v>
      </c>
      <c r="F2013" s="9" t="s">
        <v>3225</v>
      </c>
      <c r="G2013" s="10">
        <v>17</v>
      </c>
      <c r="H2013" s="10">
        <v>0</v>
      </c>
      <c r="I2013" s="10">
        <v>0</v>
      </c>
      <c r="J2013" s="10">
        <f t="shared" si="151"/>
        <v>17170000</v>
      </c>
      <c r="K2013" s="10">
        <v>0</v>
      </c>
      <c r="L2013" s="10">
        <v>0</v>
      </c>
      <c r="M2013" s="10"/>
      <c r="N2013" s="10">
        <v>0</v>
      </c>
      <c r="O2013" s="25">
        <f t="shared" si="152"/>
        <v>17170000</v>
      </c>
      <c r="P2013" s="25">
        <v>17170000</v>
      </c>
      <c r="Q2013" s="25">
        <f t="shared" si="153"/>
        <v>0</v>
      </c>
      <c r="R2013" s="37"/>
    </row>
    <row r="2014" spans="1:18" x14ac:dyDescent="0.25">
      <c r="A2014" s="8">
        <v>2007</v>
      </c>
      <c r="B2014" s="32">
        <v>453638</v>
      </c>
      <c r="C2014" s="9" t="s">
        <v>3115</v>
      </c>
      <c r="D2014" s="9" t="s">
        <v>349</v>
      </c>
      <c r="E2014" s="9" t="s">
        <v>3274</v>
      </c>
      <c r="F2014" s="9" t="s">
        <v>3225</v>
      </c>
      <c r="G2014" s="10">
        <v>17</v>
      </c>
      <c r="H2014" s="10">
        <v>0</v>
      </c>
      <c r="I2014" s="10">
        <v>0</v>
      </c>
      <c r="J2014" s="10">
        <f t="shared" si="151"/>
        <v>17170000</v>
      </c>
      <c r="K2014" s="10">
        <v>0</v>
      </c>
      <c r="L2014" s="10">
        <v>0</v>
      </c>
      <c r="M2014" s="10"/>
      <c r="N2014" s="10">
        <v>0</v>
      </c>
      <c r="O2014" s="25">
        <f t="shared" si="152"/>
        <v>17170000</v>
      </c>
      <c r="P2014" s="25">
        <v>16730000</v>
      </c>
      <c r="Q2014" s="25">
        <f t="shared" si="153"/>
        <v>440000</v>
      </c>
      <c r="R2014" s="37"/>
    </row>
    <row r="2015" spans="1:18" x14ac:dyDescent="0.25">
      <c r="A2015" s="8">
        <v>2008</v>
      </c>
      <c r="B2015" s="32">
        <v>453640</v>
      </c>
      <c r="C2015" s="9" t="s">
        <v>599</v>
      </c>
      <c r="D2015" s="9" t="s">
        <v>65</v>
      </c>
      <c r="E2015" s="9" t="s">
        <v>3274</v>
      </c>
      <c r="F2015" s="9" t="s">
        <v>3225</v>
      </c>
      <c r="G2015" s="10">
        <v>17</v>
      </c>
      <c r="H2015" s="10">
        <v>0</v>
      </c>
      <c r="I2015" s="10">
        <v>0</v>
      </c>
      <c r="J2015" s="10">
        <f t="shared" si="151"/>
        <v>17170000</v>
      </c>
      <c r="K2015" s="10">
        <v>0</v>
      </c>
      <c r="L2015" s="10">
        <v>0</v>
      </c>
      <c r="M2015" s="10"/>
      <c r="N2015" s="10">
        <v>0</v>
      </c>
      <c r="O2015" s="25">
        <f t="shared" si="152"/>
        <v>17170000</v>
      </c>
      <c r="P2015" s="25">
        <v>17170000</v>
      </c>
      <c r="Q2015" s="25">
        <f t="shared" si="153"/>
        <v>0</v>
      </c>
      <c r="R2015" s="37"/>
    </row>
    <row r="2016" spans="1:18" x14ac:dyDescent="0.25">
      <c r="A2016" s="8">
        <v>2009</v>
      </c>
      <c r="B2016" s="32">
        <v>453641</v>
      </c>
      <c r="C2016" s="9" t="s">
        <v>114</v>
      </c>
      <c r="D2016" s="9" t="s">
        <v>85</v>
      </c>
      <c r="E2016" s="9" t="s">
        <v>3274</v>
      </c>
      <c r="F2016" s="9" t="s">
        <v>3225</v>
      </c>
      <c r="G2016" s="10">
        <v>17</v>
      </c>
      <c r="H2016" s="10">
        <v>0</v>
      </c>
      <c r="I2016" s="10">
        <v>0</v>
      </c>
      <c r="J2016" s="10">
        <f t="shared" si="151"/>
        <v>17170000</v>
      </c>
      <c r="K2016" s="10">
        <v>0</v>
      </c>
      <c r="L2016" s="10">
        <v>0</v>
      </c>
      <c r="M2016" s="10"/>
      <c r="N2016" s="10">
        <v>0</v>
      </c>
      <c r="O2016" s="25">
        <f t="shared" si="152"/>
        <v>17170000</v>
      </c>
      <c r="P2016" s="25">
        <v>17170000</v>
      </c>
      <c r="Q2016" s="25">
        <f t="shared" si="153"/>
        <v>0</v>
      </c>
      <c r="R2016" s="37"/>
    </row>
    <row r="2017" spans="1:18" x14ac:dyDescent="0.25">
      <c r="A2017" s="8">
        <v>2010</v>
      </c>
      <c r="B2017" s="32">
        <v>453642</v>
      </c>
      <c r="C2017" s="9" t="s">
        <v>1810</v>
      </c>
      <c r="D2017" s="9" t="s">
        <v>223</v>
      </c>
      <c r="E2017" s="9" t="s">
        <v>3274</v>
      </c>
      <c r="F2017" s="9" t="s">
        <v>3225</v>
      </c>
      <c r="G2017" s="10">
        <v>17</v>
      </c>
      <c r="H2017" s="10">
        <v>0</v>
      </c>
      <c r="I2017" s="10">
        <v>0</v>
      </c>
      <c r="J2017" s="10">
        <f t="shared" si="151"/>
        <v>17170000</v>
      </c>
      <c r="K2017" s="10">
        <v>0</v>
      </c>
      <c r="L2017" s="10">
        <v>0</v>
      </c>
      <c r="M2017" s="10"/>
      <c r="N2017" s="10">
        <v>0</v>
      </c>
      <c r="O2017" s="25">
        <f t="shared" si="152"/>
        <v>17170000</v>
      </c>
      <c r="P2017" s="25">
        <v>17170000</v>
      </c>
      <c r="Q2017" s="25">
        <f t="shared" si="153"/>
        <v>0</v>
      </c>
      <c r="R2017" s="37"/>
    </row>
    <row r="2018" spans="1:18" x14ac:dyDescent="0.25">
      <c r="A2018" s="8">
        <v>2011</v>
      </c>
      <c r="B2018" s="32">
        <v>453643</v>
      </c>
      <c r="C2018" s="9" t="s">
        <v>3286</v>
      </c>
      <c r="D2018" s="9" t="s">
        <v>1376</v>
      </c>
      <c r="E2018" s="9" t="s">
        <v>3274</v>
      </c>
      <c r="F2018" s="9" t="s">
        <v>3225</v>
      </c>
      <c r="G2018" s="10">
        <v>17</v>
      </c>
      <c r="H2018" s="10">
        <v>0</v>
      </c>
      <c r="I2018" s="10">
        <v>0</v>
      </c>
      <c r="J2018" s="10">
        <f t="shared" si="151"/>
        <v>17170000</v>
      </c>
      <c r="K2018" s="10">
        <v>0</v>
      </c>
      <c r="L2018" s="10">
        <v>0</v>
      </c>
      <c r="M2018" s="10"/>
      <c r="N2018" s="10">
        <v>0</v>
      </c>
      <c r="O2018" s="25">
        <f t="shared" si="152"/>
        <v>17170000</v>
      </c>
      <c r="P2018" s="25">
        <v>17100000</v>
      </c>
      <c r="Q2018" s="25">
        <f t="shared" si="153"/>
        <v>70000</v>
      </c>
      <c r="R2018" s="37"/>
    </row>
    <row r="2019" spans="1:18" x14ac:dyDescent="0.25">
      <c r="A2019" s="8">
        <v>2012</v>
      </c>
      <c r="B2019" s="32">
        <v>453644</v>
      </c>
      <c r="C2019" s="9" t="s">
        <v>1915</v>
      </c>
      <c r="D2019" s="9" t="s">
        <v>51</v>
      </c>
      <c r="E2019" s="9" t="s">
        <v>3274</v>
      </c>
      <c r="F2019" s="9" t="s">
        <v>3225</v>
      </c>
      <c r="G2019" s="10">
        <v>17</v>
      </c>
      <c r="H2019" s="10">
        <v>0</v>
      </c>
      <c r="I2019" s="10">
        <v>0</v>
      </c>
      <c r="J2019" s="10">
        <f t="shared" si="151"/>
        <v>17170000</v>
      </c>
      <c r="K2019" s="10">
        <v>0</v>
      </c>
      <c r="L2019" s="10">
        <v>0</v>
      </c>
      <c r="M2019" s="10"/>
      <c r="N2019" s="10">
        <v>0</v>
      </c>
      <c r="O2019" s="25">
        <f t="shared" si="152"/>
        <v>17170000</v>
      </c>
      <c r="P2019" s="25">
        <v>17170000</v>
      </c>
      <c r="Q2019" s="25">
        <f t="shared" si="153"/>
        <v>0</v>
      </c>
      <c r="R2019" s="37"/>
    </row>
    <row r="2020" spans="1:18" x14ac:dyDescent="0.25">
      <c r="A2020" s="8">
        <v>2013</v>
      </c>
      <c r="B2020" s="32">
        <v>453645</v>
      </c>
      <c r="C2020" s="9" t="s">
        <v>673</v>
      </c>
      <c r="D2020" s="9" t="s">
        <v>433</v>
      </c>
      <c r="E2020" s="9" t="s">
        <v>3274</v>
      </c>
      <c r="F2020" s="9" t="s">
        <v>3225</v>
      </c>
      <c r="G2020" s="10">
        <v>17</v>
      </c>
      <c r="H2020" s="10">
        <v>0</v>
      </c>
      <c r="I2020" s="10">
        <v>0</v>
      </c>
      <c r="J2020" s="10">
        <f t="shared" si="151"/>
        <v>17170000</v>
      </c>
      <c r="K2020" s="10">
        <v>0</v>
      </c>
      <c r="L2020" s="10">
        <v>0</v>
      </c>
      <c r="M2020" s="10"/>
      <c r="N2020" s="10">
        <v>0</v>
      </c>
      <c r="O2020" s="25">
        <f t="shared" si="152"/>
        <v>17170000</v>
      </c>
      <c r="P2020" s="25">
        <v>17170000</v>
      </c>
      <c r="Q2020" s="25">
        <f t="shared" si="153"/>
        <v>0</v>
      </c>
      <c r="R2020" s="37"/>
    </row>
    <row r="2021" spans="1:18" x14ac:dyDescent="0.25">
      <c r="A2021" s="8">
        <v>2014</v>
      </c>
      <c r="B2021" s="32">
        <v>453646</v>
      </c>
      <c r="C2021" s="9" t="s">
        <v>665</v>
      </c>
      <c r="D2021" s="9" t="s">
        <v>640</v>
      </c>
      <c r="E2021" s="9" t="s">
        <v>3274</v>
      </c>
      <c r="F2021" s="9" t="s">
        <v>3225</v>
      </c>
      <c r="G2021" s="10">
        <v>17</v>
      </c>
      <c r="H2021" s="10">
        <v>0</v>
      </c>
      <c r="I2021" s="10">
        <v>0</v>
      </c>
      <c r="J2021" s="10">
        <f t="shared" si="151"/>
        <v>17170000</v>
      </c>
      <c r="K2021" s="10">
        <v>0</v>
      </c>
      <c r="L2021" s="10">
        <v>0</v>
      </c>
      <c r="M2021" s="10"/>
      <c r="N2021" s="10">
        <v>0</v>
      </c>
      <c r="O2021" s="25">
        <f t="shared" si="152"/>
        <v>17170000</v>
      </c>
      <c r="P2021" s="25">
        <v>17170000</v>
      </c>
      <c r="Q2021" s="25">
        <f t="shared" si="153"/>
        <v>0</v>
      </c>
      <c r="R2021" s="37"/>
    </row>
    <row r="2022" spans="1:18" x14ac:dyDescent="0.25">
      <c r="A2022" s="8">
        <v>2015</v>
      </c>
      <c r="B2022" s="32">
        <v>453647</v>
      </c>
      <c r="C2022" s="9" t="s">
        <v>2063</v>
      </c>
      <c r="D2022" s="9" t="s">
        <v>161</v>
      </c>
      <c r="E2022" s="9" t="s">
        <v>3274</v>
      </c>
      <c r="F2022" s="9" t="s">
        <v>3225</v>
      </c>
      <c r="G2022" s="10">
        <v>17</v>
      </c>
      <c r="H2022" s="10">
        <v>0</v>
      </c>
      <c r="I2022" s="10">
        <v>0</v>
      </c>
      <c r="J2022" s="10">
        <f>G2022*1010000</f>
        <v>17170000</v>
      </c>
      <c r="K2022" s="10">
        <v>0</v>
      </c>
      <c r="L2022" s="10">
        <v>0</v>
      </c>
      <c r="M2022" s="10"/>
      <c r="N2022" s="10">
        <v>0</v>
      </c>
      <c r="O2022" s="25">
        <f t="shared" si="152"/>
        <v>17170000</v>
      </c>
      <c r="P2022" s="25">
        <v>17170000</v>
      </c>
      <c r="Q2022" s="25">
        <f t="shared" si="153"/>
        <v>0</v>
      </c>
      <c r="R2022" s="37"/>
    </row>
    <row r="2023" spans="1:18" x14ac:dyDescent="0.25">
      <c r="A2023" s="8">
        <v>2016</v>
      </c>
      <c r="B2023" s="32">
        <v>453648</v>
      </c>
      <c r="C2023" s="9" t="s">
        <v>1680</v>
      </c>
      <c r="D2023" s="9" t="s">
        <v>1376</v>
      </c>
      <c r="E2023" s="9" t="s">
        <v>3274</v>
      </c>
      <c r="F2023" s="9" t="s">
        <v>3225</v>
      </c>
      <c r="G2023" s="10">
        <v>17</v>
      </c>
      <c r="H2023" s="10">
        <v>0</v>
      </c>
      <c r="I2023" s="10">
        <v>0</v>
      </c>
      <c r="J2023" s="10">
        <f>G2023*1010000</f>
        <v>17170000</v>
      </c>
      <c r="K2023" s="10">
        <v>0</v>
      </c>
      <c r="L2023" s="10">
        <v>0</v>
      </c>
      <c r="M2023" s="10"/>
      <c r="N2023" s="10">
        <v>0</v>
      </c>
      <c r="O2023" s="25">
        <f t="shared" si="152"/>
        <v>17170000</v>
      </c>
      <c r="P2023" s="25">
        <v>0</v>
      </c>
      <c r="Q2023" s="25">
        <f t="shared" si="153"/>
        <v>17170000</v>
      </c>
      <c r="R2023" s="37"/>
    </row>
    <row r="2024" spans="1:18" s="39" customFormat="1" x14ac:dyDescent="0.25">
      <c r="A2024" s="35">
        <v>2017</v>
      </c>
      <c r="B2024" s="71" t="s">
        <v>3287</v>
      </c>
      <c r="C2024" s="37" t="s">
        <v>3288</v>
      </c>
      <c r="D2024" s="37" t="s">
        <v>158</v>
      </c>
      <c r="E2024" s="37" t="s">
        <v>3289</v>
      </c>
      <c r="F2024" s="37" t="s">
        <v>27</v>
      </c>
      <c r="G2024" s="25">
        <v>12</v>
      </c>
      <c r="H2024" s="25">
        <v>0</v>
      </c>
      <c r="I2024" s="25">
        <v>0</v>
      </c>
      <c r="J2024" s="25">
        <f t="shared" ref="J2024:L2071" si="154">G2024*280000</f>
        <v>3360000</v>
      </c>
      <c r="K2024" s="25">
        <f t="shared" si="154"/>
        <v>0</v>
      </c>
      <c r="L2024" s="25">
        <f t="shared" si="154"/>
        <v>0</v>
      </c>
      <c r="M2024" s="25"/>
      <c r="N2024" s="25">
        <v>0</v>
      </c>
      <c r="O2024" s="25">
        <f t="shared" si="152"/>
        <v>3360000</v>
      </c>
      <c r="P2024" s="25">
        <v>0</v>
      </c>
      <c r="Q2024" s="25">
        <f t="shared" si="153"/>
        <v>3360000</v>
      </c>
      <c r="R2024" s="37"/>
    </row>
    <row r="2025" spans="1:18" s="39" customFormat="1" x14ac:dyDescent="0.25">
      <c r="A2025" s="35">
        <v>2018</v>
      </c>
      <c r="B2025" s="35" t="s">
        <v>3290</v>
      </c>
      <c r="C2025" s="37" t="s">
        <v>3291</v>
      </c>
      <c r="D2025" s="37" t="s">
        <v>85</v>
      </c>
      <c r="E2025" s="37" t="s">
        <v>3289</v>
      </c>
      <c r="F2025" s="37" t="s">
        <v>27</v>
      </c>
      <c r="G2025" s="25">
        <v>12</v>
      </c>
      <c r="H2025" s="25">
        <v>0</v>
      </c>
      <c r="I2025" s="25">
        <v>0</v>
      </c>
      <c r="J2025" s="25">
        <f t="shared" si="154"/>
        <v>3360000</v>
      </c>
      <c r="K2025" s="25">
        <f t="shared" si="154"/>
        <v>0</v>
      </c>
      <c r="L2025" s="25">
        <f t="shared" si="154"/>
        <v>0</v>
      </c>
      <c r="M2025" s="25"/>
      <c r="N2025" s="25">
        <v>0</v>
      </c>
      <c r="O2025" s="25">
        <f t="shared" si="152"/>
        <v>3360000</v>
      </c>
      <c r="P2025" s="25">
        <v>0</v>
      </c>
      <c r="Q2025" s="25">
        <f t="shared" si="153"/>
        <v>3360000</v>
      </c>
      <c r="R2025" s="37"/>
    </row>
    <row r="2026" spans="1:18" x14ac:dyDescent="0.25">
      <c r="A2026" s="8">
        <v>2019</v>
      </c>
      <c r="B2026" s="32">
        <v>453701</v>
      </c>
      <c r="C2026" s="9" t="s">
        <v>3292</v>
      </c>
      <c r="D2026" s="9" t="s">
        <v>229</v>
      </c>
      <c r="E2026" s="9" t="s">
        <v>3289</v>
      </c>
      <c r="F2026" s="9" t="s">
        <v>27</v>
      </c>
      <c r="G2026" s="10">
        <v>17</v>
      </c>
      <c r="H2026" s="10">
        <v>0</v>
      </c>
      <c r="I2026" s="10">
        <v>0</v>
      </c>
      <c r="J2026" s="10">
        <f t="shared" si="154"/>
        <v>4760000</v>
      </c>
      <c r="K2026" s="10">
        <f t="shared" si="154"/>
        <v>0</v>
      </c>
      <c r="L2026" s="10">
        <f t="shared" si="154"/>
        <v>0</v>
      </c>
      <c r="M2026" s="10"/>
      <c r="N2026" s="10">
        <v>0</v>
      </c>
      <c r="O2026" s="25">
        <f t="shared" si="152"/>
        <v>4760000</v>
      </c>
      <c r="P2026" s="25">
        <v>4760000</v>
      </c>
      <c r="Q2026" s="25">
        <f t="shared" si="153"/>
        <v>0</v>
      </c>
      <c r="R2026" s="37"/>
    </row>
    <row r="2027" spans="1:18" x14ac:dyDescent="0.25">
      <c r="A2027" s="8">
        <v>2020</v>
      </c>
      <c r="B2027" s="32">
        <v>453702</v>
      </c>
      <c r="C2027" s="9" t="s">
        <v>3293</v>
      </c>
      <c r="D2027" s="9" t="s">
        <v>229</v>
      </c>
      <c r="E2027" s="9" t="s">
        <v>3289</v>
      </c>
      <c r="F2027" s="9" t="s">
        <v>27</v>
      </c>
      <c r="G2027" s="10">
        <v>17</v>
      </c>
      <c r="H2027" s="10">
        <v>0</v>
      </c>
      <c r="I2027" s="10">
        <v>0</v>
      </c>
      <c r="J2027" s="10">
        <f t="shared" si="154"/>
        <v>4760000</v>
      </c>
      <c r="K2027" s="10">
        <f t="shared" si="154"/>
        <v>0</v>
      </c>
      <c r="L2027" s="10">
        <f t="shared" si="154"/>
        <v>0</v>
      </c>
      <c r="M2027" s="10"/>
      <c r="N2027" s="10">
        <v>0</v>
      </c>
      <c r="O2027" s="25">
        <f t="shared" si="152"/>
        <v>4760000</v>
      </c>
      <c r="P2027" s="25">
        <v>0</v>
      </c>
      <c r="Q2027" s="25">
        <f t="shared" si="153"/>
        <v>4760000</v>
      </c>
      <c r="R2027" s="37"/>
    </row>
    <row r="2028" spans="1:18" x14ac:dyDescent="0.25">
      <c r="A2028" s="8">
        <v>2021</v>
      </c>
      <c r="B2028" s="32">
        <v>453703</v>
      </c>
      <c r="C2028" s="9" t="s">
        <v>460</v>
      </c>
      <c r="D2028" s="9" t="s">
        <v>61</v>
      </c>
      <c r="E2028" s="9" t="s">
        <v>3289</v>
      </c>
      <c r="F2028" s="9" t="s">
        <v>27</v>
      </c>
      <c r="G2028" s="10">
        <v>17</v>
      </c>
      <c r="H2028" s="10">
        <v>0</v>
      </c>
      <c r="I2028" s="10">
        <v>0</v>
      </c>
      <c r="J2028" s="10">
        <f t="shared" si="154"/>
        <v>4760000</v>
      </c>
      <c r="K2028" s="10">
        <f t="shared" si="154"/>
        <v>0</v>
      </c>
      <c r="L2028" s="10">
        <f t="shared" si="154"/>
        <v>0</v>
      </c>
      <c r="M2028" s="10"/>
      <c r="N2028" s="10">
        <v>0</v>
      </c>
      <c r="O2028" s="25">
        <f t="shared" si="152"/>
        <v>4760000</v>
      </c>
      <c r="P2028" s="25">
        <v>0</v>
      </c>
      <c r="Q2028" s="25">
        <f t="shared" si="153"/>
        <v>4760000</v>
      </c>
      <c r="R2028" s="37"/>
    </row>
    <row r="2029" spans="1:18" x14ac:dyDescent="0.25">
      <c r="A2029" s="8">
        <v>2022</v>
      </c>
      <c r="B2029" s="32">
        <v>453704</v>
      </c>
      <c r="C2029" s="9" t="s">
        <v>282</v>
      </c>
      <c r="D2029" s="9" t="s">
        <v>61</v>
      </c>
      <c r="E2029" s="9" t="s">
        <v>3289</v>
      </c>
      <c r="F2029" s="9" t="s">
        <v>27</v>
      </c>
      <c r="G2029" s="10">
        <v>17</v>
      </c>
      <c r="H2029" s="10">
        <v>0</v>
      </c>
      <c r="I2029" s="10">
        <v>0</v>
      </c>
      <c r="J2029" s="10">
        <f t="shared" si="154"/>
        <v>4760000</v>
      </c>
      <c r="K2029" s="10">
        <f t="shared" si="154"/>
        <v>0</v>
      </c>
      <c r="L2029" s="10">
        <f t="shared" si="154"/>
        <v>0</v>
      </c>
      <c r="M2029" s="10"/>
      <c r="N2029" s="10">
        <v>0</v>
      </c>
      <c r="O2029" s="25">
        <f t="shared" si="152"/>
        <v>4760000</v>
      </c>
      <c r="P2029" s="25">
        <v>0</v>
      </c>
      <c r="Q2029" s="25">
        <f t="shared" si="153"/>
        <v>4760000</v>
      </c>
      <c r="R2029" s="37"/>
    </row>
    <row r="2030" spans="1:18" x14ac:dyDescent="0.25">
      <c r="A2030" s="8">
        <v>2023</v>
      </c>
      <c r="B2030" s="32">
        <v>453705</v>
      </c>
      <c r="C2030" s="9" t="s">
        <v>3294</v>
      </c>
      <c r="D2030" s="9" t="s">
        <v>61</v>
      </c>
      <c r="E2030" s="9" t="s">
        <v>3289</v>
      </c>
      <c r="F2030" s="9" t="s">
        <v>27</v>
      </c>
      <c r="G2030" s="10">
        <v>17</v>
      </c>
      <c r="H2030" s="10">
        <v>0</v>
      </c>
      <c r="I2030" s="10">
        <v>0</v>
      </c>
      <c r="J2030" s="10">
        <f t="shared" si="154"/>
        <v>4760000</v>
      </c>
      <c r="K2030" s="10">
        <f t="shared" si="154"/>
        <v>0</v>
      </c>
      <c r="L2030" s="10">
        <f t="shared" si="154"/>
        <v>0</v>
      </c>
      <c r="M2030" s="10"/>
      <c r="N2030" s="10">
        <v>0</v>
      </c>
      <c r="O2030" s="25">
        <f t="shared" si="152"/>
        <v>4760000</v>
      </c>
      <c r="P2030" s="25">
        <v>4760000</v>
      </c>
      <c r="Q2030" s="25">
        <f t="shared" si="153"/>
        <v>0</v>
      </c>
      <c r="R2030" s="37"/>
    </row>
    <row r="2031" spans="1:18" x14ac:dyDescent="0.25">
      <c r="A2031" s="8">
        <v>2024</v>
      </c>
      <c r="B2031" s="32">
        <v>453706</v>
      </c>
      <c r="C2031" s="9" t="s">
        <v>3295</v>
      </c>
      <c r="D2031" s="9" t="s">
        <v>61</v>
      </c>
      <c r="E2031" s="9" t="s">
        <v>3289</v>
      </c>
      <c r="F2031" s="9" t="s">
        <v>27</v>
      </c>
      <c r="G2031" s="10">
        <v>17</v>
      </c>
      <c r="H2031" s="10">
        <v>0</v>
      </c>
      <c r="I2031" s="10">
        <v>0</v>
      </c>
      <c r="J2031" s="10">
        <f t="shared" si="154"/>
        <v>4760000</v>
      </c>
      <c r="K2031" s="10">
        <f t="shared" si="154"/>
        <v>0</v>
      </c>
      <c r="L2031" s="10">
        <f t="shared" si="154"/>
        <v>0</v>
      </c>
      <c r="M2031" s="10"/>
      <c r="N2031" s="10">
        <v>0</v>
      </c>
      <c r="O2031" s="25">
        <f t="shared" si="152"/>
        <v>4760000</v>
      </c>
      <c r="P2031" s="25">
        <v>0</v>
      </c>
      <c r="Q2031" s="25">
        <f t="shared" si="153"/>
        <v>4760000</v>
      </c>
      <c r="R2031" s="37"/>
    </row>
    <row r="2032" spans="1:18" x14ac:dyDescent="0.25">
      <c r="A2032" s="8">
        <v>2025</v>
      </c>
      <c r="B2032" s="32">
        <v>453708</v>
      </c>
      <c r="C2032" s="9" t="s">
        <v>1687</v>
      </c>
      <c r="D2032" s="9" t="s">
        <v>89</v>
      </c>
      <c r="E2032" s="9" t="s">
        <v>3289</v>
      </c>
      <c r="F2032" s="9" t="s">
        <v>27</v>
      </c>
      <c r="G2032" s="10">
        <v>17</v>
      </c>
      <c r="H2032" s="10">
        <v>0</v>
      </c>
      <c r="I2032" s="10">
        <v>0</v>
      </c>
      <c r="J2032" s="10">
        <f t="shared" si="154"/>
        <v>4760000</v>
      </c>
      <c r="K2032" s="10">
        <f t="shared" si="154"/>
        <v>0</v>
      </c>
      <c r="L2032" s="10">
        <f t="shared" si="154"/>
        <v>0</v>
      </c>
      <c r="M2032" s="10"/>
      <c r="N2032" s="10">
        <v>0</v>
      </c>
      <c r="O2032" s="25">
        <f t="shared" si="152"/>
        <v>4760000</v>
      </c>
      <c r="P2032" s="25">
        <v>4760000</v>
      </c>
      <c r="Q2032" s="25">
        <f t="shared" si="153"/>
        <v>0</v>
      </c>
      <c r="R2032" s="37"/>
    </row>
    <row r="2033" spans="1:18" x14ac:dyDescent="0.25">
      <c r="A2033" s="8">
        <v>2026</v>
      </c>
      <c r="B2033" s="32">
        <v>453709</v>
      </c>
      <c r="C2033" s="9" t="s">
        <v>3296</v>
      </c>
      <c r="D2033" s="9" t="s">
        <v>764</v>
      </c>
      <c r="E2033" s="9" t="s">
        <v>3289</v>
      </c>
      <c r="F2033" s="9" t="s">
        <v>27</v>
      </c>
      <c r="G2033" s="10">
        <v>17</v>
      </c>
      <c r="H2033" s="10">
        <v>0</v>
      </c>
      <c r="I2033" s="10">
        <v>0</v>
      </c>
      <c r="J2033" s="10">
        <f t="shared" si="154"/>
        <v>4760000</v>
      </c>
      <c r="K2033" s="10">
        <f t="shared" si="154"/>
        <v>0</v>
      </c>
      <c r="L2033" s="10">
        <f t="shared" si="154"/>
        <v>0</v>
      </c>
      <c r="M2033" s="10"/>
      <c r="N2033" s="10">
        <v>0</v>
      </c>
      <c r="O2033" s="25">
        <f t="shared" si="152"/>
        <v>4760000</v>
      </c>
      <c r="P2033" s="25">
        <v>0</v>
      </c>
      <c r="Q2033" s="25">
        <f t="shared" si="153"/>
        <v>4760000</v>
      </c>
      <c r="R2033" s="37"/>
    </row>
    <row r="2034" spans="1:18" x14ac:dyDescent="0.25">
      <c r="A2034" s="8">
        <v>2027</v>
      </c>
      <c r="B2034" s="32">
        <v>453710</v>
      </c>
      <c r="C2034" s="9" t="s">
        <v>837</v>
      </c>
      <c r="D2034" s="9" t="s">
        <v>558</v>
      </c>
      <c r="E2034" s="9" t="s">
        <v>3289</v>
      </c>
      <c r="F2034" s="9" t="s">
        <v>27</v>
      </c>
      <c r="G2034" s="10">
        <v>17</v>
      </c>
      <c r="H2034" s="10">
        <v>0</v>
      </c>
      <c r="I2034" s="10">
        <v>0</v>
      </c>
      <c r="J2034" s="10">
        <f t="shared" si="154"/>
        <v>4760000</v>
      </c>
      <c r="K2034" s="10">
        <f t="shared" si="154"/>
        <v>0</v>
      </c>
      <c r="L2034" s="10">
        <f t="shared" si="154"/>
        <v>0</v>
      </c>
      <c r="M2034" s="10"/>
      <c r="N2034" s="10">
        <v>0</v>
      </c>
      <c r="O2034" s="25">
        <f t="shared" si="152"/>
        <v>4760000</v>
      </c>
      <c r="P2034" s="25">
        <v>4760000</v>
      </c>
      <c r="Q2034" s="25">
        <f t="shared" si="153"/>
        <v>0</v>
      </c>
      <c r="R2034" s="37"/>
    </row>
    <row r="2035" spans="1:18" x14ac:dyDescent="0.25">
      <c r="A2035" s="8">
        <v>2028</v>
      </c>
      <c r="B2035" s="32">
        <v>4537100</v>
      </c>
      <c r="C2035" s="9" t="s">
        <v>3297</v>
      </c>
      <c r="D2035" s="9" t="s">
        <v>488</v>
      </c>
      <c r="E2035" s="9" t="s">
        <v>3289</v>
      </c>
      <c r="F2035" s="9" t="s">
        <v>27</v>
      </c>
      <c r="G2035" s="10">
        <v>17</v>
      </c>
      <c r="H2035" s="10">
        <v>0</v>
      </c>
      <c r="I2035" s="10">
        <v>0</v>
      </c>
      <c r="J2035" s="10">
        <f t="shared" si="154"/>
        <v>4760000</v>
      </c>
      <c r="K2035" s="10">
        <f t="shared" si="154"/>
        <v>0</v>
      </c>
      <c r="L2035" s="10">
        <f t="shared" si="154"/>
        <v>0</v>
      </c>
      <c r="M2035" s="10"/>
      <c r="N2035" s="10">
        <v>0</v>
      </c>
      <c r="O2035" s="25">
        <f t="shared" si="152"/>
        <v>4760000</v>
      </c>
      <c r="P2035" s="25">
        <v>4760000</v>
      </c>
      <c r="Q2035" s="25">
        <f t="shared" si="153"/>
        <v>0</v>
      </c>
      <c r="R2035" s="37"/>
    </row>
    <row r="2036" spans="1:18" x14ac:dyDescent="0.25">
      <c r="A2036" s="8">
        <v>2029</v>
      </c>
      <c r="B2036" s="32">
        <v>4537102</v>
      </c>
      <c r="C2036" s="9" t="s">
        <v>3298</v>
      </c>
      <c r="D2036" s="9" t="s">
        <v>128</v>
      </c>
      <c r="E2036" s="9" t="s">
        <v>3289</v>
      </c>
      <c r="F2036" s="9" t="s">
        <v>27</v>
      </c>
      <c r="G2036" s="10">
        <v>17</v>
      </c>
      <c r="H2036" s="10">
        <v>3</v>
      </c>
      <c r="I2036" s="10">
        <v>0</v>
      </c>
      <c r="J2036" s="10">
        <f t="shared" si="154"/>
        <v>4760000</v>
      </c>
      <c r="K2036" s="10">
        <f t="shared" si="154"/>
        <v>840000</v>
      </c>
      <c r="L2036" s="10">
        <f t="shared" si="154"/>
        <v>0</v>
      </c>
      <c r="M2036" s="10"/>
      <c r="N2036" s="10">
        <v>0</v>
      </c>
      <c r="O2036" s="25">
        <f t="shared" si="152"/>
        <v>5600000</v>
      </c>
      <c r="P2036" s="25">
        <v>5600000</v>
      </c>
      <c r="Q2036" s="25">
        <f t="shared" si="153"/>
        <v>0</v>
      </c>
      <c r="R2036" s="37"/>
    </row>
    <row r="2037" spans="1:18" x14ac:dyDescent="0.25">
      <c r="A2037" s="8">
        <v>2030</v>
      </c>
      <c r="B2037" s="32">
        <v>4537103</v>
      </c>
      <c r="C2037" s="9" t="s">
        <v>775</v>
      </c>
      <c r="D2037" s="9" t="s">
        <v>47</v>
      </c>
      <c r="E2037" s="9" t="s">
        <v>3289</v>
      </c>
      <c r="F2037" s="9" t="s">
        <v>27</v>
      </c>
      <c r="G2037" s="10">
        <v>17</v>
      </c>
      <c r="H2037" s="10">
        <v>0</v>
      </c>
      <c r="I2037" s="10">
        <v>0</v>
      </c>
      <c r="J2037" s="10">
        <f t="shared" si="154"/>
        <v>4760000</v>
      </c>
      <c r="K2037" s="10">
        <f t="shared" si="154"/>
        <v>0</v>
      </c>
      <c r="L2037" s="10">
        <f t="shared" si="154"/>
        <v>0</v>
      </c>
      <c r="M2037" s="10"/>
      <c r="N2037" s="10">
        <v>0</v>
      </c>
      <c r="O2037" s="25">
        <f t="shared" si="152"/>
        <v>4760000</v>
      </c>
      <c r="P2037" s="25">
        <v>4760000</v>
      </c>
      <c r="Q2037" s="25">
        <f t="shared" si="153"/>
        <v>0</v>
      </c>
      <c r="R2037" s="37"/>
    </row>
    <row r="2038" spans="1:18" x14ac:dyDescent="0.25">
      <c r="A2038" s="8">
        <v>2031</v>
      </c>
      <c r="B2038" s="32">
        <v>4537104</v>
      </c>
      <c r="C2038" s="9" t="s">
        <v>1869</v>
      </c>
      <c r="D2038" s="9" t="s">
        <v>71</v>
      </c>
      <c r="E2038" s="9" t="s">
        <v>3289</v>
      </c>
      <c r="F2038" s="9" t="s">
        <v>27</v>
      </c>
      <c r="G2038" s="10">
        <v>17</v>
      </c>
      <c r="H2038" s="10">
        <v>0</v>
      </c>
      <c r="I2038" s="10">
        <v>0</v>
      </c>
      <c r="J2038" s="10">
        <f t="shared" si="154"/>
        <v>4760000</v>
      </c>
      <c r="K2038" s="10">
        <f t="shared" si="154"/>
        <v>0</v>
      </c>
      <c r="L2038" s="10">
        <f t="shared" si="154"/>
        <v>0</v>
      </c>
      <c r="M2038" s="10"/>
      <c r="N2038" s="10">
        <v>0</v>
      </c>
      <c r="O2038" s="25">
        <f t="shared" si="152"/>
        <v>4760000</v>
      </c>
      <c r="P2038" s="25">
        <v>4760000</v>
      </c>
      <c r="Q2038" s="25">
        <f t="shared" si="153"/>
        <v>0</v>
      </c>
      <c r="R2038" s="37"/>
    </row>
    <row r="2039" spans="1:18" x14ac:dyDescent="0.25">
      <c r="A2039" s="8">
        <v>2032</v>
      </c>
      <c r="B2039" s="32">
        <v>4537105</v>
      </c>
      <c r="C2039" s="9" t="s">
        <v>3299</v>
      </c>
      <c r="D2039" s="9" t="s">
        <v>396</v>
      </c>
      <c r="E2039" s="9" t="s">
        <v>3289</v>
      </c>
      <c r="F2039" s="9" t="s">
        <v>27</v>
      </c>
      <c r="G2039" s="10">
        <v>17</v>
      </c>
      <c r="H2039" s="10">
        <v>0</v>
      </c>
      <c r="I2039" s="10">
        <v>0</v>
      </c>
      <c r="J2039" s="10">
        <f t="shared" si="154"/>
        <v>4760000</v>
      </c>
      <c r="K2039" s="10">
        <f t="shared" si="154"/>
        <v>0</v>
      </c>
      <c r="L2039" s="10">
        <f t="shared" si="154"/>
        <v>0</v>
      </c>
      <c r="M2039" s="10"/>
      <c r="N2039" s="10">
        <v>0</v>
      </c>
      <c r="O2039" s="25">
        <f t="shared" si="152"/>
        <v>4760000</v>
      </c>
      <c r="P2039" s="25">
        <v>4760000</v>
      </c>
      <c r="Q2039" s="25">
        <f t="shared" si="153"/>
        <v>0</v>
      </c>
      <c r="R2039" s="37"/>
    </row>
    <row r="2040" spans="1:18" x14ac:dyDescent="0.25">
      <c r="A2040" s="8">
        <v>2033</v>
      </c>
      <c r="B2040" s="32">
        <v>4537107</v>
      </c>
      <c r="C2040" s="9" t="s">
        <v>2258</v>
      </c>
      <c r="D2040" s="9" t="s">
        <v>85</v>
      </c>
      <c r="E2040" s="9" t="s">
        <v>3289</v>
      </c>
      <c r="F2040" s="9" t="s">
        <v>27</v>
      </c>
      <c r="G2040" s="10">
        <v>16</v>
      </c>
      <c r="H2040" s="10">
        <v>0</v>
      </c>
      <c r="I2040" s="10">
        <v>0</v>
      </c>
      <c r="J2040" s="10">
        <f t="shared" si="154"/>
        <v>4480000</v>
      </c>
      <c r="K2040" s="10">
        <f t="shared" si="154"/>
        <v>0</v>
      </c>
      <c r="L2040" s="10">
        <f t="shared" si="154"/>
        <v>0</v>
      </c>
      <c r="M2040" s="10"/>
      <c r="N2040" s="10">
        <v>0</v>
      </c>
      <c r="O2040" s="25">
        <f t="shared" si="152"/>
        <v>4480000</v>
      </c>
      <c r="P2040" s="25">
        <v>4480000</v>
      </c>
      <c r="Q2040" s="25">
        <f t="shared" si="153"/>
        <v>0</v>
      </c>
      <c r="R2040" s="37"/>
    </row>
    <row r="2041" spans="1:18" s="39" customFormat="1" x14ac:dyDescent="0.25">
      <c r="A2041" s="35">
        <v>2034</v>
      </c>
      <c r="B2041" s="54">
        <v>4537109</v>
      </c>
      <c r="C2041" s="37" t="s">
        <v>2168</v>
      </c>
      <c r="D2041" s="37" t="s">
        <v>214</v>
      </c>
      <c r="E2041" s="37" t="s">
        <v>3289</v>
      </c>
      <c r="F2041" s="37" t="s">
        <v>27</v>
      </c>
      <c r="G2041" s="25">
        <v>17</v>
      </c>
      <c r="H2041" s="25">
        <v>0</v>
      </c>
      <c r="I2041" s="25">
        <v>0</v>
      </c>
      <c r="J2041" s="25">
        <f t="shared" si="154"/>
        <v>4760000</v>
      </c>
      <c r="K2041" s="25">
        <f t="shared" si="154"/>
        <v>0</v>
      </c>
      <c r="L2041" s="25">
        <f t="shared" si="154"/>
        <v>0</v>
      </c>
      <c r="M2041" s="25">
        <v>3080000</v>
      </c>
      <c r="N2041" s="25">
        <v>0</v>
      </c>
      <c r="O2041" s="25">
        <f>J2041+K2041+L2041-N2041-M2041</f>
        <v>1680000</v>
      </c>
      <c r="P2041" s="25">
        <v>1680000</v>
      </c>
      <c r="Q2041" s="25">
        <f t="shared" si="153"/>
        <v>0</v>
      </c>
      <c r="R2041" s="37" t="s">
        <v>2778</v>
      </c>
    </row>
    <row r="2042" spans="1:18" x14ac:dyDescent="0.25">
      <c r="A2042" s="8">
        <v>2035</v>
      </c>
      <c r="B2042" s="32">
        <v>453711</v>
      </c>
      <c r="C2042" s="9" t="s">
        <v>3300</v>
      </c>
      <c r="D2042" s="9" t="s">
        <v>490</v>
      </c>
      <c r="E2042" s="9" t="s">
        <v>3289</v>
      </c>
      <c r="F2042" s="9" t="s">
        <v>27</v>
      </c>
      <c r="G2042" s="10">
        <v>14</v>
      </c>
      <c r="H2042" s="10">
        <v>0</v>
      </c>
      <c r="I2042" s="10">
        <v>0</v>
      </c>
      <c r="J2042" s="10">
        <f t="shared" si="154"/>
        <v>3920000</v>
      </c>
      <c r="K2042" s="10">
        <f t="shared" si="154"/>
        <v>0</v>
      </c>
      <c r="L2042" s="10">
        <f t="shared" si="154"/>
        <v>0</v>
      </c>
      <c r="M2042" s="10"/>
      <c r="N2042" s="10">
        <v>0</v>
      </c>
      <c r="O2042" s="25">
        <f t="shared" ref="O2042:O2105" si="155">J2042+K2042+L2042-N2042</f>
        <v>3920000</v>
      </c>
      <c r="P2042" s="25">
        <v>0</v>
      </c>
      <c r="Q2042" s="25">
        <f t="shared" si="153"/>
        <v>3920000</v>
      </c>
      <c r="R2042" s="37"/>
    </row>
    <row r="2043" spans="1:18" x14ac:dyDescent="0.25">
      <c r="A2043" s="8">
        <v>2036</v>
      </c>
      <c r="B2043" s="32">
        <v>4537110</v>
      </c>
      <c r="C2043" s="9" t="s">
        <v>217</v>
      </c>
      <c r="D2043" s="9" t="s">
        <v>270</v>
      </c>
      <c r="E2043" s="9" t="s">
        <v>3289</v>
      </c>
      <c r="F2043" s="9" t="s">
        <v>27</v>
      </c>
      <c r="G2043" s="10">
        <v>17</v>
      </c>
      <c r="H2043" s="10">
        <v>0</v>
      </c>
      <c r="I2043" s="10">
        <v>0</v>
      </c>
      <c r="J2043" s="10">
        <f t="shared" si="154"/>
        <v>4760000</v>
      </c>
      <c r="K2043" s="10">
        <f t="shared" si="154"/>
        <v>0</v>
      </c>
      <c r="L2043" s="10">
        <f t="shared" si="154"/>
        <v>0</v>
      </c>
      <c r="M2043" s="10"/>
      <c r="N2043" s="10">
        <v>0</v>
      </c>
      <c r="O2043" s="25">
        <f t="shared" si="155"/>
        <v>4760000</v>
      </c>
      <c r="P2043" s="25">
        <v>4760000</v>
      </c>
      <c r="Q2043" s="25">
        <f t="shared" si="153"/>
        <v>0</v>
      </c>
      <c r="R2043" s="37"/>
    </row>
    <row r="2044" spans="1:18" x14ac:dyDescent="0.25">
      <c r="A2044" s="8">
        <v>2037</v>
      </c>
      <c r="B2044" s="32">
        <v>4537111</v>
      </c>
      <c r="C2044" s="9" t="s">
        <v>595</v>
      </c>
      <c r="D2044" s="9" t="s">
        <v>3301</v>
      </c>
      <c r="E2044" s="9" t="s">
        <v>3289</v>
      </c>
      <c r="F2044" s="9" t="s">
        <v>27</v>
      </c>
      <c r="G2044" s="10">
        <v>19</v>
      </c>
      <c r="H2044" s="10">
        <v>0</v>
      </c>
      <c r="I2044" s="10">
        <v>0</v>
      </c>
      <c r="J2044" s="10">
        <f t="shared" si="154"/>
        <v>5320000</v>
      </c>
      <c r="K2044" s="10">
        <f t="shared" si="154"/>
        <v>0</v>
      </c>
      <c r="L2044" s="10">
        <f t="shared" si="154"/>
        <v>0</v>
      </c>
      <c r="M2044" s="10"/>
      <c r="N2044" s="10">
        <v>0</v>
      </c>
      <c r="O2044" s="25">
        <f t="shared" si="155"/>
        <v>5320000</v>
      </c>
      <c r="P2044" s="25">
        <v>5320000</v>
      </c>
      <c r="Q2044" s="25">
        <f t="shared" si="153"/>
        <v>0</v>
      </c>
      <c r="R2044" s="37"/>
    </row>
    <row r="2045" spans="1:18" x14ac:dyDescent="0.25">
      <c r="A2045" s="8">
        <v>2038</v>
      </c>
      <c r="B2045" s="32">
        <v>4537112</v>
      </c>
      <c r="C2045" s="9" t="s">
        <v>3302</v>
      </c>
      <c r="D2045" s="9" t="s">
        <v>637</v>
      </c>
      <c r="E2045" s="9" t="s">
        <v>3289</v>
      </c>
      <c r="F2045" s="9" t="s">
        <v>27</v>
      </c>
      <c r="G2045" s="10">
        <v>17</v>
      </c>
      <c r="H2045" s="10">
        <v>0</v>
      </c>
      <c r="I2045" s="10">
        <v>0</v>
      </c>
      <c r="J2045" s="10">
        <f t="shared" si="154"/>
        <v>4760000</v>
      </c>
      <c r="K2045" s="10">
        <f t="shared" si="154"/>
        <v>0</v>
      </c>
      <c r="L2045" s="10">
        <f t="shared" si="154"/>
        <v>0</v>
      </c>
      <c r="M2045" s="10"/>
      <c r="N2045" s="10">
        <v>0</v>
      </c>
      <c r="O2045" s="25">
        <f t="shared" si="155"/>
        <v>4760000</v>
      </c>
      <c r="P2045" s="25">
        <v>4760000</v>
      </c>
      <c r="Q2045" s="25">
        <f t="shared" si="153"/>
        <v>0</v>
      </c>
      <c r="R2045" s="37"/>
    </row>
    <row r="2046" spans="1:18" x14ac:dyDescent="0.25">
      <c r="A2046" s="8">
        <v>2039</v>
      </c>
      <c r="B2046" s="32">
        <v>4537113</v>
      </c>
      <c r="C2046" s="9" t="s">
        <v>80</v>
      </c>
      <c r="D2046" s="9" t="s">
        <v>931</v>
      </c>
      <c r="E2046" s="9" t="s">
        <v>3289</v>
      </c>
      <c r="F2046" s="9" t="s">
        <v>27</v>
      </c>
      <c r="G2046" s="10">
        <v>17</v>
      </c>
      <c r="H2046" s="10">
        <v>0</v>
      </c>
      <c r="I2046" s="10">
        <v>0</v>
      </c>
      <c r="J2046" s="10">
        <f t="shared" si="154"/>
        <v>4760000</v>
      </c>
      <c r="K2046" s="10">
        <f t="shared" si="154"/>
        <v>0</v>
      </c>
      <c r="L2046" s="10">
        <f t="shared" si="154"/>
        <v>0</v>
      </c>
      <c r="M2046" s="10"/>
      <c r="N2046" s="10">
        <v>0</v>
      </c>
      <c r="O2046" s="25">
        <f t="shared" si="155"/>
        <v>4760000</v>
      </c>
      <c r="P2046" s="25">
        <v>9520000</v>
      </c>
      <c r="Q2046" s="25">
        <f t="shared" si="153"/>
        <v>-4760000</v>
      </c>
      <c r="R2046" s="37"/>
    </row>
    <row r="2047" spans="1:18" x14ac:dyDescent="0.25">
      <c r="A2047" s="8">
        <v>2040</v>
      </c>
      <c r="B2047" s="32">
        <v>4537114</v>
      </c>
      <c r="C2047" s="9" t="s">
        <v>397</v>
      </c>
      <c r="D2047" s="9" t="s">
        <v>254</v>
      </c>
      <c r="E2047" s="9" t="s">
        <v>3289</v>
      </c>
      <c r="F2047" s="9" t="s">
        <v>27</v>
      </c>
      <c r="G2047" s="10">
        <v>17</v>
      </c>
      <c r="H2047" s="10">
        <v>0</v>
      </c>
      <c r="I2047" s="10">
        <v>0</v>
      </c>
      <c r="J2047" s="10">
        <f t="shared" si="154"/>
        <v>4760000</v>
      </c>
      <c r="K2047" s="10">
        <f t="shared" si="154"/>
        <v>0</v>
      </c>
      <c r="L2047" s="10">
        <f t="shared" si="154"/>
        <v>0</v>
      </c>
      <c r="M2047" s="10"/>
      <c r="N2047" s="10">
        <v>0</v>
      </c>
      <c r="O2047" s="25">
        <f t="shared" si="155"/>
        <v>4760000</v>
      </c>
      <c r="P2047" s="25">
        <v>4760000</v>
      </c>
      <c r="Q2047" s="25">
        <f t="shared" si="153"/>
        <v>0</v>
      </c>
      <c r="R2047" s="37"/>
    </row>
    <row r="2048" spans="1:18" x14ac:dyDescent="0.25">
      <c r="A2048" s="8">
        <v>2041</v>
      </c>
      <c r="B2048" s="32">
        <v>4537115</v>
      </c>
      <c r="C2048" s="9" t="s">
        <v>570</v>
      </c>
      <c r="D2048" s="9" t="s">
        <v>254</v>
      </c>
      <c r="E2048" s="9" t="s">
        <v>3289</v>
      </c>
      <c r="F2048" s="9" t="s">
        <v>27</v>
      </c>
      <c r="G2048" s="10">
        <v>17</v>
      </c>
      <c r="H2048" s="10">
        <v>0</v>
      </c>
      <c r="I2048" s="10">
        <v>0</v>
      </c>
      <c r="J2048" s="10">
        <f t="shared" si="154"/>
        <v>4760000</v>
      </c>
      <c r="K2048" s="10">
        <f t="shared" si="154"/>
        <v>0</v>
      </c>
      <c r="L2048" s="10">
        <f t="shared" si="154"/>
        <v>0</v>
      </c>
      <c r="M2048" s="10"/>
      <c r="N2048" s="10">
        <v>0</v>
      </c>
      <c r="O2048" s="25">
        <f t="shared" si="155"/>
        <v>4760000</v>
      </c>
      <c r="P2048" s="25">
        <v>4760000</v>
      </c>
      <c r="Q2048" s="25">
        <f t="shared" si="153"/>
        <v>0</v>
      </c>
      <c r="R2048" s="37"/>
    </row>
    <row r="2049" spans="1:18" x14ac:dyDescent="0.25">
      <c r="A2049" s="8">
        <v>2042</v>
      </c>
      <c r="B2049" s="32">
        <v>4537116</v>
      </c>
      <c r="C2049" s="9" t="s">
        <v>3303</v>
      </c>
      <c r="D2049" s="9" t="s">
        <v>3304</v>
      </c>
      <c r="E2049" s="9" t="s">
        <v>3289</v>
      </c>
      <c r="F2049" s="9" t="s">
        <v>27</v>
      </c>
      <c r="G2049" s="10">
        <v>17</v>
      </c>
      <c r="H2049" s="10">
        <v>0</v>
      </c>
      <c r="I2049" s="10">
        <v>0</v>
      </c>
      <c r="J2049" s="10">
        <f t="shared" si="154"/>
        <v>4760000</v>
      </c>
      <c r="K2049" s="10">
        <f t="shared" si="154"/>
        <v>0</v>
      </c>
      <c r="L2049" s="10">
        <f t="shared" si="154"/>
        <v>0</v>
      </c>
      <c r="M2049" s="10"/>
      <c r="N2049" s="10">
        <v>0</v>
      </c>
      <c r="O2049" s="25">
        <f t="shared" si="155"/>
        <v>4760000</v>
      </c>
      <c r="P2049" s="25">
        <v>0</v>
      </c>
      <c r="Q2049" s="25">
        <f t="shared" si="153"/>
        <v>4760000</v>
      </c>
      <c r="R2049" s="37"/>
    </row>
    <row r="2050" spans="1:18" x14ac:dyDescent="0.25">
      <c r="A2050" s="8">
        <v>2043</v>
      </c>
      <c r="B2050" s="32">
        <v>4537117</v>
      </c>
      <c r="C2050" s="9" t="s">
        <v>730</v>
      </c>
      <c r="D2050" s="9" t="s">
        <v>161</v>
      </c>
      <c r="E2050" s="9" t="s">
        <v>3289</v>
      </c>
      <c r="F2050" s="9" t="s">
        <v>27</v>
      </c>
      <c r="G2050" s="10">
        <v>17</v>
      </c>
      <c r="H2050" s="10">
        <v>0</v>
      </c>
      <c r="I2050" s="10">
        <v>0</v>
      </c>
      <c r="J2050" s="10">
        <f t="shared" si="154"/>
        <v>4760000</v>
      </c>
      <c r="K2050" s="10">
        <f t="shared" si="154"/>
        <v>0</v>
      </c>
      <c r="L2050" s="10">
        <f t="shared" si="154"/>
        <v>0</v>
      </c>
      <c r="M2050" s="10"/>
      <c r="N2050" s="10">
        <v>0</v>
      </c>
      <c r="O2050" s="25">
        <f t="shared" si="155"/>
        <v>4760000</v>
      </c>
      <c r="P2050" s="25">
        <v>4760000</v>
      </c>
      <c r="Q2050" s="25">
        <f t="shared" si="153"/>
        <v>0</v>
      </c>
      <c r="R2050" s="37"/>
    </row>
    <row r="2051" spans="1:18" x14ac:dyDescent="0.25">
      <c r="A2051" s="8">
        <v>2044</v>
      </c>
      <c r="B2051" s="32">
        <v>4537118</v>
      </c>
      <c r="C2051" s="9" t="s">
        <v>3305</v>
      </c>
      <c r="D2051" s="9" t="s">
        <v>153</v>
      </c>
      <c r="E2051" s="9" t="s">
        <v>3289</v>
      </c>
      <c r="F2051" s="9" t="s">
        <v>27</v>
      </c>
      <c r="G2051" s="10">
        <v>17</v>
      </c>
      <c r="H2051" s="10">
        <v>0</v>
      </c>
      <c r="I2051" s="10">
        <v>0</v>
      </c>
      <c r="J2051" s="10">
        <f t="shared" si="154"/>
        <v>4760000</v>
      </c>
      <c r="K2051" s="10">
        <f t="shared" si="154"/>
        <v>0</v>
      </c>
      <c r="L2051" s="10">
        <f t="shared" si="154"/>
        <v>0</v>
      </c>
      <c r="M2051" s="10"/>
      <c r="N2051" s="10">
        <v>0</v>
      </c>
      <c r="O2051" s="25">
        <f t="shared" si="155"/>
        <v>4760000</v>
      </c>
      <c r="P2051" s="25">
        <v>4760000</v>
      </c>
      <c r="Q2051" s="25">
        <f t="shared" si="153"/>
        <v>0</v>
      </c>
      <c r="R2051" s="37"/>
    </row>
    <row r="2052" spans="1:18" x14ac:dyDescent="0.25">
      <c r="A2052" s="8">
        <v>2045</v>
      </c>
      <c r="B2052" s="32">
        <v>4537119</v>
      </c>
      <c r="C2052" s="9" t="s">
        <v>24</v>
      </c>
      <c r="D2052" s="9" t="s">
        <v>2184</v>
      </c>
      <c r="E2052" s="9" t="s">
        <v>3289</v>
      </c>
      <c r="F2052" s="9" t="s">
        <v>27</v>
      </c>
      <c r="G2052" s="10">
        <v>17</v>
      </c>
      <c r="H2052" s="10">
        <v>0</v>
      </c>
      <c r="I2052" s="10">
        <v>0</v>
      </c>
      <c r="J2052" s="10">
        <f t="shared" si="154"/>
        <v>4760000</v>
      </c>
      <c r="K2052" s="10">
        <f t="shared" si="154"/>
        <v>0</v>
      </c>
      <c r="L2052" s="10">
        <f t="shared" si="154"/>
        <v>0</v>
      </c>
      <c r="M2052" s="10"/>
      <c r="N2052" s="10">
        <v>0</v>
      </c>
      <c r="O2052" s="25">
        <f t="shared" si="155"/>
        <v>4760000</v>
      </c>
      <c r="P2052" s="25">
        <v>4760000</v>
      </c>
      <c r="Q2052" s="25">
        <f t="shared" si="153"/>
        <v>0</v>
      </c>
      <c r="R2052" s="37"/>
    </row>
    <row r="2053" spans="1:18" x14ac:dyDescent="0.25">
      <c r="A2053" s="8">
        <v>2046</v>
      </c>
      <c r="B2053" s="32">
        <v>453712</v>
      </c>
      <c r="C2053" s="9" t="s">
        <v>376</v>
      </c>
      <c r="D2053" s="9" t="s">
        <v>258</v>
      </c>
      <c r="E2053" s="9" t="s">
        <v>3289</v>
      </c>
      <c r="F2053" s="9" t="s">
        <v>27</v>
      </c>
      <c r="G2053" s="10">
        <v>17</v>
      </c>
      <c r="H2053" s="10">
        <v>0</v>
      </c>
      <c r="I2053" s="10">
        <v>0</v>
      </c>
      <c r="J2053" s="10">
        <f t="shared" si="154"/>
        <v>4760000</v>
      </c>
      <c r="K2053" s="10">
        <f t="shared" si="154"/>
        <v>0</v>
      </c>
      <c r="L2053" s="10">
        <f t="shared" si="154"/>
        <v>0</v>
      </c>
      <c r="M2053" s="10"/>
      <c r="N2053" s="10">
        <v>0</v>
      </c>
      <c r="O2053" s="25">
        <f t="shared" si="155"/>
        <v>4760000</v>
      </c>
      <c r="P2053" s="25">
        <v>4760000</v>
      </c>
      <c r="Q2053" s="25">
        <f t="shared" si="153"/>
        <v>0</v>
      </c>
      <c r="R2053" s="37"/>
    </row>
    <row r="2054" spans="1:18" x14ac:dyDescent="0.25">
      <c r="A2054" s="8">
        <v>2047</v>
      </c>
      <c r="B2054" s="32">
        <v>4537122</v>
      </c>
      <c r="C2054" s="9" t="s">
        <v>1088</v>
      </c>
      <c r="D2054" s="9" t="s">
        <v>528</v>
      </c>
      <c r="E2054" s="9" t="s">
        <v>3289</v>
      </c>
      <c r="F2054" s="9" t="s">
        <v>27</v>
      </c>
      <c r="G2054" s="10">
        <v>17</v>
      </c>
      <c r="H2054" s="10">
        <v>0</v>
      </c>
      <c r="I2054" s="10">
        <v>0</v>
      </c>
      <c r="J2054" s="10">
        <f t="shared" si="154"/>
        <v>4760000</v>
      </c>
      <c r="K2054" s="10">
        <f t="shared" si="154"/>
        <v>0</v>
      </c>
      <c r="L2054" s="10">
        <f t="shared" si="154"/>
        <v>0</v>
      </c>
      <c r="M2054" s="10"/>
      <c r="N2054" s="10">
        <v>0</v>
      </c>
      <c r="O2054" s="25">
        <f t="shared" si="155"/>
        <v>4760000</v>
      </c>
      <c r="P2054" s="25">
        <v>4760000</v>
      </c>
      <c r="Q2054" s="25">
        <f t="shared" si="153"/>
        <v>0</v>
      </c>
      <c r="R2054" s="37"/>
    </row>
    <row r="2055" spans="1:18" x14ac:dyDescent="0.25">
      <c r="A2055" s="8">
        <v>2048</v>
      </c>
      <c r="B2055" s="32">
        <v>4537123</v>
      </c>
      <c r="C2055" s="9" t="s">
        <v>3306</v>
      </c>
      <c r="D2055" s="9" t="s">
        <v>3307</v>
      </c>
      <c r="E2055" s="9" t="s">
        <v>3289</v>
      </c>
      <c r="F2055" s="9" t="s">
        <v>27</v>
      </c>
      <c r="G2055" s="10">
        <v>17</v>
      </c>
      <c r="H2055" s="10">
        <v>0</v>
      </c>
      <c r="I2055" s="10">
        <v>0</v>
      </c>
      <c r="J2055" s="10">
        <f t="shared" si="154"/>
        <v>4760000</v>
      </c>
      <c r="K2055" s="10">
        <f t="shared" si="154"/>
        <v>0</v>
      </c>
      <c r="L2055" s="10">
        <f t="shared" si="154"/>
        <v>0</v>
      </c>
      <c r="M2055" s="10"/>
      <c r="N2055" s="10">
        <v>0</v>
      </c>
      <c r="O2055" s="25">
        <f t="shared" si="155"/>
        <v>4760000</v>
      </c>
      <c r="P2055" s="25">
        <v>0</v>
      </c>
      <c r="Q2055" s="25">
        <f t="shared" si="153"/>
        <v>4760000</v>
      </c>
      <c r="R2055" s="37"/>
    </row>
    <row r="2056" spans="1:18" x14ac:dyDescent="0.25">
      <c r="A2056" s="8">
        <v>2049</v>
      </c>
      <c r="B2056" s="32">
        <v>4537124</v>
      </c>
      <c r="C2056" s="9" t="s">
        <v>651</v>
      </c>
      <c r="D2056" s="9" t="s">
        <v>2979</v>
      </c>
      <c r="E2056" s="9" t="s">
        <v>3289</v>
      </c>
      <c r="F2056" s="9" t="s">
        <v>27</v>
      </c>
      <c r="G2056" s="10">
        <v>17</v>
      </c>
      <c r="H2056" s="10">
        <v>0</v>
      </c>
      <c r="I2056" s="10">
        <v>0</v>
      </c>
      <c r="J2056" s="10">
        <f t="shared" si="154"/>
        <v>4760000</v>
      </c>
      <c r="K2056" s="10">
        <f t="shared" si="154"/>
        <v>0</v>
      </c>
      <c r="L2056" s="10">
        <f t="shared" si="154"/>
        <v>0</v>
      </c>
      <c r="M2056" s="10"/>
      <c r="N2056" s="10">
        <v>0</v>
      </c>
      <c r="O2056" s="25">
        <f t="shared" si="155"/>
        <v>4760000</v>
      </c>
      <c r="P2056" s="25">
        <v>4760000</v>
      </c>
      <c r="Q2056" s="25">
        <f t="shared" si="153"/>
        <v>0</v>
      </c>
      <c r="R2056" s="37"/>
    </row>
    <row r="2057" spans="1:18" x14ac:dyDescent="0.25">
      <c r="A2057" s="8">
        <v>2050</v>
      </c>
      <c r="B2057" s="32">
        <v>4537125</v>
      </c>
      <c r="C2057" s="9" t="s">
        <v>360</v>
      </c>
      <c r="D2057" s="9" t="s">
        <v>75</v>
      </c>
      <c r="E2057" s="9" t="s">
        <v>3289</v>
      </c>
      <c r="F2057" s="9" t="s">
        <v>27</v>
      </c>
      <c r="G2057" s="10">
        <v>17</v>
      </c>
      <c r="H2057" s="10">
        <v>0</v>
      </c>
      <c r="I2057" s="10">
        <v>0</v>
      </c>
      <c r="J2057" s="10">
        <f t="shared" si="154"/>
        <v>4760000</v>
      </c>
      <c r="K2057" s="10">
        <f t="shared" si="154"/>
        <v>0</v>
      </c>
      <c r="L2057" s="10">
        <f t="shared" si="154"/>
        <v>0</v>
      </c>
      <c r="M2057" s="10"/>
      <c r="N2057" s="10">
        <v>0</v>
      </c>
      <c r="O2057" s="25">
        <f t="shared" si="155"/>
        <v>4760000</v>
      </c>
      <c r="P2057" s="25">
        <v>4760000</v>
      </c>
      <c r="Q2057" s="25">
        <f t="shared" ref="Q2057:Q2120" si="156">O2057-P2057</f>
        <v>0</v>
      </c>
      <c r="R2057" s="37"/>
    </row>
    <row r="2058" spans="1:18" x14ac:dyDescent="0.25">
      <c r="A2058" s="8">
        <v>2051</v>
      </c>
      <c r="B2058" s="32">
        <v>4537126</v>
      </c>
      <c r="C2058" s="9" t="s">
        <v>3234</v>
      </c>
      <c r="D2058" s="9" t="s">
        <v>75</v>
      </c>
      <c r="E2058" s="9" t="s">
        <v>3289</v>
      </c>
      <c r="F2058" s="9" t="s">
        <v>27</v>
      </c>
      <c r="G2058" s="10">
        <v>17</v>
      </c>
      <c r="H2058" s="10">
        <v>0</v>
      </c>
      <c r="I2058" s="10">
        <v>0</v>
      </c>
      <c r="J2058" s="10">
        <f t="shared" si="154"/>
        <v>4760000</v>
      </c>
      <c r="K2058" s="10">
        <f t="shared" si="154"/>
        <v>0</v>
      </c>
      <c r="L2058" s="10">
        <f t="shared" si="154"/>
        <v>0</v>
      </c>
      <c r="M2058" s="10"/>
      <c r="N2058" s="10">
        <v>0</v>
      </c>
      <c r="O2058" s="25">
        <f t="shared" si="155"/>
        <v>4760000</v>
      </c>
      <c r="P2058" s="25">
        <v>0</v>
      </c>
      <c r="Q2058" s="25">
        <f t="shared" si="156"/>
        <v>4760000</v>
      </c>
      <c r="R2058" s="37"/>
    </row>
    <row r="2059" spans="1:18" x14ac:dyDescent="0.25">
      <c r="A2059" s="8">
        <v>2052</v>
      </c>
      <c r="B2059" s="32">
        <v>4537127</v>
      </c>
      <c r="C2059" s="9" t="s">
        <v>440</v>
      </c>
      <c r="D2059" s="9" t="s">
        <v>1547</v>
      </c>
      <c r="E2059" s="9" t="s">
        <v>3289</v>
      </c>
      <c r="F2059" s="9" t="s">
        <v>27</v>
      </c>
      <c r="G2059" s="10">
        <v>17</v>
      </c>
      <c r="H2059" s="10">
        <v>0</v>
      </c>
      <c r="I2059" s="10">
        <v>0</v>
      </c>
      <c r="J2059" s="10">
        <f t="shared" si="154"/>
        <v>4760000</v>
      </c>
      <c r="K2059" s="10">
        <f t="shared" si="154"/>
        <v>0</v>
      </c>
      <c r="L2059" s="10">
        <f t="shared" si="154"/>
        <v>0</v>
      </c>
      <c r="M2059" s="10"/>
      <c r="N2059" s="10">
        <v>0</v>
      </c>
      <c r="O2059" s="25">
        <f t="shared" si="155"/>
        <v>4760000</v>
      </c>
      <c r="P2059" s="25">
        <v>4760000</v>
      </c>
      <c r="Q2059" s="25">
        <f t="shared" si="156"/>
        <v>0</v>
      </c>
      <c r="R2059" s="37"/>
    </row>
    <row r="2060" spans="1:18" x14ac:dyDescent="0.25">
      <c r="A2060" s="8">
        <v>2053</v>
      </c>
      <c r="B2060" s="32">
        <v>4537128</v>
      </c>
      <c r="C2060" s="9" t="s">
        <v>3308</v>
      </c>
      <c r="D2060" s="9" t="s">
        <v>624</v>
      </c>
      <c r="E2060" s="9" t="s">
        <v>3289</v>
      </c>
      <c r="F2060" s="9" t="s">
        <v>27</v>
      </c>
      <c r="G2060" s="10">
        <v>17</v>
      </c>
      <c r="H2060" s="10">
        <v>0</v>
      </c>
      <c r="I2060" s="10">
        <v>0</v>
      </c>
      <c r="J2060" s="10">
        <f t="shared" si="154"/>
        <v>4760000</v>
      </c>
      <c r="K2060" s="10">
        <f t="shared" si="154"/>
        <v>0</v>
      </c>
      <c r="L2060" s="10">
        <f t="shared" si="154"/>
        <v>0</v>
      </c>
      <c r="M2060" s="10"/>
      <c r="N2060" s="10">
        <v>0</v>
      </c>
      <c r="O2060" s="25">
        <f t="shared" si="155"/>
        <v>4760000</v>
      </c>
      <c r="P2060" s="25">
        <v>14280000</v>
      </c>
      <c r="Q2060" s="25">
        <f t="shared" si="156"/>
        <v>-9520000</v>
      </c>
      <c r="R2060" s="37" t="s">
        <v>3309</v>
      </c>
    </row>
    <row r="2061" spans="1:18" x14ac:dyDescent="0.25">
      <c r="A2061" s="8">
        <v>2054</v>
      </c>
      <c r="B2061" s="32">
        <v>4537129</v>
      </c>
      <c r="C2061" s="9" t="s">
        <v>2022</v>
      </c>
      <c r="D2061" s="9" t="s">
        <v>624</v>
      </c>
      <c r="E2061" s="9" t="s">
        <v>3289</v>
      </c>
      <c r="F2061" s="9" t="s">
        <v>27</v>
      </c>
      <c r="G2061" s="10">
        <v>17</v>
      </c>
      <c r="H2061" s="10">
        <v>0</v>
      </c>
      <c r="I2061" s="10">
        <v>0</v>
      </c>
      <c r="J2061" s="10">
        <f t="shared" si="154"/>
        <v>4760000</v>
      </c>
      <c r="K2061" s="10">
        <f t="shared" si="154"/>
        <v>0</v>
      </c>
      <c r="L2061" s="10">
        <f t="shared" si="154"/>
        <v>0</v>
      </c>
      <c r="M2061" s="10"/>
      <c r="N2061" s="10">
        <v>0</v>
      </c>
      <c r="O2061" s="25">
        <f t="shared" si="155"/>
        <v>4760000</v>
      </c>
      <c r="P2061" s="25">
        <v>4760000</v>
      </c>
      <c r="Q2061" s="25">
        <f t="shared" si="156"/>
        <v>0</v>
      </c>
      <c r="R2061" s="37"/>
    </row>
    <row r="2062" spans="1:18" x14ac:dyDescent="0.25">
      <c r="A2062" s="8">
        <v>2055</v>
      </c>
      <c r="B2062" s="32">
        <v>453713</v>
      </c>
      <c r="C2062" s="9" t="s">
        <v>587</v>
      </c>
      <c r="D2062" s="9" t="s">
        <v>1318</v>
      </c>
      <c r="E2062" s="9" t="s">
        <v>3289</v>
      </c>
      <c r="F2062" s="9" t="s">
        <v>27</v>
      </c>
      <c r="G2062" s="10">
        <v>17</v>
      </c>
      <c r="H2062" s="10">
        <v>0</v>
      </c>
      <c r="I2062" s="10">
        <v>0</v>
      </c>
      <c r="J2062" s="10">
        <f t="shared" si="154"/>
        <v>4760000</v>
      </c>
      <c r="K2062" s="10">
        <f t="shared" si="154"/>
        <v>0</v>
      </c>
      <c r="L2062" s="10">
        <f t="shared" si="154"/>
        <v>0</v>
      </c>
      <c r="M2062" s="10"/>
      <c r="N2062" s="10">
        <v>0</v>
      </c>
      <c r="O2062" s="25">
        <f t="shared" si="155"/>
        <v>4760000</v>
      </c>
      <c r="P2062" s="25">
        <v>4760000</v>
      </c>
      <c r="Q2062" s="25">
        <f t="shared" si="156"/>
        <v>0</v>
      </c>
      <c r="R2062" s="37"/>
    </row>
    <row r="2063" spans="1:18" x14ac:dyDescent="0.25">
      <c r="A2063" s="8">
        <v>2056</v>
      </c>
      <c r="B2063" s="32">
        <v>4537130</v>
      </c>
      <c r="C2063" s="9" t="s">
        <v>3310</v>
      </c>
      <c r="D2063" s="9" t="s">
        <v>226</v>
      </c>
      <c r="E2063" s="9" t="s">
        <v>3289</v>
      </c>
      <c r="F2063" s="9" t="s">
        <v>27</v>
      </c>
      <c r="G2063" s="10">
        <v>17</v>
      </c>
      <c r="H2063" s="10">
        <v>0</v>
      </c>
      <c r="I2063" s="10">
        <v>0</v>
      </c>
      <c r="J2063" s="10">
        <f t="shared" si="154"/>
        <v>4760000</v>
      </c>
      <c r="K2063" s="10">
        <f t="shared" si="154"/>
        <v>0</v>
      </c>
      <c r="L2063" s="10">
        <f t="shared" si="154"/>
        <v>0</v>
      </c>
      <c r="M2063" s="10"/>
      <c r="N2063" s="10">
        <v>0</v>
      </c>
      <c r="O2063" s="25">
        <f t="shared" si="155"/>
        <v>4760000</v>
      </c>
      <c r="P2063" s="25">
        <v>4760000</v>
      </c>
      <c r="Q2063" s="25">
        <f t="shared" si="156"/>
        <v>0</v>
      </c>
      <c r="R2063" s="37"/>
    </row>
    <row r="2064" spans="1:18" x14ac:dyDescent="0.25">
      <c r="A2064" s="8">
        <v>2057</v>
      </c>
      <c r="B2064" s="32">
        <v>4537131</v>
      </c>
      <c r="C2064" s="9" t="s">
        <v>219</v>
      </c>
      <c r="D2064" s="9" t="s">
        <v>1085</v>
      </c>
      <c r="E2064" s="9" t="s">
        <v>3289</v>
      </c>
      <c r="F2064" s="9" t="s">
        <v>27</v>
      </c>
      <c r="G2064" s="10">
        <v>17</v>
      </c>
      <c r="H2064" s="10">
        <v>0</v>
      </c>
      <c r="I2064" s="10">
        <v>0</v>
      </c>
      <c r="J2064" s="10">
        <f t="shared" si="154"/>
        <v>4760000</v>
      </c>
      <c r="K2064" s="10">
        <f t="shared" si="154"/>
        <v>0</v>
      </c>
      <c r="L2064" s="10">
        <f t="shared" si="154"/>
        <v>0</v>
      </c>
      <c r="M2064" s="10"/>
      <c r="N2064" s="10">
        <v>0</v>
      </c>
      <c r="O2064" s="25">
        <f t="shared" si="155"/>
        <v>4760000</v>
      </c>
      <c r="P2064" s="25">
        <v>4760000</v>
      </c>
      <c r="Q2064" s="25">
        <f t="shared" si="156"/>
        <v>0</v>
      </c>
      <c r="R2064" s="37"/>
    </row>
    <row r="2065" spans="1:18" x14ac:dyDescent="0.25">
      <c r="A2065" s="8">
        <v>2058</v>
      </c>
      <c r="B2065" s="32">
        <v>4537132</v>
      </c>
      <c r="C2065" s="9" t="s">
        <v>1466</v>
      </c>
      <c r="D2065" s="9" t="s">
        <v>226</v>
      </c>
      <c r="E2065" s="9" t="s">
        <v>3289</v>
      </c>
      <c r="F2065" s="9" t="s">
        <v>27</v>
      </c>
      <c r="G2065" s="10">
        <v>17</v>
      </c>
      <c r="H2065" s="10">
        <v>0</v>
      </c>
      <c r="I2065" s="10">
        <v>0</v>
      </c>
      <c r="J2065" s="10">
        <f t="shared" si="154"/>
        <v>4760000</v>
      </c>
      <c r="K2065" s="10">
        <f t="shared" si="154"/>
        <v>0</v>
      </c>
      <c r="L2065" s="10">
        <f t="shared" si="154"/>
        <v>0</v>
      </c>
      <c r="M2065" s="10"/>
      <c r="N2065" s="10">
        <v>0</v>
      </c>
      <c r="O2065" s="25">
        <f t="shared" si="155"/>
        <v>4760000</v>
      </c>
      <c r="P2065" s="25">
        <v>0</v>
      </c>
      <c r="Q2065" s="25">
        <f t="shared" si="156"/>
        <v>4760000</v>
      </c>
      <c r="R2065" s="37"/>
    </row>
    <row r="2066" spans="1:18" x14ac:dyDescent="0.25">
      <c r="A2066" s="8">
        <v>2059</v>
      </c>
      <c r="B2066" s="32">
        <v>4537133</v>
      </c>
      <c r="C2066" s="9" t="s">
        <v>3311</v>
      </c>
      <c r="D2066" s="9" t="s">
        <v>472</v>
      </c>
      <c r="E2066" s="9" t="s">
        <v>3289</v>
      </c>
      <c r="F2066" s="9" t="s">
        <v>27</v>
      </c>
      <c r="G2066" s="10">
        <v>17</v>
      </c>
      <c r="H2066" s="10">
        <v>0</v>
      </c>
      <c r="I2066" s="10">
        <v>0</v>
      </c>
      <c r="J2066" s="10">
        <f t="shared" si="154"/>
        <v>4760000</v>
      </c>
      <c r="K2066" s="10">
        <f t="shared" si="154"/>
        <v>0</v>
      </c>
      <c r="L2066" s="10">
        <f t="shared" si="154"/>
        <v>0</v>
      </c>
      <c r="M2066" s="10"/>
      <c r="N2066" s="10">
        <v>0</v>
      </c>
      <c r="O2066" s="25">
        <f t="shared" si="155"/>
        <v>4760000</v>
      </c>
      <c r="P2066" s="25">
        <v>9520000</v>
      </c>
      <c r="Q2066" s="25">
        <f t="shared" si="156"/>
        <v>-4760000</v>
      </c>
      <c r="R2066" s="37"/>
    </row>
    <row r="2067" spans="1:18" x14ac:dyDescent="0.25">
      <c r="A2067" s="8">
        <v>2060</v>
      </c>
      <c r="B2067" s="32">
        <v>4537134</v>
      </c>
      <c r="C2067" s="9" t="s">
        <v>3312</v>
      </c>
      <c r="D2067" s="9" t="s">
        <v>381</v>
      </c>
      <c r="E2067" s="9" t="s">
        <v>3289</v>
      </c>
      <c r="F2067" s="9" t="s">
        <v>27</v>
      </c>
      <c r="G2067" s="10">
        <v>18</v>
      </c>
      <c r="H2067" s="10">
        <v>0</v>
      </c>
      <c r="I2067" s="10">
        <v>0</v>
      </c>
      <c r="J2067" s="10">
        <f t="shared" si="154"/>
        <v>5040000</v>
      </c>
      <c r="K2067" s="10">
        <f t="shared" si="154"/>
        <v>0</v>
      </c>
      <c r="L2067" s="10">
        <f t="shared" si="154"/>
        <v>0</v>
      </c>
      <c r="M2067" s="10"/>
      <c r="N2067" s="10">
        <v>0</v>
      </c>
      <c r="O2067" s="25">
        <f t="shared" si="155"/>
        <v>5040000</v>
      </c>
      <c r="P2067" s="25">
        <v>5040000</v>
      </c>
      <c r="Q2067" s="25">
        <f t="shared" si="156"/>
        <v>0</v>
      </c>
      <c r="R2067" s="37"/>
    </row>
    <row r="2068" spans="1:18" x14ac:dyDescent="0.25">
      <c r="A2068" s="8">
        <v>2061</v>
      </c>
      <c r="B2068" s="32">
        <v>4537135</v>
      </c>
      <c r="C2068" s="9" t="s">
        <v>348</v>
      </c>
      <c r="D2068" s="9" t="s">
        <v>431</v>
      </c>
      <c r="E2068" s="9" t="s">
        <v>3289</v>
      </c>
      <c r="F2068" s="9" t="s">
        <v>27</v>
      </c>
      <c r="G2068" s="10">
        <v>17</v>
      </c>
      <c r="H2068" s="10">
        <v>0</v>
      </c>
      <c r="I2068" s="10">
        <v>0</v>
      </c>
      <c r="J2068" s="10">
        <f t="shared" si="154"/>
        <v>4760000</v>
      </c>
      <c r="K2068" s="10">
        <f t="shared" si="154"/>
        <v>0</v>
      </c>
      <c r="L2068" s="10">
        <f t="shared" si="154"/>
        <v>0</v>
      </c>
      <c r="M2068" s="10"/>
      <c r="N2068" s="10">
        <v>0</v>
      </c>
      <c r="O2068" s="25">
        <f t="shared" si="155"/>
        <v>4760000</v>
      </c>
      <c r="P2068" s="25">
        <v>4760000</v>
      </c>
      <c r="Q2068" s="25">
        <f t="shared" si="156"/>
        <v>0</v>
      </c>
      <c r="R2068" s="37"/>
    </row>
    <row r="2069" spans="1:18" x14ac:dyDescent="0.25">
      <c r="A2069" s="8">
        <v>2062</v>
      </c>
      <c r="B2069" s="32">
        <v>4537136</v>
      </c>
      <c r="C2069" s="9" t="s">
        <v>3313</v>
      </c>
      <c r="D2069" s="9" t="s">
        <v>2044</v>
      </c>
      <c r="E2069" s="9" t="s">
        <v>3289</v>
      </c>
      <c r="F2069" s="9" t="s">
        <v>27</v>
      </c>
      <c r="G2069" s="10">
        <v>17</v>
      </c>
      <c r="H2069" s="10">
        <v>0</v>
      </c>
      <c r="I2069" s="10">
        <v>0</v>
      </c>
      <c r="J2069" s="10">
        <f t="shared" si="154"/>
        <v>4760000</v>
      </c>
      <c r="K2069" s="10">
        <f t="shared" si="154"/>
        <v>0</v>
      </c>
      <c r="L2069" s="10">
        <f t="shared" si="154"/>
        <v>0</v>
      </c>
      <c r="M2069" s="10"/>
      <c r="N2069" s="10">
        <v>0</v>
      </c>
      <c r="O2069" s="25">
        <f t="shared" si="155"/>
        <v>4760000</v>
      </c>
      <c r="P2069" s="25">
        <v>4760000</v>
      </c>
      <c r="Q2069" s="25">
        <f t="shared" si="156"/>
        <v>0</v>
      </c>
      <c r="R2069" s="37"/>
    </row>
    <row r="2070" spans="1:18" x14ac:dyDescent="0.25">
      <c r="A2070" s="8">
        <v>2063</v>
      </c>
      <c r="B2070" s="32">
        <v>453714</v>
      </c>
      <c r="C2070" s="9" t="s">
        <v>3314</v>
      </c>
      <c r="D2070" s="9" t="s">
        <v>204</v>
      </c>
      <c r="E2070" s="9" t="s">
        <v>3289</v>
      </c>
      <c r="F2070" s="9" t="s">
        <v>27</v>
      </c>
      <c r="G2070" s="10">
        <v>17</v>
      </c>
      <c r="H2070" s="10">
        <v>0</v>
      </c>
      <c r="I2070" s="10">
        <v>0</v>
      </c>
      <c r="J2070" s="10">
        <f t="shared" si="154"/>
        <v>4760000</v>
      </c>
      <c r="K2070" s="10">
        <f t="shared" si="154"/>
        <v>0</v>
      </c>
      <c r="L2070" s="10">
        <f t="shared" si="154"/>
        <v>0</v>
      </c>
      <c r="M2070" s="10"/>
      <c r="N2070" s="10">
        <v>0</v>
      </c>
      <c r="O2070" s="25">
        <f t="shared" si="155"/>
        <v>4760000</v>
      </c>
      <c r="P2070" s="25">
        <v>4760000</v>
      </c>
      <c r="Q2070" s="25">
        <f t="shared" si="156"/>
        <v>0</v>
      </c>
      <c r="R2070" s="37"/>
    </row>
    <row r="2071" spans="1:18" x14ac:dyDescent="0.25">
      <c r="A2071" s="8">
        <v>2064</v>
      </c>
      <c r="B2071" s="32">
        <v>453715</v>
      </c>
      <c r="C2071" s="9" t="s">
        <v>2777</v>
      </c>
      <c r="D2071" s="9" t="s">
        <v>431</v>
      </c>
      <c r="E2071" s="9" t="s">
        <v>3289</v>
      </c>
      <c r="F2071" s="9" t="s">
        <v>27</v>
      </c>
      <c r="G2071" s="10">
        <v>17</v>
      </c>
      <c r="H2071" s="10">
        <v>0</v>
      </c>
      <c r="I2071" s="10">
        <v>0</v>
      </c>
      <c r="J2071" s="10">
        <f t="shared" si="154"/>
        <v>4760000</v>
      </c>
      <c r="K2071" s="10">
        <f t="shared" si="154"/>
        <v>0</v>
      </c>
      <c r="L2071" s="10">
        <f t="shared" si="154"/>
        <v>0</v>
      </c>
      <c r="M2071" s="10"/>
      <c r="N2071" s="10">
        <v>0</v>
      </c>
      <c r="O2071" s="25">
        <f t="shared" si="155"/>
        <v>4760000</v>
      </c>
      <c r="P2071" s="25">
        <v>4760000</v>
      </c>
      <c r="Q2071" s="25">
        <f t="shared" si="156"/>
        <v>0</v>
      </c>
      <c r="R2071" s="37"/>
    </row>
    <row r="2072" spans="1:18" x14ac:dyDescent="0.25">
      <c r="A2072" s="8">
        <v>2065</v>
      </c>
      <c r="B2072" s="32">
        <v>453717</v>
      </c>
      <c r="C2072" s="9" t="s">
        <v>3315</v>
      </c>
      <c r="D2072" s="9" t="s">
        <v>81</v>
      </c>
      <c r="E2072" s="9" t="s">
        <v>3289</v>
      </c>
      <c r="F2072" s="9" t="s">
        <v>389</v>
      </c>
      <c r="G2072" s="10">
        <v>17</v>
      </c>
      <c r="H2072" s="10">
        <v>0</v>
      </c>
      <c r="I2072" s="10">
        <v>0</v>
      </c>
      <c r="J2072" s="10">
        <f>G2072*280000</f>
        <v>4760000</v>
      </c>
      <c r="K2072" s="10">
        <f>H2072*280000</f>
        <v>0</v>
      </c>
      <c r="L2072" s="10">
        <f>I2072*280000</f>
        <v>0</v>
      </c>
      <c r="M2072" s="10"/>
      <c r="N2072" s="10">
        <f>J2072*0.7</f>
        <v>3332000</v>
      </c>
      <c r="O2072" s="25">
        <f t="shared" si="155"/>
        <v>1428000</v>
      </c>
      <c r="P2072" s="25">
        <v>1428000</v>
      </c>
      <c r="Q2072" s="25">
        <f t="shared" si="156"/>
        <v>0</v>
      </c>
      <c r="R2072" s="37"/>
    </row>
    <row r="2073" spans="1:18" x14ac:dyDescent="0.25">
      <c r="A2073" s="8">
        <v>2066</v>
      </c>
      <c r="B2073" s="32">
        <v>453718</v>
      </c>
      <c r="C2073" s="9" t="s">
        <v>837</v>
      </c>
      <c r="D2073" s="9" t="s">
        <v>517</v>
      </c>
      <c r="E2073" s="9" t="s">
        <v>3289</v>
      </c>
      <c r="F2073" s="9" t="s">
        <v>27</v>
      </c>
      <c r="G2073" s="10">
        <v>17</v>
      </c>
      <c r="H2073" s="10">
        <v>0</v>
      </c>
      <c r="I2073" s="10">
        <v>0</v>
      </c>
      <c r="J2073" s="10">
        <f t="shared" ref="J2073:L2093" si="157">G2073*280000</f>
        <v>4760000</v>
      </c>
      <c r="K2073" s="10">
        <f t="shared" si="157"/>
        <v>0</v>
      </c>
      <c r="L2073" s="10">
        <f t="shared" si="157"/>
        <v>0</v>
      </c>
      <c r="M2073" s="10"/>
      <c r="N2073" s="10">
        <v>0</v>
      </c>
      <c r="O2073" s="25">
        <f t="shared" si="155"/>
        <v>4760000</v>
      </c>
      <c r="P2073" s="25">
        <v>4760000</v>
      </c>
      <c r="Q2073" s="25">
        <f t="shared" si="156"/>
        <v>0</v>
      </c>
      <c r="R2073" s="37"/>
    </row>
    <row r="2074" spans="1:18" x14ac:dyDescent="0.25">
      <c r="A2074" s="8">
        <v>2067</v>
      </c>
      <c r="B2074" s="32">
        <v>453719</v>
      </c>
      <c r="C2074" s="9" t="s">
        <v>1197</v>
      </c>
      <c r="D2074" s="9" t="s">
        <v>488</v>
      </c>
      <c r="E2074" s="9" t="s">
        <v>3289</v>
      </c>
      <c r="F2074" s="9" t="s">
        <v>27</v>
      </c>
      <c r="G2074" s="10">
        <v>17</v>
      </c>
      <c r="H2074" s="10">
        <v>0</v>
      </c>
      <c r="I2074" s="10">
        <v>0</v>
      </c>
      <c r="J2074" s="10">
        <f t="shared" si="157"/>
        <v>4760000</v>
      </c>
      <c r="K2074" s="10">
        <f t="shared" si="157"/>
        <v>0</v>
      </c>
      <c r="L2074" s="10">
        <f t="shared" si="157"/>
        <v>0</v>
      </c>
      <c r="M2074" s="10"/>
      <c r="N2074" s="10">
        <v>0</v>
      </c>
      <c r="O2074" s="25">
        <f t="shared" si="155"/>
        <v>4760000</v>
      </c>
      <c r="P2074" s="25">
        <v>4760000</v>
      </c>
      <c r="Q2074" s="25">
        <f t="shared" si="156"/>
        <v>0</v>
      </c>
      <c r="R2074" s="37"/>
    </row>
    <row r="2075" spans="1:18" x14ac:dyDescent="0.25">
      <c r="A2075" s="8">
        <v>2068</v>
      </c>
      <c r="B2075" s="32">
        <v>453720</v>
      </c>
      <c r="C2075" s="9" t="s">
        <v>1687</v>
      </c>
      <c r="D2075" s="9" t="s">
        <v>47</v>
      </c>
      <c r="E2075" s="9" t="s">
        <v>3289</v>
      </c>
      <c r="F2075" s="9" t="s">
        <v>27</v>
      </c>
      <c r="G2075" s="10">
        <v>18</v>
      </c>
      <c r="H2075" s="10">
        <v>0</v>
      </c>
      <c r="I2075" s="10">
        <v>0</v>
      </c>
      <c r="J2075" s="10">
        <f t="shared" si="157"/>
        <v>5040000</v>
      </c>
      <c r="K2075" s="10">
        <f t="shared" si="157"/>
        <v>0</v>
      </c>
      <c r="L2075" s="10">
        <f t="shared" si="157"/>
        <v>0</v>
      </c>
      <c r="M2075" s="10"/>
      <c r="N2075" s="10">
        <v>0</v>
      </c>
      <c r="O2075" s="25">
        <f t="shared" si="155"/>
        <v>5040000</v>
      </c>
      <c r="P2075" s="25">
        <v>5040000</v>
      </c>
      <c r="Q2075" s="25">
        <f t="shared" si="156"/>
        <v>0</v>
      </c>
      <c r="R2075" s="37"/>
    </row>
    <row r="2076" spans="1:18" x14ac:dyDescent="0.25">
      <c r="A2076" s="8">
        <v>2069</v>
      </c>
      <c r="B2076" s="32">
        <v>453721</v>
      </c>
      <c r="C2076" s="9" t="s">
        <v>1687</v>
      </c>
      <c r="D2076" s="9" t="s">
        <v>47</v>
      </c>
      <c r="E2076" s="9" t="s">
        <v>3289</v>
      </c>
      <c r="F2076" s="9" t="s">
        <v>27</v>
      </c>
      <c r="G2076" s="10">
        <v>17</v>
      </c>
      <c r="H2076" s="10">
        <v>0</v>
      </c>
      <c r="I2076" s="10">
        <v>0</v>
      </c>
      <c r="J2076" s="10">
        <f t="shared" si="157"/>
        <v>4760000</v>
      </c>
      <c r="K2076" s="10">
        <f t="shared" si="157"/>
        <v>0</v>
      </c>
      <c r="L2076" s="10">
        <f t="shared" si="157"/>
        <v>0</v>
      </c>
      <c r="M2076" s="10"/>
      <c r="N2076" s="10">
        <v>0</v>
      </c>
      <c r="O2076" s="25">
        <f t="shared" si="155"/>
        <v>4760000</v>
      </c>
      <c r="P2076" s="25">
        <v>4760000</v>
      </c>
      <c r="Q2076" s="25">
        <f t="shared" si="156"/>
        <v>0</v>
      </c>
      <c r="R2076" s="37"/>
    </row>
    <row r="2077" spans="1:18" x14ac:dyDescent="0.25">
      <c r="A2077" s="8">
        <v>2070</v>
      </c>
      <c r="B2077" s="32">
        <v>453722</v>
      </c>
      <c r="C2077" s="9" t="s">
        <v>3316</v>
      </c>
      <c r="D2077" s="9" t="s">
        <v>47</v>
      </c>
      <c r="E2077" s="9" t="s">
        <v>3289</v>
      </c>
      <c r="F2077" s="9" t="s">
        <v>27</v>
      </c>
      <c r="G2077" s="10">
        <v>17</v>
      </c>
      <c r="H2077" s="10">
        <v>0</v>
      </c>
      <c r="I2077" s="10">
        <v>0</v>
      </c>
      <c r="J2077" s="10">
        <f t="shared" si="157"/>
        <v>4760000</v>
      </c>
      <c r="K2077" s="10">
        <f t="shared" si="157"/>
        <v>0</v>
      </c>
      <c r="L2077" s="10">
        <f t="shared" si="157"/>
        <v>0</v>
      </c>
      <c r="M2077" s="10"/>
      <c r="N2077" s="10">
        <v>0</v>
      </c>
      <c r="O2077" s="25">
        <f t="shared" si="155"/>
        <v>4760000</v>
      </c>
      <c r="P2077" s="25">
        <v>4760000</v>
      </c>
      <c r="Q2077" s="25">
        <f t="shared" si="156"/>
        <v>0</v>
      </c>
      <c r="R2077" s="37"/>
    </row>
    <row r="2078" spans="1:18" x14ac:dyDescent="0.25">
      <c r="A2078" s="8">
        <v>2071</v>
      </c>
      <c r="B2078" s="32">
        <v>453723</v>
      </c>
      <c r="C2078" s="9" t="s">
        <v>359</v>
      </c>
      <c r="D2078" s="9" t="s">
        <v>3317</v>
      </c>
      <c r="E2078" s="9" t="s">
        <v>3289</v>
      </c>
      <c r="F2078" s="9" t="s">
        <v>27</v>
      </c>
      <c r="G2078" s="10">
        <v>17</v>
      </c>
      <c r="H2078" s="10">
        <v>0</v>
      </c>
      <c r="I2078" s="10">
        <v>0</v>
      </c>
      <c r="J2078" s="10">
        <f t="shared" si="157"/>
        <v>4760000</v>
      </c>
      <c r="K2078" s="10">
        <f t="shared" si="157"/>
        <v>0</v>
      </c>
      <c r="L2078" s="10">
        <f t="shared" si="157"/>
        <v>0</v>
      </c>
      <c r="M2078" s="10"/>
      <c r="N2078" s="10">
        <v>0</v>
      </c>
      <c r="O2078" s="25">
        <f t="shared" si="155"/>
        <v>4760000</v>
      </c>
      <c r="P2078" s="25">
        <v>4760000</v>
      </c>
      <c r="Q2078" s="25">
        <f t="shared" si="156"/>
        <v>0</v>
      </c>
      <c r="R2078" s="37"/>
    </row>
    <row r="2079" spans="1:18" x14ac:dyDescent="0.25">
      <c r="A2079" s="8">
        <v>2072</v>
      </c>
      <c r="B2079" s="32">
        <v>453724</v>
      </c>
      <c r="C2079" s="9" t="s">
        <v>1626</v>
      </c>
      <c r="D2079" s="9" t="s">
        <v>71</v>
      </c>
      <c r="E2079" s="9" t="s">
        <v>3289</v>
      </c>
      <c r="F2079" s="9" t="s">
        <v>27</v>
      </c>
      <c r="G2079" s="10">
        <v>17</v>
      </c>
      <c r="H2079" s="10">
        <v>0</v>
      </c>
      <c r="I2079" s="10">
        <v>0</v>
      </c>
      <c r="J2079" s="10">
        <f t="shared" si="157"/>
        <v>4760000</v>
      </c>
      <c r="K2079" s="10">
        <f t="shared" si="157"/>
        <v>0</v>
      </c>
      <c r="L2079" s="10">
        <f t="shared" si="157"/>
        <v>0</v>
      </c>
      <c r="M2079" s="10"/>
      <c r="N2079" s="10">
        <v>0</v>
      </c>
      <c r="O2079" s="25">
        <f t="shared" si="155"/>
        <v>4760000</v>
      </c>
      <c r="P2079" s="25">
        <v>4760000</v>
      </c>
      <c r="Q2079" s="25">
        <f t="shared" si="156"/>
        <v>0</v>
      </c>
      <c r="R2079" s="37"/>
    </row>
    <row r="2080" spans="1:18" x14ac:dyDescent="0.25">
      <c r="A2080" s="8">
        <v>2073</v>
      </c>
      <c r="B2080" s="32">
        <v>453725</v>
      </c>
      <c r="C2080" s="9" t="s">
        <v>380</v>
      </c>
      <c r="D2080" s="9" t="s">
        <v>109</v>
      </c>
      <c r="E2080" s="9" t="s">
        <v>3289</v>
      </c>
      <c r="F2080" s="9" t="s">
        <v>27</v>
      </c>
      <c r="G2080" s="10">
        <v>17</v>
      </c>
      <c r="H2080" s="10">
        <v>0</v>
      </c>
      <c r="I2080" s="10">
        <v>0</v>
      </c>
      <c r="J2080" s="10">
        <f t="shared" si="157"/>
        <v>4760000</v>
      </c>
      <c r="K2080" s="10">
        <f t="shared" si="157"/>
        <v>0</v>
      </c>
      <c r="L2080" s="10">
        <f t="shared" si="157"/>
        <v>0</v>
      </c>
      <c r="M2080" s="10"/>
      <c r="N2080" s="10">
        <v>0</v>
      </c>
      <c r="O2080" s="25">
        <f t="shared" si="155"/>
        <v>4760000</v>
      </c>
      <c r="P2080" s="25">
        <v>4760000</v>
      </c>
      <c r="Q2080" s="25">
        <f t="shared" si="156"/>
        <v>0</v>
      </c>
      <c r="R2080" s="37"/>
    </row>
    <row r="2081" spans="1:18" x14ac:dyDescent="0.25">
      <c r="A2081" s="8">
        <v>2074</v>
      </c>
      <c r="B2081" s="32">
        <v>453726</v>
      </c>
      <c r="C2081" s="9" t="s">
        <v>219</v>
      </c>
      <c r="D2081" s="9" t="s">
        <v>251</v>
      </c>
      <c r="E2081" s="9" t="s">
        <v>3289</v>
      </c>
      <c r="F2081" s="9" t="s">
        <v>27</v>
      </c>
      <c r="G2081" s="10">
        <v>17</v>
      </c>
      <c r="H2081" s="10">
        <v>0</v>
      </c>
      <c r="I2081" s="10">
        <v>0</v>
      </c>
      <c r="J2081" s="10">
        <f t="shared" si="157"/>
        <v>4760000</v>
      </c>
      <c r="K2081" s="10">
        <f t="shared" si="157"/>
        <v>0</v>
      </c>
      <c r="L2081" s="10">
        <f t="shared" si="157"/>
        <v>0</v>
      </c>
      <c r="M2081" s="10"/>
      <c r="N2081" s="10">
        <v>0</v>
      </c>
      <c r="O2081" s="25">
        <f t="shared" si="155"/>
        <v>4760000</v>
      </c>
      <c r="P2081" s="25">
        <v>4760000</v>
      </c>
      <c r="Q2081" s="25">
        <f t="shared" si="156"/>
        <v>0</v>
      </c>
      <c r="R2081" s="37"/>
    </row>
    <row r="2082" spans="1:18" x14ac:dyDescent="0.25">
      <c r="A2082" s="8">
        <v>2075</v>
      </c>
      <c r="B2082" s="32">
        <v>453727</v>
      </c>
      <c r="C2082" s="9" t="s">
        <v>3318</v>
      </c>
      <c r="D2082" s="9" t="s">
        <v>468</v>
      </c>
      <c r="E2082" s="9" t="s">
        <v>3289</v>
      </c>
      <c r="F2082" s="9" t="s">
        <v>27</v>
      </c>
      <c r="G2082" s="10">
        <v>17</v>
      </c>
      <c r="H2082" s="10">
        <v>0</v>
      </c>
      <c r="I2082" s="10">
        <v>0</v>
      </c>
      <c r="J2082" s="10">
        <f t="shared" si="157"/>
        <v>4760000</v>
      </c>
      <c r="K2082" s="10">
        <f t="shared" si="157"/>
        <v>0</v>
      </c>
      <c r="L2082" s="10">
        <f t="shared" si="157"/>
        <v>0</v>
      </c>
      <c r="M2082" s="10"/>
      <c r="N2082" s="10">
        <v>0</v>
      </c>
      <c r="O2082" s="25">
        <f t="shared" si="155"/>
        <v>4760000</v>
      </c>
      <c r="P2082" s="25">
        <v>4760000</v>
      </c>
      <c r="Q2082" s="25">
        <f t="shared" si="156"/>
        <v>0</v>
      </c>
      <c r="R2082" s="37"/>
    </row>
    <row r="2083" spans="1:18" x14ac:dyDescent="0.25">
      <c r="A2083" s="8">
        <v>2076</v>
      </c>
      <c r="B2083" s="32">
        <v>453728</v>
      </c>
      <c r="C2083" s="9" t="s">
        <v>3319</v>
      </c>
      <c r="D2083" s="9" t="s">
        <v>125</v>
      </c>
      <c r="E2083" s="9" t="s">
        <v>3289</v>
      </c>
      <c r="F2083" s="9" t="s">
        <v>27</v>
      </c>
      <c r="G2083" s="10">
        <v>19</v>
      </c>
      <c r="H2083" s="10">
        <v>0</v>
      </c>
      <c r="I2083" s="10">
        <v>0</v>
      </c>
      <c r="J2083" s="10">
        <f t="shared" si="157"/>
        <v>5320000</v>
      </c>
      <c r="K2083" s="10">
        <f t="shared" si="157"/>
        <v>0</v>
      </c>
      <c r="L2083" s="10">
        <f t="shared" si="157"/>
        <v>0</v>
      </c>
      <c r="M2083" s="10"/>
      <c r="N2083" s="10">
        <v>0</v>
      </c>
      <c r="O2083" s="25">
        <f t="shared" si="155"/>
        <v>5320000</v>
      </c>
      <c r="P2083" s="25">
        <v>5320000</v>
      </c>
      <c r="Q2083" s="25">
        <f t="shared" si="156"/>
        <v>0</v>
      </c>
      <c r="R2083" s="37"/>
    </row>
    <row r="2084" spans="1:18" x14ac:dyDescent="0.25">
      <c r="A2084" s="8">
        <v>2077</v>
      </c>
      <c r="B2084" s="32">
        <v>453729</v>
      </c>
      <c r="C2084" s="9" t="s">
        <v>124</v>
      </c>
      <c r="D2084" s="9" t="s">
        <v>125</v>
      </c>
      <c r="E2084" s="9" t="s">
        <v>3289</v>
      </c>
      <c r="F2084" s="9" t="s">
        <v>27</v>
      </c>
      <c r="G2084" s="10">
        <v>17</v>
      </c>
      <c r="H2084" s="10">
        <v>0</v>
      </c>
      <c r="I2084" s="10">
        <v>0</v>
      </c>
      <c r="J2084" s="10">
        <f t="shared" si="157"/>
        <v>4760000</v>
      </c>
      <c r="K2084" s="10">
        <f t="shared" si="157"/>
        <v>0</v>
      </c>
      <c r="L2084" s="10">
        <f t="shared" si="157"/>
        <v>0</v>
      </c>
      <c r="M2084" s="10"/>
      <c r="N2084" s="10">
        <v>0</v>
      </c>
      <c r="O2084" s="25">
        <f t="shared" si="155"/>
        <v>4760000</v>
      </c>
      <c r="P2084" s="25">
        <v>4760000</v>
      </c>
      <c r="Q2084" s="25">
        <f t="shared" si="156"/>
        <v>0</v>
      </c>
      <c r="R2084" s="37"/>
    </row>
    <row r="2085" spans="1:18" x14ac:dyDescent="0.25">
      <c r="A2085" s="8">
        <v>2078</v>
      </c>
      <c r="B2085" s="32">
        <v>453730</v>
      </c>
      <c r="C2085" s="9" t="s">
        <v>1715</v>
      </c>
      <c r="D2085" s="9" t="s">
        <v>399</v>
      </c>
      <c r="E2085" s="9" t="s">
        <v>3289</v>
      </c>
      <c r="F2085" s="9" t="s">
        <v>27</v>
      </c>
      <c r="G2085" s="10">
        <v>17</v>
      </c>
      <c r="H2085" s="10">
        <v>0</v>
      </c>
      <c r="I2085" s="10">
        <v>0</v>
      </c>
      <c r="J2085" s="10">
        <f t="shared" si="157"/>
        <v>4760000</v>
      </c>
      <c r="K2085" s="10">
        <f t="shared" si="157"/>
        <v>0</v>
      </c>
      <c r="L2085" s="10">
        <f t="shared" si="157"/>
        <v>0</v>
      </c>
      <c r="M2085" s="10"/>
      <c r="N2085" s="10">
        <v>0</v>
      </c>
      <c r="O2085" s="25">
        <f t="shared" si="155"/>
        <v>4760000</v>
      </c>
      <c r="P2085" s="25">
        <v>4760000</v>
      </c>
      <c r="Q2085" s="25">
        <f t="shared" si="156"/>
        <v>0</v>
      </c>
      <c r="R2085" s="37"/>
    </row>
    <row r="2086" spans="1:18" x14ac:dyDescent="0.25">
      <c r="A2086" s="8">
        <v>2079</v>
      </c>
      <c r="B2086" s="32">
        <v>453731</v>
      </c>
      <c r="C2086" s="9" t="s">
        <v>3320</v>
      </c>
      <c r="D2086" s="9" t="s">
        <v>399</v>
      </c>
      <c r="E2086" s="9" t="s">
        <v>3289</v>
      </c>
      <c r="F2086" s="9" t="s">
        <v>27</v>
      </c>
      <c r="G2086" s="10">
        <v>17</v>
      </c>
      <c r="H2086" s="10">
        <v>0</v>
      </c>
      <c r="I2086" s="10">
        <v>0</v>
      </c>
      <c r="J2086" s="10">
        <f t="shared" si="157"/>
        <v>4760000</v>
      </c>
      <c r="K2086" s="10">
        <f t="shared" si="157"/>
        <v>0</v>
      </c>
      <c r="L2086" s="10">
        <f t="shared" si="157"/>
        <v>0</v>
      </c>
      <c r="M2086" s="10"/>
      <c r="N2086" s="10">
        <v>0</v>
      </c>
      <c r="O2086" s="25">
        <f t="shared" si="155"/>
        <v>4760000</v>
      </c>
      <c r="P2086" s="25">
        <v>0</v>
      </c>
      <c r="Q2086" s="25">
        <f t="shared" si="156"/>
        <v>4760000</v>
      </c>
      <c r="R2086" s="37"/>
    </row>
    <row r="2087" spans="1:18" x14ac:dyDescent="0.25">
      <c r="A2087" s="8">
        <v>2080</v>
      </c>
      <c r="B2087" s="32">
        <v>453732</v>
      </c>
      <c r="C2087" s="9" t="s">
        <v>3211</v>
      </c>
      <c r="D2087" s="9" t="s">
        <v>1004</v>
      </c>
      <c r="E2087" s="9" t="s">
        <v>3289</v>
      </c>
      <c r="F2087" s="9" t="s">
        <v>27</v>
      </c>
      <c r="G2087" s="10">
        <v>17</v>
      </c>
      <c r="H2087" s="10">
        <v>0</v>
      </c>
      <c r="I2087" s="10">
        <v>0</v>
      </c>
      <c r="J2087" s="10">
        <f t="shared" si="157"/>
        <v>4760000</v>
      </c>
      <c r="K2087" s="10">
        <f t="shared" si="157"/>
        <v>0</v>
      </c>
      <c r="L2087" s="10">
        <f t="shared" si="157"/>
        <v>0</v>
      </c>
      <c r="M2087" s="10"/>
      <c r="N2087" s="10">
        <v>0</v>
      </c>
      <c r="O2087" s="25">
        <f t="shared" si="155"/>
        <v>4760000</v>
      </c>
      <c r="P2087" s="25">
        <v>4760000</v>
      </c>
      <c r="Q2087" s="25">
        <f t="shared" si="156"/>
        <v>0</v>
      </c>
      <c r="R2087" s="37"/>
    </row>
    <row r="2088" spans="1:18" x14ac:dyDescent="0.25">
      <c r="A2088" s="8">
        <v>2081</v>
      </c>
      <c r="B2088" s="32">
        <v>453733</v>
      </c>
      <c r="C2088" s="9" t="s">
        <v>3321</v>
      </c>
      <c r="D2088" s="9" t="s">
        <v>85</v>
      </c>
      <c r="E2088" s="9" t="s">
        <v>3289</v>
      </c>
      <c r="F2088" s="9" t="s">
        <v>27</v>
      </c>
      <c r="G2088" s="10">
        <v>17</v>
      </c>
      <c r="H2088" s="10">
        <v>0</v>
      </c>
      <c r="I2088" s="10">
        <v>0</v>
      </c>
      <c r="J2088" s="10">
        <f t="shared" si="157"/>
        <v>4760000</v>
      </c>
      <c r="K2088" s="10">
        <f t="shared" si="157"/>
        <v>0</v>
      </c>
      <c r="L2088" s="10">
        <f t="shared" si="157"/>
        <v>0</v>
      </c>
      <c r="M2088" s="10"/>
      <c r="N2088" s="10">
        <v>0</v>
      </c>
      <c r="O2088" s="25">
        <f t="shared" si="155"/>
        <v>4760000</v>
      </c>
      <c r="P2088" s="25">
        <v>4760000</v>
      </c>
      <c r="Q2088" s="25">
        <f t="shared" si="156"/>
        <v>0</v>
      </c>
      <c r="R2088" s="37"/>
    </row>
    <row r="2089" spans="1:18" x14ac:dyDescent="0.25">
      <c r="A2089" s="8">
        <v>2082</v>
      </c>
      <c r="B2089" s="32">
        <v>453734</v>
      </c>
      <c r="C2089" s="9" t="s">
        <v>2242</v>
      </c>
      <c r="D2089" s="9" t="s">
        <v>85</v>
      </c>
      <c r="E2089" s="9" t="s">
        <v>3289</v>
      </c>
      <c r="F2089" s="9" t="s">
        <v>27</v>
      </c>
      <c r="G2089" s="10">
        <v>17</v>
      </c>
      <c r="H2089" s="10">
        <v>0</v>
      </c>
      <c r="I2089" s="10">
        <v>0</v>
      </c>
      <c r="J2089" s="10">
        <f t="shared" si="157"/>
        <v>4760000</v>
      </c>
      <c r="K2089" s="10">
        <f t="shared" si="157"/>
        <v>0</v>
      </c>
      <c r="L2089" s="10">
        <f t="shared" si="157"/>
        <v>0</v>
      </c>
      <c r="M2089" s="10"/>
      <c r="N2089" s="10">
        <v>0</v>
      </c>
      <c r="O2089" s="25">
        <f t="shared" si="155"/>
        <v>4760000</v>
      </c>
      <c r="P2089" s="25">
        <v>4760000</v>
      </c>
      <c r="Q2089" s="25">
        <f t="shared" si="156"/>
        <v>0</v>
      </c>
      <c r="R2089" s="37"/>
    </row>
    <row r="2090" spans="1:18" x14ac:dyDescent="0.25">
      <c r="A2090" s="8">
        <v>2083</v>
      </c>
      <c r="B2090" s="32">
        <v>453735</v>
      </c>
      <c r="C2090" s="9" t="s">
        <v>3322</v>
      </c>
      <c r="D2090" s="9" t="s">
        <v>85</v>
      </c>
      <c r="E2090" s="9" t="s">
        <v>3289</v>
      </c>
      <c r="F2090" s="9" t="s">
        <v>27</v>
      </c>
      <c r="G2090" s="10">
        <v>17</v>
      </c>
      <c r="H2090" s="10">
        <v>0</v>
      </c>
      <c r="I2090" s="10">
        <v>0</v>
      </c>
      <c r="J2090" s="10">
        <f t="shared" si="157"/>
        <v>4760000</v>
      </c>
      <c r="K2090" s="10">
        <f t="shared" si="157"/>
        <v>0</v>
      </c>
      <c r="L2090" s="10">
        <f t="shared" si="157"/>
        <v>0</v>
      </c>
      <c r="M2090" s="10"/>
      <c r="N2090" s="10">
        <v>0</v>
      </c>
      <c r="O2090" s="25">
        <f t="shared" si="155"/>
        <v>4760000</v>
      </c>
      <c r="P2090" s="25">
        <v>0</v>
      </c>
      <c r="Q2090" s="25">
        <f t="shared" si="156"/>
        <v>4760000</v>
      </c>
      <c r="R2090" s="37"/>
    </row>
    <row r="2091" spans="1:18" x14ac:dyDescent="0.25">
      <c r="A2091" s="8">
        <v>2084</v>
      </c>
      <c r="B2091" s="32">
        <v>453736</v>
      </c>
      <c r="C2091" s="9" t="s">
        <v>3323</v>
      </c>
      <c r="D2091" s="9" t="s">
        <v>85</v>
      </c>
      <c r="E2091" s="9" t="s">
        <v>3289</v>
      </c>
      <c r="F2091" s="9" t="s">
        <v>27</v>
      </c>
      <c r="G2091" s="10">
        <v>17</v>
      </c>
      <c r="H2091" s="10">
        <v>0</v>
      </c>
      <c r="I2091" s="10">
        <v>0</v>
      </c>
      <c r="J2091" s="10">
        <f t="shared" si="157"/>
        <v>4760000</v>
      </c>
      <c r="K2091" s="10">
        <f t="shared" si="157"/>
        <v>0</v>
      </c>
      <c r="L2091" s="10">
        <f t="shared" si="157"/>
        <v>0</v>
      </c>
      <c r="M2091" s="10"/>
      <c r="N2091" s="10">
        <v>0</v>
      </c>
      <c r="O2091" s="25">
        <f t="shared" si="155"/>
        <v>4760000</v>
      </c>
      <c r="P2091" s="25">
        <v>4760000</v>
      </c>
      <c r="Q2091" s="25">
        <f t="shared" si="156"/>
        <v>0</v>
      </c>
      <c r="R2091" s="37"/>
    </row>
    <row r="2092" spans="1:18" x14ac:dyDescent="0.25">
      <c r="A2092" s="8">
        <v>2085</v>
      </c>
      <c r="B2092" s="32">
        <v>453738</v>
      </c>
      <c r="C2092" s="9" t="s">
        <v>562</v>
      </c>
      <c r="D2092" s="9" t="s">
        <v>57</v>
      </c>
      <c r="E2092" s="9" t="s">
        <v>3289</v>
      </c>
      <c r="F2092" s="9" t="s">
        <v>27</v>
      </c>
      <c r="G2092" s="10">
        <v>17</v>
      </c>
      <c r="H2092" s="10">
        <v>0</v>
      </c>
      <c r="I2092" s="10">
        <v>0</v>
      </c>
      <c r="J2092" s="10">
        <f t="shared" si="157"/>
        <v>4760000</v>
      </c>
      <c r="K2092" s="10">
        <f t="shared" si="157"/>
        <v>0</v>
      </c>
      <c r="L2092" s="10">
        <f t="shared" si="157"/>
        <v>0</v>
      </c>
      <c r="M2092" s="10"/>
      <c r="N2092" s="10">
        <v>0</v>
      </c>
      <c r="O2092" s="25">
        <f t="shared" si="155"/>
        <v>4760000</v>
      </c>
      <c r="P2092" s="25">
        <v>4760000</v>
      </c>
      <c r="Q2092" s="25">
        <f t="shared" si="156"/>
        <v>0</v>
      </c>
      <c r="R2092" s="37"/>
    </row>
    <row r="2093" spans="1:18" x14ac:dyDescent="0.25">
      <c r="A2093" s="8">
        <v>2086</v>
      </c>
      <c r="B2093" s="32">
        <v>453739</v>
      </c>
      <c r="C2093" s="9" t="s">
        <v>1052</v>
      </c>
      <c r="D2093" s="9" t="s">
        <v>481</v>
      </c>
      <c r="E2093" s="9" t="s">
        <v>3289</v>
      </c>
      <c r="F2093" s="9" t="s">
        <v>27</v>
      </c>
      <c r="G2093" s="10">
        <v>17</v>
      </c>
      <c r="H2093" s="10">
        <v>0</v>
      </c>
      <c r="I2093" s="10">
        <v>0</v>
      </c>
      <c r="J2093" s="10">
        <f t="shared" si="157"/>
        <v>4760000</v>
      </c>
      <c r="K2093" s="10">
        <f t="shared" si="157"/>
        <v>0</v>
      </c>
      <c r="L2093" s="10">
        <f t="shared" si="157"/>
        <v>0</v>
      </c>
      <c r="M2093" s="10"/>
      <c r="N2093" s="10">
        <v>0</v>
      </c>
      <c r="O2093" s="25">
        <f t="shared" si="155"/>
        <v>4760000</v>
      </c>
      <c r="P2093" s="25">
        <v>5320000</v>
      </c>
      <c r="Q2093" s="25">
        <f t="shared" si="156"/>
        <v>-560000</v>
      </c>
      <c r="R2093" s="37"/>
    </row>
    <row r="2094" spans="1:18" x14ac:dyDescent="0.25">
      <c r="A2094" s="8">
        <v>2087</v>
      </c>
      <c r="B2094" s="32">
        <v>453740</v>
      </c>
      <c r="C2094" s="9" t="s">
        <v>3324</v>
      </c>
      <c r="D2094" s="9" t="s">
        <v>3325</v>
      </c>
      <c r="E2094" s="9" t="s">
        <v>3289</v>
      </c>
      <c r="F2094" s="9" t="s">
        <v>389</v>
      </c>
      <c r="G2094" s="10">
        <v>17</v>
      </c>
      <c r="H2094" s="10">
        <v>0</v>
      </c>
      <c r="I2094" s="10">
        <v>0</v>
      </c>
      <c r="J2094" s="10">
        <f>G2094*280000</f>
        <v>4760000</v>
      </c>
      <c r="K2094" s="10">
        <f>H2094*280000</f>
        <v>0</v>
      </c>
      <c r="L2094" s="10">
        <f>I2094*280000</f>
        <v>0</v>
      </c>
      <c r="M2094" s="10"/>
      <c r="N2094" s="10">
        <f>J2094*0.7</f>
        <v>3332000</v>
      </c>
      <c r="O2094" s="25">
        <f t="shared" si="155"/>
        <v>1428000</v>
      </c>
      <c r="P2094" s="25">
        <v>0</v>
      </c>
      <c r="Q2094" s="25">
        <f t="shared" si="156"/>
        <v>1428000</v>
      </c>
      <c r="R2094" s="37"/>
    </row>
    <row r="2095" spans="1:18" x14ac:dyDescent="0.25">
      <c r="A2095" s="8">
        <v>2088</v>
      </c>
      <c r="B2095" s="32">
        <v>453741</v>
      </c>
      <c r="C2095" s="9" t="s">
        <v>3326</v>
      </c>
      <c r="D2095" s="9" t="s">
        <v>334</v>
      </c>
      <c r="E2095" s="9" t="s">
        <v>3289</v>
      </c>
      <c r="F2095" s="9" t="s">
        <v>27</v>
      </c>
      <c r="G2095" s="10">
        <v>17</v>
      </c>
      <c r="H2095" s="10">
        <v>0</v>
      </c>
      <c r="I2095" s="10">
        <v>0</v>
      </c>
      <c r="J2095" s="10">
        <f t="shared" ref="J2095:L2110" si="158">G2095*280000</f>
        <v>4760000</v>
      </c>
      <c r="K2095" s="10">
        <f t="shared" si="158"/>
        <v>0</v>
      </c>
      <c r="L2095" s="10">
        <f t="shared" si="158"/>
        <v>0</v>
      </c>
      <c r="M2095" s="10"/>
      <c r="N2095" s="10">
        <v>0</v>
      </c>
      <c r="O2095" s="25">
        <f t="shared" si="155"/>
        <v>4760000</v>
      </c>
      <c r="P2095" s="25">
        <v>4760000</v>
      </c>
      <c r="Q2095" s="25">
        <f t="shared" si="156"/>
        <v>0</v>
      </c>
      <c r="R2095" s="37"/>
    </row>
    <row r="2096" spans="1:18" x14ac:dyDescent="0.25">
      <c r="A2096" s="8">
        <v>2089</v>
      </c>
      <c r="B2096" s="32">
        <v>453742</v>
      </c>
      <c r="C2096" s="9" t="s">
        <v>3327</v>
      </c>
      <c r="D2096" s="9" t="s">
        <v>349</v>
      </c>
      <c r="E2096" s="9" t="s">
        <v>3289</v>
      </c>
      <c r="F2096" s="9" t="s">
        <v>27</v>
      </c>
      <c r="G2096" s="10">
        <v>17</v>
      </c>
      <c r="H2096" s="10">
        <v>0</v>
      </c>
      <c r="I2096" s="10">
        <v>0</v>
      </c>
      <c r="J2096" s="10">
        <f t="shared" si="158"/>
        <v>4760000</v>
      </c>
      <c r="K2096" s="10">
        <f t="shared" si="158"/>
        <v>0</v>
      </c>
      <c r="L2096" s="10">
        <f t="shared" si="158"/>
        <v>0</v>
      </c>
      <c r="M2096" s="10"/>
      <c r="N2096" s="10">
        <v>0</v>
      </c>
      <c r="O2096" s="25">
        <f t="shared" si="155"/>
        <v>4760000</v>
      </c>
      <c r="P2096" s="25">
        <v>4760000</v>
      </c>
      <c r="Q2096" s="25">
        <f t="shared" si="156"/>
        <v>0</v>
      </c>
      <c r="R2096" s="37"/>
    </row>
    <row r="2097" spans="1:18" x14ac:dyDescent="0.25">
      <c r="A2097" s="8">
        <v>2090</v>
      </c>
      <c r="B2097" s="32">
        <v>453743</v>
      </c>
      <c r="C2097" s="9" t="s">
        <v>583</v>
      </c>
      <c r="D2097" s="9" t="s">
        <v>574</v>
      </c>
      <c r="E2097" s="9" t="s">
        <v>3289</v>
      </c>
      <c r="F2097" s="9" t="s">
        <v>27</v>
      </c>
      <c r="G2097" s="10">
        <v>17</v>
      </c>
      <c r="H2097" s="10">
        <v>0</v>
      </c>
      <c r="I2097" s="10">
        <v>0</v>
      </c>
      <c r="J2097" s="10">
        <f t="shared" si="158"/>
        <v>4760000</v>
      </c>
      <c r="K2097" s="10">
        <f t="shared" si="158"/>
        <v>0</v>
      </c>
      <c r="L2097" s="10">
        <f t="shared" si="158"/>
        <v>0</v>
      </c>
      <c r="M2097" s="10"/>
      <c r="N2097" s="10">
        <v>0</v>
      </c>
      <c r="O2097" s="25">
        <f t="shared" si="155"/>
        <v>4760000</v>
      </c>
      <c r="P2097" s="25">
        <v>4760000</v>
      </c>
      <c r="Q2097" s="25">
        <f t="shared" si="156"/>
        <v>0</v>
      </c>
      <c r="R2097" s="37"/>
    </row>
    <row r="2098" spans="1:18" x14ac:dyDescent="0.25">
      <c r="A2098" s="8">
        <v>2091</v>
      </c>
      <c r="B2098" s="32">
        <v>453744</v>
      </c>
      <c r="C2098" s="9" t="s">
        <v>3328</v>
      </c>
      <c r="D2098" s="9" t="s">
        <v>210</v>
      </c>
      <c r="E2098" s="9" t="s">
        <v>3289</v>
      </c>
      <c r="F2098" s="9" t="s">
        <v>27</v>
      </c>
      <c r="G2098" s="10">
        <v>17</v>
      </c>
      <c r="H2098" s="10">
        <v>0</v>
      </c>
      <c r="I2098" s="10">
        <v>0</v>
      </c>
      <c r="J2098" s="10">
        <f t="shared" si="158"/>
        <v>4760000</v>
      </c>
      <c r="K2098" s="10">
        <f t="shared" si="158"/>
        <v>0</v>
      </c>
      <c r="L2098" s="10">
        <f t="shared" si="158"/>
        <v>0</v>
      </c>
      <c r="M2098" s="10"/>
      <c r="N2098" s="10">
        <v>0</v>
      </c>
      <c r="O2098" s="25">
        <f t="shared" si="155"/>
        <v>4760000</v>
      </c>
      <c r="P2098" s="25">
        <v>4760000</v>
      </c>
      <c r="Q2098" s="25">
        <f t="shared" si="156"/>
        <v>0</v>
      </c>
      <c r="R2098" s="37"/>
    </row>
    <row r="2099" spans="1:18" x14ac:dyDescent="0.25">
      <c r="A2099" s="8">
        <v>2092</v>
      </c>
      <c r="B2099" s="32">
        <v>453745</v>
      </c>
      <c r="C2099" s="9" t="s">
        <v>3329</v>
      </c>
      <c r="D2099" s="9" t="s">
        <v>313</v>
      </c>
      <c r="E2099" s="9" t="s">
        <v>3289</v>
      </c>
      <c r="F2099" s="9" t="s">
        <v>27</v>
      </c>
      <c r="G2099" s="10">
        <v>17</v>
      </c>
      <c r="H2099" s="10">
        <v>0</v>
      </c>
      <c r="I2099" s="10">
        <v>0</v>
      </c>
      <c r="J2099" s="10">
        <f t="shared" si="158"/>
        <v>4760000</v>
      </c>
      <c r="K2099" s="10">
        <f t="shared" si="158"/>
        <v>0</v>
      </c>
      <c r="L2099" s="10">
        <f t="shared" si="158"/>
        <v>0</v>
      </c>
      <c r="M2099" s="10"/>
      <c r="N2099" s="10">
        <v>0</v>
      </c>
      <c r="O2099" s="25">
        <f t="shared" si="155"/>
        <v>4760000</v>
      </c>
      <c r="P2099" s="25">
        <v>9520000</v>
      </c>
      <c r="Q2099" s="25">
        <f t="shared" si="156"/>
        <v>-4760000</v>
      </c>
      <c r="R2099" s="37"/>
    </row>
    <row r="2100" spans="1:18" x14ac:dyDescent="0.25">
      <c r="A2100" s="8">
        <v>2093</v>
      </c>
      <c r="B2100" s="32">
        <v>453746</v>
      </c>
      <c r="C2100" s="9" t="s">
        <v>3330</v>
      </c>
      <c r="D2100" s="9" t="s">
        <v>313</v>
      </c>
      <c r="E2100" s="9" t="s">
        <v>3289</v>
      </c>
      <c r="F2100" s="9" t="s">
        <v>27</v>
      </c>
      <c r="G2100" s="10">
        <v>17</v>
      </c>
      <c r="H2100" s="10">
        <v>0</v>
      </c>
      <c r="I2100" s="10">
        <v>0</v>
      </c>
      <c r="J2100" s="10">
        <f t="shared" si="158"/>
        <v>4760000</v>
      </c>
      <c r="K2100" s="10">
        <f t="shared" si="158"/>
        <v>0</v>
      </c>
      <c r="L2100" s="10">
        <f t="shared" si="158"/>
        <v>0</v>
      </c>
      <c r="M2100" s="10"/>
      <c r="N2100" s="10">
        <v>0</v>
      </c>
      <c r="O2100" s="25">
        <f t="shared" si="155"/>
        <v>4760000</v>
      </c>
      <c r="P2100" s="25">
        <v>4760000</v>
      </c>
      <c r="Q2100" s="25">
        <f t="shared" si="156"/>
        <v>0</v>
      </c>
      <c r="R2100" s="37"/>
    </row>
    <row r="2101" spans="1:18" x14ac:dyDescent="0.25">
      <c r="A2101" s="8">
        <v>2094</v>
      </c>
      <c r="B2101" s="32">
        <v>453748</v>
      </c>
      <c r="C2101" s="9" t="s">
        <v>189</v>
      </c>
      <c r="D2101" s="9" t="s">
        <v>2944</v>
      </c>
      <c r="E2101" s="9" t="s">
        <v>3289</v>
      </c>
      <c r="F2101" s="9" t="s">
        <v>27</v>
      </c>
      <c r="G2101" s="10">
        <v>17</v>
      </c>
      <c r="H2101" s="10">
        <v>0</v>
      </c>
      <c r="I2101" s="10">
        <v>0</v>
      </c>
      <c r="J2101" s="10">
        <f t="shared" si="158"/>
        <v>4760000</v>
      </c>
      <c r="K2101" s="10">
        <f t="shared" si="158"/>
        <v>0</v>
      </c>
      <c r="L2101" s="10">
        <f t="shared" si="158"/>
        <v>0</v>
      </c>
      <c r="M2101" s="10"/>
      <c r="N2101" s="10">
        <v>0</v>
      </c>
      <c r="O2101" s="25">
        <f t="shared" si="155"/>
        <v>4760000</v>
      </c>
      <c r="P2101" s="25">
        <v>0</v>
      </c>
      <c r="Q2101" s="25">
        <f t="shared" si="156"/>
        <v>4760000</v>
      </c>
      <c r="R2101" s="37"/>
    </row>
    <row r="2102" spans="1:18" x14ac:dyDescent="0.25">
      <c r="A2102" s="8">
        <v>2095</v>
      </c>
      <c r="B2102" s="32">
        <v>453749</v>
      </c>
      <c r="C2102" s="9" t="s">
        <v>440</v>
      </c>
      <c r="D2102" s="9" t="s">
        <v>2304</v>
      </c>
      <c r="E2102" s="9" t="s">
        <v>3289</v>
      </c>
      <c r="F2102" s="9" t="s">
        <v>27</v>
      </c>
      <c r="G2102" s="10">
        <v>17</v>
      </c>
      <c r="H2102" s="10">
        <v>0</v>
      </c>
      <c r="I2102" s="10">
        <v>0</v>
      </c>
      <c r="J2102" s="10">
        <f t="shared" si="158"/>
        <v>4760000</v>
      </c>
      <c r="K2102" s="10">
        <f t="shared" si="158"/>
        <v>0</v>
      </c>
      <c r="L2102" s="10">
        <f t="shared" si="158"/>
        <v>0</v>
      </c>
      <c r="M2102" s="10"/>
      <c r="N2102" s="10">
        <v>0</v>
      </c>
      <c r="O2102" s="25">
        <f t="shared" si="155"/>
        <v>4760000</v>
      </c>
      <c r="P2102" s="25">
        <v>4760000</v>
      </c>
      <c r="Q2102" s="25">
        <f t="shared" si="156"/>
        <v>0</v>
      </c>
      <c r="R2102" s="37"/>
    </row>
    <row r="2103" spans="1:18" x14ac:dyDescent="0.25">
      <c r="A2103" s="8">
        <v>2096</v>
      </c>
      <c r="B2103" s="32">
        <v>453750</v>
      </c>
      <c r="C2103" s="9" t="s">
        <v>3331</v>
      </c>
      <c r="D2103" s="9" t="s">
        <v>448</v>
      </c>
      <c r="E2103" s="9" t="s">
        <v>3289</v>
      </c>
      <c r="F2103" s="9" t="s">
        <v>27</v>
      </c>
      <c r="G2103" s="10">
        <v>17</v>
      </c>
      <c r="H2103" s="10">
        <v>0</v>
      </c>
      <c r="I2103" s="10">
        <v>0</v>
      </c>
      <c r="J2103" s="10">
        <f t="shared" si="158"/>
        <v>4760000</v>
      </c>
      <c r="K2103" s="10">
        <f t="shared" si="158"/>
        <v>0</v>
      </c>
      <c r="L2103" s="10">
        <f t="shared" si="158"/>
        <v>0</v>
      </c>
      <c r="M2103" s="10"/>
      <c r="N2103" s="10">
        <v>0</v>
      </c>
      <c r="O2103" s="25">
        <f t="shared" si="155"/>
        <v>4760000</v>
      </c>
      <c r="P2103" s="25">
        <v>4760000</v>
      </c>
      <c r="Q2103" s="25">
        <f t="shared" si="156"/>
        <v>0</v>
      </c>
      <c r="R2103" s="37"/>
    </row>
    <row r="2104" spans="1:18" x14ac:dyDescent="0.25">
      <c r="A2104" s="8">
        <v>2097</v>
      </c>
      <c r="B2104" s="32">
        <v>453751</v>
      </c>
      <c r="C2104" s="9" t="s">
        <v>1088</v>
      </c>
      <c r="D2104" s="9" t="s">
        <v>3332</v>
      </c>
      <c r="E2104" s="9" t="s">
        <v>3289</v>
      </c>
      <c r="F2104" s="9" t="s">
        <v>27</v>
      </c>
      <c r="G2104" s="10">
        <v>17</v>
      </c>
      <c r="H2104" s="10">
        <v>0</v>
      </c>
      <c r="I2104" s="10">
        <v>0</v>
      </c>
      <c r="J2104" s="10">
        <f t="shared" si="158"/>
        <v>4760000</v>
      </c>
      <c r="K2104" s="10">
        <f t="shared" si="158"/>
        <v>0</v>
      </c>
      <c r="L2104" s="10">
        <f t="shared" si="158"/>
        <v>0</v>
      </c>
      <c r="M2104" s="10"/>
      <c r="N2104" s="10">
        <v>0</v>
      </c>
      <c r="O2104" s="25">
        <f t="shared" si="155"/>
        <v>4760000</v>
      </c>
      <c r="P2104" s="25">
        <v>4760000</v>
      </c>
      <c r="Q2104" s="25">
        <f t="shared" si="156"/>
        <v>0</v>
      </c>
      <c r="R2104" s="37"/>
    </row>
    <row r="2105" spans="1:18" x14ac:dyDescent="0.25">
      <c r="A2105" s="8">
        <v>2098</v>
      </c>
      <c r="B2105" s="32">
        <v>453752</v>
      </c>
      <c r="C2105" s="9" t="s">
        <v>3333</v>
      </c>
      <c r="D2105" s="9" t="s">
        <v>2522</v>
      </c>
      <c r="E2105" s="9" t="s">
        <v>3289</v>
      </c>
      <c r="F2105" s="9" t="s">
        <v>27</v>
      </c>
      <c r="G2105" s="10">
        <v>17</v>
      </c>
      <c r="H2105" s="10">
        <v>0</v>
      </c>
      <c r="I2105" s="10">
        <v>0</v>
      </c>
      <c r="J2105" s="10">
        <f t="shared" si="158"/>
        <v>4760000</v>
      </c>
      <c r="K2105" s="10">
        <f t="shared" si="158"/>
        <v>0</v>
      </c>
      <c r="L2105" s="10">
        <f t="shared" si="158"/>
        <v>0</v>
      </c>
      <c r="M2105" s="10"/>
      <c r="N2105" s="10">
        <v>0</v>
      </c>
      <c r="O2105" s="25">
        <f t="shared" si="155"/>
        <v>4760000</v>
      </c>
      <c r="P2105" s="25">
        <v>4760000</v>
      </c>
      <c r="Q2105" s="25">
        <f t="shared" si="156"/>
        <v>0</v>
      </c>
      <c r="R2105" s="37"/>
    </row>
    <row r="2106" spans="1:18" x14ac:dyDescent="0.25">
      <c r="A2106" s="8">
        <v>2099</v>
      </c>
      <c r="B2106" s="32">
        <v>453753</v>
      </c>
      <c r="C2106" s="9" t="s">
        <v>2765</v>
      </c>
      <c r="D2106" s="9" t="s">
        <v>429</v>
      </c>
      <c r="E2106" s="9" t="s">
        <v>3289</v>
      </c>
      <c r="F2106" s="9" t="s">
        <v>27</v>
      </c>
      <c r="G2106" s="10">
        <v>17</v>
      </c>
      <c r="H2106" s="10">
        <v>0</v>
      </c>
      <c r="I2106" s="10">
        <v>0</v>
      </c>
      <c r="J2106" s="10">
        <f t="shared" si="158"/>
        <v>4760000</v>
      </c>
      <c r="K2106" s="10">
        <f t="shared" si="158"/>
        <v>0</v>
      </c>
      <c r="L2106" s="10">
        <f t="shared" si="158"/>
        <v>0</v>
      </c>
      <c r="M2106" s="10"/>
      <c r="N2106" s="10">
        <v>0</v>
      </c>
      <c r="O2106" s="25">
        <f t="shared" ref="O2106:O2148" si="159">J2106+K2106+L2106-N2106</f>
        <v>4760000</v>
      </c>
      <c r="P2106" s="25">
        <v>4760000</v>
      </c>
      <c r="Q2106" s="25">
        <f t="shared" si="156"/>
        <v>0</v>
      </c>
      <c r="R2106" s="37"/>
    </row>
    <row r="2107" spans="1:18" x14ac:dyDescent="0.25">
      <c r="A2107" s="8">
        <v>2100</v>
      </c>
      <c r="B2107" s="32">
        <v>453754</v>
      </c>
      <c r="C2107" s="9" t="s">
        <v>3334</v>
      </c>
      <c r="D2107" s="9" t="s">
        <v>429</v>
      </c>
      <c r="E2107" s="9" t="s">
        <v>3289</v>
      </c>
      <c r="F2107" s="9" t="s">
        <v>368</v>
      </c>
      <c r="G2107" s="10">
        <v>17</v>
      </c>
      <c r="H2107" s="10">
        <v>0</v>
      </c>
      <c r="I2107" s="10">
        <v>0</v>
      </c>
      <c r="J2107" s="10">
        <f t="shared" si="158"/>
        <v>4760000</v>
      </c>
      <c r="K2107" s="10">
        <f t="shared" si="158"/>
        <v>0</v>
      </c>
      <c r="L2107" s="10">
        <f t="shared" si="158"/>
        <v>0</v>
      </c>
      <c r="M2107" s="10"/>
      <c r="N2107" s="10">
        <f>J2107</f>
        <v>4760000</v>
      </c>
      <c r="O2107" s="25">
        <f t="shared" si="159"/>
        <v>0</v>
      </c>
      <c r="P2107" s="25">
        <v>0</v>
      </c>
      <c r="Q2107" s="25">
        <f t="shared" si="156"/>
        <v>0</v>
      </c>
      <c r="R2107" s="37"/>
    </row>
    <row r="2108" spans="1:18" x14ac:dyDescent="0.25">
      <c r="A2108" s="8">
        <v>2101</v>
      </c>
      <c r="B2108" s="32">
        <v>453755</v>
      </c>
      <c r="C2108" s="9" t="s">
        <v>1603</v>
      </c>
      <c r="D2108" s="9" t="s">
        <v>65</v>
      </c>
      <c r="E2108" s="9" t="s">
        <v>3289</v>
      </c>
      <c r="F2108" s="9" t="s">
        <v>389</v>
      </c>
      <c r="G2108" s="10">
        <v>17</v>
      </c>
      <c r="H2108" s="10">
        <v>0</v>
      </c>
      <c r="I2108" s="10">
        <v>0</v>
      </c>
      <c r="J2108" s="10">
        <f t="shared" si="158"/>
        <v>4760000</v>
      </c>
      <c r="K2108" s="10">
        <f t="shared" si="158"/>
        <v>0</v>
      </c>
      <c r="L2108" s="10">
        <f t="shared" si="158"/>
        <v>0</v>
      </c>
      <c r="M2108" s="10"/>
      <c r="N2108" s="10">
        <f>J2108*0.7</f>
        <v>3332000</v>
      </c>
      <c r="O2108" s="25">
        <f t="shared" si="159"/>
        <v>1428000</v>
      </c>
      <c r="P2108" s="25">
        <v>0</v>
      </c>
      <c r="Q2108" s="25">
        <f t="shared" si="156"/>
        <v>1428000</v>
      </c>
      <c r="R2108" s="37"/>
    </row>
    <row r="2109" spans="1:18" x14ac:dyDescent="0.25">
      <c r="A2109" s="8">
        <v>2102</v>
      </c>
      <c r="B2109" s="32">
        <v>453756</v>
      </c>
      <c r="C2109" s="9" t="s">
        <v>1703</v>
      </c>
      <c r="D2109" s="9" t="s">
        <v>192</v>
      </c>
      <c r="E2109" s="9" t="s">
        <v>3289</v>
      </c>
      <c r="F2109" s="9" t="s">
        <v>27</v>
      </c>
      <c r="G2109" s="10">
        <v>17</v>
      </c>
      <c r="H2109" s="10">
        <v>0</v>
      </c>
      <c r="I2109" s="10">
        <v>0</v>
      </c>
      <c r="J2109" s="10">
        <f t="shared" si="158"/>
        <v>4760000</v>
      </c>
      <c r="K2109" s="10">
        <f t="shared" si="158"/>
        <v>0</v>
      </c>
      <c r="L2109" s="10">
        <f t="shared" si="158"/>
        <v>0</v>
      </c>
      <c r="M2109" s="10"/>
      <c r="N2109" s="10">
        <v>0</v>
      </c>
      <c r="O2109" s="25">
        <f t="shared" si="159"/>
        <v>4760000</v>
      </c>
      <c r="P2109" s="25">
        <v>4760000</v>
      </c>
      <c r="Q2109" s="25">
        <f t="shared" si="156"/>
        <v>0</v>
      </c>
      <c r="R2109" s="37"/>
    </row>
    <row r="2110" spans="1:18" x14ac:dyDescent="0.25">
      <c r="A2110" s="8">
        <v>2103</v>
      </c>
      <c r="B2110" s="32">
        <v>453757</v>
      </c>
      <c r="C2110" s="9" t="s">
        <v>3335</v>
      </c>
      <c r="D2110" s="9" t="s">
        <v>247</v>
      </c>
      <c r="E2110" s="9" t="s">
        <v>3289</v>
      </c>
      <c r="F2110" s="9" t="s">
        <v>27</v>
      </c>
      <c r="G2110" s="10">
        <v>17</v>
      </c>
      <c r="H2110" s="10">
        <v>0</v>
      </c>
      <c r="I2110" s="10">
        <v>0</v>
      </c>
      <c r="J2110" s="10">
        <f t="shared" si="158"/>
        <v>4760000</v>
      </c>
      <c r="K2110" s="10">
        <f t="shared" si="158"/>
        <v>0</v>
      </c>
      <c r="L2110" s="10">
        <f t="shared" si="158"/>
        <v>0</v>
      </c>
      <c r="M2110" s="10"/>
      <c r="N2110" s="10">
        <v>0</v>
      </c>
      <c r="O2110" s="25">
        <f t="shared" si="159"/>
        <v>4760000</v>
      </c>
      <c r="P2110" s="25">
        <v>0</v>
      </c>
      <c r="Q2110" s="25">
        <f t="shared" si="156"/>
        <v>4760000</v>
      </c>
      <c r="R2110" s="37"/>
    </row>
    <row r="2111" spans="1:18" x14ac:dyDescent="0.25">
      <c r="A2111" s="8">
        <v>2104</v>
      </c>
      <c r="B2111" s="32">
        <v>453758</v>
      </c>
      <c r="C2111" s="9" t="s">
        <v>586</v>
      </c>
      <c r="D2111" s="9" t="s">
        <v>1262</v>
      </c>
      <c r="E2111" s="9" t="s">
        <v>3289</v>
      </c>
      <c r="F2111" s="9" t="s">
        <v>27</v>
      </c>
      <c r="G2111" s="10">
        <v>17</v>
      </c>
      <c r="H2111" s="10">
        <v>0</v>
      </c>
      <c r="I2111" s="10">
        <v>0</v>
      </c>
      <c r="J2111" s="10">
        <f t="shared" ref="J2111:L2139" si="160">G2111*280000</f>
        <v>4760000</v>
      </c>
      <c r="K2111" s="10">
        <f t="shared" si="160"/>
        <v>0</v>
      </c>
      <c r="L2111" s="10">
        <f t="shared" si="160"/>
        <v>0</v>
      </c>
      <c r="M2111" s="10"/>
      <c r="N2111" s="10">
        <v>0</v>
      </c>
      <c r="O2111" s="25">
        <f t="shared" si="159"/>
        <v>4760000</v>
      </c>
      <c r="P2111" s="25">
        <v>4760000</v>
      </c>
      <c r="Q2111" s="25">
        <f t="shared" si="156"/>
        <v>0</v>
      </c>
      <c r="R2111" s="37"/>
    </row>
    <row r="2112" spans="1:18" x14ac:dyDescent="0.25">
      <c r="A2112" s="8">
        <v>2105</v>
      </c>
      <c r="B2112" s="32">
        <v>453759</v>
      </c>
      <c r="C2112" s="9" t="s">
        <v>3336</v>
      </c>
      <c r="D2112" s="9" t="s">
        <v>413</v>
      </c>
      <c r="E2112" s="9" t="s">
        <v>3289</v>
      </c>
      <c r="F2112" s="9" t="s">
        <v>27</v>
      </c>
      <c r="G2112" s="10">
        <v>17</v>
      </c>
      <c r="H2112" s="10">
        <v>0</v>
      </c>
      <c r="I2112" s="10">
        <v>0</v>
      </c>
      <c r="J2112" s="10">
        <f t="shared" si="160"/>
        <v>4760000</v>
      </c>
      <c r="K2112" s="10">
        <f t="shared" si="160"/>
        <v>0</v>
      </c>
      <c r="L2112" s="10">
        <f t="shared" si="160"/>
        <v>0</v>
      </c>
      <c r="M2112" s="10"/>
      <c r="N2112" s="10">
        <v>0</v>
      </c>
      <c r="O2112" s="25">
        <f t="shared" si="159"/>
        <v>4760000</v>
      </c>
      <c r="P2112" s="25">
        <v>4760000</v>
      </c>
      <c r="Q2112" s="25">
        <f t="shared" si="156"/>
        <v>0</v>
      </c>
      <c r="R2112" s="37"/>
    </row>
    <row r="2113" spans="1:18" x14ac:dyDescent="0.25">
      <c r="A2113" s="8">
        <v>2106</v>
      </c>
      <c r="B2113" s="32">
        <v>453761</v>
      </c>
      <c r="C2113" s="9" t="s">
        <v>360</v>
      </c>
      <c r="D2113" s="9" t="s">
        <v>560</v>
      </c>
      <c r="E2113" s="9" t="s">
        <v>3289</v>
      </c>
      <c r="F2113" s="9" t="s">
        <v>27</v>
      </c>
      <c r="G2113" s="10">
        <v>17</v>
      </c>
      <c r="H2113" s="10">
        <v>0</v>
      </c>
      <c r="I2113" s="10">
        <v>0</v>
      </c>
      <c r="J2113" s="10">
        <f t="shared" si="160"/>
        <v>4760000</v>
      </c>
      <c r="K2113" s="10">
        <f t="shared" si="160"/>
        <v>0</v>
      </c>
      <c r="L2113" s="10">
        <f t="shared" si="160"/>
        <v>0</v>
      </c>
      <c r="M2113" s="10"/>
      <c r="N2113" s="10">
        <v>0</v>
      </c>
      <c r="O2113" s="25">
        <f t="shared" si="159"/>
        <v>4760000</v>
      </c>
      <c r="P2113" s="25">
        <v>4760000</v>
      </c>
      <c r="Q2113" s="25">
        <f t="shared" si="156"/>
        <v>0</v>
      </c>
      <c r="R2113" s="37"/>
    </row>
    <row r="2114" spans="1:18" x14ac:dyDescent="0.25">
      <c r="A2114" s="8">
        <v>2107</v>
      </c>
      <c r="B2114" s="32">
        <v>453762</v>
      </c>
      <c r="C2114" s="9" t="s">
        <v>108</v>
      </c>
      <c r="D2114" s="9" t="s">
        <v>118</v>
      </c>
      <c r="E2114" s="9" t="s">
        <v>3289</v>
      </c>
      <c r="F2114" s="9" t="s">
        <v>27</v>
      </c>
      <c r="G2114" s="10">
        <v>17</v>
      </c>
      <c r="H2114" s="10">
        <v>0</v>
      </c>
      <c r="I2114" s="10">
        <v>0</v>
      </c>
      <c r="J2114" s="10">
        <f t="shared" si="160"/>
        <v>4760000</v>
      </c>
      <c r="K2114" s="10">
        <f t="shared" si="160"/>
        <v>0</v>
      </c>
      <c r="L2114" s="10">
        <f t="shared" si="160"/>
        <v>0</v>
      </c>
      <c r="M2114" s="10"/>
      <c r="N2114" s="10">
        <v>0</v>
      </c>
      <c r="O2114" s="25">
        <f t="shared" si="159"/>
        <v>4760000</v>
      </c>
      <c r="P2114" s="25">
        <v>4760000</v>
      </c>
      <c r="Q2114" s="25">
        <f t="shared" si="156"/>
        <v>0</v>
      </c>
      <c r="R2114" s="37"/>
    </row>
    <row r="2115" spans="1:18" x14ac:dyDescent="0.25">
      <c r="A2115" s="8">
        <v>2108</v>
      </c>
      <c r="B2115" s="32">
        <v>453763</v>
      </c>
      <c r="C2115" s="9" t="s">
        <v>3337</v>
      </c>
      <c r="D2115" s="9" t="s">
        <v>118</v>
      </c>
      <c r="E2115" s="9" t="s">
        <v>3289</v>
      </c>
      <c r="F2115" s="9" t="s">
        <v>27</v>
      </c>
      <c r="G2115" s="10">
        <v>17</v>
      </c>
      <c r="H2115" s="10">
        <v>0</v>
      </c>
      <c r="I2115" s="10">
        <v>0</v>
      </c>
      <c r="J2115" s="10">
        <f t="shared" si="160"/>
        <v>4760000</v>
      </c>
      <c r="K2115" s="10">
        <f t="shared" si="160"/>
        <v>0</v>
      </c>
      <c r="L2115" s="10">
        <f t="shared" si="160"/>
        <v>0</v>
      </c>
      <c r="M2115" s="10"/>
      <c r="N2115" s="10">
        <v>0</v>
      </c>
      <c r="O2115" s="25">
        <f t="shared" si="159"/>
        <v>4760000</v>
      </c>
      <c r="P2115" s="25">
        <v>4760000</v>
      </c>
      <c r="Q2115" s="25">
        <f t="shared" si="156"/>
        <v>0</v>
      </c>
      <c r="R2115" s="37"/>
    </row>
    <row r="2116" spans="1:18" x14ac:dyDescent="0.25">
      <c r="A2116" s="8">
        <v>2109</v>
      </c>
      <c r="B2116" s="32">
        <v>453764</v>
      </c>
      <c r="C2116" s="9" t="s">
        <v>418</v>
      </c>
      <c r="D2116" s="9" t="s">
        <v>153</v>
      </c>
      <c r="E2116" s="9" t="s">
        <v>3289</v>
      </c>
      <c r="F2116" s="9" t="s">
        <v>27</v>
      </c>
      <c r="G2116" s="10">
        <v>17</v>
      </c>
      <c r="H2116" s="10">
        <v>0</v>
      </c>
      <c r="I2116" s="10">
        <v>0</v>
      </c>
      <c r="J2116" s="10">
        <f t="shared" si="160"/>
        <v>4760000</v>
      </c>
      <c r="K2116" s="10">
        <f t="shared" si="160"/>
        <v>0</v>
      </c>
      <c r="L2116" s="10">
        <f t="shared" si="160"/>
        <v>0</v>
      </c>
      <c r="M2116" s="10"/>
      <c r="N2116" s="10">
        <v>0</v>
      </c>
      <c r="O2116" s="25">
        <f t="shared" si="159"/>
        <v>4760000</v>
      </c>
      <c r="P2116" s="25">
        <v>4760000</v>
      </c>
      <c r="Q2116" s="25">
        <f t="shared" si="156"/>
        <v>0</v>
      </c>
      <c r="R2116" s="37"/>
    </row>
    <row r="2117" spans="1:18" x14ac:dyDescent="0.25">
      <c r="A2117" s="8">
        <v>2110</v>
      </c>
      <c r="B2117" s="32">
        <v>453765</v>
      </c>
      <c r="C2117" s="9" t="s">
        <v>3338</v>
      </c>
      <c r="D2117" s="9" t="s">
        <v>486</v>
      </c>
      <c r="E2117" s="9" t="s">
        <v>3289</v>
      </c>
      <c r="F2117" s="9" t="s">
        <v>27</v>
      </c>
      <c r="G2117" s="10">
        <v>17</v>
      </c>
      <c r="H2117" s="10">
        <v>0</v>
      </c>
      <c r="I2117" s="10">
        <v>0</v>
      </c>
      <c r="J2117" s="10">
        <f t="shared" si="160"/>
        <v>4760000</v>
      </c>
      <c r="K2117" s="10">
        <f t="shared" si="160"/>
        <v>0</v>
      </c>
      <c r="L2117" s="10">
        <f t="shared" si="160"/>
        <v>0</v>
      </c>
      <c r="M2117" s="10"/>
      <c r="N2117" s="10">
        <v>0</v>
      </c>
      <c r="O2117" s="25">
        <f t="shared" si="159"/>
        <v>4760000</v>
      </c>
      <c r="P2117" s="25">
        <v>4760000</v>
      </c>
      <c r="Q2117" s="25">
        <f t="shared" si="156"/>
        <v>0</v>
      </c>
      <c r="R2117" s="37"/>
    </row>
    <row r="2118" spans="1:18" x14ac:dyDescent="0.25">
      <c r="A2118" s="8">
        <v>2111</v>
      </c>
      <c r="B2118" s="32">
        <v>453767</v>
      </c>
      <c r="C2118" s="9" t="s">
        <v>3339</v>
      </c>
      <c r="D2118" s="9" t="s">
        <v>303</v>
      </c>
      <c r="E2118" s="9" t="s">
        <v>3289</v>
      </c>
      <c r="F2118" s="9" t="s">
        <v>27</v>
      </c>
      <c r="G2118" s="10">
        <v>17</v>
      </c>
      <c r="H2118" s="10">
        <v>0</v>
      </c>
      <c r="I2118" s="10">
        <v>0</v>
      </c>
      <c r="J2118" s="10">
        <f t="shared" si="160"/>
        <v>4760000</v>
      </c>
      <c r="K2118" s="10">
        <f t="shared" si="160"/>
        <v>0</v>
      </c>
      <c r="L2118" s="10">
        <f t="shared" si="160"/>
        <v>0</v>
      </c>
      <c r="M2118" s="10"/>
      <c r="N2118" s="10">
        <v>0</v>
      </c>
      <c r="O2118" s="25">
        <f t="shared" si="159"/>
        <v>4760000</v>
      </c>
      <c r="P2118" s="25">
        <v>4760000</v>
      </c>
      <c r="Q2118" s="25">
        <f t="shared" si="156"/>
        <v>0</v>
      </c>
      <c r="R2118" s="37"/>
    </row>
    <row r="2119" spans="1:18" x14ac:dyDescent="0.25">
      <c r="A2119" s="8">
        <v>2112</v>
      </c>
      <c r="B2119" s="32">
        <v>453768</v>
      </c>
      <c r="C2119" s="9" t="s">
        <v>3340</v>
      </c>
      <c r="D2119" s="9" t="s">
        <v>362</v>
      </c>
      <c r="E2119" s="9" t="s">
        <v>3289</v>
      </c>
      <c r="F2119" s="9" t="s">
        <v>27</v>
      </c>
      <c r="G2119" s="10">
        <v>17</v>
      </c>
      <c r="H2119" s="10">
        <v>0</v>
      </c>
      <c r="I2119" s="10">
        <v>0</v>
      </c>
      <c r="J2119" s="10">
        <f t="shared" si="160"/>
        <v>4760000</v>
      </c>
      <c r="K2119" s="10">
        <f t="shared" si="160"/>
        <v>0</v>
      </c>
      <c r="L2119" s="10">
        <f t="shared" si="160"/>
        <v>0</v>
      </c>
      <c r="M2119" s="10"/>
      <c r="N2119" s="10">
        <v>0</v>
      </c>
      <c r="O2119" s="25">
        <f t="shared" si="159"/>
        <v>4760000</v>
      </c>
      <c r="P2119" s="25">
        <v>4760000</v>
      </c>
      <c r="Q2119" s="25">
        <f t="shared" si="156"/>
        <v>0</v>
      </c>
      <c r="R2119" s="37"/>
    </row>
    <row r="2120" spans="1:18" x14ac:dyDescent="0.25">
      <c r="A2120" s="8">
        <v>2113</v>
      </c>
      <c r="B2120" s="32">
        <v>453770</v>
      </c>
      <c r="C2120" s="9" t="s">
        <v>2079</v>
      </c>
      <c r="D2120" s="9" t="s">
        <v>286</v>
      </c>
      <c r="E2120" s="9" t="s">
        <v>3289</v>
      </c>
      <c r="F2120" s="9" t="s">
        <v>27</v>
      </c>
      <c r="G2120" s="10">
        <v>17</v>
      </c>
      <c r="H2120" s="10">
        <v>0</v>
      </c>
      <c r="I2120" s="10">
        <v>0</v>
      </c>
      <c r="J2120" s="10">
        <f t="shared" si="160"/>
        <v>4760000</v>
      </c>
      <c r="K2120" s="10">
        <f t="shared" si="160"/>
        <v>0</v>
      </c>
      <c r="L2120" s="10">
        <f t="shared" si="160"/>
        <v>0</v>
      </c>
      <c r="M2120" s="10"/>
      <c r="N2120" s="10">
        <v>0</v>
      </c>
      <c r="O2120" s="25">
        <f t="shared" si="159"/>
        <v>4760000</v>
      </c>
      <c r="P2120" s="25">
        <v>4760000</v>
      </c>
      <c r="Q2120" s="25">
        <f t="shared" si="156"/>
        <v>0</v>
      </c>
      <c r="R2120" s="37"/>
    </row>
    <row r="2121" spans="1:18" x14ac:dyDescent="0.25">
      <c r="A2121" s="8">
        <v>2114</v>
      </c>
      <c r="B2121" s="32">
        <v>453771</v>
      </c>
      <c r="C2121" s="9" t="s">
        <v>3341</v>
      </c>
      <c r="D2121" s="9" t="s">
        <v>624</v>
      </c>
      <c r="E2121" s="9" t="s">
        <v>3289</v>
      </c>
      <c r="F2121" s="9" t="s">
        <v>27</v>
      </c>
      <c r="G2121" s="10">
        <v>17</v>
      </c>
      <c r="H2121" s="10">
        <v>0</v>
      </c>
      <c r="I2121" s="10">
        <v>0</v>
      </c>
      <c r="J2121" s="10">
        <f t="shared" si="160"/>
        <v>4760000</v>
      </c>
      <c r="K2121" s="10">
        <f t="shared" si="160"/>
        <v>0</v>
      </c>
      <c r="L2121" s="10">
        <f t="shared" si="160"/>
        <v>0</v>
      </c>
      <c r="M2121" s="10"/>
      <c r="N2121" s="10">
        <v>0</v>
      </c>
      <c r="O2121" s="25">
        <f t="shared" si="159"/>
        <v>4760000</v>
      </c>
      <c r="P2121" s="25">
        <v>0</v>
      </c>
      <c r="Q2121" s="25">
        <f t="shared" ref="Q2121:Q2148" si="161">O2121-P2121</f>
        <v>4760000</v>
      </c>
      <c r="R2121" s="37"/>
    </row>
    <row r="2122" spans="1:18" x14ac:dyDescent="0.25">
      <c r="A2122" s="8">
        <v>2115</v>
      </c>
      <c r="B2122" s="32">
        <v>453772</v>
      </c>
      <c r="C2122" s="9" t="s">
        <v>1645</v>
      </c>
      <c r="D2122" s="9" t="s">
        <v>310</v>
      </c>
      <c r="E2122" s="9" t="s">
        <v>3289</v>
      </c>
      <c r="F2122" s="9" t="s">
        <v>27</v>
      </c>
      <c r="G2122" s="10">
        <v>14</v>
      </c>
      <c r="H2122" s="10">
        <v>0</v>
      </c>
      <c r="I2122" s="10">
        <v>0</v>
      </c>
      <c r="J2122" s="10">
        <f t="shared" si="160"/>
        <v>3920000</v>
      </c>
      <c r="K2122" s="10">
        <f t="shared" si="160"/>
        <v>0</v>
      </c>
      <c r="L2122" s="10">
        <f t="shared" si="160"/>
        <v>0</v>
      </c>
      <c r="M2122" s="10"/>
      <c r="N2122" s="10">
        <v>0</v>
      </c>
      <c r="O2122" s="25">
        <f t="shared" si="159"/>
        <v>3920000</v>
      </c>
      <c r="P2122" s="25">
        <v>5040000</v>
      </c>
      <c r="Q2122" s="25">
        <f t="shared" si="161"/>
        <v>-1120000</v>
      </c>
      <c r="R2122" s="37"/>
    </row>
    <row r="2123" spans="1:18" s="39" customFormat="1" x14ac:dyDescent="0.25">
      <c r="A2123" s="35">
        <v>2116</v>
      </c>
      <c r="B2123" s="54">
        <v>453773</v>
      </c>
      <c r="C2123" s="37" t="s">
        <v>850</v>
      </c>
      <c r="D2123" s="37" t="s">
        <v>115</v>
      </c>
      <c r="E2123" s="37" t="s">
        <v>3289</v>
      </c>
      <c r="F2123" s="37" t="s">
        <v>27</v>
      </c>
      <c r="G2123" s="25">
        <v>17</v>
      </c>
      <c r="H2123" s="25">
        <v>0</v>
      </c>
      <c r="I2123" s="25">
        <v>0</v>
      </c>
      <c r="J2123" s="25">
        <f t="shared" si="160"/>
        <v>4760000</v>
      </c>
      <c r="K2123" s="25">
        <f t="shared" si="160"/>
        <v>0</v>
      </c>
      <c r="L2123" s="25">
        <f t="shared" si="160"/>
        <v>0</v>
      </c>
      <c r="M2123" s="25">
        <v>3080000</v>
      </c>
      <c r="N2123" s="25">
        <v>0</v>
      </c>
      <c r="O2123" s="25">
        <f>J2123+K2123+L2123-N2123-M2123</f>
        <v>1680000</v>
      </c>
      <c r="P2123" s="25">
        <v>1680000</v>
      </c>
      <c r="Q2123" s="25">
        <f t="shared" si="161"/>
        <v>0</v>
      </c>
      <c r="R2123" s="37" t="s">
        <v>2778</v>
      </c>
    </row>
    <row r="2124" spans="1:18" x14ac:dyDescent="0.25">
      <c r="A2124" s="8">
        <v>2117</v>
      </c>
      <c r="B2124" s="32">
        <v>453774</v>
      </c>
      <c r="C2124" s="9" t="s">
        <v>3342</v>
      </c>
      <c r="D2124" s="9" t="s">
        <v>472</v>
      </c>
      <c r="E2124" s="9" t="s">
        <v>3289</v>
      </c>
      <c r="F2124" s="9" t="s">
        <v>27</v>
      </c>
      <c r="G2124" s="10">
        <v>17</v>
      </c>
      <c r="H2124" s="10">
        <v>0</v>
      </c>
      <c r="I2124" s="10">
        <v>0</v>
      </c>
      <c r="J2124" s="10">
        <f t="shared" si="160"/>
        <v>4760000</v>
      </c>
      <c r="K2124" s="10">
        <f t="shared" si="160"/>
        <v>0</v>
      </c>
      <c r="L2124" s="10">
        <f t="shared" si="160"/>
        <v>0</v>
      </c>
      <c r="M2124" s="10"/>
      <c r="N2124" s="10">
        <v>0</v>
      </c>
      <c r="O2124" s="25">
        <f t="shared" si="159"/>
        <v>4760000</v>
      </c>
      <c r="P2124" s="25">
        <v>4760000</v>
      </c>
      <c r="Q2124" s="25">
        <f t="shared" si="161"/>
        <v>0</v>
      </c>
      <c r="R2124" s="37"/>
    </row>
    <row r="2125" spans="1:18" x14ac:dyDescent="0.25">
      <c r="A2125" s="8">
        <v>2118</v>
      </c>
      <c r="B2125" s="32">
        <v>453775</v>
      </c>
      <c r="C2125" s="9" t="s">
        <v>3343</v>
      </c>
      <c r="D2125" s="9" t="s">
        <v>654</v>
      </c>
      <c r="E2125" s="9" t="s">
        <v>3289</v>
      </c>
      <c r="F2125" s="9" t="s">
        <v>27</v>
      </c>
      <c r="G2125" s="10">
        <v>17</v>
      </c>
      <c r="H2125" s="10">
        <v>0</v>
      </c>
      <c r="I2125" s="10">
        <v>0</v>
      </c>
      <c r="J2125" s="10">
        <f t="shared" si="160"/>
        <v>4760000</v>
      </c>
      <c r="K2125" s="10">
        <f t="shared" si="160"/>
        <v>0</v>
      </c>
      <c r="L2125" s="10">
        <f t="shared" si="160"/>
        <v>0</v>
      </c>
      <c r="M2125" s="10"/>
      <c r="N2125" s="10">
        <v>0</v>
      </c>
      <c r="O2125" s="25">
        <f t="shared" si="159"/>
        <v>4760000</v>
      </c>
      <c r="P2125" s="25">
        <v>4760000</v>
      </c>
      <c r="Q2125" s="25">
        <f t="shared" si="161"/>
        <v>0</v>
      </c>
      <c r="R2125" s="37"/>
    </row>
    <row r="2126" spans="1:18" x14ac:dyDescent="0.25">
      <c r="A2126" s="8">
        <v>2119</v>
      </c>
      <c r="B2126" s="32">
        <v>453776</v>
      </c>
      <c r="C2126" s="9" t="s">
        <v>1634</v>
      </c>
      <c r="D2126" s="9" t="s">
        <v>147</v>
      </c>
      <c r="E2126" s="9" t="s">
        <v>3289</v>
      </c>
      <c r="F2126" s="9" t="s">
        <v>27</v>
      </c>
      <c r="G2126" s="10">
        <v>17</v>
      </c>
      <c r="H2126" s="10">
        <v>0</v>
      </c>
      <c r="I2126" s="10">
        <v>0</v>
      </c>
      <c r="J2126" s="10">
        <f t="shared" si="160"/>
        <v>4760000</v>
      </c>
      <c r="K2126" s="10">
        <f t="shared" si="160"/>
        <v>0</v>
      </c>
      <c r="L2126" s="10">
        <f t="shared" si="160"/>
        <v>0</v>
      </c>
      <c r="M2126" s="10"/>
      <c r="N2126" s="10">
        <v>0</v>
      </c>
      <c r="O2126" s="25">
        <f t="shared" si="159"/>
        <v>4760000</v>
      </c>
      <c r="P2126" s="25">
        <v>4760000</v>
      </c>
      <c r="Q2126" s="25">
        <f t="shared" si="161"/>
        <v>0</v>
      </c>
      <c r="R2126" s="37"/>
    </row>
    <row r="2127" spans="1:18" x14ac:dyDescent="0.25">
      <c r="A2127" s="8">
        <v>2120</v>
      </c>
      <c r="B2127" s="32">
        <v>453777</v>
      </c>
      <c r="C2127" s="9" t="s">
        <v>2714</v>
      </c>
      <c r="D2127" s="9" t="s">
        <v>372</v>
      </c>
      <c r="E2127" s="9" t="s">
        <v>3289</v>
      </c>
      <c r="F2127" s="9" t="s">
        <v>27</v>
      </c>
      <c r="G2127" s="10">
        <v>17</v>
      </c>
      <c r="H2127" s="10">
        <v>0</v>
      </c>
      <c r="I2127" s="10">
        <v>0</v>
      </c>
      <c r="J2127" s="10">
        <f t="shared" si="160"/>
        <v>4760000</v>
      </c>
      <c r="K2127" s="10">
        <f t="shared" si="160"/>
        <v>0</v>
      </c>
      <c r="L2127" s="10">
        <f t="shared" si="160"/>
        <v>0</v>
      </c>
      <c r="M2127" s="10"/>
      <c r="N2127" s="10">
        <v>0</v>
      </c>
      <c r="O2127" s="25">
        <f t="shared" si="159"/>
        <v>4760000</v>
      </c>
      <c r="P2127" s="25">
        <v>4760000</v>
      </c>
      <c r="Q2127" s="25">
        <f t="shared" si="161"/>
        <v>0</v>
      </c>
      <c r="R2127" s="37"/>
    </row>
    <row r="2128" spans="1:18" x14ac:dyDescent="0.25">
      <c r="A2128" s="8">
        <v>2121</v>
      </c>
      <c r="B2128" s="32">
        <v>453778</v>
      </c>
      <c r="C2128" s="9" t="s">
        <v>3344</v>
      </c>
      <c r="D2128" s="9" t="s">
        <v>372</v>
      </c>
      <c r="E2128" s="9" t="s">
        <v>3289</v>
      </c>
      <c r="F2128" s="9" t="s">
        <v>27</v>
      </c>
      <c r="G2128" s="10">
        <v>17</v>
      </c>
      <c r="H2128" s="10">
        <v>0</v>
      </c>
      <c r="I2128" s="10">
        <v>0</v>
      </c>
      <c r="J2128" s="10">
        <f t="shared" si="160"/>
        <v>4760000</v>
      </c>
      <c r="K2128" s="10">
        <f t="shared" si="160"/>
        <v>0</v>
      </c>
      <c r="L2128" s="10">
        <f t="shared" si="160"/>
        <v>0</v>
      </c>
      <c r="M2128" s="10"/>
      <c r="N2128" s="10">
        <v>0</v>
      </c>
      <c r="O2128" s="25">
        <f t="shared" si="159"/>
        <v>4760000</v>
      </c>
      <c r="P2128" s="25">
        <v>4760000</v>
      </c>
      <c r="Q2128" s="25">
        <f t="shared" si="161"/>
        <v>0</v>
      </c>
      <c r="R2128" s="37"/>
    </row>
    <row r="2129" spans="1:18" x14ac:dyDescent="0.25">
      <c r="A2129" s="8">
        <v>2122</v>
      </c>
      <c r="B2129" s="32">
        <v>453779</v>
      </c>
      <c r="C2129" s="9" t="s">
        <v>3345</v>
      </c>
      <c r="D2129" s="9" t="s">
        <v>3346</v>
      </c>
      <c r="E2129" s="9" t="s">
        <v>3289</v>
      </c>
      <c r="F2129" s="9" t="s">
        <v>27</v>
      </c>
      <c r="G2129" s="10">
        <v>17</v>
      </c>
      <c r="H2129" s="10">
        <v>0</v>
      </c>
      <c r="I2129" s="10">
        <v>0</v>
      </c>
      <c r="J2129" s="10">
        <f t="shared" si="160"/>
        <v>4760000</v>
      </c>
      <c r="K2129" s="10">
        <f t="shared" si="160"/>
        <v>0</v>
      </c>
      <c r="L2129" s="10">
        <f t="shared" si="160"/>
        <v>0</v>
      </c>
      <c r="M2129" s="10"/>
      <c r="N2129" s="10">
        <v>0</v>
      </c>
      <c r="O2129" s="25">
        <f t="shared" si="159"/>
        <v>4760000</v>
      </c>
      <c r="P2129" s="25">
        <v>4760000</v>
      </c>
      <c r="Q2129" s="25">
        <f t="shared" si="161"/>
        <v>0</v>
      </c>
      <c r="R2129" s="37"/>
    </row>
    <row r="2130" spans="1:18" x14ac:dyDescent="0.25">
      <c r="A2130" s="8">
        <v>2123</v>
      </c>
      <c r="B2130" s="32">
        <v>453780</v>
      </c>
      <c r="C2130" s="9" t="s">
        <v>1077</v>
      </c>
      <c r="D2130" s="9" t="s">
        <v>1104</v>
      </c>
      <c r="E2130" s="9" t="s">
        <v>3289</v>
      </c>
      <c r="F2130" s="9" t="s">
        <v>27</v>
      </c>
      <c r="G2130" s="10">
        <v>17</v>
      </c>
      <c r="H2130" s="10">
        <v>0</v>
      </c>
      <c r="I2130" s="10">
        <v>0</v>
      </c>
      <c r="J2130" s="10">
        <f t="shared" si="160"/>
        <v>4760000</v>
      </c>
      <c r="K2130" s="10">
        <f t="shared" si="160"/>
        <v>0</v>
      </c>
      <c r="L2130" s="10">
        <f t="shared" si="160"/>
        <v>0</v>
      </c>
      <c r="M2130" s="10"/>
      <c r="N2130" s="10">
        <v>0</v>
      </c>
      <c r="O2130" s="25">
        <f t="shared" si="159"/>
        <v>4760000</v>
      </c>
      <c r="P2130" s="25">
        <v>4760000</v>
      </c>
      <c r="Q2130" s="25">
        <f t="shared" si="161"/>
        <v>0</v>
      </c>
      <c r="R2130" s="37"/>
    </row>
    <row r="2131" spans="1:18" x14ac:dyDescent="0.25">
      <c r="A2131" s="8">
        <v>2124</v>
      </c>
      <c r="B2131" s="32">
        <v>453781</v>
      </c>
      <c r="C2131" s="9" t="s">
        <v>3347</v>
      </c>
      <c r="D2131" s="9" t="s">
        <v>344</v>
      </c>
      <c r="E2131" s="9" t="s">
        <v>3289</v>
      </c>
      <c r="F2131" s="9" t="s">
        <v>27</v>
      </c>
      <c r="G2131" s="10">
        <v>17</v>
      </c>
      <c r="H2131" s="10">
        <v>0</v>
      </c>
      <c r="I2131" s="10">
        <v>0</v>
      </c>
      <c r="J2131" s="10">
        <f t="shared" si="160"/>
        <v>4760000</v>
      </c>
      <c r="K2131" s="10">
        <f t="shared" si="160"/>
        <v>0</v>
      </c>
      <c r="L2131" s="10">
        <f t="shared" si="160"/>
        <v>0</v>
      </c>
      <c r="M2131" s="10"/>
      <c r="N2131" s="10">
        <v>0</v>
      </c>
      <c r="O2131" s="25">
        <f t="shared" si="159"/>
        <v>4760000</v>
      </c>
      <c r="P2131" s="25">
        <v>4760000</v>
      </c>
      <c r="Q2131" s="25">
        <f t="shared" si="161"/>
        <v>0</v>
      </c>
      <c r="R2131" s="37"/>
    </row>
    <row r="2132" spans="1:18" x14ac:dyDescent="0.25">
      <c r="A2132" s="8">
        <v>2125</v>
      </c>
      <c r="B2132" s="32">
        <v>453782</v>
      </c>
      <c r="C2132" s="9" t="s">
        <v>3234</v>
      </c>
      <c r="D2132" s="9" t="s">
        <v>229</v>
      </c>
      <c r="E2132" s="9" t="s">
        <v>3289</v>
      </c>
      <c r="F2132" s="9" t="s">
        <v>27</v>
      </c>
      <c r="G2132" s="10">
        <v>17</v>
      </c>
      <c r="H2132" s="10">
        <v>0</v>
      </c>
      <c r="I2132" s="10">
        <v>0</v>
      </c>
      <c r="J2132" s="10">
        <f t="shared" si="160"/>
        <v>4760000</v>
      </c>
      <c r="K2132" s="10">
        <f t="shared" si="160"/>
        <v>0</v>
      </c>
      <c r="L2132" s="10">
        <f t="shared" si="160"/>
        <v>0</v>
      </c>
      <c r="M2132" s="10"/>
      <c r="N2132" s="10">
        <v>0</v>
      </c>
      <c r="O2132" s="25">
        <f t="shared" si="159"/>
        <v>4760000</v>
      </c>
      <c r="P2132" s="25">
        <v>4760000</v>
      </c>
      <c r="Q2132" s="25">
        <f t="shared" si="161"/>
        <v>0</v>
      </c>
      <c r="R2132" s="37"/>
    </row>
    <row r="2133" spans="1:18" x14ac:dyDescent="0.25">
      <c r="A2133" s="8">
        <v>2126</v>
      </c>
      <c r="B2133" s="32">
        <v>453783</v>
      </c>
      <c r="C2133" s="9" t="s">
        <v>3348</v>
      </c>
      <c r="D2133" s="9" t="s">
        <v>61</v>
      </c>
      <c r="E2133" s="9" t="s">
        <v>3289</v>
      </c>
      <c r="F2133" s="9" t="s">
        <v>27</v>
      </c>
      <c r="G2133" s="10">
        <v>17</v>
      </c>
      <c r="H2133" s="10">
        <v>0</v>
      </c>
      <c r="I2133" s="10">
        <v>0</v>
      </c>
      <c r="J2133" s="10">
        <f t="shared" si="160"/>
        <v>4760000</v>
      </c>
      <c r="K2133" s="10">
        <f t="shared" si="160"/>
        <v>0</v>
      </c>
      <c r="L2133" s="10">
        <f t="shared" si="160"/>
        <v>0</v>
      </c>
      <c r="M2133" s="10"/>
      <c r="N2133" s="10">
        <v>0</v>
      </c>
      <c r="O2133" s="25">
        <f t="shared" si="159"/>
        <v>4760000</v>
      </c>
      <c r="P2133" s="25">
        <v>4760000</v>
      </c>
      <c r="Q2133" s="25">
        <f t="shared" si="161"/>
        <v>0</v>
      </c>
      <c r="R2133" s="37"/>
    </row>
    <row r="2134" spans="1:18" x14ac:dyDescent="0.25">
      <c r="A2134" s="8">
        <v>2127</v>
      </c>
      <c r="B2134" s="32">
        <v>453784</v>
      </c>
      <c r="C2134" s="9" t="s">
        <v>614</v>
      </c>
      <c r="D2134" s="9" t="s">
        <v>61</v>
      </c>
      <c r="E2134" s="9" t="s">
        <v>3289</v>
      </c>
      <c r="F2134" s="9" t="s">
        <v>27</v>
      </c>
      <c r="G2134" s="10">
        <v>17</v>
      </c>
      <c r="H2134" s="10">
        <v>0</v>
      </c>
      <c r="I2134" s="10">
        <v>0</v>
      </c>
      <c r="J2134" s="10">
        <f t="shared" si="160"/>
        <v>4760000</v>
      </c>
      <c r="K2134" s="10">
        <f t="shared" si="160"/>
        <v>0</v>
      </c>
      <c r="L2134" s="10">
        <f t="shared" si="160"/>
        <v>0</v>
      </c>
      <c r="M2134" s="10"/>
      <c r="N2134" s="10">
        <v>0</v>
      </c>
      <c r="O2134" s="25">
        <f t="shared" si="159"/>
        <v>4760000</v>
      </c>
      <c r="P2134" s="25">
        <v>4760000</v>
      </c>
      <c r="Q2134" s="25">
        <f t="shared" si="161"/>
        <v>0</v>
      </c>
      <c r="R2134" s="37"/>
    </row>
    <row r="2135" spans="1:18" x14ac:dyDescent="0.25">
      <c r="A2135" s="8">
        <v>2128</v>
      </c>
      <c r="B2135" s="32">
        <v>453785</v>
      </c>
      <c r="C2135" s="9" t="s">
        <v>1871</v>
      </c>
      <c r="D2135" s="9" t="s">
        <v>61</v>
      </c>
      <c r="E2135" s="9" t="s">
        <v>3289</v>
      </c>
      <c r="F2135" s="9" t="s">
        <v>27</v>
      </c>
      <c r="G2135" s="10">
        <v>17</v>
      </c>
      <c r="H2135" s="10">
        <v>0</v>
      </c>
      <c r="I2135" s="10">
        <v>0</v>
      </c>
      <c r="J2135" s="10">
        <f t="shared" si="160"/>
        <v>4760000</v>
      </c>
      <c r="K2135" s="10">
        <f t="shared" si="160"/>
        <v>0</v>
      </c>
      <c r="L2135" s="10">
        <f t="shared" si="160"/>
        <v>0</v>
      </c>
      <c r="M2135" s="10"/>
      <c r="N2135" s="10">
        <v>0</v>
      </c>
      <c r="O2135" s="25">
        <f t="shared" si="159"/>
        <v>4760000</v>
      </c>
      <c r="P2135" s="25">
        <v>0</v>
      </c>
      <c r="Q2135" s="25">
        <f t="shared" si="161"/>
        <v>4760000</v>
      </c>
      <c r="R2135" s="37"/>
    </row>
    <row r="2136" spans="1:18" x14ac:dyDescent="0.25">
      <c r="A2136" s="8">
        <v>2129</v>
      </c>
      <c r="B2136" s="32">
        <v>453786</v>
      </c>
      <c r="C2136" s="9" t="s">
        <v>1810</v>
      </c>
      <c r="D2136" s="9" t="s">
        <v>936</v>
      </c>
      <c r="E2136" s="9" t="s">
        <v>3289</v>
      </c>
      <c r="F2136" s="9" t="s">
        <v>27</v>
      </c>
      <c r="G2136" s="10">
        <v>17</v>
      </c>
      <c r="H2136" s="10">
        <v>0</v>
      </c>
      <c r="I2136" s="10">
        <v>0</v>
      </c>
      <c r="J2136" s="10">
        <f t="shared" si="160"/>
        <v>4760000</v>
      </c>
      <c r="K2136" s="10">
        <f t="shared" si="160"/>
        <v>0</v>
      </c>
      <c r="L2136" s="10">
        <f t="shared" si="160"/>
        <v>0</v>
      </c>
      <c r="M2136" s="10"/>
      <c r="N2136" s="10">
        <v>0</v>
      </c>
      <c r="O2136" s="25">
        <f t="shared" si="159"/>
        <v>4760000</v>
      </c>
      <c r="P2136" s="25">
        <v>4760000</v>
      </c>
      <c r="Q2136" s="25">
        <f t="shared" si="161"/>
        <v>0</v>
      </c>
      <c r="R2136" s="37"/>
    </row>
    <row r="2137" spans="1:18" x14ac:dyDescent="0.25">
      <c r="A2137" s="8">
        <v>2130</v>
      </c>
      <c r="B2137" s="32">
        <v>453787</v>
      </c>
      <c r="C2137" s="9" t="s">
        <v>3349</v>
      </c>
      <c r="D2137" s="9" t="s">
        <v>51</v>
      </c>
      <c r="E2137" s="9" t="s">
        <v>3289</v>
      </c>
      <c r="F2137" s="9" t="s">
        <v>27</v>
      </c>
      <c r="G2137" s="10">
        <v>17</v>
      </c>
      <c r="H2137" s="10">
        <v>0</v>
      </c>
      <c r="I2137" s="10">
        <v>0</v>
      </c>
      <c r="J2137" s="10">
        <f t="shared" si="160"/>
        <v>4760000</v>
      </c>
      <c r="K2137" s="10">
        <f t="shared" si="160"/>
        <v>0</v>
      </c>
      <c r="L2137" s="10">
        <f t="shared" si="160"/>
        <v>0</v>
      </c>
      <c r="M2137" s="10"/>
      <c r="N2137" s="10">
        <v>0</v>
      </c>
      <c r="O2137" s="25">
        <f t="shared" si="159"/>
        <v>4760000</v>
      </c>
      <c r="P2137" s="25">
        <v>4760000</v>
      </c>
      <c r="Q2137" s="25">
        <f t="shared" si="161"/>
        <v>0</v>
      </c>
      <c r="R2137" s="37"/>
    </row>
    <row r="2138" spans="1:18" x14ac:dyDescent="0.25">
      <c r="A2138" s="8">
        <v>2131</v>
      </c>
      <c r="B2138" s="32">
        <v>453788</v>
      </c>
      <c r="C2138" s="9" t="s">
        <v>232</v>
      </c>
      <c r="D2138" s="9" t="s">
        <v>640</v>
      </c>
      <c r="E2138" s="9" t="s">
        <v>3289</v>
      </c>
      <c r="F2138" s="9" t="s">
        <v>27</v>
      </c>
      <c r="G2138" s="10">
        <v>17</v>
      </c>
      <c r="H2138" s="10">
        <v>0</v>
      </c>
      <c r="I2138" s="10">
        <v>0</v>
      </c>
      <c r="J2138" s="10">
        <f t="shared" si="160"/>
        <v>4760000</v>
      </c>
      <c r="K2138" s="10">
        <f t="shared" si="160"/>
        <v>0</v>
      </c>
      <c r="L2138" s="10">
        <f t="shared" si="160"/>
        <v>0</v>
      </c>
      <c r="M2138" s="10"/>
      <c r="N2138" s="10">
        <v>0</v>
      </c>
      <c r="O2138" s="25">
        <f t="shared" si="159"/>
        <v>4760000</v>
      </c>
      <c r="P2138" s="25">
        <v>4760000</v>
      </c>
      <c r="Q2138" s="25">
        <f t="shared" si="161"/>
        <v>0</v>
      </c>
      <c r="R2138" s="37"/>
    </row>
    <row r="2139" spans="1:18" x14ac:dyDescent="0.25">
      <c r="A2139" s="8">
        <v>2132</v>
      </c>
      <c r="B2139" s="32">
        <v>453789</v>
      </c>
      <c r="C2139" s="9" t="s">
        <v>1138</v>
      </c>
      <c r="D2139" s="9" t="s">
        <v>640</v>
      </c>
      <c r="E2139" s="9" t="s">
        <v>3289</v>
      </c>
      <c r="F2139" s="9" t="s">
        <v>27</v>
      </c>
      <c r="G2139" s="10">
        <v>17</v>
      </c>
      <c r="H2139" s="10">
        <v>0</v>
      </c>
      <c r="I2139" s="10">
        <v>0</v>
      </c>
      <c r="J2139" s="10">
        <f t="shared" si="160"/>
        <v>4760000</v>
      </c>
      <c r="K2139" s="10">
        <f t="shared" si="160"/>
        <v>0</v>
      </c>
      <c r="L2139" s="10">
        <f t="shared" si="160"/>
        <v>0</v>
      </c>
      <c r="M2139" s="10"/>
      <c r="N2139" s="10">
        <v>0</v>
      </c>
      <c r="O2139" s="25">
        <f t="shared" si="159"/>
        <v>4760000</v>
      </c>
      <c r="P2139" s="25">
        <v>4760000</v>
      </c>
      <c r="Q2139" s="25">
        <f t="shared" si="161"/>
        <v>0</v>
      </c>
      <c r="R2139" s="37"/>
    </row>
    <row r="2140" spans="1:18" x14ac:dyDescent="0.25">
      <c r="A2140" s="8">
        <v>2133</v>
      </c>
      <c r="B2140" s="32">
        <v>453790</v>
      </c>
      <c r="C2140" s="9" t="s">
        <v>3350</v>
      </c>
      <c r="D2140" s="9" t="s">
        <v>640</v>
      </c>
      <c r="E2140" s="9" t="s">
        <v>3289</v>
      </c>
      <c r="F2140" s="9" t="s">
        <v>502</v>
      </c>
      <c r="G2140" s="10">
        <v>17</v>
      </c>
      <c r="H2140" s="10">
        <v>0</v>
      </c>
      <c r="I2140" s="10">
        <v>0</v>
      </c>
      <c r="J2140" s="10">
        <f>G2140*280000</f>
        <v>4760000</v>
      </c>
      <c r="K2140" s="10">
        <f>H2140*280000</f>
        <v>0</v>
      </c>
      <c r="L2140" s="10">
        <f>I2140*280000</f>
        <v>0</v>
      </c>
      <c r="M2140" s="10"/>
      <c r="N2140" s="10">
        <f>J2140*0.5</f>
        <v>2380000</v>
      </c>
      <c r="O2140" s="25">
        <f t="shared" si="159"/>
        <v>2380000</v>
      </c>
      <c r="P2140" s="25">
        <v>2380000</v>
      </c>
      <c r="Q2140" s="25">
        <f t="shared" si="161"/>
        <v>0</v>
      </c>
      <c r="R2140" s="37"/>
    </row>
    <row r="2141" spans="1:18" x14ac:dyDescent="0.25">
      <c r="A2141" s="8">
        <v>2134</v>
      </c>
      <c r="B2141" s="32">
        <v>453791</v>
      </c>
      <c r="C2141" s="9" t="s">
        <v>1603</v>
      </c>
      <c r="D2141" s="9" t="s">
        <v>244</v>
      </c>
      <c r="E2141" s="9" t="s">
        <v>3289</v>
      </c>
      <c r="F2141" s="9" t="s">
        <v>27</v>
      </c>
      <c r="G2141" s="10">
        <v>17</v>
      </c>
      <c r="H2141" s="10">
        <v>0</v>
      </c>
      <c r="I2141" s="10">
        <v>0</v>
      </c>
      <c r="J2141" s="10">
        <f t="shared" ref="J2141:L2148" si="162">G2141*280000</f>
        <v>4760000</v>
      </c>
      <c r="K2141" s="10">
        <f t="shared" si="162"/>
        <v>0</v>
      </c>
      <c r="L2141" s="10">
        <f t="shared" si="162"/>
        <v>0</v>
      </c>
      <c r="M2141" s="10"/>
      <c r="N2141" s="10">
        <v>0</v>
      </c>
      <c r="O2141" s="25">
        <f t="shared" si="159"/>
        <v>4760000</v>
      </c>
      <c r="P2141" s="25">
        <v>4760000</v>
      </c>
      <c r="Q2141" s="25">
        <f t="shared" si="161"/>
        <v>0</v>
      </c>
      <c r="R2141" s="37"/>
    </row>
    <row r="2142" spans="1:18" x14ac:dyDescent="0.25">
      <c r="A2142" s="8">
        <v>2135</v>
      </c>
      <c r="B2142" s="32">
        <v>453792</v>
      </c>
      <c r="C2142" s="9" t="s">
        <v>563</v>
      </c>
      <c r="D2142" s="9" t="s">
        <v>258</v>
      </c>
      <c r="E2142" s="9" t="s">
        <v>3289</v>
      </c>
      <c r="F2142" s="9" t="s">
        <v>27</v>
      </c>
      <c r="G2142" s="10">
        <v>17</v>
      </c>
      <c r="H2142" s="10">
        <v>0</v>
      </c>
      <c r="I2142" s="10">
        <v>0</v>
      </c>
      <c r="J2142" s="10">
        <f t="shared" si="162"/>
        <v>4760000</v>
      </c>
      <c r="K2142" s="10">
        <f t="shared" si="162"/>
        <v>0</v>
      </c>
      <c r="L2142" s="10">
        <f t="shared" si="162"/>
        <v>0</v>
      </c>
      <c r="M2142" s="10"/>
      <c r="N2142" s="10">
        <v>0</v>
      </c>
      <c r="O2142" s="25">
        <f t="shared" si="159"/>
        <v>4760000</v>
      </c>
      <c r="P2142" s="25">
        <v>4760000</v>
      </c>
      <c r="Q2142" s="25">
        <f t="shared" si="161"/>
        <v>0</v>
      </c>
      <c r="R2142" s="37"/>
    </row>
    <row r="2143" spans="1:18" x14ac:dyDescent="0.25">
      <c r="A2143" s="8">
        <v>2136</v>
      </c>
      <c r="B2143" s="32">
        <v>453793</v>
      </c>
      <c r="C2143" s="9" t="s">
        <v>2429</v>
      </c>
      <c r="D2143" s="9" t="s">
        <v>258</v>
      </c>
      <c r="E2143" s="9" t="s">
        <v>3289</v>
      </c>
      <c r="F2143" s="9" t="s">
        <v>27</v>
      </c>
      <c r="G2143" s="10">
        <v>17</v>
      </c>
      <c r="H2143" s="10">
        <v>0</v>
      </c>
      <c r="I2143" s="10">
        <v>0</v>
      </c>
      <c r="J2143" s="10">
        <f t="shared" si="162"/>
        <v>4760000</v>
      </c>
      <c r="K2143" s="10">
        <f t="shared" si="162"/>
        <v>0</v>
      </c>
      <c r="L2143" s="10">
        <f t="shared" si="162"/>
        <v>0</v>
      </c>
      <c r="M2143" s="10"/>
      <c r="N2143" s="10">
        <v>0</v>
      </c>
      <c r="O2143" s="25">
        <f t="shared" si="159"/>
        <v>4760000</v>
      </c>
      <c r="P2143" s="25">
        <v>4760000</v>
      </c>
      <c r="Q2143" s="25">
        <f t="shared" si="161"/>
        <v>0</v>
      </c>
      <c r="R2143" s="37"/>
    </row>
    <row r="2144" spans="1:18" x14ac:dyDescent="0.25">
      <c r="A2144" s="8">
        <v>2137</v>
      </c>
      <c r="B2144" s="32">
        <v>453794</v>
      </c>
      <c r="C2144" s="9" t="s">
        <v>2617</v>
      </c>
      <c r="D2144" s="9" t="s">
        <v>258</v>
      </c>
      <c r="E2144" s="9" t="s">
        <v>3289</v>
      </c>
      <c r="F2144" s="9" t="s">
        <v>27</v>
      </c>
      <c r="G2144" s="10">
        <v>17</v>
      </c>
      <c r="H2144" s="10">
        <v>0</v>
      </c>
      <c r="I2144" s="10">
        <v>0</v>
      </c>
      <c r="J2144" s="10">
        <f t="shared" si="162"/>
        <v>4760000</v>
      </c>
      <c r="K2144" s="10">
        <f t="shared" si="162"/>
        <v>0</v>
      </c>
      <c r="L2144" s="10">
        <f t="shared" si="162"/>
        <v>0</v>
      </c>
      <c r="M2144" s="10"/>
      <c r="N2144" s="10">
        <v>0</v>
      </c>
      <c r="O2144" s="25">
        <f t="shared" si="159"/>
        <v>4760000</v>
      </c>
      <c r="P2144" s="25">
        <v>4760000</v>
      </c>
      <c r="Q2144" s="25">
        <f t="shared" si="161"/>
        <v>0</v>
      </c>
      <c r="R2144" s="37"/>
    </row>
    <row r="2145" spans="1:19" x14ac:dyDescent="0.25">
      <c r="A2145" s="8">
        <v>2138</v>
      </c>
      <c r="B2145" s="32">
        <v>453796</v>
      </c>
      <c r="C2145" s="9" t="s">
        <v>1454</v>
      </c>
      <c r="D2145" s="9" t="s">
        <v>1025</v>
      </c>
      <c r="E2145" s="9" t="s">
        <v>3289</v>
      </c>
      <c r="F2145" s="9" t="s">
        <v>27</v>
      </c>
      <c r="G2145" s="10">
        <v>17</v>
      </c>
      <c r="H2145" s="10">
        <v>0</v>
      </c>
      <c r="I2145" s="10">
        <v>0</v>
      </c>
      <c r="J2145" s="10">
        <f t="shared" si="162"/>
        <v>4760000</v>
      </c>
      <c r="K2145" s="10">
        <f t="shared" si="162"/>
        <v>0</v>
      </c>
      <c r="L2145" s="10">
        <f t="shared" si="162"/>
        <v>0</v>
      </c>
      <c r="M2145" s="10"/>
      <c r="N2145" s="10">
        <v>0</v>
      </c>
      <c r="O2145" s="25">
        <f t="shared" si="159"/>
        <v>4760000</v>
      </c>
      <c r="P2145" s="25">
        <v>4760000</v>
      </c>
      <c r="Q2145" s="25">
        <f t="shared" si="161"/>
        <v>0</v>
      </c>
      <c r="R2145" s="37"/>
    </row>
    <row r="2146" spans="1:19" x14ac:dyDescent="0.25">
      <c r="A2146" s="8">
        <v>2139</v>
      </c>
      <c r="B2146" s="32">
        <v>453797</v>
      </c>
      <c r="C2146" s="9" t="s">
        <v>586</v>
      </c>
      <c r="D2146" s="9" t="s">
        <v>158</v>
      </c>
      <c r="E2146" s="9" t="s">
        <v>3289</v>
      </c>
      <c r="F2146" s="9" t="s">
        <v>27</v>
      </c>
      <c r="G2146" s="10">
        <v>17</v>
      </c>
      <c r="H2146" s="10">
        <v>0</v>
      </c>
      <c r="I2146" s="10">
        <v>0</v>
      </c>
      <c r="J2146" s="10">
        <f t="shared" si="162"/>
        <v>4760000</v>
      </c>
      <c r="K2146" s="10">
        <f t="shared" si="162"/>
        <v>0</v>
      </c>
      <c r="L2146" s="10">
        <f t="shared" si="162"/>
        <v>0</v>
      </c>
      <c r="M2146" s="10"/>
      <c r="N2146" s="10">
        <v>0</v>
      </c>
      <c r="O2146" s="25">
        <f t="shared" si="159"/>
        <v>4760000</v>
      </c>
      <c r="P2146" s="25">
        <v>4760000</v>
      </c>
      <c r="Q2146" s="25">
        <f t="shared" si="161"/>
        <v>0</v>
      </c>
      <c r="R2146" s="37"/>
    </row>
    <row r="2147" spans="1:19" x14ac:dyDescent="0.25">
      <c r="A2147" s="8">
        <v>2140</v>
      </c>
      <c r="B2147" s="32">
        <v>453798</v>
      </c>
      <c r="C2147" s="9" t="s">
        <v>3351</v>
      </c>
      <c r="D2147" s="9" t="s">
        <v>158</v>
      </c>
      <c r="E2147" s="9" t="s">
        <v>3289</v>
      </c>
      <c r="F2147" s="9" t="s">
        <v>27</v>
      </c>
      <c r="G2147" s="10">
        <v>17</v>
      </c>
      <c r="H2147" s="10">
        <v>0</v>
      </c>
      <c r="I2147" s="10">
        <v>0</v>
      </c>
      <c r="J2147" s="10">
        <f t="shared" si="162"/>
        <v>4760000</v>
      </c>
      <c r="K2147" s="10">
        <f t="shared" si="162"/>
        <v>0</v>
      </c>
      <c r="L2147" s="10">
        <f t="shared" si="162"/>
        <v>0</v>
      </c>
      <c r="M2147" s="10"/>
      <c r="N2147" s="10">
        <v>0</v>
      </c>
      <c r="O2147" s="25">
        <f t="shared" si="159"/>
        <v>4760000</v>
      </c>
      <c r="P2147" s="25">
        <v>0</v>
      </c>
      <c r="Q2147" s="25">
        <f t="shared" si="161"/>
        <v>4760000</v>
      </c>
      <c r="R2147" s="37"/>
    </row>
    <row r="2148" spans="1:19" x14ac:dyDescent="0.25">
      <c r="A2148" s="8">
        <v>2141</v>
      </c>
      <c r="B2148" s="32">
        <v>453799</v>
      </c>
      <c r="C2148" s="9" t="s">
        <v>586</v>
      </c>
      <c r="D2148" s="9" t="s">
        <v>265</v>
      </c>
      <c r="E2148" s="9" t="s">
        <v>3289</v>
      </c>
      <c r="F2148" s="9" t="s">
        <v>27</v>
      </c>
      <c r="G2148" s="10">
        <v>17</v>
      </c>
      <c r="H2148" s="10">
        <v>0</v>
      </c>
      <c r="I2148" s="10">
        <v>0</v>
      </c>
      <c r="J2148" s="10">
        <f t="shared" si="162"/>
        <v>4760000</v>
      </c>
      <c r="K2148" s="10">
        <f t="shared" si="162"/>
        <v>0</v>
      </c>
      <c r="L2148" s="10">
        <f t="shared" si="162"/>
        <v>0</v>
      </c>
      <c r="M2148" s="10"/>
      <c r="N2148" s="10">
        <v>0</v>
      </c>
      <c r="O2148" s="25">
        <f t="shared" si="159"/>
        <v>4760000</v>
      </c>
      <c r="P2148" s="25">
        <v>4760000</v>
      </c>
      <c r="Q2148" s="25">
        <f t="shared" si="161"/>
        <v>0</v>
      </c>
      <c r="R2148" s="37"/>
    </row>
    <row r="2149" spans="1:19" customFormat="1" ht="14.4" x14ac:dyDescent="0.3">
      <c r="A2149" s="12"/>
      <c r="B2149" s="13"/>
      <c r="C2149" s="130" t="s">
        <v>33</v>
      </c>
      <c r="D2149" s="130"/>
      <c r="E2149" s="13"/>
      <c r="F2149" s="12"/>
      <c r="G2149" s="14">
        <f t="shared" ref="G2149:I2149" si="163">SUM(G8:G2148)</f>
        <v>40336</v>
      </c>
      <c r="H2149" s="14">
        <f t="shared" si="163"/>
        <v>387</v>
      </c>
      <c r="I2149" s="14">
        <f t="shared" si="163"/>
        <v>150</v>
      </c>
      <c r="J2149" s="14">
        <f>SUM(J8:J2148)</f>
        <v>13669740000</v>
      </c>
      <c r="K2149" s="14">
        <f t="shared" ref="K2149:Q2149" si="164">SUM(K8:K2148)</f>
        <v>108360000</v>
      </c>
      <c r="L2149" s="14">
        <f t="shared" si="164"/>
        <v>42000000</v>
      </c>
      <c r="M2149" s="14">
        <f t="shared" si="164"/>
        <v>16520000</v>
      </c>
      <c r="N2149" s="14">
        <f t="shared" si="164"/>
        <v>517468000</v>
      </c>
      <c r="O2149" s="27">
        <f t="shared" si="164"/>
        <v>13286112000</v>
      </c>
      <c r="P2149" s="27">
        <f t="shared" si="164"/>
        <v>12182599340</v>
      </c>
      <c r="Q2149" s="27">
        <f t="shared" si="164"/>
        <v>1103512660</v>
      </c>
      <c r="R2149" s="72"/>
    </row>
    <row r="2150" spans="1:19" s="17" customFormat="1" ht="21.6" customHeight="1" x14ac:dyDescent="0.25">
      <c r="A2150"/>
      <c r="B2150" s="15"/>
      <c r="C2150"/>
      <c r="D2150"/>
      <c r="E2150" s="15"/>
      <c r="F2150" s="15"/>
      <c r="G2150" s="15"/>
      <c r="H2150" s="16"/>
      <c r="I2150"/>
      <c r="J2150"/>
      <c r="L2150" s="18" t="s">
        <v>34</v>
      </c>
      <c r="M2150" s="18"/>
      <c r="O2150" s="18"/>
      <c r="P2150" s="29"/>
      <c r="Q2150" s="29"/>
      <c r="R2150" s="11"/>
      <c r="S2150" s="23"/>
    </row>
    <row r="2151" spans="1:19" s="17" customFormat="1" ht="18.600000000000001" customHeight="1" x14ac:dyDescent="0.25">
      <c r="A2151" s="131" t="s">
        <v>35</v>
      </c>
      <c r="B2151" s="131"/>
      <c r="C2151" s="131"/>
      <c r="D2151" s="19" t="s">
        <v>36</v>
      </c>
      <c r="E2151" s="19"/>
      <c r="G2151" s="19"/>
      <c r="H2151" s="19" t="s">
        <v>3352</v>
      </c>
      <c r="I2151" s="19"/>
      <c r="K2151" s="19"/>
      <c r="L2151" s="19" t="s">
        <v>3353</v>
      </c>
      <c r="M2151" s="19"/>
      <c r="O2151" s="21" t="s">
        <v>3354</v>
      </c>
      <c r="P2151" s="29"/>
      <c r="Q2151" s="29"/>
      <c r="R2151" s="11"/>
      <c r="S2151" s="23"/>
    </row>
    <row r="2152" spans="1:19" x14ac:dyDescent="0.25">
      <c r="B2152" s="22"/>
      <c r="E2152" s="22"/>
      <c r="F2152" s="22"/>
      <c r="G2152" s="11"/>
    </row>
    <row r="2153" spans="1:19" x14ac:dyDescent="0.25">
      <c r="B2153" s="22"/>
      <c r="E2153" s="22"/>
      <c r="F2153" s="22"/>
      <c r="G2153" s="22"/>
    </row>
  </sheetData>
  <autoFilter ref="A7:S2151">
    <filterColumn colId="2" showButton="0"/>
  </autoFilter>
  <mergeCells count="21">
    <mergeCell ref="A5:Q5"/>
    <mergeCell ref="A1:C1"/>
    <mergeCell ref="I1:O1"/>
    <mergeCell ref="I2:O2"/>
    <mergeCell ref="A3:O3"/>
    <mergeCell ref="A4:O4"/>
    <mergeCell ref="Q6:Q7"/>
    <mergeCell ref="R6:R7"/>
    <mergeCell ref="C2149:D2149"/>
    <mergeCell ref="A2151:C2151"/>
    <mergeCell ref="G6:I6"/>
    <mergeCell ref="J6:L6"/>
    <mergeCell ref="M6:M7"/>
    <mergeCell ref="N6:N7"/>
    <mergeCell ref="O6:O7"/>
    <mergeCell ref="P6:P7"/>
    <mergeCell ref="A6:A7"/>
    <mergeCell ref="B6:B7"/>
    <mergeCell ref="C6:D7"/>
    <mergeCell ref="E6:E7"/>
    <mergeCell ref="F6:F7"/>
  </mergeCells>
  <pageMargins left="0.32" right="0.35" top="0.44" bottom="0.34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8"/>
  <sheetViews>
    <sheetView tabSelected="1" workbookViewId="0">
      <selection activeCell="G16" sqref="G15:G16"/>
    </sheetView>
  </sheetViews>
  <sheetFormatPr defaultColWidth="6.33203125" defaultRowHeight="13.2" x14ac:dyDescent="0.25"/>
  <cols>
    <col min="1" max="1" width="5.33203125" style="89" customWidth="1"/>
    <col min="2" max="2" width="10.21875" style="89" customWidth="1"/>
    <col min="3" max="3" width="17.88671875" style="89" customWidth="1"/>
    <col min="4" max="4" width="6.77734375" style="89" customWidth="1"/>
    <col min="5" max="5" width="5.88671875" style="89" customWidth="1"/>
    <col min="6" max="6" width="6.6640625" style="89" customWidth="1"/>
    <col min="7" max="7" width="6.44140625" style="89" customWidth="1"/>
    <col min="8" max="8" width="9.88671875" style="118" bestFit="1" customWidth="1"/>
    <col min="9" max="9" width="7.5546875" style="118" bestFit="1" customWidth="1"/>
    <col min="10" max="10" width="8" style="118" bestFit="1" customWidth="1"/>
    <col min="11" max="11" width="13.5546875" style="118" customWidth="1"/>
    <col min="12" max="12" width="7" style="118" bestFit="1" customWidth="1"/>
    <col min="13" max="13" width="9.109375" style="118" bestFit="1" customWidth="1"/>
    <col min="14" max="14" width="11.6640625" style="118" customWidth="1"/>
    <col min="15" max="15" width="13.88671875" style="118" bestFit="1" customWidth="1"/>
    <col min="16" max="16" width="16.88671875" style="118" customWidth="1"/>
    <col min="17" max="17" width="13.88671875" style="118" customWidth="1"/>
    <col min="18" max="18" width="20.77734375" style="93" customWidth="1"/>
    <col min="19" max="19" width="9" style="89" bestFit="1" customWidth="1"/>
    <col min="20" max="256" width="6.33203125" style="89"/>
    <col min="257" max="257" width="5.33203125" style="89" customWidth="1"/>
    <col min="258" max="258" width="10.21875" style="89" customWidth="1"/>
    <col min="259" max="259" width="17.88671875" style="89" customWidth="1"/>
    <col min="260" max="260" width="6.77734375" style="89" customWidth="1"/>
    <col min="261" max="261" width="5.88671875" style="89" customWidth="1"/>
    <col min="262" max="262" width="6.6640625" style="89" customWidth="1"/>
    <col min="263" max="263" width="6.44140625" style="89" customWidth="1"/>
    <col min="264" max="264" width="9.88671875" style="89" bestFit="1" customWidth="1"/>
    <col min="265" max="265" width="7.5546875" style="89" bestFit="1" customWidth="1"/>
    <col min="266" max="266" width="8" style="89" bestFit="1" customWidth="1"/>
    <col min="267" max="267" width="13.5546875" style="89" customWidth="1"/>
    <col min="268" max="268" width="7" style="89" bestFit="1" customWidth="1"/>
    <col min="269" max="269" width="9.109375" style="89" bestFit="1" customWidth="1"/>
    <col min="270" max="270" width="11.6640625" style="89" customWidth="1"/>
    <col min="271" max="271" width="13.88671875" style="89" bestFit="1" customWidth="1"/>
    <col min="272" max="273" width="13.88671875" style="89" customWidth="1"/>
    <col min="274" max="274" width="20.77734375" style="89" customWidth="1"/>
    <col min="275" max="275" width="9" style="89" bestFit="1" customWidth="1"/>
    <col min="276" max="512" width="6.33203125" style="89"/>
    <col min="513" max="513" width="5.33203125" style="89" customWidth="1"/>
    <col min="514" max="514" width="10.21875" style="89" customWidth="1"/>
    <col min="515" max="515" width="17.88671875" style="89" customWidth="1"/>
    <col min="516" max="516" width="6.77734375" style="89" customWidth="1"/>
    <col min="517" max="517" width="5.88671875" style="89" customWidth="1"/>
    <col min="518" max="518" width="6.6640625" style="89" customWidth="1"/>
    <col min="519" max="519" width="6.44140625" style="89" customWidth="1"/>
    <col min="520" max="520" width="9.88671875" style="89" bestFit="1" customWidth="1"/>
    <col min="521" max="521" width="7.5546875" style="89" bestFit="1" customWidth="1"/>
    <col min="522" max="522" width="8" style="89" bestFit="1" customWidth="1"/>
    <col min="523" max="523" width="13.5546875" style="89" customWidth="1"/>
    <col min="524" max="524" width="7" style="89" bestFit="1" customWidth="1"/>
    <col min="525" max="525" width="9.109375" style="89" bestFit="1" customWidth="1"/>
    <col min="526" max="526" width="11.6640625" style="89" customWidth="1"/>
    <col min="527" max="527" width="13.88671875" style="89" bestFit="1" customWidth="1"/>
    <col min="528" max="529" width="13.88671875" style="89" customWidth="1"/>
    <col min="530" max="530" width="20.77734375" style="89" customWidth="1"/>
    <col min="531" max="531" width="9" style="89" bestFit="1" customWidth="1"/>
    <col min="532" max="768" width="6.33203125" style="89"/>
    <col min="769" max="769" width="5.33203125" style="89" customWidth="1"/>
    <col min="770" max="770" width="10.21875" style="89" customWidth="1"/>
    <col min="771" max="771" width="17.88671875" style="89" customWidth="1"/>
    <col min="772" max="772" width="6.77734375" style="89" customWidth="1"/>
    <col min="773" max="773" width="5.88671875" style="89" customWidth="1"/>
    <col min="774" max="774" width="6.6640625" style="89" customWidth="1"/>
    <col min="775" max="775" width="6.44140625" style="89" customWidth="1"/>
    <col min="776" max="776" width="9.88671875" style="89" bestFit="1" customWidth="1"/>
    <col min="777" max="777" width="7.5546875" style="89" bestFit="1" customWidth="1"/>
    <col min="778" max="778" width="8" style="89" bestFit="1" customWidth="1"/>
    <col min="779" max="779" width="13.5546875" style="89" customWidth="1"/>
    <col min="780" max="780" width="7" style="89" bestFit="1" customWidth="1"/>
    <col min="781" max="781" width="9.109375" style="89" bestFit="1" customWidth="1"/>
    <col min="782" max="782" width="11.6640625" style="89" customWidth="1"/>
    <col min="783" max="783" width="13.88671875" style="89" bestFit="1" customWidth="1"/>
    <col min="784" max="785" width="13.88671875" style="89" customWidth="1"/>
    <col min="786" max="786" width="20.77734375" style="89" customWidth="1"/>
    <col min="787" max="787" width="9" style="89" bestFit="1" customWidth="1"/>
    <col min="788" max="1024" width="6.33203125" style="89"/>
    <col min="1025" max="1025" width="5.33203125" style="89" customWidth="1"/>
    <col min="1026" max="1026" width="10.21875" style="89" customWidth="1"/>
    <col min="1027" max="1027" width="17.88671875" style="89" customWidth="1"/>
    <col min="1028" max="1028" width="6.77734375" style="89" customWidth="1"/>
    <col min="1029" max="1029" width="5.88671875" style="89" customWidth="1"/>
    <col min="1030" max="1030" width="6.6640625" style="89" customWidth="1"/>
    <col min="1031" max="1031" width="6.44140625" style="89" customWidth="1"/>
    <col min="1032" max="1032" width="9.88671875" style="89" bestFit="1" customWidth="1"/>
    <col min="1033" max="1033" width="7.5546875" style="89" bestFit="1" customWidth="1"/>
    <col min="1034" max="1034" width="8" style="89" bestFit="1" customWidth="1"/>
    <col min="1035" max="1035" width="13.5546875" style="89" customWidth="1"/>
    <col min="1036" max="1036" width="7" style="89" bestFit="1" customWidth="1"/>
    <col min="1037" max="1037" width="9.109375" style="89" bestFit="1" customWidth="1"/>
    <col min="1038" max="1038" width="11.6640625" style="89" customWidth="1"/>
    <col min="1039" max="1039" width="13.88671875" style="89" bestFit="1" customWidth="1"/>
    <col min="1040" max="1041" width="13.88671875" style="89" customWidth="1"/>
    <col min="1042" max="1042" width="20.77734375" style="89" customWidth="1"/>
    <col min="1043" max="1043" width="9" style="89" bestFit="1" customWidth="1"/>
    <col min="1044" max="1280" width="6.33203125" style="89"/>
    <col min="1281" max="1281" width="5.33203125" style="89" customWidth="1"/>
    <col min="1282" max="1282" width="10.21875" style="89" customWidth="1"/>
    <col min="1283" max="1283" width="17.88671875" style="89" customWidth="1"/>
    <col min="1284" max="1284" width="6.77734375" style="89" customWidth="1"/>
    <col min="1285" max="1285" width="5.88671875" style="89" customWidth="1"/>
    <col min="1286" max="1286" width="6.6640625" style="89" customWidth="1"/>
    <col min="1287" max="1287" width="6.44140625" style="89" customWidth="1"/>
    <col min="1288" max="1288" width="9.88671875" style="89" bestFit="1" customWidth="1"/>
    <col min="1289" max="1289" width="7.5546875" style="89" bestFit="1" customWidth="1"/>
    <col min="1290" max="1290" width="8" style="89" bestFit="1" customWidth="1"/>
    <col min="1291" max="1291" width="13.5546875" style="89" customWidth="1"/>
    <col min="1292" max="1292" width="7" style="89" bestFit="1" customWidth="1"/>
    <col min="1293" max="1293" width="9.109375" style="89" bestFit="1" customWidth="1"/>
    <col min="1294" max="1294" width="11.6640625" style="89" customWidth="1"/>
    <col min="1295" max="1295" width="13.88671875" style="89" bestFit="1" customWidth="1"/>
    <col min="1296" max="1297" width="13.88671875" style="89" customWidth="1"/>
    <col min="1298" max="1298" width="20.77734375" style="89" customWidth="1"/>
    <col min="1299" max="1299" width="9" style="89" bestFit="1" customWidth="1"/>
    <col min="1300" max="1536" width="6.33203125" style="89"/>
    <col min="1537" max="1537" width="5.33203125" style="89" customWidth="1"/>
    <col min="1538" max="1538" width="10.21875" style="89" customWidth="1"/>
    <col min="1539" max="1539" width="17.88671875" style="89" customWidth="1"/>
    <col min="1540" max="1540" width="6.77734375" style="89" customWidth="1"/>
    <col min="1541" max="1541" width="5.88671875" style="89" customWidth="1"/>
    <col min="1542" max="1542" width="6.6640625" style="89" customWidth="1"/>
    <col min="1543" max="1543" width="6.44140625" style="89" customWidth="1"/>
    <col min="1544" max="1544" width="9.88671875" style="89" bestFit="1" customWidth="1"/>
    <col min="1545" max="1545" width="7.5546875" style="89" bestFit="1" customWidth="1"/>
    <col min="1546" max="1546" width="8" style="89" bestFit="1" customWidth="1"/>
    <col min="1547" max="1547" width="13.5546875" style="89" customWidth="1"/>
    <col min="1548" max="1548" width="7" style="89" bestFit="1" customWidth="1"/>
    <col min="1549" max="1549" width="9.109375" style="89" bestFit="1" customWidth="1"/>
    <col min="1550" max="1550" width="11.6640625" style="89" customWidth="1"/>
    <col min="1551" max="1551" width="13.88671875" style="89" bestFit="1" customWidth="1"/>
    <col min="1552" max="1553" width="13.88671875" style="89" customWidth="1"/>
    <col min="1554" max="1554" width="20.77734375" style="89" customWidth="1"/>
    <col min="1555" max="1555" width="9" style="89" bestFit="1" customWidth="1"/>
    <col min="1556" max="1792" width="6.33203125" style="89"/>
    <col min="1793" max="1793" width="5.33203125" style="89" customWidth="1"/>
    <col min="1794" max="1794" width="10.21875" style="89" customWidth="1"/>
    <col min="1795" max="1795" width="17.88671875" style="89" customWidth="1"/>
    <col min="1796" max="1796" width="6.77734375" style="89" customWidth="1"/>
    <col min="1797" max="1797" width="5.88671875" style="89" customWidth="1"/>
    <col min="1798" max="1798" width="6.6640625" style="89" customWidth="1"/>
    <col min="1799" max="1799" width="6.44140625" style="89" customWidth="1"/>
    <col min="1800" max="1800" width="9.88671875" style="89" bestFit="1" customWidth="1"/>
    <col min="1801" max="1801" width="7.5546875" style="89" bestFit="1" customWidth="1"/>
    <col min="1802" max="1802" width="8" style="89" bestFit="1" customWidth="1"/>
    <col min="1803" max="1803" width="13.5546875" style="89" customWidth="1"/>
    <col min="1804" max="1804" width="7" style="89" bestFit="1" customWidth="1"/>
    <col min="1805" max="1805" width="9.109375" style="89" bestFit="1" customWidth="1"/>
    <col min="1806" max="1806" width="11.6640625" style="89" customWidth="1"/>
    <col min="1807" max="1807" width="13.88671875" style="89" bestFit="1" customWidth="1"/>
    <col min="1808" max="1809" width="13.88671875" style="89" customWidth="1"/>
    <col min="1810" max="1810" width="20.77734375" style="89" customWidth="1"/>
    <col min="1811" max="1811" width="9" style="89" bestFit="1" customWidth="1"/>
    <col min="1812" max="2048" width="6.33203125" style="89"/>
    <col min="2049" max="2049" width="5.33203125" style="89" customWidth="1"/>
    <col min="2050" max="2050" width="10.21875" style="89" customWidth="1"/>
    <col min="2051" max="2051" width="17.88671875" style="89" customWidth="1"/>
    <col min="2052" max="2052" width="6.77734375" style="89" customWidth="1"/>
    <col min="2053" max="2053" width="5.88671875" style="89" customWidth="1"/>
    <col min="2054" max="2054" width="6.6640625" style="89" customWidth="1"/>
    <col min="2055" max="2055" width="6.44140625" style="89" customWidth="1"/>
    <col min="2056" max="2056" width="9.88671875" style="89" bestFit="1" customWidth="1"/>
    <col min="2057" max="2057" width="7.5546875" style="89" bestFit="1" customWidth="1"/>
    <col min="2058" max="2058" width="8" style="89" bestFit="1" customWidth="1"/>
    <col min="2059" max="2059" width="13.5546875" style="89" customWidth="1"/>
    <col min="2060" max="2060" width="7" style="89" bestFit="1" customWidth="1"/>
    <col min="2061" max="2061" width="9.109375" style="89" bestFit="1" customWidth="1"/>
    <col min="2062" max="2062" width="11.6640625" style="89" customWidth="1"/>
    <col min="2063" max="2063" width="13.88671875" style="89" bestFit="1" customWidth="1"/>
    <col min="2064" max="2065" width="13.88671875" style="89" customWidth="1"/>
    <col min="2066" max="2066" width="20.77734375" style="89" customWidth="1"/>
    <col min="2067" max="2067" width="9" style="89" bestFit="1" customWidth="1"/>
    <col min="2068" max="2304" width="6.33203125" style="89"/>
    <col min="2305" max="2305" width="5.33203125" style="89" customWidth="1"/>
    <col min="2306" max="2306" width="10.21875" style="89" customWidth="1"/>
    <col min="2307" max="2307" width="17.88671875" style="89" customWidth="1"/>
    <col min="2308" max="2308" width="6.77734375" style="89" customWidth="1"/>
    <col min="2309" max="2309" width="5.88671875" style="89" customWidth="1"/>
    <col min="2310" max="2310" width="6.6640625" style="89" customWidth="1"/>
    <col min="2311" max="2311" width="6.44140625" style="89" customWidth="1"/>
    <col min="2312" max="2312" width="9.88671875" style="89" bestFit="1" customWidth="1"/>
    <col min="2313" max="2313" width="7.5546875" style="89" bestFit="1" customWidth="1"/>
    <col min="2314" max="2314" width="8" style="89" bestFit="1" customWidth="1"/>
    <col min="2315" max="2315" width="13.5546875" style="89" customWidth="1"/>
    <col min="2316" max="2316" width="7" style="89" bestFit="1" customWidth="1"/>
    <col min="2317" max="2317" width="9.109375" style="89" bestFit="1" customWidth="1"/>
    <col min="2318" max="2318" width="11.6640625" style="89" customWidth="1"/>
    <col min="2319" max="2319" width="13.88671875" style="89" bestFit="1" customWidth="1"/>
    <col min="2320" max="2321" width="13.88671875" style="89" customWidth="1"/>
    <col min="2322" max="2322" width="20.77734375" style="89" customWidth="1"/>
    <col min="2323" max="2323" width="9" style="89" bestFit="1" customWidth="1"/>
    <col min="2324" max="2560" width="6.33203125" style="89"/>
    <col min="2561" max="2561" width="5.33203125" style="89" customWidth="1"/>
    <col min="2562" max="2562" width="10.21875" style="89" customWidth="1"/>
    <col min="2563" max="2563" width="17.88671875" style="89" customWidth="1"/>
    <col min="2564" max="2564" width="6.77734375" style="89" customWidth="1"/>
    <col min="2565" max="2565" width="5.88671875" style="89" customWidth="1"/>
    <col min="2566" max="2566" width="6.6640625" style="89" customWidth="1"/>
    <col min="2567" max="2567" width="6.44140625" style="89" customWidth="1"/>
    <col min="2568" max="2568" width="9.88671875" style="89" bestFit="1" customWidth="1"/>
    <col min="2569" max="2569" width="7.5546875" style="89" bestFit="1" customWidth="1"/>
    <col min="2570" max="2570" width="8" style="89" bestFit="1" customWidth="1"/>
    <col min="2571" max="2571" width="13.5546875" style="89" customWidth="1"/>
    <col min="2572" max="2572" width="7" style="89" bestFit="1" customWidth="1"/>
    <col min="2573" max="2573" width="9.109375" style="89" bestFit="1" customWidth="1"/>
    <col min="2574" max="2574" width="11.6640625" style="89" customWidth="1"/>
    <col min="2575" max="2575" width="13.88671875" style="89" bestFit="1" customWidth="1"/>
    <col min="2576" max="2577" width="13.88671875" style="89" customWidth="1"/>
    <col min="2578" max="2578" width="20.77734375" style="89" customWidth="1"/>
    <col min="2579" max="2579" width="9" style="89" bestFit="1" customWidth="1"/>
    <col min="2580" max="2816" width="6.33203125" style="89"/>
    <col min="2817" max="2817" width="5.33203125" style="89" customWidth="1"/>
    <col min="2818" max="2818" width="10.21875" style="89" customWidth="1"/>
    <col min="2819" max="2819" width="17.88671875" style="89" customWidth="1"/>
    <col min="2820" max="2820" width="6.77734375" style="89" customWidth="1"/>
    <col min="2821" max="2821" width="5.88671875" style="89" customWidth="1"/>
    <col min="2822" max="2822" width="6.6640625" style="89" customWidth="1"/>
    <col min="2823" max="2823" width="6.44140625" style="89" customWidth="1"/>
    <col min="2824" max="2824" width="9.88671875" style="89" bestFit="1" customWidth="1"/>
    <col min="2825" max="2825" width="7.5546875" style="89" bestFit="1" customWidth="1"/>
    <col min="2826" max="2826" width="8" style="89" bestFit="1" customWidth="1"/>
    <col min="2827" max="2827" width="13.5546875" style="89" customWidth="1"/>
    <col min="2828" max="2828" width="7" style="89" bestFit="1" customWidth="1"/>
    <col min="2829" max="2829" width="9.109375" style="89" bestFit="1" customWidth="1"/>
    <col min="2830" max="2830" width="11.6640625" style="89" customWidth="1"/>
    <col min="2831" max="2831" width="13.88671875" style="89" bestFit="1" customWidth="1"/>
    <col min="2832" max="2833" width="13.88671875" style="89" customWidth="1"/>
    <col min="2834" max="2834" width="20.77734375" style="89" customWidth="1"/>
    <col min="2835" max="2835" width="9" style="89" bestFit="1" customWidth="1"/>
    <col min="2836" max="3072" width="6.33203125" style="89"/>
    <col min="3073" max="3073" width="5.33203125" style="89" customWidth="1"/>
    <col min="3074" max="3074" width="10.21875" style="89" customWidth="1"/>
    <col min="3075" max="3075" width="17.88671875" style="89" customWidth="1"/>
    <col min="3076" max="3076" width="6.77734375" style="89" customWidth="1"/>
    <col min="3077" max="3077" width="5.88671875" style="89" customWidth="1"/>
    <col min="3078" max="3078" width="6.6640625" style="89" customWidth="1"/>
    <col min="3079" max="3079" width="6.44140625" style="89" customWidth="1"/>
    <col min="3080" max="3080" width="9.88671875" style="89" bestFit="1" customWidth="1"/>
    <col min="3081" max="3081" width="7.5546875" style="89" bestFit="1" customWidth="1"/>
    <col min="3082" max="3082" width="8" style="89" bestFit="1" customWidth="1"/>
    <col min="3083" max="3083" width="13.5546875" style="89" customWidth="1"/>
    <col min="3084" max="3084" width="7" style="89" bestFit="1" customWidth="1"/>
    <col min="3085" max="3085" width="9.109375" style="89" bestFit="1" customWidth="1"/>
    <col min="3086" max="3086" width="11.6640625" style="89" customWidth="1"/>
    <col min="3087" max="3087" width="13.88671875" style="89" bestFit="1" customWidth="1"/>
    <col min="3088" max="3089" width="13.88671875" style="89" customWidth="1"/>
    <col min="3090" max="3090" width="20.77734375" style="89" customWidth="1"/>
    <col min="3091" max="3091" width="9" style="89" bestFit="1" customWidth="1"/>
    <col min="3092" max="3328" width="6.33203125" style="89"/>
    <col min="3329" max="3329" width="5.33203125" style="89" customWidth="1"/>
    <col min="3330" max="3330" width="10.21875" style="89" customWidth="1"/>
    <col min="3331" max="3331" width="17.88671875" style="89" customWidth="1"/>
    <col min="3332" max="3332" width="6.77734375" style="89" customWidth="1"/>
    <col min="3333" max="3333" width="5.88671875" style="89" customWidth="1"/>
    <col min="3334" max="3334" width="6.6640625" style="89" customWidth="1"/>
    <col min="3335" max="3335" width="6.44140625" style="89" customWidth="1"/>
    <col min="3336" max="3336" width="9.88671875" style="89" bestFit="1" customWidth="1"/>
    <col min="3337" max="3337" width="7.5546875" style="89" bestFit="1" customWidth="1"/>
    <col min="3338" max="3338" width="8" style="89" bestFit="1" customWidth="1"/>
    <col min="3339" max="3339" width="13.5546875" style="89" customWidth="1"/>
    <col min="3340" max="3340" width="7" style="89" bestFit="1" customWidth="1"/>
    <col min="3341" max="3341" width="9.109375" style="89" bestFit="1" customWidth="1"/>
    <col min="3342" max="3342" width="11.6640625" style="89" customWidth="1"/>
    <col min="3343" max="3343" width="13.88671875" style="89" bestFit="1" customWidth="1"/>
    <col min="3344" max="3345" width="13.88671875" style="89" customWidth="1"/>
    <col min="3346" max="3346" width="20.77734375" style="89" customWidth="1"/>
    <col min="3347" max="3347" width="9" style="89" bestFit="1" customWidth="1"/>
    <col min="3348" max="3584" width="6.33203125" style="89"/>
    <col min="3585" max="3585" width="5.33203125" style="89" customWidth="1"/>
    <col min="3586" max="3586" width="10.21875" style="89" customWidth="1"/>
    <col min="3587" max="3587" width="17.88671875" style="89" customWidth="1"/>
    <col min="3588" max="3588" width="6.77734375" style="89" customWidth="1"/>
    <col min="3589" max="3589" width="5.88671875" style="89" customWidth="1"/>
    <col min="3590" max="3590" width="6.6640625" style="89" customWidth="1"/>
    <col min="3591" max="3591" width="6.44140625" style="89" customWidth="1"/>
    <col min="3592" max="3592" width="9.88671875" style="89" bestFit="1" customWidth="1"/>
    <col min="3593" max="3593" width="7.5546875" style="89" bestFit="1" customWidth="1"/>
    <col min="3594" max="3594" width="8" style="89" bestFit="1" customWidth="1"/>
    <col min="3595" max="3595" width="13.5546875" style="89" customWidth="1"/>
    <col min="3596" max="3596" width="7" style="89" bestFit="1" customWidth="1"/>
    <col min="3597" max="3597" width="9.109375" style="89" bestFit="1" customWidth="1"/>
    <col min="3598" max="3598" width="11.6640625" style="89" customWidth="1"/>
    <col min="3599" max="3599" width="13.88671875" style="89" bestFit="1" customWidth="1"/>
    <col min="3600" max="3601" width="13.88671875" style="89" customWidth="1"/>
    <col min="3602" max="3602" width="20.77734375" style="89" customWidth="1"/>
    <col min="3603" max="3603" width="9" style="89" bestFit="1" customWidth="1"/>
    <col min="3604" max="3840" width="6.33203125" style="89"/>
    <col min="3841" max="3841" width="5.33203125" style="89" customWidth="1"/>
    <col min="3842" max="3842" width="10.21875" style="89" customWidth="1"/>
    <col min="3843" max="3843" width="17.88671875" style="89" customWidth="1"/>
    <col min="3844" max="3844" width="6.77734375" style="89" customWidth="1"/>
    <col min="3845" max="3845" width="5.88671875" style="89" customWidth="1"/>
    <col min="3846" max="3846" width="6.6640625" style="89" customWidth="1"/>
    <col min="3847" max="3847" width="6.44140625" style="89" customWidth="1"/>
    <col min="3848" max="3848" width="9.88671875" style="89" bestFit="1" customWidth="1"/>
    <col min="3849" max="3849" width="7.5546875" style="89" bestFit="1" customWidth="1"/>
    <col min="3850" max="3850" width="8" style="89" bestFit="1" customWidth="1"/>
    <col min="3851" max="3851" width="13.5546875" style="89" customWidth="1"/>
    <col min="3852" max="3852" width="7" style="89" bestFit="1" customWidth="1"/>
    <col min="3853" max="3853" width="9.109375" style="89" bestFit="1" customWidth="1"/>
    <col min="3854" max="3854" width="11.6640625" style="89" customWidth="1"/>
    <col min="3855" max="3855" width="13.88671875" style="89" bestFit="1" customWidth="1"/>
    <col min="3856" max="3857" width="13.88671875" style="89" customWidth="1"/>
    <col min="3858" max="3858" width="20.77734375" style="89" customWidth="1"/>
    <col min="3859" max="3859" width="9" style="89" bestFit="1" customWidth="1"/>
    <col min="3860" max="4096" width="6.33203125" style="89"/>
    <col min="4097" max="4097" width="5.33203125" style="89" customWidth="1"/>
    <col min="4098" max="4098" width="10.21875" style="89" customWidth="1"/>
    <col min="4099" max="4099" width="17.88671875" style="89" customWidth="1"/>
    <col min="4100" max="4100" width="6.77734375" style="89" customWidth="1"/>
    <col min="4101" max="4101" width="5.88671875" style="89" customWidth="1"/>
    <col min="4102" max="4102" width="6.6640625" style="89" customWidth="1"/>
    <col min="4103" max="4103" width="6.44140625" style="89" customWidth="1"/>
    <col min="4104" max="4104" width="9.88671875" style="89" bestFit="1" customWidth="1"/>
    <col min="4105" max="4105" width="7.5546875" style="89" bestFit="1" customWidth="1"/>
    <col min="4106" max="4106" width="8" style="89" bestFit="1" customWidth="1"/>
    <col min="4107" max="4107" width="13.5546875" style="89" customWidth="1"/>
    <col min="4108" max="4108" width="7" style="89" bestFit="1" customWidth="1"/>
    <col min="4109" max="4109" width="9.109375" style="89" bestFit="1" customWidth="1"/>
    <col min="4110" max="4110" width="11.6640625" style="89" customWidth="1"/>
    <col min="4111" max="4111" width="13.88671875" style="89" bestFit="1" customWidth="1"/>
    <col min="4112" max="4113" width="13.88671875" style="89" customWidth="1"/>
    <col min="4114" max="4114" width="20.77734375" style="89" customWidth="1"/>
    <col min="4115" max="4115" width="9" style="89" bestFit="1" customWidth="1"/>
    <col min="4116" max="4352" width="6.33203125" style="89"/>
    <col min="4353" max="4353" width="5.33203125" style="89" customWidth="1"/>
    <col min="4354" max="4354" width="10.21875" style="89" customWidth="1"/>
    <col min="4355" max="4355" width="17.88671875" style="89" customWidth="1"/>
    <col min="4356" max="4356" width="6.77734375" style="89" customWidth="1"/>
    <col min="4357" max="4357" width="5.88671875" style="89" customWidth="1"/>
    <col min="4358" max="4358" width="6.6640625" style="89" customWidth="1"/>
    <col min="4359" max="4359" width="6.44140625" style="89" customWidth="1"/>
    <col min="4360" max="4360" width="9.88671875" style="89" bestFit="1" customWidth="1"/>
    <col min="4361" max="4361" width="7.5546875" style="89" bestFit="1" customWidth="1"/>
    <col min="4362" max="4362" width="8" style="89" bestFit="1" customWidth="1"/>
    <col min="4363" max="4363" width="13.5546875" style="89" customWidth="1"/>
    <col min="4364" max="4364" width="7" style="89" bestFit="1" customWidth="1"/>
    <col min="4365" max="4365" width="9.109375" style="89" bestFit="1" customWidth="1"/>
    <col min="4366" max="4366" width="11.6640625" style="89" customWidth="1"/>
    <col min="4367" max="4367" width="13.88671875" style="89" bestFit="1" customWidth="1"/>
    <col min="4368" max="4369" width="13.88671875" style="89" customWidth="1"/>
    <col min="4370" max="4370" width="20.77734375" style="89" customWidth="1"/>
    <col min="4371" max="4371" width="9" style="89" bestFit="1" customWidth="1"/>
    <col min="4372" max="4608" width="6.33203125" style="89"/>
    <col min="4609" max="4609" width="5.33203125" style="89" customWidth="1"/>
    <col min="4610" max="4610" width="10.21875" style="89" customWidth="1"/>
    <col min="4611" max="4611" width="17.88671875" style="89" customWidth="1"/>
    <col min="4612" max="4612" width="6.77734375" style="89" customWidth="1"/>
    <col min="4613" max="4613" width="5.88671875" style="89" customWidth="1"/>
    <col min="4614" max="4614" width="6.6640625" style="89" customWidth="1"/>
    <col min="4615" max="4615" width="6.44140625" style="89" customWidth="1"/>
    <col min="4616" max="4616" width="9.88671875" style="89" bestFit="1" customWidth="1"/>
    <col min="4617" max="4617" width="7.5546875" style="89" bestFit="1" customWidth="1"/>
    <col min="4618" max="4618" width="8" style="89" bestFit="1" customWidth="1"/>
    <col min="4619" max="4619" width="13.5546875" style="89" customWidth="1"/>
    <col min="4620" max="4620" width="7" style="89" bestFit="1" customWidth="1"/>
    <col min="4621" max="4621" width="9.109375" style="89" bestFit="1" customWidth="1"/>
    <col min="4622" max="4622" width="11.6640625" style="89" customWidth="1"/>
    <col min="4623" max="4623" width="13.88671875" style="89" bestFit="1" customWidth="1"/>
    <col min="4624" max="4625" width="13.88671875" style="89" customWidth="1"/>
    <col min="4626" max="4626" width="20.77734375" style="89" customWidth="1"/>
    <col min="4627" max="4627" width="9" style="89" bestFit="1" customWidth="1"/>
    <col min="4628" max="4864" width="6.33203125" style="89"/>
    <col min="4865" max="4865" width="5.33203125" style="89" customWidth="1"/>
    <col min="4866" max="4866" width="10.21875" style="89" customWidth="1"/>
    <col min="4867" max="4867" width="17.88671875" style="89" customWidth="1"/>
    <col min="4868" max="4868" width="6.77734375" style="89" customWidth="1"/>
    <col min="4869" max="4869" width="5.88671875" style="89" customWidth="1"/>
    <col min="4870" max="4870" width="6.6640625" style="89" customWidth="1"/>
    <col min="4871" max="4871" width="6.44140625" style="89" customWidth="1"/>
    <col min="4872" max="4872" width="9.88671875" style="89" bestFit="1" customWidth="1"/>
    <col min="4873" max="4873" width="7.5546875" style="89" bestFit="1" customWidth="1"/>
    <col min="4874" max="4874" width="8" style="89" bestFit="1" customWidth="1"/>
    <col min="4875" max="4875" width="13.5546875" style="89" customWidth="1"/>
    <col min="4876" max="4876" width="7" style="89" bestFit="1" customWidth="1"/>
    <col min="4877" max="4877" width="9.109375" style="89" bestFit="1" customWidth="1"/>
    <col min="4878" max="4878" width="11.6640625" style="89" customWidth="1"/>
    <col min="4879" max="4879" width="13.88671875" style="89" bestFit="1" customWidth="1"/>
    <col min="4880" max="4881" width="13.88671875" style="89" customWidth="1"/>
    <col min="4882" max="4882" width="20.77734375" style="89" customWidth="1"/>
    <col min="4883" max="4883" width="9" style="89" bestFit="1" customWidth="1"/>
    <col min="4884" max="5120" width="6.33203125" style="89"/>
    <col min="5121" max="5121" width="5.33203125" style="89" customWidth="1"/>
    <col min="5122" max="5122" width="10.21875" style="89" customWidth="1"/>
    <col min="5123" max="5123" width="17.88671875" style="89" customWidth="1"/>
    <col min="5124" max="5124" width="6.77734375" style="89" customWidth="1"/>
    <col min="5125" max="5125" width="5.88671875" style="89" customWidth="1"/>
    <col min="5126" max="5126" width="6.6640625" style="89" customWidth="1"/>
    <col min="5127" max="5127" width="6.44140625" style="89" customWidth="1"/>
    <col min="5128" max="5128" width="9.88671875" style="89" bestFit="1" customWidth="1"/>
    <col min="5129" max="5129" width="7.5546875" style="89" bestFit="1" customWidth="1"/>
    <col min="5130" max="5130" width="8" style="89" bestFit="1" customWidth="1"/>
    <col min="5131" max="5131" width="13.5546875" style="89" customWidth="1"/>
    <col min="5132" max="5132" width="7" style="89" bestFit="1" customWidth="1"/>
    <col min="5133" max="5133" width="9.109375" style="89" bestFit="1" customWidth="1"/>
    <col min="5134" max="5134" width="11.6640625" style="89" customWidth="1"/>
    <col min="5135" max="5135" width="13.88671875" style="89" bestFit="1" customWidth="1"/>
    <col min="5136" max="5137" width="13.88671875" style="89" customWidth="1"/>
    <col min="5138" max="5138" width="20.77734375" style="89" customWidth="1"/>
    <col min="5139" max="5139" width="9" style="89" bestFit="1" customWidth="1"/>
    <col min="5140" max="5376" width="6.33203125" style="89"/>
    <col min="5377" max="5377" width="5.33203125" style="89" customWidth="1"/>
    <col min="5378" max="5378" width="10.21875" style="89" customWidth="1"/>
    <col min="5379" max="5379" width="17.88671875" style="89" customWidth="1"/>
    <col min="5380" max="5380" width="6.77734375" style="89" customWidth="1"/>
    <col min="5381" max="5381" width="5.88671875" style="89" customWidth="1"/>
    <col min="5382" max="5382" width="6.6640625" style="89" customWidth="1"/>
    <col min="5383" max="5383" width="6.44140625" style="89" customWidth="1"/>
    <col min="5384" max="5384" width="9.88671875" style="89" bestFit="1" customWidth="1"/>
    <col min="5385" max="5385" width="7.5546875" style="89" bestFit="1" customWidth="1"/>
    <col min="5386" max="5386" width="8" style="89" bestFit="1" customWidth="1"/>
    <col min="5387" max="5387" width="13.5546875" style="89" customWidth="1"/>
    <col min="5388" max="5388" width="7" style="89" bestFit="1" customWidth="1"/>
    <col min="5389" max="5389" width="9.109375" style="89" bestFit="1" customWidth="1"/>
    <col min="5390" max="5390" width="11.6640625" style="89" customWidth="1"/>
    <col min="5391" max="5391" width="13.88671875" style="89" bestFit="1" customWidth="1"/>
    <col min="5392" max="5393" width="13.88671875" style="89" customWidth="1"/>
    <col min="5394" max="5394" width="20.77734375" style="89" customWidth="1"/>
    <col min="5395" max="5395" width="9" style="89" bestFit="1" customWidth="1"/>
    <col min="5396" max="5632" width="6.33203125" style="89"/>
    <col min="5633" max="5633" width="5.33203125" style="89" customWidth="1"/>
    <col min="5634" max="5634" width="10.21875" style="89" customWidth="1"/>
    <col min="5635" max="5635" width="17.88671875" style="89" customWidth="1"/>
    <col min="5636" max="5636" width="6.77734375" style="89" customWidth="1"/>
    <col min="5637" max="5637" width="5.88671875" style="89" customWidth="1"/>
    <col min="5638" max="5638" width="6.6640625" style="89" customWidth="1"/>
    <col min="5639" max="5639" width="6.44140625" style="89" customWidth="1"/>
    <col min="5640" max="5640" width="9.88671875" style="89" bestFit="1" customWidth="1"/>
    <col min="5641" max="5641" width="7.5546875" style="89" bestFit="1" customWidth="1"/>
    <col min="5642" max="5642" width="8" style="89" bestFit="1" customWidth="1"/>
    <col min="5643" max="5643" width="13.5546875" style="89" customWidth="1"/>
    <col min="5644" max="5644" width="7" style="89" bestFit="1" customWidth="1"/>
    <col min="5645" max="5645" width="9.109375" style="89" bestFit="1" customWidth="1"/>
    <col min="5646" max="5646" width="11.6640625" style="89" customWidth="1"/>
    <col min="5647" max="5647" width="13.88671875" style="89" bestFit="1" customWidth="1"/>
    <col min="5648" max="5649" width="13.88671875" style="89" customWidth="1"/>
    <col min="5650" max="5650" width="20.77734375" style="89" customWidth="1"/>
    <col min="5651" max="5651" width="9" style="89" bestFit="1" customWidth="1"/>
    <col min="5652" max="5888" width="6.33203125" style="89"/>
    <col min="5889" max="5889" width="5.33203125" style="89" customWidth="1"/>
    <col min="5890" max="5890" width="10.21875" style="89" customWidth="1"/>
    <col min="5891" max="5891" width="17.88671875" style="89" customWidth="1"/>
    <col min="5892" max="5892" width="6.77734375" style="89" customWidth="1"/>
    <col min="5893" max="5893" width="5.88671875" style="89" customWidth="1"/>
    <col min="5894" max="5894" width="6.6640625" style="89" customWidth="1"/>
    <col min="5895" max="5895" width="6.44140625" style="89" customWidth="1"/>
    <col min="5896" max="5896" width="9.88671875" style="89" bestFit="1" customWidth="1"/>
    <col min="5897" max="5897" width="7.5546875" style="89" bestFit="1" customWidth="1"/>
    <col min="5898" max="5898" width="8" style="89" bestFit="1" customWidth="1"/>
    <col min="5899" max="5899" width="13.5546875" style="89" customWidth="1"/>
    <col min="5900" max="5900" width="7" style="89" bestFit="1" customWidth="1"/>
    <col min="5901" max="5901" width="9.109375" style="89" bestFit="1" customWidth="1"/>
    <col min="5902" max="5902" width="11.6640625" style="89" customWidth="1"/>
    <col min="5903" max="5903" width="13.88671875" style="89" bestFit="1" customWidth="1"/>
    <col min="5904" max="5905" width="13.88671875" style="89" customWidth="1"/>
    <col min="5906" max="5906" width="20.77734375" style="89" customWidth="1"/>
    <col min="5907" max="5907" width="9" style="89" bestFit="1" customWidth="1"/>
    <col min="5908" max="6144" width="6.33203125" style="89"/>
    <col min="6145" max="6145" width="5.33203125" style="89" customWidth="1"/>
    <col min="6146" max="6146" width="10.21875" style="89" customWidth="1"/>
    <col min="6147" max="6147" width="17.88671875" style="89" customWidth="1"/>
    <col min="6148" max="6148" width="6.77734375" style="89" customWidth="1"/>
    <col min="6149" max="6149" width="5.88671875" style="89" customWidth="1"/>
    <col min="6150" max="6150" width="6.6640625" style="89" customWidth="1"/>
    <col min="6151" max="6151" width="6.44140625" style="89" customWidth="1"/>
    <col min="6152" max="6152" width="9.88671875" style="89" bestFit="1" customWidth="1"/>
    <col min="6153" max="6153" width="7.5546875" style="89" bestFit="1" customWidth="1"/>
    <col min="6154" max="6154" width="8" style="89" bestFit="1" customWidth="1"/>
    <col min="6155" max="6155" width="13.5546875" style="89" customWidth="1"/>
    <col min="6156" max="6156" width="7" style="89" bestFit="1" customWidth="1"/>
    <col min="6157" max="6157" width="9.109375" style="89" bestFit="1" customWidth="1"/>
    <col min="6158" max="6158" width="11.6640625" style="89" customWidth="1"/>
    <col min="6159" max="6159" width="13.88671875" style="89" bestFit="1" customWidth="1"/>
    <col min="6160" max="6161" width="13.88671875" style="89" customWidth="1"/>
    <col min="6162" max="6162" width="20.77734375" style="89" customWidth="1"/>
    <col min="6163" max="6163" width="9" style="89" bestFit="1" customWidth="1"/>
    <col min="6164" max="6400" width="6.33203125" style="89"/>
    <col min="6401" max="6401" width="5.33203125" style="89" customWidth="1"/>
    <col min="6402" max="6402" width="10.21875" style="89" customWidth="1"/>
    <col min="6403" max="6403" width="17.88671875" style="89" customWidth="1"/>
    <col min="6404" max="6404" width="6.77734375" style="89" customWidth="1"/>
    <col min="6405" max="6405" width="5.88671875" style="89" customWidth="1"/>
    <col min="6406" max="6406" width="6.6640625" style="89" customWidth="1"/>
    <col min="6407" max="6407" width="6.44140625" style="89" customWidth="1"/>
    <col min="6408" max="6408" width="9.88671875" style="89" bestFit="1" customWidth="1"/>
    <col min="6409" max="6409" width="7.5546875" style="89" bestFit="1" customWidth="1"/>
    <col min="6410" max="6410" width="8" style="89" bestFit="1" customWidth="1"/>
    <col min="6411" max="6411" width="13.5546875" style="89" customWidth="1"/>
    <col min="6412" max="6412" width="7" style="89" bestFit="1" customWidth="1"/>
    <col min="6413" max="6413" width="9.109375" style="89" bestFit="1" customWidth="1"/>
    <col min="6414" max="6414" width="11.6640625" style="89" customWidth="1"/>
    <col min="6415" max="6415" width="13.88671875" style="89" bestFit="1" customWidth="1"/>
    <col min="6416" max="6417" width="13.88671875" style="89" customWidth="1"/>
    <col min="6418" max="6418" width="20.77734375" style="89" customWidth="1"/>
    <col min="6419" max="6419" width="9" style="89" bestFit="1" customWidth="1"/>
    <col min="6420" max="6656" width="6.33203125" style="89"/>
    <col min="6657" max="6657" width="5.33203125" style="89" customWidth="1"/>
    <col min="6658" max="6658" width="10.21875" style="89" customWidth="1"/>
    <col min="6659" max="6659" width="17.88671875" style="89" customWidth="1"/>
    <col min="6660" max="6660" width="6.77734375" style="89" customWidth="1"/>
    <col min="6661" max="6661" width="5.88671875" style="89" customWidth="1"/>
    <col min="6662" max="6662" width="6.6640625" style="89" customWidth="1"/>
    <col min="6663" max="6663" width="6.44140625" style="89" customWidth="1"/>
    <col min="6664" max="6664" width="9.88671875" style="89" bestFit="1" customWidth="1"/>
    <col min="6665" max="6665" width="7.5546875" style="89" bestFit="1" customWidth="1"/>
    <col min="6666" max="6666" width="8" style="89" bestFit="1" customWidth="1"/>
    <col min="6667" max="6667" width="13.5546875" style="89" customWidth="1"/>
    <col min="6668" max="6668" width="7" style="89" bestFit="1" customWidth="1"/>
    <col min="6669" max="6669" width="9.109375" style="89" bestFit="1" customWidth="1"/>
    <col min="6670" max="6670" width="11.6640625" style="89" customWidth="1"/>
    <col min="6671" max="6671" width="13.88671875" style="89" bestFit="1" customWidth="1"/>
    <col min="6672" max="6673" width="13.88671875" style="89" customWidth="1"/>
    <col min="6674" max="6674" width="20.77734375" style="89" customWidth="1"/>
    <col min="6675" max="6675" width="9" style="89" bestFit="1" customWidth="1"/>
    <col min="6676" max="6912" width="6.33203125" style="89"/>
    <col min="6913" max="6913" width="5.33203125" style="89" customWidth="1"/>
    <col min="6914" max="6914" width="10.21875" style="89" customWidth="1"/>
    <col min="6915" max="6915" width="17.88671875" style="89" customWidth="1"/>
    <col min="6916" max="6916" width="6.77734375" style="89" customWidth="1"/>
    <col min="6917" max="6917" width="5.88671875" style="89" customWidth="1"/>
    <col min="6918" max="6918" width="6.6640625" style="89" customWidth="1"/>
    <col min="6919" max="6919" width="6.44140625" style="89" customWidth="1"/>
    <col min="6920" max="6920" width="9.88671875" style="89" bestFit="1" customWidth="1"/>
    <col min="6921" max="6921" width="7.5546875" style="89" bestFit="1" customWidth="1"/>
    <col min="6922" max="6922" width="8" style="89" bestFit="1" customWidth="1"/>
    <col min="6923" max="6923" width="13.5546875" style="89" customWidth="1"/>
    <col min="6924" max="6924" width="7" style="89" bestFit="1" customWidth="1"/>
    <col min="6925" max="6925" width="9.109375" style="89" bestFit="1" customWidth="1"/>
    <col min="6926" max="6926" width="11.6640625" style="89" customWidth="1"/>
    <col min="6927" max="6927" width="13.88671875" style="89" bestFit="1" customWidth="1"/>
    <col min="6928" max="6929" width="13.88671875" style="89" customWidth="1"/>
    <col min="6930" max="6930" width="20.77734375" style="89" customWidth="1"/>
    <col min="6931" max="6931" width="9" style="89" bestFit="1" customWidth="1"/>
    <col min="6932" max="7168" width="6.33203125" style="89"/>
    <col min="7169" max="7169" width="5.33203125" style="89" customWidth="1"/>
    <col min="7170" max="7170" width="10.21875" style="89" customWidth="1"/>
    <col min="7171" max="7171" width="17.88671875" style="89" customWidth="1"/>
    <col min="7172" max="7172" width="6.77734375" style="89" customWidth="1"/>
    <col min="7173" max="7173" width="5.88671875" style="89" customWidth="1"/>
    <col min="7174" max="7174" width="6.6640625" style="89" customWidth="1"/>
    <col min="7175" max="7175" width="6.44140625" style="89" customWidth="1"/>
    <col min="7176" max="7176" width="9.88671875" style="89" bestFit="1" customWidth="1"/>
    <col min="7177" max="7177" width="7.5546875" style="89" bestFit="1" customWidth="1"/>
    <col min="7178" max="7178" width="8" style="89" bestFit="1" customWidth="1"/>
    <col min="7179" max="7179" width="13.5546875" style="89" customWidth="1"/>
    <col min="7180" max="7180" width="7" style="89" bestFit="1" customWidth="1"/>
    <col min="7181" max="7181" width="9.109375" style="89" bestFit="1" customWidth="1"/>
    <col min="7182" max="7182" width="11.6640625" style="89" customWidth="1"/>
    <col min="7183" max="7183" width="13.88671875" style="89" bestFit="1" customWidth="1"/>
    <col min="7184" max="7185" width="13.88671875" style="89" customWidth="1"/>
    <col min="7186" max="7186" width="20.77734375" style="89" customWidth="1"/>
    <col min="7187" max="7187" width="9" style="89" bestFit="1" customWidth="1"/>
    <col min="7188" max="7424" width="6.33203125" style="89"/>
    <col min="7425" max="7425" width="5.33203125" style="89" customWidth="1"/>
    <col min="7426" max="7426" width="10.21875" style="89" customWidth="1"/>
    <col min="7427" max="7427" width="17.88671875" style="89" customWidth="1"/>
    <col min="7428" max="7428" width="6.77734375" style="89" customWidth="1"/>
    <col min="7429" max="7429" width="5.88671875" style="89" customWidth="1"/>
    <col min="7430" max="7430" width="6.6640625" style="89" customWidth="1"/>
    <col min="7431" max="7431" width="6.44140625" style="89" customWidth="1"/>
    <col min="7432" max="7432" width="9.88671875" style="89" bestFit="1" customWidth="1"/>
    <col min="7433" max="7433" width="7.5546875" style="89" bestFit="1" customWidth="1"/>
    <col min="7434" max="7434" width="8" style="89" bestFit="1" customWidth="1"/>
    <col min="7435" max="7435" width="13.5546875" style="89" customWidth="1"/>
    <col min="7436" max="7436" width="7" style="89" bestFit="1" customWidth="1"/>
    <col min="7437" max="7437" width="9.109375" style="89" bestFit="1" customWidth="1"/>
    <col min="7438" max="7438" width="11.6640625" style="89" customWidth="1"/>
    <col min="7439" max="7439" width="13.88671875" style="89" bestFit="1" customWidth="1"/>
    <col min="7440" max="7441" width="13.88671875" style="89" customWidth="1"/>
    <col min="7442" max="7442" width="20.77734375" style="89" customWidth="1"/>
    <col min="7443" max="7443" width="9" style="89" bestFit="1" customWidth="1"/>
    <col min="7444" max="7680" width="6.33203125" style="89"/>
    <col min="7681" max="7681" width="5.33203125" style="89" customWidth="1"/>
    <col min="7682" max="7682" width="10.21875" style="89" customWidth="1"/>
    <col min="7683" max="7683" width="17.88671875" style="89" customWidth="1"/>
    <col min="7684" max="7684" width="6.77734375" style="89" customWidth="1"/>
    <col min="7685" max="7685" width="5.88671875" style="89" customWidth="1"/>
    <col min="7686" max="7686" width="6.6640625" style="89" customWidth="1"/>
    <col min="7687" max="7687" width="6.44140625" style="89" customWidth="1"/>
    <col min="7688" max="7688" width="9.88671875" style="89" bestFit="1" customWidth="1"/>
    <col min="7689" max="7689" width="7.5546875" style="89" bestFit="1" customWidth="1"/>
    <col min="7690" max="7690" width="8" style="89" bestFit="1" customWidth="1"/>
    <col min="7691" max="7691" width="13.5546875" style="89" customWidth="1"/>
    <col min="7692" max="7692" width="7" style="89" bestFit="1" customWidth="1"/>
    <col min="7693" max="7693" width="9.109375" style="89" bestFit="1" customWidth="1"/>
    <col min="7694" max="7694" width="11.6640625" style="89" customWidth="1"/>
    <col min="7695" max="7695" width="13.88671875" style="89" bestFit="1" customWidth="1"/>
    <col min="7696" max="7697" width="13.88671875" style="89" customWidth="1"/>
    <col min="7698" max="7698" width="20.77734375" style="89" customWidth="1"/>
    <col min="7699" max="7699" width="9" style="89" bestFit="1" customWidth="1"/>
    <col min="7700" max="7936" width="6.33203125" style="89"/>
    <col min="7937" max="7937" width="5.33203125" style="89" customWidth="1"/>
    <col min="7938" max="7938" width="10.21875" style="89" customWidth="1"/>
    <col min="7939" max="7939" width="17.88671875" style="89" customWidth="1"/>
    <col min="7940" max="7940" width="6.77734375" style="89" customWidth="1"/>
    <col min="7941" max="7941" width="5.88671875" style="89" customWidth="1"/>
    <col min="7942" max="7942" width="6.6640625" style="89" customWidth="1"/>
    <col min="7943" max="7943" width="6.44140625" style="89" customWidth="1"/>
    <col min="7944" max="7944" width="9.88671875" style="89" bestFit="1" customWidth="1"/>
    <col min="7945" max="7945" width="7.5546875" style="89" bestFit="1" customWidth="1"/>
    <col min="7946" max="7946" width="8" style="89" bestFit="1" customWidth="1"/>
    <col min="7947" max="7947" width="13.5546875" style="89" customWidth="1"/>
    <col min="7948" max="7948" width="7" style="89" bestFit="1" customWidth="1"/>
    <col min="7949" max="7949" width="9.109375" style="89" bestFit="1" customWidth="1"/>
    <col min="7950" max="7950" width="11.6640625" style="89" customWidth="1"/>
    <col min="7951" max="7951" width="13.88671875" style="89" bestFit="1" customWidth="1"/>
    <col min="7952" max="7953" width="13.88671875" style="89" customWidth="1"/>
    <col min="7954" max="7954" width="20.77734375" style="89" customWidth="1"/>
    <col min="7955" max="7955" width="9" style="89" bestFit="1" customWidth="1"/>
    <col min="7956" max="8192" width="6.33203125" style="89"/>
    <col min="8193" max="8193" width="5.33203125" style="89" customWidth="1"/>
    <col min="8194" max="8194" width="10.21875" style="89" customWidth="1"/>
    <col min="8195" max="8195" width="17.88671875" style="89" customWidth="1"/>
    <col min="8196" max="8196" width="6.77734375" style="89" customWidth="1"/>
    <col min="8197" max="8197" width="5.88671875" style="89" customWidth="1"/>
    <col min="8198" max="8198" width="6.6640625" style="89" customWidth="1"/>
    <col min="8199" max="8199" width="6.44140625" style="89" customWidth="1"/>
    <col min="8200" max="8200" width="9.88671875" style="89" bestFit="1" customWidth="1"/>
    <col min="8201" max="8201" width="7.5546875" style="89" bestFit="1" customWidth="1"/>
    <col min="8202" max="8202" width="8" style="89" bestFit="1" customWidth="1"/>
    <col min="8203" max="8203" width="13.5546875" style="89" customWidth="1"/>
    <col min="8204" max="8204" width="7" style="89" bestFit="1" customWidth="1"/>
    <col min="8205" max="8205" width="9.109375" style="89" bestFit="1" customWidth="1"/>
    <col min="8206" max="8206" width="11.6640625" style="89" customWidth="1"/>
    <col min="8207" max="8207" width="13.88671875" style="89" bestFit="1" customWidth="1"/>
    <col min="8208" max="8209" width="13.88671875" style="89" customWidth="1"/>
    <col min="8210" max="8210" width="20.77734375" style="89" customWidth="1"/>
    <col min="8211" max="8211" width="9" style="89" bestFit="1" customWidth="1"/>
    <col min="8212" max="8448" width="6.33203125" style="89"/>
    <col min="8449" max="8449" width="5.33203125" style="89" customWidth="1"/>
    <col min="8450" max="8450" width="10.21875" style="89" customWidth="1"/>
    <col min="8451" max="8451" width="17.88671875" style="89" customWidth="1"/>
    <col min="8452" max="8452" width="6.77734375" style="89" customWidth="1"/>
    <col min="8453" max="8453" width="5.88671875" style="89" customWidth="1"/>
    <col min="8454" max="8454" width="6.6640625" style="89" customWidth="1"/>
    <col min="8455" max="8455" width="6.44140625" style="89" customWidth="1"/>
    <col min="8456" max="8456" width="9.88671875" style="89" bestFit="1" customWidth="1"/>
    <col min="8457" max="8457" width="7.5546875" style="89" bestFit="1" customWidth="1"/>
    <col min="8458" max="8458" width="8" style="89" bestFit="1" customWidth="1"/>
    <col min="8459" max="8459" width="13.5546875" style="89" customWidth="1"/>
    <col min="8460" max="8460" width="7" style="89" bestFit="1" customWidth="1"/>
    <col min="8461" max="8461" width="9.109375" style="89" bestFit="1" customWidth="1"/>
    <col min="8462" max="8462" width="11.6640625" style="89" customWidth="1"/>
    <col min="8463" max="8463" width="13.88671875" style="89" bestFit="1" customWidth="1"/>
    <col min="8464" max="8465" width="13.88671875" style="89" customWidth="1"/>
    <col min="8466" max="8466" width="20.77734375" style="89" customWidth="1"/>
    <col min="8467" max="8467" width="9" style="89" bestFit="1" customWidth="1"/>
    <col min="8468" max="8704" width="6.33203125" style="89"/>
    <col min="8705" max="8705" width="5.33203125" style="89" customWidth="1"/>
    <col min="8706" max="8706" width="10.21875" style="89" customWidth="1"/>
    <col min="8707" max="8707" width="17.88671875" style="89" customWidth="1"/>
    <col min="8708" max="8708" width="6.77734375" style="89" customWidth="1"/>
    <col min="8709" max="8709" width="5.88671875" style="89" customWidth="1"/>
    <col min="8710" max="8710" width="6.6640625" style="89" customWidth="1"/>
    <col min="8711" max="8711" width="6.44140625" style="89" customWidth="1"/>
    <col min="8712" max="8712" width="9.88671875" style="89" bestFit="1" customWidth="1"/>
    <col min="8713" max="8713" width="7.5546875" style="89" bestFit="1" customWidth="1"/>
    <col min="8714" max="8714" width="8" style="89" bestFit="1" customWidth="1"/>
    <col min="8715" max="8715" width="13.5546875" style="89" customWidth="1"/>
    <col min="8716" max="8716" width="7" style="89" bestFit="1" customWidth="1"/>
    <col min="8717" max="8717" width="9.109375" style="89" bestFit="1" customWidth="1"/>
    <col min="8718" max="8718" width="11.6640625" style="89" customWidth="1"/>
    <col min="8719" max="8719" width="13.88671875" style="89" bestFit="1" customWidth="1"/>
    <col min="8720" max="8721" width="13.88671875" style="89" customWidth="1"/>
    <col min="8722" max="8722" width="20.77734375" style="89" customWidth="1"/>
    <col min="8723" max="8723" width="9" style="89" bestFit="1" customWidth="1"/>
    <col min="8724" max="8960" width="6.33203125" style="89"/>
    <col min="8961" max="8961" width="5.33203125" style="89" customWidth="1"/>
    <col min="8962" max="8962" width="10.21875" style="89" customWidth="1"/>
    <col min="8963" max="8963" width="17.88671875" style="89" customWidth="1"/>
    <col min="8964" max="8964" width="6.77734375" style="89" customWidth="1"/>
    <col min="8965" max="8965" width="5.88671875" style="89" customWidth="1"/>
    <col min="8966" max="8966" width="6.6640625" style="89" customWidth="1"/>
    <col min="8967" max="8967" width="6.44140625" style="89" customWidth="1"/>
    <col min="8968" max="8968" width="9.88671875" style="89" bestFit="1" customWidth="1"/>
    <col min="8969" max="8969" width="7.5546875" style="89" bestFit="1" customWidth="1"/>
    <col min="8970" max="8970" width="8" style="89" bestFit="1" customWidth="1"/>
    <col min="8971" max="8971" width="13.5546875" style="89" customWidth="1"/>
    <col min="8972" max="8972" width="7" style="89" bestFit="1" customWidth="1"/>
    <col min="8973" max="8973" width="9.109375" style="89" bestFit="1" customWidth="1"/>
    <col min="8974" max="8974" width="11.6640625" style="89" customWidth="1"/>
    <col min="8975" max="8975" width="13.88671875" style="89" bestFit="1" customWidth="1"/>
    <col min="8976" max="8977" width="13.88671875" style="89" customWidth="1"/>
    <col min="8978" max="8978" width="20.77734375" style="89" customWidth="1"/>
    <col min="8979" max="8979" width="9" style="89" bestFit="1" customWidth="1"/>
    <col min="8980" max="9216" width="6.33203125" style="89"/>
    <col min="9217" max="9217" width="5.33203125" style="89" customWidth="1"/>
    <col min="9218" max="9218" width="10.21875" style="89" customWidth="1"/>
    <col min="9219" max="9219" width="17.88671875" style="89" customWidth="1"/>
    <col min="9220" max="9220" width="6.77734375" style="89" customWidth="1"/>
    <col min="9221" max="9221" width="5.88671875" style="89" customWidth="1"/>
    <col min="9222" max="9222" width="6.6640625" style="89" customWidth="1"/>
    <col min="9223" max="9223" width="6.44140625" style="89" customWidth="1"/>
    <col min="9224" max="9224" width="9.88671875" style="89" bestFit="1" customWidth="1"/>
    <col min="9225" max="9225" width="7.5546875" style="89" bestFit="1" customWidth="1"/>
    <col min="9226" max="9226" width="8" style="89" bestFit="1" customWidth="1"/>
    <col min="9227" max="9227" width="13.5546875" style="89" customWidth="1"/>
    <col min="9228" max="9228" width="7" style="89" bestFit="1" customWidth="1"/>
    <col min="9229" max="9229" width="9.109375" style="89" bestFit="1" customWidth="1"/>
    <col min="9230" max="9230" width="11.6640625" style="89" customWidth="1"/>
    <col min="9231" max="9231" width="13.88671875" style="89" bestFit="1" customWidth="1"/>
    <col min="9232" max="9233" width="13.88671875" style="89" customWidth="1"/>
    <col min="9234" max="9234" width="20.77734375" style="89" customWidth="1"/>
    <col min="9235" max="9235" width="9" style="89" bestFit="1" customWidth="1"/>
    <col min="9236" max="9472" width="6.33203125" style="89"/>
    <col min="9473" max="9473" width="5.33203125" style="89" customWidth="1"/>
    <col min="9474" max="9474" width="10.21875" style="89" customWidth="1"/>
    <col min="9475" max="9475" width="17.88671875" style="89" customWidth="1"/>
    <col min="9476" max="9476" width="6.77734375" style="89" customWidth="1"/>
    <col min="9477" max="9477" width="5.88671875" style="89" customWidth="1"/>
    <col min="9478" max="9478" width="6.6640625" style="89" customWidth="1"/>
    <col min="9479" max="9479" width="6.44140625" style="89" customWidth="1"/>
    <col min="9480" max="9480" width="9.88671875" style="89" bestFit="1" customWidth="1"/>
    <col min="9481" max="9481" width="7.5546875" style="89" bestFit="1" customWidth="1"/>
    <col min="9482" max="9482" width="8" style="89" bestFit="1" customWidth="1"/>
    <col min="9483" max="9483" width="13.5546875" style="89" customWidth="1"/>
    <col min="9484" max="9484" width="7" style="89" bestFit="1" customWidth="1"/>
    <col min="9485" max="9485" width="9.109375" style="89" bestFit="1" customWidth="1"/>
    <col min="9486" max="9486" width="11.6640625" style="89" customWidth="1"/>
    <col min="9487" max="9487" width="13.88671875" style="89" bestFit="1" customWidth="1"/>
    <col min="9488" max="9489" width="13.88671875" style="89" customWidth="1"/>
    <col min="9490" max="9490" width="20.77734375" style="89" customWidth="1"/>
    <col min="9491" max="9491" width="9" style="89" bestFit="1" customWidth="1"/>
    <col min="9492" max="9728" width="6.33203125" style="89"/>
    <col min="9729" max="9729" width="5.33203125" style="89" customWidth="1"/>
    <col min="9730" max="9730" width="10.21875" style="89" customWidth="1"/>
    <col min="9731" max="9731" width="17.88671875" style="89" customWidth="1"/>
    <col min="9732" max="9732" width="6.77734375" style="89" customWidth="1"/>
    <col min="9733" max="9733" width="5.88671875" style="89" customWidth="1"/>
    <col min="9734" max="9734" width="6.6640625" style="89" customWidth="1"/>
    <col min="9735" max="9735" width="6.44140625" style="89" customWidth="1"/>
    <col min="9736" max="9736" width="9.88671875" style="89" bestFit="1" customWidth="1"/>
    <col min="9737" max="9737" width="7.5546875" style="89" bestFit="1" customWidth="1"/>
    <col min="9738" max="9738" width="8" style="89" bestFit="1" customWidth="1"/>
    <col min="9739" max="9739" width="13.5546875" style="89" customWidth="1"/>
    <col min="9740" max="9740" width="7" style="89" bestFit="1" customWidth="1"/>
    <col min="9741" max="9741" width="9.109375" style="89" bestFit="1" customWidth="1"/>
    <col min="9742" max="9742" width="11.6640625" style="89" customWidth="1"/>
    <col min="9743" max="9743" width="13.88671875" style="89" bestFit="1" customWidth="1"/>
    <col min="9744" max="9745" width="13.88671875" style="89" customWidth="1"/>
    <col min="9746" max="9746" width="20.77734375" style="89" customWidth="1"/>
    <col min="9747" max="9747" width="9" style="89" bestFit="1" customWidth="1"/>
    <col min="9748" max="9984" width="6.33203125" style="89"/>
    <col min="9985" max="9985" width="5.33203125" style="89" customWidth="1"/>
    <col min="9986" max="9986" width="10.21875" style="89" customWidth="1"/>
    <col min="9987" max="9987" width="17.88671875" style="89" customWidth="1"/>
    <col min="9988" max="9988" width="6.77734375" style="89" customWidth="1"/>
    <col min="9989" max="9989" width="5.88671875" style="89" customWidth="1"/>
    <col min="9990" max="9990" width="6.6640625" style="89" customWidth="1"/>
    <col min="9991" max="9991" width="6.44140625" style="89" customWidth="1"/>
    <col min="9992" max="9992" width="9.88671875" style="89" bestFit="1" customWidth="1"/>
    <col min="9993" max="9993" width="7.5546875" style="89" bestFit="1" customWidth="1"/>
    <col min="9994" max="9994" width="8" style="89" bestFit="1" customWidth="1"/>
    <col min="9995" max="9995" width="13.5546875" style="89" customWidth="1"/>
    <col min="9996" max="9996" width="7" style="89" bestFit="1" customWidth="1"/>
    <col min="9997" max="9997" width="9.109375" style="89" bestFit="1" customWidth="1"/>
    <col min="9998" max="9998" width="11.6640625" style="89" customWidth="1"/>
    <col min="9999" max="9999" width="13.88671875" style="89" bestFit="1" customWidth="1"/>
    <col min="10000" max="10001" width="13.88671875" style="89" customWidth="1"/>
    <col min="10002" max="10002" width="20.77734375" style="89" customWidth="1"/>
    <col min="10003" max="10003" width="9" style="89" bestFit="1" customWidth="1"/>
    <col min="10004" max="10240" width="6.33203125" style="89"/>
    <col min="10241" max="10241" width="5.33203125" style="89" customWidth="1"/>
    <col min="10242" max="10242" width="10.21875" style="89" customWidth="1"/>
    <col min="10243" max="10243" width="17.88671875" style="89" customWidth="1"/>
    <col min="10244" max="10244" width="6.77734375" style="89" customWidth="1"/>
    <col min="10245" max="10245" width="5.88671875" style="89" customWidth="1"/>
    <col min="10246" max="10246" width="6.6640625" style="89" customWidth="1"/>
    <col min="10247" max="10247" width="6.44140625" style="89" customWidth="1"/>
    <col min="10248" max="10248" width="9.88671875" style="89" bestFit="1" customWidth="1"/>
    <col min="10249" max="10249" width="7.5546875" style="89" bestFit="1" customWidth="1"/>
    <col min="10250" max="10250" width="8" style="89" bestFit="1" customWidth="1"/>
    <col min="10251" max="10251" width="13.5546875" style="89" customWidth="1"/>
    <col min="10252" max="10252" width="7" style="89" bestFit="1" customWidth="1"/>
    <col min="10253" max="10253" width="9.109375" style="89" bestFit="1" customWidth="1"/>
    <col min="10254" max="10254" width="11.6640625" style="89" customWidth="1"/>
    <col min="10255" max="10255" width="13.88671875" style="89" bestFit="1" customWidth="1"/>
    <col min="10256" max="10257" width="13.88671875" style="89" customWidth="1"/>
    <col min="10258" max="10258" width="20.77734375" style="89" customWidth="1"/>
    <col min="10259" max="10259" width="9" style="89" bestFit="1" customWidth="1"/>
    <col min="10260" max="10496" width="6.33203125" style="89"/>
    <col min="10497" max="10497" width="5.33203125" style="89" customWidth="1"/>
    <col min="10498" max="10498" width="10.21875" style="89" customWidth="1"/>
    <col min="10499" max="10499" width="17.88671875" style="89" customWidth="1"/>
    <col min="10500" max="10500" width="6.77734375" style="89" customWidth="1"/>
    <col min="10501" max="10501" width="5.88671875" style="89" customWidth="1"/>
    <col min="10502" max="10502" width="6.6640625" style="89" customWidth="1"/>
    <col min="10503" max="10503" width="6.44140625" style="89" customWidth="1"/>
    <col min="10504" max="10504" width="9.88671875" style="89" bestFit="1" customWidth="1"/>
    <col min="10505" max="10505" width="7.5546875" style="89" bestFit="1" customWidth="1"/>
    <col min="10506" max="10506" width="8" style="89" bestFit="1" customWidth="1"/>
    <col min="10507" max="10507" width="13.5546875" style="89" customWidth="1"/>
    <col min="10508" max="10508" width="7" style="89" bestFit="1" customWidth="1"/>
    <col min="10509" max="10509" width="9.109375" style="89" bestFit="1" customWidth="1"/>
    <col min="10510" max="10510" width="11.6640625" style="89" customWidth="1"/>
    <col min="10511" max="10511" width="13.88671875" style="89" bestFit="1" customWidth="1"/>
    <col min="10512" max="10513" width="13.88671875" style="89" customWidth="1"/>
    <col min="10514" max="10514" width="20.77734375" style="89" customWidth="1"/>
    <col min="10515" max="10515" width="9" style="89" bestFit="1" customWidth="1"/>
    <col min="10516" max="10752" width="6.33203125" style="89"/>
    <col min="10753" max="10753" width="5.33203125" style="89" customWidth="1"/>
    <col min="10754" max="10754" width="10.21875" style="89" customWidth="1"/>
    <col min="10755" max="10755" width="17.88671875" style="89" customWidth="1"/>
    <col min="10756" max="10756" width="6.77734375" style="89" customWidth="1"/>
    <col min="10757" max="10757" width="5.88671875" style="89" customWidth="1"/>
    <col min="10758" max="10758" width="6.6640625" style="89" customWidth="1"/>
    <col min="10759" max="10759" width="6.44140625" style="89" customWidth="1"/>
    <col min="10760" max="10760" width="9.88671875" style="89" bestFit="1" customWidth="1"/>
    <col min="10761" max="10761" width="7.5546875" style="89" bestFit="1" customWidth="1"/>
    <col min="10762" max="10762" width="8" style="89" bestFit="1" customWidth="1"/>
    <col min="10763" max="10763" width="13.5546875" style="89" customWidth="1"/>
    <col min="10764" max="10764" width="7" style="89" bestFit="1" customWidth="1"/>
    <col min="10765" max="10765" width="9.109375" style="89" bestFit="1" customWidth="1"/>
    <col min="10766" max="10766" width="11.6640625" style="89" customWidth="1"/>
    <col min="10767" max="10767" width="13.88671875" style="89" bestFit="1" customWidth="1"/>
    <col min="10768" max="10769" width="13.88671875" style="89" customWidth="1"/>
    <col min="10770" max="10770" width="20.77734375" style="89" customWidth="1"/>
    <col min="10771" max="10771" width="9" style="89" bestFit="1" customWidth="1"/>
    <col min="10772" max="11008" width="6.33203125" style="89"/>
    <col min="11009" max="11009" width="5.33203125" style="89" customWidth="1"/>
    <col min="11010" max="11010" width="10.21875" style="89" customWidth="1"/>
    <col min="11011" max="11011" width="17.88671875" style="89" customWidth="1"/>
    <col min="11012" max="11012" width="6.77734375" style="89" customWidth="1"/>
    <col min="11013" max="11013" width="5.88671875" style="89" customWidth="1"/>
    <col min="11014" max="11014" width="6.6640625" style="89" customWidth="1"/>
    <col min="11015" max="11015" width="6.44140625" style="89" customWidth="1"/>
    <col min="11016" max="11016" width="9.88671875" style="89" bestFit="1" customWidth="1"/>
    <col min="11017" max="11017" width="7.5546875" style="89" bestFit="1" customWidth="1"/>
    <col min="11018" max="11018" width="8" style="89" bestFit="1" customWidth="1"/>
    <col min="11019" max="11019" width="13.5546875" style="89" customWidth="1"/>
    <col min="11020" max="11020" width="7" style="89" bestFit="1" customWidth="1"/>
    <col min="11021" max="11021" width="9.109375" style="89" bestFit="1" customWidth="1"/>
    <col min="11022" max="11022" width="11.6640625" style="89" customWidth="1"/>
    <col min="11023" max="11023" width="13.88671875" style="89" bestFit="1" customWidth="1"/>
    <col min="11024" max="11025" width="13.88671875" style="89" customWidth="1"/>
    <col min="11026" max="11026" width="20.77734375" style="89" customWidth="1"/>
    <col min="11027" max="11027" width="9" style="89" bestFit="1" customWidth="1"/>
    <col min="11028" max="11264" width="6.33203125" style="89"/>
    <col min="11265" max="11265" width="5.33203125" style="89" customWidth="1"/>
    <col min="11266" max="11266" width="10.21875" style="89" customWidth="1"/>
    <col min="11267" max="11267" width="17.88671875" style="89" customWidth="1"/>
    <col min="11268" max="11268" width="6.77734375" style="89" customWidth="1"/>
    <col min="11269" max="11269" width="5.88671875" style="89" customWidth="1"/>
    <col min="11270" max="11270" width="6.6640625" style="89" customWidth="1"/>
    <col min="11271" max="11271" width="6.44140625" style="89" customWidth="1"/>
    <col min="11272" max="11272" width="9.88671875" style="89" bestFit="1" customWidth="1"/>
    <col min="11273" max="11273" width="7.5546875" style="89" bestFit="1" customWidth="1"/>
    <col min="11274" max="11274" width="8" style="89" bestFit="1" customWidth="1"/>
    <col min="11275" max="11275" width="13.5546875" style="89" customWidth="1"/>
    <col min="11276" max="11276" width="7" style="89" bestFit="1" customWidth="1"/>
    <col min="11277" max="11277" width="9.109375" style="89" bestFit="1" customWidth="1"/>
    <col min="11278" max="11278" width="11.6640625" style="89" customWidth="1"/>
    <col min="11279" max="11279" width="13.88671875" style="89" bestFit="1" customWidth="1"/>
    <col min="11280" max="11281" width="13.88671875" style="89" customWidth="1"/>
    <col min="11282" max="11282" width="20.77734375" style="89" customWidth="1"/>
    <col min="11283" max="11283" width="9" style="89" bestFit="1" customWidth="1"/>
    <col min="11284" max="11520" width="6.33203125" style="89"/>
    <col min="11521" max="11521" width="5.33203125" style="89" customWidth="1"/>
    <col min="11522" max="11522" width="10.21875" style="89" customWidth="1"/>
    <col min="11523" max="11523" width="17.88671875" style="89" customWidth="1"/>
    <col min="11524" max="11524" width="6.77734375" style="89" customWidth="1"/>
    <col min="11525" max="11525" width="5.88671875" style="89" customWidth="1"/>
    <col min="11526" max="11526" width="6.6640625" style="89" customWidth="1"/>
    <col min="11527" max="11527" width="6.44140625" style="89" customWidth="1"/>
    <col min="11528" max="11528" width="9.88671875" style="89" bestFit="1" customWidth="1"/>
    <col min="11529" max="11529" width="7.5546875" style="89" bestFit="1" customWidth="1"/>
    <col min="11530" max="11530" width="8" style="89" bestFit="1" customWidth="1"/>
    <col min="11531" max="11531" width="13.5546875" style="89" customWidth="1"/>
    <col min="11532" max="11532" width="7" style="89" bestFit="1" customWidth="1"/>
    <col min="11533" max="11533" width="9.109375" style="89" bestFit="1" customWidth="1"/>
    <col min="11534" max="11534" width="11.6640625" style="89" customWidth="1"/>
    <col min="11535" max="11535" width="13.88671875" style="89" bestFit="1" customWidth="1"/>
    <col min="11536" max="11537" width="13.88671875" style="89" customWidth="1"/>
    <col min="11538" max="11538" width="20.77734375" style="89" customWidth="1"/>
    <col min="11539" max="11539" width="9" style="89" bestFit="1" customWidth="1"/>
    <col min="11540" max="11776" width="6.33203125" style="89"/>
    <col min="11777" max="11777" width="5.33203125" style="89" customWidth="1"/>
    <col min="11778" max="11778" width="10.21875" style="89" customWidth="1"/>
    <col min="11779" max="11779" width="17.88671875" style="89" customWidth="1"/>
    <col min="11780" max="11780" width="6.77734375" style="89" customWidth="1"/>
    <col min="11781" max="11781" width="5.88671875" style="89" customWidth="1"/>
    <col min="11782" max="11782" width="6.6640625" style="89" customWidth="1"/>
    <col min="11783" max="11783" width="6.44140625" style="89" customWidth="1"/>
    <col min="11784" max="11784" width="9.88671875" style="89" bestFit="1" customWidth="1"/>
    <col min="11785" max="11785" width="7.5546875" style="89" bestFit="1" customWidth="1"/>
    <col min="11786" max="11786" width="8" style="89" bestFit="1" customWidth="1"/>
    <col min="11787" max="11787" width="13.5546875" style="89" customWidth="1"/>
    <col min="11788" max="11788" width="7" style="89" bestFit="1" customWidth="1"/>
    <col min="11789" max="11789" width="9.109375" style="89" bestFit="1" customWidth="1"/>
    <col min="11790" max="11790" width="11.6640625" style="89" customWidth="1"/>
    <col min="11791" max="11791" width="13.88671875" style="89" bestFit="1" customWidth="1"/>
    <col min="11792" max="11793" width="13.88671875" style="89" customWidth="1"/>
    <col min="11794" max="11794" width="20.77734375" style="89" customWidth="1"/>
    <col min="11795" max="11795" width="9" style="89" bestFit="1" customWidth="1"/>
    <col min="11796" max="12032" width="6.33203125" style="89"/>
    <col min="12033" max="12033" width="5.33203125" style="89" customWidth="1"/>
    <col min="12034" max="12034" width="10.21875" style="89" customWidth="1"/>
    <col min="12035" max="12035" width="17.88671875" style="89" customWidth="1"/>
    <col min="12036" max="12036" width="6.77734375" style="89" customWidth="1"/>
    <col min="12037" max="12037" width="5.88671875" style="89" customWidth="1"/>
    <col min="12038" max="12038" width="6.6640625" style="89" customWidth="1"/>
    <col min="12039" max="12039" width="6.44140625" style="89" customWidth="1"/>
    <col min="12040" max="12040" width="9.88671875" style="89" bestFit="1" customWidth="1"/>
    <col min="12041" max="12041" width="7.5546875" style="89" bestFit="1" customWidth="1"/>
    <col min="12042" max="12042" width="8" style="89" bestFit="1" customWidth="1"/>
    <col min="12043" max="12043" width="13.5546875" style="89" customWidth="1"/>
    <col min="12044" max="12044" width="7" style="89" bestFit="1" customWidth="1"/>
    <col min="12045" max="12045" width="9.109375" style="89" bestFit="1" customWidth="1"/>
    <col min="12046" max="12046" width="11.6640625" style="89" customWidth="1"/>
    <col min="12047" max="12047" width="13.88671875" style="89" bestFit="1" customWidth="1"/>
    <col min="12048" max="12049" width="13.88671875" style="89" customWidth="1"/>
    <col min="12050" max="12050" width="20.77734375" style="89" customWidth="1"/>
    <col min="12051" max="12051" width="9" style="89" bestFit="1" customWidth="1"/>
    <col min="12052" max="12288" width="6.33203125" style="89"/>
    <col min="12289" max="12289" width="5.33203125" style="89" customWidth="1"/>
    <col min="12290" max="12290" width="10.21875" style="89" customWidth="1"/>
    <col min="12291" max="12291" width="17.88671875" style="89" customWidth="1"/>
    <col min="12292" max="12292" width="6.77734375" style="89" customWidth="1"/>
    <col min="12293" max="12293" width="5.88671875" style="89" customWidth="1"/>
    <col min="12294" max="12294" width="6.6640625" style="89" customWidth="1"/>
    <col min="12295" max="12295" width="6.44140625" style="89" customWidth="1"/>
    <col min="12296" max="12296" width="9.88671875" style="89" bestFit="1" customWidth="1"/>
    <col min="12297" max="12297" width="7.5546875" style="89" bestFit="1" customWidth="1"/>
    <col min="12298" max="12298" width="8" style="89" bestFit="1" customWidth="1"/>
    <col min="12299" max="12299" width="13.5546875" style="89" customWidth="1"/>
    <col min="12300" max="12300" width="7" style="89" bestFit="1" customWidth="1"/>
    <col min="12301" max="12301" width="9.109375" style="89" bestFit="1" customWidth="1"/>
    <col min="12302" max="12302" width="11.6640625" style="89" customWidth="1"/>
    <col min="12303" max="12303" width="13.88671875" style="89" bestFit="1" customWidth="1"/>
    <col min="12304" max="12305" width="13.88671875" style="89" customWidth="1"/>
    <col min="12306" max="12306" width="20.77734375" style="89" customWidth="1"/>
    <col min="12307" max="12307" width="9" style="89" bestFit="1" customWidth="1"/>
    <col min="12308" max="12544" width="6.33203125" style="89"/>
    <col min="12545" max="12545" width="5.33203125" style="89" customWidth="1"/>
    <col min="12546" max="12546" width="10.21875" style="89" customWidth="1"/>
    <col min="12547" max="12547" width="17.88671875" style="89" customWidth="1"/>
    <col min="12548" max="12548" width="6.77734375" style="89" customWidth="1"/>
    <col min="12549" max="12549" width="5.88671875" style="89" customWidth="1"/>
    <col min="12550" max="12550" width="6.6640625" style="89" customWidth="1"/>
    <col min="12551" max="12551" width="6.44140625" style="89" customWidth="1"/>
    <col min="12552" max="12552" width="9.88671875" style="89" bestFit="1" customWidth="1"/>
    <col min="12553" max="12553" width="7.5546875" style="89" bestFit="1" customWidth="1"/>
    <col min="12554" max="12554" width="8" style="89" bestFit="1" customWidth="1"/>
    <col min="12555" max="12555" width="13.5546875" style="89" customWidth="1"/>
    <col min="12556" max="12556" width="7" style="89" bestFit="1" customWidth="1"/>
    <col min="12557" max="12557" width="9.109375" style="89" bestFit="1" customWidth="1"/>
    <col min="12558" max="12558" width="11.6640625" style="89" customWidth="1"/>
    <col min="12559" max="12559" width="13.88671875" style="89" bestFit="1" customWidth="1"/>
    <col min="12560" max="12561" width="13.88671875" style="89" customWidth="1"/>
    <col min="12562" max="12562" width="20.77734375" style="89" customWidth="1"/>
    <col min="12563" max="12563" width="9" style="89" bestFit="1" customWidth="1"/>
    <col min="12564" max="12800" width="6.33203125" style="89"/>
    <col min="12801" max="12801" width="5.33203125" style="89" customWidth="1"/>
    <col min="12802" max="12802" width="10.21875" style="89" customWidth="1"/>
    <col min="12803" max="12803" width="17.88671875" style="89" customWidth="1"/>
    <col min="12804" max="12804" width="6.77734375" style="89" customWidth="1"/>
    <col min="12805" max="12805" width="5.88671875" style="89" customWidth="1"/>
    <col min="12806" max="12806" width="6.6640625" style="89" customWidth="1"/>
    <col min="12807" max="12807" width="6.44140625" style="89" customWidth="1"/>
    <col min="12808" max="12808" width="9.88671875" style="89" bestFit="1" customWidth="1"/>
    <col min="12809" max="12809" width="7.5546875" style="89" bestFit="1" customWidth="1"/>
    <col min="12810" max="12810" width="8" style="89" bestFit="1" customWidth="1"/>
    <col min="12811" max="12811" width="13.5546875" style="89" customWidth="1"/>
    <col min="12812" max="12812" width="7" style="89" bestFit="1" customWidth="1"/>
    <col min="12813" max="12813" width="9.109375" style="89" bestFit="1" customWidth="1"/>
    <col min="12814" max="12814" width="11.6640625" style="89" customWidth="1"/>
    <col min="12815" max="12815" width="13.88671875" style="89" bestFit="1" customWidth="1"/>
    <col min="12816" max="12817" width="13.88671875" style="89" customWidth="1"/>
    <col min="12818" max="12818" width="20.77734375" style="89" customWidth="1"/>
    <col min="12819" max="12819" width="9" style="89" bestFit="1" customWidth="1"/>
    <col min="12820" max="13056" width="6.33203125" style="89"/>
    <col min="13057" max="13057" width="5.33203125" style="89" customWidth="1"/>
    <col min="13058" max="13058" width="10.21875" style="89" customWidth="1"/>
    <col min="13059" max="13059" width="17.88671875" style="89" customWidth="1"/>
    <col min="13060" max="13060" width="6.77734375" style="89" customWidth="1"/>
    <col min="13061" max="13061" width="5.88671875" style="89" customWidth="1"/>
    <col min="13062" max="13062" width="6.6640625" style="89" customWidth="1"/>
    <col min="13063" max="13063" width="6.44140625" style="89" customWidth="1"/>
    <col min="13064" max="13064" width="9.88671875" style="89" bestFit="1" customWidth="1"/>
    <col min="13065" max="13065" width="7.5546875" style="89" bestFit="1" customWidth="1"/>
    <col min="13066" max="13066" width="8" style="89" bestFit="1" customWidth="1"/>
    <col min="13067" max="13067" width="13.5546875" style="89" customWidth="1"/>
    <col min="13068" max="13068" width="7" style="89" bestFit="1" customWidth="1"/>
    <col min="13069" max="13069" width="9.109375" style="89" bestFit="1" customWidth="1"/>
    <col min="13070" max="13070" width="11.6640625" style="89" customWidth="1"/>
    <col min="13071" max="13071" width="13.88671875" style="89" bestFit="1" customWidth="1"/>
    <col min="13072" max="13073" width="13.88671875" style="89" customWidth="1"/>
    <col min="13074" max="13074" width="20.77734375" style="89" customWidth="1"/>
    <col min="13075" max="13075" width="9" style="89" bestFit="1" customWidth="1"/>
    <col min="13076" max="13312" width="6.33203125" style="89"/>
    <col min="13313" max="13313" width="5.33203125" style="89" customWidth="1"/>
    <col min="13314" max="13314" width="10.21875" style="89" customWidth="1"/>
    <col min="13315" max="13315" width="17.88671875" style="89" customWidth="1"/>
    <col min="13316" max="13316" width="6.77734375" style="89" customWidth="1"/>
    <col min="13317" max="13317" width="5.88671875" style="89" customWidth="1"/>
    <col min="13318" max="13318" width="6.6640625" style="89" customWidth="1"/>
    <col min="13319" max="13319" width="6.44140625" style="89" customWidth="1"/>
    <col min="13320" max="13320" width="9.88671875" style="89" bestFit="1" customWidth="1"/>
    <col min="13321" max="13321" width="7.5546875" style="89" bestFit="1" customWidth="1"/>
    <col min="13322" max="13322" width="8" style="89" bestFit="1" customWidth="1"/>
    <col min="13323" max="13323" width="13.5546875" style="89" customWidth="1"/>
    <col min="13324" max="13324" width="7" style="89" bestFit="1" customWidth="1"/>
    <col min="13325" max="13325" width="9.109375" style="89" bestFit="1" customWidth="1"/>
    <col min="13326" max="13326" width="11.6640625" style="89" customWidth="1"/>
    <col min="13327" max="13327" width="13.88671875" style="89" bestFit="1" customWidth="1"/>
    <col min="13328" max="13329" width="13.88671875" style="89" customWidth="1"/>
    <col min="13330" max="13330" width="20.77734375" style="89" customWidth="1"/>
    <col min="13331" max="13331" width="9" style="89" bestFit="1" customWidth="1"/>
    <col min="13332" max="13568" width="6.33203125" style="89"/>
    <col min="13569" max="13569" width="5.33203125" style="89" customWidth="1"/>
    <col min="13570" max="13570" width="10.21875" style="89" customWidth="1"/>
    <col min="13571" max="13571" width="17.88671875" style="89" customWidth="1"/>
    <col min="13572" max="13572" width="6.77734375" style="89" customWidth="1"/>
    <col min="13573" max="13573" width="5.88671875" style="89" customWidth="1"/>
    <col min="13574" max="13574" width="6.6640625" style="89" customWidth="1"/>
    <col min="13575" max="13575" width="6.44140625" style="89" customWidth="1"/>
    <col min="13576" max="13576" width="9.88671875" style="89" bestFit="1" customWidth="1"/>
    <col min="13577" max="13577" width="7.5546875" style="89" bestFit="1" customWidth="1"/>
    <col min="13578" max="13578" width="8" style="89" bestFit="1" customWidth="1"/>
    <col min="13579" max="13579" width="13.5546875" style="89" customWidth="1"/>
    <col min="13580" max="13580" width="7" style="89" bestFit="1" customWidth="1"/>
    <col min="13581" max="13581" width="9.109375" style="89" bestFit="1" customWidth="1"/>
    <col min="13582" max="13582" width="11.6640625" style="89" customWidth="1"/>
    <col min="13583" max="13583" width="13.88671875" style="89" bestFit="1" customWidth="1"/>
    <col min="13584" max="13585" width="13.88671875" style="89" customWidth="1"/>
    <col min="13586" max="13586" width="20.77734375" style="89" customWidth="1"/>
    <col min="13587" max="13587" width="9" style="89" bestFit="1" customWidth="1"/>
    <col min="13588" max="13824" width="6.33203125" style="89"/>
    <col min="13825" max="13825" width="5.33203125" style="89" customWidth="1"/>
    <col min="13826" max="13826" width="10.21875" style="89" customWidth="1"/>
    <col min="13827" max="13827" width="17.88671875" style="89" customWidth="1"/>
    <col min="13828" max="13828" width="6.77734375" style="89" customWidth="1"/>
    <col min="13829" max="13829" width="5.88671875" style="89" customWidth="1"/>
    <col min="13830" max="13830" width="6.6640625" style="89" customWidth="1"/>
    <col min="13831" max="13831" width="6.44140625" style="89" customWidth="1"/>
    <col min="13832" max="13832" width="9.88671875" style="89" bestFit="1" customWidth="1"/>
    <col min="13833" max="13833" width="7.5546875" style="89" bestFit="1" customWidth="1"/>
    <col min="13834" max="13834" width="8" style="89" bestFit="1" customWidth="1"/>
    <col min="13835" max="13835" width="13.5546875" style="89" customWidth="1"/>
    <col min="13836" max="13836" width="7" style="89" bestFit="1" customWidth="1"/>
    <col min="13837" max="13837" width="9.109375" style="89" bestFit="1" customWidth="1"/>
    <col min="13838" max="13838" width="11.6640625" style="89" customWidth="1"/>
    <col min="13839" max="13839" width="13.88671875" style="89" bestFit="1" customWidth="1"/>
    <col min="13840" max="13841" width="13.88671875" style="89" customWidth="1"/>
    <col min="13842" max="13842" width="20.77734375" style="89" customWidth="1"/>
    <col min="13843" max="13843" width="9" style="89" bestFit="1" customWidth="1"/>
    <col min="13844" max="14080" width="6.33203125" style="89"/>
    <col min="14081" max="14081" width="5.33203125" style="89" customWidth="1"/>
    <col min="14082" max="14082" width="10.21875" style="89" customWidth="1"/>
    <col min="14083" max="14083" width="17.88671875" style="89" customWidth="1"/>
    <col min="14084" max="14084" width="6.77734375" style="89" customWidth="1"/>
    <col min="14085" max="14085" width="5.88671875" style="89" customWidth="1"/>
    <col min="14086" max="14086" width="6.6640625" style="89" customWidth="1"/>
    <col min="14087" max="14087" width="6.44140625" style="89" customWidth="1"/>
    <col min="14088" max="14088" width="9.88671875" style="89" bestFit="1" customWidth="1"/>
    <col min="14089" max="14089" width="7.5546875" style="89" bestFit="1" customWidth="1"/>
    <col min="14090" max="14090" width="8" style="89" bestFit="1" customWidth="1"/>
    <col min="14091" max="14091" width="13.5546875" style="89" customWidth="1"/>
    <col min="14092" max="14092" width="7" style="89" bestFit="1" customWidth="1"/>
    <col min="14093" max="14093" width="9.109375" style="89" bestFit="1" customWidth="1"/>
    <col min="14094" max="14094" width="11.6640625" style="89" customWidth="1"/>
    <col min="14095" max="14095" width="13.88671875" style="89" bestFit="1" customWidth="1"/>
    <col min="14096" max="14097" width="13.88671875" style="89" customWidth="1"/>
    <col min="14098" max="14098" width="20.77734375" style="89" customWidth="1"/>
    <col min="14099" max="14099" width="9" style="89" bestFit="1" customWidth="1"/>
    <col min="14100" max="14336" width="6.33203125" style="89"/>
    <col min="14337" max="14337" width="5.33203125" style="89" customWidth="1"/>
    <col min="14338" max="14338" width="10.21875" style="89" customWidth="1"/>
    <col min="14339" max="14339" width="17.88671875" style="89" customWidth="1"/>
    <col min="14340" max="14340" width="6.77734375" style="89" customWidth="1"/>
    <col min="14341" max="14341" width="5.88671875" style="89" customWidth="1"/>
    <col min="14342" max="14342" width="6.6640625" style="89" customWidth="1"/>
    <col min="14343" max="14343" width="6.44140625" style="89" customWidth="1"/>
    <col min="14344" max="14344" width="9.88671875" style="89" bestFit="1" customWidth="1"/>
    <col min="14345" max="14345" width="7.5546875" style="89" bestFit="1" customWidth="1"/>
    <col min="14346" max="14346" width="8" style="89" bestFit="1" customWidth="1"/>
    <col min="14347" max="14347" width="13.5546875" style="89" customWidth="1"/>
    <col min="14348" max="14348" width="7" style="89" bestFit="1" customWidth="1"/>
    <col min="14349" max="14349" width="9.109375" style="89" bestFit="1" customWidth="1"/>
    <col min="14350" max="14350" width="11.6640625" style="89" customWidth="1"/>
    <col min="14351" max="14351" width="13.88671875" style="89" bestFit="1" customWidth="1"/>
    <col min="14352" max="14353" width="13.88671875" style="89" customWidth="1"/>
    <col min="14354" max="14354" width="20.77734375" style="89" customWidth="1"/>
    <col min="14355" max="14355" width="9" style="89" bestFit="1" customWidth="1"/>
    <col min="14356" max="14592" width="6.33203125" style="89"/>
    <col min="14593" max="14593" width="5.33203125" style="89" customWidth="1"/>
    <col min="14594" max="14594" width="10.21875" style="89" customWidth="1"/>
    <col min="14595" max="14595" width="17.88671875" style="89" customWidth="1"/>
    <col min="14596" max="14596" width="6.77734375" style="89" customWidth="1"/>
    <col min="14597" max="14597" width="5.88671875" style="89" customWidth="1"/>
    <col min="14598" max="14598" width="6.6640625" style="89" customWidth="1"/>
    <col min="14599" max="14599" width="6.44140625" style="89" customWidth="1"/>
    <col min="14600" max="14600" width="9.88671875" style="89" bestFit="1" customWidth="1"/>
    <col min="14601" max="14601" width="7.5546875" style="89" bestFit="1" customWidth="1"/>
    <col min="14602" max="14602" width="8" style="89" bestFit="1" customWidth="1"/>
    <col min="14603" max="14603" width="13.5546875" style="89" customWidth="1"/>
    <col min="14604" max="14604" width="7" style="89" bestFit="1" customWidth="1"/>
    <col min="14605" max="14605" width="9.109375" style="89" bestFit="1" customWidth="1"/>
    <col min="14606" max="14606" width="11.6640625" style="89" customWidth="1"/>
    <col min="14607" max="14607" width="13.88671875" style="89" bestFit="1" customWidth="1"/>
    <col min="14608" max="14609" width="13.88671875" style="89" customWidth="1"/>
    <col min="14610" max="14610" width="20.77734375" style="89" customWidth="1"/>
    <col min="14611" max="14611" width="9" style="89" bestFit="1" customWidth="1"/>
    <col min="14612" max="14848" width="6.33203125" style="89"/>
    <col min="14849" max="14849" width="5.33203125" style="89" customWidth="1"/>
    <col min="14850" max="14850" width="10.21875" style="89" customWidth="1"/>
    <col min="14851" max="14851" width="17.88671875" style="89" customWidth="1"/>
    <col min="14852" max="14852" width="6.77734375" style="89" customWidth="1"/>
    <col min="14853" max="14853" width="5.88671875" style="89" customWidth="1"/>
    <col min="14854" max="14854" width="6.6640625" style="89" customWidth="1"/>
    <col min="14855" max="14855" width="6.44140625" style="89" customWidth="1"/>
    <col min="14856" max="14856" width="9.88671875" style="89" bestFit="1" customWidth="1"/>
    <col min="14857" max="14857" width="7.5546875" style="89" bestFit="1" customWidth="1"/>
    <col min="14858" max="14858" width="8" style="89" bestFit="1" customWidth="1"/>
    <col min="14859" max="14859" width="13.5546875" style="89" customWidth="1"/>
    <col min="14860" max="14860" width="7" style="89" bestFit="1" customWidth="1"/>
    <col min="14861" max="14861" width="9.109375" style="89" bestFit="1" customWidth="1"/>
    <col min="14862" max="14862" width="11.6640625" style="89" customWidth="1"/>
    <col min="14863" max="14863" width="13.88671875" style="89" bestFit="1" customWidth="1"/>
    <col min="14864" max="14865" width="13.88671875" style="89" customWidth="1"/>
    <col min="14866" max="14866" width="20.77734375" style="89" customWidth="1"/>
    <col min="14867" max="14867" width="9" style="89" bestFit="1" customWidth="1"/>
    <col min="14868" max="15104" width="6.33203125" style="89"/>
    <col min="15105" max="15105" width="5.33203125" style="89" customWidth="1"/>
    <col min="15106" max="15106" width="10.21875" style="89" customWidth="1"/>
    <col min="15107" max="15107" width="17.88671875" style="89" customWidth="1"/>
    <col min="15108" max="15108" width="6.77734375" style="89" customWidth="1"/>
    <col min="15109" max="15109" width="5.88671875" style="89" customWidth="1"/>
    <col min="15110" max="15110" width="6.6640625" style="89" customWidth="1"/>
    <col min="15111" max="15111" width="6.44140625" style="89" customWidth="1"/>
    <col min="15112" max="15112" width="9.88671875" style="89" bestFit="1" customWidth="1"/>
    <col min="15113" max="15113" width="7.5546875" style="89" bestFit="1" customWidth="1"/>
    <col min="15114" max="15114" width="8" style="89" bestFit="1" customWidth="1"/>
    <col min="15115" max="15115" width="13.5546875" style="89" customWidth="1"/>
    <col min="15116" max="15116" width="7" style="89" bestFit="1" customWidth="1"/>
    <col min="15117" max="15117" width="9.109375" style="89" bestFit="1" customWidth="1"/>
    <col min="15118" max="15118" width="11.6640625" style="89" customWidth="1"/>
    <col min="15119" max="15119" width="13.88671875" style="89" bestFit="1" customWidth="1"/>
    <col min="15120" max="15121" width="13.88671875" style="89" customWidth="1"/>
    <col min="15122" max="15122" width="20.77734375" style="89" customWidth="1"/>
    <col min="15123" max="15123" width="9" style="89" bestFit="1" customWidth="1"/>
    <col min="15124" max="15360" width="6.33203125" style="89"/>
    <col min="15361" max="15361" width="5.33203125" style="89" customWidth="1"/>
    <col min="15362" max="15362" width="10.21875" style="89" customWidth="1"/>
    <col min="15363" max="15363" width="17.88671875" style="89" customWidth="1"/>
    <col min="15364" max="15364" width="6.77734375" style="89" customWidth="1"/>
    <col min="15365" max="15365" width="5.88671875" style="89" customWidth="1"/>
    <col min="15366" max="15366" width="6.6640625" style="89" customWidth="1"/>
    <col min="15367" max="15367" width="6.44140625" style="89" customWidth="1"/>
    <col min="15368" max="15368" width="9.88671875" style="89" bestFit="1" customWidth="1"/>
    <col min="15369" max="15369" width="7.5546875" style="89" bestFit="1" customWidth="1"/>
    <col min="15370" max="15370" width="8" style="89" bestFit="1" customWidth="1"/>
    <col min="15371" max="15371" width="13.5546875" style="89" customWidth="1"/>
    <col min="15372" max="15372" width="7" style="89" bestFit="1" customWidth="1"/>
    <col min="15373" max="15373" width="9.109375" style="89" bestFit="1" customWidth="1"/>
    <col min="15374" max="15374" width="11.6640625" style="89" customWidth="1"/>
    <col min="15375" max="15375" width="13.88671875" style="89" bestFit="1" customWidth="1"/>
    <col min="15376" max="15377" width="13.88671875" style="89" customWidth="1"/>
    <col min="15378" max="15378" width="20.77734375" style="89" customWidth="1"/>
    <col min="15379" max="15379" width="9" style="89" bestFit="1" customWidth="1"/>
    <col min="15380" max="15616" width="6.33203125" style="89"/>
    <col min="15617" max="15617" width="5.33203125" style="89" customWidth="1"/>
    <col min="15618" max="15618" width="10.21875" style="89" customWidth="1"/>
    <col min="15619" max="15619" width="17.88671875" style="89" customWidth="1"/>
    <col min="15620" max="15620" width="6.77734375" style="89" customWidth="1"/>
    <col min="15621" max="15621" width="5.88671875" style="89" customWidth="1"/>
    <col min="15622" max="15622" width="6.6640625" style="89" customWidth="1"/>
    <col min="15623" max="15623" width="6.44140625" style="89" customWidth="1"/>
    <col min="15624" max="15624" width="9.88671875" style="89" bestFit="1" customWidth="1"/>
    <col min="15625" max="15625" width="7.5546875" style="89" bestFit="1" customWidth="1"/>
    <col min="15626" max="15626" width="8" style="89" bestFit="1" customWidth="1"/>
    <col min="15627" max="15627" width="13.5546875" style="89" customWidth="1"/>
    <col min="15628" max="15628" width="7" style="89" bestFit="1" customWidth="1"/>
    <col min="15629" max="15629" width="9.109375" style="89" bestFit="1" customWidth="1"/>
    <col min="15630" max="15630" width="11.6640625" style="89" customWidth="1"/>
    <col min="15631" max="15631" width="13.88671875" style="89" bestFit="1" customWidth="1"/>
    <col min="15632" max="15633" width="13.88671875" style="89" customWidth="1"/>
    <col min="15634" max="15634" width="20.77734375" style="89" customWidth="1"/>
    <col min="15635" max="15635" width="9" style="89" bestFit="1" customWidth="1"/>
    <col min="15636" max="15872" width="6.33203125" style="89"/>
    <col min="15873" max="15873" width="5.33203125" style="89" customWidth="1"/>
    <col min="15874" max="15874" width="10.21875" style="89" customWidth="1"/>
    <col min="15875" max="15875" width="17.88671875" style="89" customWidth="1"/>
    <col min="15876" max="15876" width="6.77734375" style="89" customWidth="1"/>
    <col min="15877" max="15877" width="5.88671875" style="89" customWidth="1"/>
    <col min="15878" max="15878" width="6.6640625" style="89" customWidth="1"/>
    <col min="15879" max="15879" width="6.44140625" style="89" customWidth="1"/>
    <col min="15880" max="15880" width="9.88671875" style="89" bestFit="1" customWidth="1"/>
    <col min="15881" max="15881" width="7.5546875" style="89" bestFit="1" customWidth="1"/>
    <col min="15882" max="15882" width="8" style="89" bestFit="1" customWidth="1"/>
    <col min="15883" max="15883" width="13.5546875" style="89" customWidth="1"/>
    <col min="15884" max="15884" width="7" style="89" bestFit="1" customWidth="1"/>
    <col min="15885" max="15885" width="9.109375" style="89" bestFit="1" customWidth="1"/>
    <col min="15886" max="15886" width="11.6640625" style="89" customWidth="1"/>
    <col min="15887" max="15887" width="13.88671875" style="89" bestFit="1" customWidth="1"/>
    <col min="15888" max="15889" width="13.88671875" style="89" customWidth="1"/>
    <col min="15890" max="15890" width="20.77734375" style="89" customWidth="1"/>
    <col min="15891" max="15891" width="9" style="89" bestFit="1" customWidth="1"/>
    <col min="15892" max="16128" width="6.33203125" style="89"/>
    <col min="16129" max="16129" width="5.33203125" style="89" customWidth="1"/>
    <col min="16130" max="16130" width="10.21875" style="89" customWidth="1"/>
    <col min="16131" max="16131" width="17.88671875" style="89" customWidth="1"/>
    <col min="16132" max="16132" width="6.77734375" style="89" customWidth="1"/>
    <col min="16133" max="16133" width="5.88671875" style="89" customWidth="1"/>
    <col min="16134" max="16134" width="6.6640625" style="89" customWidth="1"/>
    <col min="16135" max="16135" width="6.44140625" style="89" customWidth="1"/>
    <col min="16136" max="16136" width="9.88671875" style="89" bestFit="1" customWidth="1"/>
    <col min="16137" max="16137" width="7.5546875" style="89" bestFit="1" customWidth="1"/>
    <col min="16138" max="16138" width="8" style="89" bestFit="1" customWidth="1"/>
    <col min="16139" max="16139" width="13.5546875" style="89" customWidth="1"/>
    <col min="16140" max="16140" width="7" style="89" bestFit="1" customWidth="1"/>
    <col min="16141" max="16141" width="9.109375" style="89" bestFit="1" customWidth="1"/>
    <col min="16142" max="16142" width="11.6640625" style="89" customWidth="1"/>
    <col min="16143" max="16143" width="13.88671875" style="89" bestFit="1" customWidth="1"/>
    <col min="16144" max="16145" width="13.88671875" style="89" customWidth="1"/>
    <col min="16146" max="16146" width="20.77734375" style="89" customWidth="1"/>
    <col min="16147" max="16147" width="9" style="89" bestFit="1" customWidth="1"/>
    <col min="16148" max="16384" width="6.33203125" style="89"/>
  </cols>
  <sheetData>
    <row r="1" spans="1:18" s="74" customFormat="1" ht="15.6" x14ac:dyDescent="0.3">
      <c r="A1" s="166" t="s">
        <v>0</v>
      </c>
      <c r="B1" s="166"/>
      <c r="C1" s="166"/>
      <c r="D1" s="73"/>
      <c r="E1" s="73"/>
      <c r="H1" s="75"/>
      <c r="I1" s="75"/>
      <c r="J1" s="167" t="s">
        <v>1</v>
      </c>
      <c r="K1" s="167"/>
      <c r="L1" s="167"/>
      <c r="M1" s="167"/>
      <c r="N1" s="167"/>
      <c r="O1" s="167"/>
      <c r="P1" s="76"/>
      <c r="Q1" s="76"/>
      <c r="R1" s="77"/>
    </row>
    <row r="2" spans="1:18" s="74" customFormat="1" ht="15.6" x14ac:dyDescent="0.3">
      <c r="A2" s="73" t="s">
        <v>2</v>
      </c>
      <c r="B2" s="73"/>
      <c r="C2" s="73"/>
      <c r="D2" s="73"/>
      <c r="E2" s="73"/>
      <c r="H2" s="75"/>
      <c r="I2" s="75"/>
      <c r="J2" s="167" t="s">
        <v>3</v>
      </c>
      <c r="K2" s="167"/>
      <c r="L2" s="167"/>
      <c r="M2" s="167"/>
      <c r="N2" s="167"/>
      <c r="O2" s="167"/>
      <c r="P2" s="76"/>
      <c r="Q2" s="76"/>
      <c r="R2" s="77"/>
    </row>
    <row r="3" spans="1:18" s="80" customFormat="1" ht="31.5" customHeight="1" x14ac:dyDescent="0.35">
      <c r="A3" s="168" t="s">
        <v>3355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78"/>
      <c r="Q3" s="78"/>
      <c r="R3" s="79"/>
    </row>
    <row r="4" spans="1:18" s="80" customFormat="1" ht="17.399999999999999" customHeight="1" x14ac:dyDescent="0.3">
      <c r="A4" s="169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81"/>
      <c r="Q4" s="81"/>
      <c r="R4" s="79"/>
    </row>
    <row r="5" spans="1:18" s="80" customFormat="1" ht="17.25" customHeight="1" x14ac:dyDescent="0.25">
      <c r="A5" s="163" t="s">
        <v>6</v>
      </c>
      <c r="B5" s="163" t="s">
        <v>7</v>
      </c>
      <c r="C5" s="163" t="s">
        <v>8</v>
      </c>
      <c r="D5" s="163"/>
      <c r="E5" s="163" t="s">
        <v>9</v>
      </c>
      <c r="F5" s="164" t="s">
        <v>10</v>
      </c>
      <c r="G5" s="164" t="s">
        <v>11</v>
      </c>
      <c r="H5" s="177" t="s">
        <v>12</v>
      </c>
      <c r="I5" s="178"/>
      <c r="J5" s="179"/>
      <c r="K5" s="180" t="s">
        <v>13</v>
      </c>
      <c r="L5" s="181"/>
      <c r="M5" s="182"/>
      <c r="N5" s="183" t="s">
        <v>14</v>
      </c>
      <c r="O5" s="185" t="s">
        <v>15</v>
      </c>
      <c r="P5" s="145" t="s">
        <v>1515</v>
      </c>
      <c r="Q5" s="170" t="s">
        <v>1517</v>
      </c>
      <c r="R5" s="172" t="s">
        <v>354</v>
      </c>
    </row>
    <row r="6" spans="1:18" s="80" customFormat="1" ht="41.4" x14ac:dyDescent="0.25">
      <c r="A6" s="163"/>
      <c r="B6" s="163"/>
      <c r="C6" s="163"/>
      <c r="D6" s="163"/>
      <c r="E6" s="163"/>
      <c r="F6" s="165"/>
      <c r="G6" s="165"/>
      <c r="H6" s="82" t="s">
        <v>17</v>
      </c>
      <c r="I6" s="82" t="s">
        <v>18</v>
      </c>
      <c r="J6" s="83" t="s">
        <v>19</v>
      </c>
      <c r="K6" s="83" t="s">
        <v>20</v>
      </c>
      <c r="L6" s="83" t="s">
        <v>21</v>
      </c>
      <c r="M6" s="83" t="s">
        <v>22</v>
      </c>
      <c r="N6" s="184"/>
      <c r="O6" s="186"/>
      <c r="P6" s="146"/>
      <c r="Q6" s="171"/>
      <c r="R6" s="173"/>
    </row>
    <row r="7" spans="1:18" x14ac:dyDescent="0.25">
      <c r="A7" s="84">
        <v>1</v>
      </c>
      <c r="B7" s="85">
        <v>460101</v>
      </c>
      <c r="C7" s="86" t="s">
        <v>692</v>
      </c>
      <c r="D7" s="86" t="s">
        <v>229</v>
      </c>
      <c r="E7" s="86" t="s">
        <v>3356</v>
      </c>
      <c r="F7" s="86" t="s">
        <v>27</v>
      </c>
      <c r="G7" s="86"/>
      <c r="H7" s="87">
        <v>22</v>
      </c>
      <c r="I7" s="87">
        <v>0</v>
      </c>
      <c r="J7" s="87">
        <v>0</v>
      </c>
      <c r="K7" s="87">
        <f>H7*280000</f>
        <v>6160000</v>
      </c>
      <c r="L7" s="87">
        <v>0</v>
      </c>
      <c r="M7" s="87">
        <v>0</v>
      </c>
      <c r="N7" s="87">
        <v>0</v>
      </c>
      <c r="O7" s="87">
        <f>K7+L7+M7-N7</f>
        <v>6160000</v>
      </c>
      <c r="P7" s="97">
        <v>6160000</v>
      </c>
      <c r="Q7" s="97">
        <f>O7-P7</f>
        <v>0</v>
      </c>
      <c r="R7" s="96"/>
    </row>
    <row r="8" spans="1:18" x14ac:dyDescent="0.25">
      <c r="A8" s="84">
        <v>2</v>
      </c>
      <c r="B8" s="85">
        <v>460102</v>
      </c>
      <c r="C8" s="86" t="s">
        <v>2834</v>
      </c>
      <c r="D8" s="86" t="s">
        <v>229</v>
      </c>
      <c r="E8" s="86" t="s">
        <v>3356</v>
      </c>
      <c r="F8" s="86" t="s">
        <v>27</v>
      </c>
      <c r="G8" s="86"/>
      <c r="H8" s="87">
        <v>21</v>
      </c>
      <c r="I8" s="87">
        <v>0</v>
      </c>
      <c r="J8" s="87">
        <v>0</v>
      </c>
      <c r="K8" s="87">
        <f t="shared" ref="K8:K49" si="0">H8*280000</f>
        <v>5880000</v>
      </c>
      <c r="L8" s="87">
        <v>0</v>
      </c>
      <c r="M8" s="87">
        <v>0</v>
      </c>
      <c r="N8" s="87">
        <v>0</v>
      </c>
      <c r="O8" s="87">
        <f t="shared" ref="O8:O71" si="1">K8+L8+M8-N8</f>
        <v>5880000</v>
      </c>
      <c r="P8" s="97">
        <v>5880000</v>
      </c>
      <c r="Q8" s="97">
        <f t="shared" ref="Q8:Q71" si="2">O8-P8</f>
        <v>0</v>
      </c>
      <c r="R8" s="96"/>
    </row>
    <row r="9" spans="1:18" x14ac:dyDescent="0.25">
      <c r="A9" s="84">
        <v>3</v>
      </c>
      <c r="B9" s="85">
        <v>460103</v>
      </c>
      <c r="C9" s="86" t="s">
        <v>2520</v>
      </c>
      <c r="D9" s="86" t="s">
        <v>61</v>
      </c>
      <c r="E9" s="86" t="s">
        <v>3356</v>
      </c>
      <c r="F9" s="86" t="s">
        <v>27</v>
      </c>
      <c r="G9" s="86"/>
      <c r="H9" s="87">
        <v>24</v>
      </c>
      <c r="I9" s="87">
        <v>0</v>
      </c>
      <c r="J9" s="87">
        <v>0</v>
      </c>
      <c r="K9" s="87">
        <f t="shared" si="0"/>
        <v>6720000</v>
      </c>
      <c r="L9" s="87">
        <v>0</v>
      </c>
      <c r="M9" s="87">
        <v>0</v>
      </c>
      <c r="N9" s="87">
        <v>0</v>
      </c>
      <c r="O9" s="87">
        <f t="shared" si="1"/>
        <v>6720000</v>
      </c>
      <c r="P9" s="97">
        <v>6720000</v>
      </c>
      <c r="Q9" s="97">
        <f t="shared" si="2"/>
        <v>0</v>
      </c>
      <c r="R9" s="96"/>
    </row>
    <row r="10" spans="1:18" x14ac:dyDescent="0.25">
      <c r="A10" s="84">
        <v>4</v>
      </c>
      <c r="B10" s="85">
        <v>460104</v>
      </c>
      <c r="C10" s="86" t="s">
        <v>1155</v>
      </c>
      <c r="D10" s="86" t="s">
        <v>61</v>
      </c>
      <c r="E10" s="86" t="s">
        <v>3356</v>
      </c>
      <c r="F10" s="86" t="s">
        <v>27</v>
      </c>
      <c r="G10" s="86"/>
      <c r="H10" s="87">
        <v>22</v>
      </c>
      <c r="I10" s="87">
        <v>0</v>
      </c>
      <c r="J10" s="87">
        <v>0</v>
      </c>
      <c r="K10" s="87">
        <f t="shared" si="0"/>
        <v>6160000</v>
      </c>
      <c r="L10" s="87">
        <v>0</v>
      </c>
      <c r="M10" s="87">
        <v>0</v>
      </c>
      <c r="N10" s="87">
        <v>0</v>
      </c>
      <c r="O10" s="87">
        <f t="shared" si="1"/>
        <v>6160000</v>
      </c>
      <c r="P10" s="97">
        <v>6160000</v>
      </c>
      <c r="Q10" s="97">
        <f t="shared" si="2"/>
        <v>0</v>
      </c>
      <c r="R10" s="96"/>
    </row>
    <row r="11" spans="1:18" x14ac:dyDescent="0.25">
      <c r="A11" s="84">
        <v>5</v>
      </c>
      <c r="B11" s="85">
        <v>460105</v>
      </c>
      <c r="C11" s="86" t="s">
        <v>3357</v>
      </c>
      <c r="D11" s="86" t="s">
        <v>61</v>
      </c>
      <c r="E11" s="86" t="s">
        <v>3356</v>
      </c>
      <c r="F11" s="86" t="s">
        <v>27</v>
      </c>
      <c r="G11" s="86"/>
      <c r="H11" s="87">
        <v>21</v>
      </c>
      <c r="I11" s="87">
        <v>0</v>
      </c>
      <c r="J11" s="87">
        <v>0</v>
      </c>
      <c r="K11" s="87">
        <f t="shared" si="0"/>
        <v>5880000</v>
      </c>
      <c r="L11" s="87">
        <v>0</v>
      </c>
      <c r="M11" s="87">
        <v>0</v>
      </c>
      <c r="N11" s="87">
        <v>0</v>
      </c>
      <c r="O11" s="87">
        <f t="shared" si="1"/>
        <v>5880000</v>
      </c>
      <c r="P11" s="97">
        <v>5880000</v>
      </c>
      <c r="Q11" s="97">
        <f t="shared" si="2"/>
        <v>0</v>
      </c>
      <c r="R11" s="96"/>
    </row>
    <row r="12" spans="1:18" x14ac:dyDescent="0.25">
      <c r="A12" s="84">
        <v>6</v>
      </c>
      <c r="B12" s="85">
        <v>460106</v>
      </c>
      <c r="C12" s="86" t="s">
        <v>152</v>
      </c>
      <c r="D12" s="86" t="s">
        <v>61</v>
      </c>
      <c r="E12" s="86" t="s">
        <v>3356</v>
      </c>
      <c r="F12" s="86" t="s">
        <v>27</v>
      </c>
      <c r="G12" s="86"/>
      <c r="H12" s="87">
        <v>22</v>
      </c>
      <c r="I12" s="87">
        <v>0</v>
      </c>
      <c r="J12" s="87">
        <v>0</v>
      </c>
      <c r="K12" s="87">
        <f t="shared" si="0"/>
        <v>6160000</v>
      </c>
      <c r="L12" s="87">
        <v>0</v>
      </c>
      <c r="M12" s="87">
        <v>0</v>
      </c>
      <c r="N12" s="87">
        <v>0</v>
      </c>
      <c r="O12" s="87">
        <f t="shared" si="1"/>
        <v>6160000</v>
      </c>
      <c r="P12" s="97">
        <v>6160000</v>
      </c>
      <c r="Q12" s="97">
        <f t="shared" si="2"/>
        <v>0</v>
      </c>
      <c r="R12" s="96"/>
    </row>
    <row r="13" spans="1:18" x14ac:dyDescent="0.25">
      <c r="A13" s="84">
        <v>7</v>
      </c>
      <c r="B13" s="85">
        <v>460107</v>
      </c>
      <c r="C13" s="86" t="s">
        <v>850</v>
      </c>
      <c r="D13" s="86" t="s">
        <v>61</v>
      </c>
      <c r="E13" s="86" t="s">
        <v>3356</v>
      </c>
      <c r="F13" s="86" t="s">
        <v>27</v>
      </c>
      <c r="G13" s="86"/>
      <c r="H13" s="87">
        <v>24</v>
      </c>
      <c r="I13" s="87">
        <v>0</v>
      </c>
      <c r="J13" s="87">
        <v>0</v>
      </c>
      <c r="K13" s="87">
        <f t="shared" si="0"/>
        <v>6720000</v>
      </c>
      <c r="L13" s="87">
        <v>0</v>
      </c>
      <c r="M13" s="87">
        <v>0</v>
      </c>
      <c r="N13" s="87">
        <v>0</v>
      </c>
      <c r="O13" s="87">
        <f t="shared" si="1"/>
        <v>6720000</v>
      </c>
      <c r="P13" s="97">
        <v>6720000</v>
      </c>
      <c r="Q13" s="97">
        <f t="shared" si="2"/>
        <v>0</v>
      </c>
      <c r="R13" s="96"/>
    </row>
    <row r="14" spans="1:18" x14ac:dyDescent="0.25">
      <c r="A14" s="84">
        <v>8</v>
      </c>
      <c r="B14" s="85">
        <v>460108</v>
      </c>
      <c r="C14" s="86" t="s">
        <v>920</v>
      </c>
      <c r="D14" s="86" t="s">
        <v>61</v>
      </c>
      <c r="E14" s="86" t="s">
        <v>3356</v>
      </c>
      <c r="F14" s="86" t="s">
        <v>27</v>
      </c>
      <c r="G14" s="86"/>
      <c r="H14" s="87">
        <v>22</v>
      </c>
      <c r="I14" s="87">
        <v>0</v>
      </c>
      <c r="J14" s="87">
        <v>0</v>
      </c>
      <c r="K14" s="87">
        <f t="shared" si="0"/>
        <v>6160000</v>
      </c>
      <c r="L14" s="87">
        <v>0</v>
      </c>
      <c r="M14" s="87">
        <v>0</v>
      </c>
      <c r="N14" s="87">
        <v>0</v>
      </c>
      <c r="O14" s="87">
        <f t="shared" si="1"/>
        <v>6160000</v>
      </c>
      <c r="P14" s="97">
        <v>6160000</v>
      </c>
      <c r="Q14" s="97">
        <f t="shared" si="2"/>
        <v>0</v>
      </c>
      <c r="R14" s="96"/>
    </row>
    <row r="15" spans="1:18" x14ac:dyDescent="0.25">
      <c r="A15" s="84">
        <v>9</v>
      </c>
      <c r="B15" s="85">
        <v>460109</v>
      </c>
      <c r="C15" s="86" t="s">
        <v>3358</v>
      </c>
      <c r="D15" s="86" t="s">
        <v>61</v>
      </c>
      <c r="E15" s="86" t="s">
        <v>3356</v>
      </c>
      <c r="F15" s="86" t="s">
        <v>27</v>
      </c>
      <c r="G15" s="86"/>
      <c r="H15" s="87">
        <v>19</v>
      </c>
      <c r="I15" s="87">
        <v>0</v>
      </c>
      <c r="J15" s="87">
        <v>0</v>
      </c>
      <c r="K15" s="87">
        <f t="shared" si="0"/>
        <v>5320000</v>
      </c>
      <c r="L15" s="87">
        <v>0</v>
      </c>
      <c r="M15" s="87">
        <v>0</v>
      </c>
      <c r="N15" s="87">
        <v>0</v>
      </c>
      <c r="O15" s="87">
        <f t="shared" si="1"/>
        <v>5320000</v>
      </c>
      <c r="P15" s="97">
        <v>5320000</v>
      </c>
      <c r="Q15" s="97">
        <f t="shared" si="2"/>
        <v>0</v>
      </c>
      <c r="R15" s="96"/>
    </row>
    <row r="16" spans="1:18" x14ac:dyDescent="0.25">
      <c r="A16" s="84">
        <v>10</v>
      </c>
      <c r="B16" s="85">
        <v>460110</v>
      </c>
      <c r="C16" s="86" t="s">
        <v>665</v>
      </c>
      <c r="D16" s="86" t="s">
        <v>936</v>
      </c>
      <c r="E16" s="86" t="s">
        <v>3356</v>
      </c>
      <c r="F16" s="86" t="s">
        <v>27</v>
      </c>
      <c r="G16" s="86"/>
      <c r="H16" s="87">
        <v>22</v>
      </c>
      <c r="I16" s="87">
        <v>0</v>
      </c>
      <c r="J16" s="87">
        <v>0</v>
      </c>
      <c r="K16" s="87">
        <f t="shared" si="0"/>
        <v>6160000</v>
      </c>
      <c r="L16" s="87">
        <v>0</v>
      </c>
      <c r="M16" s="87">
        <v>0</v>
      </c>
      <c r="N16" s="87">
        <v>0</v>
      </c>
      <c r="O16" s="87">
        <f t="shared" si="1"/>
        <v>6160000</v>
      </c>
      <c r="P16" s="97">
        <v>6160000</v>
      </c>
      <c r="Q16" s="97">
        <f t="shared" si="2"/>
        <v>0</v>
      </c>
      <c r="R16" s="96"/>
    </row>
    <row r="17" spans="1:18" x14ac:dyDescent="0.25">
      <c r="A17" s="84">
        <v>11</v>
      </c>
      <c r="B17" s="85">
        <v>460111</v>
      </c>
      <c r="C17" s="86" t="s">
        <v>644</v>
      </c>
      <c r="D17" s="86" t="s">
        <v>608</v>
      </c>
      <c r="E17" s="86" t="s">
        <v>3356</v>
      </c>
      <c r="F17" s="86" t="s">
        <v>27</v>
      </c>
      <c r="G17" s="86"/>
      <c r="H17" s="87">
        <v>24</v>
      </c>
      <c r="I17" s="87">
        <v>0</v>
      </c>
      <c r="J17" s="87">
        <v>0</v>
      </c>
      <c r="K17" s="87">
        <f t="shared" si="0"/>
        <v>6720000</v>
      </c>
      <c r="L17" s="87">
        <v>0</v>
      </c>
      <c r="M17" s="87">
        <v>0</v>
      </c>
      <c r="N17" s="87">
        <v>0</v>
      </c>
      <c r="O17" s="87">
        <f t="shared" si="1"/>
        <v>6720000</v>
      </c>
      <c r="P17" s="97">
        <v>6720000</v>
      </c>
      <c r="Q17" s="97">
        <f t="shared" si="2"/>
        <v>0</v>
      </c>
      <c r="R17" s="96"/>
    </row>
    <row r="18" spans="1:18" x14ac:dyDescent="0.25">
      <c r="A18" s="84">
        <v>12</v>
      </c>
      <c r="B18" s="85">
        <v>460112</v>
      </c>
      <c r="C18" s="86" t="s">
        <v>1915</v>
      </c>
      <c r="D18" s="86" t="s">
        <v>51</v>
      </c>
      <c r="E18" s="86" t="s">
        <v>3356</v>
      </c>
      <c r="F18" s="86" t="s">
        <v>27</v>
      </c>
      <c r="G18" s="86"/>
      <c r="H18" s="87">
        <v>22</v>
      </c>
      <c r="I18" s="87">
        <v>0</v>
      </c>
      <c r="J18" s="87">
        <v>0</v>
      </c>
      <c r="K18" s="87">
        <f t="shared" si="0"/>
        <v>6160000</v>
      </c>
      <c r="L18" s="87">
        <v>0</v>
      </c>
      <c r="M18" s="87">
        <v>0</v>
      </c>
      <c r="N18" s="87">
        <v>0</v>
      </c>
      <c r="O18" s="87">
        <f t="shared" si="1"/>
        <v>6160000</v>
      </c>
      <c r="P18" s="97">
        <v>6160000</v>
      </c>
      <c r="Q18" s="97">
        <f t="shared" si="2"/>
        <v>0</v>
      </c>
      <c r="R18" s="96"/>
    </row>
    <row r="19" spans="1:18" x14ac:dyDescent="0.25">
      <c r="A19" s="84">
        <v>13</v>
      </c>
      <c r="B19" s="85">
        <v>460113</v>
      </c>
      <c r="C19" s="86" t="s">
        <v>3359</v>
      </c>
      <c r="D19" s="86" t="s">
        <v>1252</v>
      </c>
      <c r="E19" s="86" t="s">
        <v>3356</v>
      </c>
      <c r="F19" s="86" t="s">
        <v>27</v>
      </c>
      <c r="G19" s="86"/>
      <c r="H19" s="87">
        <v>22</v>
      </c>
      <c r="I19" s="87">
        <v>0</v>
      </c>
      <c r="J19" s="87">
        <v>0</v>
      </c>
      <c r="K19" s="87">
        <f t="shared" si="0"/>
        <v>6160000</v>
      </c>
      <c r="L19" s="87">
        <v>0</v>
      </c>
      <c r="M19" s="87">
        <v>0</v>
      </c>
      <c r="N19" s="87">
        <v>0</v>
      </c>
      <c r="O19" s="87">
        <f t="shared" si="1"/>
        <v>6160000</v>
      </c>
      <c r="P19" s="97">
        <v>6160000</v>
      </c>
      <c r="Q19" s="97">
        <f t="shared" si="2"/>
        <v>0</v>
      </c>
      <c r="R19" s="96"/>
    </row>
    <row r="20" spans="1:18" x14ac:dyDescent="0.25">
      <c r="A20" s="84">
        <v>14</v>
      </c>
      <c r="B20" s="85">
        <v>460114</v>
      </c>
      <c r="C20" s="86" t="s">
        <v>474</v>
      </c>
      <c r="D20" s="86" t="s">
        <v>2297</v>
      </c>
      <c r="E20" s="86" t="s">
        <v>3356</v>
      </c>
      <c r="F20" s="86" t="s">
        <v>27</v>
      </c>
      <c r="G20" s="86"/>
      <c r="H20" s="87">
        <v>22</v>
      </c>
      <c r="I20" s="87">
        <v>0</v>
      </c>
      <c r="J20" s="87">
        <v>0</v>
      </c>
      <c r="K20" s="87">
        <f t="shared" si="0"/>
        <v>6160000</v>
      </c>
      <c r="L20" s="87">
        <v>0</v>
      </c>
      <c r="M20" s="87">
        <v>0</v>
      </c>
      <c r="N20" s="87">
        <v>0</v>
      </c>
      <c r="O20" s="87">
        <f t="shared" si="1"/>
        <v>6160000</v>
      </c>
      <c r="P20" s="97">
        <v>6160000</v>
      </c>
      <c r="Q20" s="97">
        <f t="shared" si="2"/>
        <v>0</v>
      </c>
      <c r="R20" s="96"/>
    </row>
    <row r="21" spans="1:18" x14ac:dyDescent="0.25">
      <c r="A21" s="84">
        <v>15</v>
      </c>
      <c r="B21" s="85">
        <v>460115</v>
      </c>
      <c r="C21" s="86" t="s">
        <v>1079</v>
      </c>
      <c r="D21" s="86" t="s">
        <v>558</v>
      </c>
      <c r="E21" s="86" t="s">
        <v>3356</v>
      </c>
      <c r="F21" s="86" t="s">
        <v>27</v>
      </c>
      <c r="G21" s="86"/>
      <c r="H21" s="87">
        <v>22</v>
      </c>
      <c r="I21" s="87">
        <v>0</v>
      </c>
      <c r="J21" s="87">
        <v>0</v>
      </c>
      <c r="K21" s="87">
        <f t="shared" si="0"/>
        <v>6160000</v>
      </c>
      <c r="L21" s="87">
        <v>0</v>
      </c>
      <c r="M21" s="87">
        <v>0</v>
      </c>
      <c r="N21" s="87">
        <v>0</v>
      </c>
      <c r="O21" s="87">
        <f t="shared" si="1"/>
        <v>6160000</v>
      </c>
      <c r="P21" s="97">
        <v>6160000</v>
      </c>
      <c r="Q21" s="97">
        <f t="shared" si="2"/>
        <v>0</v>
      </c>
      <c r="R21" s="96"/>
    </row>
    <row r="22" spans="1:18" x14ac:dyDescent="0.25">
      <c r="A22" s="84">
        <v>16</v>
      </c>
      <c r="B22" s="85">
        <v>460116</v>
      </c>
      <c r="C22" s="86" t="s">
        <v>149</v>
      </c>
      <c r="D22" s="86" t="s">
        <v>781</v>
      </c>
      <c r="E22" s="86" t="s">
        <v>3356</v>
      </c>
      <c r="F22" s="86" t="s">
        <v>27</v>
      </c>
      <c r="G22" s="86"/>
      <c r="H22" s="87">
        <v>22</v>
      </c>
      <c r="I22" s="87">
        <v>0</v>
      </c>
      <c r="J22" s="87">
        <v>0</v>
      </c>
      <c r="K22" s="87">
        <f t="shared" si="0"/>
        <v>6160000</v>
      </c>
      <c r="L22" s="87">
        <v>0</v>
      </c>
      <c r="M22" s="87">
        <v>0</v>
      </c>
      <c r="N22" s="87">
        <v>0</v>
      </c>
      <c r="O22" s="87">
        <f t="shared" si="1"/>
        <v>6160000</v>
      </c>
      <c r="P22" s="97">
        <v>6160000</v>
      </c>
      <c r="Q22" s="97">
        <f t="shared" si="2"/>
        <v>0</v>
      </c>
      <c r="R22" s="96"/>
    </row>
    <row r="23" spans="1:18" x14ac:dyDescent="0.25">
      <c r="A23" s="84">
        <v>17</v>
      </c>
      <c r="B23" s="85">
        <v>460117</v>
      </c>
      <c r="C23" s="86" t="s">
        <v>309</v>
      </c>
      <c r="D23" s="86" t="s">
        <v>204</v>
      </c>
      <c r="E23" s="86" t="s">
        <v>3356</v>
      </c>
      <c r="F23" s="86" t="s">
        <v>27</v>
      </c>
      <c r="G23" s="86"/>
      <c r="H23" s="87">
        <v>22</v>
      </c>
      <c r="I23" s="87">
        <v>0</v>
      </c>
      <c r="J23" s="87">
        <v>0</v>
      </c>
      <c r="K23" s="87">
        <f t="shared" si="0"/>
        <v>6160000</v>
      </c>
      <c r="L23" s="87">
        <v>0</v>
      </c>
      <c r="M23" s="87">
        <v>0</v>
      </c>
      <c r="N23" s="87">
        <v>0</v>
      </c>
      <c r="O23" s="87">
        <f t="shared" si="1"/>
        <v>6160000</v>
      </c>
      <c r="P23" s="97">
        <v>6160000</v>
      </c>
      <c r="Q23" s="97">
        <f t="shared" si="2"/>
        <v>0</v>
      </c>
      <c r="R23" s="96"/>
    </row>
    <row r="24" spans="1:18" x14ac:dyDescent="0.25">
      <c r="A24" s="84">
        <v>18</v>
      </c>
      <c r="B24" s="85">
        <v>460118</v>
      </c>
      <c r="C24" s="86" t="s">
        <v>3360</v>
      </c>
      <c r="D24" s="86" t="s">
        <v>431</v>
      </c>
      <c r="E24" s="86" t="s">
        <v>3356</v>
      </c>
      <c r="F24" s="86" t="s">
        <v>27</v>
      </c>
      <c r="G24" s="86"/>
      <c r="H24" s="87">
        <v>22</v>
      </c>
      <c r="I24" s="87">
        <v>0</v>
      </c>
      <c r="J24" s="87">
        <v>0</v>
      </c>
      <c r="K24" s="87">
        <f t="shared" si="0"/>
        <v>6160000</v>
      </c>
      <c r="L24" s="87">
        <v>0</v>
      </c>
      <c r="M24" s="87">
        <v>0</v>
      </c>
      <c r="N24" s="87">
        <v>0</v>
      </c>
      <c r="O24" s="87">
        <f t="shared" si="1"/>
        <v>6160000</v>
      </c>
      <c r="P24" s="97">
        <v>6160000</v>
      </c>
      <c r="Q24" s="97">
        <f t="shared" si="2"/>
        <v>0</v>
      </c>
      <c r="R24" s="96"/>
    </row>
    <row r="25" spans="1:18" x14ac:dyDescent="0.25">
      <c r="A25" s="84">
        <v>19</v>
      </c>
      <c r="B25" s="85">
        <v>460119</v>
      </c>
      <c r="C25" s="86" t="s">
        <v>430</v>
      </c>
      <c r="D25" s="86" t="s">
        <v>431</v>
      </c>
      <c r="E25" s="86" t="s">
        <v>3356</v>
      </c>
      <c r="F25" s="86" t="s">
        <v>27</v>
      </c>
      <c r="G25" s="86"/>
      <c r="H25" s="87">
        <v>20</v>
      </c>
      <c r="I25" s="87">
        <v>0</v>
      </c>
      <c r="J25" s="87">
        <v>0</v>
      </c>
      <c r="K25" s="87">
        <f t="shared" si="0"/>
        <v>5600000</v>
      </c>
      <c r="L25" s="87">
        <v>0</v>
      </c>
      <c r="M25" s="87">
        <v>0</v>
      </c>
      <c r="N25" s="87">
        <v>0</v>
      </c>
      <c r="O25" s="87">
        <f t="shared" si="1"/>
        <v>5600000</v>
      </c>
      <c r="P25" s="97">
        <v>5600000</v>
      </c>
      <c r="Q25" s="97">
        <f t="shared" si="2"/>
        <v>0</v>
      </c>
      <c r="R25" s="96"/>
    </row>
    <row r="26" spans="1:18" x14ac:dyDescent="0.25">
      <c r="A26" s="84">
        <v>20</v>
      </c>
      <c r="B26" s="85">
        <v>460120</v>
      </c>
      <c r="C26" s="86" t="s">
        <v>3361</v>
      </c>
      <c r="D26" s="86" t="s">
        <v>158</v>
      </c>
      <c r="E26" s="86" t="s">
        <v>3356</v>
      </c>
      <c r="F26" s="86" t="s">
        <v>27</v>
      </c>
      <c r="G26" s="86"/>
      <c r="H26" s="87">
        <v>22</v>
      </c>
      <c r="I26" s="87">
        <v>0</v>
      </c>
      <c r="J26" s="87">
        <v>0</v>
      </c>
      <c r="K26" s="87">
        <f t="shared" si="0"/>
        <v>6160000</v>
      </c>
      <c r="L26" s="87">
        <v>0</v>
      </c>
      <c r="M26" s="87">
        <v>0</v>
      </c>
      <c r="N26" s="87">
        <v>0</v>
      </c>
      <c r="O26" s="87">
        <f t="shared" si="1"/>
        <v>6160000</v>
      </c>
      <c r="P26" s="97">
        <v>6160000</v>
      </c>
      <c r="Q26" s="97">
        <f t="shared" si="2"/>
        <v>0</v>
      </c>
      <c r="R26" s="96"/>
    </row>
    <row r="27" spans="1:18" x14ac:dyDescent="0.25">
      <c r="A27" s="84">
        <v>21</v>
      </c>
      <c r="B27" s="85">
        <v>460121</v>
      </c>
      <c r="C27" s="86" t="s">
        <v>3362</v>
      </c>
      <c r="D27" s="86" t="s">
        <v>158</v>
      </c>
      <c r="E27" s="86" t="s">
        <v>3356</v>
      </c>
      <c r="F27" s="86" t="s">
        <v>27</v>
      </c>
      <c r="G27" s="86"/>
      <c r="H27" s="87">
        <v>22</v>
      </c>
      <c r="I27" s="87">
        <v>0</v>
      </c>
      <c r="J27" s="87">
        <v>0</v>
      </c>
      <c r="K27" s="87">
        <f t="shared" si="0"/>
        <v>6160000</v>
      </c>
      <c r="L27" s="87">
        <v>0</v>
      </c>
      <c r="M27" s="87">
        <v>0</v>
      </c>
      <c r="N27" s="87">
        <v>0</v>
      </c>
      <c r="O27" s="87">
        <f t="shared" si="1"/>
        <v>6160000</v>
      </c>
      <c r="P27" s="97">
        <v>6160000</v>
      </c>
      <c r="Q27" s="97">
        <f t="shared" si="2"/>
        <v>0</v>
      </c>
      <c r="R27" s="96"/>
    </row>
    <row r="28" spans="1:18" x14ac:dyDescent="0.25">
      <c r="A28" s="84">
        <v>22</v>
      </c>
      <c r="B28" s="85">
        <v>460122</v>
      </c>
      <c r="C28" s="86" t="s">
        <v>1116</v>
      </c>
      <c r="D28" s="86" t="s">
        <v>517</v>
      </c>
      <c r="E28" s="86" t="s">
        <v>3356</v>
      </c>
      <c r="F28" s="86" t="s">
        <v>27</v>
      </c>
      <c r="G28" s="86"/>
      <c r="H28" s="87">
        <v>22</v>
      </c>
      <c r="I28" s="87">
        <v>0</v>
      </c>
      <c r="J28" s="87">
        <v>0</v>
      </c>
      <c r="K28" s="87">
        <f t="shared" si="0"/>
        <v>6160000</v>
      </c>
      <c r="L28" s="87">
        <v>0</v>
      </c>
      <c r="M28" s="87">
        <v>0</v>
      </c>
      <c r="N28" s="87">
        <v>0</v>
      </c>
      <c r="O28" s="87">
        <f t="shared" si="1"/>
        <v>6160000</v>
      </c>
      <c r="P28" s="97">
        <v>6160000</v>
      </c>
      <c r="Q28" s="97">
        <f t="shared" si="2"/>
        <v>0</v>
      </c>
      <c r="R28" s="96"/>
    </row>
    <row r="29" spans="1:18" x14ac:dyDescent="0.25">
      <c r="A29" s="84">
        <v>23</v>
      </c>
      <c r="B29" s="85">
        <v>460123</v>
      </c>
      <c r="C29" s="86" t="s">
        <v>2488</v>
      </c>
      <c r="D29" s="86" t="s">
        <v>488</v>
      </c>
      <c r="E29" s="86" t="s">
        <v>3356</v>
      </c>
      <c r="F29" s="86" t="s">
        <v>27</v>
      </c>
      <c r="G29" s="86"/>
      <c r="H29" s="87">
        <v>22</v>
      </c>
      <c r="I29" s="87">
        <v>0</v>
      </c>
      <c r="J29" s="87">
        <v>0</v>
      </c>
      <c r="K29" s="87">
        <f t="shared" si="0"/>
        <v>6160000</v>
      </c>
      <c r="L29" s="87">
        <v>0</v>
      </c>
      <c r="M29" s="87">
        <v>0</v>
      </c>
      <c r="N29" s="87">
        <v>0</v>
      </c>
      <c r="O29" s="87">
        <f t="shared" si="1"/>
        <v>6160000</v>
      </c>
      <c r="P29" s="97">
        <v>6160000</v>
      </c>
      <c r="Q29" s="97">
        <f t="shared" si="2"/>
        <v>0</v>
      </c>
      <c r="R29" s="96"/>
    </row>
    <row r="30" spans="1:18" x14ac:dyDescent="0.25">
      <c r="A30" s="84">
        <v>24</v>
      </c>
      <c r="B30" s="85">
        <v>460124</v>
      </c>
      <c r="C30" s="86" t="s">
        <v>309</v>
      </c>
      <c r="D30" s="86" t="s">
        <v>47</v>
      </c>
      <c r="E30" s="86" t="s">
        <v>3356</v>
      </c>
      <c r="F30" s="86" t="s">
        <v>27</v>
      </c>
      <c r="G30" s="86"/>
      <c r="H30" s="87">
        <v>22</v>
      </c>
      <c r="I30" s="87">
        <v>0</v>
      </c>
      <c r="J30" s="87">
        <v>0</v>
      </c>
      <c r="K30" s="87">
        <f t="shared" si="0"/>
        <v>6160000</v>
      </c>
      <c r="L30" s="87">
        <v>0</v>
      </c>
      <c r="M30" s="87">
        <v>0</v>
      </c>
      <c r="N30" s="87">
        <v>0</v>
      </c>
      <c r="O30" s="87">
        <f t="shared" si="1"/>
        <v>6160000</v>
      </c>
      <c r="P30" s="97">
        <v>6160000</v>
      </c>
      <c r="Q30" s="97">
        <f t="shared" si="2"/>
        <v>0</v>
      </c>
      <c r="R30" s="96"/>
    </row>
    <row r="31" spans="1:18" x14ac:dyDescent="0.25">
      <c r="A31" s="84">
        <v>25</v>
      </c>
      <c r="B31" s="85">
        <v>460125</v>
      </c>
      <c r="C31" s="86" t="s">
        <v>3013</v>
      </c>
      <c r="D31" s="86" t="s">
        <v>71</v>
      </c>
      <c r="E31" s="86" t="s">
        <v>3356</v>
      </c>
      <c r="F31" s="86" t="s">
        <v>27</v>
      </c>
      <c r="G31" s="86"/>
      <c r="H31" s="87">
        <v>22</v>
      </c>
      <c r="I31" s="87">
        <v>0</v>
      </c>
      <c r="J31" s="87">
        <v>0</v>
      </c>
      <c r="K31" s="87">
        <f t="shared" si="0"/>
        <v>6160000</v>
      </c>
      <c r="L31" s="87">
        <v>0</v>
      </c>
      <c r="M31" s="87">
        <v>0</v>
      </c>
      <c r="N31" s="87">
        <v>0</v>
      </c>
      <c r="O31" s="87">
        <f t="shared" si="1"/>
        <v>6160000</v>
      </c>
      <c r="P31" s="97">
        <v>6160000</v>
      </c>
      <c r="Q31" s="97">
        <f t="shared" si="2"/>
        <v>0</v>
      </c>
      <c r="R31" s="96"/>
    </row>
    <row r="32" spans="1:18" x14ac:dyDescent="0.25">
      <c r="A32" s="84">
        <v>26</v>
      </c>
      <c r="B32" s="85">
        <v>460126</v>
      </c>
      <c r="C32" s="86" t="s">
        <v>655</v>
      </c>
      <c r="D32" s="86" t="s">
        <v>251</v>
      </c>
      <c r="E32" s="86" t="s">
        <v>3356</v>
      </c>
      <c r="F32" s="86" t="s">
        <v>27</v>
      </c>
      <c r="G32" s="86"/>
      <c r="H32" s="87">
        <v>20</v>
      </c>
      <c r="I32" s="87">
        <v>0</v>
      </c>
      <c r="J32" s="87">
        <v>0</v>
      </c>
      <c r="K32" s="87">
        <f t="shared" si="0"/>
        <v>5600000</v>
      </c>
      <c r="L32" s="87">
        <v>0</v>
      </c>
      <c r="M32" s="87">
        <v>0</v>
      </c>
      <c r="N32" s="87">
        <v>0</v>
      </c>
      <c r="O32" s="87">
        <f t="shared" si="1"/>
        <v>5600000</v>
      </c>
      <c r="P32" s="97">
        <v>5600000</v>
      </c>
      <c r="Q32" s="97">
        <f t="shared" si="2"/>
        <v>0</v>
      </c>
      <c r="R32" s="96"/>
    </row>
    <row r="33" spans="1:18" x14ac:dyDescent="0.25">
      <c r="A33" s="84">
        <v>27</v>
      </c>
      <c r="B33" s="85">
        <v>460127</v>
      </c>
      <c r="C33" s="86" t="s">
        <v>203</v>
      </c>
      <c r="D33" s="86" t="s">
        <v>468</v>
      </c>
      <c r="E33" s="86" t="s">
        <v>3356</v>
      </c>
      <c r="F33" s="86" t="s">
        <v>27</v>
      </c>
      <c r="G33" s="86"/>
      <c r="H33" s="87">
        <v>19</v>
      </c>
      <c r="I33" s="87">
        <v>0</v>
      </c>
      <c r="J33" s="87">
        <v>0</v>
      </c>
      <c r="K33" s="87">
        <f t="shared" si="0"/>
        <v>5320000</v>
      </c>
      <c r="L33" s="87">
        <v>0</v>
      </c>
      <c r="M33" s="87">
        <v>0</v>
      </c>
      <c r="N33" s="87">
        <v>0</v>
      </c>
      <c r="O33" s="87">
        <f t="shared" si="1"/>
        <v>5320000</v>
      </c>
      <c r="P33" s="97">
        <v>0</v>
      </c>
      <c r="Q33" s="97">
        <f t="shared" si="2"/>
        <v>5320000</v>
      </c>
      <c r="R33" s="96"/>
    </row>
    <row r="34" spans="1:18" x14ac:dyDescent="0.25">
      <c r="A34" s="84">
        <v>28</v>
      </c>
      <c r="B34" s="85">
        <v>460128</v>
      </c>
      <c r="C34" s="86" t="s">
        <v>189</v>
      </c>
      <c r="D34" s="86" t="s">
        <v>468</v>
      </c>
      <c r="E34" s="86" t="s">
        <v>3356</v>
      </c>
      <c r="F34" s="86" t="s">
        <v>27</v>
      </c>
      <c r="G34" s="86"/>
      <c r="H34" s="87">
        <v>21</v>
      </c>
      <c r="I34" s="87">
        <v>0</v>
      </c>
      <c r="J34" s="87">
        <v>0</v>
      </c>
      <c r="K34" s="87">
        <f t="shared" si="0"/>
        <v>5880000</v>
      </c>
      <c r="L34" s="87">
        <v>0</v>
      </c>
      <c r="M34" s="87">
        <v>0</v>
      </c>
      <c r="N34" s="87">
        <v>0</v>
      </c>
      <c r="O34" s="87">
        <f t="shared" si="1"/>
        <v>5880000</v>
      </c>
      <c r="P34" s="97">
        <v>5880000</v>
      </c>
      <c r="Q34" s="97">
        <f t="shared" si="2"/>
        <v>0</v>
      </c>
      <c r="R34" s="96"/>
    </row>
    <row r="35" spans="1:18" x14ac:dyDescent="0.25">
      <c r="A35" s="84">
        <v>29</v>
      </c>
      <c r="B35" s="85">
        <v>460129</v>
      </c>
      <c r="C35" s="86" t="s">
        <v>366</v>
      </c>
      <c r="D35" s="86" t="s">
        <v>198</v>
      </c>
      <c r="E35" s="86" t="s">
        <v>3356</v>
      </c>
      <c r="F35" s="86" t="s">
        <v>27</v>
      </c>
      <c r="G35" s="86"/>
      <c r="H35" s="87">
        <v>22</v>
      </c>
      <c r="I35" s="87">
        <v>0</v>
      </c>
      <c r="J35" s="87">
        <v>0</v>
      </c>
      <c r="K35" s="87">
        <f t="shared" si="0"/>
        <v>6160000</v>
      </c>
      <c r="L35" s="87">
        <v>0</v>
      </c>
      <c r="M35" s="87">
        <v>0</v>
      </c>
      <c r="N35" s="87">
        <v>0</v>
      </c>
      <c r="O35" s="87">
        <f t="shared" si="1"/>
        <v>6160000</v>
      </c>
      <c r="P35" s="97">
        <v>5910000</v>
      </c>
      <c r="Q35" s="97">
        <f t="shared" si="2"/>
        <v>250000</v>
      </c>
      <c r="R35" s="96"/>
    </row>
    <row r="36" spans="1:18" x14ac:dyDescent="0.25">
      <c r="A36" s="84">
        <v>30</v>
      </c>
      <c r="B36" s="85">
        <v>460130</v>
      </c>
      <c r="C36" s="86" t="s">
        <v>3363</v>
      </c>
      <c r="D36" s="86" t="s">
        <v>85</v>
      </c>
      <c r="E36" s="86" t="s">
        <v>3356</v>
      </c>
      <c r="F36" s="86" t="s">
        <v>27</v>
      </c>
      <c r="G36" s="86"/>
      <c r="H36" s="87">
        <v>19</v>
      </c>
      <c r="I36" s="87">
        <v>0</v>
      </c>
      <c r="J36" s="87">
        <v>0</v>
      </c>
      <c r="K36" s="87">
        <f t="shared" si="0"/>
        <v>5320000</v>
      </c>
      <c r="L36" s="87">
        <v>0</v>
      </c>
      <c r="M36" s="87">
        <v>0</v>
      </c>
      <c r="N36" s="87">
        <v>0</v>
      </c>
      <c r="O36" s="87">
        <f t="shared" si="1"/>
        <v>5320000</v>
      </c>
      <c r="P36" s="97">
        <v>5320000</v>
      </c>
      <c r="Q36" s="97">
        <f t="shared" si="2"/>
        <v>0</v>
      </c>
      <c r="R36" s="96"/>
    </row>
    <row r="37" spans="1:18" x14ac:dyDescent="0.25">
      <c r="A37" s="84">
        <v>31</v>
      </c>
      <c r="B37" s="85">
        <v>460131</v>
      </c>
      <c r="C37" s="86" t="s">
        <v>869</v>
      </c>
      <c r="D37" s="86" t="s">
        <v>85</v>
      </c>
      <c r="E37" s="86" t="s">
        <v>3356</v>
      </c>
      <c r="F37" s="86" t="s">
        <v>27</v>
      </c>
      <c r="G37" s="86"/>
      <c r="H37" s="87">
        <v>22</v>
      </c>
      <c r="I37" s="87">
        <v>0</v>
      </c>
      <c r="J37" s="87">
        <v>0</v>
      </c>
      <c r="K37" s="87">
        <f t="shared" si="0"/>
        <v>6160000</v>
      </c>
      <c r="L37" s="87">
        <v>0</v>
      </c>
      <c r="M37" s="87">
        <v>0</v>
      </c>
      <c r="N37" s="87">
        <v>0</v>
      </c>
      <c r="O37" s="87">
        <f t="shared" si="1"/>
        <v>6160000</v>
      </c>
      <c r="P37" s="97">
        <v>6160000</v>
      </c>
      <c r="Q37" s="97">
        <f t="shared" si="2"/>
        <v>0</v>
      </c>
      <c r="R37" s="96"/>
    </row>
    <row r="38" spans="1:18" x14ac:dyDescent="0.25">
      <c r="A38" s="84">
        <v>32</v>
      </c>
      <c r="B38" s="85">
        <v>460132</v>
      </c>
      <c r="C38" s="86" t="s">
        <v>250</v>
      </c>
      <c r="D38" s="86" t="s">
        <v>85</v>
      </c>
      <c r="E38" s="86" t="s">
        <v>3356</v>
      </c>
      <c r="F38" s="86" t="s">
        <v>27</v>
      </c>
      <c r="G38" s="86"/>
      <c r="H38" s="87">
        <v>19</v>
      </c>
      <c r="I38" s="87">
        <v>0</v>
      </c>
      <c r="J38" s="87">
        <v>0</v>
      </c>
      <c r="K38" s="87">
        <f t="shared" si="0"/>
        <v>5320000</v>
      </c>
      <c r="L38" s="87">
        <v>0</v>
      </c>
      <c r="M38" s="87">
        <v>0</v>
      </c>
      <c r="N38" s="87">
        <v>0</v>
      </c>
      <c r="O38" s="87">
        <f t="shared" si="1"/>
        <v>5320000</v>
      </c>
      <c r="P38" s="97">
        <v>5320000</v>
      </c>
      <c r="Q38" s="97">
        <f t="shared" si="2"/>
        <v>0</v>
      </c>
      <c r="R38" s="96"/>
    </row>
    <row r="39" spans="1:18" x14ac:dyDescent="0.25">
      <c r="A39" s="84">
        <v>33</v>
      </c>
      <c r="B39" s="85">
        <v>460133</v>
      </c>
      <c r="C39" s="86" t="s">
        <v>2496</v>
      </c>
      <c r="D39" s="86" t="s">
        <v>57</v>
      </c>
      <c r="E39" s="86" t="s">
        <v>3356</v>
      </c>
      <c r="F39" s="86" t="s">
        <v>27</v>
      </c>
      <c r="G39" s="86"/>
      <c r="H39" s="87">
        <v>22</v>
      </c>
      <c r="I39" s="87">
        <v>0</v>
      </c>
      <c r="J39" s="87">
        <v>0</v>
      </c>
      <c r="K39" s="87">
        <f t="shared" si="0"/>
        <v>6160000</v>
      </c>
      <c r="L39" s="87">
        <v>0</v>
      </c>
      <c r="M39" s="87">
        <v>0</v>
      </c>
      <c r="N39" s="87">
        <v>0</v>
      </c>
      <c r="O39" s="87">
        <f t="shared" si="1"/>
        <v>6160000</v>
      </c>
      <c r="P39" s="97">
        <v>6160000</v>
      </c>
      <c r="Q39" s="97">
        <f t="shared" si="2"/>
        <v>0</v>
      </c>
      <c r="R39" s="96"/>
    </row>
    <row r="40" spans="1:18" x14ac:dyDescent="0.25">
      <c r="A40" s="84">
        <v>34</v>
      </c>
      <c r="B40" s="85">
        <v>460134</v>
      </c>
      <c r="C40" s="86" t="s">
        <v>3364</v>
      </c>
      <c r="D40" s="86" t="s">
        <v>481</v>
      </c>
      <c r="E40" s="86" t="s">
        <v>3356</v>
      </c>
      <c r="F40" s="86" t="s">
        <v>27</v>
      </c>
      <c r="G40" s="86"/>
      <c r="H40" s="87">
        <v>19</v>
      </c>
      <c r="I40" s="87">
        <v>0</v>
      </c>
      <c r="J40" s="87">
        <v>0</v>
      </c>
      <c r="K40" s="87">
        <f t="shared" si="0"/>
        <v>5320000</v>
      </c>
      <c r="L40" s="87">
        <v>0</v>
      </c>
      <c r="M40" s="87">
        <v>0</v>
      </c>
      <c r="N40" s="87">
        <v>0</v>
      </c>
      <c r="O40" s="87">
        <f t="shared" si="1"/>
        <v>5320000</v>
      </c>
      <c r="P40" s="97">
        <v>5320000</v>
      </c>
      <c r="Q40" s="97">
        <f t="shared" si="2"/>
        <v>0</v>
      </c>
      <c r="R40" s="96"/>
    </row>
    <row r="41" spans="1:18" x14ac:dyDescent="0.25">
      <c r="A41" s="84">
        <v>35</v>
      </c>
      <c r="B41" s="85">
        <v>460135</v>
      </c>
      <c r="C41" s="86" t="s">
        <v>3365</v>
      </c>
      <c r="D41" s="86" t="s">
        <v>317</v>
      </c>
      <c r="E41" s="86" t="s">
        <v>3356</v>
      </c>
      <c r="F41" s="86" t="s">
        <v>27</v>
      </c>
      <c r="G41" s="86"/>
      <c r="H41" s="87">
        <v>22</v>
      </c>
      <c r="I41" s="87">
        <v>0</v>
      </c>
      <c r="J41" s="87">
        <v>0</v>
      </c>
      <c r="K41" s="87">
        <f t="shared" si="0"/>
        <v>6160000</v>
      </c>
      <c r="L41" s="87">
        <v>0</v>
      </c>
      <c r="M41" s="87">
        <v>0</v>
      </c>
      <c r="N41" s="87">
        <v>0</v>
      </c>
      <c r="O41" s="87">
        <f t="shared" si="1"/>
        <v>6160000</v>
      </c>
      <c r="P41" s="97">
        <v>5345000</v>
      </c>
      <c r="Q41" s="97">
        <f t="shared" si="2"/>
        <v>815000</v>
      </c>
      <c r="R41" s="96"/>
    </row>
    <row r="42" spans="1:18" x14ac:dyDescent="0.25">
      <c r="A42" s="84">
        <v>36</v>
      </c>
      <c r="B42" s="85">
        <v>460136</v>
      </c>
      <c r="C42" s="86" t="s">
        <v>3366</v>
      </c>
      <c r="D42" s="86" t="s">
        <v>270</v>
      </c>
      <c r="E42" s="86" t="s">
        <v>3356</v>
      </c>
      <c r="F42" s="86" t="s">
        <v>27</v>
      </c>
      <c r="G42" s="86"/>
      <c r="H42" s="87">
        <v>12</v>
      </c>
      <c r="I42" s="87">
        <v>0</v>
      </c>
      <c r="J42" s="87">
        <v>0</v>
      </c>
      <c r="K42" s="87">
        <f t="shared" si="0"/>
        <v>3360000</v>
      </c>
      <c r="L42" s="87">
        <v>0</v>
      </c>
      <c r="M42" s="87">
        <v>0</v>
      </c>
      <c r="N42" s="87">
        <v>0</v>
      </c>
      <c r="O42" s="87">
        <f t="shared" si="1"/>
        <v>3360000</v>
      </c>
      <c r="P42" s="97">
        <v>0</v>
      </c>
      <c r="Q42" s="97">
        <f t="shared" si="2"/>
        <v>3360000</v>
      </c>
      <c r="R42" s="96"/>
    </row>
    <row r="43" spans="1:18" x14ac:dyDescent="0.25">
      <c r="A43" s="84">
        <v>37</v>
      </c>
      <c r="B43" s="85">
        <v>460137</v>
      </c>
      <c r="C43" s="86" t="s">
        <v>3367</v>
      </c>
      <c r="D43" s="86" t="s">
        <v>210</v>
      </c>
      <c r="E43" s="86" t="s">
        <v>3356</v>
      </c>
      <c r="F43" s="86" t="s">
        <v>27</v>
      </c>
      <c r="G43" s="86"/>
      <c r="H43" s="87">
        <v>19</v>
      </c>
      <c r="I43" s="87">
        <v>0</v>
      </c>
      <c r="J43" s="87">
        <v>0</v>
      </c>
      <c r="K43" s="87">
        <f t="shared" si="0"/>
        <v>5320000</v>
      </c>
      <c r="L43" s="87">
        <v>0</v>
      </c>
      <c r="M43" s="87">
        <v>0</v>
      </c>
      <c r="N43" s="87">
        <v>0</v>
      </c>
      <c r="O43" s="87">
        <f t="shared" si="1"/>
        <v>5320000</v>
      </c>
      <c r="P43" s="97">
        <v>5320000</v>
      </c>
      <c r="Q43" s="97">
        <f t="shared" si="2"/>
        <v>0</v>
      </c>
      <c r="R43" s="96"/>
    </row>
    <row r="44" spans="1:18" x14ac:dyDescent="0.25">
      <c r="A44" s="84">
        <v>38</v>
      </c>
      <c r="B44" s="85">
        <v>460138</v>
      </c>
      <c r="C44" s="86" t="s">
        <v>762</v>
      </c>
      <c r="D44" s="86" t="s">
        <v>313</v>
      </c>
      <c r="E44" s="86" t="s">
        <v>3356</v>
      </c>
      <c r="F44" s="86" t="s">
        <v>27</v>
      </c>
      <c r="G44" s="86"/>
      <c r="H44" s="87">
        <v>24</v>
      </c>
      <c r="I44" s="87">
        <v>0</v>
      </c>
      <c r="J44" s="87">
        <v>0</v>
      </c>
      <c r="K44" s="87">
        <f t="shared" si="0"/>
        <v>6720000</v>
      </c>
      <c r="L44" s="87">
        <v>0</v>
      </c>
      <c r="M44" s="87">
        <v>0</v>
      </c>
      <c r="N44" s="87">
        <v>0</v>
      </c>
      <c r="O44" s="87">
        <f t="shared" si="1"/>
        <v>6720000</v>
      </c>
      <c r="P44" s="97">
        <v>6720000</v>
      </c>
      <c r="Q44" s="97">
        <f t="shared" si="2"/>
        <v>0</v>
      </c>
      <c r="R44" s="96"/>
    </row>
    <row r="45" spans="1:18" x14ac:dyDescent="0.25">
      <c r="A45" s="84">
        <v>39</v>
      </c>
      <c r="B45" s="85">
        <v>460139</v>
      </c>
      <c r="C45" s="86" t="s">
        <v>632</v>
      </c>
      <c r="D45" s="86" t="s">
        <v>492</v>
      </c>
      <c r="E45" s="86" t="s">
        <v>3356</v>
      </c>
      <c r="F45" s="86" t="s">
        <v>27</v>
      </c>
      <c r="G45" s="86"/>
      <c r="H45" s="87">
        <v>22</v>
      </c>
      <c r="I45" s="87">
        <v>0</v>
      </c>
      <c r="J45" s="87">
        <v>0</v>
      </c>
      <c r="K45" s="87">
        <f t="shared" si="0"/>
        <v>6160000</v>
      </c>
      <c r="L45" s="87">
        <v>0</v>
      </c>
      <c r="M45" s="87">
        <v>0</v>
      </c>
      <c r="N45" s="87">
        <v>0</v>
      </c>
      <c r="O45" s="87">
        <f t="shared" si="1"/>
        <v>6160000</v>
      </c>
      <c r="P45" s="97">
        <v>6160000</v>
      </c>
      <c r="Q45" s="97">
        <f t="shared" si="2"/>
        <v>0</v>
      </c>
      <c r="R45" s="96"/>
    </row>
    <row r="46" spans="1:18" x14ac:dyDescent="0.25">
      <c r="A46" s="84">
        <v>40</v>
      </c>
      <c r="B46" s="85">
        <v>460140</v>
      </c>
      <c r="C46" s="86" t="s">
        <v>550</v>
      </c>
      <c r="D46" s="86" t="s">
        <v>492</v>
      </c>
      <c r="E46" s="86" t="s">
        <v>3356</v>
      </c>
      <c r="F46" s="86" t="s">
        <v>27</v>
      </c>
      <c r="G46" s="86"/>
      <c r="H46" s="87">
        <v>22</v>
      </c>
      <c r="I46" s="87">
        <v>0</v>
      </c>
      <c r="J46" s="87">
        <v>0</v>
      </c>
      <c r="K46" s="87">
        <f t="shared" si="0"/>
        <v>6160000</v>
      </c>
      <c r="L46" s="87">
        <v>0</v>
      </c>
      <c r="M46" s="87">
        <v>0</v>
      </c>
      <c r="N46" s="87">
        <v>0</v>
      </c>
      <c r="O46" s="87">
        <f t="shared" si="1"/>
        <v>6160000</v>
      </c>
      <c r="P46" s="97">
        <v>6160000</v>
      </c>
      <c r="Q46" s="97">
        <f t="shared" si="2"/>
        <v>0</v>
      </c>
      <c r="R46" s="96"/>
    </row>
    <row r="47" spans="1:18" x14ac:dyDescent="0.25">
      <c r="A47" s="84">
        <v>41</v>
      </c>
      <c r="B47" s="85">
        <v>460141</v>
      </c>
      <c r="C47" s="86" t="s">
        <v>3368</v>
      </c>
      <c r="D47" s="86" t="s">
        <v>184</v>
      </c>
      <c r="E47" s="86" t="s">
        <v>3356</v>
      </c>
      <c r="F47" s="86" t="s">
        <v>27</v>
      </c>
      <c r="G47" s="86"/>
      <c r="H47" s="87">
        <v>22</v>
      </c>
      <c r="I47" s="87">
        <v>0</v>
      </c>
      <c r="J47" s="87">
        <v>0</v>
      </c>
      <c r="K47" s="87">
        <f t="shared" si="0"/>
        <v>6160000</v>
      </c>
      <c r="L47" s="87">
        <v>0</v>
      </c>
      <c r="M47" s="87">
        <v>0</v>
      </c>
      <c r="N47" s="87">
        <v>0</v>
      </c>
      <c r="O47" s="87">
        <f t="shared" si="1"/>
        <v>6160000</v>
      </c>
      <c r="P47" s="97">
        <v>6160000</v>
      </c>
      <c r="Q47" s="97">
        <f t="shared" si="2"/>
        <v>0</v>
      </c>
      <c r="R47" s="96"/>
    </row>
    <row r="48" spans="1:18" x14ac:dyDescent="0.25">
      <c r="A48" s="84">
        <v>42</v>
      </c>
      <c r="B48" s="85">
        <v>460142</v>
      </c>
      <c r="C48" s="86" t="s">
        <v>709</v>
      </c>
      <c r="D48" s="86" t="s">
        <v>192</v>
      </c>
      <c r="E48" s="86" t="s">
        <v>3356</v>
      </c>
      <c r="F48" s="86" t="s">
        <v>27</v>
      </c>
      <c r="G48" s="86"/>
      <c r="H48" s="87">
        <v>22</v>
      </c>
      <c r="I48" s="87">
        <v>0</v>
      </c>
      <c r="J48" s="87">
        <v>0</v>
      </c>
      <c r="K48" s="87">
        <f t="shared" si="0"/>
        <v>6160000</v>
      </c>
      <c r="L48" s="87">
        <v>0</v>
      </c>
      <c r="M48" s="87">
        <v>0</v>
      </c>
      <c r="N48" s="87">
        <v>0</v>
      </c>
      <c r="O48" s="87">
        <f t="shared" si="1"/>
        <v>6160000</v>
      </c>
      <c r="P48" s="97">
        <v>6160000</v>
      </c>
      <c r="Q48" s="97">
        <f t="shared" si="2"/>
        <v>0</v>
      </c>
      <c r="R48" s="96"/>
    </row>
    <row r="49" spans="1:18" x14ac:dyDescent="0.25">
      <c r="A49" s="84">
        <v>43</v>
      </c>
      <c r="B49" s="85">
        <v>460143</v>
      </c>
      <c r="C49" s="86" t="s">
        <v>423</v>
      </c>
      <c r="D49" s="86" t="s">
        <v>649</v>
      </c>
      <c r="E49" s="86" t="s">
        <v>3356</v>
      </c>
      <c r="F49" s="86" t="s">
        <v>27</v>
      </c>
      <c r="G49" s="86"/>
      <c r="H49" s="87">
        <v>22</v>
      </c>
      <c r="I49" s="87">
        <v>0</v>
      </c>
      <c r="J49" s="87">
        <v>0</v>
      </c>
      <c r="K49" s="87">
        <f t="shared" si="0"/>
        <v>6160000</v>
      </c>
      <c r="L49" s="87">
        <v>0</v>
      </c>
      <c r="M49" s="87">
        <v>0</v>
      </c>
      <c r="N49" s="87">
        <v>0</v>
      </c>
      <c r="O49" s="87">
        <f t="shared" si="1"/>
        <v>6160000</v>
      </c>
      <c r="P49" s="97">
        <v>6160000</v>
      </c>
      <c r="Q49" s="97">
        <f t="shared" si="2"/>
        <v>0</v>
      </c>
      <c r="R49" s="96"/>
    </row>
    <row r="50" spans="1:18" x14ac:dyDescent="0.25">
      <c r="A50" s="84">
        <v>44</v>
      </c>
      <c r="B50" s="85">
        <v>460144</v>
      </c>
      <c r="C50" s="86" t="s">
        <v>1370</v>
      </c>
      <c r="D50" s="86" t="s">
        <v>560</v>
      </c>
      <c r="E50" s="86" t="s">
        <v>3356</v>
      </c>
      <c r="F50" s="86" t="s">
        <v>389</v>
      </c>
      <c r="G50" s="86"/>
      <c r="H50" s="87">
        <v>22</v>
      </c>
      <c r="I50" s="87">
        <v>0</v>
      </c>
      <c r="J50" s="87">
        <v>0</v>
      </c>
      <c r="K50" s="87">
        <f>H50*280000</f>
        <v>6160000</v>
      </c>
      <c r="L50" s="87">
        <v>0</v>
      </c>
      <c r="M50" s="87">
        <v>0</v>
      </c>
      <c r="N50" s="87">
        <f>K50*0.7</f>
        <v>4312000</v>
      </c>
      <c r="O50" s="87">
        <f t="shared" si="1"/>
        <v>1848000</v>
      </c>
      <c r="P50" s="97">
        <v>1848000</v>
      </c>
      <c r="Q50" s="97">
        <f t="shared" si="2"/>
        <v>0</v>
      </c>
      <c r="R50" s="96"/>
    </row>
    <row r="51" spans="1:18" x14ac:dyDescent="0.25">
      <c r="A51" s="84">
        <v>45</v>
      </c>
      <c r="B51" s="85">
        <v>460145</v>
      </c>
      <c r="C51" s="86" t="s">
        <v>417</v>
      </c>
      <c r="D51" s="86" t="s">
        <v>153</v>
      </c>
      <c r="E51" s="86" t="s">
        <v>3356</v>
      </c>
      <c r="F51" s="86" t="s">
        <v>27</v>
      </c>
      <c r="G51" s="86"/>
      <c r="H51" s="87">
        <v>19</v>
      </c>
      <c r="I51" s="87">
        <v>0</v>
      </c>
      <c r="J51" s="87">
        <v>0</v>
      </c>
      <c r="K51" s="87">
        <f>H51*280000</f>
        <v>5320000</v>
      </c>
      <c r="L51" s="87">
        <v>0</v>
      </c>
      <c r="M51" s="87">
        <v>0</v>
      </c>
      <c r="N51" s="87">
        <v>0</v>
      </c>
      <c r="O51" s="87">
        <f t="shared" si="1"/>
        <v>5320000</v>
      </c>
      <c r="P51" s="97">
        <v>5320000</v>
      </c>
      <c r="Q51" s="97">
        <f t="shared" si="2"/>
        <v>0</v>
      </c>
      <c r="R51" s="96"/>
    </row>
    <row r="52" spans="1:18" x14ac:dyDescent="0.25">
      <c r="A52" s="84">
        <v>46</v>
      </c>
      <c r="B52" s="85">
        <v>460146</v>
      </c>
      <c r="C52" s="86" t="s">
        <v>2076</v>
      </c>
      <c r="D52" s="86" t="s">
        <v>535</v>
      </c>
      <c r="E52" s="86" t="s">
        <v>3356</v>
      </c>
      <c r="F52" s="86" t="s">
        <v>27</v>
      </c>
      <c r="G52" s="86"/>
      <c r="H52" s="87">
        <v>19</v>
      </c>
      <c r="I52" s="87">
        <v>0</v>
      </c>
      <c r="J52" s="87">
        <v>0</v>
      </c>
      <c r="K52" s="87">
        <f>H52*280000</f>
        <v>5320000</v>
      </c>
      <c r="L52" s="87">
        <v>0</v>
      </c>
      <c r="M52" s="87">
        <v>0</v>
      </c>
      <c r="N52" s="87">
        <v>0</v>
      </c>
      <c r="O52" s="87">
        <f t="shared" si="1"/>
        <v>5320000</v>
      </c>
      <c r="P52" s="97">
        <v>5320000</v>
      </c>
      <c r="Q52" s="97">
        <f t="shared" si="2"/>
        <v>0</v>
      </c>
      <c r="R52" s="96"/>
    </row>
    <row r="53" spans="1:18" x14ac:dyDescent="0.25">
      <c r="A53" s="84">
        <v>47</v>
      </c>
      <c r="B53" s="85">
        <v>460147</v>
      </c>
      <c r="C53" s="86" t="s">
        <v>3369</v>
      </c>
      <c r="D53" s="86" t="s">
        <v>303</v>
      </c>
      <c r="E53" s="86" t="s">
        <v>3356</v>
      </c>
      <c r="F53" s="86" t="s">
        <v>389</v>
      </c>
      <c r="G53" s="86"/>
      <c r="H53" s="87">
        <v>22</v>
      </c>
      <c r="I53" s="87">
        <v>0</v>
      </c>
      <c r="J53" s="87">
        <v>0</v>
      </c>
      <c r="K53" s="87">
        <f>H53*280000</f>
        <v>6160000</v>
      </c>
      <c r="L53" s="87">
        <v>0</v>
      </c>
      <c r="M53" s="87">
        <v>0</v>
      </c>
      <c r="N53" s="87">
        <f>K53*0.7</f>
        <v>4312000</v>
      </c>
      <c r="O53" s="87">
        <f t="shared" si="1"/>
        <v>1848000</v>
      </c>
      <c r="P53" s="97">
        <v>1850000</v>
      </c>
      <c r="Q53" s="97">
        <f t="shared" si="2"/>
        <v>-2000</v>
      </c>
      <c r="R53" s="96"/>
    </row>
    <row r="54" spans="1:18" x14ac:dyDescent="0.25">
      <c r="A54" s="84">
        <v>48</v>
      </c>
      <c r="B54" s="85">
        <v>460148</v>
      </c>
      <c r="C54" s="86" t="s">
        <v>1243</v>
      </c>
      <c r="D54" s="86" t="s">
        <v>75</v>
      </c>
      <c r="E54" s="86" t="s">
        <v>3356</v>
      </c>
      <c r="F54" s="86" t="s">
        <v>27</v>
      </c>
      <c r="G54" s="86"/>
      <c r="H54" s="87">
        <v>24</v>
      </c>
      <c r="I54" s="87">
        <v>0</v>
      </c>
      <c r="J54" s="87">
        <v>0</v>
      </c>
      <c r="K54" s="87">
        <f t="shared" ref="K54:K67" si="3">H54*280000</f>
        <v>6720000</v>
      </c>
      <c r="L54" s="87">
        <v>0</v>
      </c>
      <c r="M54" s="87">
        <v>0</v>
      </c>
      <c r="N54" s="87">
        <v>0</v>
      </c>
      <c r="O54" s="87">
        <f t="shared" si="1"/>
        <v>6720000</v>
      </c>
      <c r="P54" s="97">
        <v>0</v>
      </c>
      <c r="Q54" s="97">
        <f t="shared" si="2"/>
        <v>6720000</v>
      </c>
      <c r="R54" s="96"/>
    </row>
    <row r="55" spans="1:18" x14ac:dyDescent="0.25">
      <c r="A55" s="84">
        <v>49</v>
      </c>
      <c r="B55" s="85">
        <v>460149</v>
      </c>
      <c r="C55" s="86" t="s">
        <v>348</v>
      </c>
      <c r="D55" s="86" t="s">
        <v>75</v>
      </c>
      <c r="E55" s="86" t="s">
        <v>3356</v>
      </c>
      <c r="F55" s="86" t="s">
        <v>27</v>
      </c>
      <c r="G55" s="86"/>
      <c r="H55" s="87">
        <v>22</v>
      </c>
      <c r="I55" s="87">
        <v>0</v>
      </c>
      <c r="J55" s="87">
        <v>0</v>
      </c>
      <c r="K55" s="87">
        <f t="shared" si="3"/>
        <v>6160000</v>
      </c>
      <c r="L55" s="87">
        <v>0</v>
      </c>
      <c r="M55" s="87">
        <v>0</v>
      </c>
      <c r="N55" s="87">
        <v>0</v>
      </c>
      <c r="O55" s="87">
        <f t="shared" si="1"/>
        <v>6160000</v>
      </c>
      <c r="P55" s="97">
        <v>6160000</v>
      </c>
      <c r="Q55" s="97">
        <f t="shared" si="2"/>
        <v>0</v>
      </c>
      <c r="R55" s="96"/>
    </row>
    <row r="56" spans="1:18" x14ac:dyDescent="0.25">
      <c r="A56" s="84">
        <v>50</v>
      </c>
      <c r="B56" s="85">
        <v>460150</v>
      </c>
      <c r="C56" s="86" t="s">
        <v>662</v>
      </c>
      <c r="D56" s="86" t="s">
        <v>310</v>
      </c>
      <c r="E56" s="86" t="s">
        <v>3356</v>
      </c>
      <c r="F56" s="86" t="s">
        <v>27</v>
      </c>
      <c r="G56" s="86"/>
      <c r="H56" s="87">
        <v>20</v>
      </c>
      <c r="I56" s="87">
        <v>0</v>
      </c>
      <c r="J56" s="87">
        <v>0</v>
      </c>
      <c r="K56" s="87">
        <f t="shared" si="3"/>
        <v>5600000</v>
      </c>
      <c r="L56" s="87">
        <v>0</v>
      </c>
      <c r="M56" s="87">
        <v>0</v>
      </c>
      <c r="N56" s="87">
        <v>0</v>
      </c>
      <c r="O56" s="87">
        <f t="shared" si="1"/>
        <v>5600000</v>
      </c>
      <c r="P56" s="97">
        <v>5600000</v>
      </c>
      <c r="Q56" s="97">
        <f t="shared" si="2"/>
        <v>0</v>
      </c>
      <c r="R56" s="96"/>
    </row>
    <row r="57" spans="1:18" x14ac:dyDescent="0.25">
      <c r="A57" s="84">
        <v>51</v>
      </c>
      <c r="B57" s="85">
        <v>460151</v>
      </c>
      <c r="C57" s="86" t="s">
        <v>114</v>
      </c>
      <c r="D57" s="86" t="s">
        <v>147</v>
      </c>
      <c r="E57" s="86" t="s">
        <v>3356</v>
      </c>
      <c r="F57" s="86" t="s">
        <v>27</v>
      </c>
      <c r="G57" s="86"/>
      <c r="H57" s="87">
        <v>19</v>
      </c>
      <c r="I57" s="87">
        <v>0</v>
      </c>
      <c r="J57" s="87">
        <v>0</v>
      </c>
      <c r="K57" s="87">
        <f t="shared" si="3"/>
        <v>5320000</v>
      </c>
      <c r="L57" s="87">
        <v>0</v>
      </c>
      <c r="M57" s="87">
        <v>0</v>
      </c>
      <c r="N57" s="87">
        <v>0</v>
      </c>
      <c r="O57" s="87">
        <f t="shared" si="1"/>
        <v>5320000</v>
      </c>
      <c r="P57" s="97">
        <v>5320000</v>
      </c>
      <c r="Q57" s="97">
        <f t="shared" si="2"/>
        <v>0</v>
      </c>
      <c r="R57" s="96"/>
    </row>
    <row r="58" spans="1:18" x14ac:dyDescent="0.25">
      <c r="A58" s="84">
        <v>52</v>
      </c>
      <c r="B58" s="85">
        <v>460152</v>
      </c>
      <c r="C58" s="86" t="s">
        <v>2735</v>
      </c>
      <c r="D58" s="86" t="s">
        <v>106</v>
      </c>
      <c r="E58" s="86" t="s">
        <v>3356</v>
      </c>
      <c r="F58" s="86" t="s">
        <v>27</v>
      </c>
      <c r="G58" s="86"/>
      <c r="H58" s="87">
        <v>22</v>
      </c>
      <c r="I58" s="87">
        <v>0</v>
      </c>
      <c r="J58" s="87">
        <v>0</v>
      </c>
      <c r="K58" s="87"/>
      <c r="L58" s="87"/>
      <c r="M58" s="87"/>
      <c r="N58" s="87"/>
      <c r="O58" s="87"/>
      <c r="P58" s="97">
        <v>0</v>
      </c>
      <c r="Q58" s="97">
        <f t="shared" si="2"/>
        <v>0</v>
      </c>
      <c r="R58" s="96" t="s">
        <v>3370</v>
      </c>
    </row>
    <row r="59" spans="1:18" x14ac:dyDescent="0.25">
      <c r="A59" s="84">
        <v>53</v>
      </c>
      <c r="B59" s="85">
        <v>460153</v>
      </c>
      <c r="C59" s="86" t="s">
        <v>2390</v>
      </c>
      <c r="D59" s="86" t="s">
        <v>121</v>
      </c>
      <c r="E59" s="86" t="s">
        <v>3356</v>
      </c>
      <c r="F59" s="86" t="s">
        <v>27</v>
      </c>
      <c r="G59" s="86"/>
      <c r="H59" s="87">
        <v>22</v>
      </c>
      <c r="I59" s="87">
        <v>0</v>
      </c>
      <c r="J59" s="87">
        <v>0</v>
      </c>
      <c r="K59" s="87">
        <f t="shared" si="3"/>
        <v>6160000</v>
      </c>
      <c r="L59" s="87">
        <v>0</v>
      </c>
      <c r="M59" s="87">
        <v>0</v>
      </c>
      <c r="N59" s="87">
        <v>0</v>
      </c>
      <c r="O59" s="87">
        <f t="shared" si="1"/>
        <v>6160000</v>
      </c>
      <c r="P59" s="97">
        <v>6160000</v>
      </c>
      <c r="Q59" s="97">
        <f t="shared" si="2"/>
        <v>0</v>
      </c>
      <c r="R59" s="96"/>
    </row>
    <row r="60" spans="1:18" x14ac:dyDescent="0.25">
      <c r="A60" s="84">
        <v>54</v>
      </c>
      <c r="B60" s="85">
        <v>460154</v>
      </c>
      <c r="C60" s="86" t="s">
        <v>2791</v>
      </c>
      <c r="D60" s="86" t="s">
        <v>109</v>
      </c>
      <c r="E60" s="86" t="s">
        <v>3356</v>
      </c>
      <c r="F60" s="86" t="s">
        <v>27</v>
      </c>
      <c r="G60" s="86"/>
      <c r="H60" s="87">
        <v>22</v>
      </c>
      <c r="I60" s="87">
        <v>0</v>
      </c>
      <c r="J60" s="87">
        <v>0</v>
      </c>
      <c r="K60" s="87">
        <f t="shared" si="3"/>
        <v>6160000</v>
      </c>
      <c r="L60" s="87">
        <v>0</v>
      </c>
      <c r="M60" s="87">
        <v>0</v>
      </c>
      <c r="N60" s="87">
        <v>0</v>
      </c>
      <c r="O60" s="87">
        <f t="shared" si="1"/>
        <v>6160000</v>
      </c>
      <c r="P60" s="97">
        <v>6160000</v>
      </c>
      <c r="Q60" s="97">
        <f t="shared" si="2"/>
        <v>0</v>
      </c>
      <c r="R60" s="96"/>
    </row>
    <row r="61" spans="1:18" x14ac:dyDescent="0.25">
      <c r="A61" s="84">
        <v>55</v>
      </c>
      <c r="B61" s="85">
        <v>460155</v>
      </c>
      <c r="C61" s="86" t="s">
        <v>325</v>
      </c>
      <c r="D61" s="86" t="s">
        <v>251</v>
      </c>
      <c r="E61" s="86" t="s">
        <v>3356</v>
      </c>
      <c r="F61" s="86" t="s">
        <v>27</v>
      </c>
      <c r="G61" s="86"/>
      <c r="H61" s="87">
        <v>14</v>
      </c>
      <c r="I61" s="87">
        <v>0</v>
      </c>
      <c r="J61" s="87">
        <v>0</v>
      </c>
      <c r="K61" s="87">
        <f t="shared" si="3"/>
        <v>3920000</v>
      </c>
      <c r="L61" s="87">
        <v>0</v>
      </c>
      <c r="M61" s="87">
        <v>0</v>
      </c>
      <c r="N61" s="87">
        <v>0</v>
      </c>
      <c r="O61" s="87">
        <f t="shared" si="1"/>
        <v>3920000</v>
      </c>
      <c r="P61" s="97">
        <v>3920000</v>
      </c>
      <c r="Q61" s="97">
        <f t="shared" si="2"/>
        <v>0</v>
      </c>
      <c r="R61" s="96"/>
    </row>
    <row r="62" spans="1:18" x14ac:dyDescent="0.25">
      <c r="A62" s="84">
        <v>56</v>
      </c>
      <c r="B62" s="85">
        <v>460156</v>
      </c>
      <c r="C62" s="86" t="s">
        <v>1630</v>
      </c>
      <c r="D62" s="86" t="s">
        <v>696</v>
      </c>
      <c r="E62" s="86" t="s">
        <v>3356</v>
      </c>
      <c r="F62" s="86" t="s">
        <v>27</v>
      </c>
      <c r="G62" s="86"/>
      <c r="H62" s="87">
        <v>12</v>
      </c>
      <c r="I62" s="87">
        <v>0</v>
      </c>
      <c r="J62" s="87">
        <v>0</v>
      </c>
      <c r="K62" s="87">
        <f t="shared" si="3"/>
        <v>3360000</v>
      </c>
      <c r="L62" s="87">
        <v>0</v>
      </c>
      <c r="M62" s="87">
        <v>0</v>
      </c>
      <c r="N62" s="87">
        <v>0</v>
      </c>
      <c r="O62" s="87">
        <f t="shared" si="1"/>
        <v>3360000</v>
      </c>
      <c r="P62" s="97">
        <v>0</v>
      </c>
      <c r="Q62" s="97">
        <f t="shared" si="2"/>
        <v>3360000</v>
      </c>
      <c r="R62" s="96"/>
    </row>
    <row r="63" spans="1:18" x14ac:dyDescent="0.25">
      <c r="A63" s="84">
        <v>57</v>
      </c>
      <c r="B63" s="85">
        <v>460157</v>
      </c>
      <c r="C63" s="86" t="s">
        <v>1077</v>
      </c>
      <c r="D63" s="86" t="s">
        <v>85</v>
      </c>
      <c r="E63" s="86" t="s">
        <v>3356</v>
      </c>
      <c r="F63" s="86" t="s">
        <v>27</v>
      </c>
      <c r="G63" s="86"/>
      <c r="H63" s="87">
        <v>22</v>
      </c>
      <c r="I63" s="87">
        <v>0</v>
      </c>
      <c r="J63" s="87">
        <v>0</v>
      </c>
      <c r="K63" s="87">
        <f t="shared" si="3"/>
        <v>6160000</v>
      </c>
      <c r="L63" s="87">
        <v>0</v>
      </c>
      <c r="M63" s="87">
        <v>0</v>
      </c>
      <c r="N63" s="87">
        <v>0</v>
      </c>
      <c r="O63" s="87">
        <f t="shared" si="1"/>
        <v>6160000</v>
      </c>
      <c r="P63" s="97">
        <v>6160000</v>
      </c>
      <c r="Q63" s="97">
        <f t="shared" si="2"/>
        <v>0</v>
      </c>
      <c r="R63" s="96"/>
    </row>
    <row r="64" spans="1:18" x14ac:dyDescent="0.25">
      <c r="A64" s="84">
        <v>58</v>
      </c>
      <c r="B64" s="85">
        <v>460158</v>
      </c>
      <c r="C64" s="86" t="s">
        <v>3371</v>
      </c>
      <c r="D64" s="86" t="s">
        <v>85</v>
      </c>
      <c r="E64" s="86" t="s">
        <v>3356</v>
      </c>
      <c r="F64" s="86" t="s">
        <v>27</v>
      </c>
      <c r="G64" s="86"/>
      <c r="H64" s="87">
        <v>22</v>
      </c>
      <c r="I64" s="87">
        <v>0</v>
      </c>
      <c r="J64" s="87">
        <v>0</v>
      </c>
      <c r="K64" s="87">
        <f t="shared" si="3"/>
        <v>6160000</v>
      </c>
      <c r="L64" s="87">
        <v>0</v>
      </c>
      <c r="M64" s="87">
        <v>0</v>
      </c>
      <c r="N64" s="87">
        <v>0</v>
      </c>
      <c r="O64" s="87">
        <f t="shared" si="1"/>
        <v>6160000</v>
      </c>
      <c r="P64" s="97">
        <v>6160000</v>
      </c>
      <c r="Q64" s="97">
        <f t="shared" si="2"/>
        <v>0</v>
      </c>
      <c r="R64" s="96"/>
    </row>
    <row r="65" spans="1:18" x14ac:dyDescent="0.25">
      <c r="A65" s="84">
        <v>59</v>
      </c>
      <c r="B65" s="85">
        <v>460159</v>
      </c>
      <c r="C65" s="86" t="s">
        <v>2429</v>
      </c>
      <c r="D65" s="86" t="s">
        <v>85</v>
      </c>
      <c r="E65" s="86" t="s">
        <v>3356</v>
      </c>
      <c r="F65" s="86" t="s">
        <v>27</v>
      </c>
      <c r="G65" s="86"/>
      <c r="H65" s="87">
        <v>22</v>
      </c>
      <c r="I65" s="87">
        <v>0</v>
      </c>
      <c r="J65" s="87">
        <v>0</v>
      </c>
      <c r="K65" s="87">
        <f t="shared" si="3"/>
        <v>6160000</v>
      </c>
      <c r="L65" s="87">
        <v>0</v>
      </c>
      <c r="M65" s="87">
        <v>0</v>
      </c>
      <c r="N65" s="87">
        <v>0</v>
      </c>
      <c r="O65" s="87">
        <f t="shared" si="1"/>
        <v>6160000</v>
      </c>
      <c r="P65" s="97">
        <v>6160000</v>
      </c>
      <c r="Q65" s="97">
        <f t="shared" si="2"/>
        <v>0</v>
      </c>
      <c r="R65" s="96"/>
    </row>
    <row r="66" spans="1:18" x14ac:dyDescent="0.25">
      <c r="A66" s="84">
        <v>60</v>
      </c>
      <c r="B66" s="85">
        <v>460160</v>
      </c>
      <c r="C66" s="86" t="s">
        <v>3372</v>
      </c>
      <c r="D66" s="86" t="s">
        <v>210</v>
      </c>
      <c r="E66" s="86" t="s">
        <v>3356</v>
      </c>
      <c r="F66" s="86" t="s">
        <v>27</v>
      </c>
      <c r="G66" s="86"/>
      <c r="H66" s="87">
        <v>22</v>
      </c>
      <c r="I66" s="87">
        <v>0</v>
      </c>
      <c r="J66" s="87">
        <v>0</v>
      </c>
      <c r="K66" s="87">
        <f t="shared" si="3"/>
        <v>6160000</v>
      </c>
      <c r="L66" s="87">
        <v>0</v>
      </c>
      <c r="M66" s="87">
        <v>0</v>
      </c>
      <c r="N66" s="87">
        <v>0</v>
      </c>
      <c r="O66" s="87">
        <f t="shared" si="1"/>
        <v>6160000</v>
      </c>
      <c r="P66" s="97">
        <v>6160000</v>
      </c>
      <c r="Q66" s="97">
        <f t="shared" si="2"/>
        <v>0</v>
      </c>
      <c r="R66" s="96"/>
    </row>
    <row r="67" spans="1:18" x14ac:dyDescent="0.25">
      <c r="A67" s="84">
        <v>61</v>
      </c>
      <c r="B67" s="85">
        <v>460161</v>
      </c>
      <c r="C67" s="86" t="s">
        <v>309</v>
      </c>
      <c r="D67" s="86" t="s">
        <v>65</v>
      </c>
      <c r="E67" s="86" t="s">
        <v>3356</v>
      </c>
      <c r="F67" s="86" t="s">
        <v>27</v>
      </c>
      <c r="G67" s="86"/>
      <c r="H67" s="87">
        <v>22</v>
      </c>
      <c r="I67" s="87">
        <v>0</v>
      </c>
      <c r="J67" s="87">
        <v>0</v>
      </c>
      <c r="K67" s="87">
        <f t="shared" si="3"/>
        <v>6160000</v>
      </c>
      <c r="L67" s="87">
        <v>0</v>
      </c>
      <c r="M67" s="87">
        <v>0</v>
      </c>
      <c r="N67" s="87">
        <v>0</v>
      </c>
      <c r="O67" s="87">
        <f t="shared" si="1"/>
        <v>6160000</v>
      </c>
      <c r="P67" s="97">
        <v>6160000</v>
      </c>
      <c r="Q67" s="97">
        <f t="shared" si="2"/>
        <v>0</v>
      </c>
      <c r="R67" s="96"/>
    </row>
    <row r="68" spans="1:18" x14ac:dyDescent="0.25">
      <c r="A68" s="84">
        <v>62</v>
      </c>
      <c r="B68" s="85">
        <v>460162</v>
      </c>
      <c r="C68" s="86" t="s">
        <v>3373</v>
      </c>
      <c r="D68" s="86" t="s">
        <v>3374</v>
      </c>
      <c r="E68" s="86" t="s">
        <v>3356</v>
      </c>
      <c r="F68" s="86" t="s">
        <v>389</v>
      </c>
      <c r="G68" s="86"/>
      <c r="H68" s="87">
        <v>24</v>
      </c>
      <c r="I68" s="87">
        <v>0</v>
      </c>
      <c r="J68" s="87">
        <v>0</v>
      </c>
      <c r="K68" s="87">
        <f>H68*280000</f>
        <v>6720000</v>
      </c>
      <c r="L68" s="87">
        <v>0</v>
      </c>
      <c r="M68" s="87">
        <v>0</v>
      </c>
      <c r="N68" s="87">
        <f>K68*0.7</f>
        <v>4704000</v>
      </c>
      <c r="O68" s="87">
        <f t="shared" si="1"/>
        <v>2016000</v>
      </c>
      <c r="P68" s="97">
        <v>2016000</v>
      </c>
      <c r="Q68" s="97">
        <f t="shared" si="2"/>
        <v>0</v>
      </c>
      <c r="R68" s="96"/>
    </row>
    <row r="69" spans="1:18" x14ac:dyDescent="0.25">
      <c r="A69" s="84">
        <v>63</v>
      </c>
      <c r="B69" s="85">
        <v>460163</v>
      </c>
      <c r="C69" s="86" t="s">
        <v>1378</v>
      </c>
      <c r="D69" s="86" t="s">
        <v>649</v>
      </c>
      <c r="E69" s="86" t="s">
        <v>3356</v>
      </c>
      <c r="F69" s="86" t="s">
        <v>27</v>
      </c>
      <c r="G69" s="86"/>
      <c r="H69" s="87">
        <v>24</v>
      </c>
      <c r="I69" s="87">
        <v>0</v>
      </c>
      <c r="J69" s="87">
        <v>0</v>
      </c>
      <c r="K69" s="87">
        <f>H69*280000</f>
        <v>6720000</v>
      </c>
      <c r="L69" s="87">
        <v>0</v>
      </c>
      <c r="M69" s="87">
        <v>0</v>
      </c>
      <c r="N69" s="87">
        <v>0</v>
      </c>
      <c r="O69" s="87">
        <f t="shared" si="1"/>
        <v>6720000</v>
      </c>
      <c r="P69" s="97">
        <v>6720000</v>
      </c>
      <c r="Q69" s="97">
        <f t="shared" si="2"/>
        <v>0</v>
      </c>
      <c r="R69" s="96"/>
    </row>
    <row r="70" spans="1:18" x14ac:dyDescent="0.25">
      <c r="A70" s="84">
        <v>64</v>
      </c>
      <c r="B70" s="85">
        <v>460164</v>
      </c>
      <c r="C70" s="86" t="s">
        <v>1201</v>
      </c>
      <c r="D70" s="86" t="s">
        <v>118</v>
      </c>
      <c r="E70" s="86" t="s">
        <v>3356</v>
      </c>
      <c r="F70" s="86" t="s">
        <v>27</v>
      </c>
      <c r="G70" s="86"/>
      <c r="H70" s="87">
        <v>22</v>
      </c>
      <c r="I70" s="87">
        <v>0</v>
      </c>
      <c r="J70" s="87">
        <v>0</v>
      </c>
      <c r="K70" s="87">
        <f>H70*280000</f>
        <v>6160000</v>
      </c>
      <c r="L70" s="87">
        <v>0</v>
      </c>
      <c r="M70" s="87">
        <v>0</v>
      </c>
      <c r="N70" s="87">
        <v>0</v>
      </c>
      <c r="O70" s="87">
        <f t="shared" si="1"/>
        <v>6160000</v>
      </c>
      <c r="P70" s="97">
        <v>6160000</v>
      </c>
      <c r="Q70" s="97">
        <f t="shared" si="2"/>
        <v>0</v>
      </c>
      <c r="R70" s="96"/>
    </row>
    <row r="71" spans="1:18" x14ac:dyDescent="0.25">
      <c r="A71" s="84">
        <v>65</v>
      </c>
      <c r="B71" s="85">
        <v>460165</v>
      </c>
      <c r="C71" s="86" t="s">
        <v>3375</v>
      </c>
      <c r="D71" s="86" t="s">
        <v>3376</v>
      </c>
      <c r="E71" s="86" t="s">
        <v>3356</v>
      </c>
      <c r="F71" s="86" t="s">
        <v>459</v>
      </c>
      <c r="G71" s="86"/>
      <c r="H71" s="87">
        <v>22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f t="shared" si="1"/>
        <v>0</v>
      </c>
      <c r="P71" s="97">
        <v>0</v>
      </c>
      <c r="Q71" s="97">
        <f t="shared" si="2"/>
        <v>0</v>
      </c>
      <c r="R71" s="96"/>
    </row>
    <row r="72" spans="1:18" x14ac:dyDescent="0.25">
      <c r="A72" s="84">
        <v>66</v>
      </c>
      <c r="B72" s="85">
        <v>460167</v>
      </c>
      <c r="C72" s="86" t="s">
        <v>3377</v>
      </c>
      <c r="D72" s="86" t="s">
        <v>3378</v>
      </c>
      <c r="E72" s="86" t="s">
        <v>3356</v>
      </c>
      <c r="F72" s="86" t="s">
        <v>459</v>
      </c>
      <c r="G72" s="86"/>
      <c r="H72" s="87">
        <v>22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f t="shared" ref="O72:O135" si="4">K72+L72+M72-N72</f>
        <v>0</v>
      </c>
      <c r="P72" s="97">
        <v>0</v>
      </c>
      <c r="Q72" s="97">
        <f t="shared" ref="Q72:Q135" si="5">O72-P72</f>
        <v>0</v>
      </c>
      <c r="R72" s="96"/>
    </row>
    <row r="73" spans="1:18" x14ac:dyDescent="0.25">
      <c r="A73" s="84">
        <v>67</v>
      </c>
      <c r="B73" s="85">
        <v>460201</v>
      </c>
      <c r="C73" s="86" t="s">
        <v>1359</v>
      </c>
      <c r="D73" s="86" t="s">
        <v>229</v>
      </c>
      <c r="E73" s="86" t="s">
        <v>3379</v>
      </c>
      <c r="F73" s="86" t="s">
        <v>27</v>
      </c>
      <c r="G73" s="86"/>
      <c r="H73" s="87">
        <v>22</v>
      </c>
      <c r="I73" s="87">
        <v>0</v>
      </c>
      <c r="J73" s="87">
        <v>0</v>
      </c>
      <c r="K73" s="87">
        <f t="shared" ref="K73:K88" si="6">H73*280000</f>
        <v>6160000</v>
      </c>
      <c r="L73" s="87">
        <v>0</v>
      </c>
      <c r="M73" s="87">
        <v>0</v>
      </c>
      <c r="N73" s="87">
        <v>0</v>
      </c>
      <c r="O73" s="87">
        <f t="shared" si="4"/>
        <v>6160000</v>
      </c>
      <c r="P73" s="97">
        <v>6160000</v>
      </c>
      <c r="Q73" s="97">
        <f t="shared" si="5"/>
        <v>0</v>
      </c>
      <c r="R73" s="96"/>
    </row>
    <row r="74" spans="1:18" x14ac:dyDescent="0.25">
      <c r="A74" s="84">
        <v>68</v>
      </c>
      <c r="B74" s="85">
        <v>460202</v>
      </c>
      <c r="C74" s="86" t="s">
        <v>941</v>
      </c>
      <c r="D74" s="86" t="s">
        <v>61</v>
      </c>
      <c r="E74" s="86" t="s">
        <v>3379</v>
      </c>
      <c r="F74" s="86" t="s">
        <v>27</v>
      </c>
      <c r="G74" s="86"/>
      <c r="H74" s="87">
        <v>22</v>
      </c>
      <c r="I74" s="87">
        <v>0</v>
      </c>
      <c r="J74" s="87">
        <v>0</v>
      </c>
      <c r="K74" s="87">
        <f t="shared" si="6"/>
        <v>6160000</v>
      </c>
      <c r="L74" s="87">
        <v>0</v>
      </c>
      <c r="M74" s="87">
        <v>0</v>
      </c>
      <c r="N74" s="87">
        <v>0</v>
      </c>
      <c r="O74" s="87">
        <f t="shared" si="4"/>
        <v>6160000</v>
      </c>
      <c r="P74" s="97">
        <v>6160000</v>
      </c>
      <c r="Q74" s="97">
        <f t="shared" si="5"/>
        <v>0</v>
      </c>
      <c r="R74" s="96"/>
    </row>
    <row r="75" spans="1:18" x14ac:dyDescent="0.25">
      <c r="A75" s="84">
        <v>69</v>
      </c>
      <c r="B75" s="85">
        <v>460203</v>
      </c>
      <c r="C75" s="86" t="s">
        <v>3380</v>
      </c>
      <c r="D75" s="86" t="s">
        <v>61</v>
      </c>
      <c r="E75" s="86" t="s">
        <v>3379</v>
      </c>
      <c r="F75" s="86" t="s">
        <v>27</v>
      </c>
      <c r="G75" s="86"/>
      <c r="H75" s="87">
        <v>22</v>
      </c>
      <c r="I75" s="87">
        <v>0</v>
      </c>
      <c r="J75" s="87">
        <v>0</v>
      </c>
      <c r="K75" s="87">
        <f t="shared" si="6"/>
        <v>6160000</v>
      </c>
      <c r="L75" s="87">
        <v>0</v>
      </c>
      <c r="M75" s="87">
        <v>0</v>
      </c>
      <c r="N75" s="87">
        <v>0</v>
      </c>
      <c r="O75" s="87">
        <f t="shared" si="4"/>
        <v>6160000</v>
      </c>
      <c r="P75" s="97">
        <v>6160000</v>
      </c>
      <c r="Q75" s="97">
        <f t="shared" si="5"/>
        <v>0</v>
      </c>
      <c r="R75" s="96"/>
    </row>
    <row r="76" spans="1:18" x14ac:dyDescent="0.25">
      <c r="A76" s="84">
        <v>70</v>
      </c>
      <c r="B76" s="85">
        <v>460204</v>
      </c>
      <c r="C76" s="86" t="s">
        <v>152</v>
      </c>
      <c r="D76" s="86" t="s">
        <v>61</v>
      </c>
      <c r="E76" s="86" t="s">
        <v>3379</v>
      </c>
      <c r="F76" s="86" t="s">
        <v>27</v>
      </c>
      <c r="G76" s="86"/>
      <c r="H76" s="87">
        <v>22</v>
      </c>
      <c r="I76" s="87">
        <v>0</v>
      </c>
      <c r="J76" s="87">
        <v>0</v>
      </c>
      <c r="K76" s="87">
        <f t="shared" si="6"/>
        <v>6160000</v>
      </c>
      <c r="L76" s="87">
        <v>0</v>
      </c>
      <c r="M76" s="87">
        <v>0</v>
      </c>
      <c r="N76" s="87">
        <v>0</v>
      </c>
      <c r="O76" s="87">
        <f t="shared" si="4"/>
        <v>6160000</v>
      </c>
      <c r="P76" s="97">
        <v>6160000</v>
      </c>
      <c r="Q76" s="97">
        <f t="shared" si="5"/>
        <v>0</v>
      </c>
      <c r="R76" s="96"/>
    </row>
    <row r="77" spans="1:18" x14ac:dyDescent="0.25">
      <c r="A77" s="84">
        <v>71</v>
      </c>
      <c r="B77" s="85">
        <v>460205</v>
      </c>
      <c r="C77" s="86" t="s">
        <v>2746</v>
      </c>
      <c r="D77" s="86" t="s">
        <v>608</v>
      </c>
      <c r="E77" s="86" t="s">
        <v>3379</v>
      </c>
      <c r="F77" s="86" t="s">
        <v>27</v>
      </c>
      <c r="G77" s="86"/>
      <c r="H77" s="87">
        <v>19</v>
      </c>
      <c r="I77" s="87">
        <v>0</v>
      </c>
      <c r="J77" s="87">
        <v>0</v>
      </c>
      <c r="K77" s="87">
        <f t="shared" si="6"/>
        <v>5320000</v>
      </c>
      <c r="L77" s="87">
        <v>0</v>
      </c>
      <c r="M77" s="87">
        <v>0</v>
      </c>
      <c r="N77" s="87">
        <v>0</v>
      </c>
      <c r="O77" s="87">
        <f t="shared" si="4"/>
        <v>5320000</v>
      </c>
      <c r="P77" s="97">
        <v>0</v>
      </c>
      <c r="Q77" s="97">
        <f t="shared" si="5"/>
        <v>5320000</v>
      </c>
      <c r="R77" s="96"/>
    </row>
    <row r="78" spans="1:18" x14ac:dyDescent="0.25">
      <c r="A78" s="84">
        <v>72</v>
      </c>
      <c r="B78" s="85">
        <v>460206</v>
      </c>
      <c r="C78" s="86" t="s">
        <v>1481</v>
      </c>
      <c r="D78" s="86" t="s">
        <v>433</v>
      </c>
      <c r="E78" s="86" t="s">
        <v>3379</v>
      </c>
      <c r="F78" s="86" t="s">
        <v>27</v>
      </c>
      <c r="G78" s="86"/>
      <c r="H78" s="87">
        <v>19</v>
      </c>
      <c r="I78" s="87">
        <v>0</v>
      </c>
      <c r="J78" s="87">
        <v>0</v>
      </c>
      <c r="K78" s="87">
        <f t="shared" si="6"/>
        <v>5320000</v>
      </c>
      <c r="L78" s="87">
        <v>0</v>
      </c>
      <c r="M78" s="87">
        <v>0</v>
      </c>
      <c r="N78" s="87">
        <v>0</v>
      </c>
      <c r="O78" s="87">
        <f t="shared" si="4"/>
        <v>5320000</v>
      </c>
      <c r="P78" s="97">
        <v>5320000</v>
      </c>
      <c r="Q78" s="97">
        <f t="shared" si="5"/>
        <v>0</v>
      </c>
      <c r="R78" s="96"/>
    </row>
    <row r="79" spans="1:18" x14ac:dyDescent="0.25">
      <c r="A79" s="84">
        <v>73</v>
      </c>
      <c r="B79" s="85">
        <v>460207</v>
      </c>
      <c r="C79" s="86" t="s">
        <v>531</v>
      </c>
      <c r="D79" s="86" t="s">
        <v>51</v>
      </c>
      <c r="E79" s="86" t="s">
        <v>3379</v>
      </c>
      <c r="F79" s="86" t="s">
        <v>27</v>
      </c>
      <c r="G79" s="86"/>
      <c r="H79" s="87">
        <v>22</v>
      </c>
      <c r="I79" s="87">
        <v>0</v>
      </c>
      <c r="J79" s="87">
        <v>0</v>
      </c>
      <c r="K79" s="87">
        <f t="shared" si="6"/>
        <v>6160000</v>
      </c>
      <c r="L79" s="87">
        <v>0</v>
      </c>
      <c r="M79" s="87">
        <v>0</v>
      </c>
      <c r="N79" s="87">
        <v>0</v>
      </c>
      <c r="O79" s="87">
        <f t="shared" si="4"/>
        <v>6160000</v>
      </c>
      <c r="P79" s="97">
        <v>6160000</v>
      </c>
      <c r="Q79" s="97">
        <f t="shared" si="5"/>
        <v>0</v>
      </c>
      <c r="R79" s="96"/>
    </row>
    <row r="80" spans="1:18" x14ac:dyDescent="0.25">
      <c r="A80" s="84">
        <v>74</v>
      </c>
      <c r="B80" s="85">
        <v>460208</v>
      </c>
      <c r="C80" s="86" t="s">
        <v>1106</v>
      </c>
      <c r="D80" s="86" t="s">
        <v>51</v>
      </c>
      <c r="E80" s="86" t="s">
        <v>3379</v>
      </c>
      <c r="F80" s="86" t="s">
        <v>27</v>
      </c>
      <c r="G80" s="86"/>
      <c r="H80" s="87">
        <v>12</v>
      </c>
      <c r="I80" s="87">
        <v>0</v>
      </c>
      <c r="J80" s="87">
        <v>0</v>
      </c>
      <c r="K80" s="87"/>
      <c r="L80" s="87"/>
      <c r="M80" s="87"/>
      <c r="N80" s="87"/>
      <c r="O80" s="87"/>
      <c r="P80" s="97">
        <v>0</v>
      </c>
      <c r="Q80" s="97">
        <f t="shared" si="5"/>
        <v>0</v>
      </c>
      <c r="R80" s="96" t="s">
        <v>3370</v>
      </c>
    </row>
    <row r="81" spans="1:18" x14ac:dyDescent="0.25">
      <c r="A81" s="84">
        <v>75</v>
      </c>
      <c r="B81" s="85">
        <v>460209</v>
      </c>
      <c r="C81" s="86" t="s">
        <v>469</v>
      </c>
      <c r="D81" s="86" t="s">
        <v>2297</v>
      </c>
      <c r="E81" s="86" t="s">
        <v>3379</v>
      </c>
      <c r="F81" s="86" t="s">
        <v>27</v>
      </c>
      <c r="G81" s="86"/>
      <c r="H81" s="87">
        <v>22</v>
      </c>
      <c r="I81" s="87">
        <v>0</v>
      </c>
      <c r="J81" s="87">
        <v>0</v>
      </c>
      <c r="K81" s="87">
        <f t="shared" si="6"/>
        <v>6160000</v>
      </c>
      <c r="L81" s="87">
        <v>0</v>
      </c>
      <c r="M81" s="87">
        <v>0</v>
      </c>
      <c r="N81" s="87">
        <v>0</v>
      </c>
      <c r="O81" s="87">
        <f t="shared" si="4"/>
        <v>6160000</v>
      </c>
      <c r="P81" s="97">
        <v>6160000</v>
      </c>
      <c r="Q81" s="97">
        <f t="shared" si="5"/>
        <v>0</v>
      </c>
      <c r="R81" s="96"/>
    </row>
    <row r="82" spans="1:18" x14ac:dyDescent="0.25">
      <c r="A82" s="84">
        <v>76</v>
      </c>
      <c r="B82" s="85">
        <v>460210</v>
      </c>
      <c r="C82" s="86" t="s">
        <v>2002</v>
      </c>
      <c r="D82" s="86" t="s">
        <v>1162</v>
      </c>
      <c r="E82" s="86" t="s">
        <v>3379</v>
      </c>
      <c r="F82" s="86" t="s">
        <v>27</v>
      </c>
      <c r="G82" s="86"/>
      <c r="H82" s="87">
        <v>24</v>
      </c>
      <c r="I82" s="87">
        <v>0</v>
      </c>
      <c r="J82" s="87">
        <v>0</v>
      </c>
      <c r="K82" s="87">
        <f t="shared" si="6"/>
        <v>6720000</v>
      </c>
      <c r="L82" s="87">
        <v>0</v>
      </c>
      <c r="M82" s="87">
        <v>0</v>
      </c>
      <c r="N82" s="87">
        <v>0</v>
      </c>
      <c r="O82" s="87">
        <f t="shared" si="4"/>
        <v>6720000</v>
      </c>
      <c r="P82" s="97">
        <v>6720000</v>
      </c>
      <c r="Q82" s="97">
        <f t="shared" si="5"/>
        <v>0</v>
      </c>
      <c r="R82" s="96"/>
    </row>
    <row r="83" spans="1:18" x14ac:dyDescent="0.25">
      <c r="A83" s="84">
        <v>77</v>
      </c>
      <c r="B83" s="85">
        <v>460211</v>
      </c>
      <c r="C83" s="86" t="s">
        <v>586</v>
      </c>
      <c r="D83" s="86" t="s">
        <v>558</v>
      </c>
      <c r="E83" s="86" t="s">
        <v>3379</v>
      </c>
      <c r="F83" s="86" t="s">
        <v>27</v>
      </c>
      <c r="G83" s="86"/>
      <c r="H83" s="87">
        <v>22</v>
      </c>
      <c r="I83" s="87">
        <v>0</v>
      </c>
      <c r="J83" s="87">
        <v>0</v>
      </c>
      <c r="K83" s="87">
        <f t="shared" si="6"/>
        <v>6160000</v>
      </c>
      <c r="L83" s="87">
        <v>0</v>
      </c>
      <c r="M83" s="87">
        <v>0</v>
      </c>
      <c r="N83" s="87">
        <v>0</v>
      </c>
      <c r="O83" s="87">
        <f t="shared" si="4"/>
        <v>6160000</v>
      </c>
      <c r="P83" s="97">
        <v>6160000</v>
      </c>
      <c r="Q83" s="97">
        <f t="shared" si="5"/>
        <v>0</v>
      </c>
      <c r="R83" s="96"/>
    </row>
    <row r="84" spans="1:18" x14ac:dyDescent="0.25">
      <c r="A84" s="84">
        <v>78</v>
      </c>
      <c r="B84" s="85">
        <v>460212</v>
      </c>
      <c r="C84" s="86" t="s">
        <v>53</v>
      </c>
      <c r="D84" s="86" t="s">
        <v>490</v>
      </c>
      <c r="E84" s="86" t="s">
        <v>3379</v>
      </c>
      <c r="F84" s="86" t="s">
        <v>27</v>
      </c>
      <c r="G84" s="86"/>
      <c r="H84" s="87">
        <v>24</v>
      </c>
      <c r="I84" s="87">
        <v>0</v>
      </c>
      <c r="J84" s="87">
        <v>0</v>
      </c>
      <c r="K84" s="87">
        <f t="shared" si="6"/>
        <v>6720000</v>
      </c>
      <c r="L84" s="87">
        <v>0</v>
      </c>
      <c r="M84" s="87">
        <v>0</v>
      </c>
      <c r="N84" s="87">
        <v>0</v>
      </c>
      <c r="O84" s="87">
        <f t="shared" si="4"/>
        <v>6720000</v>
      </c>
      <c r="P84" s="97">
        <v>6720000</v>
      </c>
      <c r="Q84" s="97">
        <f t="shared" si="5"/>
        <v>0</v>
      </c>
      <c r="R84" s="96"/>
    </row>
    <row r="85" spans="1:18" x14ac:dyDescent="0.25">
      <c r="A85" s="84">
        <v>79</v>
      </c>
      <c r="B85" s="85">
        <v>460213</v>
      </c>
      <c r="C85" s="86" t="s">
        <v>3381</v>
      </c>
      <c r="D85" s="86" t="s">
        <v>640</v>
      </c>
      <c r="E85" s="86" t="s">
        <v>3379</v>
      </c>
      <c r="F85" s="86" t="s">
        <v>27</v>
      </c>
      <c r="G85" s="86"/>
      <c r="H85" s="87">
        <v>22</v>
      </c>
      <c r="I85" s="87">
        <v>0</v>
      </c>
      <c r="J85" s="87">
        <v>0</v>
      </c>
      <c r="K85" s="87">
        <f t="shared" si="6"/>
        <v>6160000</v>
      </c>
      <c r="L85" s="87">
        <v>0</v>
      </c>
      <c r="M85" s="87">
        <v>0</v>
      </c>
      <c r="N85" s="87">
        <v>0</v>
      </c>
      <c r="O85" s="87">
        <f t="shared" si="4"/>
        <v>6160000</v>
      </c>
      <c r="P85" s="97">
        <v>6160000</v>
      </c>
      <c r="Q85" s="97">
        <f t="shared" si="5"/>
        <v>0</v>
      </c>
      <c r="R85" s="96"/>
    </row>
    <row r="86" spans="1:18" x14ac:dyDescent="0.25">
      <c r="A86" s="84">
        <v>80</v>
      </c>
      <c r="B86" s="85">
        <v>460214</v>
      </c>
      <c r="C86" s="86" t="s">
        <v>397</v>
      </c>
      <c r="D86" s="86" t="s">
        <v>640</v>
      </c>
      <c r="E86" s="86" t="s">
        <v>3379</v>
      </c>
      <c r="F86" s="86" t="s">
        <v>27</v>
      </c>
      <c r="G86" s="86"/>
      <c r="H86" s="87">
        <v>22</v>
      </c>
      <c r="I86" s="87">
        <v>0</v>
      </c>
      <c r="J86" s="87">
        <v>0</v>
      </c>
      <c r="K86" s="87">
        <f t="shared" si="6"/>
        <v>6160000</v>
      </c>
      <c r="L86" s="87">
        <v>0</v>
      </c>
      <c r="M86" s="87">
        <v>0</v>
      </c>
      <c r="N86" s="87">
        <v>0</v>
      </c>
      <c r="O86" s="87">
        <f t="shared" si="4"/>
        <v>6160000</v>
      </c>
      <c r="P86" s="97">
        <v>6160000</v>
      </c>
      <c r="Q86" s="97">
        <f t="shared" si="5"/>
        <v>0</v>
      </c>
      <c r="R86" s="96"/>
    </row>
    <row r="87" spans="1:18" x14ac:dyDescent="0.25">
      <c r="A87" s="84">
        <v>81</v>
      </c>
      <c r="B87" s="85">
        <v>460215</v>
      </c>
      <c r="C87" s="86" t="s">
        <v>1148</v>
      </c>
      <c r="D87" s="86" t="s">
        <v>204</v>
      </c>
      <c r="E87" s="86" t="s">
        <v>3379</v>
      </c>
      <c r="F87" s="86" t="s">
        <v>27</v>
      </c>
      <c r="G87" s="86"/>
      <c r="H87" s="87">
        <v>22</v>
      </c>
      <c r="I87" s="87">
        <v>0</v>
      </c>
      <c r="J87" s="87">
        <v>0</v>
      </c>
      <c r="K87" s="87">
        <f t="shared" si="6"/>
        <v>6160000</v>
      </c>
      <c r="L87" s="87">
        <v>0</v>
      </c>
      <c r="M87" s="87">
        <v>0</v>
      </c>
      <c r="N87" s="87">
        <v>0</v>
      </c>
      <c r="O87" s="87">
        <f t="shared" si="4"/>
        <v>6160000</v>
      </c>
      <c r="P87" s="97">
        <v>6160000</v>
      </c>
      <c r="Q87" s="97">
        <f t="shared" si="5"/>
        <v>0</v>
      </c>
      <c r="R87" s="96"/>
    </row>
    <row r="88" spans="1:18" x14ac:dyDescent="0.25">
      <c r="A88" s="84">
        <v>82</v>
      </c>
      <c r="B88" s="85">
        <v>460216</v>
      </c>
      <c r="C88" s="86" t="s">
        <v>644</v>
      </c>
      <c r="D88" s="86" t="s">
        <v>204</v>
      </c>
      <c r="E88" s="86" t="s">
        <v>3379</v>
      </c>
      <c r="F88" s="86" t="s">
        <v>27</v>
      </c>
      <c r="G88" s="86"/>
      <c r="H88" s="87">
        <v>22</v>
      </c>
      <c r="I88" s="87">
        <v>0</v>
      </c>
      <c r="J88" s="87">
        <v>0</v>
      </c>
      <c r="K88" s="87">
        <f t="shared" si="6"/>
        <v>6160000</v>
      </c>
      <c r="L88" s="87">
        <v>0</v>
      </c>
      <c r="M88" s="87">
        <v>0</v>
      </c>
      <c r="N88" s="87">
        <v>0</v>
      </c>
      <c r="O88" s="87">
        <f t="shared" si="4"/>
        <v>6160000</v>
      </c>
      <c r="P88" s="97">
        <v>6160000</v>
      </c>
      <c r="Q88" s="97">
        <f t="shared" si="5"/>
        <v>0</v>
      </c>
      <c r="R88" s="96"/>
    </row>
    <row r="89" spans="1:18" x14ac:dyDescent="0.25">
      <c r="A89" s="84">
        <v>83</v>
      </c>
      <c r="B89" s="85">
        <v>460217</v>
      </c>
      <c r="C89" s="86" t="s">
        <v>3382</v>
      </c>
      <c r="D89" s="86" t="s">
        <v>431</v>
      </c>
      <c r="E89" s="86" t="s">
        <v>3379</v>
      </c>
      <c r="F89" s="86" t="s">
        <v>502</v>
      </c>
      <c r="G89" s="86"/>
      <c r="H89" s="87">
        <v>22</v>
      </c>
      <c r="I89" s="87">
        <v>0</v>
      </c>
      <c r="J89" s="87">
        <v>0</v>
      </c>
      <c r="K89" s="87">
        <f>H89*280000</f>
        <v>6160000</v>
      </c>
      <c r="L89" s="87">
        <v>0</v>
      </c>
      <c r="M89" s="87">
        <v>0</v>
      </c>
      <c r="N89" s="87">
        <f>K89*0.5</f>
        <v>3080000</v>
      </c>
      <c r="O89" s="87">
        <f t="shared" si="4"/>
        <v>3080000</v>
      </c>
      <c r="P89" s="97">
        <v>3080000</v>
      </c>
      <c r="Q89" s="97">
        <f t="shared" si="5"/>
        <v>0</v>
      </c>
      <c r="R89" s="96"/>
    </row>
    <row r="90" spans="1:18" x14ac:dyDescent="0.25">
      <c r="A90" s="84">
        <v>84</v>
      </c>
      <c r="B90" s="85">
        <v>460218</v>
      </c>
      <c r="C90" s="86" t="s">
        <v>2166</v>
      </c>
      <c r="D90" s="86" t="s">
        <v>158</v>
      </c>
      <c r="E90" s="86" t="s">
        <v>3379</v>
      </c>
      <c r="F90" s="86" t="s">
        <v>27</v>
      </c>
      <c r="G90" s="86"/>
      <c r="H90" s="87">
        <v>22</v>
      </c>
      <c r="I90" s="87">
        <v>0</v>
      </c>
      <c r="J90" s="87">
        <v>0</v>
      </c>
      <c r="K90" s="87">
        <f t="shared" ref="K90:K103" si="7">H90*280000</f>
        <v>6160000</v>
      </c>
      <c r="L90" s="87">
        <v>0</v>
      </c>
      <c r="M90" s="87">
        <v>0</v>
      </c>
      <c r="N90" s="87">
        <v>0</v>
      </c>
      <c r="O90" s="87">
        <f t="shared" si="4"/>
        <v>6160000</v>
      </c>
      <c r="P90" s="97">
        <v>0</v>
      </c>
      <c r="Q90" s="97">
        <f t="shared" si="5"/>
        <v>6160000</v>
      </c>
      <c r="R90" s="96"/>
    </row>
    <row r="91" spans="1:18" x14ac:dyDescent="0.25">
      <c r="A91" s="84">
        <v>85</v>
      </c>
      <c r="B91" s="85">
        <v>460219</v>
      </c>
      <c r="C91" s="86" t="s">
        <v>1032</v>
      </c>
      <c r="D91" s="86" t="s">
        <v>158</v>
      </c>
      <c r="E91" s="86" t="s">
        <v>3379</v>
      </c>
      <c r="F91" s="86" t="s">
        <v>27</v>
      </c>
      <c r="G91" s="86"/>
      <c r="H91" s="87">
        <v>19</v>
      </c>
      <c r="I91" s="87">
        <v>0</v>
      </c>
      <c r="J91" s="87">
        <v>0</v>
      </c>
      <c r="K91" s="87">
        <f t="shared" si="7"/>
        <v>5320000</v>
      </c>
      <c r="L91" s="87">
        <v>0</v>
      </c>
      <c r="M91" s="87">
        <v>0</v>
      </c>
      <c r="N91" s="87">
        <v>0</v>
      </c>
      <c r="O91" s="87">
        <f t="shared" si="4"/>
        <v>5320000</v>
      </c>
      <c r="P91" s="97">
        <v>5320000</v>
      </c>
      <c r="Q91" s="97">
        <f t="shared" si="5"/>
        <v>0</v>
      </c>
      <c r="R91" s="96"/>
    </row>
    <row r="92" spans="1:18" x14ac:dyDescent="0.25">
      <c r="A92" s="84">
        <v>86</v>
      </c>
      <c r="B92" s="85">
        <v>460220</v>
      </c>
      <c r="C92" s="86" t="s">
        <v>1895</v>
      </c>
      <c r="D92" s="86" t="s">
        <v>488</v>
      </c>
      <c r="E92" s="86" t="s">
        <v>3379</v>
      </c>
      <c r="F92" s="86" t="s">
        <v>27</v>
      </c>
      <c r="G92" s="86"/>
      <c r="H92" s="87">
        <v>17</v>
      </c>
      <c r="I92" s="87">
        <v>0</v>
      </c>
      <c r="J92" s="87">
        <v>0</v>
      </c>
      <c r="K92" s="87">
        <f t="shared" si="7"/>
        <v>4760000</v>
      </c>
      <c r="L92" s="87">
        <v>0</v>
      </c>
      <c r="M92" s="87">
        <v>0</v>
      </c>
      <c r="N92" s="87">
        <v>0</v>
      </c>
      <c r="O92" s="87">
        <f t="shared" si="4"/>
        <v>4760000</v>
      </c>
      <c r="P92" s="97">
        <v>0</v>
      </c>
      <c r="Q92" s="97">
        <f t="shared" si="5"/>
        <v>4760000</v>
      </c>
      <c r="R92" s="96"/>
    </row>
    <row r="93" spans="1:18" x14ac:dyDescent="0.25">
      <c r="A93" s="84">
        <v>87</v>
      </c>
      <c r="B93" s="85">
        <v>460221</v>
      </c>
      <c r="C93" s="86" t="s">
        <v>1715</v>
      </c>
      <c r="D93" s="86" t="s">
        <v>47</v>
      </c>
      <c r="E93" s="86" t="s">
        <v>3379</v>
      </c>
      <c r="F93" s="86" t="s">
        <v>27</v>
      </c>
      <c r="G93" s="86"/>
      <c r="H93" s="87">
        <v>22</v>
      </c>
      <c r="I93" s="87">
        <v>0</v>
      </c>
      <c r="J93" s="87">
        <v>0</v>
      </c>
      <c r="K93" s="87">
        <f t="shared" si="7"/>
        <v>6160000</v>
      </c>
      <c r="L93" s="87">
        <v>0</v>
      </c>
      <c r="M93" s="87">
        <v>0</v>
      </c>
      <c r="N93" s="87">
        <v>0</v>
      </c>
      <c r="O93" s="87">
        <f t="shared" si="4"/>
        <v>6160000</v>
      </c>
      <c r="P93" s="97">
        <v>6160000</v>
      </c>
      <c r="Q93" s="97">
        <f t="shared" si="5"/>
        <v>0</v>
      </c>
      <c r="R93" s="96"/>
    </row>
    <row r="94" spans="1:18" x14ac:dyDescent="0.25">
      <c r="A94" s="84">
        <v>88</v>
      </c>
      <c r="B94" s="85">
        <v>460222</v>
      </c>
      <c r="C94" s="86" t="s">
        <v>2302</v>
      </c>
      <c r="D94" s="86" t="s">
        <v>71</v>
      </c>
      <c r="E94" s="86" t="s">
        <v>3379</v>
      </c>
      <c r="F94" s="86" t="s">
        <v>27</v>
      </c>
      <c r="G94" s="86"/>
      <c r="H94" s="87">
        <v>22</v>
      </c>
      <c r="I94" s="87">
        <v>0</v>
      </c>
      <c r="J94" s="87">
        <v>0</v>
      </c>
      <c r="K94" s="87">
        <f t="shared" si="7"/>
        <v>6160000</v>
      </c>
      <c r="L94" s="87">
        <v>0</v>
      </c>
      <c r="M94" s="87">
        <v>0</v>
      </c>
      <c r="N94" s="87">
        <v>0</v>
      </c>
      <c r="O94" s="87">
        <f t="shared" si="4"/>
        <v>6160000</v>
      </c>
      <c r="P94" s="97">
        <v>6160000</v>
      </c>
      <c r="Q94" s="97">
        <f t="shared" si="5"/>
        <v>0</v>
      </c>
      <c r="R94" s="96"/>
    </row>
    <row r="95" spans="1:18" x14ac:dyDescent="0.25">
      <c r="A95" s="84">
        <v>89</v>
      </c>
      <c r="B95" s="85">
        <v>460223</v>
      </c>
      <c r="C95" s="86" t="s">
        <v>3383</v>
      </c>
      <c r="D95" s="86" t="s">
        <v>468</v>
      </c>
      <c r="E95" s="86" t="s">
        <v>3379</v>
      </c>
      <c r="F95" s="86" t="s">
        <v>27</v>
      </c>
      <c r="G95" s="86"/>
      <c r="H95" s="87">
        <v>22</v>
      </c>
      <c r="I95" s="87">
        <v>0</v>
      </c>
      <c r="J95" s="87">
        <v>0</v>
      </c>
      <c r="K95" s="87">
        <f t="shared" si="7"/>
        <v>6160000</v>
      </c>
      <c r="L95" s="87">
        <v>0</v>
      </c>
      <c r="M95" s="87">
        <v>0</v>
      </c>
      <c r="N95" s="87">
        <v>0</v>
      </c>
      <c r="O95" s="87">
        <f t="shared" si="4"/>
        <v>6160000</v>
      </c>
      <c r="P95" s="97">
        <v>6160000</v>
      </c>
      <c r="Q95" s="97">
        <f t="shared" si="5"/>
        <v>0</v>
      </c>
      <c r="R95" s="96"/>
    </row>
    <row r="96" spans="1:18" x14ac:dyDescent="0.25">
      <c r="A96" s="84">
        <v>90</v>
      </c>
      <c r="B96" s="85">
        <v>460224</v>
      </c>
      <c r="C96" s="86" t="s">
        <v>1787</v>
      </c>
      <c r="D96" s="86" t="s">
        <v>125</v>
      </c>
      <c r="E96" s="86" t="s">
        <v>3379</v>
      </c>
      <c r="F96" s="86" t="s">
        <v>27</v>
      </c>
      <c r="G96" s="86"/>
      <c r="H96" s="87">
        <v>22</v>
      </c>
      <c r="I96" s="87">
        <v>0</v>
      </c>
      <c r="J96" s="87">
        <v>0</v>
      </c>
      <c r="K96" s="87">
        <f t="shared" si="7"/>
        <v>6160000</v>
      </c>
      <c r="L96" s="87">
        <v>0</v>
      </c>
      <c r="M96" s="87">
        <v>0</v>
      </c>
      <c r="N96" s="87">
        <v>0</v>
      </c>
      <c r="O96" s="87">
        <f t="shared" si="4"/>
        <v>6160000</v>
      </c>
      <c r="P96" s="97">
        <v>6160000</v>
      </c>
      <c r="Q96" s="97">
        <f t="shared" si="5"/>
        <v>0</v>
      </c>
      <c r="R96" s="96"/>
    </row>
    <row r="97" spans="1:18" x14ac:dyDescent="0.25">
      <c r="A97" s="84">
        <v>91</v>
      </c>
      <c r="B97" s="85">
        <v>460225</v>
      </c>
      <c r="C97" s="86" t="s">
        <v>504</v>
      </c>
      <c r="D97" s="86" t="s">
        <v>198</v>
      </c>
      <c r="E97" s="86" t="s">
        <v>3379</v>
      </c>
      <c r="F97" s="86" t="s">
        <v>27</v>
      </c>
      <c r="G97" s="86"/>
      <c r="H97" s="87">
        <v>22</v>
      </c>
      <c r="I97" s="87">
        <v>0</v>
      </c>
      <c r="J97" s="87">
        <v>0</v>
      </c>
      <c r="K97" s="87">
        <f t="shared" si="7"/>
        <v>6160000</v>
      </c>
      <c r="L97" s="87">
        <v>0</v>
      </c>
      <c r="M97" s="87">
        <v>0</v>
      </c>
      <c r="N97" s="87">
        <v>0</v>
      </c>
      <c r="O97" s="87">
        <f t="shared" si="4"/>
        <v>6160000</v>
      </c>
      <c r="P97" s="97">
        <v>6160000</v>
      </c>
      <c r="Q97" s="97">
        <f t="shared" si="5"/>
        <v>0</v>
      </c>
      <c r="R97" s="96"/>
    </row>
    <row r="98" spans="1:18" x14ac:dyDescent="0.25">
      <c r="A98" s="84">
        <v>92</v>
      </c>
      <c r="B98" s="85">
        <v>460226</v>
      </c>
      <c r="C98" s="86" t="s">
        <v>3384</v>
      </c>
      <c r="D98" s="86" t="s">
        <v>2618</v>
      </c>
      <c r="E98" s="86" t="s">
        <v>3379</v>
      </c>
      <c r="F98" s="86" t="s">
        <v>27</v>
      </c>
      <c r="G98" s="86"/>
      <c r="H98" s="87">
        <v>19</v>
      </c>
      <c r="I98" s="87">
        <v>0</v>
      </c>
      <c r="J98" s="87">
        <v>0</v>
      </c>
      <c r="K98" s="87">
        <f t="shared" si="7"/>
        <v>5320000</v>
      </c>
      <c r="L98" s="87">
        <v>0</v>
      </c>
      <c r="M98" s="87">
        <v>0</v>
      </c>
      <c r="N98" s="87">
        <v>0</v>
      </c>
      <c r="O98" s="87">
        <f t="shared" si="4"/>
        <v>5320000</v>
      </c>
      <c r="P98" s="97">
        <v>0</v>
      </c>
      <c r="Q98" s="97">
        <f t="shared" si="5"/>
        <v>5320000</v>
      </c>
      <c r="R98" s="96"/>
    </row>
    <row r="99" spans="1:18" x14ac:dyDescent="0.25">
      <c r="A99" s="84">
        <v>93</v>
      </c>
      <c r="B99" s="85">
        <v>460227</v>
      </c>
      <c r="C99" s="86" t="s">
        <v>3385</v>
      </c>
      <c r="D99" s="86" t="s">
        <v>85</v>
      </c>
      <c r="E99" s="86" t="s">
        <v>3379</v>
      </c>
      <c r="F99" s="86" t="s">
        <v>27</v>
      </c>
      <c r="G99" s="86"/>
      <c r="H99" s="87">
        <v>22</v>
      </c>
      <c r="I99" s="87">
        <v>0</v>
      </c>
      <c r="J99" s="87">
        <v>0</v>
      </c>
      <c r="K99" s="87">
        <f t="shared" si="7"/>
        <v>6160000</v>
      </c>
      <c r="L99" s="87">
        <v>0</v>
      </c>
      <c r="M99" s="87">
        <v>0</v>
      </c>
      <c r="N99" s="87">
        <v>0</v>
      </c>
      <c r="O99" s="87">
        <f t="shared" si="4"/>
        <v>6160000</v>
      </c>
      <c r="P99" s="97">
        <v>6160000</v>
      </c>
      <c r="Q99" s="97">
        <f t="shared" si="5"/>
        <v>0</v>
      </c>
      <c r="R99" s="96"/>
    </row>
    <row r="100" spans="1:18" x14ac:dyDescent="0.25">
      <c r="A100" s="84">
        <v>94</v>
      </c>
      <c r="B100" s="85">
        <v>460228</v>
      </c>
      <c r="C100" s="86" t="s">
        <v>670</v>
      </c>
      <c r="D100" s="86" t="s">
        <v>85</v>
      </c>
      <c r="E100" s="86" t="s">
        <v>3379</v>
      </c>
      <c r="F100" s="86" t="s">
        <v>27</v>
      </c>
      <c r="G100" s="86"/>
      <c r="H100" s="87">
        <v>22</v>
      </c>
      <c r="I100" s="87">
        <v>0</v>
      </c>
      <c r="J100" s="87">
        <v>0</v>
      </c>
      <c r="K100" s="87">
        <f t="shared" si="7"/>
        <v>6160000</v>
      </c>
      <c r="L100" s="87">
        <v>0</v>
      </c>
      <c r="M100" s="87">
        <v>0</v>
      </c>
      <c r="N100" s="87">
        <v>0</v>
      </c>
      <c r="O100" s="87">
        <f t="shared" si="4"/>
        <v>6160000</v>
      </c>
      <c r="P100" s="97">
        <v>6160000</v>
      </c>
      <c r="Q100" s="97">
        <f t="shared" si="5"/>
        <v>0</v>
      </c>
      <c r="R100" s="96"/>
    </row>
    <row r="101" spans="1:18" x14ac:dyDescent="0.25">
      <c r="A101" s="84">
        <v>95</v>
      </c>
      <c r="B101" s="85">
        <v>460229</v>
      </c>
      <c r="C101" s="86" t="s">
        <v>685</v>
      </c>
      <c r="D101" s="86" t="s">
        <v>85</v>
      </c>
      <c r="E101" s="86" t="s">
        <v>3379</v>
      </c>
      <c r="F101" s="86" t="s">
        <v>27</v>
      </c>
      <c r="G101" s="86"/>
      <c r="H101" s="87">
        <v>22</v>
      </c>
      <c r="I101" s="87">
        <v>0</v>
      </c>
      <c r="J101" s="87">
        <v>0</v>
      </c>
      <c r="K101" s="87">
        <f t="shared" si="7"/>
        <v>6160000</v>
      </c>
      <c r="L101" s="87">
        <v>0</v>
      </c>
      <c r="M101" s="87">
        <v>0</v>
      </c>
      <c r="N101" s="87">
        <v>0</v>
      </c>
      <c r="O101" s="87">
        <f t="shared" si="4"/>
        <v>6160000</v>
      </c>
      <c r="P101" s="97">
        <v>6160000</v>
      </c>
      <c r="Q101" s="97">
        <f t="shared" si="5"/>
        <v>0</v>
      </c>
      <c r="R101" s="96"/>
    </row>
    <row r="102" spans="1:18" x14ac:dyDescent="0.25">
      <c r="A102" s="84">
        <v>96</v>
      </c>
      <c r="B102" s="85">
        <v>460230</v>
      </c>
      <c r="C102" s="86" t="s">
        <v>452</v>
      </c>
      <c r="D102" s="86" t="s">
        <v>85</v>
      </c>
      <c r="E102" s="86" t="s">
        <v>3379</v>
      </c>
      <c r="F102" s="86" t="s">
        <v>27</v>
      </c>
      <c r="G102" s="86"/>
      <c r="H102" s="87">
        <v>19</v>
      </c>
      <c r="I102" s="87">
        <v>0</v>
      </c>
      <c r="J102" s="87">
        <v>0</v>
      </c>
      <c r="K102" s="87">
        <f t="shared" si="7"/>
        <v>5320000</v>
      </c>
      <c r="L102" s="87">
        <v>0</v>
      </c>
      <c r="M102" s="87">
        <v>0</v>
      </c>
      <c r="N102" s="87">
        <v>0</v>
      </c>
      <c r="O102" s="87">
        <f t="shared" si="4"/>
        <v>5320000</v>
      </c>
      <c r="P102" s="97">
        <v>5320000</v>
      </c>
      <c r="Q102" s="97">
        <f t="shared" si="5"/>
        <v>0</v>
      </c>
      <c r="R102" s="96"/>
    </row>
    <row r="103" spans="1:18" x14ac:dyDescent="0.25">
      <c r="A103" s="84">
        <v>97</v>
      </c>
      <c r="B103" s="85">
        <v>460231</v>
      </c>
      <c r="C103" s="86" t="s">
        <v>250</v>
      </c>
      <c r="D103" s="86" t="s">
        <v>85</v>
      </c>
      <c r="E103" s="86" t="s">
        <v>3379</v>
      </c>
      <c r="F103" s="86" t="s">
        <v>27</v>
      </c>
      <c r="G103" s="86"/>
      <c r="H103" s="87">
        <v>22</v>
      </c>
      <c r="I103" s="87">
        <v>0</v>
      </c>
      <c r="J103" s="87">
        <v>0</v>
      </c>
      <c r="K103" s="87">
        <f t="shared" si="7"/>
        <v>6160000</v>
      </c>
      <c r="L103" s="87">
        <v>0</v>
      </c>
      <c r="M103" s="87">
        <v>0</v>
      </c>
      <c r="N103" s="87">
        <v>0</v>
      </c>
      <c r="O103" s="87">
        <f t="shared" si="4"/>
        <v>6160000</v>
      </c>
      <c r="P103" s="97">
        <v>6160000</v>
      </c>
      <c r="Q103" s="97">
        <f t="shared" si="5"/>
        <v>0</v>
      </c>
      <c r="R103" s="96"/>
    </row>
    <row r="104" spans="1:18" x14ac:dyDescent="0.25">
      <c r="A104" s="84">
        <v>98</v>
      </c>
      <c r="B104" s="85">
        <v>460232</v>
      </c>
      <c r="C104" s="86" t="s">
        <v>3386</v>
      </c>
      <c r="D104" s="86" t="s">
        <v>57</v>
      </c>
      <c r="E104" s="86" t="s">
        <v>3379</v>
      </c>
      <c r="F104" s="86" t="s">
        <v>389</v>
      </c>
      <c r="G104" s="86"/>
      <c r="H104" s="87">
        <v>20</v>
      </c>
      <c r="I104" s="87">
        <v>0</v>
      </c>
      <c r="J104" s="87">
        <v>0</v>
      </c>
      <c r="K104" s="87">
        <f>H104*280000</f>
        <v>5600000</v>
      </c>
      <c r="L104" s="87">
        <v>0</v>
      </c>
      <c r="M104" s="87">
        <v>0</v>
      </c>
      <c r="N104" s="87">
        <f>K104*0.7</f>
        <v>3919999.9999999995</v>
      </c>
      <c r="O104" s="87">
        <f t="shared" si="4"/>
        <v>1680000.0000000005</v>
      </c>
      <c r="P104" s="97">
        <v>1680000</v>
      </c>
      <c r="Q104" s="97">
        <f t="shared" si="5"/>
        <v>0</v>
      </c>
      <c r="R104" s="96"/>
    </row>
    <row r="105" spans="1:18" x14ac:dyDescent="0.25">
      <c r="A105" s="84">
        <v>99</v>
      </c>
      <c r="B105" s="85">
        <v>460233</v>
      </c>
      <c r="C105" s="86" t="s">
        <v>651</v>
      </c>
      <c r="D105" s="86" t="s">
        <v>481</v>
      </c>
      <c r="E105" s="86" t="s">
        <v>3379</v>
      </c>
      <c r="F105" s="86" t="s">
        <v>27</v>
      </c>
      <c r="G105" s="86"/>
      <c r="H105" s="87">
        <v>22</v>
      </c>
      <c r="I105" s="87">
        <v>0</v>
      </c>
      <c r="J105" s="87">
        <v>0</v>
      </c>
      <c r="K105" s="87">
        <f>H105*280000</f>
        <v>6160000</v>
      </c>
      <c r="L105" s="87">
        <v>0</v>
      </c>
      <c r="M105" s="87">
        <v>0</v>
      </c>
      <c r="N105" s="87">
        <v>0</v>
      </c>
      <c r="O105" s="87">
        <f t="shared" si="4"/>
        <v>6160000</v>
      </c>
      <c r="P105" s="97">
        <v>6160000</v>
      </c>
      <c r="Q105" s="97">
        <f t="shared" si="5"/>
        <v>0</v>
      </c>
      <c r="R105" s="96"/>
    </row>
    <row r="106" spans="1:18" x14ac:dyDescent="0.25">
      <c r="A106" s="84">
        <v>100</v>
      </c>
      <c r="B106" s="85">
        <v>460234</v>
      </c>
      <c r="C106" s="86" t="s">
        <v>3387</v>
      </c>
      <c r="D106" s="86" t="s">
        <v>317</v>
      </c>
      <c r="E106" s="86" t="s">
        <v>3379</v>
      </c>
      <c r="F106" s="86" t="s">
        <v>27</v>
      </c>
      <c r="G106" s="86"/>
      <c r="H106" s="87">
        <v>24</v>
      </c>
      <c r="I106" s="87">
        <v>0</v>
      </c>
      <c r="J106" s="87">
        <v>0</v>
      </c>
      <c r="K106" s="87">
        <f>H106*280000</f>
        <v>6720000</v>
      </c>
      <c r="L106" s="87">
        <v>0</v>
      </c>
      <c r="M106" s="87">
        <v>0</v>
      </c>
      <c r="N106" s="87">
        <v>0</v>
      </c>
      <c r="O106" s="87">
        <f t="shared" si="4"/>
        <v>6720000</v>
      </c>
      <c r="P106" s="97">
        <v>6720000</v>
      </c>
      <c r="Q106" s="97">
        <f t="shared" si="5"/>
        <v>0</v>
      </c>
      <c r="R106" s="96"/>
    </row>
    <row r="107" spans="1:18" x14ac:dyDescent="0.25">
      <c r="A107" s="84">
        <v>101</v>
      </c>
      <c r="B107" s="85">
        <v>460235</v>
      </c>
      <c r="C107" s="86" t="s">
        <v>2102</v>
      </c>
      <c r="D107" s="86" t="s">
        <v>270</v>
      </c>
      <c r="E107" s="86" t="s">
        <v>3379</v>
      </c>
      <c r="F107" s="86" t="s">
        <v>27</v>
      </c>
      <c r="G107" s="86"/>
      <c r="H107" s="87">
        <v>24</v>
      </c>
      <c r="I107" s="87">
        <v>0</v>
      </c>
      <c r="J107" s="87">
        <v>0</v>
      </c>
      <c r="K107" s="87">
        <f>H107*280000</f>
        <v>6720000</v>
      </c>
      <c r="L107" s="87">
        <v>0</v>
      </c>
      <c r="M107" s="87">
        <v>0</v>
      </c>
      <c r="N107" s="87">
        <v>0</v>
      </c>
      <c r="O107" s="87">
        <f t="shared" si="4"/>
        <v>6720000</v>
      </c>
      <c r="P107" s="97">
        <v>6720000</v>
      </c>
      <c r="Q107" s="97">
        <f t="shared" si="5"/>
        <v>0</v>
      </c>
      <c r="R107" s="96"/>
    </row>
    <row r="108" spans="1:18" x14ac:dyDescent="0.25">
      <c r="A108" s="84">
        <v>102</v>
      </c>
      <c r="B108" s="85">
        <v>460236</v>
      </c>
      <c r="C108" s="86" t="s">
        <v>3388</v>
      </c>
      <c r="D108" s="86" t="s">
        <v>210</v>
      </c>
      <c r="E108" s="86" t="s">
        <v>3379</v>
      </c>
      <c r="F108" s="86" t="s">
        <v>389</v>
      </c>
      <c r="G108" s="86"/>
      <c r="H108" s="87">
        <v>19</v>
      </c>
      <c r="I108" s="87">
        <v>0</v>
      </c>
      <c r="J108" s="87">
        <v>0</v>
      </c>
      <c r="K108" s="87">
        <f>H108*280000</f>
        <v>5320000</v>
      </c>
      <c r="L108" s="87">
        <v>0</v>
      </c>
      <c r="M108" s="87">
        <v>0</v>
      </c>
      <c r="N108" s="87">
        <f>K108*0.7</f>
        <v>3723999.9999999995</v>
      </c>
      <c r="O108" s="87">
        <f t="shared" si="4"/>
        <v>1596000.0000000005</v>
      </c>
      <c r="P108" s="97">
        <v>1596000</v>
      </c>
      <c r="Q108" s="97">
        <f t="shared" si="5"/>
        <v>0</v>
      </c>
      <c r="R108" s="96"/>
    </row>
    <row r="109" spans="1:18" x14ac:dyDescent="0.25">
      <c r="A109" s="84">
        <v>103</v>
      </c>
      <c r="B109" s="85">
        <v>460237</v>
      </c>
      <c r="C109" s="86" t="s">
        <v>1541</v>
      </c>
      <c r="D109" s="86" t="s">
        <v>313</v>
      </c>
      <c r="E109" s="86" t="s">
        <v>3379</v>
      </c>
      <c r="F109" s="86" t="s">
        <v>27</v>
      </c>
      <c r="G109" s="86"/>
      <c r="H109" s="87">
        <v>19</v>
      </c>
      <c r="I109" s="87">
        <v>0</v>
      </c>
      <c r="J109" s="87">
        <v>0</v>
      </c>
      <c r="K109" s="87">
        <f t="shared" ref="K109:K136" si="8">H109*280000</f>
        <v>5320000</v>
      </c>
      <c r="L109" s="87">
        <v>0</v>
      </c>
      <c r="M109" s="87">
        <v>0</v>
      </c>
      <c r="N109" s="87">
        <v>0</v>
      </c>
      <c r="O109" s="87">
        <f t="shared" si="4"/>
        <v>5320000</v>
      </c>
      <c r="P109" s="97">
        <v>5320000</v>
      </c>
      <c r="Q109" s="97">
        <f t="shared" si="5"/>
        <v>0</v>
      </c>
      <c r="R109" s="96"/>
    </row>
    <row r="110" spans="1:18" x14ac:dyDescent="0.25">
      <c r="A110" s="84">
        <v>104</v>
      </c>
      <c r="B110" s="85">
        <v>460238</v>
      </c>
      <c r="C110" s="86" t="s">
        <v>632</v>
      </c>
      <c r="D110" s="86" t="s">
        <v>492</v>
      </c>
      <c r="E110" s="86" t="s">
        <v>3379</v>
      </c>
      <c r="F110" s="86" t="s">
        <v>27</v>
      </c>
      <c r="G110" s="86"/>
      <c r="H110" s="87">
        <v>20</v>
      </c>
      <c r="I110" s="87">
        <v>0</v>
      </c>
      <c r="J110" s="87">
        <v>0</v>
      </c>
      <c r="K110" s="87">
        <f t="shared" si="8"/>
        <v>5600000</v>
      </c>
      <c r="L110" s="87">
        <v>0</v>
      </c>
      <c r="M110" s="87">
        <v>0</v>
      </c>
      <c r="N110" s="87">
        <v>0</v>
      </c>
      <c r="O110" s="87">
        <f t="shared" si="4"/>
        <v>5600000</v>
      </c>
      <c r="P110" s="97">
        <v>5600000</v>
      </c>
      <c r="Q110" s="97">
        <f t="shared" si="5"/>
        <v>0</v>
      </c>
      <c r="R110" s="96"/>
    </row>
    <row r="111" spans="1:18" x14ac:dyDescent="0.25">
      <c r="A111" s="84">
        <v>105</v>
      </c>
      <c r="B111" s="85">
        <v>460239</v>
      </c>
      <c r="C111" s="86" t="s">
        <v>625</v>
      </c>
      <c r="D111" s="86" t="s">
        <v>637</v>
      </c>
      <c r="E111" s="86" t="s">
        <v>3379</v>
      </c>
      <c r="F111" s="86" t="s">
        <v>27</v>
      </c>
      <c r="G111" s="86"/>
      <c r="H111" s="87">
        <v>20</v>
      </c>
      <c r="I111" s="87">
        <v>0</v>
      </c>
      <c r="J111" s="87">
        <v>0</v>
      </c>
      <c r="K111" s="87">
        <f t="shared" si="8"/>
        <v>5600000</v>
      </c>
      <c r="L111" s="87">
        <v>0</v>
      </c>
      <c r="M111" s="87">
        <v>0</v>
      </c>
      <c r="N111" s="87">
        <v>0</v>
      </c>
      <c r="O111" s="87">
        <f t="shared" si="4"/>
        <v>5600000</v>
      </c>
      <c r="P111" s="97">
        <v>5600000</v>
      </c>
      <c r="Q111" s="97">
        <f t="shared" si="5"/>
        <v>0</v>
      </c>
      <c r="R111" s="96"/>
    </row>
    <row r="112" spans="1:18" x14ac:dyDescent="0.25">
      <c r="A112" s="84">
        <v>106</v>
      </c>
      <c r="B112" s="85">
        <v>460240</v>
      </c>
      <c r="C112" s="86" t="s">
        <v>444</v>
      </c>
      <c r="D112" s="86" t="s">
        <v>192</v>
      </c>
      <c r="E112" s="86" t="s">
        <v>3379</v>
      </c>
      <c r="F112" s="86" t="s">
        <v>27</v>
      </c>
      <c r="G112" s="86"/>
      <c r="H112" s="87">
        <v>16</v>
      </c>
      <c r="I112" s="87">
        <v>0</v>
      </c>
      <c r="J112" s="87">
        <v>0</v>
      </c>
      <c r="K112" s="87">
        <f t="shared" si="8"/>
        <v>4480000</v>
      </c>
      <c r="L112" s="87">
        <v>0</v>
      </c>
      <c r="M112" s="87">
        <v>0</v>
      </c>
      <c r="N112" s="87">
        <v>0</v>
      </c>
      <c r="O112" s="87">
        <f t="shared" si="4"/>
        <v>4480000</v>
      </c>
      <c r="P112" s="97">
        <v>4480000</v>
      </c>
      <c r="Q112" s="97">
        <f t="shared" si="5"/>
        <v>0</v>
      </c>
      <c r="R112" s="96"/>
    </row>
    <row r="113" spans="1:18" x14ac:dyDescent="0.25">
      <c r="A113" s="84">
        <v>107</v>
      </c>
      <c r="B113" s="85">
        <v>460241</v>
      </c>
      <c r="C113" s="86" t="s">
        <v>1995</v>
      </c>
      <c r="D113" s="86" t="s">
        <v>777</v>
      </c>
      <c r="E113" s="86" t="s">
        <v>3379</v>
      </c>
      <c r="F113" s="86" t="s">
        <v>27</v>
      </c>
      <c r="G113" s="86"/>
      <c r="H113" s="87">
        <v>19</v>
      </c>
      <c r="I113" s="87">
        <v>0</v>
      </c>
      <c r="J113" s="87">
        <v>0</v>
      </c>
      <c r="K113" s="87">
        <f t="shared" si="8"/>
        <v>5320000</v>
      </c>
      <c r="L113" s="87">
        <v>0</v>
      </c>
      <c r="M113" s="87">
        <v>0</v>
      </c>
      <c r="N113" s="87">
        <v>0</v>
      </c>
      <c r="O113" s="87">
        <f t="shared" si="4"/>
        <v>5320000</v>
      </c>
      <c r="P113" s="97">
        <v>5320000</v>
      </c>
      <c r="Q113" s="97">
        <f t="shared" si="5"/>
        <v>0</v>
      </c>
      <c r="R113" s="96"/>
    </row>
    <row r="114" spans="1:18" x14ac:dyDescent="0.25">
      <c r="A114" s="84">
        <v>108</v>
      </c>
      <c r="B114" s="85">
        <v>460242</v>
      </c>
      <c r="C114" s="86" t="s">
        <v>3389</v>
      </c>
      <c r="D114" s="86" t="s">
        <v>1745</v>
      </c>
      <c r="E114" s="86" t="s">
        <v>3379</v>
      </c>
      <c r="F114" s="86" t="s">
        <v>27</v>
      </c>
      <c r="G114" s="86"/>
      <c r="H114" s="87">
        <v>17</v>
      </c>
      <c r="I114" s="87">
        <v>0</v>
      </c>
      <c r="J114" s="87">
        <v>0</v>
      </c>
      <c r="K114" s="87">
        <f t="shared" si="8"/>
        <v>4760000</v>
      </c>
      <c r="L114" s="87">
        <v>0</v>
      </c>
      <c r="M114" s="87">
        <v>0</v>
      </c>
      <c r="N114" s="87">
        <v>0</v>
      </c>
      <c r="O114" s="87">
        <f t="shared" si="4"/>
        <v>4760000</v>
      </c>
      <c r="P114" s="97">
        <v>4760000</v>
      </c>
      <c r="Q114" s="97">
        <f t="shared" si="5"/>
        <v>0</v>
      </c>
      <c r="R114" s="96"/>
    </row>
    <row r="115" spans="1:18" x14ac:dyDescent="0.25">
      <c r="A115" s="84">
        <v>109</v>
      </c>
      <c r="B115" s="85">
        <v>460243</v>
      </c>
      <c r="C115" s="86" t="s">
        <v>587</v>
      </c>
      <c r="D115" s="86" t="s">
        <v>153</v>
      </c>
      <c r="E115" s="86" t="s">
        <v>3379</v>
      </c>
      <c r="F115" s="86" t="s">
        <v>27</v>
      </c>
      <c r="G115" s="86"/>
      <c r="H115" s="87">
        <v>22</v>
      </c>
      <c r="I115" s="87">
        <v>0</v>
      </c>
      <c r="J115" s="87">
        <v>0</v>
      </c>
      <c r="K115" s="87">
        <f t="shared" si="8"/>
        <v>6160000</v>
      </c>
      <c r="L115" s="87">
        <v>0</v>
      </c>
      <c r="M115" s="87">
        <v>0</v>
      </c>
      <c r="N115" s="87">
        <v>0</v>
      </c>
      <c r="O115" s="87">
        <f t="shared" si="4"/>
        <v>6160000</v>
      </c>
      <c r="P115" s="97">
        <v>6160000</v>
      </c>
      <c r="Q115" s="97">
        <f t="shared" si="5"/>
        <v>0</v>
      </c>
      <c r="R115" s="96"/>
    </row>
    <row r="116" spans="1:18" x14ac:dyDescent="0.25">
      <c r="A116" s="84">
        <v>110</v>
      </c>
      <c r="B116" s="85">
        <v>460244</v>
      </c>
      <c r="C116" s="86" t="s">
        <v>449</v>
      </c>
      <c r="D116" s="86" t="s">
        <v>535</v>
      </c>
      <c r="E116" s="86" t="s">
        <v>3379</v>
      </c>
      <c r="F116" s="86" t="s">
        <v>27</v>
      </c>
      <c r="G116" s="86"/>
      <c r="H116" s="87">
        <v>22</v>
      </c>
      <c r="I116" s="87">
        <v>0</v>
      </c>
      <c r="J116" s="87">
        <v>0</v>
      </c>
      <c r="K116" s="87">
        <f t="shared" si="8"/>
        <v>6160000</v>
      </c>
      <c r="L116" s="87">
        <v>0</v>
      </c>
      <c r="M116" s="87">
        <v>0</v>
      </c>
      <c r="N116" s="87">
        <v>0</v>
      </c>
      <c r="O116" s="87">
        <f t="shared" si="4"/>
        <v>6160000</v>
      </c>
      <c r="P116" s="97">
        <v>6160000</v>
      </c>
      <c r="Q116" s="97">
        <f t="shared" si="5"/>
        <v>0</v>
      </c>
      <c r="R116" s="96"/>
    </row>
    <row r="117" spans="1:18" x14ac:dyDescent="0.25">
      <c r="A117" s="84">
        <v>111</v>
      </c>
      <c r="B117" s="85">
        <v>460245</v>
      </c>
      <c r="C117" s="86" t="s">
        <v>3390</v>
      </c>
      <c r="D117" s="86" t="s">
        <v>528</v>
      </c>
      <c r="E117" s="86" t="s">
        <v>3379</v>
      </c>
      <c r="F117" s="86" t="s">
        <v>27</v>
      </c>
      <c r="G117" s="86"/>
      <c r="H117" s="87">
        <v>22</v>
      </c>
      <c r="I117" s="87">
        <v>0</v>
      </c>
      <c r="J117" s="87">
        <v>0</v>
      </c>
      <c r="K117" s="87">
        <f t="shared" si="8"/>
        <v>6160000</v>
      </c>
      <c r="L117" s="87">
        <v>0</v>
      </c>
      <c r="M117" s="87">
        <v>0</v>
      </c>
      <c r="N117" s="87">
        <v>0</v>
      </c>
      <c r="O117" s="87">
        <f t="shared" si="4"/>
        <v>6160000</v>
      </c>
      <c r="P117" s="97">
        <v>0</v>
      </c>
      <c r="Q117" s="97">
        <f t="shared" si="5"/>
        <v>6160000</v>
      </c>
      <c r="R117" s="96"/>
    </row>
    <row r="118" spans="1:18" x14ac:dyDescent="0.25">
      <c r="A118" s="84">
        <v>112</v>
      </c>
      <c r="B118" s="85">
        <v>460246</v>
      </c>
      <c r="C118" s="86" t="s">
        <v>111</v>
      </c>
      <c r="D118" s="86" t="s">
        <v>303</v>
      </c>
      <c r="E118" s="86" t="s">
        <v>3379</v>
      </c>
      <c r="F118" s="86" t="s">
        <v>27</v>
      </c>
      <c r="G118" s="86"/>
      <c r="H118" s="87">
        <v>22</v>
      </c>
      <c r="I118" s="87">
        <v>0</v>
      </c>
      <c r="J118" s="87">
        <v>0</v>
      </c>
      <c r="K118" s="87">
        <f t="shared" si="8"/>
        <v>6160000</v>
      </c>
      <c r="L118" s="87">
        <v>0</v>
      </c>
      <c r="M118" s="87">
        <v>0</v>
      </c>
      <c r="N118" s="87">
        <v>0</v>
      </c>
      <c r="O118" s="87">
        <f t="shared" si="4"/>
        <v>6160000</v>
      </c>
      <c r="P118" s="97">
        <v>6160000</v>
      </c>
      <c r="Q118" s="97">
        <f t="shared" si="5"/>
        <v>0</v>
      </c>
      <c r="R118" s="96"/>
    </row>
    <row r="119" spans="1:18" x14ac:dyDescent="0.25">
      <c r="A119" s="84">
        <v>113</v>
      </c>
      <c r="B119" s="85">
        <v>460247</v>
      </c>
      <c r="C119" s="86" t="s">
        <v>3391</v>
      </c>
      <c r="D119" s="86" t="s">
        <v>75</v>
      </c>
      <c r="E119" s="86" t="s">
        <v>3379</v>
      </c>
      <c r="F119" s="86" t="s">
        <v>27</v>
      </c>
      <c r="G119" s="86"/>
      <c r="H119" s="87">
        <v>22</v>
      </c>
      <c r="I119" s="87">
        <v>0</v>
      </c>
      <c r="J119" s="87">
        <v>0</v>
      </c>
      <c r="K119" s="87">
        <f t="shared" si="8"/>
        <v>6160000</v>
      </c>
      <c r="L119" s="87">
        <v>0</v>
      </c>
      <c r="M119" s="87">
        <v>0</v>
      </c>
      <c r="N119" s="87">
        <v>0</v>
      </c>
      <c r="O119" s="87">
        <f t="shared" si="4"/>
        <v>6160000</v>
      </c>
      <c r="P119" s="97">
        <v>6160000</v>
      </c>
      <c r="Q119" s="97">
        <f t="shared" si="5"/>
        <v>0</v>
      </c>
      <c r="R119" s="96"/>
    </row>
    <row r="120" spans="1:18" x14ac:dyDescent="0.25">
      <c r="A120" s="84">
        <v>114</v>
      </c>
      <c r="B120" s="85">
        <v>460248</v>
      </c>
      <c r="C120" s="86" t="s">
        <v>348</v>
      </c>
      <c r="D120" s="86" t="s">
        <v>75</v>
      </c>
      <c r="E120" s="86" t="s">
        <v>3379</v>
      </c>
      <c r="F120" s="86" t="s">
        <v>27</v>
      </c>
      <c r="G120" s="86"/>
      <c r="H120" s="87">
        <v>22</v>
      </c>
      <c r="I120" s="87">
        <v>0</v>
      </c>
      <c r="J120" s="87">
        <v>0</v>
      </c>
      <c r="K120" s="87">
        <f t="shared" si="8"/>
        <v>6160000</v>
      </c>
      <c r="L120" s="87">
        <v>0</v>
      </c>
      <c r="M120" s="87">
        <v>0</v>
      </c>
      <c r="N120" s="87">
        <v>0</v>
      </c>
      <c r="O120" s="87">
        <f t="shared" si="4"/>
        <v>6160000</v>
      </c>
      <c r="P120" s="97">
        <v>6160000</v>
      </c>
      <c r="Q120" s="97">
        <f t="shared" si="5"/>
        <v>0</v>
      </c>
      <c r="R120" s="96"/>
    </row>
    <row r="121" spans="1:18" x14ac:dyDescent="0.25">
      <c r="A121" s="84">
        <v>115</v>
      </c>
      <c r="B121" s="85">
        <v>460249</v>
      </c>
      <c r="C121" s="86" t="s">
        <v>2129</v>
      </c>
      <c r="D121" s="86" t="s">
        <v>624</v>
      </c>
      <c r="E121" s="86" t="s">
        <v>3379</v>
      </c>
      <c r="F121" s="86" t="s">
        <v>27</v>
      </c>
      <c r="G121" s="86"/>
      <c r="H121" s="87">
        <v>22</v>
      </c>
      <c r="I121" s="87">
        <v>0</v>
      </c>
      <c r="J121" s="87">
        <v>0</v>
      </c>
      <c r="K121" s="87">
        <f t="shared" si="8"/>
        <v>6160000</v>
      </c>
      <c r="L121" s="87">
        <v>0</v>
      </c>
      <c r="M121" s="87">
        <v>0</v>
      </c>
      <c r="N121" s="87">
        <v>0</v>
      </c>
      <c r="O121" s="87">
        <f t="shared" si="4"/>
        <v>6160000</v>
      </c>
      <c r="P121" s="97">
        <v>6160000</v>
      </c>
      <c r="Q121" s="97">
        <f t="shared" si="5"/>
        <v>0</v>
      </c>
      <c r="R121" s="96"/>
    </row>
    <row r="122" spans="1:18" x14ac:dyDescent="0.25">
      <c r="A122" s="84">
        <v>116</v>
      </c>
      <c r="B122" s="85">
        <v>460250</v>
      </c>
      <c r="C122" s="86" t="s">
        <v>3392</v>
      </c>
      <c r="D122" s="86" t="s">
        <v>1547</v>
      </c>
      <c r="E122" s="86" t="s">
        <v>3379</v>
      </c>
      <c r="F122" s="86" t="s">
        <v>27</v>
      </c>
      <c r="G122" s="86"/>
      <c r="H122" s="87">
        <v>22</v>
      </c>
      <c r="I122" s="87">
        <v>0</v>
      </c>
      <c r="J122" s="87">
        <v>0</v>
      </c>
      <c r="K122" s="87">
        <f t="shared" si="8"/>
        <v>6160000</v>
      </c>
      <c r="L122" s="87">
        <v>0</v>
      </c>
      <c r="M122" s="87">
        <v>0</v>
      </c>
      <c r="N122" s="87">
        <v>0</v>
      </c>
      <c r="O122" s="87">
        <f t="shared" si="4"/>
        <v>6160000</v>
      </c>
      <c r="P122" s="97">
        <v>6160000</v>
      </c>
      <c r="Q122" s="97">
        <f t="shared" si="5"/>
        <v>0</v>
      </c>
      <c r="R122" s="96"/>
    </row>
    <row r="123" spans="1:18" x14ac:dyDescent="0.25">
      <c r="A123" s="84">
        <v>117</v>
      </c>
      <c r="B123" s="85">
        <v>460251</v>
      </c>
      <c r="C123" s="86" t="s">
        <v>3393</v>
      </c>
      <c r="D123" s="86" t="s">
        <v>147</v>
      </c>
      <c r="E123" s="86" t="s">
        <v>3379</v>
      </c>
      <c r="F123" s="86" t="s">
        <v>27</v>
      </c>
      <c r="G123" s="86"/>
      <c r="H123" s="87">
        <v>20</v>
      </c>
      <c r="I123" s="87">
        <v>0</v>
      </c>
      <c r="J123" s="87">
        <v>0</v>
      </c>
      <c r="K123" s="87">
        <f t="shared" si="8"/>
        <v>5600000</v>
      </c>
      <c r="L123" s="87">
        <v>0</v>
      </c>
      <c r="M123" s="87">
        <v>0</v>
      </c>
      <c r="N123" s="87">
        <v>0</v>
      </c>
      <c r="O123" s="87">
        <f t="shared" si="4"/>
        <v>5600000</v>
      </c>
      <c r="P123" s="97">
        <v>5600000</v>
      </c>
      <c r="Q123" s="97">
        <f t="shared" si="5"/>
        <v>0</v>
      </c>
      <c r="R123" s="96"/>
    </row>
    <row r="124" spans="1:18" x14ac:dyDescent="0.25">
      <c r="A124" s="84">
        <v>118</v>
      </c>
      <c r="B124" s="85">
        <v>460252</v>
      </c>
      <c r="C124" s="86" t="s">
        <v>1526</v>
      </c>
      <c r="D124" s="86" t="s">
        <v>646</v>
      </c>
      <c r="E124" s="86" t="s">
        <v>3379</v>
      </c>
      <c r="F124" s="86" t="s">
        <v>27</v>
      </c>
      <c r="G124" s="86"/>
      <c r="H124" s="87">
        <v>19</v>
      </c>
      <c r="I124" s="87">
        <v>0</v>
      </c>
      <c r="J124" s="87">
        <v>0</v>
      </c>
      <c r="K124" s="87">
        <f t="shared" si="8"/>
        <v>5320000</v>
      </c>
      <c r="L124" s="87">
        <v>0</v>
      </c>
      <c r="M124" s="87">
        <v>0</v>
      </c>
      <c r="N124" s="87">
        <v>0</v>
      </c>
      <c r="O124" s="87">
        <f t="shared" si="4"/>
        <v>5320000</v>
      </c>
      <c r="P124" s="97">
        <v>5320000</v>
      </c>
      <c r="Q124" s="97">
        <f t="shared" si="5"/>
        <v>0</v>
      </c>
      <c r="R124" s="96"/>
    </row>
    <row r="125" spans="1:18" x14ac:dyDescent="0.25">
      <c r="A125" s="84">
        <v>119</v>
      </c>
      <c r="B125" s="85">
        <v>460253</v>
      </c>
      <c r="C125" s="86" t="s">
        <v>474</v>
      </c>
      <c r="D125" s="86" t="s">
        <v>121</v>
      </c>
      <c r="E125" s="86" t="s">
        <v>3379</v>
      </c>
      <c r="F125" s="86" t="s">
        <v>27</v>
      </c>
      <c r="G125" s="86"/>
      <c r="H125" s="87">
        <v>22</v>
      </c>
      <c r="I125" s="87">
        <v>0</v>
      </c>
      <c r="J125" s="87">
        <v>0</v>
      </c>
      <c r="K125" s="87">
        <f t="shared" si="8"/>
        <v>6160000</v>
      </c>
      <c r="L125" s="87">
        <v>0</v>
      </c>
      <c r="M125" s="87">
        <v>0</v>
      </c>
      <c r="N125" s="87">
        <v>0</v>
      </c>
      <c r="O125" s="87">
        <f t="shared" si="4"/>
        <v>6160000</v>
      </c>
      <c r="P125" s="97">
        <v>6160000</v>
      </c>
      <c r="Q125" s="97">
        <f t="shared" si="5"/>
        <v>0</v>
      </c>
      <c r="R125" s="96"/>
    </row>
    <row r="126" spans="1:18" x14ac:dyDescent="0.25">
      <c r="A126" s="84">
        <v>120</v>
      </c>
      <c r="B126" s="85">
        <v>460254</v>
      </c>
      <c r="C126" s="86" t="s">
        <v>3394</v>
      </c>
      <c r="D126" s="86" t="s">
        <v>2574</v>
      </c>
      <c r="E126" s="86" t="s">
        <v>3379</v>
      </c>
      <c r="F126" s="86" t="s">
        <v>27</v>
      </c>
      <c r="G126" s="86"/>
      <c r="H126" s="87">
        <v>22</v>
      </c>
      <c r="I126" s="87">
        <v>0</v>
      </c>
      <c r="J126" s="87">
        <v>0</v>
      </c>
      <c r="K126" s="87">
        <f t="shared" si="8"/>
        <v>6160000</v>
      </c>
      <c r="L126" s="87">
        <v>0</v>
      </c>
      <c r="M126" s="87">
        <v>0</v>
      </c>
      <c r="N126" s="87">
        <v>0</v>
      </c>
      <c r="O126" s="87">
        <f t="shared" si="4"/>
        <v>6160000</v>
      </c>
      <c r="P126" s="97">
        <v>0</v>
      </c>
      <c r="Q126" s="97">
        <f t="shared" si="5"/>
        <v>6160000</v>
      </c>
      <c r="R126" s="96"/>
    </row>
    <row r="127" spans="1:18" x14ac:dyDescent="0.25">
      <c r="A127" s="84">
        <v>121</v>
      </c>
      <c r="B127" s="85">
        <v>460255</v>
      </c>
      <c r="C127" s="86" t="s">
        <v>1612</v>
      </c>
      <c r="D127" s="86" t="s">
        <v>153</v>
      </c>
      <c r="E127" s="86" t="s">
        <v>3379</v>
      </c>
      <c r="F127" s="86" t="s">
        <v>27</v>
      </c>
      <c r="G127" s="86"/>
      <c r="H127" s="87">
        <v>21</v>
      </c>
      <c r="I127" s="87">
        <v>0</v>
      </c>
      <c r="J127" s="87">
        <v>0</v>
      </c>
      <c r="K127" s="87">
        <f t="shared" si="8"/>
        <v>5880000</v>
      </c>
      <c r="L127" s="87">
        <v>0</v>
      </c>
      <c r="M127" s="87">
        <v>0</v>
      </c>
      <c r="N127" s="87">
        <v>0</v>
      </c>
      <c r="O127" s="87">
        <f t="shared" si="4"/>
        <v>5880000</v>
      </c>
      <c r="P127" s="97">
        <v>5880000</v>
      </c>
      <c r="Q127" s="97">
        <f t="shared" si="5"/>
        <v>0</v>
      </c>
      <c r="R127" s="96"/>
    </row>
    <row r="128" spans="1:18" x14ac:dyDescent="0.25">
      <c r="A128" s="84">
        <v>122</v>
      </c>
      <c r="B128" s="85">
        <v>460256</v>
      </c>
      <c r="C128" s="86" t="s">
        <v>444</v>
      </c>
      <c r="D128" s="86" t="s">
        <v>535</v>
      </c>
      <c r="E128" s="86" t="s">
        <v>3379</v>
      </c>
      <c r="F128" s="86" t="s">
        <v>27</v>
      </c>
      <c r="G128" s="86"/>
      <c r="H128" s="87">
        <v>22</v>
      </c>
      <c r="I128" s="87">
        <v>0</v>
      </c>
      <c r="J128" s="87">
        <v>0</v>
      </c>
      <c r="K128" s="87">
        <f t="shared" si="8"/>
        <v>6160000</v>
      </c>
      <c r="L128" s="87">
        <v>0</v>
      </c>
      <c r="M128" s="87">
        <v>0</v>
      </c>
      <c r="N128" s="87">
        <v>0</v>
      </c>
      <c r="O128" s="87">
        <f t="shared" si="4"/>
        <v>6160000</v>
      </c>
      <c r="P128" s="97">
        <v>6160000</v>
      </c>
      <c r="Q128" s="97">
        <f t="shared" si="5"/>
        <v>0</v>
      </c>
      <c r="R128" s="96"/>
    </row>
    <row r="129" spans="1:18" x14ac:dyDescent="0.25">
      <c r="A129" s="84">
        <v>123</v>
      </c>
      <c r="B129" s="85">
        <v>460257</v>
      </c>
      <c r="C129" s="86" t="s">
        <v>1118</v>
      </c>
      <c r="D129" s="86" t="s">
        <v>303</v>
      </c>
      <c r="E129" s="86" t="s">
        <v>3379</v>
      </c>
      <c r="F129" s="86" t="s">
        <v>27</v>
      </c>
      <c r="G129" s="86"/>
      <c r="H129" s="87">
        <v>21</v>
      </c>
      <c r="I129" s="87">
        <v>0</v>
      </c>
      <c r="J129" s="87">
        <v>0</v>
      </c>
      <c r="K129" s="87">
        <f t="shared" si="8"/>
        <v>5880000</v>
      </c>
      <c r="L129" s="87">
        <v>0</v>
      </c>
      <c r="M129" s="87">
        <v>0</v>
      </c>
      <c r="N129" s="87">
        <v>0</v>
      </c>
      <c r="O129" s="87">
        <f t="shared" si="4"/>
        <v>5880000</v>
      </c>
      <c r="P129" s="97">
        <v>5880000</v>
      </c>
      <c r="Q129" s="97">
        <f t="shared" si="5"/>
        <v>0</v>
      </c>
      <c r="R129" s="96"/>
    </row>
    <row r="130" spans="1:18" x14ac:dyDescent="0.25">
      <c r="A130" s="84">
        <v>124</v>
      </c>
      <c r="B130" s="85">
        <v>460258</v>
      </c>
      <c r="C130" s="86" t="s">
        <v>282</v>
      </c>
      <c r="D130" s="86" t="s">
        <v>321</v>
      </c>
      <c r="E130" s="86" t="s">
        <v>3379</v>
      </c>
      <c r="F130" s="86" t="s">
        <v>27</v>
      </c>
      <c r="G130" s="86"/>
      <c r="H130" s="87">
        <v>22</v>
      </c>
      <c r="I130" s="87">
        <v>0</v>
      </c>
      <c r="J130" s="87">
        <v>0</v>
      </c>
      <c r="K130" s="87">
        <f t="shared" si="8"/>
        <v>6160000</v>
      </c>
      <c r="L130" s="87">
        <v>0</v>
      </c>
      <c r="M130" s="87">
        <v>0</v>
      </c>
      <c r="N130" s="87">
        <v>0</v>
      </c>
      <c r="O130" s="87">
        <f t="shared" si="4"/>
        <v>6160000</v>
      </c>
      <c r="P130" s="97">
        <v>6160000</v>
      </c>
      <c r="Q130" s="97">
        <f t="shared" si="5"/>
        <v>0</v>
      </c>
      <c r="R130" s="96"/>
    </row>
    <row r="131" spans="1:18" x14ac:dyDescent="0.25">
      <c r="A131" s="84">
        <v>125</v>
      </c>
      <c r="B131" s="85">
        <v>460259</v>
      </c>
      <c r="C131" s="86" t="s">
        <v>3395</v>
      </c>
      <c r="D131" s="86" t="s">
        <v>75</v>
      </c>
      <c r="E131" s="86" t="s">
        <v>3379</v>
      </c>
      <c r="F131" s="86" t="s">
        <v>27</v>
      </c>
      <c r="G131" s="86"/>
      <c r="H131" s="87">
        <v>12</v>
      </c>
      <c r="I131" s="87">
        <v>0</v>
      </c>
      <c r="J131" s="87">
        <v>0</v>
      </c>
      <c r="K131" s="87">
        <f t="shared" si="8"/>
        <v>3360000</v>
      </c>
      <c r="L131" s="87">
        <v>0</v>
      </c>
      <c r="M131" s="87">
        <v>0</v>
      </c>
      <c r="N131" s="87">
        <v>0</v>
      </c>
      <c r="O131" s="87">
        <f t="shared" si="4"/>
        <v>3360000</v>
      </c>
      <c r="P131" s="97">
        <v>0</v>
      </c>
      <c r="Q131" s="97">
        <f t="shared" si="5"/>
        <v>3360000</v>
      </c>
      <c r="R131" s="96"/>
    </row>
    <row r="132" spans="1:18" x14ac:dyDescent="0.25">
      <c r="A132" s="84">
        <v>126</v>
      </c>
      <c r="B132" s="85">
        <v>460260</v>
      </c>
      <c r="C132" s="86" t="s">
        <v>1032</v>
      </c>
      <c r="D132" s="86" t="s">
        <v>75</v>
      </c>
      <c r="E132" s="86" t="s">
        <v>3379</v>
      </c>
      <c r="F132" s="86" t="s">
        <v>27</v>
      </c>
      <c r="G132" s="86"/>
      <c r="H132" s="87">
        <v>21</v>
      </c>
      <c r="I132" s="87">
        <v>0</v>
      </c>
      <c r="J132" s="87">
        <v>0</v>
      </c>
      <c r="K132" s="87">
        <f t="shared" si="8"/>
        <v>5880000</v>
      </c>
      <c r="L132" s="87">
        <v>0</v>
      </c>
      <c r="M132" s="87">
        <v>0</v>
      </c>
      <c r="N132" s="87">
        <v>0</v>
      </c>
      <c r="O132" s="87">
        <f t="shared" si="4"/>
        <v>5880000</v>
      </c>
      <c r="P132" s="97">
        <v>5880000</v>
      </c>
      <c r="Q132" s="97">
        <f t="shared" si="5"/>
        <v>0</v>
      </c>
      <c r="R132" s="96"/>
    </row>
    <row r="133" spans="1:18" x14ac:dyDescent="0.25">
      <c r="A133" s="84">
        <v>127</v>
      </c>
      <c r="B133" s="85">
        <v>460261</v>
      </c>
      <c r="C133" s="86" t="s">
        <v>1772</v>
      </c>
      <c r="D133" s="86" t="s">
        <v>472</v>
      </c>
      <c r="E133" s="86" t="s">
        <v>3379</v>
      </c>
      <c r="F133" s="86" t="s">
        <v>27</v>
      </c>
      <c r="G133" s="86"/>
      <c r="H133" s="87">
        <v>19</v>
      </c>
      <c r="I133" s="87">
        <v>0</v>
      </c>
      <c r="J133" s="87">
        <v>0</v>
      </c>
      <c r="K133" s="87">
        <f t="shared" si="8"/>
        <v>5320000</v>
      </c>
      <c r="L133" s="87">
        <v>0</v>
      </c>
      <c r="M133" s="87">
        <v>0</v>
      </c>
      <c r="N133" s="87">
        <v>0</v>
      </c>
      <c r="O133" s="87">
        <f t="shared" si="4"/>
        <v>5320000</v>
      </c>
      <c r="P133" s="97">
        <v>5320000</v>
      </c>
      <c r="Q133" s="97">
        <f t="shared" si="5"/>
        <v>0</v>
      </c>
      <c r="R133" s="96"/>
    </row>
    <row r="134" spans="1:18" x14ac:dyDescent="0.25">
      <c r="A134" s="84">
        <v>128</v>
      </c>
      <c r="B134" s="85">
        <v>460262</v>
      </c>
      <c r="C134" s="86" t="s">
        <v>149</v>
      </c>
      <c r="D134" s="86" t="s">
        <v>372</v>
      </c>
      <c r="E134" s="86" t="s">
        <v>3379</v>
      </c>
      <c r="F134" s="86" t="s">
        <v>27</v>
      </c>
      <c r="G134" s="86"/>
      <c r="H134" s="87">
        <v>22</v>
      </c>
      <c r="I134" s="87">
        <v>0</v>
      </c>
      <c r="J134" s="87">
        <v>0</v>
      </c>
      <c r="K134" s="87">
        <f t="shared" si="8"/>
        <v>6160000</v>
      </c>
      <c r="L134" s="87">
        <v>0</v>
      </c>
      <c r="M134" s="87">
        <v>0</v>
      </c>
      <c r="N134" s="87">
        <v>0</v>
      </c>
      <c r="O134" s="87">
        <f t="shared" si="4"/>
        <v>6160000</v>
      </c>
      <c r="P134" s="97">
        <v>6160000</v>
      </c>
      <c r="Q134" s="97">
        <f t="shared" si="5"/>
        <v>0</v>
      </c>
      <c r="R134" s="96"/>
    </row>
    <row r="135" spans="1:18" x14ac:dyDescent="0.25">
      <c r="A135" s="84">
        <v>129</v>
      </c>
      <c r="B135" s="85">
        <v>460263</v>
      </c>
      <c r="C135" s="86" t="s">
        <v>348</v>
      </c>
      <c r="D135" s="86" t="s">
        <v>106</v>
      </c>
      <c r="E135" s="86" t="s">
        <v>3379</v>
      </c>
      <c r="F135" s="86" t="s">
        <v>27</v>
      </c>
      <c r="G135" s="86"/>
      <c r="H135" s="87">
        <v>22</v>
      </c>
      <c r="I135" s="87">
        <v>0</v>
      </c>
      <c r="J135" s="87">
        <v>0</v>
      </c>
      <c r="K135" s="87">
        <f t="shared" si="8"/>
        <v>6160000</v>
      </c>
      <c r="L135" s="87">
        <v>0</v>
      </c>
      <c r="M135" s="87">
        <v>0</v>
      </c>
      <c r="N135" s="87">
        <v>0</v>
      </c>
      <c r="O135" s="87">
        <f t="shared" si="4"/>
        <v>6160000</v>
      </c>
      <c r="P135" s="97">
        <v>6160000</v>
      </c>
      <c r="Q135" s="97">
        <f t="shared" si="5"/>
        <v>0</v>
      </c>
      <c r="R135" s="96"/>
    </row>
    <row r="136" spans="1:18" x14ac:dyDescent="0.25">
      <c r="A136" s="84">
        <v>130</v>
      </c>
      <c r="B136" s="85">
        <v>460264</v>
      </c>
      <c r="C136" s="86" t="s">
        <v>905</v>
      </c>
      <c r="D136" s="86" t="s">
        <v>121</v>
      </c>
      <c r="E136" s="86" t="s">
        <v>3379</v>
      </c>
      <c r="F136" s="86" t="s">
        <v>27</v>
      </c>
      <c r="G136" s="86"/>
      <c r="H136" s="87">
        <v>20</v>
      </c>
      <c r="I136" s="87">
        <v>0</v>
      </c>
      <c r="J136" s="87">
        <v>0</v>
      </c>
      <c r="K136" s="87">
        <f t="shared" si="8"/>
        <v>5600000</v>
      </c>
      <c r="L136" s="87">
        <v>0</v>
      </c>
      <c r="M136" s="87">
        <v>0</v>
      </c>
      <c r="N136" s="87">
        <v>0</v>
      </c>
      <c r="O136" s="87">
        <f t="shared" ref="O136:O199" si="9">K136+L136+M136-N136</f>
        <v>5600000</v>
      </c>
      <c r="P136" s="97">
        <v>5600000</v>
      </c>
      <c r="Q136" s="97">
        <f t="shared" ref="Q136:Q199" si="10">O136-P136</f>
        <v>0</v>
      </c>
      <c r="R136" s="96"/>
    </row>
    <row r="137" spans="1:18" x14ac:dyDescent="0.25">
      <c r="A137" s="84">
        <v>131</v>
      </c>
      <c r="B137" s="85">
        <v>460265</v>
      </c>
      <c r="C137" s="86" t="s">
        <v>3396</v>
      </c>
      <c r="D137" s="86" t="s">
        <v>3397</v>
      </c>
      <c r="E137" s="86" t="s">
        <v>3379</v>
      </c>
      <c r="F137" s="86" t="s">
        <v>459</v>
      </c>
      <c r="G137" s="86"/>
      <c r="H137" s="87">
        <v>22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  <c r="O137" s="87">
        <f t="shared" si="9"/>
        <v>0</v>
      </c>
      <c r="P137" s="97">
        <v>0</v>
      </c>
      <c r="Q137" s="97">
        <f t="shared" si="10"/>
        <v>0</v>
      </c>
      <c r="R137" s="96"/>
    </row>
    <row r="138" spans="1:18" x14ac:dyDescent="0.25">
      <c r="A138" s="84">
        <v>132</v>
      </c>
      <c r="B138" s="85">
        <v>460301</v>
      </c>
      <c r="C138" s="86" t="s">
        <v>3238</v>
      </c>
      <c r="D138" s="86" t="s">
        <v>229</v>
      </c>
      <c r="E138" s="86" t="s">
        <v>3398</v>
      </c>
      <c r="F138" s="86" t="s">
        <v>27</v>
      </c>
      <c r="G138" s="86"/>
      <c r="H138" s="87">
        <v>22</v>
      </c>
      <c r="I138" s="87">
        <v>0</v>
      </c>
      <c r="J138" s="87">
        <v>0</v>
      </c>
      <c r="K138" s="87">
        <f t="shared" ref="K138:K159" si="11">H138*280000</f>
        <v>6160000</v>
      </c>
      <c r="L138" s="87">
        <v>0</v>
      </c>
      <c r="M138" s="87">
        <v>0</v>
      </c>
      <c r="N138" s="87">
        <v>0</v>
      </c>
      <c r="O138" s="87">
        <f t="shared" si="9"/>
        <v>6160000</v>
      </c>
      <c r="P138" s="97">
        <v>6160000</v>
      </c>
      <c r="Q138" s="97">
        <f t="shared" si="10"/>
        <v>0</v>
      </c>
      <c r="R138" s="96"/>
    </row>
    <row r="139" spans="1:18" x14ac:dyDescent="0.25">
      <c r="A139" s="84">
        <v>133</v>
      </c>
      <c r="B139" s="85">
        <v>460302</v>
      </c>
      <c r="C139" s="86" t="s">
        <v>1263</v>
      </c>
      <c r="D139" s="86" t="s">
        <v>61</v>
      </c>
      <c r="E139" s="86" t="s">
        <v>3398</v>
      </c>
      <c r="F139" s="86" t="s">
        <v>27</v>
      </c>
      <c r="G139" s="86"/>
      <c r="H139" s="87">
        <v>22</v>
      </c>
      <c r="I139" s="87">
        <v>0</v>
      </c>
      <c r="J139" s="87">
        <v>0</v>
      </c>
      <c r="K139" s="87">
        <f t="shared" si="11"/>
        <v>6160000</v>
      </c>
      <c r="L139" s="87">
        <v>0</v>
      </c>
      <c r="M139" s="87">
        <v>0</v>
      </c>
      <c r="N139" s="87">
        <v>0</v>
      </c>
      <c r="O139" s="87">
        <f t="shared" si="9"/>
        <v>6160000</v>
      </c>
      <c r="P139" s="97">
        <v>6160000</v>
      </c>
      <c r="Q139" s="97">
        <f t="shared" si="10"/>
        <v>0</v>
      </c>
      <c r="R139" s="96"/>
    </row>
    <row r="140" spans="1:18" x14ac:dyDescent="0.25">
      <c r="A140" s="84">
        <v>134</v>
      </c>
      <c r="B140" s="85">
        <v>460303</v>
      </c>
      <c r="C140" s="86" t="s">
        <v>864</v>
      </c>
      <c r="D140" s="86" t="s">
        <v>61</v>
      </c>
      <c r="E140" s="86" t="s">
        <v>3398</v>
      </c>
      <c r="F140" s="86" t="s">
        <v>27</v>
      </c>
      <c r="G140" s="86"/>
      <c r="H140" s="87">
        <v>22</v>
      </c>
      <c r="I140" s="87">
        <v>0</v>
      </c>
      <c r="J140" s="87">
        <v>0</v>
      </c>
      <c r="K140" s="87">
        <f t="shared" si="11"/>
        <v>6160000</v>
      </c>
      <c r="L140" s="87">
        <v>0</v>
      </c>
      <c r="M140" s="87">
        <v>0</v>
      </c>
      <c r="N140" s="87">
        <v>0</v>
      </c>
      <c r="O140" s="87">
        <f t="shared" si="9"/>
        <v>6160000</v>
      </c>
      <c r="P140" s="97">
        <v>6160000</v>
      </c>
      <c r="Q140" s="97">
        <f t="shared" si="10"/>
        <v>0</v>
      </c>
      <c r="R140" s="96"/>
    </row>
    <row r="141" spans="1:18" x14ac:dyDescent="0.25">
      <c r="A141" s="84">
        <v>135</v>
      </c>
      <c r="B141" s="85">
        <v>460304</v>
      </c>
      <c r="C141" s="86" t="s">
        <v>152</v>
      </c>
      <c r="D141" s="86" t="s">
        <v>61</v>
      </c>
      <c r="E141" s="86" t="s">
        <v>3398</v>
      </c>
      <c r="F141" s="86" t="s">
        <v>27</v>
      </c>
      <c r="G141" s="86"/>
      <c r="H141" s="87">
        <v>22</v>
      </c>
      <c r="I141" s="87">
        <v>0</v>
      </c>
      <c r="J141" s="87">
        <v>0</v>
      </c>
      <c r="K141" s="87">
        <f t="shared" si="11"/>
        <v>6160000</v>
      </c>
      <c r="L141" s="87">
        <v>0</v>
      </c>
      <c r="M141" s="87">
        <v>0</v>
      </c>
      <c r="N141" s="87">
        <v>0</v>
      </c>
      <c r="O141" s="87">
        <f t="shared" si="9"/>
        <v>6160000</v>
      </c>
      <c r="P141" s="97">
        <v>6160000</v>
      </c>
      <c r="Q141" s="97">
        <f t="shared" si="10"/>
        <v>0</v>
      </c>
      <c r="R141" s="96"/>
    </row>
    <row r="142" spans="1:18" x14ac:dyDescent="0.25">
      <c r="A142" s="84">
        <v>136</v>
      </c>
      <c r="B142" s="85">
        <v>460305</v>
      </c>
      <c r="C142" s="86" t="s">
        <v>789</v>
      </c>
      <c r="D142" s="86" t="s">
        <v>61</v>
      </c>
      <c r="E142" s="86" t="s">
        <v>3398</v>
      </c>
      <c r="F142" s="86" t="s">
        <v>27</v>
      </c>
      <c r="G142" s="86"/>
      <c r="H142" s="87">
        <v>22</v>
      </c>
      <c r="I142" s="87">
        <v>0</v>
      </c>
      <c r="J142" s="87">
        <v>0</v>
      </c>
      <c r="K142" s="87">
        <f t="shared" si="11"/>
        <v>6160000</v>
      </c>
      <c r="L142" s="87">
        <v>0</v>
      </c>
      <c r="M142" s="87">
        <v>0</v>
      </c>
      <c r="N142" s="87">
        <v>0</v>
      </c>
      <c r="O142" s="87">
        <f t="shared" si="9"/>
        <v>6160000</v>
      </c>
      <c r="P142" s="97">
        <v>6160000</v>
      </c>
      <c r="Q142" s="97">
        <f t="shared" si="10"/>
        <v>0</v>
      </c>
      <c r="R142" s="96"/>
    </row>
    <row r="143" spans="1:18" x14ac:dyDescent="0.25">
      <c r="A143" s="84">
        <v>137</v>
      </c>
      <c r="B143" s="85">
        <v>460306</v>
      </c>
      <c r="C143" s="86" t="s">
        <v>174</v>
      </c>
      <c r="D143" s="86" t="s">
        <v>608</v>
      </c>
      <c r="E143" s="86" t="s">
        <v>3398</v>
      </c>
      <c r="F143" s="86" t="s">
        <v>27</v>
      </c>
      <c r="G143" s="86"/>
      <c r="H143" s="87">
        <v>22</v>
      </c>
      <c r="I143" s="87">
        <v>0</v>
      </c>
      <c r="J143" s="87">
        <v>0</v>
      </c>
      <c r="K143" s="87">
        <f t="shared" si="11"/>
        <v>6160000</v>
      </c>
      <c r="L143" s="87">
        <v>0</v>
      </c>
      <c r="M143" s="87">
        <v>0</v>
      </c>
      <c r="N143" s="87">
        <v>0</v>
      </c>
      <c r="O143" s="87">
        <f t="shared" si="9"/>
        <v>6160000</v>
      </c>
      <c r="P143" s="97">
        <v>6160000</v>
      </c>
      <c r="Q143" s="97">
        <f t="shared" si="10"/>
        <v>0</v>
      </c>
      <c r="R143" s="96"/>
    </row>
    <row r="144" spans="1:18" x14ac:dyDescent="0.25">
      <c r="A144" s="84">
        <v>138</v>
      </c>
      <c r="B144" s="85">
        <v>460307</v>
      </c>
      <c r="C144" s="86" t="s">
        <v>474</v>
      </c>
      <c r="D144" s="86" t="s">
        <v>51</v>
      </c>
      <c r="E144" s="86" t="s">
        <v>3398</v>
      </c>
      <c r="F144" s="86" t="s">
        <v>27</v>
      </c>
      <c r="G144" s="86"/>
      <c r="H144" s="87">
        <v>19</v>
      </c>
      <c r="I144" s="87">
        <v>0</v>
      </c>
      <c r="J144" s="87">
        <v>0</v>
      </c>
      <c r="K144" s="87">
        <f t="shared" si="11"/>
        <v>5320000</v>
      </c>
      <c r="L144" s="87">
        <v>0</v>
      </c>
      <c r="M144" s="87">
        <v>0</v>
      </c>
      <c r="N144" s="87">
        <v>0</v>
      </c>
      <c r="O144" s="87">
        <f t="shared" si="9"/>
        <v>5320000</v>
      </c>
      <c r="P144" s="97">
        <v>5320000</v>
      </c>
      <c r="Q144" s="97">
        <f t="shared" si="10"/>
        <v>0</v>
      </c>
      <c r="R144" s="96"/>
    </row>
    <row r="145" spans="1:18" x14ac:dyDescent="0.25">
      <c r="A145" s="84">
        <v>139</v>
      </c>
      <c r="B145" s="85">
        <v>460308</v>
      </c>
      <c r="C145" s="86" t="s">
        <v>2188</v>
      </c>
      <c r="D145" s="86" t="s">
        <v>89</v>
      </c>
      <c r="E145" s="86" t="s">
        <v>3398</v>
      </c>
      <c r="F145" s="86" t="s">
        <v>27</v>
      </c>
      <c r="G145" s="86"/>
      <c r="H145" s="87">
        <v>21</v>
      </c>
      <c r="I145" s="87">
        <v>0</v>
      </c>
      <c r="J145" s="87">
        <v>0</v>
      </c>
      <c r="K145" s="87">
        <f t="shared" si="11"/>
        <v>5880000</v>
      </c>
      <c r="L145" s="87">
        <v>0</v>
      </c>
      <c r="M145" s="87">
        <v>0</v>
      </c>
      <c r="N145" s="87">
        <v>0</v>
      </c>
      <c r="O145" s="87">
        <f t="shared" si="9"/>
        <v>5880000</v>
      </c>
      <c r="P145" s="97">
        <v>0</v>
      </c>
      <c r="Q145" s="97">
        <f t="shared" si="10"/>
        <v>5880000</v>
      </c>
      <c r="R145" s="96"/>
    </row>
    <row r="146" spans="1:18" x14ac:dyDescent="0.25">
      <c r="A146" s="84">
        <v>140</v>
      </c>
      <c r="B146" s="85">
        <v>460309</v>
      </c>
      <c r="C146" s="86" t="s">
        <v>359</v>
      </c>
      <c r="D146" s="86" t="s">
        <v>490</v>
      </c>
      <c r="E146" s="86" t="s">
        <v>3398</v>
      </c>
      <c r="F146" s="86" t="s">
        <v>27</v>
      </c>
      <c r="G146" s="86"/>
      <c r="H146" s="87">
        <v>12</v>
      </c>
      <c r="I146" s="87">
        <v>0</v>
      </c>
      <c r="J146" s="87">
        <v>0</v>
      </c>
      <c r="K146" s="87">
        <f t="shared" si="11"/>
        <v>3360000</v>
      </c>
      <c r="L146" s="87">
        <v>0</v>
      </c>
      <c r="M146" s="87">
        <v>0</v>
      </c>
      <c r="N146" s="87">
        <v>0</v>
      </c>
      <c r="O146" s="87">
        <f t="shared" si="9"/>
        <v>3360000</v>
      </c>
      <c r="P146" s="97">
        <v>0</v>
      </c>
      <c r="Q146" s="97">
        <f t="shared" si="10"/>
        <v>3360000</v>
      </c>
      <c r="R146" s="96"/>
    </row>
    <row r="147" spans="1:18" x14ac:dyDescent="0.25">
      <c r="A147" s="84">
        <v>141</v>
      </c>
      <c r="B147" s="85">
        <v>460310</v>
      </c>
      <c r="C147" s="86" t="s">
        <v>3399</v>
      </c>
      <c r="D147" s="86" t="s">
        <v>258</v>
      </c>
      <c r="E147" s="86" t="s">
        <v>3398</v>
      </c>
      <c r="F147" s="86" t="s">
        <v>27</v>
      </c>
      <c r="G147" s="86"/>
      <c r="H147" s="87">
        <v>21</v>
      </c>
      <c r="I147" s="87">
        <v>0</v>
      </c>
      <c r="J147" s="87">
        <v>0</v>
      </c>
      <c r="K147" s="87">
        <f t="shared" si="11"/>
        <v>5880000</v>
      </c>
      <c r="L147" s="87">
        <v>0</v>
      </c>
      <c r="M147" s="87">
        <v>0</v>
      </c>
      <c r="N147" s="87">
        <v>0</v>
      </c>
      <c r="O147" s="87">
        <f t="shared" si="9"/>
        <v>5880000</v>
      </c>
      <c r="P147" s="97">
        <v>5880000</v>
      </c>
      <c r="Q147" s="97">
        <f t="shared" si="10"/>
        <v>0</v>
      </c>
      <c r="R147" s="96"/>
    </row>
    <row r="148" spans="1:18" x14ac:dyDescent="0.25">
      <c r="A148" s="84">
        <v>142</v>
      </c>
      <c r="B148" s="85">
        <v>460311</v>
      </c>
      <c r="C148" s="86" t="s">
        <v>1907</v>
      </c>
      <c r="D148" s="86" t="s">
        <v>640</v>
      </c>
      <c r="E148" s="86" t="s">
        <v>3398</v>
      </c>
      <c r="F148" s="86" t="s">
        <v>27</v>
      </c>
      <c r="G148" s="86"/>
      <c r="H148" s="87">
        <v>19</v>
      </c>
      <c r="I148" s="87">
        <v>0</v>
      </c>
      <c r="J148" s="87">
        <v>0</v>
      </c>
      <c r="K148" s="87">
        <f t="shared" si="11"/>
        <v>5320000</v>
      </c>
      <c r="L148" s="87">
        <v>0</v>
      </c>
      <c r="M148" s="87">
        <v>0</v>
      </c>
      <c r="N148" s="87">
        <v>0</v>
      </c>
      <c r="O148" s="87">
        <f t="shared" si="9"/>
        <v>5320000</v>
      </c>
      <c r="P148" s="97">
        <v>5320000</v>
      </c>
      <c r="Q148" s="97">
        <f t="shared" si="10"/>
        <v>0</v>
      </c>
      <c r="R148" s="96"/>
    </row>
    <row r="149" spans="1:18" x14ac:dyDescent="0.25">
      <c r="A149" s="84">
        <v>143</v>
      </c>
      <c r="B149" s="85">
        <v>460312</v>
      </c>
      <c r="C149" s="86" t="s">
        <v>1138</v>
      </c>
      <c r="D149" s="86" t="s">
        <v>204</v>
      </c>
      <c r="E149" s="86" t="s">
        <v>3398</v>
      </c>
      <c r="F149" s="86" t="s">
        <v>27</v>
      </c>
      <c r="G149" s="86"/>
      <c r="H149" s="87">
        <v>22</v>
      </c>
      <c r="I149" s="87">
        <v>0</v>
      </c>
      <c r="J149" s="87">
        <v>0</v>
      </c>
      <c r="K149" s="87">
        <f t="shared" si="11"/>
        <v>6160000</v>
      </c>
      <c r="L149" s="87">
        <v>0</v>
      </c>
      <c r="M149" s="87">
        <v>0</v>
      </c>
      <c r="N149" s="87">
        <v>0</v>
      </c>
      <c r="O149" s="87">
        <f t="shared" si="9"/>
        <v>6160000</v>
      </c>
      <c r="P149" s="97">
        <v>6160000</v>
      </c>
      <c r="Q149" s="97">
        <f t="shared" si="10"/>
        <v>0</v>
      </c>
      <c r="R149" s="96"/>
    </row>
    <row r="150" spans="1:18" x14ac:dyDescent="0.25">
      <c r="A150" s="84">
        <v>144</v>
      </c>
      <c r="B150" s="85">
        <v>460313</v>
      </c>
      <c r="C150" s="86" t="s">
        <v>3400</v>
      </c>
      <c r="D150" s="86" t="s">
        <v>158</v>
      </c>
      <c r="E150" s="86" t="s">
        <v>3398</v>
      </c>
      <c r="F150" s="86" t="s">
        <v>27</v>
      </c>
      <c r="G150" s="86"/>
      <c r="H150" s="87">
        <v>19</v>
      </c>
      <c r="I150" s="87">
        <v>0</v>
      </c>
      <c r="J150" s="87">
        <v>0</v>
      </c>
      <c r="K150" s="87">
        <f t="shared" si="11"/>
        <v>5320000</v>
      </c>
      <c r="L150" s="87">
        <v>0</v>
      </c>
      <c r="M150" s="87">
        <v>0</v>
      </c>
      <c r="N150" s="87">
        <v>0</v>
      </c>
      <c r="O150" s="87">
        <f t="shared" si="9"/>
        <v>5320000</v>
      </c>
      <c r="P150" s="97">
        <v>5320000</v>
      </c>
      <c r="Q150" s="97">
        <f t="shared" si="10"/>
        <v>0</v>
      </c>
      <c r="R150" s="96"/>
    </row>
    <row r="151" spans="1:18" x14ac:dyDescent="0.25">
      <c r="A151" s="84">
        <v>145</v>
      </c>
      <c r="B151" s="85">
        <v>460314</v>
      </c>
      <c r="C151" s="86" t="s">
        <v>3401</v>
      </c>
      <c r="D151" s="86" t="s">
        <v>158</v>
      </c>
      <c r="E151" s="86" t="s">
        <v>3398</v>
      </c>
      <c r="F151" s="86" t="s">
        <v>27</v>
      </c>
      <c r="G151" s="86"/>
      <c r="H151" s="87">
        <v>19</v>
      </c>
      <c r="I151" s="87">
        <v>0</v>
      </c>
      <c r="J151" s="87">
        <v>0</v>
      </c>
      <c r="K151" s="87">
        <f t="shared" si="11"/>
        <v>5320000</v>
      </c>
      <c r="L151" s="87">
        <v>0</v>
      </c>
      <c r="M151" s="87">
        <v>0</v>
      </c>
      <c r="N151" s="87">
        <v>0</v>
      </c>
      <c r="O151" s="87">
        <f t="shared" si="9"/>
        <v>5320000</v>
      </c>
      <c r="P151" s="97">
        <v>0</v>
      </c>
      <c r="Q151" s="97">
        <f t="shared" si="10"/>
        <v>5320000</v>
      </c>
      <c r="R151" s="96"/>
    </row>
    <row r="152" spans="1:18" x14ac:dyDescent="0.25">
      <c r="A152" s="84">
        <v>146</v>
      </c>
      <c r="B152" s="85">
        <v>460315</v>
      </c>
      <c r="C152" s="86" t="s">
        <v>478</v>
      </c>
      <c r="D152" s="86" t="s">
        <v>158</v>
      </c>
      <c r="E152" s="86" t="s">
        <v>3398</v>
      </c>
      <c r="F152" s="86" t="s">
        <v>27</v>
      </c>
      <c r="G152" s="86"/>
      <c r="H152" s="87">
        <v>19</v>
      </c>
      <c r="I152" s="87">
        <v>0</v>
      </c>
      <c r="J152" s="87">
        <v>0</v>
      </c>
      <c r="K152" s="87">
        <f t="shared" si="11"/>
        <v>5320000</v>
      </c>
      <c r="L152" s="87">
        <v>0</v>
      </c>
      <c r="M152" s="87">
        <v>0</v>
      </c>
      <c r="N152" s="87">
        <v>0</v>
      </c>
      <c r="O152" s="87">
        <f t="shared" si="9"/>
        <v>5320000</v>
      </c>
      <c r="P152" s="97">
        <v>0</v>
      </c>
      <c r="Q152" s="97">
        <f t="shared" si="10"/>
        <v>5320000</v>
      </c>
      <c r="R152" s="96"/>
    </row>
    <row r="153" spans="1:18" x14ac:dyDescent="0.25">
      <c r="A153" s="84">
        <v>147</v>
      </c>
      <c r="B153" s="85">
        <v>460316</v>
      </c>
      <c r="C153" s="86" t="s">
        <v>3402</v>
      </c>
      <c r="D153" s="86" t="s">
        <v>158</v>
      </c>
      <c r="E153" s="86" t="s">
        <v>3398</v>
      </c>
      <c r="F153" s="86" t="s">
        <v>27</v>
      </c>
      <c r="G153" s="86"/>
      <c r="H153" s="87">
        <v>19</v>
      </c>
      <c r="I153" s="87">
        <v>0</v>
      </c>
      <c r="J153" s="87">
        <v>0</v>
      </c>
      <c r="K153" s="87">
        <f t="shared" si="11"/>
        <v>5320000</v>
      </c>
      <c r="L153" s="87">
        <v>0</v>
      </c>
      <c r="M153" s="87">
        <v>0</v>
      </c>
      <c r="N153" s="87">
        <v>0</v>
      </c>
      <c r="O153" s="87">
        <f t="shared" si="9"/>
        <v>5320000</v>
      </c>
      <c r="P153" s="97">
        <v>5320000</v>
      </c>
      <c r="Q153" s="97">
        <f t="shared" si="10"/>
        <v>0</v>
      </c>
      <c r="R153" s="96"/>
    </row>
    <row r="154" spans="1:18" x14ac:dyDescent="0.25">
      <c r="A154" s="84">
        <v>148</v>
      </c>
      <c r="B154" s="85">
        <v>460317</v>
      </c>
      <c r="C154" s="86" t="s">
        <v>1241</v>
      </c>
      <c r="D154" s="86" t="s">
        <v>1392</v>
      </c>
      <c r="E154" s="86" t="s">
        <v>3398</v>
      </c>
      <c r="F154" s="86" t="s">
        <v>27</v>
      </c>
      <c r="G154" s="86"/>
      <c r="H154" s="87">
        <v>18</v>
      </c>
      <c r="I154" s="87">
        <v>0</v>
      </c>
      <c r="J154" s="87">
        <v>0</v>
      </c>
      <c r="K154" s="87">
        <f t="shared" si="11"/>
        <v>5040000</v>
      </c>
      <c r="L154" s="87">
        <v>0</v>
      </c>
      <c r="M154" s="87">
        <v>0</v>
      </c>
      <c r="N154" s="87">
        <v>0</v>
      </c>
      <c r="O154" s="87">
        <f t="shared" si="9"/>
        <v>5040000</v>
      </c>
      <c r="P154" s="97">
        <v>5040000</v>
      </c>
      <c r="Q154" s="97">
        <f t="shared" si="10"/>
        <v>0</v>
      </c>
      <c r="R154" s="96"/>
    </row>
    <row r="155" spans="1:18" x14ac:dyDescent="0.25">
      <c r="A155" s="84">
        <v>149</v>
      </c>
      <c r="B155" s="85">
        <v>460318</v>
      </c>
      <c r="C155" s="86" t="s">
        <v>124</v>
      </c>
      <c r="D155" s="86" t="s">
        <v>488</v>
      </c>
      <c r="E155" s="86" t="s">
        <v>3398</v>
      </c>
      <c r="F155" s="86" t="s">
        <v>27</v>
      </c>
      <c r="G155" s="86"/>
      <c r="H155" s="87">
        <v>22</v>
      </c>
      <c r="I155" s="87">
        <v>0</v>
      </c>
      <c r="J155" s="87">
        <v>0</v>
      </c>
      <c r="K155" s="87">
        <f t="shared" si="11"/>
        <v>6160000</v>
      </c>
      <c r="L155" s="87">
        <v>0</v>
      </c>
      <c r="M155" s="87">
        <v>0</v>
      </c>
      <c r="N155" s="87">
        <v>0</v>
      </c>
      <c r="O155" s="87">
        <f t="shared" si="9"/>
        <v>6160000</v>
      </c>
      <c r="P155" s="97">
        <v>6160000</v>
      </c>
      <c r="Q155" s="97">
        <f t="shared" si="10"/>
        <v>0</v>
      </c>
      <c r="R155" s="96"/>
    </row>
    <row r="156" spans="1:18" x14ac:dyDescent="0.25">
      <c r="A156" s="84">
        <v>150</v>
      </c>
      <c r="B156" s="85">
        <v>460319</v>
      </c>
      <c r="C156" s="86" t="s">
        <v>837</v>
      </c>
      <c r="D156" s="86" t="s">
        <v>47</v>
      </c>
      <c r="E156" s="86" t="s">
        <v>3398</v>
      </c>
      <c r="F156" s="86" t="s">
        <v>27</v>
      </c>
      <c r="G156" s="86"/>
      <c r="H156" s="87">
        <v>22</v>
      </c>
      <c r="I156" s="87">
        <v>0</v>
      </c>
      <c r="J156" s="87">
        <v>0</v>
      </c>
      <c r="K156" s="87">
        <f t="shared" si="11"/>
        <v>6160000</v>
      </c>
      <c r="L156" s="87">
        <v>0</v>
      </c>
      <c r="M156" s="87">
        <v>0</v>
      </c>
      <c r="N156" s="87">
        <v>0</v>
      </c>
      <c r="O156" s="87">
        <f t="shared" si="9"/>
        <v>6160000</v>
      </c>
      <c r="P156" s="97">
        <v>6160000</v>
      </c>
      <c r="Q156" s="97">
        <f t="shared" si="10"/>
        <v>0</v>
      </c>
      <c r="R156" s="96"/>
    </row>
    <row r="157" spans="1:18" x14ac:dyDescent="0.25">
      <c r="A157" s="84">
        <v>151</v>
      </c>
      <c r="B157" s="85">
        <v>460320</v>
      </c>
      <c r="C157" s="86" t="s">
        <v>655</v>
      </c>
      <c r="D157" s="86" t="s">
        <v>128</v>
      </c>
      <c r="E157" s="86" t="s">
        <v>3398</v>
      </c>
      <c r="F157" s="86" t="s">
        <v>27</v>
      </c>
      <c r="G157" s="86"/>
      <c r="H157" s="87">
        <v>22</v>
      </c>
      <c r="I157" s="87">
        <v>0</v>
      </c>
      <c r="J157" s="87">
        <v>0</v>
      </c>
      <c r="K157" s="87">
        <f t="shared" si="11"/>
        <v>6160000</v>
      </c>
      <c r="L157" s="87">
        <v>0</v>
      </c>
      <c r="M157" s="87">
        <v>0</v>
      </c>
      <c r="N157" s="87">
        <v>0</v>
      </c>
      <c r="O157" s="87">
        <f t="shared" si="9"/>
        <v>6160000</v>
      </c>
      <c r="P157" s="97">
        <v>6160000</v>
      </c>
      <c r="Q157" s="97">
        <f t="shared" si="10"/>
        <v>0</v>
      </c>
      <c r="R157" s="96"/>
    </row>
    <row r="158" spans="1:18" x14ac:dyDescent="0.25">
      <c r="A158" s="84">
        <v>152</v>
      </c>
      <c r="B158" s="85">
        <v>460321</v>
      </c>
      <c r="C158" s="86" t="s">
        <v>1527</v>
      </c>
      <c r="D158" s="86" t="s">
        <v>71</v>
      </c>
      <c r="E158" s="86" t="s">
        <v>3398</v>
      </c>
      <c r="F158" s="86" t="s">
        <v>27</v>
      </c>
      <c r="G158" s="86"/>
      <c r="H158" s="87">
        <v>20</v>
      </c>
      <c r="I158" s="87">
        <v>0</v>
      </c>
      <c r="J158" s="87">
        <v>0</v>
      </c>
      <c r="K158" s="87">
        <f t="shared" si="11"/>
        <v>5600000</v>
      </c>
      <c r="L158" s="87">
        <v>0</v>
      </c>
      <c r="M158" s="87">
        <v>0</v>
      </c>
      <c r="N158" s="87">
        <v>0</v>
      </c>
      <c r="O158" s="87">
        <f t="shared" si="9"/>
        <v>5600000</v>
      </c>
      <c r="P158" s="97">
        <v>5600000</v>
      </c>
      <c r="Q158" s="97">
        <f t="shared" si="10"/>
        <v>0</v>
      </c>
      <c r="R158" s="96"/>
    </row>
    <row r="159" spans="1:18" x14ac:dyDescent="0.25">
      <c r="A159" s="84">
        <v>153</v>
      </c>
      <c r="B159" s="85">
        <v>460322</v>
      </c>
      <c r="C159" s="86" t="s">
        <v>2093</v>
      </c>
      <c r="D159" s="86" t="s">
        <v>43</v>
      </c>
      <c r="E159" s="86" t="s">
        <v>3398</v>
      </c>
      <c r="F159" s="86" t="s">
        <v>27</v>
      </c>
      <c r="G159" s="86"/>
      <c r="H159" s="87">
        <v>20</v>
      </c>
      <c r="I159" s="87">
        <v>0</v>
      </c>
      <c r="J159" s="87">
        <v>0</v>
      </c>
      <c r="K159" s="87">
        <f t="shared" si="11"/>
        <v>5600000</v>
      </c>
      <c r="L159" s="87">
        <v>0</v>
      </c>
      <c r="M159" s="87">
        <v>0</v>
      </c>
      <c r="N159" s="87">
        <v>0</v>
      </c>
      <c r="O159" s="87">
        <f t="shared" si="9"/>
        <v>5600000</v>
      </c>
      <c r="P159" s="97">
        <v>5600000</v>
      </c>
      <c r="Q159" s="97">
        <f t="shared" si="10"/>
        <v>0</v>
      </c>
      <c r="R159" s="96"/>
    </row>
    <row r="160" spans="1:18" x14ac:dyDescent="0.25">
      <c r="A160" s="84">
        <v>154</v>
      </c>
      <c r="B160" s="85">
        <v>460323</v>
      </c>
      <c r="C160" s="86" t="s">
        <v>3403</v>
      </c>
      <c r="D160" s="86" t="s">
        <v>251</v>
      </c>
      <c r="E160" s="86" t="s">
        <v>3398</v>
      </c>
      <c r="F160" s="86" t="s">
        <v>368</v>
      </c>
      <c r="G160" s="86"/>
      <c r="H160" s="87">
        <v>20</v>
      </c>
      <c r="I160" s="87">
        <v>0</v>
      </c>
      <c r="J160" s="87">
        <v>0</v>
      </c>
      <c r="K160" s="87">
        <f>H160*280000</f>
        <v>5600000</v>
      </c>
      <c r="L160" s="87">
        <v>0</v>
      </c>
      <c r="M160" s="87">
        <v>0</v>
      </c>
      <c r="N160" s="87">
        <f>K160</f>
        <v>5600000</v>
      </c>
      <c r="O160" s="87">
        <f t="shared" si="9"/>
        <v>0</v>
      </c>
      <c r="P160" s="97">
        <v>0</v>
      </c>
      <c r="Q160" s="97">
        <f t="shared" si="10"/>
        <v>0</v>
      </c>
      <c r="R160" s="96"/>
    </row>
    <row r="161" spans="1:18" x14ac:dyDescent="0.25">
      <c r="A161" s="84">
        <v>155</v>
      </c>
      <c r="B161" s="85">
        <v>460324</v>
      </c>
      <c r="C161" s="86" t="s">
        <v>3404</v>
      </c>
      <c r="D161" s="86" t="s">
        <v>251</v>
      </c>
      <c r="E161" s="86" t="s">
        <v>3398</v>
      </c>
      <c r="F161" s="86" t="s">
        <v>27</v>
      </c>
      <c r="G161" s="86"/>
      <c r="H161" s="87">
        <v>20</v>
      </c>
      <c r="I161" s="87">
        <v>0</v>
      </c>
      <c r="J161" s="87">
        <v>0</v>
      </c>
      <c r="K161" s="87">
        <f t="shared" ref="K161:K201" si="12">H161*280000</f>
        <v>5600000</v>
      </c>
      <c r="L161" s="87">
        <v>0</v>
      </c>
      <c r="M161" s="87">
        <v>0</v>
      </c>
      <c r="N161" s="87">
        <v>0</v>
      </c>
      <c r="O161" s="87">
        <f t="shared" si="9"/>
        <v>5600000</v>
      </c>
      <c r="P161" s="97">
        <v>5600000</v>
      </c>
      <c r="Q161" s="97">
        <f t="shared" si="10"/>
        <v>0</v>
      </c>
      <c r="R161" s="96"/>
    </row>
    <row r="162" spans="1:18" x14ac:dyDescent="0.25">
      <c r="A162" s="84">
        <v>156</v>
      </c>
      <c r="B162" s="85">
        <v>460325</v>
      </c>
      <c r="C162" s="86" t="s">
        <v>2765</v>
      </c>
      <c r="D162" s="86" t="s">
        <v>468</v>
      </c>
      <c r="E162" s="86" t="s">
        <v>3398</v>
      </c>
      <c r="F162" s="86" t="s">
        <v>27</v>
      </c>
      <c r="G162" s="86"/>
      <c r="H162" s="87">
        <v>22</v>
      </c>
      <c r="I162" s="87">
        <v>0</v>
      </c>
      <c r="J162" s="87">
        <v>0</v>
      </c>
      <c r="K162" s="87">
        <f t="shared" si="12"/>
        <v>6160000</v>
      </c>
      <c r="L162" s="87">
        <v>0</v>
      </c>
      <c r="M162" s="87">
        <v>0</v>
      </c>
      <c r="N162" s="87">
        <v>0</v>
      </c>
      <c r="O162" s="87">
        <f t="shared" si="9"/>
        <v>6160000</v>
      </c>
      <c r="P162" s="97">
        <v>6160000</v>
      </c>
      <c r="Q162" s="97">
        <f t="shared" si="10"/>
        <v>0</v>
      </c>
      <c r="R162" s="96"/>
    </row>
    <row r="163" spans="1:18" x14ac:dyDescent="0.25">
      <c r="A163" s="84">
        <v>157</v>
      </c>
      <c r="B163" s="85">
        <v>460326</v>
      </c>
      <c r="C163" s="86" t="s">
        <v>3405</v>
      </c>
      <c r="D163" s="86" t="s">
        <v>198</v>
      </c>
      <c r="E163" s="86" t="s">
        <v>3398</v>
      </c>
      <c r="F163" s="86" t="s">
        <v>27</v>
      </c>
      <c r="G163" s="86"/>
      <c r="H163" s="87">
        <v>19</v>
      </c>
      <c r="I163" s="87">
        <v>0</v>
      </c>
      <c r="J163" s="87">
        <v>0</v>
      </c>
      <c r="K163" s="87">
        <f t="shared" si="12"/>
        <v>5320000</v>
      </c>
      <c r="L163" s="87">
        <v>0</v>
      </c>
      <c r="M163" s="87">
        <v>0</v>
      </c>
      <c r="N163" s="87">
        <v>0</v>
      </c>
      <c r="O163" s="87">
        <f t="shared" si="9"/>
        <v>5320000</v>
      </c>
      <c r="P163" s="97">
        <v>5320000</v>
      </c>
      <c r="Q163" s="97">
        <f t="shared" si="10"/>
        <v>0</v>
      </c>
      <c r="R163" s="96"/>
    </row>
    <row r="164" spans="1:18" x14ac:dyDescent="0.25">
      <c r="A164" s="84">
        <v>158</v>
      </c>
      <c r="B164" s="85">
        <v>460327</v>
      </c>
      <c r="C164" s="86" t="s">
        <v>1077</v>
      </c>
      <c r="D164" s="86" t="s">
        <v>2352</v>
      </c>
      <c r="E164" s="86" t="s">
        <v>3398</v>
      </c>
      <c r="F164" s="86" t="s">
        <v>27</v>
      </c>
      <c r="G164" s="86"/>
      <c r="H164" s="87">
        <v>22</v>
      </c>
      <c r="I164" s="87">
        <v>0</v>
      </c>
      <c r="J164" s="87">
        <v>0</v>
      </c>
      <c r="K164" s="87">
        <f t="shared" si="12"/>
        <v>6160000</v>
      </c>
      <c r="L164" s="87">
        <v>0</v>
      </c>
      <c r="M164" s="87">
        <v>0</v>
      </c>
      <c r="N164" s="87">
        <v>0</v>
      </c>
      <c r="O164" s="87">
        <f t="shared" si="9"/>
        <v>6160000</v>
      </c>
      <c r="P164" s="97">
        <v>6160000</v>
      </c>
      <c r="Q164" s="97">
        <f t="shared" si="10"/>
        <v>0</v>
      </c>
      <c r="R164" s="96"/>
    </row>
    <row r="165" spans="1:18" x14ac:dyDescent="0.25">
      <c r="A165" s="84">
        <v>159</v>
      </c>
      <c r="B165" s="85">
        <v>460328</v>
      </c>
      <c r="C165" s="86" t="s">
        <v>364</v>
      </c>
      <c r="D165" s="86" t="s">
        <v>85</v>
      </c>
      <c r="E165" s="86" t="s">
        <v>3398</v>
      </c>
      <c r="F165" s="86" t="s">
        <v>27</v>
      </c>
      <c r="G165" s="86"/>
      <c r="H165" s="87">
        <v>19</v>
      </c>
      <c r="I165" s="87">
        <v>0</v>
      </c>
      <c r="J165" s="87">
        <v>0</v>
      </c>
      <c r="K165" s="87">
        <f t="shared" si="12"/>
        <v>5320000</v>
      </c>
      <c r="L165" s="87">
        <v>0</v>
      </c>
      <c r="M165" s="87">
        <v>0</v>
      </c>
      <c r="N165" s="87">
        <v>0</v>
      </c>
      <c r="O165" s="87">
        <f t="shared" si="9"/>
        <v>5320000</v>
      </c>
      <c r="P165" s="97">
        <v>5320000</v>
      </c>
      <c r="Q165" s="97">
        <f t="shared" si="10"/>
        <v>0</v>
      </c>
      <c r="R165" s="96"/>
    </row>
    <row r="166" spans="1:18" x14ac:dyDescent="0.25">
      <c r="A166" s="84">
        <v>160</v>
      </c>
      <c r="B166" s="85">
        <v>460329</v>
      </c>
      <c r="C166" s="86" t="s">
        <v>3406</v>
      </c>
      <c r="D166" s="86" t="s">
        <v>85</v>
      </c>
      <c r="E166" s="86" t="s">
        <v>3398</v>
      </c>
      <c r="F166" s="86" t="s">
        <v>27</v>
      </c>
      <c r="G166" s="86"/>
      <c r="H166" s="87">
        <v>22</v>
      </c>
      <c r="I166" s="87">
        <v>0</v>
      </c>
      <c r="J166" s="87">
        <v>0</v>
      </c>
      <c r="K166" s="87">
        <f t="shared" si="12"/>
        <v>6160000</v>
      </c>
      <c r="L166" s="87">
        <v>0</v>
      </c>
      <c r="M166" s="87">
        <v>0</v>
      </c>
      <c r="N166" s="87">
        <v>0</v>
      </c>
      <c r="O166" s="87">
        <f t="shared" si="9"/>
        <v>6160000</v>
      </c>
      <c r="P166" s="97">
        <v>6160000</v>
      </c>
      <c r="Q166" s="97">
        <f t="shared" si="10"/>
        <v>0</v>
      </c>
      <c r="R166" s="96"/>
    </row>
    <row r="167" spans="1:18" x14ac:dyDescent="0.25">
      <c r="A167" s="84">
        <v>161</v>
      </c>
      <c r="B167" s="85">
        <v>460330</v>
      </c>
      <c r="C167" s="86" t="s">
        <v>1593</v>
      </c>
      <c r="D167" s="86" t="s">
        <v>85</v>
      </c>
      <c r="E167" s="86" t="s">
        <v>3398</v>
      </c>
      <c r="F167" s="86" t="s">
        <v>27</v>
      </c>
      <c r="G167" s="86"/>
      <c r="H167" s="87">
        <v>22</v>
      </c>
      <c r="I167" s="87">
        <v>0</v>
      </c>
      <c r="J167" s="87">
        <v>0</v>
      </c>
      <c r="K167" s="87">
        <f t="shared" si="12"/>
        <v>6160000</v>
      </c>
      <c r="L167" s="87">
        <v>0</v>
      </c>
      <c r="M167" s="87">
        <v>0</v>
      </c>
      <c r="N167" s="87">
        <v>0</v>
      </c>
      <c r="O167" s="87">
        <f t="shared" si="9"/>
        <v>6160000</v>
      </c>
      <c r="P167" s="97">
        <v>6160000</v>
      </c>
      <c r="Q167" s="97">
        <f t="shared" si="10"/>
        <v>0</v>
      </c>
      <c r="R167" s="96"/>
    </row>
    <row r="168" spans="1:18" x14ac:dyDescent="0.25">
      <c r="A168" s="84">
        <v>162</v>
      </c>
      <c r="B168" s="85">
        <v>460331</v>
      </c>
      <c r="C168" s="86" t="s">
        <v>670</v>
      </c>
      <c r="D168" s="86" t="s">
        <v>57</v>
      </c>
      <c r="E168" s="86" t="s">
        <v>3398</v>
      </c>
      <c r="F168" s="86" t="s">
        <v>27</v>
      </c>
      <c r="G168" s="86"/>
      <c r="H168" s="87">
        <v>22</v>
      </c>
      <c r="I168" s="87">
        <v>0</v>
      </c>
      <c r="J168" s="87">
        <v>0</v>
      </c>
      <c r="K168" s="87">
        <f t="shared" si="12"/>
        <v>6160000</v>
      </c>
      <c r="L168" s="87">
        <v>0</v>
      </c>
      <c r="M168" s="87">
        <v>0</v>
      </c>
      <c r="N168" s="87">
        <v>0</v>
      </c>
      <c r="O168" s="87">
        <f t="shared" si="9"/>
        <v>6160000</v>
      </c>
      <c r="P168" s="97">
        <v>6160000</v>
      </c>
      <c r="Q168" s="97">
        <f t="shared" si="10"/>
        <v>0</v>
      </c>
      <c r="R168" s="96"/>
    </row>
    <row r="169" spans="1:18" x14ac:dyDescent="0.25">
      <c r="A169" s="84">
        <v>163</v>
      </c>
      <c r="B169" s="85">
        <v>460332</v>
      </c>
      <c r="C169" s="86" t="s">
        <v>3407</v>
      </c>
      <c r="D169" s="86" t="s">
        <v>481</v>
      </c>
      <c r="E169" s="86" t="s">
        <v>3398</v>
      </c>
      <c r="F169" s="86" t="s">
        <v>27</v>
      </c>
      <c r="G169" s="86"/>
      <c r="H169" s="87">
        <v>22</v>
      </c>
      <c r="I169" s="87">
        <v>0</v>
      </c>
      <c r="J169" s="87">
        <v>0</v>
      </c>
      <c r="K169" s="87">
        <f t="shared" si="12"/>
        <v>6160000</v>
      </c>
      <c r="L169" s="87">
        <v>0</v>
      </c>
      <c r="M169" s="87">
        <v>0</v>
      </c>
      <c r="N169" s="87">
        <v>0</v>
      </c>
      <c r="O169" s="87">
        <f t="shared" si="9"/>
        <v>6160000</v>
      </c>
      <c r="P169" s="97">
        <v>6160000</v>
      </c>
      <c r="Q169" s="97">
        <f t="shared" si="10"/>
        <v>0</v>
      </c>
      <c r="R169" s="96"/>
    </row>
    <row r="170" spans="1:18" x14ac:dyDescent="0.25">
      <c r="A170" s="84">
        <v>164</v>
      </c>
      <c r="B170" s="85">
        <v>460333</v>
      </c>
      <c r="C170" s="86" t="s">
        <v>3408</v>
      </c>
      <c r="D170" s="86" t="s">
        <v>317</v>
      </c>
      <c r="E170" s="86" t="s">
        <v>3398</v>
      </c>
      <c r="F170" s="86" t="s">
        <v>27</v>
      </c>
      <c r="G170" s="86"/>
      <c r="H170" s="87">
        <v>22</v>
      </c>
      <c r="I170" s="87">
        <v>0</v>
      </c>
      <c r="J170" s="87">
        <v>0</v>
      </c>
      <c r="K170" s="87">
        <f t="shared" si="12"/>
        <v>6160000</v>
      </c>
      <c r="L170" s="87">
        <v>0</v>
      </c>
      <c r="M170" s="87">
        <v>0</v>
      </c>
      <c r="N170" s="87">
        <v>0</v>
      </c>
      <c r="O170" s="87">
        <f t="shared" si="9"/>
        <v>6160000</v>
      </c>
      <c r="P170" s="97">
        <v>6190000</v>
      </c>
      <c r="Q170" s="97">
        <f t="shared" si="10"/>
        <v>-30000</v>
      </c>
      <c r="R170" s="96"/>
    </row>
    <row r="171" spans="1:18" x14ac:dyDescent="0.25">
      <c r="A171" s="84">
        <v>165</v>
      </c>
      <c r="B171" s="85">
        <v>460334</v>
      </c>
      <c r="C171" s="86" t="s">
        <v>648</v>
      </c>
      <c r="D171" s="86" t="s">
        <v>317</v>
      </c>
      <c r="E171" s="86" t="s">
        <v>3398</v>
      </c>
      <c r="F171" s="86" t="s">
        <v>27</v>
      </c>
      <c r="G171" s="86"/>
      <c r="H171" s="87">
        <v>19</v>
      </c>
      <c r="I171" s="87">
        <v>0</v>
      </c>
      <c r="J171" s="87">
        <v>0</v>
      </c>
      <c r="K171" s="87">
        <f t="shared" si="12"/>
        <v>5320000</v>
      </c>
      <c r="L171" s="87">
        <v>0</v>
      </c>
      <c r="M171" s="87">
        <v>0</v>
      </c>
      <c r="N171" s="87">
        <v>0</v>
      </c>
      <c r="O171" s="87">
        <f t="shared" si="9"/>
        <v>5320000</v>
      </c>
      <c r="P171" s="97">
        <v>5320000</v>
      </c>
      <c r="Q171" s="97">
        <f t="shared" si="10"/>
        <v>0</v>
      </c>
      <c r="R171" s="96"/>
    </row>
    <row r="172" spans="1:18" x14ac:dyDescent="0.25">
      <c r="A172" s="84">
        <v>166</v>
      </c>
      <c r="B172" s="85">
        <v>460335</v>
      </c>
      <c r="C172" s="86" t="s">
        <v>1368</v>
      </c>
      <c r="D172" s="86" t="s">
        <v>349</v>
      </c>
      <c r="E172" s="86" t="s">
        <v>3398</v>
      </c>
      <c r="F172" s="86" t="s">
        <v>27</v>
      </c>
      <c r="G172" s="86"/>
      <c r="H172" s="87">
        <v>22</v>
      </c>
      <c r="I172" s="87">
        <v>0</v>
      </c>
      <c r="J172" s="87">
        <v>0</v>
      </c>
      <c r="K172" s="87">
        <f t="shared" si="12"/>
        <v>6160000</v>
      </c>
      <c r="L172" s="87">
        <v>0</v>
      </c>
      <c r="M172" s="87">
        <v>0</v>
      </c>
      <c r="N172" s="87">
        <v>0</v>
      </c>
      <c r="O172" s="87">
        <f t="shared" si="9"/>
        <v>6160000</v>
      </c>
      <c r="P172" s="97">
        <v>6160000</v>
      </c>
      <c r="Q172" s="97">
        <f t="shared" si="10"/>
        <v>0</v>
      </c>
      <c r="R172" s="96"/>
    </row>
    <row r="173" spans="1:18" x14ac:dyDescent="0.25">
      <c r="A173" s="84">
        <v>167</v>
      </c>
      <c r="B173" s="85">
        <v>460336</v>
      </c>
      <c r="C173" s="86" t="s">
        <v>1459</v>
      </c>
      <c r="D173" s="86" t="s">
        <v>210</v>
      </c>
      <c r="E173" s="86" t="s">
        <v>3398</v>
      </c>
      <c r="F173" s="86" t="s">
        <v>27</v>
      </c>
      <c r="G173" s="86"/>
      <c r="H173" s="87">
        <v>22</v>
      </c>
      <c r="I173" s="87">
        <v>0</v>
      </c>
      <c r="J173" s="87">
        <v>0</v>
      </c>
      <c r="K173" s="87">
        <f t="shared" si="12"/>
        <v>6160000</v>
      </c>
      <c r="L173" s="87">
        <v>0</v>
      </c>
      <c r="M173" s="87">
        <v>0</v>
      </c>
      <c r="N173" s="87">
        <v>0</v>
      </c>
      <c r="O173" s="87">
        <f t="shared" si="9"/>
        <v>6160000</v>
      </c>
      <c r="P173" s="97">
        <v>6160000</v>
      </c>
      <c r="Q173" s="97">
        <f t="shared" si="10"/>
        <v>0</v>
      </c>
      <c r="R173" s="96"/>
    </row>
    <row r="174" spans="1:18" x14ac:dyDescent="0.25">
      <c r="A174" s="84">
        <v>168</v>
      </c>
      <c r="B174" s="85">
        <v>460337</v>
      </c>
      <c r="C174" s="86" t="s">
        <v>1533</v>
      </c>
      <c r="D174" s="86" t="s">
        <v>554</v>
      </c>
      <c r="E174" s="86" t="s">
        <v>3398</v>
      </c>
      <c r="F174" s="86" t="s">
        <v>27</v>
      </c>
      <c r="G174" s="86"/>
      <c r="H174" s="87">
        <v>19</v>
      </c>
      <c r="I174" s="87">
        <v>0</v>
      </c>
      <c r="J174" s="87">
        <v>0</v>
      </c>
      <c r="K174" s="87">
        <f t="shared" si="12"/>
        <v>5320000</v>
      </c>
      <c r="L174" s="87">
        <v>0</v>
      </c>
      <c r="M174" s="87">
        <v>0</v>
      </c>
      <c r="N174" s="87">
        <v>0</v>
      </c>
      <c r="O174" s="87">
        <f t="shared" si="9"/>
        <v>5320000</v>
      </c>
      <c r="P174" s="97">
        <v>5320000</v>
      </c>
      <c r="Q174" s="97">
        <f t="shared" si="10"/>
        <v>0</v>
      </c>
      <c r="R174" s="96"/>
    </row>
    <row r="175" spans="1:18" x14ac:dyDescent="0.25">
      <c r="A175" s="84">
        <v>169</v>
      </c>
      <c r="B175" s="85">
        <v>460338</v>
      </c>
      <c r="C175" s="86" t="s">
        <v>632</v>
      </c>
      <c r="D175" s="86" t="s">
        <v>492</v>
      </c>
      <c r="E175" s="86" t="s">
        <v>3398</v>
      </c>
      <c r="F175" s="86" t="s">
        <v>27</v>
      </c>
      <c r="G175" s="86"/>
      <c r="H175" s="87">
        <v>20</v>
      </c>
      <c r="I175" s="87">
        <v>0</v>
      </c>
      <c r="J175" s="87">
        <v>0</v>
      </c>
      <c r="K175" s="87">
        <f t="shared" si="12"/>
        <v>5600000</v>
      </c>
      <c r="L175" s="87">
        <v>0</v>
      </c>
      <c r="M175" s="87">
        <v>0</v>
      </c>
      <c r="N175" s="87">
        <v>0</v>
      </c>
      <c r="O175" s="87">
        <f t="shared" si="9"/>
        <v>5600000</v>
      </c>
      <c r="P175" s="97">
        <v>5600000</v>
      </c>
      <c r="Q175" s="97">
        <f t="shared" si="10"/>
        <v>0</v>
      </c>
      <c r="R175" s="96"/>
    </row>
    <row r="176" spans="1:18" x14ac:dyDescent="0.25">
      <c r="A176" s="84">
        <v>170</v>
      </c>
      <c r="B176" s="85">
        <v>460339</v>
      </c>
      <c r="C176" s="86" t="s">
        <v>3409</v>
      </c>
      <c r="D176" s="86" t="s">
        <v>429</v>
      </c>
      <c r="E176" s="86" t="s">
        <v>3398</v>
      </c>
      <c r="F176" s="86" t="s">
        <v>27</v>
      </c>
      <c r="G176" s="86"/>
      <c r="H176" s="87">
        <v>22</v>
      </c>
      <c r="I176" s="87">
        <v>0</v>
      </c>
      <c r="J176" s="87">
        <v>0</v>
      </c>
      <c r="K176" s="87">
        <f t="shared" si="12"/>
        <v>6160000</v>
      </c>
      <c r="L176" s="87">
        <v>0</v>
      </c>
      <c r="M176" s="87">
        <v>0</v>
      </c>
      <c r="N176" s="87">
        <v>0</v>
      </c>
      <c r="O176" s="87">
        <f t="shared" si="9"/>
        <v>6160000</v>
      </c>
      <c r="P176" s="97">
        <v>6160000</v>
      </c>
      <c r="Q176" s="97">
        <f t="shared" si="10"/>
        <v>0</v>
      </c>
      <c r="R176" s="96"/>
    </row>
    <row r="177" spans="1:18" x14ac:dyDescent="0.25">
      <c r="A177" s="84">
        <v>171</v>
      </c>
      <c r="B177" s="85">
        <v>460340</v>
      </c>
      <c r="C177" s="86" t="s">
        <v>1371</v>
      </c>
      <c r="D177" s="86" t="s">
        <v>649</v>
      </c>
      <c r="E177" s="86" t="s">
        <v>3398</v>
      </c>
      <c r="F177" s="86" t="s">
        <v>27</v>
      </c>
      <c r="G177" s="86"/>
      <c r="H177" s="87">
        <v>22</v>
      </c>
      <c r="I177" s="87">
        <v>0</v>
      </c>
      <c r="J177" s="87">
        <v>0</v>
      </c>
      <c r="K177" s="87">
        <f t="shared" si="12"/>
        <v>6160000</v>
      </c>
      <c r="L177" s="87">
        <v>0</v>
      </c>
      <c r="M177" s="87">
        <v>0</v>
      </c>
      <c r="N177" s="87">
        <v>0</v>
      </c>
      <c r="O177" s="87">
        <f t="shared" si="9"/>
        <v>6160000</v>
      </c>
      <c r="P177" s="97">
        <v>6160000</v>
      </c>
      <c r="Q177" s="97">
        <f t="shared" si="10"/>
        <v>0</v>
      </c>
      <c r="R177" s="96"/>
    </row>
    <row r="178" spans="1:18" x14ac:dyDescent="0.25">
      <c r="A178" s="84">
        <v>172</v>
      </c>
      <c r="B178" s="85">
        <v>460341</v>
      </c>
      <c r="C178" s="86" t="s">
        <v>3410</v>
      </c>
      <c r="D178" s="86" t="s">
        <v>777</v>
      </c>
      <c r="E178" s="86" t="s">
        <v>3398</v>
      </c>
      <c r="F178" s="86" t="s">
        <v>27</v>
      </c>
      <c r="G178" s="86"/>
      <c r="H178" s="87">
        <v>22</v>
      </c>
      <c r="I178" s="87">
        <v>0</v>
      </c>
      <c r="J178" s="87">
        <v>0</v>
      </c>
      <c r="K178" s="87">
        <f t="shared" si="12"/>
        <v>6160000</v>
      </c>
      <c r="L178" s="87">
        <v>0</v>
      </c>
      <c r="M178" s="87">
        <v>0</v>
      </c>
      <c r="N178" s="87">
        <v>0</v>
      </c>
      <c r="O178" s="87">
        <f t="shared" si="9"/>
        <v>6160000</v>
      </c>
      <c r="P178" s="97">
        <v>6160000</v>
      </c>
      <c r="Q178" s="97">
        <f t="shared" si="10"/>
        <v>0</v>
      </c>
      <c r="R178" s="96"/>
    </row>
    <row r="179" spans="1:18" x14ac:dyDescent="0.25">
      <c r="A179" s="84">
        <v>173</v>
      </c>
      <c r="B179" s="85">
        <v>460342</v>
      </c>
      <c r="C179" s="86" t="s">
        <v>3411</v>
      </c>
      <c r="D179" s="86" t="s">
        <v>413</v>
      </c>
      <c r="E179" s="86" t="s">
        <v>3398</v>
      </c>
      <c r="F179" s="86" t="s">
        <v>27</v>
      </c>
      <c r="G179" s="86"/>
      <c r="H179" s="87">
        <v>22</v>
      </c>
      <c r="I179" s="87">
        <v>0</v>
      </c>
      <c r="J179" s="87">
        <v>0</v>
      </c>
      <c r="K179" s="87">
        <f t="shared" si="12"/>
        <v>6160000</v>
      </c>
      <c r="L179" s="87">
        <v>0</v>
      </c>
      <c r="M179" s="87">
        <v>0</v>
      </c>
      <c r="N179" s="87">
        <v>0</v>
      </c>
      <c r="O179" s="87">
        <f t="shared" si="9"/>
        <v>6160000</v>
      </c>
      <c r="P179" s="97">
        <v>6160000</v>
      </c>
      <c r="Q179" s="97">
        <f t="shared" si="10"/>
        <v>0</v>
      </c>
      <c r="R179" s="96"/>
    </row>
    <row r="180" spans="1:18" x14ac:dyDescent="0.25">
      <c r="A180" s="84">
        <v>174</v>
      </c>
      <c r="B180" s="85">
        <v>460343</v>
      </c>
      <c r="C180" s="86" t="s">
        <v>3412</v>
      </c>
      <c r="D180" s="86" t="s">
        <v>254</v>
      </c>
      <c r="E180" s="86" t="s">
        <v>3398</v>
      </c>
      <c r="F180" s="86" t="s">
        <v>27</v>
      </c>
      <c r="G180" s="86"/>
      <c r="H180" s="87">
        <v>22</v>
      </c>
      <c r="I180" s="87">
        <v>0</v>
      </c>
      <c r="J180" s="87">
        <v>0</v>
      </c>
      <c r="K180" s="87">
        <f t="shared" si="12"/>
        <v>6160000</v>
      </c>
      <c r="L180" s="87">
        <v>0</v>
      </c>
      <c r="M180" s="87">
        <v>0</v>
      </c>
      <c r="N180" s="87">
        <v>0</v>
      </c>
      <c r="O180" s="87">
        <f t="shared" si="9"/>
        <v>6160000</v>
      </c>
      <c r="P180" s="97">
        <v>6160000</v>
      </c>
      <c r="Q180" s="97">
        <f t="shared" si="10"/>
        <v>0</v>
      </c>
      <c r="R180" s="96"/>
    </row>
    <row r="181" spans="1:18" x14ac:dyDescent="0.25">
      <c r="A181" s="84">
        <v>175</v>
      </c>
      <c r="B181" s="85">
        <v>460344</v>
      </c>
      <c r="C181" s="86" t="s">
        <v>1077</v>
      </c>
      <c r="D181" s="86" t="s">
        <v>560</v>
      </c>
      <c r="E181" s="86" t="s">
        <v>3398</v>
      </c>
      <c r="F181" s="86" t="s">
        <v>27</v>
      </c>
      <c r="G181" s="86"/>
      <c r="H181" s="87">
        <v>24</v>
      </c>
      <c r="I181" s="87">
        <v>0</v>
      </c>
      <c r="J181" s="87">
        <v>0</v>
      </c>
      <c r="K181" s="87">
        <f t="shared" si="12"/>
        <v>6720000</v>
      </c>
      <c r="L181" s="87">
        <v>0</v>
      </c>
      <c r="M181" s="87">
        <v>0</v>
      </c>
      <c r="N181" s="87">
        <v>0</v>
      </c>
      <c r="O181" s="87">
        <f t="shared" si="9"/>
        <v>6720000</v>
      </c>
      <c r="P181" s="97">
        <v>6720000</v>
      </c>
      <c r="Q181" s="97">
        <f t="shared" si="10"/>
        <v>0</v>
      </c>
      <c r="R181" s="96"/>
    </row>
    <row r="182" spans="1:18" x14ac:dyDescent="0.25">
      <c r="A182" s="84">
        <v>176</v>
      </c>
      <c r="B182" s="85">
        <v>460345</v>
      </c>
      <c r="C182" s="86" t="s">
        <v>587</v>
      </c>
      <c r="D182" s="86" t="s">
        <v>153</v>
      </c>
      <c r="E182" s="86" t="s">
        <v>3398</v>
      </c>
      <c r="F182" s="86" t="s">
        <v>27</v>
      </c>
      <c r="G182" s="86"/>
      <c r="H182" s="87">
        <v>22</v>
      </c>
      <c r="I182" s="87">
        <v>0</v>
      </c>
      <c r="J182" s="87">
        <v>0</v>
      </c>
      <c r="K182" s="87">
        <f t="shared" si="12"/>
        <v>6160000</v>
      </c>
      <c r="L182" s="87">
        <v>0</v>
      </c>
      <c r="M182" s="87">
        <v>0</v>
      </c>
      <c r="N182" s="87">
        <v>0</v>
      </c>
      <c r="O182" s="87">
        <f t="shared" si="9"/>
        <v>6160000</v>
      </c>
      <c r="P182" s="97">
        <v>0</v>
      </c>
      <c r="Q182" s="97">
        <f t="shared" si="10"/>
        <v>6160000</v>
      </c>
      <c r="R182" s="96"/>
    </row>
    <row r="183" spans="1:18" x14ac:dyDescent="0.25">
      <c r="A183" s="84">
        <v>177</v>
      </c>
      <c r="B183" s="85">
        <v>460346</v>
      </c>
      <c r="C183" s="86" t="s">
        <v>720</v>
      </c>
      <c r="D183" s="86" t="s">
        <v>303</v>
      </c>
      <c r="E183" s="86" t="s">
        <v>3398</v>
      </c>
      <c r="F183" s="86" t="s">
        <v>27</v>
      </c>
      <c r="G183" s="86"/>
      <c r="H183" s="87">
        <v>22</v>
      </c>
      <c r="I183" s="87">
        <v>0</v>
      </c>
      <c r="J183" s="87">
        <v>0</v>
      </c>
      <c r="K183" s="87">
        <f t="shared" si="12"/>
        <v>6160000</v>
      </c>
      <c r="L183" s="87">
        <v>0</v>
      </c>
      <c r="M183" s="87">
        <v>0</v>
      </c>
      <c r="N183" s="87">
        <v>0</v>
      </c>
      <c r="O183" s="87">
        <f t="shared" si="9"/>
        <v>6160000</v>
      </c>
      <c r="P183" s="97">
        <v>6160000</v>
      </c>
      <c r="Q183" s="97">
        <f t="shared" si="10"/>
        <v>0</v>
      </c>
      <c r="R183" s="96"/>
    </row>
    <row r="184" spans="1:18" x14ac:dyDescent="0.25">
      <c r="A184" s="84">
        <v>178</v>
      </c>
      <c r="B184" s="85">
        <v>460347</v>
      </c>
      <c r="C184" s="86" t="s">
        <v>1260</v>
      </c>
      <c r="D184" s="86" t="s">
        <v>75</v>
      </c>
      <c r="E184" s="86" t="s">
        <v>3398</v>
      </c>
      <c r="F184" s="86" t="s">
        <v>27</v>
      </c>
      <c r="G184" s="86"/>
      <c r="H184" s="87">
        <v>22</v>
      </c>
      <c r="I184" s="87">
        <v>0</v>
      </c>
      <c r="J184" s="87">
        <v>0</v>
      </c>
      <c r="K184" s="87">
        <f t="shared" si="12"/>
        <v>6160000</v>
      </c>
      <c r="L184" s="87">
        <v>0</v>
      </c>
      <c r="M184" s="87">
        <v>0</v>
      </c>
      <c r="N184" s="87">
        <v>0</v>
      </c>
      <c r="O184" s="87">
        <f t="shared" si="9"/>
        <v>6160000</v>
      </c>
      <c r="P184" s="97">
        <v>6160000</v>
      </c>
      <c r="Q184" s="97">
        <f t="shared" si="10"/>
        <v>0</v>
      </c>
      <c r="R184" s="96"/>
    </row>
    <row r="185" spans="1:18" x14ac:dyDescent="0.25">
      <c r="A185" s="84">
        <v>179</v>
      </c>
      <c r="B185" s="85">
        <v>460348</v>
      </c>
      <c r="C185" s="86" t="s">
        <v>348</v>
      </c>
      <c r="D185" s="86" t="s">
        <v>75</v>
      </c>
      <c r="E185" s="86" t="s">
        <v>3398</v>
      </c>
      <c r="F185" s="86" t="s">
        <v>27</v>
      </c>
      <c r="G185" s="86"/>
      <c r="H185" s="87">
        <v>21</v>
      </c>
      <c r="I185" s="87">
        <v>0</v>
      </c>
      <c r="J185" s="87">
        <v>0</v>
      </c>
      <c r="K185" s="87">
        <f t="shared" si="12"/>
        <v>5880000</v>
      </c>
      <c r="L185" s="87">
        <v>0</v>
      </c>
      <c r="M185" s="87">
        <v>0</v>
      </c>
      <c r="N185" s="87">
        <v>0</v>
      </c>
      <c r="O185" s="87">
        <f t="shared" si="9"/>
        <v>5880000</v>
      </c>
      <c r="P185" s="97">
        <v>5880000</v>
      </c>
      <c r="Q185" s="97">
        <f t="shared" si="10"/>
        <v>0</v>
      </c>
      <c r="R185" s="96"/>
    </row>
    <row r="186" spans="1:18" x14ac:dyDescent="0.25">
      <c r="A186" s="84">
        <v>180</v>
      </c>
      <c r="B186" s="85">
        <v>460349</v>
      </c>
      <c r="C186" s="86" t="s">
        <v>586</v>
      </c>
      <c r="D186" s="86" t="s">
        <v>1176</v>
      </c>
      <c r="E186" s="86" t="s">
        <v>3398</v>
      </c>
      <c r="F186" s="86" t="s">
        <v>27</v>
      </c>
      <c r="G186" s="86"/>
      <c r="H186" s="87">
        <v>22</v>
      </c>
      <c r="I186" s="87">
        <v>0</v>
      </c>
      <c r="J186" s="87">
        <v>0</v>
      </c>
      <c r="K186" s="87">
        <f t="shared" si="12"/>
        <v>6160000</v>
      </c>
      <c r="L186" s="87">
        <v>0</v>
      </c>
      <c r="M186" s="87">
        <v>0</v>
      </c>
      <c r="N186" s="87">
        <v>0</v>
      </c>
      <c r="O186" s="87">
        <f t="shared" si="9"/>
        <v>6160000</v>
      </c>
      <c r="P186" s="97">
        <v>6160000</v>
      </c>
      <c r="Q186" s="97">
        <f t="shared" si="10"/>
        <v>0</v>
      </c>
      <c r="R186" s="96"/>
    </row>
    <row r="187" spans="1:18" x14ac:dyDescent="0.25">
      <c r="A187" s="84">
        <v>181</v>
      </c>
      <c r="B187" s="85">
        <v>460350</v>
      </c>
      <c r="C187" s="86" t="s">
        <v>583</v>
      </c>
      <c r="D187" s="86" t="s">
        <v>147</v>
      </c>
      <c r="E187" s="86" t="s">
        <v>3398</v>
      </c>
      <c r="F187" s="86" t="s">
        <v>27</v>
      </c>
      <c r="G187" s="86"/>
      <c r="H187" s="87">
        <v>16</v>
      </c>
      <c r="I187" s="87">
        <v>0</v>
      </c>
      <c r="J187" s="87">
        <v>0</v>
      </c>
      <c r="K187" s="87">
        <f t="shared" si="12"/>
        <v>4480000</v>
      </c>
      <c r="L187" s="87">
        <v>0</v>
      </c>
      <c r="M187" s="87">
        <v>0</v>
      </c>
      <c r="N187" s="87">
        <v>0</v>
      </c>
      <c r="O187" s="87">
        <f t="shared" si="9"/>
        <v>4480000</v>
      </c>
      <c r="P187" s="97">
        <v>4480000</v>
      </c>
      <c r="Q187" s="97">
        <f t="shared" si="10"/>
        <v>0</v>
      </c>
      <c r="R187" s="96"/>
    </row>
    <row r="188" spans="1:18" x14ac:dyDescent="0.25">
      <c r="A188" s="84">
        <v>182</v>
      </c>
      <c r="B188" s="85">
        <v>460351</v>
      </c>
      <c r="C188" s="86" t="s">
        <v>1145</v>
      </c>
      <c r="D188" s="86" t="s">
        <v>3413</v>
      </c>
      <c r="E188" s="86" t="s">
        <v>3398</v>
      </c>
      <c r="F188" s="86" t="s">
        <v>27</v>
      </c>
      <c r="G188" s="86"/>
      <c r="H188" s="87">
        <v>18</v>
      </c>
      <c r="I188" s="87">
        <v>0</v>
      </c>
      <c r="J188" s="87">
        <v>0</v>
      </c>
      <c r="K188" s="87">
        <f t="shared" si="12"/>
        <v>5040000</v>
      </c>
      <c r="L188" s="87">
        <v>0</v>
      </c>
      <c r="M188" s="87">
        <v>0</v>
      </c>
      <c r="N188" s="87">
        <v>0</v>
      </c>
      <c r="O188" s="87">
        <f t="shared" si="9"/>
        <v>5040000</v>
      </c>
      <c r="P188" s="97">
        <v>5040000</v>
      </c>
      <c r="Q188" s="97">
        <f t="shared" si="10"/>
        <v>0</v>
      </c>
      <c r="R188" s="96"/>
    </row>
    <row r="189" spans="1:18" x14ac:dyDescent="0.25">
      <c r="A189" s="84">
        <v>183</v>
      </c>
      <c r="B189" s="85">
        <v>460352</v>
      </c>
      <c r="C189" s="86" t="s">
        <v>3414</v>
      </c>
      <c r="D189" s="86" t="s">
        <v>1132</v>
      </c>
      <c r="E189" s="86" t="s">
        <v>3398</v>
      </c>
      <c r="F189" s="86" t="s">
        <v>27</v>
      </c>
      <c r="G189" s="86"/>
      <c r="H189" s="87">
        <v>20</v>
      </c>
      <c r="I189" s="87">
        <v>0</v>
      </c>
      <c r="J189" s="87">
        <v>0</v>
      </c>
      <c r="K189" s="87">
        <f t="shared" si="12"/>
        <v>5600000</v>
      </c>
      <c r="L189" s="87">
        <v>0</v>
      </c>
      <c r="M189" s="87">
        <v>0</v>
      </c>
      <c r="N189" s="87">
        <v>0</v>
      </c>
      <c r="O189" s="87">
        <f t="shared" si="9"/>
        <v>5600000</v>
      </c>
      <c r="P189" s="97">
        <v>5600000</v>
      </c>
      <c r="Q189" s="97">
        <f t="shared" si="10"/>
        <v>0</v>
      </c>
      <c r="R189" s="96"/>
    </row>
    <row r="190" spans="1:18" x14ac:dyDescent="0.25">
      <c r="A190" s="84">
        <v>184</v>
      </c>
      <c r="B190" s="85">
        <v>460353</v>
      </c>
      <c r="C190" s="86" t="s">
        <v>3415</v>
      </c>
      <c r="D190" s="86" t="s">
        <v>121</v>
      </c>
      <c r="E190" s="86" t="s">
        <v>3398</v>
      </c>
      <c r="F190" s="86" t="s">
        <v>27</v>
      </c>
      <c r="G190" s="86"/>
      <c r="H190" s="87">
        <v>22</v>
      </c>
      <c r="I190" s="87">
        <v>0</v>
      </c>
      <c r="J190" s="87">
        <v>0</v>
      </c>
      <c r="K190" s="87">
        <f t="shared" si="12"/>
        <v>6160000</v>
      </c>
      <c r="L190" s="87">
        <v>0</v>
      </c>
      <c r="M190" s="87">
        <v>0</v>
      </c>
      <c r="N190" s="87">
        <v>0</v>
      </c>
      <c r="O190" s="87">
        <f t="shared" si="9"/>
        <v>6160000</v>
      </c>
      <c r="P190" s="97">
        <v>6160000</v>
      </c>
      <c r="Q190" s="97">
        <f t="shared" si="10"/>
        <v>0</v>
      </c>
      <c r="R190" s="96"/>
    </row>
    <row r="191" spans="1:18" x14ac:dyDescent="0.25">
      <c r="A191" s="84">
        <v>185</v>
      </c>
      <c r="B191" s="85">
        <v>460354</v>
      </c>
      <c r="C191" s="86" t="s">
        <v>400</v>
      </c>
      <c r="D191" s="86" t="s">
        <v>61</v>
      </c>
      <c r="E191" s="86" t="s">
        <v>3398</v>
      </c>
      <c r="F191" s="86" t="s">
        <v>27</v>
      </c>
      <c r="G191" s="86"/>
      <c r="H191" s="87">
        <v>19</v>
      </c>
      <c r="I191" s="87">
        <v>0</v>
      </c>
      <c r="J191" s="87">
        <v>0</v>
      </c>
      <c r="K191" s="87">
        <f t="shared" si="12"/>
        <v>5320000</v>
      </c>
      <c r="L191" s="87">
        <v>0</v>
      </c>
      <c r="M191" s="87">
        <v>0</v>
      </c>
      <c r="N191" s="87">
        <v>0</v>
      </c>
      <c r="O191" s="87">
        <f t="shared" si="9"/>
        <v>5320000</v>
      </c>
      <c r="P191" s="97">
        <v>5320000</v>
      </c>
      <c r="Q191" s="97">
        <f t="shared" si="10"/>
        <v>0</v>
      </c>
      <c r="R191" s="96"/>
    </row>
    <row r="192" spans="1:18" x14ac:dyDescent="0.25">
      <c r="A192" s="84">
        <v>186</v>
      </c>
      <c r="B192" s="85">
        <v>460355</v>
      </c>
      <c r="C192" s="86" t="s">
        <v>2315</v>
      </c>
      <c r="D192" s="86" t="s">
        <v>375</v>
      </c>
      <c r="E192" s="86" t="s">
        <v>3398</v>
      </c>
      <c r="F192" s="86" t="s">
        <v>27</v>
      </c>
      <c r="G192" s="86"/>
      <c r="H192" s="87">
        <v>12</v>
      </c>
      <c r="I192" s="87">
        <v>0</v>
      </c>
      <c r="J192" s="87">
        <v>0</v>
      </c>
      <c r="K192" s="87">
        <f t="shared" si="12"/>
        <v>3360000</v>
      </c>
      <c r="L192" s="87">
        <v>0</v>
      </c>
      <c r="M192" s="87">
        <v>0</v>
      </c>
      <c r="N192" s="87">
        <v>0</v>
      </c>
      <c r="O192" s="87">
        <f t="shared" si="9"/>
        <v>3360000</v>
      </c>
      <c r="P192" s="97">
        <v>0</v>
      </c>
      <c r="Q192" s="97">
        <f t="shared" si="10"/>
        <v>3360000</v>
      </c>
      <c r="R192" s="96"/>
    </row>
    <row r="193" spans="1:18" x14ac:dyDescent="0.25">
      <c r="A193" s="84">
        <v>187</v>
      </c>
      <c r="B193" s="85">
        <v>460356</v>
      </c>
      <c r="C193" s="86" t="s">
        <v>157</v>
      </c>
      <c r="D193" s="86" t="s">
        <v>548</v>
      </c>
      <c r="E193" s="86" t="s">
        <v>3398</v>
      </c>
      <c r="F193" s="86" t="s">
        <v>27</v>
      </c>
      <c r="G193" s="86"/>
      <c r="H193" s="87">
        <v>22</v>
      </c>
      <c r="I193" s="87">
        <v>0</v>
      </c>
      <c r="J193" s="87">
        <v>0</v>
      </c>
      <c r="K193" s="87">
        <f t="shared" si="12"/>
        <v>6160000</v>
      </c>
      <c r="L193" s="87">
        <v>0</v>
      </c>
      <c r="M193" s="87">
        <v>0</v>
      </c>
      <c r="N193" s="87">
        <v>0</v>
      </c>
      <c r="O193" s="87">
        <f t="shared" si="9"/>
        <v>6160000</v>
      </c>
      <c r="P193" s="97">
        <v>6160000</v>
      </c>
      <c r="Q193" s="97">
        <f t="shared" si="10"/>
        <v>0</v>
      </c>
      <c r="R193" s="96"/>
    </row>
    <row r="194" spans="1:18" x14ac:dyDescent="0.25">
      <c r="A194" s="84">
        <v>188</v>
      </c>
      <c r="B194" s="85">
        <v>460357</v>
      </c>
      <c r="C194" s="86" t="s">
        <v>1577</v>
      </c>
      <c r="D194" s="86" t="s">
        <v>109</v>
      </c>
      <c r="E194" s="86" t="s">
        <v>3398</v>
      </c>
      <c r="F194" s="86" t="s">
        <v>27</v>
      </c>
      <c r="G194" s="86"/>
      <c r="H194" s="87">
        <v>20</v>
      </c>
      <c r="I194" s="87">
        <v>0</v>
      </c>
      <c r="J194" s="87">
        <v>0</v>
      </c>
      <c r="K194" s="87">
        <f t="shared" si="12"/>
        <v>5600000</v>
      </c>
      <c r="L194" s="87">
        <v>0</v>
      </c>
      <c r="M194" s="87">
        <v>0</v>
      </c>
      <c r="N194" s="87">
        <v>0</v>
      </c>
      <c r="O194" s="87">
        <f t="shared" si="9"/>
        <v>5600000</v>
      </c>
      <c r="P194" s="97">
        <v>5600000</v>
      </c>
      <c r="Q194" s="97">
        <f t="shared" si="10"/>
        <v>0</v>
      </c>
      <c r="R194" s="96"/>
    </row>
    <row r="195" spans="1:18" x14ac:dyDescent="0.25">
      <c r="A195" s="84">
        <v>189</v>
      </c>
      <c r="B195" s="85">
        <v>460358</v>
      </c>
      <c r="C195" s="86" t="s">
        <v>1660</v>
      </c>
      <c r="D195" s="86" t="s">
        <v>251</v>
      </c>
      <c r="E195" s="86" t="s">
        <v>3398</v>
      </c>
      <c r="F195" s="86" t="s">
        <v>27</v>
      </c>
      <c r="G195" s="86"/>
      <c r="H195" s="87">
        <v>22</v>
      </c>
      <c r="I195" s="87">
        <v>0</v>
      </c>
      <c r="J195" s="87">
        <v>0</v>
      </c>
      <c r="K195" s="87">
        <f t="shared" si="12"/>
        <v>6160000</v>
      </c>
      <c r="L195" s="87">
        <v>0</v>
      </c>
      <c r="M195" s="87">
        <v>0</v>
      </c>
      <c r="N195" s="87">
        <v>0</v>
      </c>
      <c r="O195" s="87">
        <f t="shared" si="9"/>
        <v>6160000</v>
      </c>
      <c r="P195" s="97">
        <v>6160000</v>
      </c>
      <c r="Q195" s="97">
        <f t="shared" si="10"/>
        <v>0</v>
      </c>
      <c r="R195" s="96"/>
    </row>
    <row r="196" spans="1:18" x14ac:dyDescent="0.25">
      <c r="A196" s="84">
        <v>190</v>
      </c>
      <c r="B196" s="85">
        <v>460359</v>
      </c>
      <c r="C196" s="86" t="s">
        <v>3416</v>
      </c>
      <c r="D196" s="86" t="s">
        <v>85</v>
      </c>
      <c r="E196" s="86" t="s">
        <v>3398</v>
      </c>
      <c r="F196" s="86" t="s">
        <v>27</v>
      </c>
      <c r="G196" s="86"/>
      <c r="H196" s="87">
        <v>22</v>
      </c>
      <c r="I196" s="87">
        <v>0</v>
      </c>
      <c r="J196" s="87">
        <v>0</v>
      </c>
      <c r="K196" s="87">
        <f t="shared" si="12"/>
        <v>6160000</v>
      </c>
      <c r="L196" s="87">
        <v>0</v>
      </c>
      <c r="M196" s="87">
        <v>0</v>
      </c>
      <c r="N196" s="87">
        <v>0</v>
      </c>
      <c r="O196" s="87">
        <f t="shared" si="9"/>
        <v>6160000</v>
      </c>
      <c r="P196" s="97">
        <v>6160000</v>
      </c>
      <c r="Q196" s="97">
        <f t="shared" si="10"/>
        <v>0</v>
      </c>
      <c r="R196" s="96"/>
    </row>
    <row r="197" spans="1:18" x14ac:dyDescent="0.25">
      <c r="A197" s="84">
        <v>191</v>
      </c>
      <c r="B197" s="85">
        <v>460360</v>
      </c>
      <c r="C197" s="86" t="s">
        <v>397</v>
      </c>
      <c r="D197" s="86" t="s">
        <v>85</v>
      </c>
      <c r="E197" s="86" t="s">
        <v>3398</v>
      </c>
      <c r="F197" s="86" t="s">
        <v>27</v>
      </c>
      <c r="G197" s="86"/>
      <c r="H197" s="87">
        <v>19</v>
      </c>
      <c r="I197" s="87">
        <v>0</v>
      </c>
      <c r="J197" s="87">
        <v>0</v>
      </c>
      <c r="K197" s="87">
        <f t="shared" si="12"/>
        <v>5320000</v>
      </c>
      <c r="L197" s="87">
        <v>0</v>
      </c>
      <c r="M197" s="87">
        <v>0</v>
      </c>
      <c r="N197" s="87">
        <v>0</v>
      </c>
      <c r="O197" s="87">
        <f t="shared" si="9"/>
        <v>5320000</v>
      </c>
      <c r="P197" s="97">
        <v>5320000</v>
      </c>
      <c r="Q197" s="97">
        <f t="shared" si="10"/>
        <v>0</v>
      </c>
      <c r="R197" s="96"/>
    </row>
    <row r="198" spans="1:18" x14ac:dyDescent="0.25">
      <c r="A198" s="84">
        <v>192</v>
      </c>
      <c r="B198" s="85">
        <v>460361</v>
      </c>
      <c r="C198" s="86" t="s">
        <v>1593</v>
      </c>
      <c r="D198" s="86" t="s">
        <v>85</v>
      </c>
      <c r="E198" s="86" t="s">
        <v>3398</v>
      </c>
      <c r="F198" s="86" t="s">
        <v>27</v>
      </c>
      <c r="G198" s="86"/>
      <c r="H198" s="87">
        <v>22</v>
      </c>
      <c r="I198" s="87">
        <v>0</v>
      </c>
      <c r="J198" s="87">
        <v>0</v>
      </c>
      <c r="K198" s="87">
        <f t="shared" si="12"/>
        <v>6160000</v>
      </c>
      <c r="L198" s="87">
        <v>0</v>
      </c>
      <c r="M198" s="87">
        <v>0</v>
      </c>
      <c r="N198" s="87">
        <v>0</v>
      </c>
      <c r="O198" s="87">
        <f t="shared" si="9"/>
        <v>6160000</v>
      </c>
      <c r="P198" s="97">
        <v>6160000</v>
      </c>
      <c r="Q198" s="97">
        <f t="shared" si="10"/>
        <v>0</v>
      </c>
      <c r="R198" s="96"/>
    </row>
    <row r="199" spans="1:18" x14ac:dyDescent="0.25">
      <c r="A199" s="84">
        <v>193</v>
      </c>
      <c r="B199" s="85">
        <v>460362</v>
      </c>
      <c r="C199" s="86" t="s">
        <v>3417</v>
      </c>
      <c r="D199" s="86" t="s">
        <v>210</v>
      </c>
      <c r="E199" s="86" t="s">
        <v>3398</v>
      </c>
      <c r="F199" s="86" t="s">
        <v>27</v>
      </c>
      <c r="G199" s="86"/>
      <c r="H199" s="87">
        <v>19</v>
      </c>
      <c r="I199" s="87">
        <v>0</v>
      </c>
      <c r="J199" s="87">
        <v>0</v>
      </c>
      <c r="K199" s="87">
        <f t="shared" si="12"/>
        <v>5320000</v>
      </c>
      <c r="L199" s="87">
        <v>0</v>
      </c>
      <c r="M199" s="87">
        <v>0</v>
      </c>
      <c r="N199" s="87">
        <v>0</v>
      </c>
      <c r="O199" s="87">
        <f t="shared" si="9"/>
        <v>5320000</v>
      </c>
      <c r="P199" s="97">
        <v>5320000</v>
      </c>
      <c r="Q199" s="97">
        <f t="shared" si="10"/>
        <v>0</v>
      </c>
      <c r="R199" s="96"/>
    </row>
    <row r="200" spans="1:18" x14ac:dyDescent="0.25">
      <c r="A200" s="84">
        <v>194</v>
      </c>
      <c r="B200" s="85">
        <v>460363</v>
      </c>
      <c r="C200" s="86" t="s">
        <v>441</v>
      </c>
      <c r="D200" s="86" t="s">
        <v>184</v>
      </c>
      <c r="E200" s="86" t="s">
        <v>3398</v>
      </c>
      <c r="F200" s="86" t="s">
        <v>27</v>
      </c>
      <c r="G200" s="86"/>
      <c r="H200" s="87">
        <v>20</v>
      </c>
      <c r="I200" s="87">
        <v>0</v>
      </c>
      <c r="J200" s="87">
        <v>0</v>
      </c>
      <c r="K200" s="87">
        <f t="shared" si="12"/>
        <v>5600000</v>
      </c>
      <c r="L200" s="87">
        <v>0</v>
      </c>
      <c r="M200" s="87">
        <v>0</v>
      </c>
      <c r="N200" s="87">
        <v>0</v>
      </c>
      <c r="O200" s="87">
        <f t="shared" ref="O200:O263" si="13">K200+L200+M200-N200</f>
        <v>5600000</v>
      </c>
      <c r="P200" s="97">
        <v>5600000</v>
      </c>
      <c r="Q200" s="97">
        <f t="shared" ref="Q200:Q263" si="14">O200-P200</f>
        <v>0</v>
      </c>
      <c r="R200" s="96"/>
    </row>
    <row r="201" spans="1:18" x14ac:dyDescent="0.25">
      <c r="A201" s="84">
        <v>195</v>
      </c>
      <c r="B201" s="85">
        <v>460364</v>
      </c>
      <c r="C201" s="86" t="s">
        <v>298</v>
      </c>
      <c r="D201" s="86" t="s">
        <v>3374</v>
      </c>
      <c r="E201" s="86" t="s">
        <v>3398</v>
      </c>
      <c r="F201" s="86" t="s">
        <v>27</v>
      </c>
      <c r="G201" s="86"/>
      <c r="H201" s="87">
        <v>22</v>
      </c>
      <c r="I201" s="87">
        <v>0</v>
      </c>
      <c r="J201" s="87">
        <v>0</v>
      </c>
      <c r="K201" s="87">
        <f t="shared" si="12"/>
        <v>6160000</v>
      </c>
      <c r="L201" s="87">
        <v>0</v>
      </c>
      <c r="M201" s="87">
        <v>0</v>
      </c>
      <c r="N201" s="87">
        <v>0</v>
      </c>
      <c r="O201" s="87">
        <f t="shared" si="13"/>
        <v>6160000</v>
      </c>
      <c r="P201" s="97">
        <v>6160000</v>
      </c>
      <c r="Q201" s="97">
        <f t="shared" si="14"/>
        <v>0</v>
      </c>
      <c r="R201" s="96"/>
    </row>
    <row r="202" spans="1:18" x14ac:dyDescent="0.25">
      <c r="A202" s="84">
        <v>196</v>
      </c>
      <c r="B202" s="85">
        <v>460365</v>
      </c>
      <c r="C202" s="86" t="s">
        <v>3418</v>
      </c>
      <c r="D202" s="86" t="s">
        <v>3419</v>
      </c>
      <c r="E202" s="86" t="s">
        <v>3398</v>
      </c>
      <c r="F202" s="86" t="s">
        <v>459</v>
      </c>
      <c r="G202" s="86"/>
      <c r="H202" s="87">
        <v>22</v>
      </c>
      <c r="I202" s="87">
        <v>0</v>
      </c>
      <c r="J202" s="87">
        <v>0</v>
      </c>
      <c r="K202" s="87">
        <v>0</v>
      </c>
      <c r="L202" s="87">
        <v>0</v>
      </c>
      <c r="M202" s="87">
        <v>0</v>
      </c>
      <c r="N202" s="87">
        <v>0</v>
      </c>
      <c r="O202" s="87">
        <f t="shared" si="13"/>
        <v>0</v>
      </c>
      <c r="P202" s="97">
        <v>0</v>
      </c>
      <c r="Q202" s="97">
        <f t="shared" si="14"/>
        <v>0</v>
      </c>
      <c r="R202" s="96"/>
    </row>
    <row r="203" spans="1:18" x14ac:dyDescent="0.25">
      <c r="A203" s="84">
        <v>197</v>
      </c>
      <c r="B203" s="85">
        <v>460401</v>
      </c>
      <c r="C203" s="86" t="s">
        <v>67</v>
      </c>
      <c r="D203" s="86" t="s">
        <v>61</v>
      </c>
      <c r="E203" s="86" t="s">
        <v>3420</v>
      </c>
      <c r="F203" s="86" t="s">
        <v>27</v>
      </c>
      <c r="G203" s="86"/>
      <c r="H203" s="87">
        <v>22</v>
      </c>
      <c r="I203" s="87">
        <v>0</v>
      </c>
      <c r="J203" s="87">
        <v>0</v>
      </c>
      <c r="K203" s="87">
        <f t="shared" ref="K203:K265" si="15">H203*280000</f>
        <v>6160000</v>
      </c>
      <c r="L203" s="87">
        <v>0</v>
      </c>
      <c r="M203" s="87">
        <v>0</v>
      </c>
      <c r="N203" s="87">
        <v>0</v>
      </c>
      <c r="O203" s="87">
        <f t="shared" si="13"/>
        <v>6160000</v>
      </c>
      <c r="P203" s="97">
        <v>6160000</v>
      </c>
      <c r="Q203" s="97">
        <f t="shared" si="14"/>
        <v>0</v>
      </c>
      <c r="R203" s="96"/>
    </row>
    <row r="204" spans="1:18" x14ac:dyDescent="0.25">
      <c r="A204" s="84">
        <v>198</v>
      </c>
      <c r="B204" s="85">
        <v>460402</v>
      </c>
      <c r="C204" s="86" t="s">
        <v>3421</v>
      </c>
      <c r="D204" s="86" t="s">
        <v>61</v>
      </c>
      <c r="E204" s="86" t="s">
        <v>3420</v>
      </c>
      <c r="F204" s="86" t="s">
        <v>27</v>
      </c>
      <c r="G204" s="86"/>
      <c r="H204" s="87">
        <v>22</v>
      </c>
      <c r="I204" s="87">
        <v>0</v>
      </c>
      <c r="J204" s="87">
        <v>0</v>
      </c>
      <c r="K204" s="87">
        <f t="shared" si="15"/>
        <v>6160000</v>
      </c>
      <c r="L204" s="87">
        <v>0</v>
      </c>
      <c r="M204" s="87">
        <v>0</v>
      </c>
      <c r="N204" s="87">
        <v>0</v>
      </c>
      <c r="O204" s="87">
        <f t="shared" si="13"/>
        <v>6160000</v>
      </c>
      <c r="P204" s="97">
        <v>6160000</v>
      </c>
      <c r="Q204" s="97">
        <f t="shared" si="14"/>
        <v>0</v>
      </c>
      <c r="R204" s="96"/>
    </row>
    <row r="205" spans="1:18" x14ac:dyDescent="0.25">
      <c r="A205" s="84">
        <v>199</v>
      </c>
      <c r="B205" s="85">
        <v>460403</v>
      </c>
      <c r="C205" s="86" t="s">
        <v>561</v>
      </c>
      <c r="D205" s="86" t="s">
        <v>61</v>
      </c>
      <c r="E205" s="86" t="s">
        <v>3420</v>
      </c>
      <c r="F205" s="86" t="s">
        <v>27</v>
      </c>
      <c r="G205" s="86"/>
      <c r="H205" s="87">
        <v>19</v>
      </c>
      <c r="I205" s="87">
        <v>0</v>
      </c>
      <c r="J205" s="87">
        <v>0</v>
      </c>
      <c r="K205" s="87">
        <f t="shared" si="15"/>
        <v>5320000</v>
      </c>
      <c r="L205" s="87">
        <v>0</v>
      </c>
      <c r="M205" s="87">
        <v>0</v>
      </c>
      <c r="N205" s="87">
        <v>0</v>
      </c>
      <c r="O205" s="87">
        <f t="shared" si="13"/>
        <v>5320000</v>
      </c>
      <c r="P205" s="97">
        <v>5320000</v>
      </c>
      <c r="Q205" s="97">
        <f t="shared" si="14"/>
        <v>0</v>
      </c>
      <c r="R205" s="96"/>
    </row>
    <row r="206" spans="1:18" x14ac:dyDescent="0.25">
      <c r="A206" s="84">
        <v>200</v>
      </c>
      <c r="B206" s="85">
        <v>460404</v>
      </c>
      <c r="C206" s="86" t="s">
        <v>3422</v>
      </c>
      <c r="D206" s="86" t="s">
        <v>61</v>
      </c>
      <c r="E206" s="86" t="s">
        <v>3420</v>
      </c>
      <c r="F206" s="86" t="s">
        <v>27</v>
      </c>
      <c r="G206" s="86"/>
      <c r="H206" s="87">
        <v>24</v>
      </c>
      <c r="I206" s="87">
        <v>0</v>
      </c>
      <c r="J206" s="87">
        <v>0</v>
      </c>
      <c r="K206" s="87">
        <f t="shared" si="15"/>
        <v>6720000</v>
      </c>
      <c r="L206" s="87">
        <v>0</v>
      </c>
      <c r="M206" s="87">
        <v>0</v>
      </c>
      <c r="N206" s="87">
        <v>0</v>
      </c>
      <c r="O206" s="87">
        <f t="shared" si="13"/>
        <v>6720000</v>
      </c>
      <c r="P206" s="97">
        <v>6720000</v>
      </c>
      <c r="Q206" s="97">
        <f t="shared" si="14"/>
        <v>0</v>
      </c>
      <c r="R206" s="96"/>
    </row>
    <row r="207" spans="1:18" x14ac:dyDescent="0.25">
      <c r="A207" s="84">
        <v>201</v>
      </c>
      <c r="B207" s="85">
        <v>460405</v>
      </c>
      <c r="C207" s="86" t="s">
        <v>1458</v>
      </c>
      <c r="D207" s="86" t="s">
        <v>51</v>
      </c>
      <c r="E207" s="86" t="s">
        <v>3420</v>
      </c>
      <c r="F207" s="86" t="s">
        <v>27</v>
      </c>
      <c r="G207" s="86"/>
      <c r="H207" s="87">
        <v>19</v>
      </c>
      <c r="I207" s="87">
        <v>0</v>
      </c>
      <c r="J207" s="87">
        <v>0</v>
      </c>
      <c r="K207" s="87">
        <f t="shared" si="15"/>
        <v>5320000</v>
      </c>
      <c r="L207" s="87">
        <v>0</v>
      </c>
      <c r="M207" s="87">
        <v>0</v>
      </c>
      <c r="N207" s="87">
        <v>0</v>
      </c>
      <c r="O207" s="87">
        <f t="shared" si="13"/>
        <v>5320000</v>
      </c>
      <c r="P207" s="97">
        <v>5320000</v>
      </c>
      <c r="Q207" s="97">
        <f t="shared" si="14"/>
        <v>0</v>
      </c>
      <c r="R207" s="96"/>
    </row>
    <row r="208" spans="1:18" x14ac:dyDescent="0.25">
      <c r="A208" s="84">
        <v>202</v>
      </c>
      <c r="B208" s="85">
        <v>460406</v>
      </c>
      <c r="C208" s="86" t="s">
        <v>2258</v>
      </c>
      <c r="D208" s="86" t="s">
        <v>3423</v>
      </c>
      <c r="E208" s="86" t="s">
        <v>3420</v>
      </c>
      <c r="F208" s="86" t="s">
        <v>27</v>
      </c>
      <c r="G208" s="86"/>
      <c r="H208" s="87">
        <v>22</v>
      </c>
      <c r="I208" s="87">
        <v>0</v>
      </c>
      <c r="J208" s="87">
        <v>0</v>
      </c>
      <c r="K208" s="87">
        <f t="shared" si="15"/>
        <v>6160000</v>
      </c>
      <c r="L208" s="87">
        <v>0</v>
      </c>
      <c r="M208" s="87">
        <v>0</v>
      </c>
      <c r="N208" s="87">
        <v>0</v>
      </c>
      <c r="O208" s="87">
        <f t="shared" si="13"/>
        <v>6160000</v>
      </c>
      <c r="P208" s="97">
        <v>6160000</v>
      </c>
      <c r="Q208" s="97">
        <f t="shared" si="14"/>
        <v>0</v>
      </c>
      <c r="R208" s="96"/>
    </row>
    <row r="209" spans="1:18" x14ac:dyDescent="0.25">
      <c r="A209" s="84">
        <v>203</v>
      </c>
      <c r="B209" s="85">
        <v>460407</v>
      </c>
      <c r="C209" s="86" t="s">
        <v>965</v>
      </c>
      <c r="D209" s="86" t="s">
        <v>431</v>
      </c>
      <c r="E209" s="86" t="s">
        <v>3420</v>
      </c>
      <c r="F209" s="86" t="s">
        <v>27</v>
      </c>
      <c r="G209" s="86"/>
      <c r="H209" s="87">
        <v>19</v>
      </c>
      <c r="I209" s="87">
        <v>0</v>
      </c>
      <c r="J209" s="87">
        <v>0</v>
      </c>
      <c r="K209" s="87">
        <f t="shared" si="15"/>
        <v>5320000</v>
      </c>
      <c r="L209" s="87">
        <v>0</v>
      </c>
      <c r="M209" s="87">
        <v>0</v>
      </c>
      <c r="N209" s="87">
        <v>0</v>
      </c>
      <c r="O209" s="87">
        <f t="shared" si="13"/>
        <v>5320000</v>
      </c>
      <c r="P209" s="97">
        <v>5320000</v>
      </c>
      <c r="Q209" s="97">
        <f t="shared" si="14"/>
        <v>0</v>
      </c>
      <c r="R209" s="96"/>
    </row>
    <row r="210" spans="1:18" x14ac:dyDescent="0.25">
      <c r="A210" s="84">
        <v>204</v>
      </c>
      <c r="B210" s="85">
        <v>460408</v>
      </c>
      <c r="C210" s="86" t="s">
        <v>3424</v>
      </c>
      <c r="D210" s="86" t="s">
        <v>158</v>
      </c>
      <c r="E210" s="86" t="s">
        <v>3420</v>
      </c>
      <c r="F210" s="86" t="s">
        <v>27</v>
      </c>
      <c r="G210" s="86"/>
      <c r="H210" s="87">
        <v>17</v>
      </c>
      <c r="I210" s="87">
        <v>0</v>
      </c>
      <c r="J210" s="87">
        <v>0</v>
      </c>
      <c r="K210" s="87">
        <f t="shared" si="15"/>
        <v>4760000</v>
      </c>
      <c r="L210" s="87">
        <v>0</v>
      </c>
      <c r="M210" s="87">
        <v>0</v>
      </c>
      <c r="N210" s="87">
        <v>0</v>
      </c>
      <c r="O210" s="87">
        <f t="shared" si="13"/>
        <v>4760000</v>
      </c>
      <c r="P210" s="97">
        <v>4760000</v>
      </c>
      <c r="Q210" s="97">
        <f t="shared" si="14"/>
        <v>0</v>
      </c>
      <c r="R210" s="96"/>
    </row>
    <row r="211" spans="1:18" x14ac:dyDescent="0.25">
      <c r="A211" s="84">
        <v>205</v>
      </c>
      <c r="B211" s="85">
        <v>460409</v>
      </c>
      <c r="C211" s="86" t="s">
        <v>348</v>
      </c>
      <c r="D211" s="86" t="s">
        <v>158</v>
      </c>
      <c r="E211" s="86" t="s">
        <v>3420</v>
      </c>
      <c r="F211" s="86" t="s">
        <v>27</v>
      </c>
      <c r="G211" s="86"/>
      <c r="H211" s="87">
        <v>22</v>
      </c>
      <c r="I211" s="87">
        <v>0</v>
      </c>
      <c r="J211" s="87">
        <v>0</v>
      </c>
      <c r="K211" s="87">
        <f t="shared" si="15"/>
        <v>6160000</v>
      </c>
      <c r="L211" s="87">
        <v>0</v>
      </c>
      <c r="M211" s="87">
        <v>0</v>
      </c>
      <c r="N211" s="87">
        <v>0</v>
      </c>
      <c r="O211" s="87">
        <f t="shared" si="13"/>
        <v>6160000</v>
      </c>
      <c r="P211" s="97">
        <v>6160000</v>
      </c>
      <c r="Q211" s="97">
        <f t="shared" si="14"/>
        <v>0</v>
      </c>
      <c r="R211" s="96"/>
    </row>
    <row r="212" spans="1:18" x14ac:dyDescent="0.25">
      <c r="A212" s="84">
        <v>206</v>
      </c>
      <c r="B212" s="85">
        <v>460410</v>
      </c>
      <c r="C212" s="86" t="s">
        <v>1084</v>
      </c>
      <c r="D212" s="86" t="s">
        <v>158</v>
      </c>
      <c r="E212" s="86" t="s">
        <v>3420</v>
      </c>
      <c r="F212" s="86" t="s">
        <v>27</v>
      </c>
      <c r="G212" s="86"/>
      <c r="H212" s="87">
        <v>22</v>
      </c>
      <c r="I212" s="87">
        <v>0</v>
      </c>
      <c r="J212" s="87">
        <v>0</v>
      </c>
      <c r="K212" s="87">
        <f t="shared" si="15"/>
        <v>6160000</v>
      </c>
      <c r="L212" s="87">
        <v>0</v>
      </c>
      <c r="M212" s="87">
        <v>0</v>
      </c>
      <c r="N212" s="87">
        <v>0</v>
      </c>
      <c r="O212" s="87">
        <f t="shared" si="13"/>
        <v>6160000</v>
      </c>
      <c r="P212" s="97">
        <v>6160000</v>
      </c>
      <c r="Q212" s="97">
        <f t="shared" si="14"/>
        <v>0</v>
      </c>
      <c r="R212" s="96"/>
    </row>
    <row r="213" spans="1:18" x14ac:dyDescent="0.25">
      <c r="A213" s="84">
        <v>207</v>
      </c>
      <c r="B213" s="85">
        <v>460411</v>
      </c>
      <c r="C213" s="86" t="s">
        <v>633</v>
      </c>
      <c r="D213" s="86" t="s">
        <v>488</v>
      </c>
      <c r="E213" s="86" t="s">
        <v>3420</v>
      </c>
      <c r="F213" s="86" t="s">
        <v>27</v>
      </c>
      <c r="G213" s="86"/>
      <c r="H213" s="87">
        <v>19</v>
      </c>
      <c r="I213" s="87">
        <v>0</v>
      </c>
      <c r="J213" s="87">
        <v>0</v>
      </c>
      <c r="K213" s="87">
        <f t="shared" si="15"/>
        <v>5320000</v>
      </c>
      <c r="L213" s="87">
        <v>0</v>
      </c>
      <c r="M213" s="87">
        <v>0</v>
      </c>
      <c r="N213" s="87">
        <v>0</v>
      </c>
      <c r="O213" s="87">
        <f t="shared" si="13"/>
        <v>5320000</v>
      </c>
      <c r="P213" s="97">
        <v>5320000</v>
      </c>
      <c r="Q213" s="97">
        <f t="shared" si="14"/>
        <v>0</v>
      </c>
      <c r="R213" s="96"/>
    </row>
    <row r="214" spans="1:18" x14ac:dyDescent="0.25">
      <c r="A214" s="84">
        <v>208</v>
      </c>
      <c r="B214" s="85">
        <v>460412</v>
      </c>
      <c r="C214" s="86" t="s">
        <v>1715</v>
      </c>
      <c r="D214" s="86" t="s">
        <v>47</v>
      </c>
      <c r="E214" s="86" t="s">
        <v>3420</v>
      </c>
      <c r="F214" s="86" t="s">
        <v>27</v>
      </c>
      <c r="G214" s="86"/>
      <c r="H214" s="87">
        <v>22</v>
      </c>
      <c r="I214" s="87">
        <v>0</v>
      </c>
      <c r="J214" s="87">
        <v>0</v>
      </c>
      <c r="K214" s="87">
        <f t="shared" si="15"/>
        <v>6160000</v>
      </c>
      <c r="L214" s="87">
        <v>0</v>
      </c>
      <c r="M214" s="87">
        <v>0</v>
      </c>
      <c r="N214" s="87">
        <v>0</v>
      </c>
      <c r="O214" s="87">
        <f t="shared" si="13"/>
        <v>6160000</v>
      </c>
      <c r="P214" s="97">
        <v>6160000</v>
      </c>
      <c r="Q214" s="97">
        <f t="shared" si="14"/>
        <v>0</v>
      </c>
      <c r="R214" s="96"/>
    </row>
    <row r="215" spans="1:18" x14ac:dyDescent="0.25">
      <c r="A215" s="84">
        <v>209</v>
      </c>
      <c r="B215" s="85">
        <v>460413</v>
      </c>
      <c r="C215" s="86" t="s">
        <v>1715</v>
      </c>
      <c r="D215" s="86" t="s">
        <v>47</v>
      </c>
      <c r="E215" s="86" t="s">
        <v>3420</v>
      </c>
      <c r="F215" s="86" t="s">
        <v>27</v>
      </c>
      <c r="G215" s="86"/>
      <c r="H215" s="87">
        <v>20</v>
      </c>
      <c r="I215" s="87">
        <v>0</v>
      </c>
      <c r="J215" s="87">
        <v>0</v>
      </c>
      <c r="K215" s="87">
        <f t="shared" si="15"/>
        <v>5600000</v>
      </c>
      <c r="L215" s="87">
        <v>0</v>
      </c>
      <c r="M215" s="87">
        <v>0</v>
      </c>
      <c r="N215" s="87">
        <v>0</v>
      </c>
      <c r="O215" s="87">
        <f t="shared" si="13"/>
        <v>5600000</v>
      </c>
      <c r="P215" s="97">
        <v>5600000</v>
      </c>
      <c r="Q215" s="97">
        <f t="shared" si="14"/>
        <v>0</v>
      </c>
      <c r="R215" s="96"/>
    </row>
    <row r="216" spans="1:18" x14ac:dyDescent="0.25">
      <c r="A216" s="84">
        <v>210</v>
      </c>
      <c r="B216" s="85">
        <v>460414</v>
      </c>
      <c r="C216" s="86" t="s">
        <v>3425</v>
      </c>
      <c r="D216" s="86" t="s">
        <v>43</v>
      </c>
      <c r="E216" s="86" t="s">
        <v>3420</v>
      </c>
      <c r="F216" s="86" t="s">
        <v>27</v>
      </c>
      <c r="G216" s="86"/>
      <c r="H216" s="87">
        <v>22</v>
      </c>
      <c r="I216" s="87">
        <v>0</v>
      </c>
      <c r="J216" s="87">
        <v>0</v>
      </c>
      <c r="K216" s="87">
        <f t="shared" si="15"/>
        <v>6160000</v>
      </c>
      <c r="L216" s="87">
        <v>0</v>
      </c>
      <c r="M216" s="87">
        <v>0</v>
      </c>
      <c r="N216" s="87">
        <v>0</v>
      </c>
      <c r="O216" s="87">
        <f t="shared" si="13"/>
        <v>6160000</v>
      </c>
      <c r="P216" s="97">
        <v>6160000</v>
      </c>
      <c r="Q216" s="97">
        <f t="shared" si="14"/>
        <v>0</v>
      </c>
      <c r="R216" s="96"/>
    </row>
    <row r="217" spans="1:18" x14ac:dyDescent="0.25">
      <c r="A217" s="84">
        <v>211</v>
      </c>
      <c r="B217" s="85">
        <v>460415</v>
      </c>
      <c r="C217" s="86" t="s">
        <v>1093</v>
      </c>
      <c r="D217" s="86" t="s">
        <v>109</v>
      </c>
      <c r="E217" s="86" t="s">
        <v>3420</v>
      </c>
      <c r="F217" s="86" t="s">
        <v>27</v>
      </c>
      <c r="G217" s="86"/>
      <c r="H217" s="87">
        <v>22</v>
      </c>
      <c r="I217" s="87">
        <v>0</v>
      </c>
      <c r="J217" s="87">
        <v>0</v>
      </c>
      <c r="K217" s="87">
        <f t="shared" si="15"/>
        <v>6160000</v>
      </c>
      <c r="L217" s="87">
        <v>0</v>
      </c>
      <c r="M217" s="87">
        <v>0</v>
      </c>
      <c r="N217" s="87">
        <v>0</v>
      </c>
      <c r="O217" s="87">
        <f t="shared" si="13"/>
        <v>6160000</v>
      </c>
      <c r="P217" s="97">
        <v>6160000</v>
      </c>
      <c r="Q217" s="97">
        <f t="shared" si="14"/>
        <v>0</v>
      </c>
      <c r="R217" s="96"/>
    </row>
    <row r="218" spans="1:18" x14ac:dyDescent="0.25">
      <c r="A218" s="84">
        <v>212</v>
      </c>
      <c r="B218" s="85">
        <v>460416</v>
      </c>
      <c r="C218" s="86" t="s">
        <v>370</v>
      </c>
      <c r="D218" s="86" t="s">
        <v>251</v>
      </c>
      <c r="E218" s="86" t="s">
        <v>3420</v>
      </c>
      <c r="F218" s="86" t="s">
        <v>27</v>
      </c>
      <c r="G218" s="86"/>
      <c r="H218" s="87">
        <v>22</v>
      </c>
      <c r="I218" s="87">
        <v>0</v>
      </c>
      <c r="J218" s="87">
        <v>0</v>
      </c>
      <c r="K218" s="87">
        <f t="shared" si="15"/>
        <v>6160000</v>
      </c>
      <c r="L218" s="87">
        <v>0</v>
      </c>
      <c r="M218" s="87">
        <v>0</v>
      </c>
      <c r="N218" s="87">
        <v>0</v>
      </c>
      <c r="O218" s="87">
        <f t="shared" si="13"/>
        <v>6160000</v>
      </c>
      <c r="P218" s="97">
        <v>6160000</v>
      </c>
      <c r="Q218" s="97">
        <f t="shared" si="14"/>
        <v>0</v>
      </c>
      <c r="R218" s="96"/>
    </row>
    <row r="219" spans="1:18" x14ac:dyDescent="0.25">
      <c r="A219" s="84">
        <v>213</v>
      </c>
      <c r="B219" s="85">
        <v>460417</v>
      </c>
      <c r="C219" s="86" t="s">
        <v>802</v>
      </c>
      <c r="D219" s="86" t="s">
        <v>251</v>
      </c>
      <c r="E219" s="86" t="s">
        <v>3420</v>
      </c>
      <c r="F219" s="86" t="s">
        <v>27</v>
      </c>
      <c r="G219" s="86"/>
      <c r="H219" s="87">
        <v>20</v>
      </c>
      <c r="I219" s="87">
        <v>0</v>
      </c>
      <c r="J219" s="87">
        <v>0</v>
      </c>
      <c r="K219" s="87">
        <f t="shared" si="15"/>
        <v>5600000</v>
      </c>
      <c r="L219" s="87">
        <v>0</v>
      </c>
      <c r="M219" s="87">
        <v>0</v>
      </c>
      <c r="N219" s="87">
        <v>0</v>
      </c>
      <c r="O219" s="87">
        <f t="shared" si="13"/>
        <v>5600000</v>
      </c>
      <c r="P219" s="97">
        <v>5600000</v>
      </c>
      <c r="Q219" s="97">
        <f t="shared" si="14"/>
        <v>0</v>
      </c>
      <c r="R219" s="96"/>
    </row>
    <row r="220" spans="1:18" x14ac:dyDescent="0.25">
      <c r="A220" s="84">
        <v>214</v>
      </c>
      <c r="B220" s="85">
        <v>460418</v>
      </c>
      <c r="C220" s="86" t="s">
        <v>1660</v>
      </c>
      <c r="D220" s="86" t="s">
        <v>125</v>
      </c>
      <c r="E220" s="86" t="s">
        <v>3420</v>
      </c>
      <c r="F220" s="86" t="s">
        <v>27</v>
      </c>
      <c r="G220" s="86"/>
      <c r="H220" s="87">
        <v>18</v>
      </c>
      <c r="I220" s="87">
        <v>0</v>
      </c>
      <c r="J220" s="87">
        <v>0</v>
      </c>
      <c r="K220" s="87"/>
      <c r="L220" s="87"/>
      <c r="M220" s="87"/>
      <c r="N220" s="87"/>
      <c r="O220" s="87"/>
      <c r="P220" s="97">
        <v>0</v>
      </c>
      <c r="Q220" s="97">
        <f t="shared" si="14"/>
        <v>0</v>
      </c>
      <c r="R220" s="96" t="s">
        <v>3370</v>
      </c>
    </row>
    <row r="221" spans="1:18" x14ac:dyDescent="0.25">
      <c r="A221" s="84">
        <v>215</v>
      </c>
      <c r="B221" s="85">
        <v>460419</v>
      </c>
      <c r="C221" s="86" t="s">
        <v>1014</v>
      </c>
      <c r="D221" s="86" t="s">
        <v>198</v>
      </c>
      <c r="E221" s="86" t="s">
        <v>3420</v>
      </c>
      <c r="F221" s="86" t="s">
        <v>27</v>
      </c>
      <c r="G221" s="86"/>
      <c r="H221" s="87">
        <v>22</v>
      </c>
      <c r="I221" s="87">
        <v>0</v>
      </c>
      <c r="J221" s="87">
        <v>0</v>
      </c>
      <c r="K221" s="87">
        <f t="shared" si="15"/>
        <v>6160000</v>
      </c>
      <c r="L221" s="87">
        <v>0</v>
      </c>
      <c r="M221" s="87">
        <v>0</v>
      </c>
      <c r="N221" s="87">
        <v>0</v>
      </c>
      <c r="O221" s="87">
        <f t="shared" si="13"/>
        <v>6160000</v>
      </c>
      <c r="P221" s="97">
        <v>6160000</v>
      </c>
      <c r="Q221" s="97">
        <f t="shared" si="14"/>
        <v>0</v>
      </c>
      <c r="R221" s="96"/>
    </row>
    <row r="222" spans="1:18" x14ac:dyDescent="0.25">
      <c r="A222" s="84">
        <v>216</v>
      </c>
      <c r="B222" s="85">
        <v>460420</v>
      </c>
      <c r="C222" s="86" t="s">
        <v>149</v>
      </c>
      <c r="D222" s="86" t="s">
        <v>2467</v>
      </c>
      <c r="E222" s="86" t="s">
        <v>3420</v>
      </c>
      <c r="F222" s="86" t="s">
        <v>27</v>
      </c>
      <c r="G222" s="86"/>
      <c r="H222" s="87">
        <v>24</v>
      </c>
      <c r="I222" s="87">
        <v>0</v>
      </c>
      <c r="J222" s="87">
        <v>0</v>
      </c>
      <c r="K222" s="87">
        <f t="shared" si="15"/>
        <v>6720000</v>
      </c>
      <c r="L222" s="87">
        <v>0</v>
      </c>
      <c r="M222" s="87">
        <v>0</v>
      </c>
      <c r="N222" s="87">
        <v>0</v>
      </c>
      <c r="O222" s="87">
        <f t="shared" si="13"/>
        <v>6720000</v>
      </c>
      <c r="P222" s="97">
        <v>6720000</v>
      </c>
      <c r="Q222" s="97">
        <f t="shared" si="14"/>
        <v>0</v>
      </c>
      <c r="R222" s="96"/>
    </row>
    <row r="223" spans="1:18" x14ac:dyDescent="0.25">
      <c r="A223" s="84">
        <v>217</v>
      </c>
      <c r="B223" s="85">
        <v>460421</v>
      </c>
      <c r="C223" s="86" t="s">
        <v>671</v>
      </c>
      <c r="D223" s="86" t="s">
        <v>85</v>
      </c>
      <c r="E223" s="86" t="s">
        <v>3420</v>
      </c>
      <c r="F223" s="86" t="s">
        <v>27</v>
      </c>
      <c r="G223" s="86"/>
      <c r="H223" s="87">
        <v>19</v>
      </c>
      <c r="I223" s="87">
        <v>0</v>
      </c>
      <c r="J223" s="87">
        <v>0</v>
      </c>
      <c r="K223" s="87">
        <f t="shared" si="15"/>
        <v>5320000</v>
      </c>
      <c r="L223" s="87">
        <v>0</v>
      </c>
      <c r="M223" s="87">
        <v>0</v>
      </c>
      <c r="N223" s="87">
        <v>0</v>
      </c>
      <c r="O223" s="87">
        <f t="shared" si="13"/>
        <v>5320000</v>
      </c>
      <c r="P223" s="97">
        <v>5320000</v>
      </c>
      <c r="Q223" s="97">
        <f t="shared" si="14"/>
        <v>0</v>
      </c>
      <c r="R223" s="96"/>
    </row>
    <row r="224" spans="1:18" x14ac:dyDescent="0.25">
      <c r="A224" s="84">
        <v>218</v>
      </c>
      <c r="B224" s="85">
        <v>460422</v>
      </c>
      <c r="C224" s="86" t="s">
        <v>3426</v>
      </c>
      <c r="D224" s="86" t="s">
        <v>85</v>
      </c>
      <c r="E224" s="86" t="s">
        <v>3420</v>
      </c>
      <c r="F224" s="86" t="s">
        <v>27</v>
      </c>
      <c r="G224" s="86"/>
      <c r="H224" s="87">
        <v>19</v>
      </c>
      <c r="I224" s="87">
        <v>0</v>
      </c>
      <c r="J224" s="87">
        <v>0</v>
      </c>
      <c r="K224" s="87">
        <f t="shared" si="15"/>
        <v>5320000</v>
      </c>
      <c r="L224" s="87">
        <v>0</v>
      </c>
      <c r="M224" s="87">
        <v>0</v>
      </c>
      <c r="N224" s="87">
        <v>0</v>
      </c>
      <c r="O224" s="87">
        <f t="shared" si="13"/>
        <v>5320000</v>
      </c>
      <c r="P224" s="97">
        <v>5320000</v>
      </c>
      <c r="Q224" s="97">
        <f t="shared" si="14"/>
        <v>0</v>
      </c>
      <c r="R224" s="96"/>
    </row>
    <row r="225" spans="1:18" x14ac:dyDescent="0.25">
      <c r="A225" s="84">
        <v>219</v>
      </c>
      <c r="B225" s="85">
        <v>460423</v>
      </c>
      <c r="C225" s="86" t="s">
        <v>152</v>
      </c>
      <c r="D225" s="86" t="s">
        <v>85</v>
      </c>
      <c r="E225" s="86" t="s">
        <v>3420</v>
      </c>
      <c r="F225" s="86" t="s">
        <v>27</v>
      </c>
      <c r="G225" s="86"/>
      <c r="H225" s="87">
        <v>22</v>
      </c>
      <c r="I225" s="87">
        <v>0</v>
      </c>
      <c r="J225" s="87">
        <v>0</v>
      </c>
      <c r="K225" s="87">
        <f t="shared" si="15"/>
        <v>6160000</v>
      </c>
      <c r="L225" s="87">
        <v>0</v>
      </c>
      <c r="M225" s="87">
        <v>0</v>
      </c>
      <c r="N225" s="87">
        <v>0</v>
      </c>
      <c r="O225" s="87">
        <f t="shared" si="13"/>
        <v>6160000</v>
      </c>
      <c r="P225" s="97">
        <v>6160000</v>
      </c>
      <c r="Q225" s="97">
        <f t="shared" si="14"/>
        <v>0</v>
      </c>
      <c r="R225" s="96"/>
    </row>
    <row r="226" spans="1:18" x14ac:dyDescent="0.25">
      <c r="A226" s="84">
        <v>220</v>
      </c>
      <c r="B226" s="85">
        <v>460424</v>
      </c>
      <c r="C226" s="86" t="s">
        <v>441</v>
      </c>
      <c r="D226" s="86" t="s">
        <v>85</v>
      </c>
      <c r="E226" s="86" t="s">
        <v>3420</v>
      </c>
      <c r="F226" s="86" t="s">
        <v>27</v>
      </c>
      <c r="G226" s="86"/>
      <c r="H226" s="87">
        <v>22</v>
      </c>
      <c r="I226" s="87">
        <v>0</v>
      </c>
      <c r="J226" s="87">
        <v>0</v>
      </c>
      <c r="K226" s="87">
        <f t="shared" si="15"/>
        <v>6160000</v>
      </c>
      <c r="L226" s="87">
        <v>0</v>
      </c>
      <c r="M226" s="87">
        <v>0</v>
      </c>
      <c r="N226" s="87">
        <v>0</v>
      </c>
      <c r="O226" s="87">
        <f t="shared" si="13"/>
        <v>6160000</v>
      </c>
      <c r="P226" s="97">
        <v>6160000</v>
      </c>
      <c r="Q226" s="97">
        <f t="shared" si="14"/>
        <v>0</v>
      </c>
      <c r="R226" s="96"/>
    </row>
    <row r="227" spans="1:18" x14ac:dyDescent="0.25">
      <c r="A227" s="84">
        <v>221</v>
      </c>
      <c r="B227" s="85">
        <v>460425</v>
      </c>
      <c r="C227" s="86" t="s">
        <v>239</v>
      </c>
      <c r="D227" s="86" t="s">
        <v>1085</v>
      </c>
      <c r="E227" s="86" t="s">
        <v>3420</v>
      </c>
      <c r="F227" s="86" t="s">
        <v>27</v>
      </c>
      <c r="G227" s="86"/>
      <c r="H227" s="87">
        <v>19</v>
      </c>
      <c r="I227" s="87">
        <v>0</v>
      </c>
      <c r="J227" s="87">
        <v>0</v>
      </c>
      <c r="K227" s="87">
        <f t="shared" si="15"/>
        <v>5320000</v>
      </c>
      <c r="L227" s="87">
        <v>0</v>
      </c>
      <c r="M227" s="87">
        <v>0</v>
      </c>
      <c r="N227" s="87">
        <v>0</v>
      </c>
      <c r="O227" s="87">
        <f t="shared" si="13"/>
        <v>5320000</v>
      </c>
      <c r="P227" s="97">
        <v>0</v>
      </c>
      <c r="Q227" s="97">
        <f t="shared" si="14"/>
        <v>5320000</v>
      </c>
      <c r="R227" s="96"/>
    </row>
    <row r="228" spans="1:18" x14ac:dyDescent="0.25">
      <c r="A228" s="84">
        <v>222</v>
      </c>
      <c r="B228" s="85">
        <v>460426</v>
      </c>
      <c r="C228" s="86" t="s">
        <v>3427</v>
      </c>
      <c r="D228" s="86" t="s">
        <v>481</v>
      </c>
      <c r="E228" s="86" t="s">
        <v>3420</v>
      </c>
      <c r="F228" s="86" t="s">
        <v>27</v>
      </c>
      <c r="G228" s="86"/>
      <c r="H228" s="87">
        <v>24</v>
      </c>
      <c r="I228" s="87">
        <v>0</v>
      </c>
      <c r="J228" s="87">
        <v>0</v>
      </c>
      <c r="K228" s="87">
        <f t="shared" si="15"/>
        <v>6720000</v>
      </c>
      <c r="L228" s="87">
        <v>0</v>
      </c>
      <c r="M228" s="87">
        <v>0</v>
      </c>
      <c r="N228" s="87">
        <v>0</v>
      </c>
      <c r="O228" s="87">
        <f t="shared" si="13"/>
        <v>6720000</v>
      </c>
      <c r="P228" s="97">
        <v>6720000</v>
      </c>
      <c r="Q228" s="97">
        <f t="shared" si="14"/>
        <v>0</v>
      </c>
      <c r="R228" s="96"/>
    </row>
    <row r="229" spans="1:18" x14ac:dyDescent="0.25">
      <c r="A229" s="84">
        <v>223</v>
      </c>
      <c r="B229" s="85">
        <v>460427</v>
      </c>
      <c r="C229" s="86" t="s">
        <v>3428</v>
      </c>
      <c r="D229" s="86" t="s">
        <v>481</v>
      </c>
      <c r="E229" s="86" t="s">
        <v>3420</v>
      </c>
      <c r="F229" s="86" t="s">
        <v>27</v>
      </c>
      <c r="G229" s="86"/>
      <c r="H229" s="87">
        <v>17</v>
      </c>
      <c r="I229" s="87">
        <v>0</v>
      </c>
      <c r="J229" s="87">
        <v>0</v>
      </c>
      <c r="K229" s="87">
        <f t="shared" si="15"/>
        <v>4760000</v>
      </c>
      <c r="L229" s="87">
        <v>0</v>
      </c>
      <c r="M229" s="87">
        <v>0</v>
      </c>
      <c r="N229" s="87">
        <v>0</v>
      </c>
      <c r="O229" s="87">
        <f t="shared" si="13"/>
        <v>4760000</v>
      </c>
      <c r="P229" s="97">
        <v>4760000</v>
      </c>
      <c r="Q229" s="97">
        <f t="shared" si="14"/>
        <v>0</v>
      </c>
      <c r="R229" s="96"/>
    </row>
    <row r="230" spans="1:18" x14ac:dyDescent="0.25">
      <c r="A230" s="84">
        <v>224</v>
      </c>
      <c r="B230" s="85">
        <v>460428</v>
      </c>
      <c r="C230" s="86" t="s">
        <v>3429</v>
      </c>
      <c r="D230" s="86" t="s">
        <v>317</v>
      </c>
      <c r="E230" s="86" t="s">
        <v>3420</v>
      </c>
      <c r="F230" s="86" t="s">
        <v>27</v>
      </c>
      <c r="G230" s="86"/>
      <c r="H230" s="87">
        <v>21</v>
      </c>
      <c r="I230" s="87">
        <v>0</v>
      </c>
      <c r="J230" s="87">
        <v>0</v>
      </c>
      <c r="K230" s="87">
        <f t="shared" si="15"/>
        <v>5880000</v>
      </c>
      <c r="L230" s="87">
        <v>0</v>
      </c>
      <c r="M230" s="87">
        <v>0</v>
      </c>
      <c r="N230" s="87">
        <v>0</v>
      </c>
      <c r="O230" s="87">
        <f t="shared" si="13"/>
        <v>5880000</v>
      </c>
      <c r="P230" s="97">
        <v>0</v>
      </c>
      <c r="Q230" s="97">
        <f t="shared" si="14"/>
        <v>5880000</v>
      </c>
      <c r="R230" s="96"/>
    </row>
    <row r="231" spans="1:18" x14ac:dyDescent="0.25">
      <c r="A231" s="84">
        <v>225</v>
      </c>
      <c r="B231" s="85">
        <v>460429</v>
      </c>
      <c r="C231" s="86" t="s">
        <v>1118</v>
      </c>
      <c r="D231" s="86" t="s">
        <v>210</v>
      </c>
      <c r="E231" s="86" t="s">
        <v>3420</v>
      </c>
      <c r="F231" s="86" t="s">
        <v>27</v>
      </c>
      <c r="G231" s="86"/>
      <c r="H231" s="87">
        <v>24</v>
      </c>
      <c r="I231" s="87">
        <v>0</v>
      </c>
      <c r="J231" s="87">
        <v>0</v>
      </c>
      <c r="K231" s="87">
        <f t="shared" si="15"/>
        <v>6720000</v>
      </c>
      <c r="L231" s="87">
        <v>0</v>
      </c>
      <c r="M231" s="87">
        <v>0</v>
      </c>
      <c r="N231" s="87">
        <v>0</v>
      </c>
      <c r="O231" s="87">
        <f t="shared" si="13"/>
        <v>6720000</v>
      </c>
      <c r="P231" s="97">
        <v>6720000</v>
      </c>
      <c r="Q231" s="97">
        <f t="shared" si="14"/>
        <v>0</v>
      </c>
      <c r="R231" s="96"/>
    </row>
    <row r="232" spans="1:18" x14ac:dyDescent="0.25">
      <c r="A232" s="84">
        <v>226</v>
      </c>
      <c r="B232" s="85">
        <v>460430</v>
      </c>
      <c r="C232" s="86" t="s">
        <v>467</v>
      </c>
      <c r="D232" s="86" t="s">
        <v>210</v>
      </c>
      <c r="E232" s="86" t="s">
        <v>3420</v>
      </c>
      <c r="F232" s="86" t="s">
        <v>27</v>
      </c>
      <c r="G232" s="86"/>
      <c r="H232" s="87">
        <v>22</v>
      </c>
      <c r="I232" s="87">
        <v>0</v>
      </c>
      <c r="J232" s="87">
        <v>0</v>
      </c>
      <c r="K232" s="87">
        <f t="shared" si="15"/>
        <v>6160000</v>
      </c>
      <c r="L232" s="87">
        <v>0</v>
      </c>
      <c r="M232" s="87">
        <v>0</v>
      </c>
      <c r="N232" s="87">
        <v>0</v>
      </c>
      <c r="O232" s="87">
        <f t="shared" si="13"/>
        <v>6160000</v>
      </c>
      <c r="P232" s="97">
        <v>6160000</v>
      </c>
      <c r="Q232" s="97">
        <f t="shared" si="14"/>
        <v>0</v>
      </c>
      <c r="R232" s="96"/>
    </row>
    <row r="233" spans="1:18" x14ac:dyDescent="0.25">
      <c r="A233" s="84">
        <v>227</v>
      </c>
      <c r="B233" s="85">
        <v>460431</v>
      </c>
      <c r="C233" s="86" t="s">
        <v>1118</v>
      </c>
      <c r="D233" s="86" t="s">
        <v>65</v>
      </c>
      <c r="E233" s="86" t="s">
        <v>3420</v>
      </c>
      <c r="F233" s="86" t="s">
        <v>27</v>
      </c>
      <c r="G233" s="86"/>
      <c r="H233" s="87">
        <v>19</v>
      </c>
      <c r="I233" s="87">
        <v>0</v>
      </c>
      <c r="J233" s="87">
        <v>0</v>
      </c>
      <c r="K233" s="87">
        <f t="shared" si="15"/>
        <v>5320000</v>
      </c>
      <c r="L233" s="87">
        <v>0</v>
      </c>
      <c r="M233" s="87">
        <v>0</v>
      </c>
      <c r="N233" s="87">
        <v>0</v>
      </c>
      <c r="O233" s="87">
        <f t="shared" si="13"/>
        <v>5320000</v>
      </c>
      <c r="P233" s="97">
        <v>5320000</v>
      </c>
      <c r="Q233" s="97">
        <f t="shared" si="14"/>
        <v>0</v>
      </c>
      <c r="R233" s="96"/>
    </row>
    <row r="234" spans="1:18" x14ac:dyDescent="0.25">
      <c r="A234" s="84">
        <v>228</v>
      </c>
      <c r="B234" s="85">
        <v>460432</v>
      </c>
      <c r="C234" s="86" t="s">
        <v>3430</v>
      </c>
      <c r="D234" s="86" t="s">
        <v>65</v>
      </c>
      <c r="E234" s="86" t="s">
        <v>3420</v>
      </c>
      <c r="F234" s="86" t="s">
        <v>27</v>
      </c>
      <c r="G234" s="86"/>
      <c r="H234" s="87">
        <v>19</v>
      </c>
      <c r="I234" s="87">
        <v>0</v>
      </c>
      <c r="J234" s="87">
        <v>0</v>
      </c>
      <c r="K234" s="87">
        <f t="shared" si="15"/>
        <v>5320000</v>
      </c>
      <c r="L234" s="87">
        <v>0</v>
      </c>
      <c r="M234" s="87">
        <v>0</v>
      </c>
      <c r="N234" s="87">
        <v>0</v>
      </c>
      <c r="O234" s="87">
        <f t="shared" si="13"/>
        <v>5320000</v>
      </c>
      <c r="P234" s="97">
        <v>5320000</v>
      </c>
      <c r="Q234" s="97">
        <f t="shared" si="14"/>
        <v>0</v>
      </c>
      <c r="R234" s="96"/>
    </row>
    <row r="235" spans="1:18" x14ac:dyDescent="0.25">
      <c r="A235" s="84">
        <v>229</v>
      </c>
      <c r="B235" s="85">
        <v>460433</v>
      </c>
      <c r="C235" s="86" t="s">
        <v>1818</v>
      </c>
      <c r="D235" s="86" t="s">
        <v>413</v>
      </c>
      <c r="E235" s="86" t="s">
        <v>3420</v>
      </c>
      <c r="F235" s="86" t="s">
        <v>27</v>
      </c>
      <c r="G235" s="86"/>
      <c r="H235" s="87">
        <v>20</v>
      </c>
      <c r="I235" s="87">
        <v>0</v>
      </c>
      <c r="J235" s="87">
        <v>0</v>
      </c>
      <c r="K235" s="87">
        <f t="shared" si="15"/>
        <v>5600000</v>
      </c>
      <c r="L235" s="87">
        <v>0</v>
      </c>
      <c r="M235" s="87">
        <v>0</v>
      </c>
      <c r="N235" s="87">
        <v>0</v>
      </c>
      <c r="O235" s="87">
        <f t="shared" si="13"/>
        <v>5600000</v>
      </c>
      <c r="P235" s="97">
        <v>5600000</v>
      </c>
      <c r="Q235" s="97">
        <f t="shared" si="14"/>
        <v>0</v>
      </c>
      <c r="R235" s="96"/>
    </row>
    <row r="236" spans="1:18" x14ac:dyDescent="0.25">
      <c r="A236" s="84">
        <v>230</v>
      </c>
      <c r="B236" s="85">
        <v>460434</v>
      </c>
      <c r="C236" s="86" t="s">
        <v>1818</v>
      </c>
      <c r="D236" s="86" t="s">
        <v>413</v>
      </c>
      <c r="E236" s="86" t="s">
        <v>3420</v>
      </c>
      <c r="F236" s="86" t="s">
        <v>27</v>
      </c>
      <c r="G236" s="86"/>
      <c r="H236" s="87">
        <v>17</v>
      </c>
      <c r="I236" s="87">
        <v>0</v>
      </c>
      <c r="J236" s="87">
        <v>0</v>
      </c>
      <c r="K236" s="87">
        <f t="shared" si="15"/>
        <v>4760000</v>
      </c>
      <c r="L236" s="87">
        <v>0</v>
      </c>
      <c r="M236" s="87">
        <v>0</v>
      </c>
      <c r="N236" s="87">
        <v>0</v>
      </c>
      <c r="O236" s="87">
        <f t="shared" si="13"/>
        <v>4760000</v>
      </c>
      <c r="P236" s="97">
        <v>4760000</v>
      </c>
      <c r="Q236" s="97">
        <f t="shared" si="14"/>
        <v>0</v>
      </c>
      <c r="R236" s="96"/>
    </row>
    <row r="237" spans="1:18" x14ac:dyDescent="0.25">
      <c r="A237" s="84">
        <v>231</v>
      </c>
      <c r="B237" s="85">
        <v>460435</v>
      </c>
      <c r="C237" s="86" t="s">
        <v>3431</v>
      </c>
      <c r="D237" s="86" t="s">
        <v>3432</v>
      </c>
      <c r="E237" s="86" t="s">
        <v>3420</v>
      </c>
      <c r="F237" s="86" t="s">
        <v>27</v>
      </c>
      <c r="G237" s="86"/>
      <c r="H237" s="87">
        <v>18</v>
      </c>
      <c r="I237" s="87">
        <v>0</v>
      </c>
      <c r="J237" s="87">
        <v>0</v>
      </c>
      <c r="K237" s="87">
        <f t="shared" si="15"/>
        <v>5040000</v>
      </c>
      <c r="L237" s="87">
        <v>0</v>
      </c>
      <c r="M237" s="87">
        <v>0</v>
      </c>
      <c r="N237" s="87">
        <v>0</v>
      </c>
      <c r="O237" s="87">
        <f t="shared" si="13"/>
        <v>5040000</v>
      </c>
      <c r="P237" s="97">
        <v>5040000</v>
      </c>
      <c r="Q237" s="97">
        <f t="shared" si="14"/>
        <v>0</v>
      </c>
      <c r="R237" s="96"/>
    </row>
    <row r="238" spans="1:18" x14ac:dyDescent="0.25">
      <c r="A238" s="84">
        <v>232</v>
      </c>
      <c r="B238" s="85">
        <v>460436</v>
      </c>
      <c r="C238" s="86" t="s">
        <v>3433</v>
      </c>
      <c r="D238" s="86" t="s">
        <v>526</v>
      </c>
      <c r="E238" s="86" t="s">
        <v>3420</v>
      </c>
      <c r="F238" s="86" t="s">
        <v>27</v>
      </c>
      <c r="G238" s="86"/>
      <c r="H238" s="87">
        <v>19</v>
      </c>
      <c r="I238" s="87">
        <v>0</v>
      </c>
      <c r="J238" s="87">
        <v>0</v>
      </c>
      <c r="K238" s="87">
        <f t="shared" si="15"/>
        <v>5320000</v>
      </c>
      <c r="L238" s="87">
        <v>0</v>
      </c>
      <c r="M238" s="87">
        <v>0</v>
      </c>
      <c r="N238" s="87">
        <v>0</v>
      </c>
      <c r="O238" s="87">
        <f t="shared" si="13"/>
        <v>5320000</v>
      </c>
      <c r="P238" s="97">
        <v>5320000</v>
      </c>
      <c r="Q238" s="97">
        <f t="shared" si="14"/>
        <v>0</v>
      </c>
      <c r="R238" s="96"/>
    </row>
    <row r="239" spans="1:18" x14ac:dyDescent="0.25">
      <c r="A239" s="84">
        <v>233</v>
      </c>
      <c r="B239" s="85">
        <v>460437</v>
      </c>
      <c r="C239" s="86" t="s">
        <v>824</v>
      </c>
      <c r="D239" s="86" t="s">
        <v>560</v>
      </c>
      <c r="E239" s="86" t="s">
        <v>3420</v>
      </c>
      <c r="F239" s="86" t="s">
        <v>27</v>
      </c>
      <c r="G239" s="86"/>
      <c r="H239" s="87">
        <v>20</v>
      </c>
      <c r="I239" s="87">
        <v>0</v>
      </c>
      <c r="J239" s="87">
        <v>0</v>
      </c>
      <c r="K239" s="87">
        <f t="shared" si="15"/>
        <v>5600000</v>
      </c>
      <c r="L239" s="87">
        <v>0</v>
      </c>
      <c r="M239" s="87">
        <v>0</v>
      </c>
      <c r="N239" s="87">
        <v>0</v>
      </c>
      <c r="O239" s="87">
        <f t="shared" si="13"/>
        <v>5600000</v>
      </c>
      <c r="P239" s="97">
        <v>0</v>
      </c>
      <c r="Q239" s="97">
        <f t="shared" si="14"/>
        <v>5600000</v>
      </c>
      <c r="R239" s="96"/>
    </row>
    <row r="240" spans="1:18" x14ac:dyDescent="0.25">
      <c r="A240" s="84">
        <v>234</v>
      </c>
      <c r="B240" s="85">
        <v>460438</v>
      </c>
      <c r="C240" s="86" t="s">
        <v>111</v>
      </c>
      <c r="D240" s="86" t="s">
        <v>486</v>
      </c>
      <c r="E240" s="86" t="s">
        <v>3420</v>
      </c>
      <c r="F240" s="86" t="s">
        <v>27</v>
      </c>
      <c r="G240" s="86"/>
      <c r="H240" s="87">
        <v>22</v>
      </c>
      <c r="I240" s="87">
        <v>0</v>
      </c>
      <c r="J240" s="87">
        <v>0</v>
      </c>
      <c r="K240" s="87">
        <f t="shared" si="15"/>
        <v>6160000</v>
      </c>
      <c r="L240" s="87">
        <v>0</v>
      </c>
      <c r="M240" s="87">
        <v>0</v>
      </c>
      <c r="N240" s="87">
        <v>0</v>
      </c>
      <c r="O240" s="87">
        <f t="shared" si="13"/>
        <v>6160000</v>
      </c>
      <c r="P240" s="97">
        <v>6160000</v>
      </c>
      <c r="Q240" s="97">
        <f t="shared" si="14"/>
        <v>0</v>
      </c>
      <c r="R240" s="96"/>
    </row>
    <row r="241" spans="1:18" x14ac:dyDescent="0.25">
      <c r="A241" s="84">
        <v>235</v>
      </c>
      <c r="B241" s="85">
        <v>460439</v>
      </c>
      <c r="C241" s="86" t="s">
        <v>239</v>
      </c>
      <c r="D241" s="86" t="s">
        <v>150</v>
      </c>
      <c r="E241" s="86" t="s">
        <v>3420</v>
      </c>
      <c r="F241" s="86" t="s">
        <v>27</v>
      </c>
      <c r="G241" s="86"/>
      <c r="H241" s="87">
        <v>22</v>
      </c>
      <c r="I241" s="87">
        <v>0</v>
      </c>
      <c r="J241" s="87">
        <v>0</v>
      </c>
      <c r="K241" s="87">
        <f t="shared" si="15"/>
        <v>6160000</v>
      </c>
      <c r="L241" s="87">
        <v>0</v>
      </c>
      <c r="M241" s="87">
        <v>0</v>
      </c>
      <c r="N241" s="87">
        <v>0</v>
      </c>
      <c r="O241" s="87">
        <f t="shared" si="13"/>
        <v>6160000</v>
      </c>
      <c r="P241" s="97">
        <v>6160000</v>
      </c>
      <c r="Q241" s="97">
        <f t="shared" si="14"/>
        <v>0</v>
      </c>
      <c r="R241" s="96"/>
    </row>
    <row r="242" spans="1:18" x14ac:dyDescent="0.25">
      <c r="A242" s="84">
        <v>236</v>
      </c>
      <c r="B242" s="85">
        <v>460440</v>
      </c>
      <c r="C242" s="86" t="s">
        <v>3434</v>
      </c>
      <c r="D242" s="86" t="s">
        <v>1180</v>
      </c>
      <c r="E242" s="86" t="s">
        <v>3420</v>
      </c>
      <c r="F242" s="86" t="s">
        <v>27</v>
      </c>
      <c r="G242" s="86"/>
      <c r="H242" s="87">
        <v>19</v>
      </c>
      <c r="I242" s="87">
        <v>0</v>
      </c>
      <c r="J242" s="87">
        <v>0</v>
      </c>
      <c r="K242" s="87">
        <f t="shared" si="15"/>
        <v>5320000</v>
      </c>
      <c r="L242" s="87">
        <v>0</v>
      </c>
      <c r="M242" s="87">
        <v>0</v>
      </c>
      <c r="N242" s="87">
        <v>0</v>
      </c>
      <c r="O242" s="87">
        <f t="shared" si="13"/>
        <v>5320000</v>
      </c>
      <c r="P242" s="97">
        <v>5320000</v>
      </c>
      <c r="Q242" s="97">
        <f t="shared" si="14"/>
        <v>0</v>
      </c>
      <c r="R242" s="96"/>
    </row>
    <row r="243" spans="1:18" x14ac:dyDescent="0.25">
      <c r="A243" s="84">
        <v>237</v>
      </c>
      <c r="B243" s="85">
        <v>460441</v>
      </c>
      <c r="C243" s="86" t="s">
        <v>152</v>
      </c>
      <c r="D243" s="86" t="s">
        <v>528</v>
      </c>
      <c r="E243" s="86" t="s">
        <v>3420</v>
      </c>
      <c r="F243" s="86" t="s">
        <v>27</v>
      </c>
      <c r="G243" s="86"/>
      <c r="H243" s="87">
        <v>19</v>
      </c>
      <c r="I243" s="87">
        <v>0</v>
      </c>
      <c r="J243" s="87">
        <v>0</v>
      </c>
      <c r="K243" s="87">
        <f t="shared" si="15"/>
        <v>5320000</v>
      </c>
      <c r="L243" s="87">
        <v>0</v>
      </c>
      <c r="M243" s="87">
        <v>0</v>
      </c>
      <c r="N243" s="87">
        <v>0</v>
      </c>
      <c r="O243" s="87">
        <f t="shared" si="13"/>
        <v>5320000</v>
      </c>
      <c r="P243" s="97">
        <v>5320000</v>
      </c>
      <c r="Q243" s="97">
        <f t="shared" si="14"/>
        <v>0</v>
      </c>
      <c r="R243" s="96"/>
    </row>
    <row r="244" spans="1:18" x14ac:dyDescent="0.25">
      <c r="A244" s="84">
        <v>238</v>
      </c>
      <c r="B244" s="85">
        <v>460442</v>
      </c>
      <c r="C244" s="86" t="s">
        <v>3435</v>
      </c>
      <c r="D244" s="86" t="s">
        <v>75</v>
      </c>
      <c r="E244" s="86" t="s">
        <v>3420</v>
      </c>
      <c r="F244" s="86" t="s">
        <v>27</v>
      </c>
      <c r="G244" s="86"/>
      <c r="H244" s="87">
        <v>20</v>
      </c>
      <c r="I244" s="87">
        <v>0</v>
      </c>
      <c r="J244" s="87">
        <v>0</v>
      </c>
      <c r="K244" s="87">
        <f t="shared" si="15"/>
        <v>5600000</v>
      </c>
      <c r="L244" s="87">
        <v>0</v>
      </c>
      <c r="M244" s="87">
        <v>0</v>
      </c>
      <c r="N244" s="87">
        <v>0</v>
      </c>
      <c r="O244" s="87">
        <f t="shared" si="13"/>
        <v>5600000</v>
      </c>
      <c r="P244" s="97">
        <v>5600000</v>
      </c>
      <c r="Q244" s="97">
        <f t="shared" si="14"/>
        <v>0</v>
      </c>
      <c r="R244" s="96"/>
    </row>
    <row r="245" spans="1:18" x14ac:dyDescent="0.25">
      <c r="A245" s="84">
        <v>239</v>
      </c>
      <c r="B245" s="85">
        <v>460443</v>
      </c>
      <c r="C245" s="86" t="s">
        <v>360</v>
      </c>
      <c r="D245" s="86" t="s">
        <v>75</v>
      </c>
      <c r="E245" s="86" t="s">
        <v>3420</v>
      </c>
      <c r="F245" s="86" t="s">
        <v>27</v>
      </c>
      <c r="G245" s="86"/>
      <c r="H245" s="87">
        <v>20</v>
      </c>
      <c r="I245" s="87">
        <v>0</v>
      </c>
      <c r="J245" s="87">
        <v>0</v>
      </c>
      <c r="K245" s="87">
        <f t="shared" si="15"/>
        <v>5600000</v>
      </c>
      <c r="L245" s="87">
        <v>0</v>
      </c>
      <c r="M245" s="87">
        <v>0</v>
      </c>
      <c r="N245" s="87">
        <v>0</v>
      </c>
      <c r="O245" s="87">
        <f t="shared" si="13"/>
        <v>5600000</v>
      </c>
      <c r="P245" s="97">
        <v>5600000</v>
      </c>
      <c r="Q245" s="97">
        <f t="shared" si="14"/>
        <v>0</v>
      </c>
      <c r="R245" s="96"/>
    </row>
    <row r="246" spans="1:18" x14ac:dyDescent="0.25">
      <c r="A246" s="84">
        <v>240</v>
      </c>
      <c r="B246" s="85">
        <v>460444</v>
      </c>
      <c r="C246" s="86" t="s">
        <v>348</v>
      </c>
      <c r="D246" s="86" t="s">
        <v>75</v>
      </c>
      <c r="E246" s="86" t="s">
        <v>3420</v>
      </c>
      <c r="F246" s="86" t="s">
        <v>27</v>
      </c>
      <c r="G246" s="86"/>
      <c r="H246" s="87">
        <v>20</v>
      </c>
      <c r="I246" s="87">
        <v>0</v>
      </c>
      <c r="J246" s="87">
        <v>0</v>
      </c>
      <c r="K246" s="87">
        <f t="shared" si="15"/>
        <v>5600000</v>
      </c>
      <c r="L246" s="87">
        <v>0</v>
      </c>
      <c r="M246" s="87">
        <v>0</v>
      </c>
      <c r="N246" s="87">
        <v>0</v>
      </c>
      <c r="O246" s="87">
        <f t="shared" si="13"/>
        <v>5600000</v>
      </c>
      <c r="P246" s="97">
        <v>5600000</v>
      </c>
      <c r="Q246" s="97">
        <f t="shared" si="14"/>
        <v>0</v>
      </c>
      <c r="R246" s="96"/>
    </row>
    <row r="247" spans="1:18" x14ac:dyDescent="0.25">
      <c r="A247" s="84">
        <v>241</v>
      </c>
      <c r="B247" s="85">
        <v>460445</v>
      </c>
      <c r="C247" s="86" t="s">
        <v>478</v>
      </c>
      <c r="D247" s="86" t="s">
        <v>75</v>
      </c>
      <c r="E247" s="86" t="s">
        <v>3420</v>
      </c>
      <c r="F247" s="86" t="s">
        <v>27</v>
      </c>
      <c r="G247" s="86"/>
      <c r="H247" s="87">
        <v>22</v>
      </c>
      <c r="I247" s="87">
        <v>0</v>
      </c>
      <c r="J247" s="87">
        <v>0</v>
      </c>
      <c r="K247" s="87">
        <f t="shared" si="15"/>
        <v>6160000</v>
      </c>
      <c r="L247" s="87">
        <v>0</v>
      </c>
      <c r="M247" s="87">
        <v>0</v>
      </c>
      <c r="N247" s="87">
        <v>0</v>
      </c>
      <c r="O247" s="87">
        <f t="shared" si="13"/>
        <v>6160000</v>
      </c>
      <c r="P247" s="97">
        <v>6160000</v>
      </c>
      <c r="Q247" s="97">
        <f t="shared" si="14"/>
        <v>0</v>
      </c>
      <c r="R247" s="96"/>
    </row>
    <row r="248" spans="1:18" x14ac:dyDescent="0.25">
      <c r="A248" s="84">
        <v>242</v>
      </c>
      <c r="B248" s="85">
        <v>460446</v>
      </c>
      <c r="C248" s="86" t="s">
        <v>379</v>
      </c>
      <c r="D248" s="86" t="s">
        <v>286</v>
      </c>
      <c r="E248" s="86" t="s">
        <v>3420</v>
      </c>
      <c r="F248" s="86" t="s">
        <v>27</v>
      </c>
      <c r="G248" s="86"/>
      <c r="H248" s="87">
        <v>20</v>
      </c>
      <c r="I248" s="87">
        <v>0</v>
      </c>
      <c r="J248" s="87">
        <v>0</v>
      </c>
      <c r="K248" s="87">
        <f t="shared" si="15"/>
        <v>5600000</v>
      </c>
      <c r="L248" s="87">
        <v>0</v>
      </c>
      <c r="M248" s="87">
        <v>0</v>
      </c>
      <c r="N248" s="87">
        <v>0</v>
      </c>
      <c r="O248" s="87">
        <f t="shared" si="13"/>
        <v>5600000</v>
      </c>
      <c r="P248" s="97">
        <v>5600000</v>
      </c>
      <c r="Q248" s="97">
        <f t="shared" si="14"/>
        <v>0</v>
      </c>
      <c r="R248" s="96"/>
    </row>
    <row r="249" spans="1:18" x14ac:dyDescent="0.25">
      <c r="A249" s="84">
        <v>243</v>
      </c>
      <c r="B249" s="85">
        <v>460447</v>
      </c>
      <c r="C249" s="86" t="s">
        <v>1059</v>
      </c>
      <c r="D249" s="86" t="s">
        <v>472</v>
      </c>
      <c r="E249" s="86" t="s">
        <v>3420</v>
      </c>
      <c r="F249" s="86" t="s">
        <v>27</v>
      </c>
      <c r="G249" s="86"/>
      <c r="H249" s="87">
        <v>17</v>
      </c>
      <c r="I249" s="87">
        <v>0</v>
      </c>
      <c r="J249" s="87">
        <v>0</v>
      </c>
      <c r="K249" s="87">
        <f t="shared" si="15"/>
        <v>4760000</v>
      </c>
      <c r="L249" s="87">
        <v>0</v>
      </c>
      <c r="M249" s="87">
        <v>0</v>
      </c>
      <c r="N249" s="87">
        <v>0</v>
      </c>
      <c r="O249" s="87">
        <f t="shared" si="13"/>
        <v>4760000</v>
      </c>
      <c r="P249" s="97">
        <v>0</v>
      </c>
      <c r="Q249" s="97">
        <f t="shared" si="14"/>
        <v>4760000</v>
      </c>
      <c r="R249" s="96"/>
    </row>
    <row r="250" spans="1:18" x14ac:dyDescent="0.25">
      <c r="A250" s="84">
        <v>244</v>
      </c>
      <c r="B250" s="85">
        <v>460448</v>
      </c>
      <c r="C250" s="86" t="s">
        <v>397</v>
      </c>
      <c r="D250" s="86" t="s">
        <v>472</v>
      </c>
      <c r="E250" s="86" t="s">
        <v>3420</v>
      </c>
      <c r="F250" s="86" t="s">
        <v>27</v>
      </c>
      <c r="G250" s="86"/>
      <c r="H250" s="87">
        <v>19</v>
      </c>
      <c r="I250" s="87">
        <v>0</v>
      </c>
      <c r="J250" s="87">
        <v>0</v>
      </c>
      <c r="K250" s="87">
        <f t="shared" si="15"/>
        <v>5320000</v>
      </c>
      <c r="L250" s="87">
        <v>0</v>
      </c>
      <c r="M250" s="87">
        <v>0</v>
      </c>
      <c r="N250" s="87">
        <v>0</v>
      </c>
      <c r="O250" s="87">
        <f t="shared" si="13"/>
        <v>5320000</v>
      </c>
      <c r="P250" s="97">
        <v>5320000</v>
      </c>
      <c r="Q250" s="97">
        <f t="shared" si="14"/>
        <v>0</v>
      </c>
      <c r="R250" s="96"/>
    </row>
    <row r="251" spans="1:18" x14ac:dyDescent="0.25">
      <c r="A251" s="84">
        <v>245</v>
      </c>
      <c r="B251" s="85">
        <v>460449</v>
      </c>
      <c r="C251" s="86" t="s">
        <v>3327</v>
      </c>
      <c r="D251" s="86" t="s">
        <v>147</v>
      </c>
      <c r="E251" s="86" t="s">
        <v>3420</v>
      </c>
      <c r="F251" s="86" t="s">
        <v>27</v>
      </c>
      <c r="G251" s="86"/>
      <c r="H251" s="87">
        <v>22</v>
      </c>
      <c r="I251" s="87">
        <v>0</v>
      </c>
      <c r="J251" s="87">
        <v>0</v>
      </c>
      <c r="K251" s="87">
        <f t="shared" si="15"/>
        <v>6160000</v>
      </c>
      <c r="L251" s="87">
        <v>0</v>
      </c>
      <c r="M251" s="87">
        <v>0</v>
      </c>
      <c r="N251" s="87">
        <v>0</v>
      </c>
      <c r="O251" s="87">
        <f t="shared" si="13"/>
        <v>6160000</v>
      </c>
      <c r="P251" s="97">
        <v>6160000</v>
      </c>
      <c r="Q251" s="97">
        <f t="shared" si="14"/>
        <v>0</v>
      </c>
      <c r="R251" s="96"/>
    </row>
    <row r="252" spans="1:18" x14ac:dyDescent="0.25">
      <c r="A252" s="84">
        <v>246</v>
      </c>
      <c r="B252" s="85">
        <v>460450</v>
      </c>
      <c r="C252" s="86" t="s">
        <v>3436</v>
      </c>
      <c r="D252" s="86" t="s">
        <v>3268</v>
      </c>
      <c r="E252" s="86" t="s">
        <v>3420</v>
      </c>
      <c r="F252" s="86" t="s">
        <v>27</v>
      </c>
      <c r="G252" s="86"/>
      <c r="H252" s="87">
        <v>17</v>
      </c>
      <c r="I252" s="87">
        <v>0</v>
      </c>
      <c r="J252" s="87">
        <v>0</v>
      </c>
      <c r="K252" s="87">
        <f t="shared" si="15"/>
        <v>4760000</v>
      </c>
      <c r="L252" s="87">
        <v>0</v>
      </c>
      <c r="M252" s="87">
        <v>0</v>
      </c>
      <c r="N252" s="87">
        <v>0</v>
      </c>
      <c r="O252" s="87">
        <f t="shared" si="13"/>
        <v>4760000</v>
      </c>
      <c r="P252" s="97">
        <v>4760000</v>
      </c>
      <c r="Q252" s="97">
        <f t="shared" si="14"/>
        <v>0</v>
      </c>
      <c r="R252" s="96"/>
    </row>
    <row r="253" spans="1:18" x14ac:dyDescent="0.25">
      <c r="A253" s="84">
        <v>247</v>
      </c>
      <c r="B253" s="85">
        <v>460451</v>
      </c>
      <c r="C253" s="86" t="s">
        <v>3437</v>
      </c>
      <c r="D253" s="86" t="s">
        <v>106</v>
      </c>
      <c r="E253" s="86" t="s">
        <v>3420</v>
      </c>
      <c r="F253" s="86" t="s">
        <v>27</v>
      </c>
      <c r="G253" s="86"/>
      <c r="H253" s="87">
        <v>22</v>
      </c>
      <c r="I253" s="87">
        <v>0</v>
      </c>
      <c r="J253" s="87">
        <v>0</v>
      </c>
      <c r="K253" s="87">
        <f t="shared" si="15"/>
        <v>6160000</v>
      </c>
      <c r="L253" s="87">
        <v>0</v>
      </c>
      <c r="M253" s="87">
        <v>0</v>
      </c>
      <c r="N253" s="87">
        <v>0</v>
      </c>
      <c r="O253" s="87">
        <f t="shared" si="13"/>
        <v>6160000</v>
      </c>
      <c r="P253" s="97">
        <v>6160000</v>
      </c>
      <c r="Q253" s="97">
        <f t="shared" si="14"/>
        <v>0</v>
      </c>
      <c r="R253" s="96"/>
    </row>
    <row r="254" spans="1:18" x14ac:dyDescent="0.25">
      <c r="A254" s="84">
        <v>248</v>
      </c>
      <c r="B254" s="85">
        <v>460452</v>
      </c>
      <c r="C254" s="86" t="s">
        <v>2411</v>
      </c>
      <c r="D254" s="86" t="s">
        <v>875</v>
      </c>
      <c r="E254" s="86" t="s">
        <v>3420</v>
      </c>
      <c r="F254" s="86" t="s">
        <v>27</v>
      </c>
      <c r="G254" s="86"/>
      <c r="H254" s="87">
        <v>19</v>
      </c>
      <c r="I254" s="87">
        <v>0</v>
      </c>
      <c r="J254" s="87">
        <v>0</v>
      </c>
      <c r="K254" s="87">
        <f t="shared" si="15"/>
        <v>5320000</v>
      </c>
      <c r="L254" s="87">
        <v>0</v>
      </c>
      <c r="M254" s="87">
        <v>0</v>
      </c>
      <c r="N254" s="87">
        <v>0</v>
      </c>
      <c r="O254" s="87">
        <f t="shared" si="13"/>
        <v>5320000</v>
      </c>
      <c r="P254" s="97">
        <v>5320000</v>
      </c>
      <c r="Q254" s="97">
        <f t="shared" si="14"/>
        <v>0</v>
      </c>
      <c r="R254" s="96"/>
    </row>
    <row r="255" spans="1:18" x14ac:dyDescent="0.25">
      <c r="A255" s="84">
        <v>249</v>
      </c>
      <c r="B255" s="85">
        <v>460453</v>
      </c>
      <c r="C255" s="86" t="s">
        <v>2668</v>
      </c>
      <c r="D255" s="86" t="s">
        <v>393</v>
      </c>
      <c r="E255" s="86" t="s">
        <v>3420</v>
      </c>
      <c r="F255" s="86" t="s">
        <v>27</v>
      </c>
      <c r="G255" s="86"/>
      <c r="H255" s="87">
        <v>22</v>
      </c>
      <c r="I255" s="87">
        <v>0</v>
      </c>
      <c r="J255" s="87">
        <v>0</v>
      </c>
      <c r="K255" s="87">
        <f t="shared" si="15"/>
        <v>6160000</v>
      </c>
      <c r="L255" s="87">
        <v>0</v>
      </c>
      <c r="M255" s="87">
        <v>0</v>
      </c>
      <c r="N255" s="87">
        <v>0</v>
      </c>
      <c r="O255" s="87">
        <f t="shared" si="13"/>
        <v>6160000</v>
      </c>
      <c r="P255" s="97">
        <v>6160000</v>
      </c>
      <c r="Q255" s="97">
        <f t="shared" si="14"/>
        <v>0</v>
      </c>
      <c r="R255" s="96"/>
    </row>
    <row r="256" spans="1:18" x14ac:dyDescent="0.25">
      <c r="A256" s="84">
        <v>250</v>
      </c>
      <c r="B256" s="85">
        <v>460454</v>
      </c>
      <c r="C256" s="86" t="s">
        <v>3438</v>
      </c>
      <c r="D256" s="86" t="s">
        <v>258</v>
      </c>
      <c r="E256" s="86" t="s">
        <v>3420</v>
      </c>
      <c r="F256" s="86" t="s">
        <v>27</v>
      </c>
      <c r="G256" s="86"/>
      <c r="H256" s="87">
        <v>12</v>
      </c>
      <c r="I256" s="87">
        <v>0</v>
      </c>
      <c r="J256" s="87">
        <v>0</v>
      </c>
      <c r="K256" s="87">
        <f t="shared" si="15"/>
        <v>3360000</v>
      </c>
      <c r="L256" s="87">
        <v>0</v>
      </c>
      <c r="M256" s="87">
        <v>0</v>
      </c>
      <c r="N256" s="87">
        <v>0</v>
      </c>
      <c r="O256" s="87">
        <f t="shared" si="13"/>
        <v>3360000</v>
      </c>
      <c r="P256" s="97">
        <v>0</v>
      </c>
      <c r="Q256" s="97">
        <f t="shared" si="14"/>
        <v>3360000</v>
      </c>
      <c r="R256" s="96"/>
    </row>
    <row r="257" spans="1:18" x14ac:dyDescent="0.25">
      <c r="A257" s="84">
        <v>251</v>
      </c>
      <c r="B257" s="85">
        <v>460455</v>
      </c>
      <c r="C257" s="86" t="s">
        <v>588</v>
      </c>
      <c r="D257" s="86" t="s">
        <v>431</v>
      </c>
      <c r="E257" s="86" t="s">
        <v>3420</v>
      </c>
      <c r="F257" s="86" t="s">
        <v>27</v>
      </c>
      <c r="G257" s="86"/>
      <c r="H257" s="87">
        <v>22</v>
      </c>
      <c r="I257" s="87">
        <v>0</v>
      </c>
      <c r="J257" s="87">
        <v>0</v>
      </c>
      <c r="K257" s="87">
        <f t="shared" si="15"/>
        <v>6160000</v>
      </c>
      <c r="L257" s="87">
        <v>0</v>
      </c>
      <c r="M257" s="87">
        <v>0</v>
      </c>
      <c r="N257" s="87">
        <v>0</v>
      </c>
      <c r="O257" s="87">
        <f t="shared" si="13"/>
        <v>6160000</v>
      </c>
      <c r="P257" s="97">
        <v>6160000</v>
      </c>
      <c r="Q257" s="97">
        <f t="shared" si="14"/>
        <v>0</v>
      </c>
      <c r="R257" s="96"/>
    </row>
    <row r="258" spans="1:18" x14ac:dyDescent="0.25">
      <c r="A258" s="84">
        <v>252</v>
      </c>
      <c r="B258" s="85">
        <v>460456</v>
      </c>
      <c r="C258" s="86" t="s">
        <v>127</v>
      </c>
      <c r="D258" s="86" t="s">
        <v>431</v>
      </c>
      <c r="E258" s="86" t="s">
        <v>3420</v>
      </c>
      <c r="F258" s="86" t="s">
        <v>27</v>
      </c>
      <c r="G258" s="86"/>
      <c r="H258" s="87">
        <v>22</v>
      </c>
      <c r="I258" s="87">
        <v>0</v>
      </c>
      <c r="J258" s="87">
        <v>0</v>
      </c>
      <c r="K258" s="87">
        <f t="shared" si="15"/>
        <v>6160000</v>
      </c>
      <c r="L258" s="87">
        <v>0</v>
      </c>
      <c r="M258" s="87">
        <v>0</v>
      </c>
      <c r="N258" s="87">
        <v>0</v>
      </c>
      <c r="O258" s="87">
        <f t="shared" si="13"/>
        <v>6160000</v>
      </c>
      <c r="P258" s="97">
        <v>6160000</v>
      </c>
      <c r="Q258" s="97">
        <f t="shared" si="14"/>
        <v>0</v>
      </c>
      <c r="R258" s="96"/>
    </row>
    <row r="259" spans="1:18" x14ac:dyDescent="0.25">
      <c r="A259" s="84">
        <v>253</v>
      </c>
      <c r="B259" s="85">
        <v>460457</v>
      </c>
      <c r="C259" s="86" t="s">
        <v>1322</v>
      </c>
      <c r="D259" s="86" t="s">
        <v>158</v>
      </c>
      <c r="E259" s="86" t="s">
        <v>3420</v>
      </c>
      <c r="F259" s="86" t="s">
        <v>27</v>
      </c>
      <c r="G259" s="86"/>
      <c r="H259" s="87">
        <v>22</v>
      </c>
      <c r="I259" s="87">
        <v>0</v>
      </c>
      <c r="J259" s="87">
        <v>0</v>
      </c>
      <c r="K259" s="87">
        <f t="shared" si="15"/>
        <v>6160000</v>
      </c>
      <c r="L259" s="87">
        <v>0</v>
      </c>
      <c r="M259" s="87">
        <v>0</v>
      </c>
      <c r="N259" s="87">
        <v>0</v>
      </c>
      <c r="O259" s="87">
        <f t="shared" si="13"/>
        <v>6160000</v>
      </c>
      <c r="P259" s="97">
        <v>6160000</v>
      </c>
      <c r="Q259" s="97">
        <f t="shared" si="14"/>
        <v>0</v>
      </c>
      <c r="R259" s="96"/>
    </row>
    <row r="260" spans="1:18" x14ac:dyDescent="0.25">
      <c r="A260" s="84">
        <v>254</v>
      </c>
      <c r="B260" s="85">
        <v>460458</v>
      </c>
      <c r="C260" s="86" t="s">
        <v>149</v>
      </c>
      <c r="D260" s="86" t="s">
        <v>81</v>
      </c>
      <c r="E260" s="86" t="s">
        <v>3420</v>
      </c>
      <c r="F260" s="86" t="s">
        <v>27</v>
      </c>
      <c r="G260" s="86"/>
      <c r="H260" s="87">
        <v>20</v>
      </c>
      <c r="I260" s="87">
        <v>0</v>
      </c>
      <c r="J260" s="87">
        <v>0</v>
      </c>
      <c r="K260" s="87">
        <f t="shared" si="15"/>
        <v>5600000</v>
      </c>
      <c r="L260" s="87">
        <v>0</v>
      </c>
      <c r="M260" s="87">
        <v>0</v>
      </c>
      <c r="N260" s="87">
        <v>0</v>
      </c>
      <c r="O260" s="87">
        <f t="shared" si="13"/>
        <v>5600000</v>
      </c>
      <c r="P260" s="97">
        <v>5600000</v>
      </c>
      <c r="Q260" s="97">
        <f t="shared" si="14"/>
        <v>0</v>
      </c>
      <c r="R260" s="96"/>
    </row>
    <row r="261" spans="1:18" x14ac:dyDescent="0.25">
      <c r="A261" s="84">
        <v>255</v>
      </c>
      <c r="B261" s="85">
        <v>460459</v>
      </c>
      <c r="C261" s="86" t="s">
        <v>149</v>
      </c>
      <c r="D261" s="86" t="s">
        <v>517</v>
      </c>
      <c r="E261" s="86" t="s">
        <v>3420</v>
      </c>
      <c r="F261" s="86" t="s">
        <v>27</v>
      </c>
      <c r="G261" s="86"/>
      <c r="H261" s="87">
        <v>20</v>
      </c>
      <c r="I261" s="87">
        <v>0</v>
      </c>
      <c r="J261" s="87">
        <v>0</v>
      </c>
      <c r="K261" s="87">
        <f t="shared" si="15"/>
        <v>5600000</v>
      </c>
      <c r="L261" s="87">
        <v>0</v>
      </c>
      <c r="M261" s="87">
        <v>0</v>
      </c>
      <c r="N261" s="87">
        <v>0</v>
      </c>
      <c r="O261" s="87">
        <f t="shared" si="13"/>
        <v>5600000</v>
      </c>
      <c r="P261" s="97">
        <v>5600000</v>
      </c>
      <c r="Q261" s="97">
        <f t="shared" si="14"/>
        <v>0</v>
      </c>
      <c r="R261" s="96"/>
    </row>
    <row r="262" spans="1:18" x14ac:dyDescent="0.25">
      <c r="A262" s="84">
        <v>256</v>
      </c>
      <c r="B262" s="85">
        <v>460460</v>
      </c>
      <c r="C262" s="86" t="s">
        <v>604</v>
      </c>
      <c r="D262" s="86" t="s">
        <v>47</v>
      </c>
      <c r="E262" s="86" t="s">
        <v>3420</v>
      </c>
      <c r="F262" s="86" t="s">
        <v>27</v>
      </c>
      <c r="G262" s="86"/>
      <c r="H262" s="87">
        <v>20</v>
      </c>
      <c r="I262" s="87">
        <v>0</v>
      </c>
      <c r="J262" s="87">
        <v>0</v>
      </c>
      <c r="K262" s="87">
        <f t="shared" si="15"/>
        <v>5600000</v>
      </c>
      <c r="L262" s="87">
        <v>0</v>
      </c>
      <c r="M262" s="87">
        <v>0</v>
      </c>
      <c r="N262" s="87">
        <v>0</v>
      </c>
      <c r="O262" s="87">
        <f t="shared" si="13"/>
        <v>5600000</v>
      </c>
      <c r="P262" s="97">
        <v>0</v>
      </c>
      <c r="Q262" s="97">
        <f t="shared" si="14"/>
        <v>5600000</v>
      </c>
      <c r="R262" s="96"/>
    </row>
    <row r="263" spans="1:18" x14ac:dyDescent="0.25">
      <c r="A263" s="84">
        <v>257</v>
      </c>
      <c r="B263" s="85">
        <v>460461</v>
      </c>
      <c r="C263" s="86" t="s">
        <v>464</v>
      </c>
      <c r="D263" s="86" t="s">
        <v>43</v>
      </c>
      <c r="E263" s="86" t="s">
        <v>3420</v>
      </c>
      <c r="F263" s="86" t="s">
        <v>27</v>
      </c>
      <c r="G263" s="86"/>
      <c r="H263" s="87">
        <v>20</v>
      </c>
      <c r="I263" s="87">
        <v>0</v>
      </c>
      <c r="J263" s="87">
        <v>0</v>
      </c>
      <c r="K263" s="87">
        <f t="shared" si="15"/>
        <v>5600000</v>
      </c>
      <c r="L263" s="87">
        <v>0</v>
      </c>
      <c r="M263" s="87">
        <v>0</v>
      </c>
      <c r="N263" s="87">
        <v>0</v>
      </c>
      <c r="O263" s="87">
        <f t="shared" si="13"/>
        <v>5600000</v>
      </c>
      <c r="P263" s="97">
        <v>5600000</v>
      </c>
      <c r="Q263" s="97">
        <f t="shared" si="14"/>
        <v>0</v>
      </c>
      <c r="R263" s="96"/>
    </row>
    <row r="264" spans="1:18" x14ac:dyDescent="0.25">
      <c r="A264" s="84">
        <v>258</v>
      </c>
      <c r="B264" s="85">
        <v>460462</v>
      </c>
      <c r="C264" s="86" t="s">
        <v>1792</v>
      </c>
      <c r="D264" s="86" t="s">
        <v>109</v>
      </c>
      <c r="E264" s="86" t="s">
        <v>3420</v>
      </c>
      <c r="F264" s="86" t="s">
        <v>27</v>
      </c>
      <c r="G264" s="86"/>
      <c r="H264" s="87">
        <v>12</v>
      </c>
      <c r="I264" s="87">
        <v>0</v>
      </c>
      <c r="J264" s="87">
        <v>0</v>
      </c>
      <c r="K264" s="87">
        <f t="shared" si="15"/>
        <v>3360000</v>
      </c>
      <c r="L264" s="87">
        <v>0</v>
      </c>
      <c r="M264" s="87">
        <v>0</v>
      </c>
      <c r="N264" s="87">
        <v>0</v>
      </c>
      <c r="O264" s="87">
        <f t="shared" ref="O264:O327" si="16">K264+L264+M264-N264</f>
        <v>3360000</v>
      </c>
      <c r="P264" s="97">
        <v>0</v>
      </c>
      <c r="Q264" s="97">
        <f t="shared" ref="Q264:Q327" si="17">O264-P264</f>
        <v>3360000</v>
      </c>
      <c r="R264" s="96"/>
    </row>
    <row r="265" spans="1:18" x14ac:dyDescent="0.25">
      <c r="A265" s="84">
        <v>259</v>
      </c>
      <c r="B265" s="85">
        <v>460463</v>
      </c>
      <c r="C265" s="86" t="s">
        <v>894</v>
      </c>
      <c r="D265" s="86" t="s">
        <v>421</v>
      </c>
      <c r="E265" s="86" t="s">
        <v>3420</v>
      </c>
      <c r="F265" s="86" t="s">
        <v>27</v>
      </c>
      <c r="G265" s="86"/>
      <c r="H265" s="87">
        <v>22</v>
      </c>
      <c r="I265" s="87">
        <v>0</v>
      </c>
      <c r="J265" s="87">
        <v>0</v>
      </c>
      <c r="K265" s="87">
        <f t="shared" si="15"/>
        <v>6160000</v>
      </c>
      <c r="L265" s="87">
        <v>0</v>
      </c>
      <c r="M265" s="87">
        <v>0</v>
      </c>
      <c r="N265" s="87">
        <v>0</v>
      </c>
      <c r="O265" s="87">
        <f t="shared" si="16"/>
        <v>6160000</v>
      </c>
      <c r="P265" s="97">
        <v>6160000</v>
      </c>
      <c r="Q265" s="97">
        <f t="shared" si="17"/>
        <v>0</v>
      </c>
      <c r="R265" s="96"/>
    </row>
    <row r="266" spans="1:18" x14ac:dyDescent="0.25">
      <c r="A266" s="84">
        <v>260</v>
      </c>
      <c r="B266" s="85">
        <v>460464</v>
      </c>
      <c r="C266" s="86" t="s">
        <v>3439</v>
      </c>
      <c r="D266" s="86" t="s">
        <v>3440</v>
      </c>
      <c r="E266" s="86" t="s">
        <v>3420</v>
      </c>
      <c r="F266" s="86" t="s">
        <v>459</v>
      </c>
      <c r="G266" s="86"/>
      <c r="H266" s="87">
        <v>22</v>
      </c>
      <c r="I266" s="87">
        <v>0</v>
      </c>
      <c r="J266" s="87">
        <v>0</v>
      </c>
      <c r="K266" s="87">
        <v>0</v>
      </c>
      <c r="L266" s="87">
        <v>0</v>
      </c>
      <c r="M266" s="87">
        <v>0</v>
      </c>
      <c r="N266" s="87">
        <v>0</v>
      </c>
      <c r="O266" s="87">
        <f t="shared" si="16"/>
        <v>0</v>
      </c>
      <c r="P266" s="97">
        <v>0</v>
      </c>
      <c r="Q266" s="97">
        <f t="shared" si="17"/>
        <v>0</v>
      </c>
      <c r="R266" s="96"/>
    </row>
    <row r="267" spans="1:18" x14ac:dyDescent="0.25">
      <c r="A267" s="84">
        <v>261</v>
      </c>
      <c r="B267" s="85">
        <v>460501</v>
      </c>
      <c r="C267" s="86" t="s">
        <v>775</v>
      </c>
      <c r="D267" s="86" t="s">
        <v>229</v>
      </c>
      <c r="E267" s="86" t="s">
        <v>3441</v>
      </c>
      <c r="F267" s="86" t="s">
        <v>27</v>
      </c>
      <c r="G267" s="86"/>
      <c r="H267" s="87">
        <v>22</v>
      </c>
      <c r="I267" s="87">
        <v>0</v>
      </c>
      <c r="J267" s="87">
        <v>0</v>
      </c>
      <c r="K267" s="87">
        <f t="shared" ref="K267:K291" si="18">H267*280000</f>
        <v>6160000</v>
      </c>
      <c r="L267" s="87">
        <v>0</v>
      </c>
      <c r="M267" s="87">
        <v>0</v>
      </c>
      <c r="N267" s="87">
        <v>0</v>
      </c>
      <c r="O267" s="87">
        <f t="shared" si="16"/>
        <v>6160000</v>
      </c>
      <c r="P267" s="97">
        <v>6160000</v>
      </c>
      <c r="Q267" s="97">
        <f t="shared" si="17"/>
        <v>0</v>
      </c>
      <c r="R267" s="96"/>
    </row>
    <row r="268" spans="1:18" x14ac:dyDescent="0.25">
      <c r="A268" s="84">
        <v>262</v>
      </c>
      <c r="B268" s="85">
        <v>460502</v>
      </c>
      <c r="C268" s="86" t="s">
        <v>3442</v>
      </c>
      <c r="D268" s="86" t="s">
        <v>344</v>
      </c>
      <c r="E268" s="86" t="s">
        <v>3441</v>
      </c>
      <c r="F268" s="86" t="s">
        <v>27</v>
      </c>
      <c r="G268" s="86"/>
      <c r="H268" s="87">
        <v>20</v>
      </c>
      <c r="I268" s="87">
        <v>0</v>
      </c>
      <c r="J268" s="87">
        <v>0</v>
      </c>
      <c r="K268" s="87">
        <f t="shared" si="18"/>
        <v>5600000</v>
      </c>
      <c r="L268" s="87">
        <v>0</v>
      </c>
      <c r="M268" s="87">
        <v>0</v>
      </c>
      <c r="N268" s="87">
        <v>0</v>
      </c>
      <c r="O268" s="87">
        <f t="shared" si="16"/>
        <v>5600000</v>
      </c>
      <c r="P268" s="97">
        <v>5600000</v>
      </c>
      <c r="Q268" s="97">
        <f t="shared" si="17"/>
        <v>0</v>
      </c>
      <c r="R268" s="96"/>
    </row>
    <row r="269" spans="1:18" x14ac:dyDescent="0.25">
      <c r="A269" s="84">
        <v>263</v>
      </c>
      <c r="B269" s="85">
        <v>460503</v>
      </c>
      <c r="C269" s="86" t="s">
        <v>513</v>
      </c>
      <c r="D269" s="86" t="s">
        <v>61</v>
      </c>
      <c r="E269" s="86" t="s">
        <v>3441</v>
      </c>
      <c r="F269" s="86" t="s">
        <v>27</v>
      </c>
      <c r="G269" s="86"/>
      <c r="H269" s="87">
        <v>22</v>
      </c>
      <c r="I269" s="87">
        <v>0</v>
      </c>
      <c r="J269" s="87">
        <v>0</v>
      </c>
      <c r="K269" s="87">
        <f t="shared" si="18"/>
        <v>6160000</v>
      </c>
      <c r="L269" s="87">
        <v>0</v>
      </c>
      <c r="M269" s="87">
        <v>0</v>
      </c>
      <c r="N269" s="87">
        <v>0</v>
      </c>
      <c r="O269" s="87">
        <f t="shared" si="16"/>
        <v>6160000</v>
      </c>
      <c r="P269" s="97">
        <v>6160000</v>
      </c>
      <c r="Q269" s="97">
        <f t="shared" si="17"/>
        <v>0</v>
      </c>
      <c r="R269" s="96"/>
    </row>
    <row r="270" spans="1:18" x14ac:dyDescent="0.25">
      <c r="A270" s="84">
        <v>264</v>
      </c>
      <c r="B270" s="85">
        <v>460504</v>
      </c>
      <c r="C270" s="86" t="s">
        <v>474</v>
      </c>
      <c r="D270" s="86" t="s">
        <v>61</v>
      </c>
      <c r="E270" s="86" t="s">
        <v>3441</v>
      </c>
      <c r="F270" s="86" t="s">
        <v>27</v>
      </c>
      <c r="G270" s="86"/>
      <c r="H270" s="87">
        <v>22</v>
      </c>
      <c r="I270" s="87">
        <v>0</v>
      </c>
      <c r="J270" s="87">
        <v>0</v>
      </c>
      <c r="K270" s="87">
        <f t="shared" si="18"/>
        <v>6160000</v>
      </c>
      <c r="L270" s="87">
        <v>0</v>
      </c>
      <c r="M270" s="87">
        <v>0</v>
      </c>
      <c r="N270" s="87">
        <v>0</v>
      </c>
      <c r="O270" s="87">
        <f t="shared" si="16"/>
        <v>6160000</v>
      </c>
      <c r="P270" s="97">
        <v>6160000</v>
      </c>
      <c r="Q270" s="97">
        <f t="shared" si="17"/>
        <v>0</v>
      </c>
      <c r="R270" s="96"/>
    </row>
    <row r="271" spans="1:18" x14ac:dyDescent="0.25">
      <c r="A271" s="84">
        <v>265</v>
      </c>
      <c r="B271" s="85">
        <v>460505</v>
      </c>
      <c r="C271" s="86" t="s">
        <v>1242</v>
      </c>
      <c r="D271" s="86" t="s">
        <v>61</v>
      </c>
      <c r="E271" s="86" t="s">
        <v>3441</v>
      </c>
      <c r="F271" s="86" t="s">
        <v>27</v>
      </c>
      <c r="G271" s="86"/>
      <c r="H271" s="87">
        <v>22</v>
      </c>
      <c r="I271" s="87">
        <v>0</v>
      </c>
      <c r="J271" s="87">
        <v>0</v>
      </c>
      <c r="K271" s="87">
        <f t="shared" si="18"/>
        <v>6160000</v>
      </c>
      <c r="L271" s="87">
        <v>0</v>
      </c>
      <c r="M271" s="87">
        <v>0</v>
      </c>
      <c r="N271" s="87">
        <v>0</v>
      </c>
      <c r="O271" s="87">
        <f t="shared" si="16"/>
        <v>6160000</v>
      </c>
      <c r="P271" s="97">
        <v>6160000</v>
      </c>
      <c r="Q271" s="97">
        <f t="shared" si="17"/>
        <v>0</v>
      </c>
      <c r="R271" s="96"/>
    </row>
    <row r="272" spans="1:18" x14ac:dyDescent="0.25">
      <c r="A272" s="84">
        <v>266</v>
      </c>
      <c r="B272" s="85">
        <v>460506</v>
      </c>
      <c r="C272" s="86" t="s">
        <v>3072</v>
      </c>
      <c r="D272" s="86" t="s">
        <v>1158</v>
      </c>
      <c r="E272" s="86" t="s">
        <v>3441</v>
      </c>
      <c r="F272" s="86" t="s">
        <v>27</v>
      </c>
      <c r="G272" s="86"/>
      <c r="H272" s="87">
        <v>22</v>
      </c>
      <c r="I272" s="87">
        <v>0</v>
      </c>
      <c r="J272" s="87">
        <v>0</v>
      </c>
      <c r="K272" s="87">
        <f t="shared" si="18"/>
        <v>6160000</v>
      </c>
      <c r="L272" s="87">
        <v>0</v>
      </c>
      <c r="M272" s="87">
        <v>0</v>
      </c>
      <c r="N272" s="87">
        <v>0</v>
      </c>
      <c r="O272" s="87">
        <f t="shared" si="16"/>
        <v>6160000</v>
      </c>
      <c r="P272" s="97">
        <v>6160000</v>
      </c>
      <c r="Q272" s="97">
        <f t="shared" si="17"/>
        <v>0</v>
      </c>
      <c r="R272" s="96"/>
    </row>
    <row r="273" spans="1:18" x14ac:dyDescent="0.25">
      <c r="A273" s="84">
        <v>267</v>
      </c>
      <c r="B273" s="85">
        <v>460507</v>
      </c>
      <c r="C273" s="86" t="s">
        <v>426</v>
      </c>
      <c r="D273" s="86" t="s">
        <v>51</v>
      </c>
      <c r="E273" s="86" t="s">
        <v>3441</v>
      </c>
      <c r="F273" s="86" t="s">
        <v>27</v>
      </c>
      <c r="G273" s="86"/>
      <c r="H273" s="87">
        <v>19</v>
      </c>
      <c r="I273" s="87">
        <v>0</v>
      </c>
      <c r="J273" s="87">
        <v>0</v>
      </c>
      <c r="K273" s="87">
        <f t="shared" si="18"/>
        <v>5320000</v>
      </c>
      <c r="L273" s="87">
        <v>0</v>
      </c>
      <c r="M273" s="87">
        <v>0</v>
      </c>
      <c r="N273" s="87">
        <v>0</v>
      </c>
      <c r="O273" s="87">
        <f t="shared" si="16"/>
        <v>5320000</v>
      </c>
      <c r="P273" s="97">
        <v>0</v>
      </c>
      <c r="Q273" s="97">
        <f t="shared" si="17"/>
        <v>5320000</v>
      </c>
      <c r="R273" s="96"/>
    </row>
    <row r="274" spans="1:18" x14ac:dyDescent="0.25">
      <c r="A274" s="84">
        <v>268</v>
      </c>
      <c r="B274" s="85">
        <v>460508</v>
      </c>
      <c r="C274" s="86" t="s">
        <v>643</v>
      </c>
      <c r="D274" s="86" t="s">
        <v>223</v>
      </c>
      <c r="E274" s="86" t="s">
        <v>3441</v>
      </c>
      <c r="F274" s="86" t="s">
        <v>27</v>
      </c>
      <c r="G274" s="86"/>
      <c r="H274" s="87">
        <v>22</v>
      </c>
      <c r="I274" s="87">
        <v>0</v>
      </c>
      <c r="J274" s="87">
        <v>0</v>
      </c>
      <c r="K274" s="87">
        <f t="shared" si="18"/>
        <v>6160000</v>
      </c>
      <c r="L274" s="87">
        <v>0</v>
      </c>
      <c r="M274" s="87">
        <v>0</v>
      </c>
      <c r="N274" s="87">
        <v>0</v>
      </c>
      <c r="O274" s="87">
        <f t="shared" si="16"/>
        <v>6160000</v>
      </c>
      <c r="P274" s="97">
        <v>6160000</v>
      </c>
      <c r="Q274" s="97">
        <f t="shared" si="17"/>
        <v>0</v>
      </c>
      <c r="R274" s="96"/>
    </row>
    <row r="275" spans="1:18" x14ac:dyDescent="0.25">
      <c r="A275" s="84">
        <v>269</v>
      </c>
      <c r="B275" s="85">
        <v>460509</v>
      </c>
      <c r="C275" s="86" t="s">
        <v>3443</v>
      </c>
      <c r="D275" s="86" t="s">
        <v>490</v>
      </c>
      <c r="E275" s="86" t="s">
        <v>3441</v>
      </c>
      <c r="F275" s="86" t="s">
        <v>27</v>
      </c>
      <c r="G275" s="86"/>
      <c r="H275" s="87">
        <v>22</v>
      </c>
      <c r="I275" s="87">
        <v>0</v>
      </c>
      <c r="J275" s="87">
        <v>0</v>
      </c>
      <c r="K275" s="87">
        <f t="shared" si="18"/>
        <v>6160000</v>
      </c>
      <c r="L275" s="87">
        <v>0</v>
      </c>
      <c r="M275" s="87">
        <v>0</v>
      </c>
      <c r="N275" s="87">
        <v>0</v>
      </c>
      <c r="O275" s="87">
        <f t="shared" si="16"/>
        <v>6160000</v>
      </c>
      <c r="P275" s="97">
        <v>6160000</v>
      </c>
      <c r="Q275" s="97">
        <f t="shared" si="17"/>
        <v>0</v>
      </c>
      <c r="R275" s="96"/>
    </row>
    <row r="276" spans="1:18" x14ac:dyDescent="0.25">
      <c r="A276" s="84">
        <v>270</v>
      </c>
      <c r="B276" s="85">
        <v>460510</v>
      </c>
      <c r="C276" s="86" t="s">
        <v>1248</v>
      </c>
      <c r="D276" s="86" t="s">
        <v>640</v>
      </c>
      <c r="E276" s="86" t="s">
        <v>3441</v>
      </c>
      <c r="F276" s="86" t="s">
        <v>27</v>
      </c>
      <c r="G276" s="86"/>
      <c r="H276" s="87">
        <v>22</v>
      </c>
      <c r="I276" s="87">
        <v>0</v>
      </c>
      <c r="J276" s="87">
        <v>0</v>
      </c>
      <c r="K276" s="87">
        <f t="shared" si="18"/>
        <v>6160000</v>
      </c>
      <c r="L276" s="87">
        <v>0</v>
      </c>
      <c r="M276" s="87">
        <v>0</v>
      </c>
      <c r="N276" s="87">
        <v>0</v>
      </c>
      <c r="O276" s="87">
        <f t="shared" si="16"/>
        <v>6160000</v>
      </c>
      <c r="P276" s="97">
        <v>6160000</v>
      </c>
      <c r="Q276" s="97">
        <f t="shared" si="17"/>
        <v>0</v>
      </c>
      <c r="R276" s="96"/>
    </row>
    <row r="277" spans="1:18" x14ac:dyDescent="0.25">
      <c r="A277" s="84">
        <v>271</v>
      </c>
      <c r="B277" s="85">
        <v>460511</v>
      </c>
      <c r="C277" s="86" t="s">
        <v>665</v>
      </c>
      <c r="D277" s="86" t="s">
        <v>204</v>
      </c>
      <c r="E277" s="86" t="s">
        <v>3441</v>
      </c>
      <c r="F277" s="86" t="s">
        <v>27</v>
      </c>
      <c r="G277" s="86"/>
      <c r="H277" s="87">
        <v>24</v>
      </c>
      <c r="I277" s="87">
        <v>0</v>
      </c>
      <c r="J277" s="87">
        <v>0</v>
      </c>
      <c r="K277" s="87">
        <f t="shared" si="18"/>
        <v>6720000</v>
      </c>
      <c r="L277" s="87">
        <v>0</v>
      </c>
      <c r="M277" s="87">
        <v>0</v>
      </c>
      <c r="N277" s="87">
        <v>0</v>
      </c>
      <c r="O277" s="87">
        <f t="shared" si="16"/>
        <v>6720000</v>
      </c>
      <c r="P277" s="97">
        <v>6720000</v>
      </c>
      <c r="Q277" s="97">
        <f t="shared" si="17"/>
        <v>0</v>
      </c>
      <c r="R277" s="96"/>
    </row>
    <row r="278" spans="1:18" x14ac:dyDescent="0.25">
      <c r="A278" s="84">
        <v>272</v>
      </c>
      <c r="B278" s="85">
        <v>460512</v>
      </c>
      <c r="C278" s="86" t="s">
        <v>357</v>
      </c>
      <c r="D278" s="86" t="s">
        <v>158</v>
      </c>
      <c r="E278" s="86" t="s">
        <v>3441</v>
      </c>
      <c r="F278" s="86" t="s">
        <v>27</v>
      </c>
      <c r="G278" s="86"/>
      <c r="H278" s="87">
        <v>22</v>
      </c>
      <c r="I278" s="87">
        <v>0</v>
      </c>
      <c r="J278" s="87">
        <v>0</v>
      </c>
      <c r="K278" s="87">
        <f t="shared" si="18"/>
        <v>6160000</v>
      </c>
      <c r="L278" s="87">
        <v>0</v>
      </c>
      <c r="M278" s="87">
        <v>0</v>
      </c>
      <c r="N278" s="87">
        <v>0</v>
      </c>
      <c r="O278" s="87">
        <f t="shared" si="16"/>
        <v>6160000</v>
      </c>
      <c r="P278" s="97">
        <v>6160000</v>
      </c>
      <c r="Q278" s="97">
        <f t="shared" si="17"/>
        <v>0</v>
      </c>
      <c r="R278" s="96"/>
    </row>
    <row r="279" spans="1:18" x14ac:dyDescent="0.25">
      <c r="A279" s="84">
        <v>273</v>
      </c>
      <c r="B279" s="85">
        <v>460513</v>
      </c>
      <c r="C279" s="86" t="s">
        <v>174</v>
      </c>
      <c r="D279" s="86" t="s">
        <v>158</v>
      </c>
      <c r="E279" s="86" t="s">
        <v>3441</v>
      </c>
      <c r="F279" s="86" t="s">
        <v>27</v>
      </c>
      <c r="G279" s="86"/>
      <c r="H279" s="87">
        <v>22</v>
      </c>
      <c r="I279" s="87">
        <v>0</v>
      </c>
      <c r="J279" s="87">
        <v>0</v>
      </c>
      <c r="K279" s="87">
        <f t="shared" si="18"/>
        <v>6160000</v>
      </c>
      <c r="L279" s="87">
        <v>0</v>
      </c>
      <c r="M279" s="87">
        <v>0</v>
      </c>
      <c r="N279" s="87">
        <v>0</v>
      </c>
      <c r="O279" s="87">
        <f t="shared" si="16"/>
        <v>6160000</v>
      </c>
      <c r="P279" s="97">
        <v>6160000</v>
      </c>
      <c r="Q279" s="97">
        <f t="shared" si="17"/>
        <v>0</v>
      </c>
      <c r="R279" s="96"/>
    </row>
    <row r="280" spans="1:18" x14ac:dyDescent="0.25">
      <c r="A280" s="84">
        <v>274</v>
      </c>
      <c r="B280" s="85">
        <v>460514</v>
      </c>
      <c r="C280" s="86" t="s">
        <v>822</v>
      </c>
      <c r="D280" s="86" t="s">
        <v>131</v>
      </c>
      <c r="E280" s="86" t="s">
        <v>3441</v>
      </c>
      <c r="F280" s="86" t="s">
        <v>27</v>
      </c>
      <c r="G280" s="86"/>
      <c r="H280" s="87">
        <v>22</v>
      </c>
      <c r="I280" s="87">
        <v>0</v>
      </c>
      <c r="J280" s="87">
        <v>0</v>
      </c>
      <c r="K280" s="87">
        <f t="shared" si="18"/>
        <v>6160000</v>
      </c>
      <c r="L280" s="87">
        <v>0</v>
      </c>
      <c r="M280" s="87">
        <v>0</v>
      </c>
      <c r="N280" s="87">
        <v>0</v>
      </c>
      <c r="O280" s="87">
        <f t="shared" si="16"/>
        <v>6160000</v>
      </c>
      <c r="P280" s="97">
        <v>6160000</v>
      </c>
      <c r="Q280" s="97">
        <f t="shared" si="17"/>
        <v>0</v>
      </c>
      <c r="R280" s="96"/>
    </row>
    <row r="281" spans="1:18" x14ac:dyDescent="0.25">
      <c r="A281" s="84">
        <v>275</v>
      </c>
      <c r="B281" s="85">
        <v>460515</v>
      </c>
      <c r="C281" s="86" t="s">
        <v>1499</v>
      </c>
      <c r="D281" s="86" t="s">
        <v>47</v>
      </c>
      <c r="E281" s="86" t="s">
        <v>3441</v>
      </c>
      <c r="F281" s="86" t="s">
        <v>27</v>
      </c>
      <c r="G281" s="86"/>
      <c r="H281" s="87">
        <v>22</v>
      </c>
      <c r="I281" s="87">
        <v>0</v>
      </c>
      <c r="J281" s="87">
        <v>0</v>
      </c>
      <c r="K281" s="87">
        <f t="shared" si="18"/>
        <v>6160000</v>
      </c>
      <c r="L281" s="87">
        <v>0</v>
      </c>
      <c r="M281" s="87">
        <v>0</v>
      </c>
      <c r="N281" s="87">
        <v>0</v>
      </c>
      <c r="O281" s="87">
        <f t="shared" si="16"/>
        <v>6160000</v>
      </c>
      <c r="P281" s="97">
        <v>6160000</v>
      </c>
      <c r="Q281" s="97">
        <f t="shared" si="17"/>
        <v>0</v>
      </c>
      <c r="R281" s="96"/>
    </row>
    <row r="282" spans="1:18" x14ac:dyDescent="0.25">
      <c r="A282" s="84">
        <v>276</v>
      </c>
      <c r="B282" s="85">
        <v>460516</v>
      </c>
      <c r="C282" s="86" t="s">
        <v>167</v>
      </c>
      <c r="D282" s="86" t="s">
        <v>47</v>
      </c>
      <c r="E282" s="86" t="s">
        <v>3441</v>
      </c>
      <c r="F282" s="86" t="s">
        <v>27</v>
      </c>
      <c r="G282" s="86"/>
      <c r="H282" s="87">
        <v>22</v>
      </c>
      <c r="I282" s="87">
        <v>0</v>
      </c>
      <c r="J282" s="87">
        <v>0</v>
      </c>
      <c r="K282" s="87">
        <f t="shared" si="18"/>
        <v>6160000</v>
      </c>
      <c r="L282" s="87">
        <v>0</v>
      </c>
      <c r="M282" s="87">
        <v>0</v>
      </c>
      <c r="N282" s="87">
        <v>0</v>
      </c>
      <c r="O282" s="87">
        <f t="shared" si="16"/>
        <v>6160000</v>
      </c>
      <c r="P282" s="97">
        <v>6160000</v>
      </c>
      <c r="Q282" s="97">
        <f t="shared" si="17"/>
        <v>0</v>
      </c>
      <c r="R282" s="96"/>
    </row>
    <row r="283" spans="1:18" x14ac:dyDescent="0.25">
      <c r="A283" s="84">
        <v>277</v>
      </c>
      <c r="B283" s="85">
        <v>460517</v>
      </c>
      <c r="C283" s="86" t="s">
        <v>1363</v>
      </c>
      <c r="D283" s="86" t="s">
        <v>128</v>
      </c>
      <c r="E283" s="86" t="s">
        <v>3441</v>
      </c>
      <c r="F283" s="86" t="s">
        <v>27</v>
      </c>
      <c r="G283" s="86"/>
      <c r="H283" s="87">
        <v>22</v>
      </c>
      <c r="I283" s="87">
        <v>0</v>
      </c>
      <c r="J283" s="87">
        <v>0</v>
      </c>
      <c r="K283" s="87">
        <f t="shared" si="18"/>
        <v>6160000</v>
      </c>
      <c r="L283" s="87">
        <v>0</v>
      </c>
      <c r="M283" s="87">
        <v>0</v>
      </c>
      <c r="N283" s="87">
        <v>0</v>
      </c>
      <c r="O283" s="87">
        <f t="shared" si="16"/>
        <v>6160000</v>
      </c>
      <c r="P283" s="97">
        <v>6160000</v>
      </c>
      <c r="Q283" s="97">
        <f t="shared" si="17"/>
        <v>0</v>
      </c>
      <c r="R283" s="96"/>
    </row>
    <row r="284" spans="1:18" x14ac:dyDescent="0.25">
      <c r="A284" s="84">
        <v>278</v>
      </c>
      <c r="B284" s="85">
        <v>460518</v>
      </c>
      <c r="C284" s="86" t="s">
        <v>3444</v>
      </c>
      <c r="D284" s="86" t="s">
        <v>43</v>
      </c>
      <c r="E284" s="86" t="s">
        <v>3441</v>
      </c>
      <c r="F284" s="86" t="s">
        <v>27</v>
      </c>
      <c r="G284" s="86"/>
      <c r="H284" s="87">
        <v>22</v>
      </c>
      <c r="I284" s="87">
        <v>0</v>
      </c>
      <c r="J284" s="87">
        <v>0</v>
      </c>
      <c r="K284" s="87">
        <f t="shared" si="18"/>
        <v>6160000</v>
      </c>
      <c r="L284" s="87">
        <v>0</v>
      </c>
      <c r="M284" s="87">
        <v>0</v>
      </c>
      <c r="N284" s="87">
        <v>0</v>
      </c>
      <c r="O284" s="87">
        <f t="shared" si="16"/>
        <v>6160000</v>
      </c>
      <c r="P284" s="97">
        <v>6160000</v>
      </c>
      <c r="Q284" s="97">
        <f t="shared" si="17"/>
        <v>0</v>
      </c>
      <c r="R284" s="96"/>
    </row>
    <row r="285" spans="1:18" x14ac:dyDescent="0.25">
      <c r="A285" s="84">
        <v>279</v>
      </c>
      <c r="B285" s="85">
        <v>460519</v>
      </c>
      <c r="C285" s="86" t="s">
        <v>149</v>
      </c>
      <c r="D285" s="86" t="s">
        <v>424</v>
      </c>
      <c r="E285" s="86" t="s">
        <v>3441</v>
      </c>
      <c r="F285" s="86" t="s">
        <v>27</v>
      </c>
      <c r="G285" s="86"/>
      <c r="H285" s="87">
        <v>22</v>
      </c>
      <c r="I285" s="87">
        <v>0</v>
      </c>
      <c r="J285" s="87">
        <v>0</v>
      </c>
      <c r="K285" s="87">
        <f t="shared" si="18"/>
        <v>6160000</v>
      </c>
      <c r="L285" s="87">
        <v>0</v>
      </c>
      <c r="M285" s="87">
        <v>0</v>
      </c>
      <c r="N285" s="87">
        <v>0</v>
      </c>
      <c r="O285" s="87">
        <f t="shared" si="16"/>
        <v>6160000</v>
      </c>
      <c r="P285" s="97">
        <v>6160000</v>
      </c>
      <c r="Q285" s="97">
        <f t="shared" si="17"/>
        <v>0</v>
      </c>
      <c r="R285" s="96"/>
    </row>
    <row r="286" spans="1:18" x14ac:dyDescent="0.25">
      <c r="A286" s="84">
        <v>280</v>
      </c>
      <c r="B286" s="85">
        <v>460520</v>
      </c>
      <c r="C286" s="86" t="s">
        <v>446</v>
      </c>
      <c r="D286" s="86" t="s">
        <v>424</v>
      </c>
      <c r="E286" s="86" t="s">
        <v>3441</v>
      </c>
      <c r="F286" s="86" t="s">
        <v>27</v>
      </c>
      <c r="G286" s="86"/>
      <c r="H286" s="87">
        <v>22</v>
      </c>
      <c r="I286" s="87">
        <v>0</v>
      </c>
      <c r="J286" s="87">
        <v>0</v>
      </c>
      <c r="K286" s="87">
        <f t="shared" si="18"/>
        <v>6160000</v>
      </c>
      <c r="L286" s="87">
        <v>0</v>
      </c>
      <c r="M286" s="87">
        <v>0</v>
      </c>
      <c r="N286" s="87">
        <v>0</v>
      </c>
      <c r="O286" s="87">
        <f t="shared" si="16"/>
        <v>6160000</v>
      </c>
      <c r="P286" s="97">
        <v>6160000</v>
      </c>
      <c r="Q286" s="97">
        <f t="shared" si="17"/>
        <v>0</v>
      </c>
      <c r="R286" s="96"/>
    </row>
    <row r="287" spans="1:18" x14ac:dyDescent="0.25">
      <c r="A287" s="84">
        <v>281</v>
      </c>
      <c r="B287" s="85">
        <v>460521</v>
      </c>
      <c r="C287" s="86" t="s">
        <v>3445</v>
      </c>
      <c r="D287" s="86" t="s">
        <v>251</v>
      </c>
      <c r="E287" s="86" t="s">
        <v>3441</v>
      </c>
      <c r="F287" s="86" t="s">
        <v>27</v>
      </c>
      <c r="G287" s="86"/>
      <c r="H287" s="87">
        <v>20</v>
      </c>
      <c r="I287" s="87">
        <v>0</v>
      </c>
      <c r="J287" s="87">
        <v>0</v>
      </c>
      <c r="K287" s="87">
        <f t="shared" si="18"/>
        <v>5600000</v>
      </c>
      <c r="L287" s="87">
        <v>0</v>
      </c>
      <c r="M287" s="87">
        <v>0</v>
      </c>
      <c r="N287" s="87">
        <v>0</v>
      </c>
      <c r="O287" s="87">
        <f t="shared" si="16"/>
        <v>5600000</v>
      </c>
      <c r="P287" s="97">
        <v>5600000</v>
      </c>
      <c r="Q287" s="97">
        <f t="shared" si="17"/>
        <v>0</v>
      </c>
      <c r="R287" s="96"/>
    </row>
    <row r="288" spans="1:18" x14ac:dyDescent="0.25">
      <c r="A288" s="84">
        <v>282</v>
      </c>
      <c r="B288" s="85">
        <v>460522</v>
      </c>
      <c r="C288" s="86" t="s">
        <v>1363</v>
      </c>
      <c r="D288" s="86" t="s">
        <v>251</v>
      </c>
      <c r="E288" s="86" t="s">
        <v>3441</v>
      </c>
      <c r="F288" s="86" t="s">
        <v>27</v>
      </c>
      <c r="G288" s="86"/>
      <c r="H288" s="87">
        <v>22</v>
      </c>
      <c r="I288" s="87">
        <v>0</v>
      </c>
      <c r="J288" s="87">
        <v>0</v>
      </c>
      <c r="K288" s="87">
        <f t="shared" si="18"/>
        <v>6160000</v>
      </c>
      <c r="L288" s="87">
        <v>0</v>
      </c>
      <c r="M288" s="87">
        <v>0</v>
      </c>
      <c r="N288" s="87">
        <v>0</v>
      </c>
      <c r="O288" s="87">
        <f t="shared" si="16"/>
        <v>6160000</v>
      </c>
      <c r="P288" s="97">
        <v>6160000</v>
      </c>
      <c r="Q288" s="97">
        <f t="shared" si="17"/>
        <v>0</v>
      </c>
      <c r="R288" s="96"/>
    </row>
    <row r="289" spans="1:18" x14ac:dyDescent="0.25">
      <c r="A289" s="84">
        <v>283</v>
      </c>
      <c r="B289" s="85">
        <v>460523</v>
      </c>
      <c r="C289" s="86" t="s">
        <v>2236</v>
      </c>
      <c r="D289" s="86" t="s">
        <v>468</v>
      </c>
      <c r="E289" s="86" t="s">
        <v>3441</v>
      </c>
      <c r="F289" s="86" t="s">
        <v>27</v>
      </c>
      <c r="G289" s="86"/>
      <c r="H289" s="87">
        <v>22</v>
      </c>
      <c r="I289" s="87">
        <v>0</v>
      </c>
      <c r="J289" s="87">
        <v>0</v>
      </c>
      <c r="K289" s="87">
        <f t="shared" si="18"/>
        <v>6160000</v>
      </c>
      <c r="L289" s="87">
        <v>0</v>
      </c>
      <c r="M289" s="87">
        <v>0</v>
      </c>
      <c r="N289" s="87">
        <v>0</v>
      </c>
      <c r="O289" s="87">
        <f t="shared" si="16"/>
        <v>6160000</v>
      </c>
      <c r="P289" s="97">
        <v>6160000</v>
      </c>
      <c r="Q289" s="97">
        <f t="shared" si="17"/>
        <v>0</v>
      </c>
      <c r="R289" s="96"/>
    </row>
    <row r="290" spans="1:18" x14ac:dyDescent="0.25">
      <c r="A290" s="84">
        <v>284</v>
      </c>
      <c r="B290" s="85">
        <v>460524</v>
      </c>
      <c r="C290" s="86" t="s">
        <v>418</v>
      </c>
      <c r="D290" s="86" t="s">
        <v>125</v>
      </c>
      <c r="E290" s="86" t="s">
        <v>3441</v>
      </c>
      <c r="F290" s="86" t="s">
        <v>27</v>
      </c>
      <c r="G290" s="86"/>
      <c r="H290" s="87">
        <v>20</v>
      </c>
      <c r="I290" s="87">
        <v>0</v>
      </c>
      <c r="J290" s="87">
        <v>0</v>
      </c>
      <c r="K290" s="87">
        <f t="shared" si="18"/>
        <v>5600000</v>
      </c>
      <c r="L290" s="87">
        <v>0</v>
      </c>
      <c r="M290" s="87">
        <v>0</v>
      </c>
      <c r="N290" s="87">
        <v>0</v>
      </c>
      <c r="O290" s="87">
        <f t="shared" si="16"/>
        <v>5600000</v>
      </c>
      <c r="P290" s="97">
        <v>5600000</v>
      </c>
      <c r="Q290" s="97">
        <f t="shared" si="17"/>
        <v>0</v>
      </c>
      <c r="R290" s="96"/>
    </row>
    <row r="291" spans="1:18" x14ac:dyDescent="0.25">
      <c r="A291" s="84">
        <v>285</v>
      </c>
      <c r="B291" s="85">
        <v>460525</v>
      </c>
      <c r="C291" s="86" t="s">
        <v>635</v>
      </c>
      <c r="D291" s="86" t="s">
        <v>480</v>
      </c>
      <c r="E291" s="86" t="s">
        <v>3441</v>
      </c>
      <c r="F291" s="86" t="s">
        <v>27</v>
      </c>
      <c r="G291" s="86"/>
      <c r="H291" s="87">
        <v>22</v>
      </c>
      <c r="I291" s="87">
        <v>0</v>
      </c>
      <c r="J291" s="87">
        <v>0</v>
      </c>
      <c r="K291" s="87">
        <f t="shared" si="18"/>
        <v>6160000</v>
      </c>
      <c r="L291" s="87">
        <v>0</v>
      </c>
      <c r="M291" s="87">
        <v>0</v>
      </c>
      <c r="N291" s="87">
        <v>0</v>
      </c>
      <c r="O291" s="87">
        <f t="shared" si="16"/>
        <v>6160000</v>
      </c>
      <c r="P291" s="97">
        <v>6160000</v>
      </c>
      <c r="Q291" s="97">
        <f t="shared" si="17"/>
        <v>0</v>
      </c>
      <c r="R291" s="96"/>
    </row>
    <row r="292" spans="1:18" x14ac:dyDescent="0.25">
      <c r="A292" s="84">
        <v>286</v>
      </c>
      <c r="B292" s="85">
        <v>460526</v>
      </c>
      <c r="C292" s="86" t="s">
        <v>2113</v>
      </c>
      <c r="D292" s="86" t="s">
        <v>85</v>
      </c>
      <c r="E292" s="86" t="s">
        <v>3441</v>
      </c>
      <c r="F292" s="86" t="s">
        <v>368</v>
      </c>
      <c r="G292" s="86"/>
      <c r="H292" s="87">
        <v>20</v>
      </c>
      <c r="I292" s="87">
        <v>0</v>
      </c>
      <c r="J292" s="87">
        <v>0</v>
      </c>
      <c r="K292" s="87">
        <f>H292*280000</f>
        <v>5600000</v>
      </c>
      <c r="L292" s="87">
        <v>0</v>
      </c>
      <c r="M292" s="87">
        <v>0</v>
      </c>
      <c r="N292" s="87">
        <f>K292</f>
        <v>5600000</v>
      </c>
      <c r="O292" s="87">
        <f t="shared" si="16"/>
        <v>0</v>
      </c>
      <c r="P292" s="97">
        <v>0</v>
      </c>
      <c r="Q292" s="97">
        <f t="shared" si="17"/>
        <v>0</v>
      </c>
      <c r="R292" s="96"/>
    </row>
    <row r="293" spans="1:18" x14ac:dyDescent="0.25">
      <c r="A293" s="84">
        <v>287</v>
      </c>
      <c r="B293" s="85">
        <v>460527</v>
      </c>
      <c r="C293" s="86" t="s">
        <v>563</v>
      </c>
      <c r="D293" s="86" t="s">
        <v>85</v>
      </c>
      <c r="E293" s="86" t="s">
        <v>3441</v>
      </c>
      <c r="F293" s="86" t="s">
        <v>27</v>
      </c>
      <c r="G293" s="86"/>
      <c r="H293" s="87">
        <v>22</v>
      </c>
      <c r="I293" s="87">
        <v>0</v>
      </c>
      <c r="J293" s="87">
        <v>0</v>
      </c>
      <c r="K293" s="87">
        <f t="shared" ref="K293:K328" si="19">H293*280000</f>
        <v>6160000</v>
      </c>
      <c r="L293" s="87">
        <v>0</v>
      </c>
      <c r="M293" s="87">
        <v>0</v>
      </c>
      <c r="N293" s="87">
        <v>0</v>
      </c>
      <c r="O293" s="87">
        <f t="shared" si="16"/>
        <v>6160000</v>
      </c>
      <c r="P293" s="97">
        <v>6160000</v>
      </c>
      <c r="Q293" s="97">
        <f t="shared" si="17"/>
        <v>0</v>
      </c>
      <c r="R293" s="96"/>
    </row>
    <row r="294" spans="1:18" x14ac:dyDescent="0.25">
      <c r="A294" s="84">
        <v>288</v>
      </c>
      <c r="B294" s="85">
        <v>460528</v>
      </c>
      <c r="C294" s="86" t="s">
        <v>3446</v>
      </c>
      <c r="D294" s="86" t="s">
        <v>85</v>
      </c>
      <c r="E294" s="86" t="s">
        <v>3441</v>
      </c>
      <c r="F294" s="86" t="s">
        <v>27</v>
      </c>
      <c r="G294" s="86"/>
      <c r="H294" s="87">
        <v>22</v>
      </c>
      <c r="I294" s="87">
        <v>0</v>
      </c>
      <c r="J294" s="87">
        <v>0</v>
      </c>
      <c r="K294" s="87">
        <f t="shared" si="19"/>
        <v>6160000</v>
      </c>
      <c r="L294" s="87">
        <v>0</v>
      </c>
      <c r="M294" s="87">
        <v>0</v>
      </c>
      <c r="N294" s="87">
        <v>0</v>
      </c>
      <c r="O294" s="87">
        <f t="shared" si="16"/>
        <v>6160000</v>
      </c>
      <c r="P294" s="97">
        <v>6160000</v>
      </c>
      <c r="Q294" s="97">
        <f t="shared" si="17"/>
        <v>0</v>
      </c>
      <c r="R294" s="96"/>
    </row>
    <row r="295" spans="1:18" x14ac:dyDescent="0.25">
      <c r="A295" s="84">
        <v>289</v>
      </c>
      <c r="B295" s="85">
        <v>460529</v>
      </c>
      <c r="C295" s="86" t="s">
        <v>3447</v>
      </c>
      <c r="D295" s="86" t="s">
        <v>1085</v>
      </c>
      <c r="E295" s="86" t="s">
        <v>3441</v>
      </c>
      <c r="F295" s="86" t="s">
        <v>27</v>
      </c>
      <c r="G295" s="86"/>
      <c r="H295" s="87">
        <v>22</v>
      </c>
      <c r="I295" s="87">
        <v>0</v>
      </c>
      <c r="J295" s="87">
        <v>0</v>
      </c>
      <c r="K295" s="87">
        <f t="shared" si="19"/>
        <v>6160000</v>
      </c>
      <c r="L295" s="87">
        <v>0</v>
      </c>
      <c r="M295" s="87">
        <v>0</v>
      </c>
      <c r="N295" s="87">
        <v>0</v>
      </c>
      <c r="O295" s="87">
        <f t="shared" si="16"/>
        <v>6160000</v>
      </c>
      <c r="P295" s="97">
        <v>6160000</v>
      </c>
      <c r="Q295" s="97">
        <f t="shared" si="17"/>
        <v>0</v>
      </c>
      <c r="R295" s="96"/>
    </row>
    <row r="296" spans="1:18" x14ac:dyDescent="0.25">
      <c r="A296" s="84">
        <v>290</v>
      </c>
      <c r="B296" s="85">
        <v>460530</v>
      </c>
      <c r="C296" s="86" t="s">
        <v>2539</v>
      </c>
      <c r="D296" s="86" t="s">
        <v>57</v>
      </c>
      <c r="E296" s="86" t="s">
        <v>3441</v>
      </c>
      <c r="F296" s="86" t="s">
        <v>27</v>
      </c>
      <c r="G296" s="86"/>
      <c r="H296" s="87">
        <v>22</v>
      </c>
      <c r="I296" s="87">
        <v>0</v>
      </c>
      <c r="J296" s="87">
        <v>0</v>
      </c>
      <c r="K296" s="87">
        <f t="shared" si="19"/>
        <v>6160000</v>
      </c>
      <c r="L296" s="87">
        <v>0</v>
      </c>
      <c r="M296" s="87">
        <v>0</v>
      </c>
      <c r="N296" s="87">
        <v>0</v>
      </c>
      <c r="O296" s="87">
        <f t="shared" si="16"/>
        <v>6160000</v>
      </c>
      <c r="P296" s="97">
        <v>6160000</v>
      </c>
      <c r="Q296" s="97">
        <f t="shared" si="17"/>
        <v>0</v>
      </c>
      <c r="R296" s="96"/>
    </row>
    <row r="297" spans="1:18" x14ac:dyDescent="0.25">
      <c r="A297" s="84">
        <v>291</v>
      </c>
      <c r="B297" s="85">
        <v>460531</v>
      </c>
      <c r="C297" s="86" t="s">
        <v>3448</v>
      </c>
      <c r="D297" s="86" t="s">
        <v>317</v>
      </c>
      <c r="E297" s="86" t="s">
        <v>3441</v>
      </c>
      <c r="F297" s="86" t="s">
        <v>27</v>
      </c>
      <c r="G297" s="86"/>
      <c r="H297" s="87">
        <v>22</v>
      </c>
      <c r="I297" s="87">
        <v>0</v>
      </c>
      <c r="J297" s="87">
        <v>0</v>
      </c>
      <c r="K297" s="87">
        <f t="shared" si="19"/>
        <v>6160000</v>
      </c>
      <c r="L297" s="87">
        <v>0</v>
      </c>
      <c r="M297" s="87">
        <v>0</v>
      </c>
      <c r="N297" s="87">
        <v>0</v>
      </c>
      <c r="O297" s="87">
        <f t="shared" si="16"/>
        <v>6160000</v>
      </c>
      <c r="P297" s="97">
        <v>6160000</v>
      </c>
      <c r="Q297" s="97">
        <f t="shared" si="17"/>
        <v>0</v>
      </c>
      <c r="R297" s="96"/>
    </row>
    <row r="298" spans="1:18" x14ac:dyDescent="0.25">
      <c r="A298" s="84">
        <v>292</v>
      </c>
      <c r="B298" s="85">
        <v>460532</v>
      </c>
      <c r="C298" s="86" t="s">
        <v>53</v>
      </c>
      <c r="D298" s="86" t="s">
        <v>262</v>
      </c>
      <c r="E298" s="86" t="s">
        <v>3441</v>
      </c>
      <c r="F298" s="86" t="s">
        <v>27</v>
      </c>
      <c r="G298" s="86"/>
      <c r="H298" s="87">
        <v>22</v>
      </c>
      <c r="I298" s="87">
        <v>0</v>
      </c>
      <c r="J298" s="87">
        <v>0</v>
      </c>
      <c r="K298" s="87">
        <f t="shared" si="19"/>
        <v>6160000</v>
      </c>
      <c r="L298" s="87">
        <v>0</v>
      </c>
      <c r="M298" s="87">
        <v>0</v>
      </c>
      <c r="N298" s="87">
        <v>0</v>
      </c>
      <c r="O298" s="87">
        <f t="shared" si="16"/>
        <v>6160000</v>
      </c>
      <c r="P298" s="97">
        <v>6160000</v>
      </c>
      <c r="Q298" s="97">
        <f t="shared" si="17"/>
        <v>0</v>
      </c>
      <c r="R298" s="96"/>
    </row>
    <row r="299" spans="1:18" x14ac:dyDescent="0.25">
      <c r="A299" s="84">
        <v>293</v>
      </c>
      <c r="B299" s="85">
        <v>460533</v>
      </c>
      <c r="C299" s="86" t="s">
        <v>996</v>
      </c>
      <c r="D299" s="86" t="s">
        <v>210</v>
      </c>
      <c r="E299" s="86" t="s">
        <v>3441</v>
      </c>
      <c r="F299" s="86" t="s">
        <v>27</v>
      </c>
      <c r="G299" s="86"/>
      <c r="H299" s="87">
        <v>22</v>
      </c>
      <c r="I299" s="87">
        <v>0</v>
      </c>
      <c r="J299" s="87">
        <v>0</v>
      </c>
      <c r="K299" s="87">
        <f t="shared" si="19"/>
        <v>6160000</v>
      </c>
      <c r="L299" s="87">
        <v>0</v>
      </c>
      <c r="M299" s="87">
        <v>0</v>
      </c>
      <c r="N299" s="87">
        <v>0</v>
      </c>
      <c r="O299" s="87">
        <f t="shared" si="16"/>
        <v>6160000</v>
      </c>
      <c r="P299" s="97">
        <v>6160000</v>
      </c>
      <c r="Q299" s="97">
        <f t="shared" si="17"/>
        <v>0</v>
      </c>
      <c r="R299" s="96"/>
    </row>
    <row r="300" spans="1:18" x14ac:dyDescent="0.25">
      <c r="A300" s="84">
        <v>294</v>
      </c>
      <c r="B300" s="85">
        <v>460534</v>
      </c>
      <c r="C300" s="86" t="s">
        <v>378</v>
      </c>
      <c r="D300" s="86" t="s">
        <v>210</v>
      </c>
      <c r="E300" s="86" t="s">
        <v>3441</v>
      </c>
      <c r="F300" s="86" t="s">
        <v>27</v>
      </c>
      <c r="G300" s="86"/>
      <c r="H300" s="87">
        <v>22</v>
      </c>
      <c r="I300" s="87">
        <v>0</v>
      </c>
      <c r="J300" s="87">
        <v>0</v>
      </c>
      <c r="K300" s="87">
        <f t="shared" si="19"/>
        <v>6160000</v>
      </c>
      <c r="L300" s="87">
        <v>0</v>
      </c>
      <c r="M300" s="87">
        <v>0</v>
      </c>
      <c r="N300" s="87">
        <v>0</v>
      </c>
      <c r="O300" s="87">
        <f t="shared" si="16"/>
        <v>6160000</v>
      </c>
      <c r="P300" s="97">
        <v>6160000</v>
      </c>
      <c r="Q300" s="97">
        <f t="shared" si="17"/>
        <v>0</v>
      </c>
      <c r="R300" s="96"/>
    </row>
    <row r="301" spans="1:18" x14ac:dyDescent="0.25">
      <c r="A301" s="84">
        <v>295</v>
      </c>
      <c r="B301" s="85">
        <v>460535</v>
      </c>
      <c r="C301" s="86" t="s">
        <v>348</v>
      </c>
      <c r="D301" s="86" t="s">
        <v>554</v>
      </c>
      <c r="E301" s="86" t="s">
        <v>3441</v>
      </c>
      <c r="F301" s="86" t="s">
        <v>27</v>
      </c>
      <c r="G301" s="86"/>
      <c r="H301" s="87">
        <v>22</v>
      </c>
      <c r="I301" s="87">
        <v>0</v>
      </c>
      <c r="J301" s="87">
        <v>0</v>
      </c>
      <c r="K301" s="87">
        <f t="shared" si="19"/>
        <v>6160000</v>
      </c>
      <c r="L301" s="87">
        <v>0</v>
      </c>
      <c r="M301" s="87">
        <v>0</v>
      </c>
      <c r="N301" s="87">
        <v>0</v>
      </c>
      <c r="O301" s="87">
        <f t="shared" si="16"/>
        <v>6160000</v>
      </c>
      <c r="P301" s="97">
        <v>6160000</v>
      </c>
      <c r="Q301" s="97">
        <f t="shared" si="17"/>
        <v>0</v>
      </c>
      <c r="R301" s="96"/>
    </row>
    <row r="302" spans="1:18" x14ac:dyDescent="0.25">
      <c r="A302" s="84">
        <v>296</v>
      </c>
      <c r="B302" s="85">
        <v>460536</v>
      </c>
      <c r="C302" s="86" t="s">
        <v>149</v>
      </c>
      <c r="D302" s="86" t="s">
        <v>492</v>
      </c>
      <c r="E302" s="86" t="s">
        <v>3441</v>
      </c>
      <c r="F302" s="86" t="s">
        <v>27</v>
      </c>
      <c r="G302" s="86"/>
      <c r="H302" s="87">
        <v>22</v>
      </c>
      <c r="I302" s="87">
        <v>0</v>
      </c>
      <c r="J302" s="87">
        <v>0</v>
      </c>
      <c r="K302" s="87">
        <f t="shared" si="19"/>
        <v>6160000</v>
      </c>
      <c r="L302" s="87">
        <v>0</v>
      </c>
      <c r="M302" s="87">
        <v>0</v>
      </c>
      <c r="N302" s="87">
        <v>0</v>
      </c>
      <c r="O302" s="87">
        <f t="shared" si="16"/>
        <v>6160000</v>
      </c>
      <c r="P302" s="97">
        <v>6160000</v>
      </c>
      <c r="Q302" s="97">
        <f t="shared" si="17"/>
        <v>0</v>
      </c>
      <c r="R302" s="96"/>
    </row>
    <row r="303" spans="1:18" x14ac:dyDescent="0.25">
      <c r="A303" s="84">
        <v>297</v>
      </c>
      <c r="B303" s="85">
        <v>460537</v>
      </c>
      <c r="C303" s="86" t="s">
        <v>551</v>
      </c>
      <c r="D303" s="86" t="s">
        <v>429</v>
      </c>
      <c r="E303" s="86" t="s">
        <v>3441</v>
      </c>
      <c r="F303" s="86" t="s">
        <v>27</v>
      </c>
      <c r="G303" s="86"/>
      <c r="H303" s="87">
        <v>22</v>
      </c>
      <c r="I303" s="87">
        <v>0</v>
      </c>
      <c r="J303" s="87">
        <v>0</v>
      </c>
      <c r="K303" s="87">
        <f t="shared" si="19"/>
        <v>6160000</v>
      </c>
      <c r="L303" s="87">
        <v>0</v>
      </c>
      <c r="M303" s="87">
        <v>0</v>
      </c>
      <c r="N303" s="87">
        <v>0</v>
      </c>
      <c r="O303" s="87">
        <f t="shared" si="16"/>
        <v>6160000</v>
      </c>
      <c r="P303" s="97">
        <v>6160000</v>
      </c>
      <c r="Q303" s="97">
        <f t="shared" si="17"/>
        <v>0</v>
      </c>
      <c r="R303" s="96"/>
    </row>
    <row r="304" spans="1:18" x14ac:dyDescent="0.25">
      <c r="A304" s="84">
        <v>298</v>
      </c>
      <c r="B304" s="85">
        <v>460538</v>
      </c>
      <c r="C304" s="86" t="s">
        <v>323</v>
      </c>
      <c r="D304" s="86" t="s">
        <v>649</v>
      </c>
      <c r="E304" s="86" t="s">
        <v>3441</v>
      </c>
      <c r="F304" s="86" t="s">
        <v>27</v>
      </c>
      <c r="G304" s="86"/>
      <c r="H304" s="87">
        <v>22</v>
      </c>
      <c r="I304" s="87">
        <v>0</v>
      </c>
      <c r="J304" s="87">
        <v>0</v>
      </c>
      <c r="K304" s="87">
        <f t="shared" si="19"/>
        <v>6160000</v>
      </c>
      <c r="L304" s="87">
        <v>0</v>
      </c>
      <c r="M304" s="87">
        <v>0</v>
      </c>
      <c r="N304" s="87">
        <v>0</v>
      </c>
      <c r="O304" s="87">
        <f t="shared" si="16"/>
        <v>6160000</v>
      </c>
      <c r="P304" s="97">
        <v>6160000</v>
      </c>
      <c r="Q304" s="97">
        <f t="shared" si="17"/>
        <v>0</v>
      </c>
      <c r="R304" s="96"/>
    </row>
    <row r="305" spans="1:18" x14ac:dyDescent="0.25">
      <c r="A305" s="84">
        <v>299</v>
      </c>
      <c r="B305" s="85">
        <v>460539</v>
      </c>
      <c r="C305" s="86" t="s">
        <v>3449</v>
      </c>
      <c r="D305" s="86" t="s">
        <v>254</v>
      </c>
      <c r="E305" s="86" t="s">
        <v>3441</v>
      </c>
      <c r="F305" s="86" t="s">
        <v>27</v>
      </c>
      <c r="G305" s="86"/>
      <c r="H305" s="87">
        <v>20</v>
      </c>
      <c r="I305" s="87">
        <v>0</v>
      </c>
      <c r="J305" s="87">
        <v>0</v>
      </c>
      <c r="K305" s="87">
        <f t="shared" si="19"/>
        <v>5600000</v>
      </c>
      <c r="L305" s="87">
        <v>0</v>
      </c>
      <c r="M305" s="87">
        <v>0</v>
      </c>
      <c r="N305" s="87">
        <v>0</v>
      </c>
      <c r="O305" s="87">
        <f t="shared" si="16"/>
        <v>5600000</v>
      </c>
      <c r="P305" s="97">
        <v>5600000</v>
      </c>
      <c r="Q305" s="97">
        <f t="shared" si="17"/>
        <v>0</v>
      </c>
      <c r="R305" s="96"/>
    </row>
    <row r="306" spans="1:18" x14ac:dyDescent="0.25">
      <c r="A306" s="84">
        <v>300</v>
      </c>
      <c r="B306" s="85">
        <v>460540</v>
      </c>
      <c r="C306" s="86" t="s">
        <v>3450</v>
      </c>
      <c r="D306" s="86" t="s">
        <v>560</v>
      </c>
      <c r="E306" s="86" t="s">
        <v>3441</v>
      </c>
      <c r="F306" s="86" t="s">
        <v>27</v>
      </c>
      <c r="G306" s="86"/>
      <c r="H306" s="87">
        <v>22</v>
      </c>
      <c r="I306" s="87">
        <v>0</v>
      </c>
      <c r="J306" s="87">
        <v>0</v>
      </c>
      <c r="K306" s="87">
        <f t="shared" si="19"/>
        <v>6160000</v>
      </c>
      <c r="L306" s="87">
        <v>0</v>
      </c>
      <c r="M306" s="87">
        <v>0</v>
      </c>
      <c r="N306" s="87">
        <v>0</v>
      </c>
      <c r="O306" s="87">
        <f t="shared" si="16"/>
        <v>6160000</v>
      </c>
      <c r="P306" s="97">
        <v>6160000</v>
      </c>
      <c r="Q306" s="97">
        <f t="shared" si="17"/>
        <v>0</v>
      </c>
      <c r="R306" s="96"/>
    </row>
    <row r="307" spans="1:18" x14ac:dyDescent="0.25">
      <c r="A307" s="84">
        <v>301</v>
      </c>
      <c r="B307" s="85">
        <v>460541</v>
      </c>
      <c r="C307" s="86" t="s">
        <v>2152</v>
      </c>
      <c r="D307" s="86" t="s">
        <v>153</v>
      </c>
      <c r="E307" s="86" t="s">
        <v>3441</v>
      </c>
      <c r="F307" s="86" t="s">
        <v>27</v>
      </c>
      <c r="G307" s="86"/>
      <c r="H307" s="87">
        <v>24</v>
      </c>
      <c r="I307" s="87">
        <v>0</v>
      </c>
      <c r="J307" s="87">
        <v>0</v>
      </c>
      <c r="K307" s="87">
        <f t="shared" si="19"/>
        <v>6720000</v>
      </c>
      <c r="L307" s="87">
        <v>0</v>
      </c>
      <c r="M307" s="87">
        <v>0</v>
      </c>
      <c r="N307" s="87">
        <v>0</v>
      </c>
      <c r="O307" s="87">
        <f t="shared" si="16"/>
        <v>6720000</v>
      </c>
      <c r="P307" s="97">
        <v>6720000</v>
      </c>
      <c r="Q307" s="97">
        <f t="shared" si="17"/>
        <v>0</v>
      </c>
      <c r="R307" s="96"/>
    </row>
    <row r="308" spans="1:18" x14ac:dyDescent="0.25">
      <c r="A308" s="84">
        <v>302</v>
      </c>
      <c r="B308" s="85">
        <v>460542</v>
      </c>
      <c r="C308" s="86" t="s">
        <v>3451</v>
      </c>
      <c r="D308" s="86" t="s">
        <v>1183</v>
      </c>
      <c r="E308" s="86" t="s">
        <v>3441</v>
      </c>
      <c r="F308" s="86" t="s">
        <v>27</v>
      </c>
      <c r="G308" s="86"/>
      <c r="H308" s="87">
        <v>22</v>
      </c>
      <c r="I308" s="87">
        <v>0</v>
      </c>
      <c r="J308" s="87">
        <v>0</v>
      </c>
      <c r="K308" s="87">
        <f t="shared" si="19"/>
        <v>6160000</v>
      </c>
      <c r="L308" s="87">
        <v>0</v>
      </c>
      <c r="M308" s="87">
        <v>0</v>
      </c>
      <c r="N308" s="87">
        <v>0</v>
      </c>
      <c r="O308" s="87">
        <f t="shared" si="16"/>
        <v>6160000</v>
      </c>
      <c r="P308" s="97">
        <v>6160000</v>
      </c>
      <c r="Q308" s="97">
        <f t="shared" si="17"/>
        <v>0</v>
      </c>
      <c r="R308" s="96"/>
    </row>
    <row r="309" spans="1:18" x14ac:dyDescent="0.25">
      <c r="A309" s="84">
        <v>303</v>
      </c>
      <c r="B309" s="85">
        <v>460543</v>
      </c>
      <c r="C309" s="86" t="s">
        <v>487</v>
      </c>
      <c r="D309" s="86" t="s">
        <v>68</v>
      </c>
      <c r="E309" s="86" t="s">
        <v>3441</v>
      </c>
      <c r="F309" s="86" t="s">
        <v>27</v>
      </c>
      <c r="G309" s="86"/>
      <c r="H309" s="87">
        <v>22</v>
      </c>
      <c r="I309" s="87">
        <v>0</v>
      </c>
      <c r="J309" s="87">
        <v>0</v>
      </c>
      <c r="K309" s="87">
        <f t="shared" si="19"/>
        <v>6160000</v>
      </c>
      <c r="L309" s="87">
        <v>0</v>
      </c>
      <c r="M309" s="87">
        <v>0</v>
      </c>
      <c r="N309" s="87">
        <v>0</v>
      </c>
      <c r="O309" s="87">
        <f t="shared" si="16"/>
        <v>6160000</v>
      </c>
      <c r="P309" s="97">
        <v>6160000</v>
      </c>
      <c r="Q309" s="97">
        <f t="shared" si="17"/>
        <v>0</v>
      </c>
      <c r="R309" s="96"/>
    </row>
    <row r="310" spans="1:18" x14ac:dyDescent="0.25">
      <c r="A310" s="84">
        <v>304</v>
      </c>
      <c r="B310" s="85">
        <v>460544</v>
      </c>
      <c r="C310" s="86" t="s">
        <v>3452</v>
      </c>
      <c r="D310" s="86" t="s">
        <v>362</v>
      </c>
      <c r="E310" s="86" t="s">
        <v>3441</v>
      </c>
      <c r="F310" s="86" t="s">
        <v>27</v>
      </c>
      <c r="G310" s="86"/>
      <c r="H310" s="87">
        <v>22</v>
      </c>
      <c r="I310" s="87">
        <v>0</v>
      </c>
      <c r="J310" s="87">
        <v>0</v>
      </c>
      <c r="K310" s="87">
        <f t="shared" si="19"/>
        <v>6160000</v>
      </c>
      <c r="L310" s="87">
        <v>0</v>
      </c>
      <c r="M310" s="87">
        <v>0</v>
      </c>
      <c r="N310" s="87">
        <v>0</v>
      </c>
      <c r="O310" s="87">
        <f t="shared" si="16"/>
        <v>6160000</v>
      </c>
      <c r="P310" s="97">
        <v>6160000</v>
      </c>
      <c r="Q310" s="97">
        <f t="shared" si="17"/>
        <v>0</v>
      </c>
      <c r="R310" s="96"/>
    </row>
    <row r="311" spans="1:18" x14ac:dyDescent="0.25">
      <c r="A311" s="84">
        <v>305</v>
      </c>
      <c r="B311" s="85">
        <v>460545</v>
      </c>
      <c r="C311" s="86" t="s">
        <v>2770</v>
      </c>
      <c r="D311" s="86" t="s">
        <v>75</v>
      </c>
      <c r="E311" s="86" t="s">
        <v>3441</v>
      </c>
      <c r="F311" s="86" t="s">
        <v>27</v>
      </c>
      <c r="G311" s="86"/>
      <c r="H311" s="87">
        <v>22</v>
      </c>
      <c r="I311" s="87">
        <v>0</v>
      </c>
      <c r="J311" s="87">
        <v>0</v>
      </c>
      <c r="K311" s="87">
        <f t="shared" si="19"/>
        <v>6160000</v>
      </c>
      <c r="L311" s="87">
        <v>0</v>
      </c>
      <c r="M311" s="87">
        <v>0</v>
      </c>
      <c r="N311" s="87">
        <v>0</v>
      </c>
      <c r="O311" s="87">
        <f t="shared" si="16"/>
        <v>6160000</v>
      </c>
      <c r="P311" s="97">
        <v>6160000</v>
      </c>
      <c r="Q311" s="97">
        <f t="shared" si="17"/>
        <v>0</v>
      </c>
      <c r="R311" s="96"/>
    </row>
    <row r="312" spans="1:18" x14ac:dyDescent="0.25">
      <c r="A312" s="84">
        <v>306</v>
      </c>
      <c r="B312" s="85">
        <v>460546</v>
      </c>
      <c r="C312" s="86" t="s">
        <v>857</v>
      </c>
      <c r="D312" s="86" t="s">
        <v>75</v>
      </c>
      <c r="E312" s="86" t="s">
        <v>3441</v>
      </c>
      <c r="F312" s="86" t="s">
        <v>27</v>
      </c>
      <c r="G312" s="86"/>
      <c r="H312" s="87">
        <v>19</v>
      </c>
      <c r="I312" s="87">
        <v>0</v>
      </c>
      <c r="J312" s="87">
        <v>0</v>
      </c>
      <c r="K312" s="87">
        <f t="shared" si="19"/>
        <v>5320000</v>
      </c>
      <c r="L312" s="87">
        <v>0</v>
      </c>
      <c r="M312" s="87">
        <v>0</v>
      </c>
      <c r="N312" s="87">
        <v>0</v>
      </c>
      <c r="O312" s="87">
        <f t="shared" si="16"/>
        <v>5320000</v>
      </c>
      <c r="P312" s="97">
        <v>5320000</v>
      </c>
      <c r="Q312" s="97">
        <f t="shared" si="17"/>
        <v>0</v>
      </c>
      <c r="R312" s="96"/>
    </row>
    <row r="313" spans="1:18" x14ac:dyDescent="0.25">
      <c r="A313" s="84">
        <v>307</v>
      </c>
      <c r="B313" s="85">
        <v>460547</v>
      </c>
      <c r="C313" s="86" t="s">
        <v>857</v>
      </c>
      <c r="D313" s="86" t="s">
        <v>75</v>
      </c>
      <c r="E313" s="86" t="s">
        <v>3441</v>
      </c>
      <c r="F313" s="86" t="s">
        <v>27</v>
      </c>
      <c r="G313" s="86"/>
      <c r="H313" s="87">
        <v>20</v>
      </c>
      <c r="I313" s="87">
        <v>0</v>
      </c>
      <c r="J313" s="87">
        <v>0</v>
      </c>
      <c r="K313" s="87">
        <f t="shared" si="19"/>
        <v>5600000</v>
      </c>
      <c r="L313" s="87">
        <v>0</v>
      </c>
      <c r="M313" s="87">
        <v>0</v>
      </c>
      <c r="N313" s="87">
        <v>0</v>
      </c>
      <c r="O313" s="87">
        <f t="shared" si="16"/>
        <v>5600000</v>
      </c>
      <c r="P313" s="97">
        <v>5600000</v>
      </c>
      <c r="Q313" s="97">
        <f t="shared" si="17"/>
        <v>0</v>
      </c>
      <c r="R313" s="96"/>
    </row>
    <row r="314" spans="1:18" x14ac:dyDescent="0.25">
      <c r="A314" s="84">
        <v>308</v>
      </c>
      <c r="B314" s="85">
        <v>460548</v>
      </c>
      <c r="C314" s="86" t="s">
        <v>711</v>
      </c>
      <c r="D314" s="86" t="s">
        <v>75</v>
      </c>
      <c r="E314" s="86" t="s">
        <v>3441</v>
      </c>
      <c r="F314" s="86" t="s">
        <v>27</v>
      </c>
      <c r="G314" s="86"/>
      <c r="H314" s="87">
        <v>22</v>
      </c>
      <c r="I314" s="87">
        <v>0</v>
      </c>
      <c r="J314" s="87">
        <v>0</v>
      </c>
      <c r="K314" s="87">
        <f t="shared" si="19"/>
        <v>6160000</v>
      </c>
      <c r="L314" s="87">
        <v>0</v>
      </c>
      <c r="M314" s="87">
        <v>0</v>
      </c>
      <c r="N314" s="87">
        <v>0</v>
      </c>
      <c r="O314" s="87">
        <f t="shared" si="16"/>
        <v>6160000</v>
      </c>
      <c r="P314" s="97">
        <v>6160000</v>
      </c>
      <c r="Q314" s="97">
        <f t="shared" si="17"/>
        <v>0</v>
      </c>
      <c r="R314" s="96"/>
    </row>
    <row r="315" spans="1:18" x14ac:dyDescent="0.25">
      <c r="A315" s="84">
        <v>309</v>
      </c>
      <c r="B315" s="85">
        <v>460549</v>
      </c>
      <c r="C315" s="86" t="s">
        <v>444</v>
      </c>
      <c r="D315" s="86" t="s">
        <v>75</v>
      </c>
      <c r="E315" s="86" t="s">
        <v>3441</v>
      </c>
      <c r="F315" s="86" t="s">
        <v>27</v>
      </c>
      <c r="G315" s="86"/>
      <c r="H315" s="87">
        <v>19</v>
      </c>
      <c r="I315" s="87">
        <v>0</v>
      </c>
      <c r="J315" s="87">
        <v>0</v>
      </c>
      <c r="K315" s="87">
        <f t="shared" si="19"/>
        <v>5320000</v>
      </c>
      <c r="L315" s="87">
        <v>0</v>
      </c>
      <c r="M315" s="87">
        <v>0</v>
      </c>
      <c r="N315" s="87">
        <v>0</v>
      </c>
      <c r="O315" s="87">
        <f t="shared" si="16"/>
        <v>5320000</v>
      </c>
      <c r="P315" s="97">
        <v>5320000</v>
      </c>
      <c r="Q315" s="97">
        <f t="shared" si="17"/>
        <v>0</v>
      </c>
      <c r="R315" s="96"/>
    </row>
    <row r="316" spans="1:18" x14ac:dyDescent="0.25">
      <c r="A316" s="84">
        <v>310</v>
      </c>
      <c r="B316" s="85">
        <v>460550</v>
      </c>
      <c r="C316" s="86" t="s">
        <v>323</v>
      </c>
      <c r="D316" s="86" t="s">
        <v>654</v>
      </c>
      <c r="E316" s="86" t="s">
        <v>3441</v>
      </c>
      <c r="F316" s="86" t="s">
        <v>27</v>
      </c>
      <c r="G316" s="86"/>
      <c r="H316" s="87">
        <v>22</v>
      </c>
      <c r="I316" s="87">
        <v>0</v>
      </c>
      <c r="J316" s="87">
        <v>0</v>
      </c>
      <c r="K316" s="87"/>
      <c r="L316" s="87"/>
      <c r="M316" s="87"/>
      <c r="N316" s="87"/>
      <c r="O316" s="87"/>
      <c r="P316" s="97">
        <v>0</v>
      </c>
      <c r="Q316" s="97">
        <f t="shared" si="17"/>
        <v>0</v>
      </c>
      <c r="R316" s="96" t="s">
        <v>3370</v>
      </c>
    </row>
    <row r="317" spans="1:18" x14ac:dyDescent="0.25">
      <c r="A317" s="84">
        <v>311</v>
      </c>
      <c r="B317" s="85">
        <v>460551</v>
      </c>
      <c r="C317" s="86" t="s">
        <v>3453</v>
      </c>
      <c r="D317" s="86" t="s">
        <v>3454</v>
      </c>
      <c r="E317" s="86" t="s">
        <v>3441</v>
      </c>
      <c r="F317" s="86" t="s">
        <v>27</v>
      </c>
      <c r="G317" s="86"/>
      <c r="H317" s="87">
        <v>22</v>
      </c>
      <c r="I317" s="87">
        <v>0</v>
      </c>
      <c r="J317" s="87">
        <v>0</v>
      </c>
      <c r="K317" s="87">
        <f t="shared" si="19"/>
        <v>6160000</v>
      </c>
      <c r="L317" s="87">
        <v>0</v>
      </c>
      <c r="M317" s="87">
        <v>0</v>
      </c>
      <c r="N317" s="87">
        <v>0</v>
      </c>
      <c r="O317" s="87">
        <f t="shared" si="16"/>
        <v>6160000</v>
      </c>
      <c r="P317" s="97">
        <v>6160000</v>
      </c>
      <c r="Q317" s="97">
        <f t="shared" si="17"/>
        <v>0</v>
      </c>
      <c r="R317" s="96"/>
    </row>
    <row r="318" spans="1:18" x14ac:dyDescent="0.25">
      <c r="A318" s="84">
        <v>312</v>
      </c>
      <c r="B318" s="85">
        <v>460552</v>
      </c>
      <c r="C318" s="86" t="s">
        <v>282</v>
      </c>
      <c r="D318" s="86" t="s">
        <v>634</v>
      </c>
      <c r="E318" s="86" t="s">
        <v>3441</v>
      </c>
      <c r="F318" s="86" t="s">
        <v>27</v>
      </c>
      <c r="G318" s="86"/>
      <c r="H318" s="87">
        <v>22</v>
      </c>
      <c r="I318" s="87">
        <v>0</v>
      </c>
      <c r="J318" s="87">
        <v>0</v>
      </c>
      <c r="K318" s="87">
        <f t="shared" si="19"/>
        <v>6160000</v>
      </c>
      <c r="L318" s="87">
        <v>0</v>
      </c>
      <c r="M318" s="87">
        <v>0</v>
      </c>
      <c r="N318" s="87">
        <v>0</v>
      </c>
      <c r="O318" s="87">
        <f t="shared" si="16"/>
        <v>6160000</v>
      </c>
      <c r="P318" s="97">
        <v>6160000</v>
      </c>
      <c r="Q318" s="97">
        <f t="shared" si="17"/>
        <v>0</v>
      </c>
      <c r="R318" s="96"/>
    </row>
    <row r="319" spans="1:18" x14ac:dyDescent="0.25">
      <c r="A319" s="84">
        <v>313</v>
      </c>
      <c r="B319" s="85">
        <v>460553</v>
      </c>
      <c r="C319" s="86" t="s">
        <v>3455</v>
      </c>
      <c r="D319" s="86" t="s">
        <v>61</v>
      </c>
      <c r="E319" s="86" t="s">
        <v>3441</v>
      </c>
      <c r="F319" s="86" t="s">
        <v>27</v>
      </c>
      <c r="G319" s="86"/>
      <c r="H319" s="87">
        <v>20</v>
      </c>
      <c r="I319" s="87">
        <v>0</v>
      </c>
      <c r="J319" s="87">
        <v>0</v>
      </c>
      <c r="K319" s="87">
        <f t="shared" si="19"/>
        <v>5600000</v>
      </c>
      <c r="L319" s="87">
        <v>0</v>
      </c>
      <c r="M319" s="87">
        <v>0</v>
      </c>
      <c r="N319" s="87">
        <v>0</v>
      </c>
      <c r="O319" s="87">
        <f t="shared" si="16"/>
        <v>5600000</v>
      </c>
      <c r="P319" s="97">
        <v>5600000</v>
      </c>
      <c r="Q319" s="97">
        <f t="shared" si="17"/>
        <v>0</v>
      </c>
      <c r="R319" s="96"/>
    </row>
    <row r="320" spans="1:18" x14ac:dyDescent="0.25">
      <c r="A320" s="84">
        <v>314</v>
      </c>
      <c r="B320" s="85">
        <v>460554</v>
      </c>
      <c r="C320" s="86" t="s">
        <v>2662</v>
      </c>
      <c r="D320" s="86" t="s">
        <v>391</v>
      </c>
      <c r="E320" s="86" t="s">
        <v>3441</v>
      </c>
      <c r="F320" s="86" t="s">
        <v>27</v>
      </c>
      <c r="G320" s="86"/>
      <c r="H320" s="87">
        <v>22</v>
      </c>
      <c r="I320" s="87">
        <v>0</v>
      </c>
      <c r="J320" s="87">
        <v>0</v>
      </c>
      <c r="K320" s="87">
        <f t="shared" si="19"/>
        <v>6160000</v>
      </c>
      <c r="L320" s="87">
        <v>0</v>
      </c>
      <c r="M320" s="87">
        <v>0</v>
      </c>
      <c r="N320" s="87">
        <v>0</v>
      </c>
      <c r="O320" s="87">
        <f t="shared" si="16"/>
        <v>6160000</v>
      </c>
      <c r="P320" s="97">
        <v>6160000</v>
      </c>
      <c r="Q320" s="97">
        <f t="shared" si="17"/>
        <v>0</v>
      </c>
      <c r="R320" s="96"/>
    </row>
    <row r="321" spans="1:18" x14ac:dyDescent="0.25">
      <c r="A321" s="84">
        <v>315</v>
      </c>
      <c r="B321" s="85">
        <v>460555</v>
      </c>
      <c r="C321" s="86" t="s">
        <v>3456</v>
      </c>
      <c r="D321" s="86" t="s">
        <v>158</v>
      </c>
      <c r="E321" s="86" t="s">
        <v>3441</v>
      </c>
      <c r="F321" s="86" t="s">
        <v>27</v>
      </c>
      <c r="G321" s="86"/>
      <c r="H321" s="87">
        <v>22</v>
      </c>
      <c r="I321" s="87">
        <v>0</v>
      </c>
      <c r="J321" s="87">
        <v>0</v>
      </c>
      <c r="K321" s="87">
        <f t="shared" si="19"/>
        <v>6160000</v>
      </c>
      <c r="L321" s="87">
        <v>0</v>
      </c>
      <c r="M321" s="87">
        <v>0</v>
      </c>
      <c r="N321" s="87">
        <v>0</v>
      </c>
      <c r="O321" s="87">
        <f t="shared" si="16"/>
        <v>6160000</v>
      </c>
      <c r="P321" s="97">
        <v>6160000</v>
      </c>
      <c r="Q321" s="97">
        <f t="shared" si="17"/>
        <v>0</v>
      </c>
      <c r="R321" s="96"/>
    </row>
    <row r="322" spans="1:18" x14ac:dyDescent="0.25">
      <c r="A322" s="84">
        <v>316</v>
      </c>
      <c r="B322" s="85">
        <v>460556</v>
      </c>
      <c r="C322" s="86" t="s">
        <v>3457</v>
      </c>
      <c r="D322" s="86" t="s">
        <v>925</v>
      </c>
      <c r="E322" s="86" t="s">
        <v>3441</v>
      </c>
      <c r="F322" s="86" t="s">
        <v>27</v>
      </c>
      <c r="G322" s="86"/>
      <c r="H322" s="87">
        <v>22</v>
      </c>
      <c r="I322" s="87">
        <v>0</v>
      </c>
      <c r="J322" s="87">
        <v>0</v>
      </c>
      <c r="K322" s="87">
        <f t="shared" si="19"/>
        <v>6160000</v>
      </c>
      <c r="L322" s="87">
        <v>0</v>
      </c>
      <c r="M322" s="87">
        <v>0</v>
      </c>
      <c r="N322" s="87">
        <v>0</v>
      </c>
      <c r="O322" s="87">
        <f t="shared" si="16"/>
        <v>6160000</v>
      </c>
      <c r="P322" s="97">
        <v>6160000</v>
      </c>
      <c r="Q322" s="97">
        <f t="shared" si="17"/>
        <v>0</v>
      </c>
      <c r="R322" s="96"/>
    </row>
    <row r="323" spans="1:18" x14ac:dyDescent="0.25">
      <c r="A323" s="84">
        <v>317</v>
      </c>
      <c r="B323" s="85">
        <v>460557</v>
      </c>
      <c r="C323" s="86" t="s">
        <v>1498</v>
      </c>
      <c r="D323" s="86" t="s">
        <v>540</v>
      </c>
      <c r="E323" s="86" t="s">
        <v>3441</v>
      </c>
      <c r="F323" s="86" t="s">
        <v>27</v>
      </c>
      <c r="G323" s="86"/>
      <c r="H323" s="87">
        <v>22</v>
      </c>
      <c r="I323" s="87">
        <v>0</v>
      </c>
      <c r="J323" s="87">
        <v>0</v>
      </c>
      <c r="K323" s="87">
        <f t="shared" si="19"/>
        <v>6160000</v>
      </c>
      <c r="L323" s="87">
        <v>0</v>
      </c>
      <c r="M323" s="87">
        <v>0</v>
      </c>
      <c r="N323" s="87">
        <v>0</v>
      </c>
      <c r="O323" s="87">
        <f t="shared" si="16"/>
        <v>6160000</v>
      </c>
      <c r="P323" s="97">
        <v>6160000</v>
      </c>
      <c r="Q323" s="97">
        <f t="shared" si="17"/>
        <v>0</v>
      </c>
      <c r="R323" s="96"/>
    </row>
    <row r="324" spans="1:18" x14ac:dyDescent="0.25">
      <c r="A324" s="84">
        <v>318</v>
      </c>
      <c r="B324" s="85">
        <v>460558</v>
      </c>
      <c r="C324" s="86" t="s">
        <v>3458</v>
      </c>
      <c r="D324" s="86" t="s">
        <v>554</v>
      </c>
      <c r="E324" s="86" t="s">
        <v>3441</v>
      </c>
      <c r="F324" s="86" t="s">
        <v>27</v>
      </c>
      <c r="G324" s="86"/>
      <c r="H324" s="87">
        <v>22</v>
      </c>
      <c r="I324" s="87">
        <v>0</v>
      </c>
      <c r="J324" s="87">
        <v>0</v>
      </c>
      <c r="K324" s="87">
        <f t="shared" si="19"/>
        <v>6160000</v>
      </c>
      <c r="L324" s="87">
        <v>0</v>
      </c>
      <c r="M324" s="87">
        <v>0</v>
      </c>
      <c r="N324" s="87">
        <v>0</v>
      </c>
      <c r="O324" s="87">
        <f t="shared" si="16"/>
        <v>6160000</v>
      </c>
      <c r="P324" s="97">
        <v>6160000</v>
      </c>
      <c r="Q324" s="97">
        <f t="shared" si="17"/>
        <v>0</v>
      </c>
      <c r="R324" s="96"/>
    </row>
    <row r="325" spans="1:18" x14ac:dyDescent="0.25">
      <c r="A325" s="84">
        <v>319</v>
      </c>
      <c r="B325" s="85">
        <v>460559</v>
      </c>
      <c r="C325" s="86" t="s">
        <v>2751</v>
      </c>
      <c r="D325" s="86" t="s">
        <v>492</v>
      </c>
      <c r="E325" s="86" t="s">
        <v>3441</v>
      </c>
      <c r="F325" s="86" t="s">
        <v>27</v>
      </c>
      <c r="G325" s="86"/>
      <c r="H325" s="87">
        <v>22</v>
      </c>
      <c r="I325" s="87">
        <v>0</v>
      </c>
      <c r="J325" s="87">
        <v>0</v>
      </c>
      <c r="K325" s="87">
        <f t="shared" si="19"/>
        <v>6160000</v>
      </c>
      <c r="L325" s="87">
        <v>0</v>
      </c>
      <c r="M325" s="87">
        <v>0</v>
      </c>
      <c r="N325" s="87">
        <v>0</v>
      </c>
      <c r="O325" s="87">
        <f t="shared" si="16"/>
        <v>6160000</v>
      </c>
      <c r="P325" s="97">
        <v>6100000</v>
      </c>
      <c r="Q325" s="97">
        <f t="shared" si="17"/>
        <v>60000</v>
      </c>
      <c r="R325" s="96"/>
    </row>
    <row r="326" spans="1:18" x14ac:dyDescent="0.25">
      <c r="A326" s="84">
        <v>320</v>
      </c>
      <c r="B326" s="85">
        <v>460560</v>
      </c>
      <c r="C326" s="86" t="s">
        <v>149</v>
      </c>
      <c r="D326" s="86" t="s">
        <v>65</v>
      </c>
      <c r="E326" s="86" t="s">
        <v>3441</v>
      </c>
      <c r="F326" s="86" t="s">
        <v>27</v>
      </c>
      <c r="G326" s="86"/>
      <c r="H326" s="87">
        <v>22</v>
      </c>
      <c r="I326" s="87">
        <v>0</v>
      </c>
      <c r="J326" s="87">
        <v>0</v>
      </c>
      <c r="K326" s="87">
        <f t="shared" si="19"/>
        <v>6160000</v>
      </c>
      <c r="L326" s="87">
        <v>0</v>
      </c>
      <c r="M326" s="87">
        <v>0</v>
      </c>
      <c r="N326" s="87">
        <v>0</v>
      </c>
      <c r="O326" s="87">
        <f t="shared" si="16"/>
        <v>6160000</v>
      </c>
      <c r="P326" s="97">
        <v>6160000</v>
      </c>
      <c r="Q326" s="97">
        <f t="shared" si="17"/>
        <v>0</v>
      </c>
      <c r="R326" s="96"/>
    </row>
    <row r="327" spans="1:18" x14ac:dyDescent="0.25">
      <c r="A327" s="84">
        <v>321</v>
      </c>
      <c r="B327" s="85">
        <v>460561</v>
      </c>
      <c r="C327" s="86" t="s">
        <v>571</v>
      </c>
      <c r="D327" s="86" t="s">
        <v>413</v>
      </c>
      <c r="E327" s="86" t="s">
        <v>3441</v>
      </c>
      <c r="F327" s="86" t="s">
        <v>27</v>
      </c>
      <c r="G327" s="86"/>
      <c r="H327" s="87">
        <v>22</v>
      </c>
      <c r="I327" s="87">
        <v>0</v>
      </c>
      <c r="J327" s="87">
        <v>0</v>
      </c>
      <c r="K327" s="87">
        <f t="shared" si="19"/>
        <v>6160000</v>
      </c>
      <c r="L327" s="87">
        <v>0</v>
      </c>
      <c r="M327" s="87">
        <v>0</v>
      </c>
      <c r="N327" s="87">
        <v>0</v>
      </c>
      <c r="O327" s="87">
        <f t="shared" si="16"/>
        <v>6160000</v>
      </c>
      <c r="P327" s="97">
        <v>0</v>
      </c>
      <c r="Q327" s="97">
        <f t="shared" si="17"/>
        <v>6160000</v>
      </c>
      <c r="R327" s="96"/>
    </row>
    <row r="328" spans="1:18" x14ac:dyDescent="0.25">
      <c r="A328" s="84">
        <v>322</v>
      </c>
      <c r="B328" s="85">
        <v>460562</v>
      </c>
      <c r="C328" s="86" t="s">
        <v>1341</v>
      </c>
      <c r="D328" s="86" t="s">
        <v>254</v>
      </c>
      <c r="E328" s="86" t="s">
        <v>3441</v>
      </c>
      <c r="F328" s="86" t="s">
        <v>27</v>
      </c>
      <c r="G328" s="86"/>
      <c r="H328" s="87">
        <v>22</v>
      </c>
      <c r="I328" s="87">
        <v>0</v>
      </c>
      <c r="J328" s="87">
        <v>0</v>
      </c>
      <c r="K328" s="87">
        <f t="shared" si="19"/>
        <v>6160000</v>
      </c>
      <c r="L328" s="87">
        <v>0</v>
      </c>
      <c r="M328" s="87">
        <v>0</v>
      </c>
      <c r="N328" s="87">
        <v>0</v>
      </c>
      <c r="O328" s="87">
        <f t="shared" ref="O328:O391" si="20">K328+L328+M328-N328</f>
        <v>6160000</v>
      </c>
      <c r="P328" s="97">
        <v>6160000</v>
      </c>
      <c r="Q328" s="97">
        <f t="shared" ref="Q328:Q391" si="21">O328-P328</f>
        <v>0</v>
      </c>
      <c r="R328" s="96"/>
    </row>
    <row r="329" spans="1:18" x14ac:dyDescent="0.25">
      <c r="A329" s="84">
        <v>323</v>
      </c>
      <c r="B329" s="85">
        <v>460563</v>
      </c>
      <c r="C329" s="86" t="s">
        <v>2628</v>
      </c>
      <c r="D329" s="86" t="s">
        <v>1104</v>
      </c>
      <c r="E329" s="86" t="s">
        <v>3441</v>
      </c>
      <c r="F329" s="86" t="s">
        <v>368</v>
      </c>
      <c r="G329" s="86"/>
      <c r="H329" s="87">
        <v>22</v>
      </c>
      <c r="I329" s="87">
        <v>0</v>
      </c>
      <c r="J329" s="87">
        <v>0</v>
      </c>
      <c r="K329" s="87">
        <f>H329*280000</f>
        <v>6160000</v>
      </c>
      <c r="L329" s="87">
        <v>0</v>
      </c>
      <c r="M329" s="87">
        <v>0</v>
      </c>
      <c r="N329" s="87">
        <f>K329</f>
        <v>6160000</v>
      </c>
      <c r="O329" s="87">
        <f t="shared" si="20"/>
        <v>0</v>
      </c>
      <c r="P329" s="97">
        <v>0</v>
      </c>
      <c r="Q329" s="97">
        <f t="shared" si="21"/>
        <v>0</v>
      </c>
      <c r="R329" s="96"/>
    </row>
    <row r="330" spans="1:18" x14ac:dyDescent="0.25">
      <c r="A330" s="84">
        <v>324</v>
      </c>
      <c r="B330" s="85">
        <v>460564</v>
      </c>
      <c r="C330" s="86" t="s">
        <v>3459</v>
      </c>
      <c r="D330" s="86" t="s">
        <v>3460</v>
      </c>
      <c r="E330" s="86" t="s">
        <v>3441</v>
      </c>
      <c r="F330" s="86" t="s">
        <v>459</v>
      </c>
      <c r="G330" s="86"/>
      <c r="H330" s="87">
        <v>22</v>
      </c>
      <c r="I330" s="87">
        <v>0</v>
      </c>
      <c r="J330" s="87">
        <v>0</v>
      </c>
      <c r="K330" s="87">
        <v>0</v>
      </c>
      <c r="L330" s="87">
        <v>0</v>
      </c>
      <c r="M330" s="87">
        <v>0</v>
      </c>
      <c r="N330" s="87">
        <v>0</v>
      </c>
      <c r="O330" s="87">
        <f t="shared" si="20"/>
        <v>0</v>
      </c>
      <c r="P330" s="97">
        <v>0</v>
      </c>
      <c r="Q330" s="97">
        <f t="shared" si="21"/>
        <v>0</v>
      </c>
      <c r="R330" s="96"/>
    </row>
    <row r="331" spans="1:18" x14ac:dyDescent="0.25">
      <c r="A331" s="84">
        <v>325</v>
      </c>
      <c r="B331" s="85">
        <v>462933</v>
      </c>
      <c r="C331" s="86" t="s">
        <v>794</v>
      </c>
      <c r="D331" s="86" t="s">
        <v>526</v>
      </c>
      <c r="E331" s="86" t="s">
        <v>3441</v>
      </c>
      <c r="F331" s="86" t="s">
        <v>27</v>
      </c>
      <c r="G331" s="86"/>
      <c r="H331" s="87">
        <v>20</v>
      </c>
      <c r="I331" s="87">
        <v>0</v>
      </c>
      <c r="J331" s="87">
        <v>0</v>
      </c>
      <c r="K331" s="87">
        <f>H331*280000</f>
        <v>5600000</v>
      </c>
      <c r="L331" s="87">
        <v>0</v>
      </c>
      <c r="M331" s="87">
        <v>0</v>
      </c>
      <c r="N331" s="87">
        <v>0</v>
      </c>
      <c r="O331" s="87">
        <f t="shared" si="20"/>
        <v>5600000</v>
      </c>
      <c r="P331" s="97">
        <v>5600000</v>
      </c>
      <c r="Q331" s="97">
        <f t="shared" si="21"/>
        <v>0</v>
      </c>
      <c r="R331" s="96" t="s">
        <v>3461</v>
      </c>
    </row>
    <row r="332" spans="1:18" x14ac:dyDescent="0.25">
      <c r="A332" s="84">
        <v>326</v>
      </c>
      <c r="B332" s="85">
        <v>460601</v>
      </c>
      <c r="C332" s="86" t="s">
        <v>1242</v>
      </c>
      <c r="D332" s="86" t="s">
        <v>229</v>
      </c>
      <c r="E332" s="86" t="s">
        <v>3462</v>
      </c>
      <c r="F332" s="86" t="s">
        <v>27</v>
      </c>
      <c r="G332" s="86"/>
      <c r="H332" s="87">
        <v>24</v>
      </c>
      <c r="I332" s="87">
        <v>0</v>
      </c>
      <c r="J332" s="87">
        <v>0</v>
      </c>
      <c r="K332" s="87">
        <f t="shared" ref="K332:K339" si="22">H332*280000</f>
        <v>6720000</v>
      </c>
      <c r="L332" s="87">
        <v>0</v>
      </c>
      <c r="M332" s="87">
        <v>0</v>
      </c>
      <c r="N332" s="87">
        <v>0</v>
      </c>
      <c r="O332" s="87">
        <f t="shared" si="20"/>
        <v>6720000</v>
      </c>
      <c r="P332" s="97">
        <v>6720000</v>
      </c>
      <c r="Q332" s="97">
        <f t="shared" si="21"/>
        <v>0</v>
      </c>
      <c r="R332" s="96"/>
    </row>
    <row r="333" spans="1:18" x14ac:dyDescent="0.25">
      <c r="A333" s="84">
        <v>327</v>
      </c>
      <c r="B333" s="85">
        <v>460602</v>
      </c>
      <c r="C333" s="86" t="s">
        <v>3463</v>
      </c>
      <c r="D333" s="86" t="s">
        <v>61</v>
      </c>
      <c r="E333" s="86" t="s">
        <v>3462</v>
      </c>
      <c r="F333" s="86" t="s">
        <v>27</v>
      </c>
      <c r="G333" s="86"/>
      <c r="H333" s="87">
        <v>22</v>
      </c>
      <c r="I333" s="87">
        <v>0</v>
      </c>
      <c r="J333" s="87">
        <v>0</v>
      </c>
      <c r="K333" s="87">
        <f t="shared" si="22"/>
        <v>6160000</v>
      </c>
      <c r="L333" s="87">
        <v>0</v>
      </c>
      <c r="M333" s="87">
        <v>0</v>
      </c>
      <c r="N333" s="87">
        <v>0</v>
      </c>
      <c r="O333" s="87">
        <f t="shared" si="20"/>
        <v>6160000</v>
      </c>
      <c r="P333" s="97">
        <v>6160000</v>
      </c>
      <c r="Q333" s="97">
        <f t="shared" si="21"/>
        <v>0</v>
      </c>
      <c r="R333" s="96"/>
    </row>
    <row r="334" spans="1:18" x14ac:dyDescent="0.25">
      <c r="A334" s="84">
        <v>328</v>
      </c>
      <c r="B334" s="85">
        <v>460603</v>
      </c>
      <c r="C334" s="86" t="s">
        <v>67</v>
      </c>
      <c r="D334" s="86" t="s">
        <v>61</v>
      </c>
      <c r="E334" s="86" t="s">
        <v>3462</v>
      </c>
      <c r="F334" s="86" t="s">
        <v>27</v>
      </c>
      <c r="G334" s="86"/>
      <c r="H334" s="87">
        <v>20</v>
      </c>
      <c r="I334" s="87">
        <v>0</v>
      </c>
      <c r="J334" s="87">
        <v>0</v>
      </c>
      <c r="K334" s="87">
        <f t="shared" si="22"/>
        <v>5600000</v>
      </c>
      <c r="L334" s="87">
        <v>0</v>
      </c>
      <c r="M334" s="87">
        <v>0</v>
      </c>
      <c r="N334" s="87">
        <v>0</v>
      </c>
      <c r="O334" s="87">
        <f t="shared" si="20"/>
        <v>5600000</v>
      </c>
      <c r="P334" s="97">
        <v>5600000</v>
      </c>
      <c r="Q334" s="97">
        <f t="shared" si="21"/>
        <v>0</v>
      </c>
      <c r="R334" s="96"/>
    </row>
    <row r="335" spans="1:18" x14ac:dyDescent="0.25">
      <c r="A335" s="84">
        <v>329</v>
      </c>
      <c r="B335" s="85">
        <v>460604</v>
      </c>
      <c r="C335" s="86" t="s">
        <v>3464</v>
      </c>
      <c r="D335" s="86" t="s">
        <v>61</v>
      </c>
      <c r="E335" s="86" t="s">
        <v>3462</v>
      </c>
      <c r="F335" s="86" t="s">
        <v>27</v>
      </c>
      <c r="G335" s="86"/>
      <c r="H335" s="87">
        <v>19</v>
      </c>
      <c r="I335" s="87">
        <v>0</v>
      </c>
      <c r="J335" s="87">
        <v>0</v>
      </c>
      <c r="K335" s="87">
        <f t="shared" si="22"/>
        <v>5320000</v>
      </c>
      <c r="L335" s="87">
        <v>0</v>
      </c>
      <c r="M335" s="87">
        <v>0</v>
      </c>
      <c r="N335" s="87">
        <v>0</v>
      </c>
      <c r="O335" s="87">
        <f t="shared" si="20"/>
        <v>5320000</v>
      </c>
      <c r="P335" s="97">
        <v>5320000</v>
      </c>
      <c r="Q335" s="97">
        <f t="shared" si="21"/>
        <v>0</v>
      </c>
      <c r="R335" s="96"/>
    </row>
    <row r="336" spans="1:18" x14ac:dyDescent="0.25">
      <c r="A336" s="84">
        <v>330</v>
      </c>
      <c r="B336" s="85">
        <v>460605</v>
      </c>
      <c r="C336" s="86" t="s">
        <v>3465</v>
      </c>
      <c r="D336" s="86" t="s">
        <v>61</v>
      </c>
      <c r="E336" s="86" t="s">
        <v>3462</v>
      </c>
      <c r="F336" s="86" t="s">
        <v>27</v>
      </c>
      <c r="G336" s="86"/>
      <c r="H336" s="87">
        <v>22</v>
      </c>
      <c r="I336" s="87">
        <v>0</v>
      </c>
      <c r="J336" s="87">
        <v>0</v>
      </c>
      <c r="K336" s="87">
        <f t="shared" si="22"/>
        <v>6160000</v>
      </c>
      <c r="L336" s="87">
        <v>0</v>
      </c>
      <c r="M336" s="87">
        <v>0</v>
      </c>
      <c r="N336" s="87">
        <v>0</v>
      </c>
      <c r="O336" s="87">
        <f t="shared" si="20"/>
        <v>6160000</v>
      </c>
      <c r="P336" s="97">
        <v>6160000</v>
      </c>
      <c r="Q336" s="97">
        <f t="shared" si="21"/>
        <v>0</v>
      </c>
      <c r="R336" s="96"/>
    </row>
    <row r="337" spans="1:18" x14ac:dyDescent="0.25">
      <c r="A337" s="84">
        <v>331</v>
      </c>
      <c r="B337" s="85">
        <v>460606</v>
      </c>
      <c r="C337" s="86" t="s">
        <v>1156</v>
      </c>
      <c r="D337" s="86" t="s">
        <v>306</v>
      </c>
      <c r="E337" s="86" t="s">
        <v>3462</v>
      </c>
      <c r="F337" s="86" t="s">
        <v>27</v>
      </c>
      <c r="G337" s="86"/>
      <c r="H337" s="87">
        <v>20</v>
      </c>
      <c r="I337" s="87">
        <v>0</v>
      </c>
      <c r="J337" s="87">
        <v>0</v>
      </c>
      <c r="K337" s="87">
        <f t="shared" si="22"/>
        <v>5600000</v>
      </c>
      <c r="L337" s="87">
        <v>0</v>
      </c>
      <c r="M337" s="87">
        <v>0</v>
      </c>
      <c r="N337" s="87">
        <v>0</v>
      </c>
      <c r="O337" s="87">
        <f t="shared" si="20"/>
        <v>5600000</v>
      </c>
      <c r="P337" s="97">
        <v>5600000</v>
      </c>
      <c r="Q337" s="97">
        <f t="shared" si="21"/>
        <v>0</v>
      </c>
      <c r="R337" s="96"/>
    </row>
    <row r="338" spans="1:18" x14ac:dyDescent="0.25">
      <c r="A338" s="84">
        <v>332</v>
      </c>
      <c r="B338" s="85">
        <v>460607</v>
      </c>
      <c r="C338" s="86" t="s">
        <v>3212</v>
      </c>
      <c r="D338" s="86" t="s">
        <v>51</v>
      </c>
      <c r="E338" s="86" t="s">
        <v>3462</v>
      </c>
      <c r="F338" s="86" t="s">
        <v>27</v>
      </c>
      <c r="G338" s="86"/>
      <c r="H338" s="87">
        <v>22</v>
      </c>
      <c r="I338" s="87">
        <v>0</v>
      </c>
      <c r="J338" s="87">
        <v>0</v>
      </c>
      <c r="K338" s="87">
        <f t="shared" si="22"/>
        <v>6160000</v>
      </c>
      <c r="L338" s="87">
        <v>0</v>
      </c>
      <c r="M338" s="87">
        <v>0</v>
      </c>
      <c r="N338" s="87">
        <v>0</v>
      </c>
      <c r="O338" s="87">
        <f t="shared" si="20"/>
        <v>6160000</v>
      </c>
      <c r="P338" s="97">
        <v>6160000</v>
      </c>
      <c r="Q338" s="97">
        <f t="shared" si="21"/>
        <v>0</v>
      </c>
      <c r="R338" s="96"/>
    </row>
    <row r="339" spans="1:18" x14ac:dyDescent="0.25">
      <c r="A339" s="84">
        <v>333</v>
      </c>
      <c r="B339" s="85">
        <v>460608</v>
      </c>
      <c r="C339" s="86" t="s">
        <v>3466</v>
      </c>
      <c r="D339" s="86" t="s">
        <v>791</v>
      </c>
      <c r="E339" s="86" t="s">
        <v>3462</v>
      </c>
      <c r="F339" s="86" t="s">
        <v>27</v>
      </c>
      <c r="G339" s="86"/>
      <c r="H339" s="87">
        <v>17</v>
      </c>
      <c r="I339" s="87">
        <v>0</v>
      </c>
      <c r="J339" s="87">
        <v>0</v>
      </c>
      <c r="K339" s="87">
        <f t="shared" si="22"/>
        <v>4760000</v>
      </c>
      <c r="L339" s="87">
        <v>0</v>
      </c>
      <c r="M339" s="87">
        <v>0</v>
      </c>
      <c r="N339" s="87">
        <v>0</v>
      </c>
      <c r="O339" s="87">
        <f t="shared" si="20"/>
        <v>4760000</v>
      </c>
      <c r="P339" s="97">
        <v>4760000</v>
      </c>
      <c r="Q339" s="97">
        <f t="shared" si="21"/>
        <v>0</v>
      </c>
      <c r="R339" s="96"/>
    </row>
    <row r="340" spans="1:18" x14ac:dyDescent="0.25">
      <c r="A340" s="84">
        <v>334</v>
      </c>
      <c r="B340" s="85">
        <v>460609</v>
      </c>
      <c r="C340" s="86" t="s">
        <v>3467</v>
      </c>
      <c r="D340" s="86" t="s">
        <v>3468</v>
      </c>
      <c r="E340" s="86" t="s">
        <v>3462</v>
      </c>
      <c r="F340" s="86" t="s">
        <v>389</v>
      </c>
      <c r="G340" s="86"/>
      <c r="H340" s="87">
        <v>21</v>
      </c>
      <c r="I340" s="87">
        <v>0</v>
      </c>
      <c r="J340" s="87">
        <v>0</v>
      </c>
      <c r="K340" s="87">
        <f>H340*280000</f>
        <v>5880000</v>
      </c>
      <c r="L340" s="87">
        <v>0</v>
      </c>
      <c r="M340" s="87">
        <v>0</v>
      </c>
      <c r="N340" s="87">
        <f>K340*0.7</f>
        <v>4115999.9999999995</v>
      </c>
      <c r="O340" s="87">
        <f t="shared" si="20"/>
        <v>1764000.0000000005</v>
      </c>
      <c r="P340" s="97">
        <v>1764000</v>
      </c>
      <c r="Q340" s="97">
        <f t="shared" si="21"/>
        <v>0</v>
      </c>
      <c r="R340" s="96"/>
    </row>
    <row r="341" spans="1:18" x14ac:dyDescent="0.25">
      <c r="A341" s="84">
        <v>335</v>
      </c>
      <c r="B341" s="85">
        <v>460610</v>
      </c>
      <c r="C341" s="86" t="s">
        <v>3191</v>
      </c>
      <c r="D341" s="86" t="s">
        <v>640</v>
      </c>
      <c r="E341" s="86" t="s">
        <v>3462</v>
      </c>
      <c r="F341" s="86" t="s">
        <v>27</v>
      </c>
      <c r="G341" s="86"/>
      <c r="H341" s="87">
        <v>20</v>
      </c>
      <c r="I341" s="87">
        <v>0</v>
      </c>
      <c r="J341" s="87">
        <v>0</v>
      </c>
      <c r="K341" s="87">
        <f t="shared" ref="K341:K370" si="23">H341*280000</f>
        <v>5600000</v>
      </c>
      <c r="L341" s="87">
        <v>0</v>
      </c>
      <c r="M341" s="87">
        <v>0</v>
      </c>
      <c r="N341" s="87">
        <v>0</v>
      </c>
      <c r="O341" s="87">
        <f t="shared" si="20"/>
        <v>5600000</v>
      </c>
      <c r="P341" s="97">
        <v>5600000</v>
      </c>
      <c r="Q341" s="97">
        <f t="shared" si="21"/>
        <v>0</v>
      </c>
      <c r="R341" s="96"/>
    </row>
    <row r="342" spans="1:18" x14ac:dyDescent="0.25">
      <c r="A342" s="84">
        <v>336</v>
      </c>
      <c r="B342" s="85">
        <v>460611</v>
      </c>
      <c r="C342" s="86" t="s">
        <v>232</v>
      </c>
      <c r="D342" s="86" t="s">
        <v>640</v>
      </c>
      <c r="E342" s="86" t="s">
        <v>3462</v>
      </c>
      <c r="F342" s="86" t="s">
        <v>27</v>
      </c>
      <c r="G342" s="86"/>
      <c r="H342" s="87">
        <v>20</v>
      </c>
      <c r="I342" s="87">
        <v>0</v>
      </c>
      <c r="J342" s="87">
        <v>0</v>
      </c>
      <c r="K342" s="87">
        <f t="shared" si="23"/>
        <v>5600000</v>
      </c>
      <c r="L342" s="87">
        <v>0</v>
      </c>
      <c r="M342" s="87">
        <v>0</v>
      </c>
      <c r="N342" s="87">
        <v>0</v>
      </c>
      <c r="O342" s="87">
        <f t="shared" si="20"/>
        <v>5600000</v>
      </c>
      <c r="P342" s="97">
        <v>5600000</v>
      </c>
      <c r="Q342" s="97">
        <f t="shared" si="21"/>
        <v>0</v>
      </c>
      <c r="R342" s="96"/>
    </row>
    <row r="343" spans="1:18" x14ac:dyDescent="0.25">
      <c r="A343" s="84">
        <v>337</v>
      </c>
      <c r="B343" s="85">
        <v>460612</v>
      </c>
      <c r="C343" s="86" t="s">
        <v>1466</v>
      </c>
      <c r="D343" s="86" t="s">
        <v>204</v>
      </c>
      <c r="E343" s="86" t="s">
        <v>3462</v>
      </c>
      <c r="F343" s="86" t="s">
        <v>27</v>
      </c>
      <c r="G343" s="86"/>
      <c r="H343" s="87">
        <v>17</v>
      </c>
      <c r="I343" s="87">
        <v>0</v>
      </c>
      <c r="J343" s="87">
        <v>0</v>
      </c>
      <c r="K343" s="87">
        <f t="shared" si="23"/>
        <v>4760000</v>
      </c>
      <c r="L343" s="87">
        <v>0</v>
      </c>
      <c r="M343" s="87">
        <v>0</v>
      </c>
      <c r="N343" s="87">
        <v>0</v>
      </c>
      <c r="O343" s="87">
        <f t="shared" si="20"/>
        <v>4760000</v>
      </c>
      <c r="P343" s="97">
        <v>4760000</v>
      </c>
      <c r="Q343" s="97">
        <f t="shared" si="21"/>
        <v>0</v>
      </c>
      <c r="R343" s="96"/>
    </row>
    <row r="344" spans="1:18" x14ac:dyDescent="0.25">
      <c r="A344" s="84">
        <v>338</v>
      </c>
      <c r="B344" s="85">
        <v>460613</v>
      </c>
      <c r="C344" s="86" t="s">
        <v>1077</v>
      </c>
      <c r="D344" s="86" t="s">
        <v>158</v>
      </c>
      <c r="E344" s="86" t="s">
        <v>3462</v>
      </c>
      <c r="F344" s="86" t="s">
        <v>27</v>
      </c>
      <c r="G344" s="86"/>
      <c r="H344" s="87">
        <v>22</v>
      </c>
      <c r="I344" s="87">
        <v>0</v>
      </c>
      <c r="J344" s="87">
        <v>0</v>
      </c>
      <c r="K344" s="87">
        <f t="shared" si="23"/>
        <v>6160000</v>
      </c>
      <c r="L344" s="87">
        <v>0</v>
      </c>
      <c r="M344" s="87">
        <v>0</v>
      </c>
      <c r="N344" s="87">
        <v>0</v>
      </c>
      <c r="O344" s="87">
        <f t="shared" si="20"/>
        <v>6160000</v>
      </c>
      <c r="P344" s="97">
        <v>6160000</v>
      </c>
      <c r="Q344" s="97">
        <f t="shared" si="21"/>
        <v>0</v>
      </c>
      <c r="R344" s="96"/>
    </row>
    <row r="345" spans="1:18" x14ac:dyDescent="0.25">
      <c r="A345" s="84">
        <v>339</v>
      </c>
      <c r="B345" s="85">
        <v>460614</v>
      </c>
      <c r="C345" s="86" t="s">
        <v>3469</v>
      </c>
      <c r="D345" s="86" t="s">
        <v>265</v>
      </c>
      <c r="E345" s="86" t="s">
        <v>3462</v>
      </c>
      <c r="F345" s="86" t="s">
        <v>27</v>
      </c>
      <c r="G345" s="86"/>
      <c r="H345" s="87">
        <v>22</v>
      </c>
      <c r="I345" s="87">
        <v>0</v>
      </c>
      <c r="J345" s="87">
        <v>0</v>
      </c>
      <c r="K345" s="87">
        <f t="shared" si="23"/>
        <v>6160000</v>
      </c>
      <c r="L345" s="87">
        <v>0</v>
      </c>
      <c r="M345" s="87">
        <v>0</v>
      </c>
      <c r="N345" s="87">
        <v>0</v>
      </c>
      <c r="O345" s="87">
        <f t="shared" si="20"/>
        <v>6160000</v>
      </c>
      <c r="P345" s="97">
        <v>6160000</v>
      </c>
      <c r="Q345" s="97">
        <f t="shared" si="21"/>
        <v>0</v>
      </c>
      <c r="R345" s="96"/>
    </row>
    <row r="346" spans="1:18" x14ac:dyDescent="0.25">
      <c r="A346" s="84">
        <v>340</v>
      </c>
      <c r="B346" s="85">
        <v>460615</v>
      </c>
      <c r="C346" s="86" t="s">
        <v>870</v>
      </c>
      <c r="D346" s="86" t="s">
        <v>265</v>
      </c>
      <c r="E346" s="86" t="s">
        <v>3462</v>
      </c>
      <c r="F346" s="86" t="s">
        <v>27</v>
      </c>
      <c r="G346" s="86"/>
      <c r="H346" s="87">
        <v>22</v>
      </c>
      <c r="I346" s="87">
        <v>0</v>
      </c>
      <c r="J346" s="87">
        <v>0</v>
      </c>
      <c r="K346" s="87">
        <f t="shared" si="23"/>
        <v>6160000</v>
      </c>
      <c r="L346" s="87">
        <v>0</v>
      </c>
      <c r="M346" s="87">
        <v>0</v>
      </c>
      <c r="N346" s="87">
        <v>0</v>
      </c>
      <c r="O346" s="87">
        <f t="shared" si="20"/>
        <v>6160000</v>
      </c>
      <c r="P346" s="97">
        <v>6160000</v>
      </c>
      <c r="Q346" s="97">
        <f t="shared" si="21"/>
        <v>0</v>
      </c>
      <c r="R346" s="96"/>
    </row>
    <row r="347" spans="1:18" x14ac:dyDescent="0.25">
      <c r="A347" s="84">
        <v>341</v>
      </c>
      <c r="B347" s="85">
        <v>460616</v>
      </c>
      <c r="C347" s="86" t="s">
        <v>3470</v>
      </c>
      <c r="D347" s="86" t="s">
        <v>47</v>
      </c>
      <c r="E347" s="86" t="s">
        <v>3462</v>
      </c>
      <c r="F347" s="86" t="s">
        <v>27</v>
      </c>
      <c r="G347" s="86"/>
      <c r="H347" s="87">
        <v>20</v>
      </c>
      <c r="I347" s="87">
        <v>0</v>
      </c>
      <c r="J347" s="87">
        <v>0</v>
      </c>
      <c r="K347" s="87">
        <f t="shared" si="23"/>
        <v>5600000</v>
      </c>
      <c r="L347" s="87">
        <v>0</v>
      </c>
      <c r="M347" s="87">
        <v>0</v>
      </c>
      <c r="N347" s="87">
        <v>0</v>
      </c>
      <c r="O347" s="87">
        <f t="shared" si="20"/>
        <v>5600000</v>
      </c>
      <c r="P347" s="97">
        <v>5600000</v>
      </c>
      <c r="Q347" s="97">
        <f t="shared" si="21"/>
        <v>0</v>
      </c>
      <c r="R347" s="96"/>
    </row>
    <row r="348" spans="1:18" x14ac:dyDescent="0.25">
      <c r="A348" s="84">
        <v>342</v>
      </c>
      <c r="B348" s="85">
        <v>460617</v>
      </c>
      <c r="C348" s="86" t="s">
        <v>64</v>
      </c>
      <c r="D348" s="86" t="s">
        <v>128</v>
      </c>
      <c r="E348" s="86" t="s">
        <v>3462</v>
      </c>
      <c r="F348" s="86" t="s">
        <v>27</v>
      </c>
      <c r="G348" s="86"/>
      <c r="H348" s="87">
        <v>22</v>
      </c>
      <c r="I348" s="87">
        <v>0</v>
      </c>
      <c r="J348" s="87">
        <v>0</v>
      </c>
      <c r="K348" s="87">
        <f t="shared" si="23"/>
        <v>6160000</v>
      </c>
      <c r="L348" s="87">
        <v>0</v>
      </c>
      <c r="M348" s="87">
        <v>0</v>
      </c>
      <c r="N348" s="87">
        <v>0</v>
      </c>
      <c r="O348" s="87">
        <f t="shared" si="20"/>
        <v>6160000</v>
      </c>
      <c r="P348" s="97">
        <v>6160000</v>
      </c>
      <c r="Q348" s="97">
        <f t="shared" si="21"/>
        <v>0</v>
      </c>
      <c r="R348" s="96"/>
    </row>
    <row r="349" spans="1:18" x14ac:dyDescent="0.25">
      <c r="A349" s="84">
        <v>343</v>
      </c>
      <c r="B349" s="85">
        <v>460618</v>
      </c>
      <c r="C349" s="86" t="s">
        <v>3471</v>
      </c>
      <c r="D349" s="86" t="s">
        <v>251</v>
      </c>
      <c r="E349" s="86" t="s">
        <v>3462</v>
      </c>
      <c r="F349" s="86" t="s">
        <v>27</v>
      </c>
      <c r="G349" s="86"/>
      <c r="H349" s="87">
        <v>12</v>
      </c>
      <c r="I349" s="87">
        <v>0</v>
      </c>
      <c r="J349" s="87">
        <v>0</v>
      </c>
      <c r="K349" s="87"/>
      <c r="L349" s="87">
        <v>0</v>
      </c>
      <c r="M349" s="87">
        <v>0</v>
      </c>
      <c r="N349" s="87">
        <v>0</v>
      </c>
      <c r="O349" s="87">
        <f t="shared" si="20"/>
        <v>0</v>
      </c>
      <c r="P349" s="97">
        <v>0</v>
      </c>
      <c r="Q349" s="97">
        <f t="shared" si="21"/>
        <v>0</v>
      </c>
      <c r="R349" s="96" t="s">
        <v>3472</v>
      </c>
    </row>
    <row r="350" spans="1:18" x14ac:dyDescent="0.25">
      <c r="A350" s="84">
        <v>344</v>
      </c>
      <c r="B350" s="85">
        <v>460619</v>
      </c>
      <c r="C350" s="86" t="s">
        <v>3473</v>
      </c>
      <c r="D350" s="86" t="s">
        <v>556</v>
      </c>
      <c r="E350" s="86" t="s">
        <v>3462</v>
      </c>
      <c r="F350" s="86" t="s">
        <v>27</v>
      </c>
      <c r="G350" s="86"/>
      <c r="H350" s="87">
        <v>22</v>
      </c>
      <c r="I350" s="87">
        <v>0</v>
      </c>
      <c r="J350" s="87">
        <v>0</v>
      </c>
      <c r="K350" s="87">
        <f t="shared" si="23"/>
        <v>6160000</v>
      </c>
      <c r="L350" s="87">
        <v>0</v>
      </c>
      <c r="M350" s="87">
        <v>0</v>
      </c>
      <c r="N350" s="87">
        <v>0</v>
      </c>
      <c r="O350" s="87">
        <f t="shared" si="20"/>
        <v>6160000</v>
      </c>
      <c r="P350" s="97">
        <v>6160000</v>
      </c>
      <c r="Q350" s="97">
        <f t="shared" si="21"/>
        <v>0</v>
      </c>
      <c r="R350" s="96"/>
    </row>
    <row r="351" spans="1:18" x14ac:dyDescent="0.25">
      <c r="A351" s="84">
        <v>345</v>
      </c>
      <c r="B351" s="85">
        <v>460620</v>
      </c>
      <c r="C351" s="86" t="s">
        <v>285</v>
      </c>
      <c r="D351" s="86" t="s">
        <v>198</v>
      </c>
      <c r="E351" s="86" t="s">
        <v>3462</v>
      </c>
      <c r="F351" s="86" t="s">
        <v>27</v>
      </c>
      <c r="G351" s="86"/>
      <c r="H351" s="87">
        <v>24</v>
      </c>
      <c r="I351" s="87">
        <v>0</v>
      </c>
      <c r="J351" s="87">
        <v>0</v>
      </c>
      <c r="K351" s="87">
        <f t="shared" si="23"/>
        <v>6720000</v>
      </c>
      <c r="L351" s="87">
        <v>0</v>
      </c>
      <c r="M351" s="87">
        <v>0</v>
      </c>
      <c r="N351" s="87">
        <v>0</v>
      </c>
      <c r="O351" s="87">
        <f t="shared" si="20"/>
        <v>6720000</v>
      </c>
      <c r="P351" s="97">
        <v>6720000</v>
      </c>
      <c r="Q351" s="97">
        <f t="shared" si="21"/>
        <v>0</v>
      </c>
      <c r="R351" s="96"/>
    </row>
    <row r="352" spans="1:18" x14ac:dyDescent="0.25">
      <c r="A352" s="84">
        <v>346</v>
      </c>
      <c r="B352" s="85">
        <v>460621</v>
      </c>
      <c r="C352" s="86" t="s">
        <v>3474</v>
      </c>
      <c r="D352" s="86" t="s">
        <v>198</v>
      </c>
      <c r="E352" s="86" t="s">
        <v>3462</v>
      </c>
      <c r="F352" s="86" t="s">
        <v>27</v>
      </c>
      <c r="G352" s="86"/>
      <c r="H352" s="87">
        <v>22</v>
      </c>
      <c r="I352" s="87">
        <v>0</v>
      </c>
      <c r="J352" s="87">
        <v>0</v>
      </c>
      <c r="K352" s="87">
        <f t="shared" si="23"/>
        <v>6160000</v>
      </c>
      <c r="L352" s="87">
        <v>0</v>
      </c>
      <c r="M352" s="87">
        <v>0</v>
      </c>
      <c r="N352" s="87">
        <v>0</v>
      </c>
      <c r="O352" s="87">
        <f t="shared" si="20"/>
        <v>6160000</v>
      </c>
      <c r="P352" s="97">
        <v>6160000</v>
      </c>
      <c r="Q352" s="97">
        <f t="shared" si="21"/>
        <v>0</v>
      </c>
      <c r="R352" s="96"/>
    </row>
    <row r="353" spans="1:18" x14ac:dyDescent="0.25">
      <c r="A353" s="84">
        <v>347</v>
      </c>
      <c r="B353" s="85">
        <v>460622</v>
      </c>
      <c r="C353" s="86" t="s">
        <v>833</v>
      </c>
      <c r="D353" s="86" t="s">
        <v>408</v>
      </c>
      <c r="E353" s="86" t="s">
        <v>3462</v>
      </c>
      <c r="F353" s="86" t="s">
        <v>27</v>
      </c>
      <c r="G353" s="86"/>
      <c r="H353" s="87">
        <v>22</v>
      </c>
      <c r="I353" s="87">
        <v>0</v>
      </c>
      <c r="J353" s="87">
        <v>0</v>
      </c>
      <c r="K353" s="87">
        <f t="shared" si="23"/>
        <v>6160000</v>
      </c>
      <c r="L353" s="87">
        <v>0</v>
      </c>
      <c r="M353" s="87">
        <v>0</v>
      </c>
      <c r="N353" s="87">
        <v>0</v>
      </c>
      <c r="O353" s="87">
        <f t="shared" si="20"/>
        <v>6160000</v>
      </c>
      <c r="P353" s="97">
        <v>6160000</v>
      </c>
      <c r="Q353" s="97">
        <f t="shared" si="21"/>
        <v>0</v>
      </c>
      <c r="R353" s="96"/>
    </row>
    <row r="354" spans="1:18" x14ac:dyDescent="0.25">
      <c r="A354" s="84">
        <v>348</v>
      </c>
      <c r="B354" s="85">
        <v>460623</v>
      </c>
      <c r="C354" s="86" t="s">
        <v>1844</v>
      </c>
      <c r="D354" s="86" t="s">
        <v>3475</v>
      </c>
      <c r="E354" s="86" t="s">
        <v>3462</v>
      </c>
      <c r="F354" s="86" t="s">
        <v>27</v>
      </c>
      <c r="G354" s="86"/>
      <c r="H354" s="87">
        <v>12</v>
      </c>
      <c r="I354" s="87">
        <v>0</v>
      </c>
      <c r="J354" s="87">
        <v>0</v>
      </c>
      <c r="K354" s="87">
        <f t="shared" si="23"/>
        <v>3360000</v>
      </c>
      <c r="L354" s="87">
        <v>0</v>
      </c>
      <c r="M354" s="87">
        <v>0</v>
      </c>
      <c r="N354" s="87">
        <v>0</v>
      </c>
      <c r="O354" s="87">
        <f t="shared" si="20"/>
        <v>3360000</v>
      </c>
      <c r="P354" s="97">
        <v>0</v>
      </c>
      <c r="Q354" s="97">
        <f t="shared" si="21"/>
        <v>3360000</v>
      </c>
      <c r="R354" s="96"/>
    </row>
    <row r="355" spans="1:18" x14ac:dyDescent="0.25">
      <c r="A355" s="84">
        <v>349</v>
      </c>
      <c r="B355" s="85">
        <v>460624</v>
      </c>
      <c r="C355" s="86" t="s">
        <v>3476</v>
      </c>
      <c r="D355" s="86" t="s">
        <v>85</v>
      </c>
      <c r="E355" s="86" t="s">
        <v>3462</v>
      </c>
      <c r="F355" s="86" t="s">
        <v>27</v>
      </c>
      <c r="G355" s="86"/>
      <c r="H355" s="87">
        <v>19</v>
      </c>
      <c r="I355" s="87">
        <v>0</v>
      </c>
      <c r="J355" s="87">
        <v>0</v>
      </c>
      <c r="K355" s="87">
        <f t="shared" si="23"/>
        <v>5320000</v>
      </c>
      <c r="L355" s="87">
        <v>0</v>
      </c>
      <c r="M355" s="87">
        <v>0</v>
      </c>
      <c r="N355" s="87">
        <v>0</v>
      </c>
      <c r="O355" s="87">
        <f t="shared" si="20"/>
        <v>5320000</v>
      </c>
      <c r="P355" s="97">
        <v>5320000</v>
      </c>
      <c r="Q355" s="97">
        <f t="shared" si="21"/>
        <v>0</v>
      </c>
      <c r="R355" s="96"/>
    </row>
    <row r="356" spans="1:18" x14ac:dyDescent="0.25">
      <c r="A356" s="84">
        <v>350</v>
      </c>
      <c r="B356" s="85">
        <v>460625</v>
      </c>
      <c r="C356" s="86" t="s">
        <v>2118</v>
      </c>
      <c r="D356" s="86" t="s">
        <v>85</v>
      </c>
      <c r="E356" s="86" t="s">
        <v>3462</v>
      </c>
      <c r="F356" s="86" t="s">
        <v>27</v>
      </c>
      <c r="G356" s="86"/>
      <c r="H356" s="87">
        <v>22</v>
      </c>
      <c r="I356" s="87">
        <v>0</v>
      </c>
      <c r="J356" s="87">
        <v>0</v>
      </c>
      <c r="K356" s="87">
        <f t="shared" si="23"/>
        <v>6160000</v>
      </c>
      <c r="L356" s="87">
        <v>0</v>
      </c>
      <c r="M356" s="87">
        <v>0</v>
      </c>
      <c r="N356" s="87">
        <v>0</v>
      </c>
      <c r="O356" s="87">
        <f t="shared" si="20"/>
        <v>6160000</v>
      </c>
      <c r="P356" s="97">
        <v>6160000</v>
      </c>
      <c r="Q356" s="97">
        <f t="shared" si="21"/>
        <v>0</v>
      </c>
      <c r="R356" s="96"/>
    </row>
    <row r="357" spans="1:18" x14ac:dyDescent="0.25">
      <c r="A357" s="84">
        <v>351</v>
      </c>
      <c r="B357" s="85">
        <v>460626</v>
      </c>
      <c r="C357" s="86" t="s">
        <v>563</v>
      </c>
      <c r="D357" s="86" t="s">
        <v>85</v>
      </c>
      <c r="E357" s="86" t="s">
        <v>3462</v>
      </c>
      <c r="F357" s="86" t="s">
        <v>27</v>
      </c>
      <c r="G357" s="86"/>
      <c r="H357" s="87">
        <v>24</v>
      </c>
      <c r="I357" s="87">
        <v>0</v>
      </c>
      <c r="J357" s="87">
        <v>0</v>
      </c>
      <c r="K357" s="87">
        <f t="shared" si="23"/>
        <v>6720000</v>
      </c>
      <c r="L357" s="87">
        <v>0</v>
      </c>
      <c r="M357" s="87">
        <v>0</v>
      </c>
      <c r="N357" s="87">
        <v>0</v>
      </c>
      <c r="O357" s="87">
        <f t="shared" si="20"/>
        <v>6720000</v>
      </c>
      <c r="P357" s="97">
        <v>6720000</v>
      </c>
      <c r="Q357" s="97">
        <f t="shared" si="21"/>
        <v>0</v>
      </c>
      <c r="R357" s="96"/>
    </row>
    <row r="358" spans="1:18" x14ac:dyDescent="0.25">
      <c r="A358" s="84">
        <v>352</v>
      </c>
      <c r="B358" s="85">
        <v>460627</v>
      </c>
      <c r="C358" s="86" t="s">
        <v>3075</v>
      </c>
      <c r="D358" s="86" t="s">
        <v>1085</v>
      </c>
      <c r="E358" s="86" t="s">
        <v>3462</v>
      </c>
      <c r="F358" s="86" t="s">
        <v>27</v>
      </c>
      <c r="G358" s="86"/>
      <c r="H358" s="87">
        <v>22</v>
      </c>
      <c r="I358" s="87">
        <v>0</v>
      </c>
      <c r="J358" s="87">
        <v>0</v>
      </c>
      <c r="K358" s="87">
        <f t="shared" si="23"/>
        <v>6160000</v>
      </c>
      <c r="L358" s="87">
        <v>0</v>
      </c>
      <c r="M358" s="87">
        <v>0</v>
      </c>
      <c r="N358" s="87">
        <v>0</v>
      </c>
      <c r="O358" s="87">
        <f t="shared" si="20"/>
        <v>6160000</v>
      </c>
      <c r="P358" s="97">
        <v>6160000</v>
      </c>
      <c r="Q358" s="97">
        <f t="shared" si="21"/>
        <v>0</v>
      </c>
      <c r="R358" s="96"/>
    </row>
    <row r="359" spans="1:18" x14ac:dyDescent="0.25">
      <c r="A359" s="84">
        <v>353</v>
      </c>
      <c r="B359" s="85">
        <v>460628</v>
      </c>
      <c r="C359" s="86" t="s">
        <v>3477</v>
      </c>
      <c r="D359" s="86" t="s">
        <v>57</v>
      </c>
      <c r="E359" s="86" t="s">
        <v>3462</v>
      </c>
      <c r="F359" s="86" t="s">
        <v>27</v>
      </c>
      <c r="G359" s="86"/>
      <c r="H359" s="87">
        <v>22</v>
      </c>
      <c r="I359" s="87">
        <v>0</v>
      </c>
      <c r="J359" s="87">
        <v>0</v>
      </c>
      <c r="K359" s="87">
        <f t="shared" si="23"/>
        <v>6160000</v>
      </c>
      <c r="L359" s="87">
        <v>0</v>
      </c>
      <c r="M359" s="87">
        <v>0</v>
      </c>
      <c r="N359" s="87">
        <v>0</v>
      </c>
      <c r="O359" s="87">
        <f t="shared" si="20"/>
        <v>6160000</v>
      </c>
      <c r="P359" s="97">
        <v>6100000</v>
      </c>
      <c r="Q359" s="97">
        <f t="shared" si="21"/>
        <v>60000</v>
      </c>
      <c r="R359" s="96"/>
    </row>
    <row r="360" spans="1:18" x14ac:dyDescent="0.25">
      <c r="A360" s="84">
        <v>354</v>
      </c>
      <c r="B360" s="85">
        <v>460629</v>
      </c>
      <c r="C360" s="86" t="s">
        <v>2191</v>
      </c>
      <c r="D360" s="86" t="s">
        <v>481</v>
      </c>
      <c r="E360" s="86" t="s">
        <v>3462</v>
      </c>
      <c r="F360" s="86" t="s">
        <v>27</v>
      </c>
      <c r="G360" s="86"/>
      <c r="H360" s="87">
        <v>20</v>
      </c>
      <c r="I360" s="87">
        <v>0</v>
      </c>
      <c r="J360" s="87">
        <v>0</v>
      </c>
      <c r="K360" s="87">
        <f t="shared" si="23"/>
        <v>5600000</v>
      </c>
      <c r="L360" s="87">
        <v>0</v>
      </c>
      <c r="M360" s="87">
        <v>0</v>
      </c>
      <c r="N360" s="87">
        <v>0</v>
      </c>
      <c r="O360" s="87">
        <f t="shared" si="20"/>
        <v>5600000</v>
      </c>
      <c r="P360" s="97">
        <v>5600000</v>
      </c>
      <c r="Q360" s="97">
        <f t="shared" si="21"/>
        <v>0</v>
      </c>
      <c r="R360" s="96"/>
    </row>
    <row r="361" spans="1:18" x14ac:dyDescent="0.25">
      <c r="A361" s="84">
        <v>355</v>
      </c>
      <c r="B361" s="85">
        <v>460630</v>
      </c>
      <c r="C361" s="86" t="s">
        <v>379</v>
      </c>
      <c r="D361" s="86" t="s">
        <v>481</v>
      </c>
      <c r="E361" s="86" t="s">
        <v>3462</v>
      </c>
      <c r="F361" s="86" t="s">
        <v>27</v>
      </c>
      <c r="G361" s="86"/>
      <c r="H361" s="87">
        <v>24</v>
      </c>
      <c r="I361" s="87">
        <v>0</v>
      </c>
      <c r="J361" s="87">
        <v>0</v>
      </c>
      <c r="K361" s="87">
        <f t="shared" si="23"/>
        <v>6720000</v>
      </c>
      <c r="L361" s="87">
        <v>0</v>
      </c>
      <c r="M361" s="87">
        <v>0</v>
      </c>
      <c r="N361" s="87">
        <v>0</v>
      </c>
      <c r="O361" s="87">
        <f t="shared" si="20"/>
        <v>6720000</v>
      </c>
      <c r="P361" s="97">
        <v>6720000</v>
      </c>
      <c r="Q361" s="97">
        <f t="shared" si="21"/>
        <v>0</v>
      </c>
      <c r="R361" s="96"/>
    </row>
    <row r="362" spans="1:18" x14ac:dyDescent="0.25">
      <c r="A362" s="84">
        <v>356</v>
      </c>
      <c r="B362" s="85">
        <v>460631</v>
      </c>
      <c r="C362" s="86" t="s">
        <v>111</v>
      </c>
      <c r="D362" s="86" t="s">
        <v>317</v>
      </c>
      <c r="E362" s="86" t="s">
        <v>3462</v>
      </c>
      <c r="F362" s="86" t="s">
        <v>27</v>
      </c>
      <c r="G362" s="86"/>
      <c r="H362" s="87">
        <v>24</v>
      </c>
      <c r="I362" s="87">
        <v>0</v>
      </c>
      <c r="J362" s="87">
        <v>0</v>
      </c>
      <c r="K362" s="87">
        <f t="shared" si="23"/>
        <v>6720000</v>
      </c>
      <c r="L362" s="87">
        <v>0</v>
      </c>
      <c r="M362" s="87">
        <v>0</v>
      </c>
      <c r="N362" s="87">
        <v>0</v>
      </c>
      <c r="O362" s="87">
        <f t="shared" si="20"/>
        <v>6720000</v>
      </c>
      <c r="P362" s="97">
        <v>6720000</v>
      </c>
      <c r="Q362" s="97">
        <f t="shared" si="21"/>
        <v>0</v>
      </c>
      <c r="R362" s="96"/>
    </row>
    <row r="363" spans="1:18" x14ac:dyDescent="0.25">
      <c r="A363" s="84">
        <v>357</v>
      </c>
      <c r="B363" s="85">
        <v>460632</v>
      </c>
      <c r="C363" s="86" t="s">
        <v>3478</v>
      </c>
      <c r="D363" s="86" t="s">
        <v>334</v>
      </c>
      <c r="E363" s="86" t="s">
        <v>3462</v>
      </c>
      <c r="F363" s="86" t="s">
        <v>27</v>
      </c>
      <c r="G363" s="86"/>
      <c r="H363" s="87">
        <v>19</v>
      </c>
      <c r="I363" s="87">
        <v>0</v>
      </c>
      <c r="J363" s="87">
        <v>0</v>
      </c>
      <c r="K363" s="87">
        <f t="shared" si="23"/>
        <v>5320000</v>
      </c>
      <c r="L363" s="87">
        <v>0</v>
      </c>
      <c r="M363" s="87">
        <v>0</v>
      </c>
      <c r="N363" s="87">
        <v>0</v>
      </c>
      <c r="O363" s="87">
        <f t="shared" si="20"/>
        <v>5320000</v>
      </c>
      <c r="P363" s="97">
        <v>5320000</v>
      </c>
      <c r="Q363" s="97">
        <f t="shared" si="21"/>
        <v>0</v>
      </c>
      <c r="R363" s="96"/>
    </row>
    <row r="364" spans="1:18" x14ac:dyDescent="0.25">
      <c r="A364" s="84">
        <v>358</v>
      </c>
      <c r="B364" s="85">
        <v>460633</v>
      </c>
      <c r="C364" s="86" t="s">
        <v>933</v>
      </c>
      <c r="D364" s="86" t="s">
        <v>262</v>
      </c>
      <c r="E364" s="86" t="s">
        <v>3462</v>
      </c>
      <c r="F364" s="86" t="s">
        <v>27</v>
      </c>
      <c r="G364" s="86"/>
      <c r="H364" s="87">
        <v>22</v>
      </c>
      <c r="I364" s="87">
        <v>0</v>
      </c>
      <c r="J364" s="87">
        <v>0</v>
      </c>
      <c r="K364" s="87">
        <f t="shared" si="23"/>
        <v>6160000</v>
      </c>
      <c r="L364" s="87">
        <v>0</v>
      </c>
      <c r="M364" s="87">
        <v>0</v>
      </c>
      <c r="N364" s="87">
        <v>0</v>
      </c>
      <c r="O364" s="87">
        <f t="shared" si="20"/>
        <v>6160000</v>
      </c>
      <c r="P364" s="97">
        <v>6160000</v>
      </c>
      <c r="Q364" s="97">
        <f t="shared" si="21"/>
        <v>0</v>
      </c>
      <c r="R364" s="96"/>
    </row>
    <row r="365" spans="1:18" x14ac:dyDescent="0.25">
      <c r="A365" s="84">
        <v>359</v>
      </c>
      <c r="B365" s="85">
        <v>460634</v>
      </c>
      <c r="C365" s="86" t="s">
        <v>3479</v>
      </c>
      <c r="D365" s="86" t="s">
        <v>210</v>
      </c>
      <c r="E365" s="86" t="s">
        <v>3462</v>
      </c>
      <c r="F365" s="86" t="s">
        <v>27</v>
      </c>
      <c r="G365" s="86"/>
      <c r="H365" s="87">
        <v>19</v>
      </c>
      <c r="I365" s="87">
        <v>0</v>
      </c>
      <c r="J365" s="87">
        <v>0</v>
      </c>
      <c r="K365" s="87">
        <f t="shared" si="23"/>
        <v>5320000</v>
      </c>
      <c r="L365" s="87">
        <v>0</v>
      </c>
      <c r="M365" s="87">
        <v>0</v>
      </c>
      <c r="N365" s="87">
        <v>0</v>
      </c>
      <c r="O365" s="87">
        <f t="shared" si="20"/>
        <v>5320000</v>
      </c>
      <c r="P365" s="97">
        <v>5320000</v>
      </c>
      <c r="Q365" s="97">
        <f t="shared" si="21"/>
        <v>0</v>
      </c>
      <c r="R365" s="96"/>
    </row>
    <row r="366" spans="1:18" x14ac:dyDescent="0.25">
      <c r="A366" s="84">
        <v>360</v>
      </c>
      <c r="B366" s="85">
        <v>460635</v>
      </c>
      <c r="C366" s="86" t="s">
        <v>1077</v>
      </c>
      <c r="D366" s="86" t="s">
        <v>2304</v>
      </c>
      <c r="E366" s="86" t="s">
        <v>3462</v>
      </c>
      <c r="F366" s="86" t="s">
        <v>27</v>
      </c>
      <c r="G366" s="86"/>
      <c r="H366" s="87">
        <v>22</v>
      </c>
      <c r="I366" s="87">
        <v>0</v>
      </c>
      <c r="J366" s="87">
        <v>0</v>
      </c>
      <c r="K366" s="87">
        <f t="shared" si="23"/>
        <v>6160000</v>
      </c>
      <c r="L366" s="87">
        <v>0</v>
      </c>
      <c r="M366" s="87">
        <v>0</v>
      </c>
      <c r="N366" s="87">
        <v>0</v>
      </c>
      <c r="O366" s="87">
        <f t="shared" si="20"/>
        <v>6160000</v>
      </c>
      <c r="P366" s="97">
        <v>6160000</v>
      </c>
      <c r="Q366" s="97">
        <f t="shared" si="21"/>
        <v>0</v>
      </c>
      <c r="R366" s="96"/>
    </row>
    <row r="367" spans="1:18" x14ac:dyDescent="0.25">
      <c r="A367" s="84">
        <v>361</v>
      </c>
      <c r="B367" s="85">
        <v>460636</v>
      </c>
      <c r="C367" s="86" t="s">
        <v>124</v>
      </c>
      <c r="D367" s="86" t="s">
        <v>492</v>
      </c>
      <c r="E367" s="86" t="s">
        <v>3462</v>
      </c>
      <c r="F367" s="86" t="s">
        <v>27</v>
      </c>
      <c r="G367" s="86"/>
      <c r="H367" s="87">
        <v>22</v>
      </c>
      <c r="I367" s="87">
        <v>0</v>
      </c>
      <c r="J367" s="87">
        <v>0</v>
      </c>
      <c r="K367" s="87">
        <f t="shared" si="23"/>
        <v>6160000</v>
      </c>
      <c r="L367" s="87">
        <v>0</v>
      </c>
      <c r="M367" s="87">
        <v>0</v>
      </c>
      <c r="N367" s="87">
        <v>0</v>
      </c>
      <c r="O367" s="87">
        <f t="shared" si="20"/>
        <v>6160000</v>
      </c>
      <c r="P367" s="97">
        <v>6160000</v>
      </c>
      <c r="Q367" s="97">
        <f t="shared" si="21"/>
        <v>0</v>
      </c>
      <c r="R367" s="96"/>
    </row>
    <row r="368" spans="1:18" x14ac:dyDescent="0.25">
      <c r="A368" s="84">
        <v>362</v>
      </c>
      <c r="B368" s="85">
        <v>460637</v>
      </c>
      <c r="C368" s="86" t="s">
        <v>2188</v>
      </c>
      <c r="D368" s="86" t="s">
        <v>637</v>
      </c>
      <c r="E368" s="86" t="s">
        <v>3462</v>
      </c>
      <c r="F368" s="86" t="s">
        <v>27</v>
      </c>
      <c r="G368" s="86"/>
      <c r="H368" s="87">
        <v>24</v>
      </c>
      <c r="I368" s="87">
        <v>0</v>
      </c>
      <c r="J368" s="87">
        <v>0</v>
      </c>
      <c r="K368" s="87">
        <f t="shared" si="23"/>
        <v>6720000</v>
      </c>
      <c r="L368" s="87">
        <v>0</v>
      </c>
      <c r="M368" s="87">
        <v>0</v>
      </c>
      <c r="N368" s="87">
        <v>0</v>
      </c>
      <c r="O368" s="87">
        <f t="shared" si="20"/>
        <v>6720000</v>
      </c>
      <c r="P368" s="97">
        <v>6720000</v>
      </c>
      <c r="Q368" s="97">
        <f t="shared" si="21"/>
        <v>0</v>
      </c>
      <c r="R368" s="96"/>
    </row>
    <row r="369" spans="1:18" x14ac:dyDescent="0.25">
      <c r="A369" s="84">
        <v>363</v>
      </c>
      <c r="B369" s="85">
        <v>460638</v>
      </c>
      <c r="C369" s="86" t="s">
        <v>3480</v>
      </c>
      <c r="D369" s="86" t="s">
        <v>429</v>
      </c>
      <c r="E369" s="86" t="s">
        <v>3462</v>
      </c>
      <c r="F369" s="86" t="s">
        <v>27</v>
      </c>
      <c r="G369" s="86"/>
      <c r="H369" s="87">
        <v>21</v>
      </c>
      <c r="I369" s="87">
        <v>0</v>
      </c>
      <c r="J369" s="87">
        <v>0</v>
      </c>
      <c r="K369" s="87">
        <f t="shared" si="23"/>
        <v>5880000</v>
      </c>
      <c r="L369" s="87">
        <v>0</v>
      </c>
      <c r="M369" s="87">
        <v>0</v>
      </c>
      <c r="N369" s="87">
        <v>0</v>
      </c>
      <c r="O369" s="87">
        <f t="shared" si="20"/>
        <v>5880000</v>
      </c>
      <c r="P369" s="97">
        <v>5880000</v>
      </c>
      <c r="Q369" s="97">
        <f t="shared" si="21"/>
        <v>0</v>
      </c>
      <c r="R369" s="96"/>
    </row>
    <row r="370" spans="1:18" x14ac:dyDescent="0.25">
      <c r="A370" s="84">
        <v>364</v>
      </c>
      <c r="B370" s="85">
        <v>460639</v>
      </c>
      <c r="C370" s="86" t="s">
        <v>3481</v>
      </c>
      <c r="D370" s="86" t="s">
        <v>65</v>
      </c>
      <c r="E370" s="86" t="s">
        <v>3462</v>
      </c>
      <c r="F370" s="86" t="s">
        <v>27</v>
      </c>
      <c r="G370" s="86"/>
      <c r="H370" s="87">
        <v>24</v>
      </c>
      <c r="I370" s="87">
        <v>0</v>
      </c>
      <c r="J370" s="87">
        <v>0</v>
      </c>
      <c r="K370" s="87">
        <f t="shared" si="23"/>
        <v>6720000</v>
      </c>
      <c r="L370" s="87">
        <v>0</v>
      </c>
      <c r="M370" s="87">
        <v>0</v>
      </c>
      <c r="N370" s="87">
        <v>0</v>
      </c>
      <c r="O370" s="87">
        <f t="shared" si="20"/>
        <v>6720000</v>
      </c>
      <c r="P370" s="97">
        <v>6720000</v>
      </c>
      <c r="Q370" s="97">
        <f t="shared" si="21"/>
        <v>0</v>
      </c>
      <c r="R370" s="96"/>
    </row>
    <row r="371" spans="1:18" x14ac:dyDescent="0.25">
      <c r="A371" s="84">
        <v>365</v>
      </c>
      <c r="B371" s="85">
        <v>460640</v>
      </c>
      <c r="C371" s="86" t="s">
        <v>3482</v>
      </c>
      <c r="D371" s="86" t="s">
        <v>3374</v>
      </c>
      <c r="E371" s="86" t="s">
        <v>3462</v>
      </c>
      <c r="F371" s="86" t="s">
        <v>27</v>
      </c>
      <c r="G371" s="86"/>
      <c r="H371" s="87">
        <v>12</v>
      </c>
      <c r="I371" s="87">
        <v>0</v>
      </c>
      <c r="J371" s="87">
        <v>0</v>
      </c>
      <c r="K371" s="87"/>
      <c r="L371" s="87"/>
      <c r="M371" s="87"/>
      <c r="N371" s="87"/>
      <c r="O371" s="87"/>
      <c r="P371" s="97">
        <v>0</v>
      </c>
      <c r="Q371" s="97">
        <f t="shared" si="21"/>
        <v>0</v>
      </c>
      <c r="R371" s="96" t="s">
        <v>3472</v>
      </c>
    </row>
    <row r="372" spans="1:18" x14ac:dyDescent="0.25">
      <c r="A372" s="84">
        <v>366</v>
      </c>
      <c r="B372" s="85">
        <v>460641</v>
      </c>
      <c r="C372" s="86" t="s">
        <v>56</v>
      </c>
      <c r="D372" s="86" t="s">
        <v>649</v>
      </c>
      <c r="E372" s="86" t="s">
        <v>3462</v>
      </c>
      <c r="F372" s="86" t="s">
        <v>389</v>
      </c>
      <c r="G372" s="86"/>
      <c r="H372" s="87">
        <v>22</v>
      </c>
      <c r="I372" s="87">
        <v>0</v>
      </c>
      <c r="J372" s="87">
        <v>0</v>
      </c>
      <c r="K372" s="87">
        <f>H372*280000</f>
        <v>6160000</v>
      </c>
      <c r="L372" s="87">
        <v>0</v>
      </c>
      <c r="M372" s="87">
        <v>0</v>
      </c>
      <c r="N372" s="87">
        <f>K372*0.7</f>
        <v>4312000</v>
      </c>
      <c r="O372" s="87">
        <f t="shared" si="20"/>
        <v>1848000</v>
      </c>
      <c r="P372" s="97">
        <v>1848000</v>
      </c>
      <c r="Q372" s="97">
        <f t="shared" si="21"/>
        <v>0</v>
      </c>
      <c r="R372" s="96"/>
    </row>
    <row r="373" spans="1:18" x14ac:dyDescent="0.25">
      <c r="A373" s="84">
        <v>367</v>
      </c>
      <c r="B373" s="85">
        <v>460642</v>
      </c>
      <c r="C373" s="86" t="s">
        <v>1347</v>
      </c>
      <c r="D373" s="86" t="s">
        <v>254</v>
      </c>
      <c r="E373" s="86" t="s">
        <v>3462</v>
      </c>
      <c r="F373" s="86" t="s">
        <v>27</v>
      </c>
      <c r="G373" s="86"/>
      <c r="H373" s="87">
        <v>24</v>
      </c>
      <c r="I373" s="87">
        <v>0</v>
      </c>
      <c r="J373" s="87">
        <v>0</v>
      </c>
      <c r="K373" s="87">
        <f t="shared" ref="K373:K394" si="24">H373*280000</f>
        <v>6720000</v>
      </c>
      <c r="L373" s="87">
        <v>0</v>
      </c>
      <c r="M373" s="87">
        <v>0</v>
      </c>
      <c r="N373" s="87">
        <v>0</v>
      </c>
      <c r="O373" s="87">
        <f t="shared" si="20"/>
        <v>6720000</v>
      </c>
      <c r="P373" s="97">
        <v>6720000</v>
      </c>
      <c r="Q373" s="97">
        <f t="shared" si="21"/>
        <v>0</v>
      </c>
      <c r="R373" s="96"/>
    </row>
    <row r="374" spans="1:18" x14ac:dyDescent="0.25">
      <c r="A374" s="84">
        <v>368</v>
      </c>
      <c r="B374" s="85">
        <v>460643</v>
      </c>
      <c r="C374" s="86" t="s">
        <v>720</v>
      </c>
      <c r="D374" s="86" t="s">
        <v>526</v>
      </c>
      <c r="E374" s="86" t="s">
        <v>3462</v>
      </c>
      <c r="F374" s="86" t="s">
        <v>27</v>
      </c>
      <c r="G374" s="86"/>
      <c r="H374" s="87">
        <v>22</v>
      </c>
      <c r="I374" s="87">
        <v>0</v>
      </c>
      <c r="J374" s="87">
        <v>0</v>
      </c>
      <c r="K374" s="87">
        <f t="shared" si="24"/>
        <v>6160000</v>
      </c>
      <c r="L374" s="87">
        <v>0</v>
      </c>
      <c r="M374" s="87">
        <v>0</v>
      </c>
      <c r="N374" s="87">
        <v>0</v>
      </c>
      <c r="O374" s="87">
        <f t="shared" si="20"/>
        <v>6160000</v>
      </c>
      <c r="P374" s="97">
        <v>6160000</v>
      </c>
      <c r="Q374" s="97">
        <f t="shared" si="21"/>
        <v>0</v>
      </c>
      <c r="R374" s="96"/>
    </row>
    <row r="375" spans="1:18" x14ac:dyDescent="0.25">
      <c r="A375" s="84">
        <v>369</v>
      </c>
      <c r="B375" s="85">
        <v>460644</v>
      </c>
      <c r="C375" s="86" t="s">
        <v>2245</v>
      </c>
      <c r="D375" s="86" t="s">
        <v>118</v>
      </c>
      <c r="E375" s="86" t="s">
        <v>3462</v>
      </c>
      <c r="F375" s="86" t="s">
        <v>27</v>
      </c>
      <c r="G375" s="86"/>
      <c r="H375" s="87">
        <v>22</v>
      </c>
      <c r="I375" s="87">
        <v>0</v>
      </c>
      <c r="J375" s="87">
        <v>0</v>
      </c>
      <c r="K375" s="87">
        <f t="shared" si="24"/>
        <v>6160000</v>
      </c>
      <c r="L375" s="87">
        <v>0</v>
      </c>
      <c r="M375" s="87">
        <v>0</v>
      </c>
      <c r="N375" s="87">
        <v>0</v>
      </c>
      <c r="O375" s="87">
        <f t="shared" si="20"/>
        <v>6160000</v>
      </c>
      <c r="P375" s="97">
        <v>6160000</v>
      </c>
      <c r="Q375" s="97">
        <f t="shared" si="21"/>
        <v>0</v>
      </c>
      <c r="R375" s="96"/>
    </row>
    <row r="376" spans="1:18" s="93" customFormat="1" x14ac:dyDescent="0.25">
      <c r="A376" s="90">
        <v>370</v>
      </c>
      <c r="B376" s="91">
        <v>460645</v>
      </c>
      <c r="C376" s="88" t="s">
        <v>1009</v>
      </c>
      <c r="D376" s="88" t="s">
        <v>153</v>
      </c>
      <c r="E376" s="88" t="s">
        <v>3462</v>
      </c>
      <c r="F376" s="88" t="s">
        <v>27</v>
      </c>
      <c r="G376" s="88"/>
      <c r="H376" s="92">
        <v>20</v>
      </c>
      <c r="I376" s="92">
        <v>0</v>
      </c>
      <c r="J376" s="92">
        <v>0</v>
      </c>
      <c r="K376" s="92">
        <f t="shared" si="24"/>
        <v>5600000</v>
      </c>
      <c r="L376" s="92">
        <v>0</v>
      </c>
      <c r="M376" s="92">
        <v>0</v>
      </c>
      <c r="N376" s="92">
        <v>0</v>
      </c>
      <c r="O376" s="92">
        <f t="shared" si="20"/>
        <v>5600000</v>
      </c>
      <c r="P376" s="97">
        <v>5600000</v>
      </c>
      <c r="Q376" s="97">
        <f t="shared" si="21"/>
        <v>0</v>
      </c>
      <c r="R376" s="96"/>
    </row>
    <row r="377" spans="1:18" x14ac:dyDescent="0.25">
      <c r="A377" s="84">
        <v>371</v>
      </c>
      <c r="B377" s="85">
        <v>460646</v>
      </c>
      <c r="C377" s="86" t="s">
        <v>724</v>
      </c>
      <c r="D377" s="86" t="s">
        <v>528</v>
      </c>
      <c r="E377" s="86" t="s">
        <v>3462</v>
      </c>
      <c r="F377" s="86" t="s">
        <v>27</v>
      </c>
      <c r="G377" s="86"/>
      <c r="H377" s="87">
        <v>22</v>
      </c>
      <c r="I377" s="87">
        <v>0</v>
      </c>
      <c r="J377" s="87">
        <v>0</v>
      </c>
      <c r="K377" s="87">
        <f t="shared" si="24"/>
        <v>6160000</v>
      </c>
      <c r="L377" s="87">
        <v>0</v>
      </c>
      <c r="M377" s="87">
        <v>0</v>
      </c>
      <c r="N377" s="87">
        <v>0</v>
      </c>
      <c r="O377" s="87">
        <f t="shared" si="20"/>
        <v>6160000</v>
      </c>
      <c r="P377" s="97">
        <v>6160000</v>
      </c>
      <c r="Q377" s="97">
        <f t="shared" si="21"/>
        <v>0</v>
      </c>
      <c r="R377" s="96"/>
    </row>
    <row r="378" spans="1:18" x14ac:dyDescent="0.25">
      <c r="A378" s="84">
        <v>372</v>
      </c>
      <c r="B378" s="85">
        <v>460647</v>
      </c>
      <c r="C378" s="86" t="s">
        <v>3483</v>
      </c>
      <c r="D378" s="86" t="s">
        <v>362</v>
      </c>
      <c r="E378" s="86" t="s">
        <v>3462</v>
      </c>
      <c r="F378" s="86" t="s">
        <v>27</v>
      </c>
      <c r="G378" s="86"/>
      <c r="H378" s="87">
        <v>22</v>
      </c>
      <c r="I378" s="87">
        <v>0</v>
      </c>
      <c r="J378" s="87">
        <v>0</v>
      </c>
      <c r="K378" s="87">
        <f t="shared" si="24"/>
        <v>6160000</v>
      </c>
      <c r="L378" s="87">
        <v>0</v>
      </c>
      <c r="M378" s="87">
        <v>0</v>
      </c>
      <c r="N378" s="87">
        <v>0</v>
      </c>
      <c r="O378" s="87">
        <f t="shared" si="20"/>
        <v>6160000</v>
      </c>
      <c r="P378" s="97">
        <v>6160000</v>
      </c>
      <c r="Q378" s="97">
        <f t="shared" si="21"/>
        <v>0</v>
      </c>
      <c r="R378" s="96"/>
    </row>
    <row r="379" spans="1:18" x14ac:dyDescent="0.25">
      <c r="A379" s="84">
        <v>373</v>
      </c>
      <c r="B379" s="85">
        <v>460648</v>
      </c>
      <c r="C379" s="86" t="s">
        <v>3484</v>
      </c>
      <c r="D379" s="86" t="s">
        <v>75</v>
      </c>
      <c r="E379" s="86" t="s">
        <v>3462</v>
      </c>
      <c r="F379" s="86" t="s">
        <v>27</v>
      </c>
      <c r="G379" s="86"/>
      <c r="H379" s="87">
        <v>19</v>
      </c>
      <c r="I379" s="87">
        <v>0</v>
      </c>
      <c r="J379" s="87">
        <v>0</v>
      </c>
      <c r="K379" s="87">
        <f t="shared" si="24"/>
        <v>5320000</v>
      </c>
      <c r="L379" s="87">
        <v>0</v>
      </c>
      <c r="M379" s="87">
        <v>0</v>
      </c>
      <c r="N379" s="87">
        <v>0</v>
      </c>
      <c r="O379" s="87">
        <f t="shared" si="20"/>
        <v>5320000</v>
      </c>
      <c r="P379" s="97">
        <v>5320000</v>
      </c>
      <c r="Q379" s="97">
        <f t="shared" si="21"/>
        <v>0</v>
      </c>
      <c r="R379" s="96"/>
    </row>
    <row r="380" spans="1:18" x14ac:dyDescent="0.25">
      <c r="A380" s="84">
        <v>374</v>
      </c>
      <c r="B380" s="85">
        <v>460649</v>
      </c>
      <c r="C380" s="86" t="s">
        <v>2903</v>
      </c>
      <c r="D380" s="86" t="s">
        <v>75</v>
      </c>
      <c r="E380" s="86" t="s">
        <v>3462</v>
      </c>
      <c r="F380" s="86" t="s">
        <v>27</v>
      </c>
      <c r="G380" s="86"/>
      <c r="H380" s="87">
        <v>21</v>
      </c>
      <c r="I380" s="87">
        <v>0</v>
      </c>
      <c r="J380" s="87">
        <v>0</v>
      </c>
      <c r="K380" s="87">
        <f t="shared" si="24"/>
        <v>5880000</v>
      </c>
      <c r="L380" s="87">
        <v>0</v>
      </c>
      <c r="M380" s="87">
        <v>0</v>
      </c>
      <c r="N380" s="87">
        <v>0</v>
      </c>
      <c r="O380" s="87">
        <f t="shared" si="20"/>
        <v>5880000</v>
      </c>
      <c r="P380" s="97">
        <v>5880000</v>
      </c>
      <c r="Q380" s="97">
        <f t="shared" si="21"/>
        <v>0</v>
      </c>
      <c r="R380" s="96"/>
    </row>
    <row r="381" spans="1:18" x14ac:dyDescent="0.25">
      <c r="A381" s="84">
        <v>375</v>
      </c>
      <c r="B381" s="85">
        <v>460650</v>
      </c>
      <c r="C381" s="86" t="s">
        <v>3485</v>
      </c>
      <c r="D381" s="86" t="s">
        <v>75</v>
      </c>
      <c r="E381" s="86" t="s">
        <v>3462</v>
      </c>
      <c r="F381" s="86" t="s">
        <v>27</v>
      </c>
      <c r="G381" s="86"/>
      <c r="H381" s="87">
        <v>24</v>
      </c>
      <c r="I381" s="87">
        <v>0</v>
      </c>
      <c r="J381" s="87">
        <v>0</v>
      </c>
      <c r="K381" s="87">
        <f t="shared" si="24"/>
        <v>6720000</v>
      </c>
      <c r="L381" s="87">
        <v>0</v>
      </c>
      <c r="M381" s="87">
        <v>0</v>
      </c>
      <c r="N381" s="87">
        <v>0</v>
      </c>
      <c r="O381" s="87">
        <f t="shared" si="20"/>
        <v>6720000</v>
      </c>
      <c r="P381" s="97">
        <v>6720000</v>
      </c>
      <c r="Q381" s="97">
        <f t="shared" si="21"/>
        <v>0</v>
      </c>
      <c r="R381" s="96"/>
    </row>
    <row r="382" spans="1:18" x14ac:dyDescent="0.25">
      <c r="A382" s="84">
        <v>376</v>
      </c>
      <c r="B382" s="85">
        <v>460651</v>
      </c>
      <c r="C382" s="86" t="s">
        <v>872</v>
      </c>
      <c r="D382" s="86" t="s">
        <v>654</v>
      </c>
      <c r="E382" s="86" t="s">
        <v>3462</v>
      </c>
      <c r="F382" s="86" t="s">
        <v>27</v>
      </c>
      <c r="G382" s="86"/>
      <c r="H382" s="87">
        <v>22</v>
      </c>
      <c r="I382" s="87">
        <v>0</v>
      </c>
      <c r="J382" s="87">
        <v>0</v>
      </c>
      <c r="K382" s="87">
        <f t="shared" si="24"/>
        <v>6160000</v>
      </c>
      <c r="L382" s="87">
        <v>0</v>
      </c>
      <c r="M382" s="87">
        <v>0</v>
      </c>
      <c r="N382" s="87">
        <v>0</v>
      </c>
      <c r="O382" s="87">
        <f t="shared" si="20"/>
        <v>6160000</v>
      </c>
      <c r="P382" s="97">
        <v>6160000</v>
      </c>
      <c r="Q382" s="97">
        <f t="shared" si="21"/>
        <v>0</v>
      </c>
      <c r="R382" s="96"/>
    </row>
    <row r="383" spans="1:18" x14ac:dyDescent="0.25">
      <c r="A383" s="84">
        <v>377</v>
      </c>
      <c r="B383" s="85">
        <v>460652</v>
      </c>
      <c r="C383" s="86" t="s">
        <v>397</v>
      </c>
      <c r="D383" s="86" t="s">
        <v>634</v>
      </c>
      <c r="E383" s="86" t="s">
        <v>3462</v>
      </c>
      <c r="F383" s="86" t="s">
        <v>27</v>
      </c>
      <c r="G383" s="86"/>
      <c r="H383" s="87">
        <v>12</v>
      </c>
      <c r="I383" s="87">
        <v>0</v>
      </c>
      <c r="J383" s="87">
        <v>0</v>
      </c>
      <c r="K383" s="87">
        <f t="shared" si="24"/>
        <v>3360000</v>
      </c>
      <c r="L383" s="87">
        <v>0</v>
      </c>
      <c r="M383" s="87">
        <v>0</v>
      </c>
      <c r="N383" s="87">
        <v>0</v>
      </c>
      <c r="O383" s="87">
        <f t="shared" si="20"/>
        <v>3360000</v>
      </c>
      <c r="P383" s="97">
        <v>0</v>
      </c>
      <c r="Q383" s="97">
        <f t="shared" si="21"/>
        <v>3360000</v>
      </c>
      <c r="R383" s="96"/>
    </row>
    <row r="384" spans="1:18" x14ac:dyDescent="0.25">
      <c r="A384" s="84">
        <v>378</v>
      </c>
      <c r="B384" s="85">
        <v>460653</v>
      </c>
      <c r="C384" s="86" t="s">
        <v>3486</v>
      </c>
      <c r="D384" s="86" t="s">
        <v>61</v>
      </c>
      <c r="E384" s="86" t="s">
        <v>3462</v>
      </c>
      <c r="F384" s="86" t="s">
        <v>27</v>
      </c>
      <c r="G384" s="86"/>
      <c r="H384" s="87">
        <v>17</v>
      </c>
      <c r="I384" s="87">
        <v>0</v>
      </c>
      <c r="J384" s="87">
        <v>0</v>
      </c>
      <c r="K384" s="87">
        <f t="shared" si="24"/>
        <v>4760000</v>
      </c>
      <c r="L384" s="87">
        <v>0</v>
      </c>
      <c r="M384" s="87">
        <v>0</v>
      </c>
      <c r="N384" s="87">
        <v>0</v>
      </c>
      <c r="O384" s="87">
        <f t="shared" si="20"/>
        <v>4760000</v>
      </c>
      <c r="P384" s="97">
        <v>4760000</v>
      </c>
      <c r="Q384" s="97">
        <f t="shared" si="21"/>
        <v>0</v>
      </c>
      <c r="R384" s="96"/>
    </row>
    <row r="385" spans="1:18" x14ac:dyDescent="0.25">
      <c r="A385" s="84">
        <v>379</v>
      </c>
      <c r="B385" s="85">
        <v>460654</v>
      </c>
      <c r="C385" s="86" t="s">
        <v>3487</v>
      </c>
      <c r="D385" s="86" t="s">
        <v>61</v>
      </c>
      <c r="E385" s="86" t="s">
        <v>3462</v>
      </c>
      <c r="F385" s="86" t="s">
        <v>27</v>
      </c>
      <c r="G385" s="86"/>
      <c r="H385" s="87">
        <v>21</v>
      </c>
      <c r="I385" s="87">
        <v>0</v>
      </c>
      <c r="J385" s="87">
        <v>0</v>
      </c>
      <c r="K385" s="87">
        <f t="shared" si="24"/>
        <v>5880000</v>
      </c>
      <c r="L385" s="87">
        <v>0</v>
      </c>
      <c r="M385" s="87">
        <v>0</v>
      </c>
      <c r="N385" s="87">
        <v>0</v>
      </c>
      <c r="O385" s="87">
        <f t="shared" si="20"/>
        <v>5880000</v>
      </c>
      <c r="P385" s="97">
        <v>5880000</v>
      </c>
      <c r="Q385" s="97">
        <f t="shared" si="21"/>
        <v>0</v>
      </c>
      <c r="R385" s="96"/>
    </row>
    <row r="386" spans="1:18" x14ac:dyDescent="0.25">
      <c r="A386" s="84">
        <v>380</v>
      </c>
      <c r="B386" s="85">
        <v>460655</v>
      </c>
      <c r="C386" s="86" t="s">
        <v>1161</v>
      </c>
      <c r="D386" s="86" t="s">
        <v>61</v>
      </c>
      <c r="E386" s="86" t="s">
        <v>3462</v>
      </c>
      <c r="F386" s="86" t="s">
        <v>27</v>
      </c>
      <c r="G386" s="86"/>
      <c r="H386" s="87">
        <v>21</v>
      </c>
      <c r="I386" s="87">
        <v>0</v>
      </c>
      <c r="J386" s="87">
        <v>0</v>
      </c>
      <c r="K386" s="87">
        <f t="shared" si="24"/>
        <v>5880000</v>
      </c>
      <c r="L386" s="87">
        <v>0</v>
      </c>
      <c r="M386" s="87">
        <v>0</v>
      </c>
      <c r="N386" s="87">
        <v>0</v>
      </c>
      <c r="O386" s="87">
        <f t="shared" si="20"/>
        <v>5880000</v>
      </c>
      <c r="P386" s="97">
        <v>5880000</v>
      </c>
      <c r="Q386" s="97">
        <f t="shared" si="21"/>
        <v>0</v>
      </c>
      <c r="R386" s="96"/>
    </row>
    <row r="387" spans="1:18" x14ac:dyDescent="0.25">
      <c r="A387" s="84">
        <v>381</v>
      </c>
      <c r="B387" s="85">
        <v>460656</v>
      </c>
      <c r="C387" s="86" t="s">
        <v>1268</v>
      </c>
      <c r="D387" s="86" t="s">
        <v>85</v>
      </c>
      <c r="E387" s="86" t="s">
        <v>3462</v>
      </c>
      <c r="F387" s="86" t="s">
        <v>27</v>
      </c>
      <c r="G387" s="86"/>
      <c r="H387" s="87">
        <v>17</v>
      </c>
      <c r="I387" s="87">
        <v>0</v>
      </c>
      <c r="J387" s="87">
        <v>0</v>
      </c>
      <c r="K387" s="87">
        <f t="shared" si="24"/>
        <v>4760000</v>
      </c>
      <c r="L387" s="87">
        <v>0</v>
      </c>
      <c r="M387" s="87">
        <v>0</v>
      </c>
      <c r="N387" s="87">
        <v>0</v>
      </c>
      <c r="O387" s="87">
        <f t="shared" si="20"/>
        <v>4760000</v>
      </c>
      <c r="P387" s="97">
        <v>0</v>
      </c>
      <c r="Q387" s="97">
        <f t="shared" si="21"/>
        <v>4760000</v>
      </c>
      <c r="R387" s="96"/>
    </row>
    <row r="388" spans="1:18" x14ac:dyDescent="0.25">
      <c r="A388" s="84">
        <v>382</v>
      </c>
      <c r="B388" s="85">
        <v>460657</v>
      </c>
      <c r="C388" s="86" t="s">
        <v>817</v>
      </c>
      <c r="D388" s="86" t="s">
        <v>85</v>
      </c>
      <c r="E388" s="86" t="s">
        <v>3462</v>
      </c>
      <c r="F388" s="86" t="s">
        <v>368</v>
      </c>
      <c r="G388" s="86"/>
      <c r="H388" s="87">
        <v>24</v>
      </c>
      <c r="I388" s="87">
        <v>0</v>
      </c>
      <c r="J388" s="87">
        <v>0</v>
      </c>
      <c r="K388" s="87">
        <f t="shared" si="24"/>
        <v>6720000</v>
      </c>
      <c r="L388" s="87">
        <v>0</v>
      </c>
      <c r="M388" s="87">
        <v>0</v>
      </c>
      <c r="N388" s="87">
        <f>K388</f>
        <v>6720000</v>
      </c>
      <c r="O388" s="87">
        <f t="shared" si="20"/>
        <v>0</v>
      </c>
      <c r="P388" s="97">
        <v>0</v>
      </c>
      <c r="Q388" s="97">
        <f t="shared" si="21"/>
        <v>0</v>
      </c>
      <c r="R388" s="96"/>
    </row>
    <row r="389" spans="1:18" x14ac:dyDescent="0.25">
      <c r="A389" s="84">
        <v>383</v>
      </c>
      <c r="B389" s="85">
        <v>460658</v>
      </c>
      <c r="C389" s="86" t="s">
        <v>3488</v>
      </c>
      <c r="D389" s="86" t="s">
        <v>367</v>
      </c>
      <c r="E389" s="86" t="s">
        <v>3462</v>
      </c>
      <c r="F389" s="86" t="s">
        <v>27</v>
      </c>
      <c r="G389" s="86"/>
      <c r="H389" s="87">
        <v>21</v>
      </c>
      <c r="I389" s="87">
        <v>0</v>
      </c>
      <c r="J389" s="87">
        <v>0</v>
      </c>
      <c r="K389" s="87">
        <f t="shared" si="24"/>
        <v>5880000</v>
      </c>
      <c r="L389" s="87">
        <v>0</v>
      </c>
      <c r="M389" s="87">
        <v>0</v>
      </c>
      <c r="N389" s="87">
        <v>0</v>
      </c>
      <c r="O389" s="87">
        <f t="shared" si="20"/>
        <v>5880000</v>
      </c>
      <c r="P389" s="97">
        <v>5880000</v>
      </c>
      <c r="Q389" s="97">
        <f t="shared" si="21"/>
        <v>0</v>
      </c>
      <c r="R389" s="96"/>
    </row>
    <row r="390" spans="1:18" x14ac:dyDescent="0.25">
      <c r="A390" s="84">
        <v>384</v>
      </c>
      <c r="B390" s="85">
        <v>460659</v>
      </c>
      <c r="C390" s="86" t="s">
        <v>648</v>
      </c>
      <c r="D390" s="86" t="s">
        <v>649</v>
      </c>
      <c r="E390" s="86" t="s">
        <v>3462</v>
      </c>
      <c r="F390" s="86" t="s">
        <v>27</v>
      </c>
      <c r="G390" s="86"/>
      <c r="H390" s="87">
        <v>22</v>
      </c>
      <c r="I390" s="87">
        <v>0</v>
      </c>
      <c r="J390" s="87">
        <v>0</v>
      </c>
      <c r="K390" s="87">
        <f t="shared" si="24"/>
        <v>6160000</v>
      </c>
      <c r="L390" s="87">
        <v>0</v>
      </c>
      <c r="M390" s="87">
        <v>0</v>
      </c>
      <c r="N390" s="87">
        <v>0</v>
      </c>
      <c r="O390" s="87">
        <f t="shared" si="20"/>
        <v>6160000</v>
      </c>
      <c r="P390" s="97">
        <v>6160000</v>
      </c>
      <c r="Q390" s="97">
        <f t="shared" si="21"/>
        <v>0</v>
      </c>
      <c r="R390" s="96"/>
    </row>
    <row r="391" spans="1:18" x14ac:dyDescent="0.25">
      <c r="A391" s="84">
        <v>385</v>
      </c>
      <c r="B391" s="85">
        <v>460660</v>
      </c>
      <c r="C391" s="86" t="s">
        <v>3489</v>
      </c>
      <c r="D391" s="86" t="s">
        <v>526</v>
      </c>
      <c r="E391" s="86" t="s">
        <v>3462</v>
      </c>
      <c r="F391" s="86" t="s">
        <v>27</v>
      </c>
      <c r="G391" s="86"/>
      <c r="H391" s="87">
        <v>22</v>
      </c>
      <c r="I391" s="87">
        <v>0</v>
      </c>
      <c r="J391" s="87">
        <v>0</v>
      </c>
      <c r="K391" s="87">
        <f t="shared" si="24"/>
        <v>6160000</v>
      </c>
      <c r="L391" s="87">
        <v>0</v>
      </c>
      <c r="M391" s="87">
        <v>0</v>
      </c>
      <c r="N391" s="87">
        <v>0</v>
      </c>
      <c r="O391" s="87">
        <f t="shared" si="20"/>
        <v>6160000</v>
      </c>
      <c r="P391" s="97">
        <v>6160000</v>
      </c>
      <c r="Q391" s="97">
        <f t="shared" si="21"/>
        <v>0</v>
      </c>
      <c r="R391" s="96"/>
    </row>
    <row r="392" spans="1:18" x14ac:dyDescent="0.25">
      <c r="A392" s="84">
        <v>386</v>
      </c>
      <c r="B392" s="85">
        <v>460661</v>
      </c>
      <c r="C392" s="86" t="s">
        <v>2114</v>
      </c>
      <c r="D392" s="86" t="s">
        <v>25</v>
      </c>
      <c r="E392" s="86" t="s">
        <v>3462</v>
      </c>
      <c r="F392" s="86" t="s">
        <v>27</v>
      </c>
      <c r="G392" s="86"/>
      <c r="H392" s="87">
        <v>20</v>
      </c>
      <c r="I392" s="87">
        <v>0</v>
      </c>
      <c r="J392" s="87">
        <v>0</v>
      </c>
      <c r="K392" s="87">
        <f t="shared" si="24"/>
        <v>5600000</v>
      </c>
      <c r="L392" s="87">
        <v>0</v>
      </c>
      <c r="M392" s="87">
        <v>0</v>
      </c>
      <c r="N392" s="87">
        <v>0</v>
      </c>
      <c r="O392" s="87">
        <f t="shared" ref="O392:O455" si="25">K392+L392+M392-N392</f>
        <v>5600000</v>
      </c>
      <c r="P392" s="97">
        <v>0</v>
      </c>
      <c r="Q392" s="97">
        <f t="shared" ref="Q392:Q455" si="26">O392-P392</f>
        <v>5600000</v>
      </c>
      <c r="R392" s="96"/>
    </row>
    <row r="393" spans="1:18" x14ac:dyDescent="0.25">
      <c r="A393" s="84">
        <v>387</v>
      </c>
      <c r="B393" s="85">
        <v>460662</v>
      </c>
      <c r="C393" s="86" t="s">
        <v>3490</v>
      </c>
      <c r="D393" s="86" t="s">
        <v>147</v>
      </c>
      <c r="E393" s="86" t="s">
        <v>3462</v>
      </c>
      <c r="F393" s="86" t="s">
        <v>368</v>
      </c>
      <c r="G393" s="86"/>
      <c r="H393" s="87">
        <v>17</v>
      </c>
      <c r="I393" s="87">
        <v>0</v>
      </c>
      <c r="J393" s="87">
        <v>0</v>
      </c>
      <c r="K393" s="87">
        <f t="shared" si="24"/>
        <v>4760000</v>
      </c>
      <c r="L393" s="87">
        <v>0</v>
      </c>
      <c r="M393" s="87">
        <v>0</v>
      </c>
      <c r="N393" s="87">
        <f>K393</f>
        <v>4760000</v>
      </c>
      <c r="O393" s="87">
        <f t="shared" si="25"/>
        <v>0</v>
      </c>
      <c r="P393" s="97">
        <v>0</v>
      </c>
      <c r="Q393" s="97">
        <f t="shared" si="26"/>
        <v>0</v>
      </c>
      <c r="R393" s="96"/>
    </row>
    <row r="394" spans="1:18" x14ac:dyDescent="0.25">
      <c r="A394" s="84">
        <v>388</v>
      </c>
      <c r="B394" s="85">
        <v>460663</v>
      </c>
      <c r="C394" s="86" t="s">
        <v>3491</v>
      </c>
      <c r="D394" s="86" t="s">
        <v>3492</v>
      </c>
      <c r="E394" s="86" t="s">
        <v>3462</v>
      </c>
      <c r="F394" s="86" t="s">
        <v>27</v>
      </c>
      <c r="G394" s="86"/>
      <c r="H394" s="87">
        <v>22</v>
      </c>
      <c r="I394" s="87">
        <v>0</v>
      </c>
      <c r="J394" s="87">
        <v>0</v>
      </c>
      <c r="K394" s="87">
        <f t="shared" si="24"/>
        <v>6160000</v>
      </c>
      <c r="L394" s="87">
        <v>0</v>
      </c>
      <c r="M394" s="87">
        <v>0</v>
      </c>
      <c r="N394" s="87">
        <v>0</v>
      </c>
      <c r="O394" s="87">
        <f t="shared" si="25"/>
        <v>6160000</v>
      </c>
      <c r="P394" s="97">
        <v>0</v>
      </c>
      <c r="Q394" s="97">
        <f t="shared" si="26"/>
        <v>6160000</v>
      </c>
      <c r="R394" s="96"/>
    </row>
    <row r="395" spans="1:18" x14ac:dyDescent="0.25">
      <c r="A395" s="84">
        <v>389</v>
      </c>
      <c r="B395" s="85">
        <v>460664</v>
      </c>
      <c r="C395" s="86" t="s">
        <v>3493</v>
      </c>
      <c r="D395" s="86" t="s">
        <v>3494</v>
      </c>
      <c r="E395" s="86" t="s">
        <v>3462</v>
      </c>
      <c r="F395" s="86" t="s">
        <v>459</v>
      </c>
      <c r="G395" s="86"/>
      <c r="H395" s="87">
        <v>22</v>
      </c>
      <c r="I395" s="87">
        <v>0</v>
      </c>
      <c r="J395" s="87">
        <v>0</v>
      </c>
      <c r="K395" s="87">
        <v>0</v>
      </c>
      <c r="L395" s="87">
        <v>0</v>
      </c>
      <c r="M395" s="87">
        <v>0</v>
      </c>
      <c r="N395" s="87">
        <v>0</v>
      </c>
      <c r="O395" s="87">
        <f t="shared" si="25"/>
        <v>0</v>
      </c>
      <c r="P395" s="97">
        <v>0</v>
      </c>
      <c r="Q395" s="97">
        <f t="shared" si="26"/>
        <v>0</v>
      </c>
      <c r="R395" s="96"/>
    </row>
    <row r="396" spans="1:18" x14ac:dyDescent="0.25">
      <c r="A396" s="84">
        <v>390</v>
      </c>
      <c r="B396" s="85">
        <v>460701</v>
      </c>
      <c r="C396" s="86" t="s">
        <v>3495</v>
      </c>
      <c r="D396" s="86" t="s">
        <v>61</v>
      </c>
      <c r="E396" s="86" t="s">
        <v>3496</v>
      </c>
      <c r="F396" s="86" t="s">
        <v>27</v>
      </c>
      <c r="G396" s="86"/>
      <c r="H396" s="87">
        <v>19</v>
      </c>
      <c r="I396" s="87">
        <v>0</v>
      </c>
      <c r="J396" s="87">
        <v>0</v>
      </c>
      <c r="K396" s="87">
        <f t="shared" ref="K396:K429" si="27">H396*280000</f>
        <v>5320000</v>
      </c>
      <c r="L396" s="87">
        <v>0</v>
      </c>
      <c r="M396" s="87">
        <v>0</v>
      </c>
      <c r="N396" s="87">
        <v>0</v>
      </c>
      <c r="O396" s="87">
        <f t="shared" si="25"/>
        <v>5320000</v>
      </c>
      <c r="P396" s="97">
        <v>5320000</v>
      </c>
      <c r="Q396" s="97">
        <f t="shared" si="26"/>
        <v>0</v>
      </c>
      <c r="R396" s="96"/>
    </row>
    <row r="397" spans="1:18" x14ac:dyDescent="0.25">
      <c r="A397" s="84">
        <v>391</v>
      </c>
      <c r="B397" s="85">
        <v>460702</v>
      </c>
      <c r="C397" s="86" t="s">
        <v>1781</v>
      </c>
      <c r="D397" s="86" t="s">
        <v>61</v>
      </c>
      <c r="E397" s="86" t="s">
        <v>3496</v>
      </c>
      <c r="F397" s="86" t="s">
        <v>27</v>
      </c>
      <c r="G397" s="86"/>
      <c r="H397" s="87">
        <v>22</v>
      </c>
      <c r="I397" s="87">
        <v>0</v>
      </c>
      <c r="J397" s="87">
        <v>0</v>
      </c>
      <c r="K397" s="87">
        <f t="shared" si="27"/>
        <v>6160000</v>
      </c>
      <c r="L397" s="87">
        <v>0</v>
      </c>
      <c r="M397" s="87">
        <v>0</v>
      </c>
      <c r="N397" s="87">
        <v>0</v>
      </c>
      <c r="O397" s="87">
        <f t="shared" si="25"/>
        <v>6160000</v>
      </c>
      <c r="P397" s="97">
        <v>6160000</v>
      </c>
      <c r="Q397" s="97">
        <f t="shared" si="26"/>
        <v>0</v>
      </c>
      <c r="R397" s="96"/>
    </row>
    <row r="398" spans="1:18" x14ac:dyDescent="0.25">
      <c r="A398" s="84">
        <v>392</v>
      </c>
      <c r="B398" s="85">
        <v>460703</v>
      </c>
      <c r="C398" s="86" t="s">
        <v>3497</v>
      </c>
      <c r="D398" s="86" t="s">
        <v>61</v>
      </c>
      <c r="E398" s="86" t="s">
        <v>3496</v>
      </c>
      <c r="F398" s="86" t="s">
        <v>368</v>
      </c>
      <c r="G398" s="86"/>
      <c r="H398" s="87">
        <v>22</v>
      </c>
      <c r="I398" s="87">
        <v>0</v>
      </c>
      <c r="J398" s="87">
        <v>0</v>
      </c>
      <c r="K398" s="87">
        <f t="shared" si="27"/>
        <v>6160000</v>
      </c>
      <c r="L398" s="87">
        <v>0</v>
      </c>
      <c r="M398" s="87">
        <v>0</v>
      </c>
      <c r="N398" s="87">
        <f>K398</f>
        <v>6160000</v>
      </c>
      <c r="O398" s="87">
        <f t="shared" si="25"/>
        <v>0</v>
      </c>
      <c r="P398" s="97">
        <v>0</v>
      </c>
      <c r="Q398" s="97">
        <f t="shared" si="26"/>
        <v>0</v>
      </c>
      <c r="R398" s="96"/>
    </row>
    <row r="399" spans="1:18" x14ac:dyDescent="0.25">
      <c r="A399" s="84">
        <v>393</v>
      </c>
      <c r="B399" s="85">
        <v>460704</v>
      </c>
      <c r="C399" s="86" t="s">
        <v>400</v>
      </c>
      <c r="D399" s="86" t="s">
        <v>61</v>
      </c>
      <c r="E399" s="86" t="s">
        <v>3496</v>
      </c>
      <c r="F399" s="86" t="s">
        <v>27</v>
      </c>
      <c r="G399" s="86"/>
      <c r="H399" s="87">
        <v>22</v>
      </c>
      <c r="I399" s="87">
        <v>0</v>
      </c>
      <c r="J399" s="87">
        <v>0</v>
      </c>
      <c r="K399" s="87">
        <f t="shared" si="27"/>
        <v>6160000</v>
      </c>
      <c r="L399" s="87">
        <v>0</v>
      </c>
      <c r="M399" s="87">
        <v>0</v>
      </c>
      <c r="N399" s="87">
        <v>0</v>
      </c>
      <c r="O399" s="87">
        <f t="shared" si="25"/>
        <v>6160000</v>
      </c>
      <c r="P399" s="97">
        <v>6160000</v>
      </c>
      <c r="Q399" s="97">
        <f t="shared" si="26"/>
        <v>0</v>
      </c>
      <c r="R399" s="96"/>
    </row>
    <row r="400" spans="1:18" x14ac:dyDescent="0.25">
      <c r="A400" s="84">
        <v>394</v>
      </c>
      <c r="B400" s="85">
        <v>460705</v>
      </c>
      <c r="C400" s="86" t="s">
        <v>1593</v>
      </c>
      <c r="D400" s="86" t="s">
        <v>61</v>
      </c>
      <c r="E400" s="86" t="s">
        <v>3496</v>
      </c>
      <c r="F400" s="86" t="s">
        <v>27</v>
      </c>
      <c r="G400" s="86"/>
      <c r="H400" s="87">
        <v>24</v>
      </c>
      <c r="I400" s="87">
        <v>0</v>
      </c>
      <c r="J400" s="87">
        <v>0</v>
      </c>
      <c r="K400" s="87">
        <f t="shared" si="27"/>
        <v>6720000</v>
      </c>
      <c r="L400" s="87">
        <v>0</v>
      </c>
      <c r="M400" s="87">
        <v>0</v>
      </c>
      <c r="N400" s="87">
        <v>0</v>
      </c>
      <c r="O400" s="87">
        <f t="shared" si="25"/>
        <v>6720000</v>
      </c>
      <c r="P400" s="97">
        <v>6720000</v>
      </c>
      <c r="Q400" s="97">
        <f t="shared" si="26"/>
        <v>0</v>
      </c>
      <c r="R400" s="96"/>
    </row>
    <row r="401" spans="1:18" x14ac:dyDescent="0.25">
      <c r="A401" s="84">
        <v>395</v>
      </c>
      <c r="B401" s="85">
        <v>460706</v>
      </c>
      <c r="C401" s="86" t="s">
        <v>3498</v>
      </c>
      <c r="D401" s="86" t="s">
        <v>3499</v>
      </c>
      <c r="E401" s="86" t="s">
        <v>3496</v>
      </c>
      <c r="F401" s="86" t="s">
        <v>27</v>
      </c>
      <c r="G401" s="86"/>
      <c r="H401" s="87">
        <v>22</v>
      </c>
      <c r="I401" s="87">
        <v>0</v>
      </c>
      <c r="J401" s="87">
        <v>0</v>
      </c>
      <c r="K401" s="87">
        <f t="shared" si="27"/>
        <v>6160000</v>
      </c>
      <c r="L401" s="87">
        <v>0</v>
      </c>
      <c r="M401" s="87">
        <v>0</v>
      </c>
      <c r="N401" s="87">
        <v>0</v>
      </c>
      <c r="O401" s="87">
        <f t="shared" si="25"/>
        <v>6160000</v>
      </c>
      <c r="P401" s="97">
        <v>6160000</v>
      </c>
      <c r="Q401" s="97">
        <f t="shared" si="26"/>
        <v>0</v>
      </c>
      <c r="R401" s="96"/>
    </row>
    <row r="402" spans="1:18" x14ac:dyDescent="0.25">
      <c r="A402" s="84">
        <v>396</v>
      </c>
      <c r="B402" s="85">
        <v>460707</v>
      </c>
      <c r="C402" s="86" t="s">
        <v>3500</v>
      </c>
      <c r="D402" s="86" t="s">
        <v>51</v>
      </c>
      <c r="E402" s="86" t="s">
        <v>3496</v>
      </c>
      <c r="F402" s="86" t="s">
        <v>27</v>
      </c>
      <c r="G402" s="86"/>
      <c r="H402" s="87">
        <v>19</v>
      </c>
      <c r="I402" s="87">
        <v>0</v>
      </c>
      <c r="J402" s="87">
        <v>0</v>
      </c>
      <c r="K402" s="87">
        <f t="shared" si="27"/>
        <v>5320000</v>
      </c>
      <c r="L402" s="87">
        <v>0</v>
      </c>
      <c r="M402" s="87">
        <v>0</v>
      </c>
      <c r="N402" s="87">
        <v>0</v>
      </c>
      <c r="O402" s="87">
        <f t="shared" si="25"/>
        <v>5320000</v>
      </c>
      <c r="P402" s="97">
        <v>5800000</v>
      </c>
      <c r="Q402" s="97">
        <f t="shared" si="26"/>
        <v>-480000</v>
      </c>
      <c r="R402" s="96" t="s">
        <v>3501</v>
      </c>
    </row>
    <row r="403" spans="1:18" x14ac:dyDescent="0.25">
      <c r="A403" s="84">
        <v>397</v>
      </c>
      <c r="B403" s="85">
        <v>460708</v>
      </c>
      <c r="C403" s="86" t="s">
        <v>149</v>
      </c>
      <c r="D403" s="86" t="s">
        <v>2721</v>
      </c>
      <c r="E403" s="86" t="s">
        <v>3496</v>
      </c>
      <c r="F403" s="86" t="s">
        <v>389</v>
      </c>
      <c r="G403" s="86"/>
      <c r="H403" s="87">
        <v>22</v>
      </c>
      <c r="I403" s="87">
        <v>0</v>
      </c>
      <c r="J403" s="87">
        <v>0</v>
      </c>
      <c r="K403" s="87">
        <f t="shared" si="27"/>
        <v>6160000</v>
      </c>
      <c r="L403" s="87">
        <v>0</v>
      </c>
      <c r="M403" s="87">
        <v>0</v>
      </c>
      <c r="N403" s="87">
        <f>K403*0.7</f>
        <v>4312000</v>
      </c>
      <c r="O403" s="87">
        <f t="shared" si="25"/>
        <v>1848000</v>
      </c>
      <c r="P403" s="97">
        <v>1848000</v>
      </c>
      <c r="Q403" s="97">
        <f t="shared" si="26"/>
        <v>0</v>
      </c>
      <c r="R403" s="96"/>
    </row>
    <row r="404" spans="1:18" x14ac:dyDescent="0.25">
      <c r="A404" s="84">
        <v>398</v>
      </c>
      <c r="B404" s="85">
        <v>460709</v>
      </c>
      <c r="C404" s="86" t="s">
        <v>348</v>
      </c>
      <c r="D404" s="86" t="s">
        <v>365</v>
      </c>
      <c r="E404" s="86" t="s">
        <v>3496</v>
      </c>
      <c r="F404" s="86" t="s">
        <v>27</v>
      </c>
      <c r="G404" s="86"/>
      <c r="H404" s="87">
        <v>22</v>
      </c>
      <c r="I404" s="87">
        <v>0</v>
      </c>
      <c r="J404" s="87">
        <v>0</v>
      </c>
      <c r="K404" s="87">
        <f t="shared" si="27"/>
        <v>6160000</v>
      </c>
      <c r="L404" s="87">
        <v>0</v>
      </c>
      <c r="M404" s="87">
        <v>0</v>
      </c>
      <c r="N404" s="87">
        <v>0</v>
      </c>
      <c r="O404" s="87">
        <f t="shared" si="25"/>
        <v>6160000</v>
      </c>
      <c r="P404" s="97">
        <v>6160000</v>
      </c>
      <c r="Q404" s="97">
        <f t="shared" si="26"/>
        <v>0</v>
      </c>
      <c r="R404" s="96"/>
    </row>
    <row r="405" spans="1:18" x14ac:dyDescent="0.25">
      <c r="A405" s="84">
        <v>399</v>
      </c>
      <c r="B405" s="85">
        <v>460710</v>
      </c>
      <c r="C405" s="86" t="s">
        <v>3502</v>
      </c>
      <c r="D405" s="86" t="s">
        <v>258</v>
      </c>
      <c r="E405" s="86" t="s">
        <v>3496</v>
      </c>
      <c r="F405" s="86" t="s">
        <v>27</v>
      </c>
      <c r="G405" s="86"/>
      <c r="H405" s="87">
        <v>22</v>
      </c>
      <c r="I405" s="87">
        <v>0</v>
      </c>
      <c r="J405" s="87">
        <v>0</v>
      </c>
      <c r="K405" s="87">
        <f t="shared" si="27"/>
        <v>6160000</v>
      </c>
      <c r="L405" s="87">
        <v>0</v>
      </c>
      <c r="M405" s="87">
        <v>0</v>
      </c>
      <c r="N405" s="87">
        <v>0</v>
      </c>
      <c r="O405" s="87">
        <f t="shared" si="25"/>
        <v>6160000</v>
      </c>
      <c r="P405" s="97">
        <v>6160000</v>
      </c>
      <c r="Q405" s="97">
        <f t="shared" si="26"/>
        <v>0</v>
      </c>
      <c r="R405" s="96"/>
    </row>
    <row r="406" spans="1:18" x14ac:dyDescent="0.25">
      <c r="A406" s="84">
        <v>400</v>
      </c>
      <c r="B406" s="85">
        <v>460711</v>
      </c>
      <c r="C406" s="86" t="s">
        <v>3503</v>
      </c>
      <c r="D406" s="86" t="s">
        <v>1502</v>
      </c>
      <c r="E406" s="86" t="s">
        <v>3496</v>
      </c>
      <c r="F406" s="86" t="s">
        <v>27</v>
      </c>
      <c r="G406" s="86"/>
      <c r="H406" s="87">
        <v>21</v>
      </c>
      <c r="I406" s="87">
        <v>0</v>
      </c>
      <c r="J406" s="87">
        <v>0</v>
      </c>
      <c r="K406" s="87">
        <f t="shared" si="27"/>
        <v>5880000</v>
      </c>
      <c r="L406" s="87">
        <v>0</v>
      </c>
      <c r="M406" s="87">
        <v>0</v>
      </c>
      <c r="N406" s="87">
        <v>0</v>
      </c>
      <c r="O406" s="87">
        <f t="shared" si="25"/>
        <v>5880000</v>
      </c>
      <c r="P406" s="97">
        <v>5880000</v>
      </c>
      <c r="Q406" s="97">
        <f t="shared" si="26"/>
        <v>0</v>
      </c>
      <c r="R406" s="96"/>
    </row>
    <row r="407" spans="1:18" x14ac:dyDescent="0.25">
      <c r="A407" s="84">
        <v>401</v>
      </c>
      <c r="B407" s="85">
        <v>460712</v>
      </c>
      <c r="C407" s="86" t="s">
        <v>2205</v>
      </c>
      <c r="D407" s="86" t="s">
        <v>640</v>
      </c>
      <c r="E407" s="86" t="s">
        <v>3496</v>
      </c>
      <c r="F407" s="86" t="s">
        <v>27</v>
      </c>
      <c r="G407" s="86"/>
      <c r="H407" s="87">
        <v>22</v>
      </c>
      <c r="I407" s="87">
        <v>0</v>
      </c>
      <c r="J407" s="87">
        <v>0</v>
      </c>
      <c r="K407" s="87">
        <f t="shared" si="27"/>
        <v>6160000</v>
      </c>
      <c r="L407" s="87">
        <v>0</v>
      </c>
      <c r="M407" s="87">
        <v>0</v>
      </c>
      <c r="N407" s="87">
        <v>0</v>
      </c>
      <c r="O407" s="87">
        <f t="shared" si="25"/>
        <v>6160000</v>
      </c>
      <c r="P407" s="97">
        <v>6160000</v>
      </c>
      <c r="Q407" s="97">
        <f t="shared" si="26"/>
        <v>0</v>
      </c>
      <c r="R407" s="96"/>
    </row>
    <row r="408" spans="1:18" x14ac:dyDescent="0.25">
      <c r="A408" s="84">
        <v>402</v>
      </c>
      <c r="B408" s="85">
        <v>460713</v>
      </c>
      <c r="C408" s="86" t="s">
        <v>2711</v>
      </c>
      <c r="D408" s="86" t="s">
        <v>204</v>
      </c>
      <c r="E408" s="86" t="s">
        <v>3496</v>
      </c>
      <c r="F408" s="86" t="s">
        <v>27</v>
      </c>
      <c r="G408" s="86"/>
      <c r="H408" s="87">
        <v>14</v>
      </c>
      <c r="I408" s="87">
        <v>0</v>
      </c>
      <c r="J408" s="87">
        <v>0</v>
      </c>
      <c r="K408" s="87">
        <f t="shared" si="27"/>
        <v>3920000</v>
      </c>
      <c r="L408" s="87">
        <v>0</v>
      </c>
      <c r="M408" s="87">
        <v>0</v>
      </c>
      <c r="N408" s="87">
        <v>0</v>
      </c>
      <c r="O408" s="87">
        <f t="shared" si="25"/>
        <v>3920000</v>
      </c>
      <c r="P408" s="97">
        <v>3920000</v>
      </c>
      <c r="Q408" s="97">
        <f t="shared" si="26"/>
        <v>0</v>
      </c>
      <c r="R408" s="96"/>
    </row>
    <row r="409" spans="1:18" x14ac:dyDescent="0.25">
      <c r="A409" s="84">
        <v>403</v>
      </c>
      <c r="B409" s="85">
        <v>460714</v>
      </c>
      <c r="C409" s="86" t="s">
        <v>1964</v>
      </c>
      <c r="D409" s="86" t="s">
        <v>431</v>
      </c>
      <c r="E409" s="86" t="s">
        <v>3496</v>
      </c>
      <c r="F409" s="86" t="s">
        <v>27</v>
      </c>
      <c r="G409" s="86"/>
      <c r="H409" s="87">
        <v>19</v>
      </c>
      <c r="I409" s="87">
        <v>0</v>
      </c>
      <c r="J409" s="87">
        <v>0</v>
      </c>
      <c r="K409" s="87">
        <f t="shared" si="27"/>
        <v>5320000</v>
      </c>
      <c r="L409" s="87">
        <v>0</v>
      </c>
      <c r="M409" s="87">
        <v>0</v>
      </c>
      <c r="N409" s="87">
        <v>0</v>
      </c>
      <c r="O409" s="87">
        <f t="shared" si="25"/>
        <v>5320000</v>
      </c>
      <c r="P409" s="97">
        <v>5320000</v>
      </c>
      <c r="Q409" s="97">
        <f t="shared" si="26"/>
        <v>0</v>
      </c>
      <c r="R409" s="96"/>
    </row>
    <row r="410" spans="1:18" x14ac:dyDescent="0.25">
      <c r="A410" s="84">
        <v>404</v>
      </c>
      <c r="B410" s="85">
        <v>460715</v>
      </c>
      <c r="C410" s="86" t="s">
        <v>3504</v>
      </c>
      <c r="D410" s="86" t="s">
        <v>158</v>
      </c>
      <c r="E410" s="86" t="s">
        <v>3496</v>
      </c>
      <c r="F410" s="86" t="s">
        <v>27</v>
      </c>
      <c r="G410" s="86"/>
      <c r="H410" s="87">
        <v>22</v>
      </c>
      <c r="I410" s="87">
        <v>0</v>
      </c>
      <c r="J410" s="87">
        <v>0</v>
      </c>
      <c r="K410" s="87">
        <f t="shared" si="27"/>
        <v>6160000</v>
      </c>
      <c r="L410" s="87">
        <v>0</v>
      </c>
      <c r="M410" s="87">
        <v>0</v>
      </c>
      <c r="N410" s="87">
        <v>0</v>
      </c>
      <c r="O410" s="87">
        <f t="shared" si="25"/>
        <v>6160000</v>
      </c>
      <c r="P410" s="97">
        <v>6160000</v>
      </c>
      <c r="Q410" s="97">
        <f t="shared" si="26"/>
        <v>0</v>
      </c>
      <c r="R410" s="96"/>
    </row>
    <row r="411" spans="1:18" x14ac:dyDescent="0.25">
      <c r="A411" s="84">
        <v>405</v>
      </c>
      <c r="B411" s="85">
        <v>460716</v>
      </c>
      <c r="C411" s="86" t="s">
        <v>3505</v>
      </c>
      <c r="D411" s="86" t="s">
        <v>3506</v>
      </c>
      <c r="E411" s="86" t="s">
        <v>3496</v>
      </c>
      <c r="F411" s="86" t="s">
        <v>27</v>
      </c>
      <c r="G411" s="86"/>
      <c r="H411" s="87">
        <v>12</v>
      </c>
      <c r="I411" s="87">
        <v>0</v>
      </c>
      <c r="J411" s="87">
        <v>0</v>
      </c>
      <c r="K411" s="87">
        <f t="shared" si="27"/>
        <v>3360000</v>
      </c>
      <c r="L411" s="87">
        <v>0</v>
      </c>
      <c r="M411" s="87">
        <v>0</v>
      </c>
      <c r="N411" s="87">
        <v>0</v>
      </c>
      <c r="O411" s="87">
        <f t="shared" si="25"/>
        <v>3360000</v>
      </c>
      <c r="P411" s="97">
        <v>0</v>
      </c>
      <c r="Q411" s="97">
        <f t="shared" si="26"/>
        <v>3360000</v>
      </c>
      <c r="R411" s="96"/>
    </row>
    <row r="412" spans="1:18" x14ac:dyDescent="0.25">
      <c r="A412" s="84">
        <v>406</v>
      </c>
      <c r="B412" s="85">
        <v>460717</v>
      </c>
      <c r="C412" s="86" t="s">
        <v>3507</v>
      </c>
      <c r="D412" s="86" t="s">
        <v>47</v>
      </c>
      <c r="E412" s="86" t="s">
        <v>3496</v>
      </c>
      <c r="F412" s="86" t="s">
        <v>27</v>
      </c>
      <c r="G412" s="86"/>
      <c r="H412" s="87">
        <v>19</v>
      </c>
      <c r="I412" s="87">
        <v>0</v>
      </c>
      <c r="J412" s="87">
        <v>0</v>
      </c>
      <c r="K412" s="87">
        <f t="shared" si="27"/>
        <v>5320000</v>
      </c>
      <c r="L412" s="87">
        <v>0</v>
      </c>
      <c r="M412" s="87">
        <v>0</v>
      </c>
      <c r="N412" s="87">
        <v>0</v>
      </c>
      <c r="O412" s="87">
        <f t="shared" si="25"/>
        <v>5320000</v>
      </c>
      <c r="P412" s="97">
        <v>5320000</v>
      </c>
      <c r="Q412" s="97">
        <f t="shared" si="26"/>
        <v>0</v>
      </c>
      <c r="R412" s="96"/>
    </row>
    <row r="413" spans="1:18" x14ac:dyDescent="0.25">
      <c r="A413" s="84">
        <v>407</v>
      </c>
      <c r="B413" s="85">
        <v>460718</v>
      </c>
      <c r="C413" s="86" t="s">
        <v>149</v>
      </c>
      <c r="D413" s="86" t="s">
        <v>128</v>
      </c>
      <c r="E413" s="86" t="s">
        <v>3496</v>
      </c>
      <c r="F413" s="86" t="s">
        <v>27</v>
      </c>
      <c r="G413" s="86"/>
      <c r="H413" s="87">
        <v>19</v>
      </c>
      <c r="I413" s="87">
        <v>0</v>
      </c>
      <c r="J413" s="87">
        <v>0</v>
      </c>
      <c r="K413" s="87">
        <f t="shared" si="27"/>
        <v>5320000</v>
      </c>
      <c r="L413" s="87">
        <v>0</v>
      </c>
      <c r="M413" s="87">
        <v>0</v>
      </c>
      <c r="N413" s="87">
        <v>0</v>
      </c>
      <c r="O413" s="87">
        <f t="shared" si="25"/>
        <v>5320000</v>
      </c>
      <c r="P413" s="97">
        <v>5320000</v>
      </c>
      <c r="Q413" s="97">
        <f t="shared" si="26"/>
        <v>0</v>
      </c>
      <c r="R413" s="96"/>
    </row>
    <row r="414" spans="1:18" x14ac:dyDescent="0.25">
      <c r="A414" s="84">
        <v>408</v>
      </c>
      <c r="B414" s="85">
        <v>460719</v>
      </c>
      <c r="C414" s="86" t="s">
        <v>114</v>
      </c>
      <c r="D414" s="86" t="s">
        <v>251</v>
      </c>
      <c r="E414" s="86" t="s">
        <v>3496</v>
      </c>
      <c r="F414" s="86" t="s">
        <v>27</v>
      </c>
      <c r="G414" s="86"/>
      <c r="H414" s="87">
        <v>12</v>
      </c>
      <c r="I414" s="87">
        <v>0</v>
      </c>
      <c r="J414" s="87">
        <v>0</v>
      </c>
      <c r="K414" s="87">
        <f t="shared" si="27"/>
        <v>3360000</v>
      </c>
      <c r="L414" s="87">
        <v>0</v>
      </c>
      <c r="M414" s="87">
        <v>0</v>
      </c>
      <c r="N414" s="87">
        <v>0</v>
      </c>
      <c r="O414" s="87">
        <f t="shared" si="25"/>
        <v>3360000</v>
      </c>
      <c r="P414" s="97">
        <v>0</v>
      </c>
      <c r="Q414" s="97">
        <f t="shared" si="26"/>
        <v>3360000</v>
      </c>
      <c r="R414" s="96"/>
    </row>
    <row r="415" spans="1:18" x14ac:dyDescent="0.25">
      <c r="A415" s="84">
        <v>409</v>
      </c>
      <c r="B415" s="85">
        <v>460720</v>
      </c>
      <c r="C415" s="86" t="s">
        <v>24</v>
      </c>
      <c r="D415" s="86" t="s">
        <v>556</v>
      </c>
      <c r="E415" s="86" t="s">
        <v>3496</v>
      </c>
      <c r="F415" s="86" t="s">
        <v>27</v>
      </c>
      <c r="G415" s="86"/>
      <c r="H415" s="87">
        <v>17</v>
      </c>
      <c r="I415" s="87">
        <v>0</v>
      </c>
      <c r="J415" s="87">
        <v>0</v>
      </c>
      <c r="K415" s="87"/>
      <c r="L415" s="87"/>
      <c r="M415" s="87"/>
      <c r="N415" s="87"/>
      <c r="O415" s="87"/>
      <c r="P415" s="97">
        <v>0</v>
      </c>
      <c r="Q415" s="97">
        <f t="shared" si="26"/>
        <v>0</v>
      </c>
      <c r="R415" s="96" t="s">
        <v>3370</v>
      </c>
    </row>
    <row r="416" spans="1:18" x14ac:dyDescent="0.25">
      <c r="A416" s="84">
        <v>410</v>
      </c>
      <c r="B416" s="85">
        <v>460721</v>
      </c>
      <c r="C416" s="86" t="s">
        <v>1560</v>
      </c>
      <c r="D416" s="86" t="s">
        <v>125</v>
      </c>
      <c r="E416" s="86" t="s">
        <v>3496</v>
      </c>
      <c r="F416" s="86" t="s">
        <v>27</v>
      </c>
      <c r="G416" s="86"/>
      <c r="H416" s="87">
        <v>22</v>
      </c>
      <c r="I416" s="87">
        <v>0</v>
      </c>
      <c r="J416" s="87">
        <v>0</v>
      </c>
      <c r="K416" s="87">
        <f t="shared" si="27"/>
        <v>6160000</v>
      </c>
      <c r="L416" s="87">
        <v>0</v>
      </c>
      <c r="M416" s="87">
        <v>0</v>
      </c>
      <c r="N416" s="87">
        <v>0</v>
      </c>
      <c r="O416" s="87">
        <f t="shared" si="25"/>
        <v>6160000</v>
      </c>
      <c r="P416" s="97">
        <v>6160000</v>
      </c>
      <c r="Q416" s="97">
        <f t="shared" si="26"/>
        <v>0</v>
      </c>
      <c r="R416" s="96"/>
    </row>
    <row r="417" spans="1:18" x14ac:dyDescent="0.25">
      <c r="A417" s="84">
        <v>411</v>
      </c>
      <c r="B417" s="85">
        <v>460722</v>
      </c>
      <c r="C417" s="86" t="s">
        <v>2738</v>
      </c>
      <c r="D417" s="86" t="s">
        <v>198</v>
      </c>
      <c r="E417" s="86" t="s">
        <v>3496</v>
      </c>
      <c r="F417" s="86" t="s">
        <v>27</v>
      </c>
      <c r="G417" s="86"/>
      <c r="H417" s="87">
        <v>21</v>
      </c>
      <c r="I417" s="87">
        <v>0</v>
      </c>
      <c r="J417" s="87">
        <v>0</v>
      </c>
      <c r="K417" s="87">
        <f t="shared" si="27"/>
        <v>5880000</v>
      </c>
      <c r="L417" s="87">
        <v>0</v>
      </c>
      <c r="M417" s="87">
        <v>0</v>
      </c>
      <c r="N417" s="87">
        <v>0</v>
      </c>
      <c r="O417" s="87">
        <f t="shared" si="25"/>
        <v>5880000</v>
      </c>
      <c r="P417" s="97">
        <v>5880000</v>
      </c>
      <c r="Q417" s="97">
        <f t="shared" si="26"/>
        <v>0</v>
      </c>
      <c r="R417" s="96"/>
    </row>
    <row r="418" spans="1:18" x14ac:dyDescent="0.25">
      <c r="A418" s="84">
        <v>412</v>
      </c>
      <c r="B418" s="85">
        <v>460723</v>
      </c>
      <c r="C418" s="86" t="s">
        <v>357</v>
      </c>
      <c r="D418" s="86" t="s">
        <v>408</v>
      </c>
      <c r="E418" s="86" t="s">
        <v>3496</v>
      </c>
      <c r="F418" s="86" t="s">
        <v>27</v>
      </c>
      <c r="G418" s="86"/>
      <c r="H418" s="87">
        <v>24</v>
      </c>
      <c r="I418" s="87">
        <v>0</v>
      </c>
      <c r="J418" s="87">
        <v>0</v>
      </c>
      <c r="K418" s="87">
        <f t="shared" si="27"/>
        <v>6720000</v>
      </c>
      <c r="L418" s="87">
        <v>0</v>
      </c>
      <c r="M418" s="87">
        <v>0</v>
      </c>
      <c r="N418" s="87">
        <v>0</v>
      </c>
      <c r="O418" s="87">
        <f t="shared" si="25"/>
        <v>6720000</v>
      </c>
      <c r="P418" s="97">
        <v>6720000</v>
      </c>
      <c r="Q418" s="97">
        <f t="shared" si="26"/>
        <v>0</v>
      </c>
      <c r="R418" s="96"/>
    </row>
    <row r="419" spans="1:18" x14ac:dyDescent="0.25">
      <c r="A419" s="84">
        <v>413</v>
      </c>
      <c r="B419" s="85">
        <v>460724</v>
      </c>
      <c r="C419" s="86" t="s">
        <v>567</v>
      </c>
      <c r="D419" s="86" t="s">
        <v>925</v>
      </c>
      <c r="E419" s="86" t="s">
        <v>3496</v>
      </c>
      <c r="F419" s="86" t="s">
        <v>27</v>
      </c>
      <c r="G419" s="86"/>
      <c r="H419" s="87">
        <v>22</v>
      </c>
      <c r="I419" s="87">
        <v>0</v>
      </c>
      <c r="J419" s="87">
        <v>0</v>
      </c>
      <c r="K419" s="87">
        <f t="shared" si="27"/>
        <v>6160000</v>
      </c>
      <c r="L419" s="87">
        <v>0</v>
      </c>
      <c r="M419" s="87">
        <v>0</v>
      </c>
      <c r="N419" s="87">
        <v>0</v>
      </c>
      <c r="O419" s="87">
        <f t="shared" si="25"/>
        <v>6160000</v>
      </c>
      <c r="P419" s="97">
        <v>6160000</v>
      </c>
      <c r="Q419" s="97">
        <f t="shared" si="26"/>
        <v>0</v>
      </c>
      <c r="R419" s="96"/>
    </row>
    <row r="420" spans="1:18" x14ac:dyDescent="0.25">
      <c r="A420" s="84">
        <v>414</v>
      </c>
      <c r="B420" s="85">
        <v>460725</v>
      </c>
      <c r="C420" s="86" t="s">
        <v>3508</v>
      </c>
      <c r="D420" s="86" t="s">
        <v>925</v>
      </c>
      <c r="E420" s="86" t="s">
        <v>3496</v>
      </c>
      <c r="F420" s="86" t="s">
        <v>27</v>
      </c>
      <c r="G420" s="86"/>
      <c r="H420" s="87">
        <v>24</v>
      </c>
      <c r="I420" s="87">
        <v>0</v>
      </c>
      <c r="J420" s="87">
        <v>0</v>
      </c>
      <c r="K420" s="87">
        <f t="shared" si="27"/>
        <v>6720000</v>
      </c>
      <c r="L420" s="87">
        <v>0</v>
      </c>
      <c r="M420" s="87">
        <v>0</v>
      </c>
      <c r="N420" s="87">
        <v>0</v>
      </c>
      <c r="O420" s="87">
        <f t="shared" si="25"/>
        <v>6720000</v>
      </c>
      <c r="P420" s="97">
        <v>6720000</v>
      </c>
      <c r="Q420" s="97">
        <f t="shared" si="26"/>
        <v>0</v>
      </c>
      <c r="R420" s="96"/>
    </row>
    <row r="421" spans="1:18" x14ac:dyDescent="0.25">
      <c r="A421" s="84">
        <v>415</v>
      </c>
      <c r="B421" s="85">
        <v>460726</v>
      </c>
      <c r="C421" s="86" t="s">
        <v>670</v>
      </c>
      <c r="D421" s="86" t="s">
        <v>85</v>
      </c>
      <c r="E421" s="86" t="s">
        <v>3496</v>
      </c>
      <c r="F421" s="86" t="s">
        <v>27</v>
      </c>
      <c r="G421" s="86"/>
      <c r="H421" s="87">
        <v>22</v>
      </c>
      <c r="I421" s="87">
        <v>0</v>
      </c>
      <c r="J421" s="87">
        <v>0</v>
      </c>
      <c r="K421" s="87">
        <f t="shared" si="27"/>
        <v>6160000</v>
      </c>
      <c r="L421" s="87">
        <v>0</v>
      </c>
      <c r="M421" s="87">
        <v>0</v>
      </c>
      <c r="N421" s="87">
        <v>0</v>
      </c>
      <c r="O421" s="87">
        <f t="shared" si="25"/>
        <v>6160000</v>
      </c>
      <c r="P421" s="97">
        <v>6160000</v>
      </c>
      <c r="Q421" s="97">
        <f t="shared" si="26"/>
        <v>0</v>
      </c>
      <c r="R421" s="96"/>
    </row>
    <row r="422" spans="1:18" x14ac:dyDescent="0.25">
      <c r="A422" s="84">
        <v>416</v>
      </c>
      <c r="B422" s="85">
        <v>460727</v>
      </c>
      <c r="C422" s="86" t="s">
        <v>3509</v>
      </c>
      <c r="D422" s="86" t="s">
        <v>85</v>
      </c>
      <c r="E422" s="86" t="s">
        <v>3496</v>
      </c>
      <c r="F422" s="86" t="s">
        <v>27</v>
      </c>
      <c r="G422" s="86"/>
      <c r="H422" s="87">
        <v>20</v>
      </c>
      <c r="I422" s="87">
        <v>0</v>
      </c>
      <c r="J422" s="87">
        <v>0</v>
      </c>
      <c r="K422" s="87">
        <f t="shared" si="27"/>
        <v>5600000</v>
      </c>
      <c r="L422" s="87">
        <v>0</v>
      </c>
      <c r="M422" s="87">
        <v>0</v>
      </c>
      <c r="N422" s="87">
        <v>0</v>
      </c>
      <c r="O422" s="87">
        <f t="shared" si="25"/>
        <v>5600000</v>
      </c>
      <c r="P422" s="97">
        <v>5600000</v>
      </c>
      <c r="Q422" s="97">
        <f t="shared" si="26"/>
        <v>0</v>
      </c>
      <c r="R422" s="96"/>
    </row>
    <row r="423" spans="1:18" x14ac:dyDescent="0.25">
      <c r="A423" s="84">
        <v>417</v>
      </c>
      <c r="B423" s="85">
        <v>460728</v>
      </c>
      <c r="C423" s="86" t="s">
        <v>563</v>
      </c>
      <c r="D423" s="86" t="s">
        <v>85</v>
      </c>
      <c r="E423" s="86" t="s">
        <v>3496</v>
      </c>
      <c r="F423" s="86" t="s">
        <v>27</v>
      </c>
      <c r="G423" s="86"/>
      <c r="H423" s="87">
        <v>22</v>
      </c>
      <c r="I423" s="87">
        <v>0</v>
      </c>
      <c r="J423" s="87">
        <v>0</v>
      </c>
      <c r="K423" s="87"/>
      <c r="L423" s="87"/>
      <c r="M423" s="87"/>
      <c r="N423" s="87"/>
      <c r="O423" s="87"/>
      <c r="P423" s="97">
        <v>0</v>
      </c>
      <c r="Q423" s="97">
        <f t="shared" si="26"/>
        <v>0</v>
      </c>
      <c r="R423" s="96" t="s">
        <v>3370</v>
      </c>
    </row>
    <row r="424" spans="1:18" x14ac:dyDescent="0.25">
      <c r="A424" s="84">
        <v>418</v>
      </c>
      <c r="B424" s="85">
        <v>460729</v>
      </c>
      <c r="C424" s="86" t="s">
        <v>2019</v>
      </c>
      <c r="D424" s="86" t="s">
        <v>1085</v>
      </c>
      <c r="E424" s="86" t="s">
        <v>3496</v>
      </c>
      <c r="F424" s="86" t="s">
        <v>27</v>
      </c>
      <c r="G424" s="86"/>
      <c r="H424" s="87">
        <v>15</v>
      </c>
      <c r="I424" s="87">
        <v>0</v>
      </c>
      <c r="J424" s="87">
        <v>0</v>
      </c>
      <c r="K424" s="87">
        <f t="shared" si="27"/>
        <v>4200000</v>
      </c>
      <c r="L424" s="87">
        <v>0</v>
      </c>
      <c r="M424" s="87">
        <v>0</v>
      </c>
      <c r="N424" s="87">
        <v>0</v>
      </c>
      <c r="O424" s="87">
        <f t="shared" si="25"/>
        <v>4200000</v>
      </c>
      <c r="P424" s="97">
        <v>4200000</v>
      </c>
      <c r="Q424" s="97">
        <f t="shared" si="26"/>
        <v>0</v>
      </c>
      <c r="R424" s="96"/>
    </row>
    <row r="425" spans="1:18" x14ac:dyDescent="0.25">
      <c r="A425" s="84">
        <v>419</v>
      </c>
      <c r="B425" s="85">
        <v>460730</v>
      </c>
      <c r="C425" s="86" t="s">
        <v>114</v>
      </c>
      <c r="D425" s="86" t="s">
        <v>57</v>
      </c>
      <c r="E425" s="86" t="s">
        <v>3496</v>
      </c>
      <c r="F425" s="86" t="s">
        <v>27</v>
      </c>
      <c r="G425" s="86"/>
      <c r="H425" s="87">
        <v>22</v>
      </c>
      <c r="I425" s="87">
        <v>0</v>
      </c>
      <c r="J425" s="87">
        <v>0</v>
      </c>
      <c r="K425" s="87">
        <f t="shared" si="27"/>
        <v>6160000</v>
      </c>
      <c r="L425" s="87">
        <v>0</v>
      </c>
      <c r="M425" s="87">
        <v>0</v>
      </c>
      <c r="N425" s="87">
        <v>0</v>
      </c>
      <c r="O425" s="87">
        <f t="shared" si="25"/>
        <v>6160000</v>
      </c>
      <c r="P425" s="97">
        <v>6160000</v>
      </c>
      <c r="Q425" s="97">
        <f t="shared" si="26"/>
        <v>0</v>
      </c>
      <c r="R425" s="96"/>
    </row>
    <row r="426" spans="1:18" x14ac:dyDescent="0.25">
      <c r="A426" s="84">
        <v>420</v>
      </c>
      <c r="B426" s="85">
        <v>460731</v>
      </c>
      <c r="C426" s="86" t="s">
        <v>604</v>
      </c>
      <c r="D426" s="86" t="s">
        <v>402</v>
      </c>
      <c r="E426" s="86" t="s">
        <v>3496</v>
      </c>
      <c r="F426" s="86" t="s">
        <v>27</v>
      </c>
      <c r="G426" s="86"/>
      <c r="H426" s="87">
        <v>22</v>
      </c>
      <c r="I426" s="87">
        <v>0</v>
      </c>
      <c r="J426" s="87">
        <v>0</v>
      </c>
      <c r="K426" s="87">
        <f t="shared" si="27"/>
        <v>6160000</v>
      </c>
      <c r="L426" s="87">
        <v>0</v>
      </c>
      <c r="M426" s="87">
        <v>0</v>
      </c>
      <c r="N426" s="87">
        <v>0</v>
      </c>
      <c r="O426" s="87">
        <f t="shared" si="25"/>
        <v>6160000</v>
      </c>
      <c r="P426" s="97">
        <v>6160000</v>
      </c>
      <c r="Q426" s="97">
        <f t="shared" si="26"/>
        <v>0</v>
      </c>
      <c r="R426" s="96"/>
    </row>
    <row r="427" spans="1:18" x14ac:dyDescent="0.25">
      <c r="A427" s="84">
        <v>421</v>
      </c>
      <c r="B427" s="85">
        <v>460732</v>
      </c>
      <c r="C427" s="86" t="s">
        <v>1680</v>
      </c>
      <c r="D427" s="86" t="s">
        <v>317</v>
      </c>
      <c r="E427" s="86" t="s">
        <v>3496</v>
      </c>
      <c r="F427" s="86" t="s">
        <v>27</v>
      </c>
      <c r="G427" s="86"/>
      <c r="H427" s="87">
        <v>22</v>
      </c>
      <c r="I427" s="87">
        <v>0</v>
      </c>
      <c r="J427" s="87">
        <v>0</v>
      </c>
      <c r="K427" s="87">
        <f t="shared" si="27"/>
        <v>6160000</v>
      </c>
      <c r="L427" s="87">
        <v>0</v>
      </c>
      <c r="M427" s="87">
        <v>0</v>
      </c>
      <c r="N427" s="87">
        <v>0</v>
      </c>
      <c r="O427" s="87">
        <f t="shared" si="25"/>
        <v>6160000</v>
      </c>
      <c r="P427" s="97">
        <v>6160000</v>
      </c>
      <c r="Q427" s="97">
        <f t="shared" si="26"/>
        <v>0</v>
      </c>
      <c r="R427" s="96"/>
    </row>
    <row r="428" spans="1:18" x14ac:dyDescent="0.25">
      <c r="A428" s="84">
        <v>422</v>
      </c>
      <c r="B428" s="85">
        <v>460733</v>
      </c>
      <c r="C428" s="86" t="s">
        <v>661</v>
      </c>
      <c r="D428" s="86" t="s">
        <v>1571</v>
      </c>
      <c r="E428" s="86" t="s">
        <v>3496</v>
      </c>
      <c r="F428" s="86" t="s">
        <v>27</v>
      </c>
      <c r="G428" s="86"/>
      <c r="H428" s="87">
        <v>22</v>
      </c>
      <c r="I428" s="87">
        <v>0</v>
      </c>
      <c r="J428" s="87">
        <v>0</v>
      </c>
      <c r="K428" s="87">
        <f t="shared" si="27"/>
        <v>6160000</v>
      </c>
      <c r="L428" s="87">
        <v>0</v>
      </c>
      <c r="M428" s="87">
        <v>0</v>
      </c>
      <c r="N428" s="87">
        <v>0</v>
      </c>
      <c r="O428" s="87">
        <f t="shared" si="25"/>
        <v>6160000</v>
      </c>
      <c r="P428" s="97">
        <v>6160000</v>
      </c>
      <c r="Q428" s="97">
        <f t="shared" si="26"/>
        <v>0</v>
      </c>
      <c r="R428" s="96"/>
    </row>
    <row r="429" spans="1:18" x14ac:dyDescent="0.25">
      <c r="A429" s="84">
        <v>423</v>
      </c>
      <c r="B429" s="85">
        <v>460734</v>
      </c>
      <c r="C429" s="86" t="s">
        <v>2343</v>
      </c>
      <c r="D429" s="86" t="s">
        <v>334</v>
      </c>
      <c r="E429" s="86" t="s">
        <v>3496</v>
      </c>
      <c r="F429" s="86" t="s">
        <v>27</v>
      </c>
      <c r="G429" s="86"/>
      <c r="H429" s="87">
        <v>22</v>
      </c>
      <c r="I429" s="87">
        <v>0</v>
      </c>
      <c r="J429" s="87">
        <v>0</v>
      </c>
      <c r="K429" s="87">
        <f t="shared" si="27"/>
        <v>6160000</v>
      </c>
      <c r="L429" s="87">
        <v>0</v>
      </c>
      <c r="M429" s="87">
        <v>0</v>
      </c>
      <c r="N429" s="87">
        <v>0</v>
      </c>
      <c r="O429" s="87">
        <f t="shared" si="25"/>
        <v>6160000</v>
      </c>
      <c r="P429" s="97">
        <v>6160000</v>
      </c>
      <c r="Q429" s="97">
        <f t="shared" si="26"/>
        <v>0</v>
      </c>
      <c r="R429" s="96"/>
    </row>
    <row r="430" spans="1:18" x14ac:dyDescent="0.25">
      <c r="A430" s="84">
        <v>424</v>
      </c>
      <c r="B430" s="85">
        <v>460735</v>
      </c>
      <c r="C430" s="86" t="s">
        <v>3510</v>
      </c>
      <c r="D430" s="86" t="s">
        <v>262</v>
      </c>
      <c r="E430" s="86" t="s">
        <v>3496</v>
      </c>
      <c r="F430" s="86" t="s">
        <v>389</v>
      </c>
      <c r="G430" s="86"/>
      <c r="H430" s="87">
        <v>22</v>
      </c>
      <c r="I430" s="87">
        <v>0</v>
      </c>
      <c r="J430" s="87">
        <v>0</v>
      </c>
      <c r="K430" s="87">
        <f>H430*280000</f>
        <v>6160000</v>
      </c>
      <c r="L430" s="87">
        <v>0</v>
      </c>
      <c r="M430" s="87">
        <v>0</v>
      </c>
      <c r="N430" s="87">
        <f>K430*0.7</f>
        <v>4312000</v>
      </c>
      <c r="O430" s="87">
        <f t="shared" si="25"/>
        <v>1848000</v>
      </c>
      <c r="P430" s="97">
        <v>1848000</v>
      </c>
      <c r="Q430" s="97">
        <f t="shared" si="26"/>
        <v>0</v>
      </c>
      <c r="R430" s="96"/>
    </row>
    <row r="431" spans="1:18" x14ac:dyDescent="0.25">
      <c r="A431" s="84">
        <v>425</v>
      </c>
      <c r="B431" s="85">
        <v>460736</v>
      </c>
      <c r="C431" s="86" t="s">
        <v>1241</v>
      </c>
      <c r="D431" s="86" t="s">
        <v>210</v>
      </c>
      <c r="E431" s="86" t="s">
        <v>3496</v>
      </c>
      <c r="F431" s="86" t="s">
        <v>27</v>
      </c>
      <c r="G431" s="86"/>
      <c r="H431" s="87">
        <v>22</v>
      </c>
      <c r="I431" s="87">
        <v>0</v>
      </c>
      <c r="J431" s="87">
        <v>0</v>
      </c>
      <c r="K431" s="87">
        <f t="shared" ref="K431:K458" si="28">H431*280000</f>
        <v>6160000</v>
      </c>
      <c r="L431" s="87">
        <v>0</v>
      </c>
      <c r="M431" s="87">
        <v>0</v>
      </c>
      <c r="N431" s="87">
        <v>0</v>
      </c>
      <c r="O431" s="87">
        <f t="shared" si="25"/>
        <v>6160000</v>
      </c>
      <c r="P431" s="97">
        <v>6160000</v>
      </c>
      <c r="Q431" s="97">
        <f t="shared" si="26"/>
        <v>0</v>
      </c>
      <c r="R431" s="96"/>
    </row>
    <row r="432" spans="1:18" x14ac:dyDescent="0.25">
      <c r="A432" s="84">
        <v>426</v>
      </c>
      <c r="B432" s="85">
        <v>460737</v>
      </c>
      <c r="C432" s="86" t="s">
        <v>478</v>
      </c>
      <c r="D432" s="86" t="s">
        <v>445</v>
      </c>
      <c r="E432" s="86" t="s">
        <v>3496</v>
      </c>
      <c r="F432" s="86" t="s">
        <v>27</v>
      </c>
      <c r="G432" s="86"/>
      <c r="H432" s="87">
        <v>22</v>
      </c>
      <c r="I432" s="87">
        <v>0</v>
      </c>
      <c r="J432" s="87">
        <v>0</v>
      </c>
      <c r="K432" s="87">
        <f t="shared" si="28"/>
        <v>6160000</v>
      </c>
      <c r="L432" s="87">
        <v>0</v>
      </c>
      <c r="M432" s="87">
        <v>0</v>
      </c>
      <c r="N432" s="87">
        <v>0</v>
      </c>
      <c r="O432" s="87">
        <f t="shared" si="25"/>
        <v>6160000</v>
      </c>
      <c r="P432" s="97">
        <v>6160000</v>
      </c>
      <c r="Q432" s="97">
        <f t="shared" si="26"/>
        <v>0</v>
      </c>
      <c r="R432" s="96"/>
    </row>
    <row r="433" spans="1:18" x14ac:dyDescent="0.25">
      <c r="A433" s="84">
        <v>427</v>
      </c>
      <c r="B433" s="85">
        <v>460738</v>
      </c>
      <c r="C433" s="86" t="s">
        <v>2939</v>
      </c>
      <c r="D433" s="86" t="s">
        <v>492</v>
      </c>
      <c r="E433" s="86" t="s">
        <v>3496</v>
      </c>
      <c r="F433" s="86" t="s">
        <v>27</v>
      </c>
      <c r="G433" s="86"/>
      <c r="H433" s="87">
        <v>22</v>
      </c>
      <c r="I433" s="87">
        <v>0</v>
      </c>
      <c r="J433" s="87">
        <v>0</v>
      </c>
      <c r="K433" s="87">
        <f t="shared" si="28"/>
        <v>6160000</v>
      </c>
      <c r="L433" s="87">
        <v>0</v>
      </c>
      <c r="M433" s="87">
        <v>0</v>
      </c>
      <c r="N433" s="87">
        <v>0</v>
      </c>
      <c r="O433" s="87">
        <f t="shared" si="25"/>
        <v>6160000</v>
      </c>
      <c r="P433" s="97">
        <v>6160000</v>
      </c>
      <c r="Q433" s="97">
        <f t="shared" si="26"/>
        <v>0</v>
      </c>
      <c r="R433" s="96"/>
    </row>
    <row r="434" spans="1:18" x14ac:dyDescent="0.25">
      <c r="A434" s="84">
        <v>428</v>
      </c>
      <c r="B434" s="85">
        <v>460739</v>
      </c>
      <c r="C434" s="86" t="s">
        <v>1397</v>
      </c>
      <c r="D434" s="86" t="s">
        <v>65</v>
      </c>
      <c r="E434" s="86" t="s">
        <v>3496</v>
      </c>
      <c r="F434" s="86" t="s">
        <v>27</v>
      </c>
      <c r="G434" s="86"/>
      <c r="H434" s="87">
        <v>21</v>
      </c>
      <c r="I434" s="87">
        <v>0</v>
      </c>
      <c r="J434" s="87">
        <v>0</v>
      </c>
      <c r="K434" s="87">
        <f t="shared" si="28"/>
        <v>5880000</v>
      </c>
      <c r="L434" s="87">
        <v>0</v>
      </c>
      <c r="M434" s="87">
        <v>0</v>
      </c>
      <c r="N434" s="87">
        <v>0</v>
      </c>
      <c r="O434" s="87">
        <f t="shared" si="25"/>
        <v>5880000</v>
      </c>
      <c r="P434" s="97">
        <v>5880000</v>
      </c>
      <c r="Q434" s="97">
        <f t="shared" si="26"/>
        <v>0</v>
      </c>
      <c r="R434" s="96"/>
    </row>
    <row r="435" spans="1:18" x14ac:dyDescent="0.25">
      <c r="A435" s="84">
        <v>429</v>
      </c>
      <c r="B435" s="85">
        <v>460740</v>
      </c>
      <c r="C435" s="86" t="s">
        <v>3511</v>
      </c>
      <c r="D435" s="86" t="s">
        <v>649</v>
      </c>
      <c r="E435" s="86" t="s">
        <v>3496</v>
      </c>
      <c r="F435" s="86" t="s">
        <v>27</v>
      </c>
      <c r="G435" s="86"/>
      <c r="H435" s="87">
        <v>22</v>
      </c>
      <c r="I435" s="87">
        <v>0</v>
      </c>
      <c r="J435" s="87">
        <v>0</v>
      </c>
      <c r="K435" s="87">
        <f t="shared" si="28"/>
        <v>6160000</v>
      </c>
      <c r="L435" s="87">
        <v>0</v>
      </c>
      <c r="M435" s="87">
        <v>0</v>
      </c>
      <c r="N435" s="87">
        <v>0</v>
      </c>
      <c r="O435" s="87">
        <f t="shared" si="25"/>
        <v>6160000</v>
      </c>
      <c r="P435" s="97">
        <v>6160000</v>
      </c>
      <c r="Q435" s="97">
        <f t="shared" si="26"/>
        <v>0</v>
      </c>
      <c r="R435" s="96"/>
    </row>
    <row r="436" spans="1:18" x14ac:dyDescent="0.25">
      <c r="A436" s="84">
        <v>430</v>
      </c>
      <c r="B436" s="85">
        <v>460741</v>
      </c>
      <c r="C436" s="86" t="s">
        <v>3512</v>
      </c>
      <c r="D436" s="86" t="s">
        <v>413</v>
      </c>
      <c r="E436" s="86" t="s">
        <v>3496</v>
      </c>
      <c r="F436" s="86" t="s">
        <v>27</v>
      </c>
      <c r="G436" s="86"/>
      <c r="H436" s="87">
        <v>20</v>
      </c>
      <c r="I436" s="87">
        <v>0</v>
      </c>
      <c r="J436" s="87">
        <v>0</v>
      </c>
      <c r="K436" s="87">
        <f t="shared" si="28"/>
        <v>5600000</v>
      </c>
      <c r="L436" s="87">
        <v>0</v>
      </c>
      <c r="M436" s="87">
        <v>0</v>
      </c>
      <c r="N436" s="87">
        <v>0</v>
      </c>
      <c r="O436" s="87">
        <f t="shared" si="25"/>
        <v>5600000</v>
      </c>
      <c r="P436" s="97">
        <v>5600000</v>
      </c>
      <c r="Q436" s="97">
        <f t="shared" si="26"/>
        <v>0</v>
      </c>
      <c r="R436" s="96"/>
    </row>
    <row r="437" spans="1:18" x14ac:dyDescent="0.25">
      <c r="A437" s="84">
        <v>431</v>
      </c>
      <c r="B437" s="85">
        <v>460742</v>
      </c>
      <c r="C437" s="86" t="s">
        <v>24</v>
      </c>
      <c r="D437" s="86" t="s">
        <v>171</v>
      </c>
      <c r="E437" s="86" t="s">
        <v>3496</v>
      </c>
      <c r="F437" s="86" t="s">
        <v>27</v>
      </c>
      <c r="G437" s="86"/>
      <c r="H437" s="87">
        <v>19</v>
      </c>
      <c r="I437" s="87">
        <v>0</v>
      </c>
      <c r="J437" s="87">
        <v>0</v>
      </c>
      <c r="K437" s="87">
        <f t="shared" si="28"/>
        <v>5320000</v>
      </c>
      <c r="L437" s="87">
        <v>0</v>
      </c>
      <c r="M437" s="87">
        <v>0</v>
      </c>
      <c r="N437" s="87">
        <v>0</v>
      </c>
      <c r="O437" s="87">
        <f t="shared" si="25"/>
        <v>5320000</v>
      </c>
      <c r="P437" s="97">
        <v>0</v>
      </c>
      <c r="Q437" s="97">
        <f t="shared" si="26"/>
        <v>5320000</v>
      </c>
      <c r="R437" s="96"/>
    </row>
    <row r="438" spans="1:18" x14ac:dyDescent="0.25">
      <c r="A438" s="84">
        <v>432</v>
      </c>
      <c r="B438" s="85">
        <v>460743</v>
      </c>
      <c r="C438" s="86" t="s">
        <v>1680</v>
      </c>
      <c r="D438" s="86" t="s">
        <v>118</v>
      </c>
      <c r="E438" s="86" t="s">
        <v>3496</v>
      </c>
      <c r="F438" s="86" t="s">
        <v>27</v>
      </c>
      <c r="G438" s="86"/>
      <c r="H438" s="87">
        <v>19</v>
      </c>
      <c r="I438" s="87">
        <v>0</v>
      </c>
      <c r="J438" s="87">
        <v>0</v>
      </c>
      <c r="K438" s="87">
        <f t="shared" si="28"/>
        <v>5320000</v>
      </c>
      <c r="L438" s="87">
        <v>0</v>
      </c>
      <c r="M438" s="87">
        <v>0</v>
      </c>
      <c r="N438" s="87">
        <v>0</v>
      </c>
      <c r="O438" s="87">
        <f t="shared" si="25"/>
        <v>5320000</v>
      </c>
      <c r="P438" s="97">
        <v>5320000</v>
      </c>
      <c r="Q438" s="97">
        <f t="shared" si="26"/>
        <v>0</v>
      </c>
      <c r="R438" s="96"/>
    </row>
    <row r="439" spans="1:18" x14ac:dyDescent="0.25">
      <c r="A439" s="84">
        <v>433</v>
      </c>
      <c r="B439" s="85">
        <v>460744</v>
      </c>
      <c r="C439" s="86" t="s">
        <v>3513</v>
      </c>
      <c r="D439" s="86" t="s">
        <v>25</v>
      </c>
      <c r="E439" s="86" t="s">
        <v>3496</v>
      </c>
      <c r="F439" s="86" t="s">
        <v>27</v>
      </c>
      <c r="G439" s="86"/>
      <c r="H439" s="87">
        <v>24</v>
      </c>
      <c r="I439" s="87">
        <v>0</v>
      </c>
      <c r="J439" s="87">
        <v>0</v>
      </c>
      <c r="K439" s="87">
        <f t="shared" si="28"/>
        <v>6720000</v>
      </c>
      <c r="L439" s="87">
        <v>0</v>
      </c>
      <c r="M439" s="87">
        <v>0</v>
      </c>
      <c r="N439" s="87">
        <v>0</v>
      </c>
      <c r="O439" s="87">
        <f t="shared" si="25"/>
        <v>6720000</v>
      </c>
      <c r="P439" s="97">
        <v>6720000</v>
      </c>
      <c r="Q439" s="97">
        <f t="shared" si="26"/>
        <v>0</v>
      </c>
      <c r="R439" s="96"/>
    </row>
    <row r="440" spans="1:18" x14ac:dyDescent="0.25">
      <c r="A440" s="84">
        <v>434</v>
      </c>
      <c r="B440" s="85">
        <v>460745</v>
      </c>
      <c r="C440" s="86" t="s">
        <v>3514</v>
      </c>
      <c r="D440" s="86" t="s">
        <v>528</v>
      </c>
      <c r="E440" s="86" t="s">
        <v>3496</v>
      </c>
      <c r="F440" s="86" t="s">
        <v>27</v>
      </c>
      <c r="G440" s="86"/>
      <c r="H440" s="87">
        <v>22</v>
      </c>
      <c r="I440" s="87">
        <v>0</v>
      </c>
      <c r="J440" s="87">
        <v>0</v>
      </c>
      <c r="K440" s="87">
        <f t="shared" si="28"/>
        <v>6160000</v>
      </c>
      <c r="L440" s="87">
        <v>0</v>
      </c>
      <c r="M440" s="87">
        <v>0</v>
      </c>
      <c r="N440" s="87">
        <v>0</v>
      </c>
      <c r="O440" s="87">
        <f t="shared" si="25"/>
        <v>6160000</v>
      </c>
      <c r="P440" s="97">
        <v>6160000</v>
      </c>
      <c r="Q440" s="97">
        <f t="shared" si="26"/>
        <v>0</v>
      </c>
      <c r="R440" s="96"/>
    </row>
    <row r="441" spans="1:18" x14ac:dyDescent="0.25">
      <c r="A441" s="84">
        <v>435</v>
      </c>
      <c r="B441" s="85">
        <v>460746</v>
      </c>
      <c r="C441" s="86" t="s">
        <v>357</v>
      </c>
      <c r="D441" s="86" t="s">
        <v>321</v>
      </c>
      <c r="E441" s="86" t="s">
        <v>3496</v>
      </c>
      <c r="F441" s="86" t="s">
        <v>27</v>
      </c>
      <c r="G441" s="86"/>
      <c r="H441" s="87">
        <v>12</v>
      </c>
      <c r="I441" s="87">
        <v>0</v>
      </c>
      <c r="J441" s="87">
        <v>0</v>
      </c>
      <c r="K441" s="87">
        <f t="shared" si="28"/>
        <v>3360000</v>
      </c>
      <c r="L441" s="87">
        <v>0</v>
      </c>
      <c r="M441" s="87">
        <v>0</v>
      </c>
      <c r="N441" s="87">
        <v>0</v>
      </c>
      <c r="O441" s="87">
        <f t="shared" si="25"/>
        <v>3360000</v>
      </c>
      <c r="P441" s="97">
        <v>0</v>
      </c>
      <c r="Q441" s="97">
        <f t="shared" si="26"/>
        <v>3360000</v>
      </c>
      <c r="R441" s="96"/>
    </row>
    <row r="442" spans="1:18" x14ac:dyDescent="0.25">
      <c r="A442" s="84">
        <v>436</v>
      </c>
      <c r="B442" s="85">
        <v>460747</v>
      </c>
      <c r="C442" s="86" t="s">
        <v>2298</v>
      </c>
      <c r="D442" s="86" t="s">
        <v>75</v>
      </c>
      <c r="E442" s="86" t="s">
        <v>3496</v>
      </c>
      <c r="F442" s="86" t="s">
        <v>27</v>
      </c>
      <c r="G442" s="86"/>
      <c r="H442" s="87">
        <v>12</v>
      </c>
      <c r="I442" s="87">
        <v>0</v>
      </c>
      <c r="J442" s="87">
        <v>0</v>
      </c>
      <c r="K442" s="87">
        <f t="shared" si="28"/>
        <v>3360000</v>
      </c>
      <c r="L442" s="87">
        <v>0</v>
      </c>
      <c r="M442" s="87">
        <v>0</v>
      </c>
      <c r="N442" s="87">
        <v>0</v>
      </c>
      <c r="O442" s="87">
        <f t="shared" si="25"/>
        <v>3360000</v>
      </c>
      <c r="P442" s="97">
        <v>0</v>
      </c>
      <c r="Q442" s="97">
        <f t="shared" si="26"/>
        <v>3360000</v>
      </c>
      <c r="R442" s="96"/>
    </row>
    <row r="443" spans="1:18" x14ac:dyDescent="0.25">
      <c r="A443" s="84">
        <v>437</v>
      </c>
      <c r="B443" s="85">
        <v>460748</v>
      </c>
      <c r="C443" s="86" t="s">
        <v>1523</v>
      </c>
      <c r="D443" s="86" t="s">
        <v>75</v>
      </c>
      <c r="E443" s="86" t="s">
        <v>3496</v>
      </c>
      <c r="F443" s="86" t="s">
        <v>27</v>
      </c>
      <c r="G443" s="86"/>
      <c r="H443" s="87">
        <v>22</v>
      </c>
      <c r="I443" s="87">
        <v>0</v>
      </c>
      <c r="J443" s="87">
        <v>0</v>
      </c>
      <c r="K443" s="87">
        <f t="shared" si="28"/>
        <v>6160000</v>
      </c>
      <c r="L443" s="87">
        <v>0</v>
      </c>
      <c r="M443" s="87">
        <v>0</v>
      </c>
      <c r="N443" s="87">
        <v>0</v>
      </c>
      <c r="O443" s="87">
        <f t="shared" si="25"/>
        <v>6160000</v>
      </c>
      <c r="P443" s="97">
        <v>6160000</v>
      </c>
      <c r="Q443" s="97">
        <f t="shared" si="26"/>
        <v>0</v>
      </c>
      <c r="R443" s="96"/>
    </row>
    <row r="444" spans="1:18" x14ac:dyDescent="0.25">
      <c r="A444" s="84">
        <v>438</v>
      </c>
      <c r="B444" s="85">
        <v>460749</v>
      </c>
      <c r="C444" s="86" t="s">
        <v>600</v>
      </c>
      <c r="D444" s="86" t="s">
        <v>75</v>
      </c>
      <c r="E444" s="86" t="s">
        <v>3496</v>
      </c>
      <c r="F444" s="86" t="s">
        <v>27</v>
      </c>
      <c r="G444" s="86"/>
      <c r="H444" s="87">
        <v>24</v>
      </c>
      <c r="I444" s="87">
        <v>0</v>
      </c>
      <c r="J444" s="87">
        <v>0</v>
      </c>
      <c r="K444" s="87">
        <f t="shared" si="28"/>
        <v>6720000</v>
      </c>
      <c r="L444" s="87">
        <v>0</v>
      </c>
      <c r="M444" s="87">
        <v>0</v>
      </c>
      <c r="N444" s="87">
        <v>0</v>
      </c>
      <c r="O444" s="87">
        <f t="shared" si="25"/>
        <v>6720000</v>
      </c>
      <c r="P444" s="97">
        <v>6720000</v>
      </c>
      <c r="Q444" s="97">
        <f t="shared" si="26"/>
        <v>0</v>
      </c>
      <c r="R444" s="96"/>
    </row>
    <row r="445" spans="1:18" x14ac:dyDescent="0.25">
      <c r="A445" s="84">
        <v>439</v>
      </c>
      <c r="B445" s="85">
        <v>460750</v>
      </c>
      <c r="C445" s="86" t="s">
        <v>3515</v>
      </c>
      <c r="D445" s="86" t="s">
        <v>654</v>
      </c>
      <c r="E445" s="86" t="s">
        <v>3496</v>
      </c>
      <c r="F445" s="86" t="s">
        <v>27</v>
      </c>
      <c r="G445" s="86"/>
      <c r="H445" s="87">
        <v>22</v>
      </c>
      <c r="I445" s="87">
        <v>0</v>
      </c>
      <c r="J445" s="87">
        <v>0</v>
      </c>
      <c r="K445" s="87">
        <f t="shared" si="28"/>
        <v>6160000</v>
      </c>
      <c r="L445" s="87">
        <v>0</v>
      </c>
      <c r="M445" s="87">
        <v>0</v>
      </c>
      <c r="N445" s="87">
        <v>0</v>
      </c>
      <c r="O445" s="87">
        <f t="shared" si="25"/>
        <v>6160000</v>
      </c>
      <c r="P445" s="97">
        <v>6160000</v>
      </c>
      <c r="Q445" s="97">
        <f t="shared" si="26"/>
        <v>0</v>
      </c>
      <c r="R445" s="96"/>
    </row>
    <row r="446" spans="1:18" x14ac:dyDescent="0.25">
      <c r="A446" s="84">
        <v>440</v>
      </c>
      <c r="B446" s="85">
        <v>460751</v>
      </c>
      <c r="C446" s="86" t="s">
        <v>1223</v>
      </c>
      <c r="D446" s="86" t="s">
        <v>372</v>
      </c>
      <c r="E446" s="86" t="s">
        <v>3496</v>
      </c>
      <c r="F446" s="86" t="s">
        <v>27</v>
      </c>
      <c r="G446" s="86"/>
      <c r="H446" s="87">
        <v>22</v>
      </c>
      <c r="I446" s="87">
        <v>0</v>
      </c>
      <c r="J446" s="87">
        <v>0</v>
      </c>
      <c r="K446" s="87">
        <f t="shared" si="28"/>
        <v>6160000</v>
      </c>
      <c r="L446" s="87">
        <v>0</v>
      </c>
      <c r="M446" s="87">
        <v>0</v>
      </c>
      <c r="N446" s="87">
        <v>0</v>
      </c>
      <c r="O446" s="87">
        <f t="shared" si="25"/>
        <v>6160000</v>
      </c>
      <c r="P446" s="97">
        <v>6160000</v>
      </c>
      <c r="Q446" s="97">
        <f t="shared" si="26"/>
        <v>0</v>
      </c>
      <c r="R446" s="96"/>
    </row>
    <row r="447" spans="1:18" x14ac:dyDescent="0.25">
      <c r="A447" s="84">
        <v>441</v>
      </c>
      <c r="B447" s="85">
        <v>460752</v>
      </c>
      <c r="C447" s="86" t="s">
        <v>999</v>
      </c>
      <c r="D447" s="86" t="s">
        <v>634</v>
      </c>
      <c r="E447" s="86" t="s">
        <v>3496</v>
      </c>
      <c r="F447" s="86" t="s">
        <v>27</v>
      </c>
      <c r="G447" s="86"/>
      <c r="H447" s="87">
        <v>22</v>
      </c>
      <c r="I447" s="87">
        <v>0</v>
      </c>
      <c r="J447" s="87">
        <v>0</v>
      </c>
      <c r="K447" s="87">
        <f t="shared" si="28"/>
        <v>6160000</v>
      </c>
      <c r="L447" s="87">
        <v>0</v>
      </c>
      <c r="M447" s="87">
        <v>0</v>
      </c>
      <c r="N447" s="87">
        <v>0</v>
      </c>
      <c r="O447" s="87">
        <f t="shared" si="25"/>
        <v>6160000</v>
      </c>
      <c r="P447" s="97">
        <v>6160000</v>
      </c>
      <c r="Q447" s="97">
        <f t="shared" si="26"/>
        <v>0</v>
      </c>
      <c r="R447" s="96"/>
    </row>
    <row r="448" spans="1:18" x14ac:dyDescent="0.25">
      <c r="A448" s="84">
        <v>442</v>
      </c>
      <c r="B448" s="85">
        <v>460753</v>
      </c>
      <c r="C448" s="86" t="s">
        <v>3516</v>
      </c>
      <c r="D448" s="86" t="s">
        <v>61</v>
      </c>
      <c r="E448" s="86" t="s">
        <v>3496</v>
      </c>
      <c r="F448" s="86" t="s">
        <v>27</v>
      </c>
      <c r="G448" s="86"/>
      <c r="H448" s="87">
        <v>20</v>
      </c>
      <c r="I448" s="87">
        <v>0</v>
      </c>
      <c r="J448" s="87">
        <v>0</v>
      </c>
      <c r="K448" s="87">
        <f t="shared" si="28"/>
        <v>5600000</v>
      </c>
      <c r="L448" s="87">
        <v>0</v>
      </c>
      <c r="M448" s="87">
        <v>0</v>
      </c>
      <c r="N448" s="87">
        <v>0</v>
      </c>
      <c r="O448" s="87">
        <f t="shared" si="25"/>
        <v>5600000</v>
      </c>
      <c r="P448" s="97">
        <v>5600000</v>
      </c>
      <c r="Q448" s="97">
        <f t="shared" si="26"/>
        <v>0</v>
      </c>
      <c r="R448" s="96"/>
    </row>
    <row r="449" spans="1:18" x14ac:dyDescent="0.25">
      <c r="A449" s="84">
        <v>443</v>
      </c>
      <c r="B449" s="85">
        <v>460754</v>
      </c>
      <c r="C449" s="86" t="s">
        <v>3517</v>
      </c>
      <c r="D449" s="86" t="s">
        <v>61</v>
      </c>
      <c r="E449" s="86" t="s">
        <v>3496</v>
      </c>
      <c r="F449" s="86" t="s">
        <v>27</v>
      </c>
      <c r="G449" s="86"/>
      <c r="H449" s="87">
        <v>22</v>
      </c>
      <c r="I449" s="87">
        <v>0</v>
      </c>
      <c r="J449" s="87">
        <v>0</v>
      </c>
      <c r="K449" s="87">
        <f t="shared" si="28"/>
        <v>6160000</v>
      </c>
      <c r="L449" s="87">
        <v>0</v>
      </c>
      <c r="M449" s="87">
        <v>0</v>
      </c>
      <c r="N449" s="87">
        <v>0</v>
      </c>
      <c r="O449" s="87">
        <f t="shared" si="25"/>
        <v>6160000</v>
      </c>
      <c r="P449" s="97">
        <v>6160000</v>
      </c>
      <c r="Q449" s="97">
        <f t="shared" si="26"/>
        <v>0</v>
      </c>
      <c r="R449" s="96"/>
    </row>
    <row r="450" spans="1:18" x14ac:dyDescent="0.25">
      <c r="A450" s="84">
        <v>444</v>
      </c>
      <c r="B450" s="85">
        <v>460755</v>
      </c>
      <c r="C450" s="86" t="s">
        <v>3518</v>
      </c>
      <c r="D450" s="86" t="s">
        <v>558</v>
      </c>
      <c r="E450" s="86" t="s">
        <v>3496</v>
      </c>
      <c r="F450" s="86" t="s">
        <v>368</v>
      </c>
      <c r="G450" s="86"/>
      <c r="H450" s="87">
        <v>22</v>
      </c>
      <c r="I450" s="87">
        <v>0</v>
      </c>
      <c r="J450" s="87">
        <v>0</v>
      </c>
      <c r="K450" s="87">
        <f t="shared" si="28"/>
        <v>6160000</v>
      </c>
      <c r="L450" s="87">
        <v>0</v>
      </c>
      <c r="M450" s="87">
        <v>0</v>
      </c>
      <c r="N450" s="87">
        <f>K450</f>
        <v>6160000</v>
      </c>
      <c r="O450" s="87">
        <f t="shared" si="25"/>
        <v>0</v>
      </c>
      <c r="P450" s="97">
        <v>0</v>
      </c>
      <c r="Q450" s="97">
        <f t="shared" si="26"/>
        <v>0</v>
      </c>
      <c r="R450" s="96"/>
    </row>
    <row r="451" spans="1:18" x14ac:dyDescent="0.25">
      <c r="A451" s="84">
        <v>445</v>
      </c>
      <c r="B451" s="85">
        <v>460756</v>
      </c>
      <c r="C451" s="86" t="s">
        <v>397</v>
      </c>
      <c r="D451" s="86" t="s">
        <v>265</v>
      </c>
      <c r="E451" s="86" t="s">
        <v>3496</v>
      </c>
      <c r="F451" s="86" t="s">
        <v>389</v>
      </c>
      <c r="G451" s="86"/>
      <c r="H451" s="87">
        <v>22</v>
      </c>
      <c r="I451" s="87">
        <v>0</v>
      </c>
      <c r="J451" s="87">
        <v>0</v>
      </c>
      <c r="K451" s="87">
        <f t="shared" si="28"/>
        <v>6160000</v>
      </c>
      <c r="L451" s="87">
        <v>0</v>
      </c>
      <c r="M451" s="87">
        <v>0</v>
      </c>
      <c r="N451" s="87">
        <f>K451*0.7</f>
        <v>4312000</v>
      </c>
      <c r="O451" s="87">
        <f t="shared" si="25"/>
        <v>1848000</v>
      </c>
      <c r="P451" s="97">
        <v>0</v>
      </c>
      <c r="Q451" s="97">
        <f t="shared" si="26"/>
        <v>1848000</v>
      </c>
      <c r="R451" s="96"/>
    </row>
    <row r="452" spans="1:18" x14ac:dyDescent="0.25">
      <c r="A452" s="84">
        <v>446</v>
      </c>
      <c r="B452" s="85">
        <v>460757</v>
      </c>
      <c r="C452" s="86" t="s">
        <v>3438</v>
      </c>
      <c r="D452" s="86" t="s">
        <v>71</v>
      </c>
      <c r="E452" s="86" t="s">
        <v>3496</v>
      </c>
      <c r="F452" s="86" t="s">
        <v>368</v>
      </c>
      <c r="G452" s="86"/>
      <c r="H452" s="87">
        <v>22</v>
      </c>
      <c r="I452" s="87">
        <v>0</v>
      </c>
      <c r="J452" s="87">
        <v>0</v>
      </c>
      <c r="K452" s="87">
        <f t="shared" si="28"/>
        <v>6160000</v>
      </c>
      <c r="L452" s="87">
        <v>0</v>
      </c>
      <c r="M452" s="87">
        <v>0</v>
      </c>
      <c r="N452" s="87">
        <f>K452</f>
        <v>6160000</v>
      </c>
      <c r="O452" s="87">
        <f t="shared" si="25"/>
        <v>0</v>
      </c>
      <c r="P452" s="97">
        <v>0</v>
      </c>
      <c r="Q452" s="97">
        <f t="shared" si="26"/>
        <v>0</v>
      </c>
      <c r="R452" s="96"/>
    </row>
    <row r="453" spans="1:18" x14ac:dyDescent="0.25">
      <c r="A453" s="84">
        <v>447</v>
      </c>
      <c r="B453" s="85">
        <v>460758</v>
      </c>
      <c r="C453" s="86" t="s">
        <v>366</v>
      </c>
      <c r="D453" s="86" t="s">
        <v>696</v>
      </c>
      <c r="E453" s="86" t="s">
        <v>3496</v>
      </c>
      <c r="F453" s="86" t="s">
        <v>27</v>
      </c>
      <c r="G453" s="86"/>
      <c r="H453" s="87">
        <v>22</v>
      </c>
      <c r="I453" s="87">
        <v>0</v>
      </c>
      <c r="J453" s="87">
        <v>0</v>
      </c>
      <c r="K453" s="87">
        <f t="shared" si="28"/>
        <v>6160000</v>
      </c>
      <c r="L453" s="87">
        <v>0</v>
      </c>
      <c r="M453" s="87">
        <v>0</v>
      </c>
      <c r="N453" s="87">
        <v>0</v>
      </c>
      <c r="O453" s="87">
        <f t="shared" si="25"/>
        <v>6160000</v>
      </c>
      <c r="P453" s="97">
        <v>6160000</v>
      </c>
      <c r="Q453" s="97">
        <f t="shared" si="26"/>
        <v>0</v>
      </c>
      <c r="R453" s="96"/>
    </row>
    <row r="454" spans="1:18" x14ac:dyDescent="0.25">
      <c r="A454" s="84">
        <v>448</v>
      </c>
      <c r="B454" s="85">
        <v>460759</v>
      </c>
      <c r="C454" s="86" t="s">
        <v>890</v>
      </c>
      <c r="D454" s="86" t="s">
        <v>3519</v>
      </c>
      <c r="E454" s="86" t="s">
        <v>3496</v>
      </c>
      <c r="F454" s="86" t="s">
        <v>27</v>
      </c>
      <c r="G454" s="86"/>
      <c r="H454" s="87">
        <v>20</v>
      </c>
      <c r="I454" s="87">
        <v>0</v>
      </c>
      <c r="J454" s="87">
        <v>0</v>
      </c>
      <c r="K454" s="87">
        <f t="shared" si="28"/>
        <v>5600000</v>
      </c>
      <c r="L454" s="87">
        <v>0</v>
      </c>
      <c r="M454" s="87">
        <v>0</v>
      </c>
      <c r="N454" s="87">
        <v>0</v>
      </c>
      <c r="O454" s="87">
        <f t="shared" si="25"/>
        <v>5600000</v>
      </c>
      <c r="P454" s="97">
        <v>5600000</v>
      </c>
      <c r="Q454" s="97">
        <f t="shared" si="26"/>
        <v>0</v>
      </c>
      <c r="R454" s="96"/>
    </row>
    <row r="455" spans="1:18" x14ac:dyDescent="0.25">
      <c r="A455" s="84">
        <v>449</v>
      </c>
      <c r="B455" s="85">
        <v>460760</v>
      </c>
      <c r="C455" s="86" t="s">
        <v>2816</v>
      </c>
      <c r="D455" s="86" t="s">
        <v>437</v>
      </c>
      <c r="E455" s="86" t="s">
        <v>3496</v>
      </c>
      <c r="F455" s="86" t="s">
        <v>368</v>
      </c>
      <c r="G455" s="86"/>
      <c r="H455" s="87">
        <v>19</v>
      </c>
      <c r="I455" s="87">
        <v>0</v>
      </c>
      <c r="J455" s="87">
        <v>0</v>
      </c>
      <c r="K455" s="87">
        <f t="shared" si="28"/>
        <v>5320000</v>
      </c>
      <c r="L455" s="87">
        <v>0</v>
      </c>
      <c r="M455" s="87">
        <v>0</v>
      </c>
      <c r="N455" s="87">
        <f>K455</f>
        <v>5320000</v>
      </c>
      <c r="O455" s="87">
        <f t="shared" si="25"/>
        <v>0</v>
      </c>
      <c r="P455" s="97">
        <v>0</v>
      </c>
      <c r="Q455" s="97">
        <f t="shared" si="26"/>
        <v>0</v>
      </c>
      <c r="R455" s="96"/>
    </row>
    <row r="456" spans="1:18" x14ac:dyDescent="0.25">
      <c r="A456" s="84">
        <v>450</v>
      </c>
      <c r="B456" s="85">
        <v>460761</v>
      </c>
      <c r="C456" s="86" t="s">
        <v>2303</v>
      </c>
      <c r="D456" s="86" t="s">
        <v>1180</v>
      </c>
      <c r="E456" s="86" t="s">
        <v>3496</v>
      </c>
      <c r="F456" s="86" t="s">
        <v>27</v>
      </c>
      <c r="G456" s="86"/>
      <c r="H456" s="87">
        <v>12</v>
      </c>
      <c r="I456" s="87">
        <v>0</v>
      </c>
      <c r="J456" s="87">
        <v>0</v>
      </c>
      <c r="K456" s="87">
        <f t="shared" si="28"/>
        <v>3360000</v>
      </c>
      <c r="L456" s="87">
        <v>0</v>
      </c>
      <c r="M456" s="87">
        <v>0</v>
      </c>
      <c r="N456" s="87">
        <v>0</v>
      </c>
      <c r="O456" s="87">
        <f t="shared" ref="O456:O519" si="29">K456+L456+M456-N456</f>
        <v>3360000</v>
      </c>
      <c r="P456" s="97">
        <v>0</v>
      </c>
      <c r="Q456" s="97">
        <f t="shared" ref="Q456:Q519" si="30">O456-P456</f>
        <v>3360000</v>
      </c>
      <c r="R456" s="96"/>
    </row>
    <row r="457" spans="1:18" x14ac:dyDescent="0.25">
      <c r="A457" s="84">
        <v>451</v>
      </c>
      <c r="B457" s="85">
        <v>460762</v>
      </c>
      <c r="C457" s="86" t="s">
        <v>2096</v>
      </c>
      <c r="D457" s="86" t="s">
        <v>226</v>
      </c>
      <c r="E457" s="86" t="s">
        <v>3496</v>
      </c>
      <c r="F457" s="86" t="s">
        <v>27</v>
      </c>
      <c r="G457" s="86"/>
      <c r="H457" s="87">
        <v>22</v>
      </c>
      <c r="I457" s="87">
        <v>0</v>
      </c>
      <c r="J457" s="87">
        <v>0</v>
      </c>
      <c r="K457" s="87">
        <f t="shared" si="28"/>
        <v>6160000</v>
      </c>
      <c r="L457" s="87">
        <v>0</v>
      </c>
      <c r="M457" s="87">
        <v>0</v>
      </c>
      <c r="N457" s="87">
        <v>0</v>
      </c>
      <c r="O457" s="87">
        <f t="shared" si="29"/>
        <v>6160000</v>
      </c>
      <c r="P457" s="97">
        <v>0</v>
      </c>
      <c r="Q457" s="97">
        <f t="shared" si="30"/>
        <v>6160000</v>
      </c>
      <c r="R457" s="96"/>
    </row>
    <row r="458" spans="1:18" x14ac:dyDescent="0.25">
      <c r="A458" s="84">
        <v>452</v>
      </c>
      <c r="B458" s="85">
        <v>460763</v>
      </c>
      <c r="C458" s="86" t="s">
        <v>2802</v>
      </c>
      <c r="D458" s="86" t="s">
        <v>2219</v>
      </c>
      <c r="E458" s="86" t="s">
        <v>3496</v>
      </c>
      <c r="F458" s="86" t="s">
        <v>27</v>
      </c>
      <c r="G458" s="86"/>
      <c r="H458" s="87">
        <v>12</v>
      </c>
      <c r="I458" s="87">
        <v>0</v>
      </c>
      <c r="J458" s="87">
        <v>0</v>
      </c>
      <c r="K458" s="87">
        <f t="shared" si="28"/>
        <v>3360000</v>
      </c>
      <c r="L458" s="87">
        <v>0</v>
      </c>
      <c r="M458" s="87">
        <v>0</v>
      </c>
      <c r="N458" s="87">
        <v>0</v>
      </c>
      <c r="O458" s="87">
        <f t="shared" si="29"/>
        <v>3360000</v>
      </c>
      <c r="P458" s="97">
        <v>0</v>
      </c>
      <c r="Q458" s="97">
        <f t="shared" si="30"/>
        <v>3360000</v>
      </c>
      <c r="R458" s="96"/>
    </row>
    <row r="459" spans="1:18" x14ac:dyDescent="0.25">
      <c r="A459" s="84">
        <v>453</v>
      </c>
      <c r="B459" s="85">
        <v>460764</v>
      </c>
      <c r="C459" s="86" t="s">
        <v>3520</v>
      </c>
      <c r="D459" s="86" t="s">
        <v>3521</v>
      </c>
      <c r="E459" s="86" t="s">
        <v>3496</v>
      </c>
      <c r="F459" s="86" t="s">
        <v>459</v>
      </c>
      <c r="G459" s="86"/>
      <c r="H459" s="87">
        <v>25</v>
      </c>
      <c r="I459" s="87">
        <v>0</v>
      </c>
      <c r="J459" s="87">
        <v>0</v>
      </c>
      <c r="K459" s="87">
        <v>0</v>
      </c>
      <c r="L459" s="87">
        <v>0</v>
      </c>
      <c r="M459" s="87">
        <v>0</v>
      </c>
      <c r="N459" s="87">
        <v>0</v>
      </c>
      <c r="O459" s="87">
        <f t="shared" si="29"/>
        <v>0</v>
      </c>
      <c r="P459" s="97">
        <v>0</v>
      </c>
      <c r="Q459" s="97">
        <f t="shared" si="30"/>
        <v>0</v>
      </c>
      <c r="R459" s="96"/>
    </row>
    <row r="460" spans="1:18" x14ac:dyDescent="0.25">
      <c r="A460" s="84">
        <v>454</v>
      </c>
      <c r="B460" s="85">
        <v>460801</v>
      </c>
      <c r="C460" s="86" t="s">
        <v>1758</v>
      </c>
      <c r="D460" s="86" t="s">
        <v>61</v>
      </c>
      <c r="E460" s="86" t="s">
        <v>3522</v>
      </c>
      <c r="F460" s="86" t="s">
        <v>27</v>
      </c>
      <c r="G460" s="86"/>
      <c r="H460" s="87">
        <v>19</v>
      </c>
      <c r="I460" s="87">
        <v>0</v>
      </c>
      <c r="J460" s="87">
        <v>0</v>
      </c>
      <c r="K460" s="87">
        <f>H460*280000</f>
        <v>5320000</v>
      </c>
      <c r="L460" s="87">
        <v>0</v>
      </c>
      <c r="M460" s="87">
        <v>0</v>
      </c>
      <c r="N460" s="87">
        <v>0</v>
      </c>
      <c r="O460" s="87">
        <f t="shared" si="29"/>
        <v>5320000</v>
      </c>
      <c r="P460" s="97">
        <v>5320000</v>
      </c>
      <c r="Q460" s="97">
        <f t="shared" si="30"/>
        <v>0</v>
      </c>
      <c r="R460" s="96"/>
    </row>
    <row r="461" spans="1:18" x14ac:dyDescent="0.25">
      <c r="A461" s="84">
        <v>455</v>
      </c>
      <c r="B461" s="85">
        <v>460802</v>
      </c>
      <c r="C461" s="86" t="s">
        <v>1562</v>
      </c>
      <c r="D461" s="86" t="s">
        <v>61</v>
      </c>
      <c r="E461" s="86" t="s">
        <v>3522</v>
      </c>
      <c r="F461" s="86" t="s">
        <v>27</v>
      </c>
      <c r="G461" s="86"/>
      <c r="H461" s="87">
        <v>19</v>
      </c>
      <c r="I461" s="87">
        <v>0</v>
      </c>
      <c r="J461" s="87">
        <v>0</v>
      </c>
      <c r="K461" s="87">
        <f>H461*280000</f>
        <v>5320000</v>
      </c>
      <c r="L461" s="87">
        <v>0</v>
      </c>
      <c r="M461" s="87">
        <v>0</v>
      </c>
      <c r="N461" s="87">
        <v>0</v>
      </c>
      <c r="O461" s="87">
        <f t="shared" si="29"/>
        <v>5320000</v>
      </c>
      <c r="P461" s="97">
        <v>5320000</v>
      </c>
      <c r="Q461" s="97">
        <f t="shared" si="30"/>
        <v>0</v>
      </c>
      <c r="R461" s="96"/>
    </row>
    <row r="462" spans="1:18" x14ac:dyDescent="0.25">
      <c r="A462" s="84">
        <v>456</v>
      </c>
      <c r="B462" s="85">
        <v>460803</v>
      </c>
      <c r="C462" s="86" t="s">
        <v>3523</v>
      </c>
      <c r="D462" s="86" t="s">
        <v>61</v>
      </c>
      <c r="E462" s="86" t="s">
        <v>3522</v>
      </c>
      <c r="F462" s="86" t="s">
        <v>389</v>
      </c>
      <c r="G462" s="86"/>
      <c r="H462" s="87">
        <v>22</v>
      </c>
      <c r="I462" s="87">
        <v>0</v>
      </c>
      <c r="J462" s="87">
        <v>0</v>
      </c>
      <c r="K462" s="87">
        <f>H462*280000</f>
        <v>6160000</v>
      </c>
      <c r="L462" s="87">
        <v>0</v>
      </c>
      <c r="M462" s="87">
        <v>0</v>
      </c>
      <c r="N462" s="87">
        <f>K462*0.7</f>
        <v>4312000</v>
      </c>
      <c r="O462" s="87">
        <f t="shared" si="29"/>
        <v>1848000</v>
      </c>
      <c r="P462" s="97">
        <v>1848000</v>
      </c>
      <c r="Q462" s="97">
        <f t="shared" si="30"/>
        <v>0</v>
      </c>
      <c r="R462" s="96"/>
    </row>
    <row r="463" spans="1:18" x14ac:dyDescent="0.25">
      <c r="A463" s="84">
        <v>457</v>
      </c>
      <c r="B463" s="85">
        <v>460804</v>
      </c>
      <c r="C463" s="86" t="s">
        <v>1032</v>
      </c>
      <c r="D463" s="86" t="s">
        <v>61</v>
      </c>
      <c r="E463" s="86" t="s">
        <v>3522</v>
      </c>
      <c r="F463" s="86" t="s">
        <v>27</v>
      </c>
      <c r="G463" s="86"/>
      <c r="H463" s="87">
        <v>20</v>
      </c>
      <c r="I463" s="87">
        <v>0</v>
      </c>
      <c r="J463" s="87">
        <v>0</v>
      </c>
      <c r="K463" s="87">
        <f t="shared" ref="K463:K478" si="31">H463*280000</f>
        <v>5600000</v>
      </c>
      <c r="L463" s="87">
        <v>0</v>
      </c>
      <c r="M463" s="87">
        <v>0</v>
      </c>
      <c r="N463" s="87">
        <v>0</v>
      </c>
      <c r="O463" s="87">
        <f t="shared" si="29"/>
        <v>5600000</v>
      </c>
      <c r="P463" s="97">
        <v>5600000</v>
      </c>
      <c r="Q463" s="97">
        <f t="shared" si="30"/>
        <v>0</v>
      </c>
      <c r="R463" s="96"/>
    </row>
    <row r="464" spans="1:18" x14ac:dyDescent="0.25">
      <c r="A464" s="84">
        <v>458</v>
      </c>
      <c r="B464" s="85">
        <v>460805</v>
      </c>
      <c r="C464" s="86" t="s">
        <v>587</v>
      </c>
      <c r="D464" s="86" t="s">
        <v>3060</v>
      </c>
      <c r="E464" s="86" t="s">
        <v>3522</v>
      </c>
      <c r="F464" s="86" t="s">
        <v>27</v>
      </c>
      <c r="G464" s="86"/>
      <c r="H464" s="87">
        <v>24</v>
      </c>
      <c r="I464" s="87">
        <v>0</v>
      </c>
      <c r="J464" s="87">
        <v>0</v>
      </c>
      <c r="K464" s="87">
        <f t="shared" si="31"/>
        <v>6720000</v>
      </c>
      <c r="L464" s="87">
        <v>0</v>
      </c>
      <c r="M464" s="87">
        <v>0</v>
      </c>
      <c r="N464" s="87">
        <v>0</v>
      </c>
      <c r="O464" s="87">
        <f t="shared" si="29"/>
        <v>6720000</v>
      </c>
      <c r="P464" s="97">
        <v>6720000</v>
      </c>
      <c r="Q464" s="97">
        <f t="shared" si="30"/>
        <v>0</v>
      </c>
      <c r="R464" s="96"/>
    </row>
    <row r="465" spans="1:18" x14ac:dyDescent="0.25">
      <c r="A465" s="84">
        <v>459</v>
      </c>
      <c r="B465" s="85">
        <v>460806</v>
      </c>
      <c r="C465" s="86" t="s">
        <v>1787</v>
      </c>
      <c r="D465" s="86" t="s">
        <v>51</v>
      </c>
      <c r="E465" s="86" t="s">
        <v>3522</v>
      </c>
      <c r="F465" s="86" t="s">
        <v>27</v>
      </c>
      <c r="G465" s="86"/>
      <c r="H465" s="87">
        <v>22</v>
      </c>
      <c r="I465" s="87">
        <v>0</v>
      </c>
      <c r="J465" s="87">
        <v>0</v>
      </c>
      <c r="K465" s="87">
        <f t="shared" si="31"/>
        <v>6160000</v>
      </c>
      <c r="L465" s="87">
        <v>0</v>
      </c>
      <c r="M465" s="87">
        <v>0</v>
      </c>
      <c r="N465" s="87">
        <v>0</v>
      </c>
      <c r="O465" s="87">
        <f t="shared" si="29"/>
        <v>6160000</v>
      </c>
      <c r="P465" s="97">
        <v>6160000</v>
      </c>
      <c r="Q465" s="97">
        <f t="shared" si="30"/>
        <v>0</v>
      </c>
      <c r="R465" s="96"/>
    </row>
    <row r="466" spans="1:18" x14ac:dyDescent="0.25">
      <c r="A466" s="84">
        <v>460</v>
      </c>
      <c r="B466" s="85">
        <v>460807</v>
      </c>
      <c r="C466" s="86" t="s">
        <v>1173</v>
      </c>
      <c r="D466" s="86" t="s">
        <v>365</v>
      </c>
      <c r="E466" s="86" t="s">
        <v>3522</v>
      </c>
      <c r="F466" s="86" t="s">
        <v>27</v>
      </c>
      <c r="G466" s="86"/>
      <c r="H466" s="87">
        <v>22</v>
      </c>
      <c r="I466" s="87">
        <v>0</v>
      </c>
      <c r="J466" s="87">
        <v>0</v>
      </c>
      <c r="K466" s="87">
        <f t="shared" si="31"/>
        <v>6160000</v>
      </c>
      <c r="L466" s="87">
        <v>0</v>
      </c>
      <c r="M466" s="87">
        <v>0</v>
      </c>
      <c r="N466" s="87">
        <v>0</v>
      </c>
      <c r="O466" s="87">
        <f t="shared" si="29"/>
        <v>6160000</v>
      </c>
      <c r="P466" s="97">
        <v>6160000</v>
      </c>
      <c r="Q466" s="97">
        <f t="shared" si="30"/>
        <v>0</v>
      </c>
      <c r="R466" s="96"/>
    </row>
    <row r="467" spans="1:18" s="98" customFormat="1" x14ac:dyDescent="0.25">
      <c r="A467" s="94">
        <v>461</v>
      </c>
      <c r="B467" s="95">
        <v>460808</v>
      </c>
      <c r="C467" s="96" t="s">
        <v>2209</v>
      </c>
      <c r="D467" s="96" t="s">
        <v>258</v>
      </c>
      <c r="E467" s="96" t="s">
        <v>3522</v>
      </c>
      <c r="F467" s="96" t="s">
        <v>502</v>
      </c>
      <c r="G467" s="96"/>
      <c r="H467" s="97">
        <v>19</v>
      </c>
      <c r="I467" s="97">
        <v>0</v>
      </c>
      <c r="J467" s="97">
        <v>0</v>
      </c>
      <c r="K467" s="97">
        <f t="shared" si="31"/>
        <v>5320000</v>
      </c>
      <c r="L467" s="97">
        <v>0</v>
      </c>
      <c r="M467" s="97">
        <v>0</v>
      </c>
      <c r="N467" s="97">
        <f>K467*0.5</f>
        <v>2660000</v>
      </c>
      <c r="O467" s="97">
        <f>K467+L467+M467-N467</f>
        <v>2660000</v>
      </c>
      <c r="P467" s="97">
        <v>2660000</v>
      </c>
      <c r="Q467" s="97">
        <f t="shared" si="30"/>
        <v>0</v>
      </c>
      <c r="R467" s="96"/>
    </row>
    <row r="468" spans="1:18" x14ac:dyDescent="0.25">
      <c r="A468" s="84">
        <v>462</v>
      </c>
      <c r="B468" s="85">
        <v>460809</v>
      </c>
      <c r="C468" s="86" t="s">
        <v>999</v>
      </c>
      <c r="D468" s="86" t="s">
        <v>640</v>
      </c>
      <c r="E468" s="86" t="s">
        <v>3522</v>
      </c>
      <c r="F468" s="86" t="s">
        <v>27</v>
      </c>
      <c r="G468" s="86"/>
      <c r="H468" s="87">
        <v>19</v>
      </c>
      <c r="I468" s="87">
        <v>0</v>
      </c>
      <c r="J468" s="87">
        <v>0</v>
      </c>
      <c r="K468" s="87">
        <f t="shared" si="31"/>
        <v>5320000</v>
      </c>
      <c r="L468" s="87">
        <v>0</v>
      </c>
      <c r="M468" s="87">
        <v>0</v>
      </c>
      <c r="N468" s="87">
        <v>0</v>
      </c>
      <c r="O468" s="87">
        <f t="shared" si="29"/>
        <v>5320000</v>
      </c>
      <c r="P468" s="97">
        <v>5320000</v>
      </c>
      <c r="Q468" s="97">
        <f t="shared" si="30"/>
        <v>0</v>
      </c>
      <c r="R468" s="96"/>
    </row>
    <row r="469" spans="1:18" x14ac:dyDescent="0.25">
      <c r="A469" s="84">
        <v>463</v>
      </c>
      <c r="B469" s="85">
        <v>460810</v>
      </c>
      <c r="C469" s="86" t="s">
        <v>1177</v>
      </c>
      <c r="D469" s="86" t="s">
        <v>431</v>
      </c>
      <c r="E469" s="86" t="s">
        <v>3522</v>
      </c>
      <c r="F469" s="86" t="s">
        <v>27</v>
      </c>
      <c r="G469" s="86"/>
      <c r="H469" s="87">
        <v>22</v>
      </c>
      <c r="I469" s="87">
        <v>0</v>
      </c>
      <c r="J469" s="87">
        <v>0</v>
      </c>
      <c r="K469" s="87">
        <f t="shared" si="31"/>
        <v>6160000</v>
      </c>
      <c r="L469" s="87">
        <v>0</v>
      </c>
      <c r="M469" s="87">
        <v>0</v>
      </c>
      <c r="N469" s="87">
        <v>0</v>
      </c>
      <c r="O469" s="87">
        <f t="shared" si="29"/>
        <v>6160000</v>
      </c>
      <c r="P469" s="97">
        <v>6160000</v>
      </c>
      <c r="Q469" s="97">
        <f t="shared" si="30"/>
        <v>0</v>
      </c>
      <c r="R469" s="96"/>
    </row>
    <row r="470" spans="1:18" x14ac:dyDescent="0.25">
      <c r="A470" s="84">
        <v>464</v>
      </c>
      <c r="B470" s="85">
        <v>460811</v>
      </c>
      <c r="C470" s="86" t="s">
        <v>3524</v>
      </c>
      <c r="D470" s="86" t="s">
        <v>431</v>
      </c>
      <c r="E470" s="86" t="s">
        <v>3522</v>
      </c>
      <c r="F470" s="86" t="s">
        <v>27</v>
      </c>
      <c r="G470" s="86"/>
      <c r="H470" s="87">
        <v>22</v>
      </c>
      <c r="I470" s="87">
        <v>0</v>
      </c>
      <c r="J470" s="87">
        <v>0</v>
      </c>
      <c r="K470" s="87">
        <f t="shared" si="31"/>
        <v>6160000</v>
      </c>
      <c r="L470" s="87">
        <v>0</v>
      </c>
      <c r="M470" s="87">
        <v>0</v>
      </c>
      <c r="N470" s="87">
        <v>0</v>
      </c>
      <c r="O470" s="87">
        <f t="shared" si="29"/>
        <v>6160000</v>
      </c>
      <c r="P470" s="97">
        <v>6160000</v>
      </c>
      <c r="Q470" s="97">
        <f t="shared" si="30"/>
        <v>0</v>
      </c>
      <c r="R470" s="96"/>
    </row>
    <row r="471" spans="1:18" x14ac:dyDescent="0.25">
      <c r="A471" s="84">
        <v>465</v>
      </c>
      <c r="B471" s="85">
        <v>460812</v>
      </c>
      <c r="C471" s="86" t="s">
        <v>359</v>
      </c>
      <c r="D471" s="86" t="s">
        <v>517</v>
      </c>
      <c r="E471" s="86" t="s">
        <v>3522</v>
      </c>
      <c r="F471" s="86" t="s">
        <v>27</v>
      </c>
      <c r="G471" s="86"/>
      <c r="H471" s="87">
        <v>22</v>
      </c>
      <c r="I471" s="87">
        <v>0</v>
      </c>
      <c r="J471" s="87">
        <v>0</v>
      </c>
      <c r="K471" s="87">
        <f t="shared" si="31"/>
        <v>6160000</v>
      </c>
      <c r="L471" s="87">
        <v>0</v>
      </c>
      <c r="M471" s="87">
        <v>0</v>
      </c>
      <c r="N471" s="87">
        <v>0</v>
      </c>
      <c r="O471" s="87">
        <f t="shared" si="29"/>
        <v>6160000</v>
      </c>
      <c r="P471" s="97">
        <v>6160000</v>
      </c>
      <c r="Q471" s="97">
        <f t="shared" si="30"/>
        <v>0</v>
      </c>
      <c r="R471" s="96"/>
    </row>
    <row r="472" spans="1:18" x14ac:dyDescent="0.25">
      <c r="A472" s="84">
        <v>466</v>
      </c>
      <c r="B472" s="85">
        <v>460813</v>
      </c>
      <c r="C472" s="86" t="s">
        <v>678</v>
      </c>
      <c r="D472" s="86" t="s">
        <v>47</v>
      </c>
      <c r="E472" s="86" t="s">
        <v>3522</v>
      </c>
      <c r="F472" s="86" t="s">
        <v>27</v>
      </c>
      <c r="G472" s="86"/>
      <c r="H472" s="87">
        <v>17</v>
      </c>
      <c r="I472" s="87">
        <v>0</v>
      </c>
      <c r="J472" s="87">
        <v>0</v>
      </c>
      <c r="K472" s="87">
        <f t="shared" si="31"/>
        <v>4760000</v>
      </c>
      <c r="L472" s="87">
        <v>0</v>
      </c>
      <c r="M472" s="87">
        <v>0</v>
      </c>
      <c r="N472" s="87">
        <v>0</v>
      </c>
      <c r="O472" s="87">
        <f t="shared" si="29"/>
        <v>4760000</v>
      </c>
      <c r="P472" s="97">
        <v>4760000</v>
      </c>
      <c r="Q472" s="97">
        <f t="shared" si="30"/>
        <v>0</v>
      </c>
      <c r="R472" s="96"/>
    </row>
    <row r="473" spans="1:18" x14ac:dyDescent="0.25">
      <c r="A473" s="84">
        <v>467</v>
      </c>
      <c r="B473" s="85">
        <v>460814</v>
      </c>
      <c r="C473" s="86" t="s">
        <v>149</v>
      </c>
      <c r="D473" s="86" t="s">
        <v>128</v>
      </c>
      <c r="E473" s="86" t="s">
        <v>3522</v>
      </c>
      <c r="F473" s="86" t="s">
        <v>27</v>
      </c>
      <c r="G473" s="86"/>
      <c r="H473" s="87">
        <v>22</v>
      </c>
      <c r="I473" s="87">
        <v>0</v>
      </c>
      <c r="J473" s="87">
        <v>0</v>
      </c>
      <c r="K473" s="87">
        <f t="shared" si="31"/>
        <v>6160000</v>
      </c>
      <c r="L473" s="87">
        <v>0</v>
      </c>
      <c r="M473" s="87">
        <v>0</v>
      </c>
      <c r="N473" s="87">
        <v>0</v>
      </c>
      <c r="O473" s="87">
        <f t="shared" si="29"/>
        <v>6160000</v>
      </c>
      <c r="P473" s="97">
        <v>6160000</v>
      </c>
      <c r="Q473" s="97">
        <f t="shared" si="30"/>
        <v>0</v>
      </c>
      <c r="R473" s="96"/>
    </row>
    <row r="474" spans="1:18" x14ac:dyDescent="0.25">
      <c r="A474" s="84">
        <v>468</v>
      </c>
      <c r="B474" s="85">
        <v>460815</v>
      </c>
      <c r="C474" s="86" t="s">
        <v>282</v>
      </c>
      <c r="D474" s="86" t="s">
        <v>109</v>
      </c>
      <c r="E474" s="86" t="s">
        <v>3522</v>
      </c>
      <c r="F474" s="86" t="s">
        <v>27</v>
      </c>
      <c r="G474" s="86"/>
      <c r="H474" s="87">
        <v>19</v>
      </c>
      <c r="I474" s="87">
        <v>0</v>
      </c>
      <c r="J474" s="87">
        <v>0</v>
      </c>
      <c r="K474" s="87">
        <f t="shared" si="31"/>
        <v>5320000</v>
      </c>
      <c r="L474" s="87">
        <v>0</v>
      </c>
      <c r="M474" s="87">
        <v>0</v>
      </c>
      <c r="N474" s="87">
        <v>0</v>
      </c>
      <c r="O474" s="87">
        <f t="shared" si="29"/>
        <v>5320000</v>
      </c>
      <c r="P474" s="97">
        <v>5320000</v>
      </c>
      <c r="Q474" s="97">
        <f t="shared" si="30"/>
        <v>0</v>
      </c>
      <c r="R474" s="96"/>
    </row>
    <row r="475" spans="1:18" x14ac:dyDescent="0.25">
      <c r="A475" s="84">
        <v>469</v>
      </c>
      <c r="B475" s="85">
        <v>460816</v>
      </c>
      <c r="C475" s="86" t="s">
        <v>114</v>
      </c>
      <c r="D475" s="86" t="s">
        <v>251</v>
      </c>
      <c r="E475" s="86" t="s">
        <v>3522</v>
      </c>
      <c r="F475" s="86" t="s">
        <v>27</v>
      </c>
      <c r="G475" s="86"/>
      <c r="H475" s="87">
        <v>22</v>
      </c>
      <c r="I475" s="87">
        <v>0</v>
      </c>
      <c r="J475" s="87">
        <v>0</v>
      </c>
      <c r="K475" s="87">
        <f t="shared" si="31"/>
        <v>6160000</v>
      </c>
      <c r="L475" s="87">
        <v>0</v>
      </c>
      <c r="M475" s="87">
        <v>0</v>
      </c>
      <c r="N475" s="87">
        <v>0</v>
      </c>
      <c r="O475" s="87">
        <f t="shared" si="29"/>
        <v>6160000</v>
      </c>
      <c r="P475" s="97">
        <v>6160000</v>
      </c>
      <c r="Q475" s="97">
        <f t="shared" si="30"/>
        <v>0</v>
      </c>
      <c r="R475" s="96"/>
    </row>
    <row r="476" spans="1:18" x14ac:dyDescent="0.25">
      <c r="A476" s="84">
        <v>470</v>
      </c>
      <c r="B476" s="85">
        <v>460817</v>
      </c>
      <c r="C476" s="86" t="s">
        <v>3525</v>
      </c>
      <c r="D476" s="86" t="s">
        <v>556</v>
      </c>
      <c r="E476" s="86" t="s">
        <v>3522</v>
      </c>
      <c r="F476" s="86" t="s">
        <v>27</v>
      </c>
      <c r="G476" s="86"/>
      <c r="H476" s="87">
        <v>22</v>
      </c>
      <c r="I476" s="87">
        <v>0</v>
      </c>
      <c r="J476" s="87">
        <v>0</v>
      </c>
      <c r="K476" s="87">
        <f t="shared" si="31"/>
        <v>6160000</v>
      </c>
      <c r="L476" s="87">
        <v>0</v>
      </c>
      <c r="M476" s="87">
        <v>0</v>
      </c>
      <c r="N476" s="87">
        <v>0</v>
      </c>
      <c r="O476" s="87">
        <f t="shared" si="29"/>
        <v>6160000</v>
      </c>
      <c r="P476" s="97">
        <v>6160000</v>
      </c>
      <c r="Q476" s="97">
        <f t="shared" si="30"/>
        <v>0</v>
      </c>
      <c r="R476" s="96"/>
    </row>
    <row r="477" spans="1:18" x14ac:dyDescent="0.25">
      <c r="A477" s="84">
        <v>471</v>
      </c>
      <c r="B477" s="85">
        <v>460818</v>
      </c>
      <c r="C477" s="86" t="s">
        <v>768</v>
      </c>
      <c r="D477" s="86" t="s">
        <v>125</v>
      </c>
      <c r="E477" s="86" t="s">
        <v>3522</v>
      </c>
      <c r="F477" s="86" t="s">
        <v>27</v>
      </c>
      <c r="G477" s="86"/>
      <c r="H477" s="87">
        <v>20</v>
      </c>
      <c r="I477" s="87">
        <v>0</v>
      </c>
      <c r="J477" s="87">
        <v>0</v>
      </c>
      <c r="K477" s="87">
        <f t="shared" si="31"/>
        <v>5600000</v>
      </c>
      <c r="L477" s="87">
        <v>0</v>
      </c>
      <c r="M477" s="87">
        <v>0</v>
      </c>
      <c r="N477" s="87">
        <v>0</v>
      </c>
      <c r="O477" s="87">
        <f t="shared" si="29"/>
        <v>5600000</v>
      </c>
      <c r="P477" s="97">
        <v>5600000</v>
      </c>
      <c r="Q477" s="97">
        <f t="shared" si="30"/>
        <v>0</v>
      </c>
      <c r="R477" s="96"/>
    </row>
    <row r="478" spans="1:18" x14ac:dyDescent="0.25">
      <c r="A478" s="84">
        <v>472</v>
      </c>
      <c r="B478" s="85">
        <v>460819</v>
      </c>
      <c r="C478" s="86" t="s">
        <v>599</v>
      </c>
      <c r="D478" s="86" t="s">
        <v>198</v>
      </c>
      <c r="E478" s="86" t="s">
        <v>3522</v>
      </c>
      <c r="F478" s="86" t="s">
        <v>27</v>
      </c>
      <c r="G478" s="86"/>
      <c r="H478" s="87">
        <v>12</v>
      </c>
      <c r="I478" s="87">
        <v>0</v>
      </c>
      <c r="J478" s="87">
        <v>0</v>
      </c>
      <c r="K478" s="87">
        <f t="shared" si="31"/>
        <v>3360000</v>
      </c>
      <c r="L478" s="87">
        <v>0</v>
      </c>
      <c r="M478" s="87">
        <v>0</v>
      </c>
      <c r="N478" s="87">
        <v>0</v>
      </c>
      <c r="O478" s="87">
        <f t="shared" si="29"/>
        <v>3360000</v>
      </c>
      <c r="P478" s="97">
        <v>0</v>
      </c>
      <c r="Q478" s="97">
        <f t="shared" si="30"/>
        <v>3360000</v>
      </c>
      <c r="R478" s="96"/>
    </row>
    <row r="479" spans="1:18" x14ac:dyDescent="0.25">
      <c r="A479" s="84">
        <v>473</v>
      </c>
      <c r="B479" s="85">
        <v>460820</v>
      </c>
      <c r="C479" s="86" t="s">
        <v>3526</v>
      </c>
      <c r="D479" s="86" t="s">
        <v>408</v>
      </c>
      <c r="E479" s="86" t="s">
        <v>3522</v>
      </c>
      <c r="F479" s="86" t="s">
        <v>389</v>
      </c>
      <c r="G479" s="86"/>
      <c r="H479" s="87">
        <v>22</v>
      </c>
      <c r="I479" s="87">
        <v>0</v>
      </c>
      <c r="J479" s="87">
        <v>0</v>
      </c>
      <c r="K479" s="87">
        <f>H479*280000</f>
        <v>6160000</v>
      </c>
      <c r="L479" s="87">
        <v>0</v>
      </c>
      <c r="M479" s="87">
        <v>0</v>
      </c>
      <c r="N479" s="87">
        <f>K479*0.7</f>
        <v>4312000</v>
      </c>
      <c r="O479" s="87">
        <f t="shared" si="29"/>
        <v>1848000</v>
      </c>
      <c r="P479" s="97">
        <v>1848000</v>
      </c>
      <c r="Q479" s="97">
        <f t="shared" si="30"/>
        <v>0</v>
      </c>
      <c r="R479" s="96"/>
    </row>
    <row r="480" spans="1:18" x14ac:dyDescent="0.25">
      <c r="A480" s="84">
        <v>474</v>
      </c>
      <c r="B480" s="85">
        <v>460821</v>
      </c>
      <c r="C480" s="86" t="s">
        <v>1251</v>
      </c>
      <c r="D480" s="86" t="s">
        <v>405</v>
      </c>
      <c r="E480" s="86" t="s">
        <v>3522</v>
      </c>
      <c r="F480" s="86" t="s">
        <v>27</v>
      </c>
      <c r="G480" s="86"/>
      <c r="H480" s="87">
        <v>19</v>
      </c>
      <c r="I480" s="87">
        <v>0</v>
      </c>
      <c r="J480" s="87">
        <v>0</v>
      </c>
      <c r="K480" s="87">
        <f t="shared" ref="K480:K499" si="32">H480*280000</f>
        <v>5320000</v>
      </c>
      <c r="L480" s="87">
        <v>0</v>
      </c>
      <c r="M480" s="87">
        <v>0</v>
      </c>
      <c r="N480" s="87">
        <v>0</v>
      </c>
      <c r="O480" s="87">
        <f t="shared" si="29"/>
        <v>5320000</v>
      </c>
      <c r="P480" s="97">
        <v>5320000</v>
      </c>
      <c r="Q480" s="97">
        <f t="shared" si="30"/>
        <v>0</v>
      </c>
      <c r="R480" s="96"/>
    </row>
    <row r="481" spans="1:18" x14ac:dyDescent="0.25">
      <c r="A481" s="84">
        <v>475</v>
      </c>
      <c r="B481" s="85">
        <v>460822</v>
      </c>
      <c r="C481" s="86" t="s">
        <v>114</v>
      </c>
      <c r="D481" s="86" t="s">
        <v>85</v>
      </c>
      <c r="E481" s="86" t="s">
        <v>3522</v>
      </c>
      <c r="F481" s="86" t="s">
        <v>27</v>
      </c>
      <c r="G481" s="86"/>
      <c r="H481" s="87">
        <v>24</v>
      </c>
      <c r="I481" s="87">
        <v>0</v>
      </c>
      <c r="J481" s="87">
        <v>0</v>
      </c>
      <c r="K481" s="87">
        <f t="shared" si="32"/>
        <v>6720000</v>
      </c>
      <c r="L481" s="87">
        <v>0</v>
      </c>
      <c r="M481" s="87">
        <v>0</v>
      </c>
      <c r="N481" s="87">
        <v>0</v>
      </c>
      <c r="O481" s="87">
        <f t="shared" si="29"/>
        <v>6720000</v>
      </c>
      <c r="P481" s="97">
        <v>6720000</v>
      </c>
      <c r="Q481" s="97">
        <f t="shared" si="30"/>
        <v>0</v>
      </c>
      <c r="R481" s="96"/>
    </row>
    <row r="482" spans="1:18" x14ac:dyDescent="0.25">
      <c r="A482" s="84">
        <v>476</v>
      </c>
      <c r="B482" s="85">
        <v>460823</v>
      </c>
      <c r="C482" s="86" t="s">
        <v>1731</v>
      </c>
      <c r="D482" s="86" t="s">
        <v>85</v>
      </c>
      <c r="E482" s="86" t="s">
        <v>3522</v>
      </c>
      <c r="F482" s="86" t="s">
        <v>27</v>
      </c>
      <c r="G482" s="86"/>
      <c r="H482" s="87">
        <v>21</v>
      </c>
      <c r="I482" s="87">
        <v>0</v>
      </c>
      <c r="J482" s="87">
        <v>0</v>
      </c>
      <c r="K482" s="87">
        <f t="shared" si="32"/>
        <v>5880000</v>
      </c>
      <c r="L482" s="87">
        <v>0</v>
      </c>
      <c r="M482" s="87">
        <v>0</v>
      </c>
      <c r="N482" s="87">
        <v>0</v>
      </c>
      <c r="O482" s="87">
        <f t="shared" si="29"/>
        <v>5880000</v>
      </c>
      <c r="P482" s="97">
        <v>5880000</v>
      </c>
      <c r="Q482" s="97">
        <f t="shared" si="30"/>
        <v>0</v>
      </c>
      <c r="R482" s="96"/>
    </row>
    <row r="483" spans="1:18" x14ac:dyDescent="0.25">
      <c r="A483" s="84">
        <v>477</v>
      </c>
      <c r="B483" s="85">
        <v>460824</v>
      </c>
      <c r="C483" s="86" t="s">
        <v>3527</v>
      </c>
      <c r="D483" s="86" t="s">
        <v>1085</v>
      </c>
      <c r="E483" s="86" t="s">
        <v>3522</v>
      </c>
      <c r="F483" s="86" t="s">
        <v>27</v>
      </c>
      <c r="G483" s="86"/>
      <c r="H483" s="87">
        <v>22</v>
      </c>
      <c r="I483" s="87">
        <v>0</v>
      </c>
      <c r="J483" s="87">
        <v>0</v>
      </c>
      <c r="K483" s="87">
        <f t="shared" si="32"/>
        <v>6160000</v>
      </c>
      <c r="L483" s="87">
        <v>0</v>
      </c>
      <c r="M483" s="87">
        <v>0</v>
      </c>
      <c r="N483" s="87">
        <v>0</v>
      </c>
      <c r="O483" s="87">
        <f t="shared" si="29"/>
        <v>6160000</v>
      </c>
      <c r="P483" s="97">
        <v>6160000</v>
      </c>
      <c r="Q483" s="97">
        <f t="shared" si="30"/>
        <v>0</v>
      </c>
      <c r="R483" s="96"/>
    </row>
    <row r="484" spans="1:18" x14ac:dyDescent="0.25">
      <c r="A484" s="84">
        <v>478</v>
      </c>
      <c r="B484" s="85">
        <v>460825</v>
      </c>
      <c r="C484" s="86" t="s">
        <v>3528</v>
      </c>
      <c r="D484" s="86" t="s">
        <v>57</v>
      </c>
      <c r="E484" s="86" t="s">
        <v>3522</v>
      </c>
      <c r="F484" s="86" t="s">
        <v>27</v>
      </c>
      <c r="G484" s="86"/>
      <c r="H484" s="87">
        <v>24</v>
      </c>
      <c r="I484" s="87">
        <v>0</v>
      </c>
      <c r="J484" s="87">
        <v>0</v>
      </c>
      <c r="K484" s="87">
        <f t="shared" si="32"/>
        <v>6720000</v>
      </c>
      <c r="L484" s="87">
        <v>0</v>
      </c>
      <c r="M484" s="87">
        <v>0</v>
      </c>
      <c r="N484" s="87">
        <v>0</v>
      </c>
      <c r="O484" s="87">
        <f t="shared" si="29"/>
        <v>6720000</v>
      </c>
      <c r="P484" s="97">
        <v>6720000</v>
      </c>
      <c r="Q484" s="97">
        <f t="shared" si="30"/>
        <v>0</v>
      </c>
      <c r="R484" s="96"/>
    </row>
    <row r="485" spans="1:18" x14ac:dyDescent="0.25">
      <c r="A485" s="84">
        <v>479</v>
      </c>
      <c r="B485" s="85">
        <v>460826</v>
      </c>
      <c r="C485" s="86" t="s">
        <v>586</v>
      </c>
      <c r="D485" s="86" t="s">
        <v>57</v>
      </c>
      <c r="E485" s="86" t="s">
        <v>3522</v>
      </c>
      <c r="F485" s="86" t="s">
        <v>27</v>
      </c>
      <c r="G485" s="86"/>
      <c r="H485" s="87">
        <v>19</v>
      </c>
      <c r="I485" s="87">
        <v>0</v>
      </c>
      <c r="J485" s="87">
        <v>0</v>
      </c>
      <c r="K485" s="87">
        <f t="shared" si="32"/>
        <v>5320000</v>
      </c>
      <c r="L485" s="87">
        <v>0</v>
      </c>
      <c r="M485" s="87">
        <v>0</v>
      </c>
      <c r="N485" s="87">
        <v>0</v>
      </c>
      <c r="O485" s="87">
        <f t="shared" si="29"/>
        <v>5320000</v>
      </c>
      <c r="P485" s="97">
        <v>5320000</v>
      </c>
      <c r="Q485" s="97">
        <f t="shared" si="30"/>
        <v>0</v>
      </c>
      <c r="R485" s="96"/>
    </row>
    <row r="486" spans="1:18" x14ac:dyDescent="0.25">
      <c r="A486" s="84">
        <v>480</v>
      </c>
      <c r="B486" s="85">
        <v>460827</v>
      </c>
      <c r="C486" s="86" t="s">
        <v>3529</v>
      </c>
      <c r="D486" s="86" t="s">
        <v>481</v>
      </c>
      <c r="E486" s="86" t="s">
        <v>3522</v>
      </c>
      <c r="F486" s="86" t="s">
        <v>27</v>
      </c>
      <c r="G486" s="86"/>
      <c r="H486" s="87">
        <v>18</v>
      </c>
      <c r="I486" s="87">
        <v>0</v>
      </c>
      <c r="J486" s="87">
        <v>0</v>
      </c>
      <c r="K486" s="87">
        <f t="shared" si="32"/>
        <v>5040000</v>
      </c>
      <c r="L486" s="87">
        <v>0</v>
      </c>
      <c r="M486" s="87">
        <v>0</v>
      </c>
      <c r="N486" s="87">
        <v>0</v>
      </c>
      <c r="O486" s="87">
        <f t="shared" si="29"/>
        <v>5040000</v>
      </c>
      <c r="P486" s="97">
        <v>5040000</v>
      </c>
      <c r="Q486" s="97">
        <f t="shared" si="30"/>
        <v>0</v>
      </c>
      <c r="R486" s="96"/>
    </row>
    <row r="487" spans="1:18" x14ac:dyDescent="0.25">
      <c r="A487" s="84">
        <v>481</v>
      </c>
      <c r="B487" s="85">
        <v>460828</v>
      </c>
      <c r="C487" s="86" t="s">
        <v>3530</v>
      </c>
      <c r="D487" s="86" t="s">
        <v>481</v>
      </c>
      <c r="E487" s="86" t="s">
        <v>3522</v>
      </c>
      <c r="F487" s="86" t="s">
        <v>27</v>
      </c>
      <c r="G487" s="86"/>
      <c r="H487" s="87">
        <v>24</v>
      </c>
      <c r="I487" s="87">
        <v>0</v>
      </c>
      <c r="J487" s="87">
        <v>0</v>
      </c>
      <c r="K487" s="87">
        <f t="shared" si="32"/>
        <v>6720000</v>
      </c>
      <c r="L487" s="87">
        <v>0</v>
      </c>
      <c r="M487" s="87">
        <v>0</v>
      </c>
      <c r="N487" s="87">
        <v>0</v>
      </c>
      <c r="O487" s="87">
        <f t="shared" si="29"/>
        <v>6720000</v>
      </c>
      <c r="P487" s="97">
        <v>6720000</v>
      </c>
      <c r="Q487" s="97">
        <f t="shared" si="30"/>
        <v>0</v>
      </c>
      <c r="R487" s="96"/>
    </row>
    <row r="488" spans="1:18" x14ac:dyDescent="0.25">
      <c r="A488" s="84">
        <v>482</v>
      </c>
      <c r="B488" s="85">
        <v>460829</v>
      </c>
      <c r="C488" s="86" t="s">
        <v>219</v>
      </c>
      <c r="D488" s="86" t="s">
        <v>481</v>
      </c>
      <c r="E488" s="86" t="s">
        <v>3522</v>
      </c>
      <c r="F488" s="86" t="s">
        <v>27</v>
      </c>
      <c r="G488" s="86"/>
      <c r="H488" s="87">
        <v>12</v>
      </c>
      <c r="I488" s="87">
        <v>0</v>
      </c>
      <c r="J488" s="87">
        <v>0</v>
      </c>
      <c r="K488" s="87"/>
      <c r="L488" s="87"/>
      <c r="M488" s="87"/>
      <c r="N488" s="87"/>
      <c r="O488" s="87"/>
      <c r="P488" s="97">
        <v>0</v>
      </c>
      <c r="Q488" s="97">
        <f t="shared" si="30"/>
        <v>0</v>
      </c>
      <c r="R488" s="96" t="s">
        <v>3472</v>
      </c>
    </row>
    <row r="489" spans="1:18" x14ac:dyDescent="0.25">
      <c r="A489" s="84">
        <v>483</v>
      </c>
      <c r="B489" s="85">
        <v>460830</v>
      </c>
      <c r="C489" s="86" t="s">
        <v>665</v>
      </c>
      <c r="D489" s="86" t="s">
        <v>402</v>
      </c>
      <c r="E489" s="86" t="s">
        <v>3522</v>
      </c>
      <c r="F489" s="86" t="s">
        <v>27</v>
      </c>
      <c r="G489" s="86"/>
      <c r="H489" s="87">
        <v>21</v>
      </c>
      <c r="I489" s="87">
        <v>0</v>
      </c>
      <c r="J489" s="87">
        <v>0</v>
      </c>
      <c r="K489" s="87">
        <f t="shared" si="32"/>
        <v>5880000</v>
      </c>
      <c r="L489" s="87">
        <v>0</v>
      </c>
      <c r="M489" s="87">
        <v>0</v>
      </c>
      <c r="N489" s="87">
        <v>0</v>
      </c>
      <c r="O489" s="87">
        <f t="shared" si="29"/>
        <v>5880000</v>
      </c>
      <c r="P489" s="97">
        <v>5800000</v>
      </c>
      <c r="Q489" s="97">
        <f t="shared" si="30"/>
        <v>80000</v>
      </c>
      <c r="R489" s="96"/>
    </row>
    <row r="490" spans="1:18" x14ac:dyDescent="0.25">
      <c r="A490" s="84">
        <v>484</v>
      </c>
      <c r="B490" s="85">
        <v>460831</v>
      </c>
      <c r="C490" s="86" t="s">
        <v>3531</v>
      </c>
      <c r="D490" s="86" t="s">
        <v>317</v>
      </c>
      <c r="E490" s="86" t="s">
        <v>3522</v>
      </c>
      <c r="F490" s="86" t="s">
        <v>27</v>
      </c>
      <c r="G490" s="86"/>
      <c r="H490" s="87">
        <v>21</v>
      </c>
      <c r="I490" s="87">
        <v>0</v>
      </c>
      <c r="J490" s="87">
        <v>0</v>
      </c>
      <c r="K490" s="87">
        <f t="shared" si="32"/>
        <v>5880000</v>
      </c>
      <c r="L490" s="87">
        <v>0</v>
      </c>
      <c r="M490" s="87">
        <v>0</v>
      </c>
      <c r="N490" s="87">
        <v>0</v>
      </c>
      <c r="O490" s="87">
        <f t="shared" si="29"/>
        <v>5880000</v>
      </c>
      <c r="P490" s="97">
        <v>5880000</v>
      </c>
      <c r="Q490" s="97">
        <f t="shared" si="30"/>
        <v>0</v>
      </c>
      <c r="R490" s="96"/>
    </row>
    <row r="491" spans="1:18" x14ac:dyDescent="0.25">
      <c r="A491" s="84">
        <v>485</v>
      </c>
      <c r="B491" s="85">
        <v>460832</v>
      </c>
      <c r="C491" s="86" t="s">
        <v>1415</v>
      </c>
      <c r="D491" s="86" t="s">
        <v>334</v>
      </c>
      <c r="E491" s="86" t="s">
        <v>3522</v>
      </c>
      <c r="F491" s="86" t="s">
        <v>27</v>
      </c>
      <c r="G491" s="86"/>
      <c r="H491" s="87">
        <v>19</v>
      </c>
      <c r="I491" s="87">
        <v>0</v>
      </c>
      <c r="J491" s="87">
        <v>0</v>
      </c>
      <c r="K491" s="87">
        <f t="shared" si="32"/>
        <v>5320000</v>
      </c>
      <c r="L491" s="87">
        <v>0</v>
      </c>
      <c r="M491" s="87">
        <v>0</v>
      </c>
      <c r="N491" s="87">
        <v>0</v>
      </c>
      <c r="O491" s="87">
        <f t="shared" si="29"/>
        <v>5320000</v>
      </c>
      <c r="P491" s="97">
        <v>5320000</v>
      </c>
      <c r="Q491" s="97">
        <f t="shared" si="30"/>
        <v>0</v>
      </c>
      <c r="R491" s="96"/>
    </row>
    <row r="492" spans="1:18" x14ac:dyDescent="0.25">
      <c r="A492" s="84">
        <v>486</v>
      </c>
      <c r="B492" s="85">
        <v>460833</v>
      </c>
      <c r="C492" s="86" t="s">
        <v>1573</v>
      </c>
      <c r="D492" s="86" t="s">
        <v>349</v>
      </c>
      <c r="E492" s="86" t="s">
        <v>3522</v>
      </c>
      <c r="F492" s="86" t="s">
        <v>27</v>
      </c>
      <c r="G492" s="86"/>
      <c r="H492" s="87">
        <v>19</v>
      </c>
      <c r="I492" s="87">
        <v>0</v>
      </c>
      <c r="J492" s="87">
        <v>0</v>
      </c>
      <c r="K492" s="87">
        <f t="shared" si="32"/>
        <v>5320000</v>
      </c>
      <c r="L492" s="87">
        <v>0</v>
      </c>
      <c r="M492" s="87">
        <v>0</v>
      </c>
      <c r="N492" s="87">
        <v>0</v>
      </c>
      <c r="O492" s="87">
        <f t="shared" si="29"/>
        <v>5320000</v>
      </c>
      <c r="P492" s="97">
        <v>5320000</v>
      </c>
      <c r="Q492" s="97">
        <f t="shared" si="30"/>
        <v>0</v>
      </c>
      <c r="R492" s="96"/>
    </row>
    <row r="493" spans="1:18" x14ac:dyDescent="0.25">
      <c r="A493" s="84">
        <v>487</v>
      </c>
      <c r="B493" s="85">
        <v>460834</v>
      </c>
      <c r="C493" s="86" t="s">
        <v>3532</v>
      </c>
      <c r="D493" s="86" t="s">
        <v>262</v>
      </c>
      <c r="E493" s="86" t="s">
        <v>3522</v>
      </c>
      <c r="F493" s="86" t="s">
        <v>27</v>
      </c>
      <c r="G493" s="86"/>
      <c r="H493" s="87">
        <v>22</v>
      </c>
      <c r="I493" s="87">
        <v>0</v>
      </c>
      <c r="J493" s="87">
        <v>0</v>
      </c>
      <c r="K493" s="87">
        <f t="shared" si="32"/>
        <v>6160000</v>
      </c>
      <c r="L493" s="87">
        <v>0</v>
      </c>
      <c r="M493" s="87">
        <v>0</v>
      </c>
      <c r="N493" s="87">
        <v>0</v>
      </c>
      <c r="O493" s="87">
        <f t="shared" si="29"/>
        <v>6160000</v>
      </c>
      <c r="P493" s="97">
        <v>6160000</v>
      </c>
      <c r="Q493" s="97">
        <f t="shared" si="30"/>
        <v>0</v>
      </c>
      <c r="R493" s="96"/>
    </row>
    <row r="494" spans="1:18" x14ac:dyDescent="0.25">
      <c r="A494" s="84">
        <v>488</v>
      </c>
      <c r="B494" s="85">
        <v>460835</v>
      </c>
      <c r="C494" s="86" t="s">
        <v>632</v>
      </c>
      <c r="D494" s="86" t="s">
        <v>210</v>
      </c>
      <c r="E494" s="86" t="s">
        <v>3522</v>
      </c>
      <c r="F494" s="86" t="s">
        <v>27</v>
      </c>
      <c r="G494" s="86"/>
      <c r="H494" s="87">
        <v>22</v>
      </c>
      <c r="I494" s="87">
        <v>0</v>
      </c>
      <c r="J494" s="87">
        <v>0</v>
      </c>
      <c r="K494" s="87">
        <f t="shared" si="32"/>
        <v>6160000</v>
      </c>
      <c r="L494" s="87">
        <v>0</v>
      </c>
      <c r="M494" s="87">
        <v>0</v>
      </c>
      <c r="N494" s="87">
        <v>0</v>
      </c>
      <c r="O494" s="87">
        <f t="shared" si="29"/>
        <v>6160000</v>
      </c>
      <c r="P494" s="97">
        <v>6160000</v>
      </c>
      <c r="Q494" s="97">
        <f t="shared" si="30"/>
        <v>0</v>
      </c>
      <c r="R494" s="96"/>
    </row>
    <row r="495" spans="1:18" x14ac:dyDescent="0.25">
      <c r="A495" s="84">
        <v>489</v>
      </c>
      <c r="B495" s="85">
        <v>460836</v>
      </c>
      <c r="C495" s="86" t="s">
        <v>3533</v>
      </c>
      <c r="D495" s="86" t="s">
        <v>445</v>
      </c>
      <c r="E495" s="86" t="s">
        <v>3522</v>
      </c>
      <c r="F495" s="86" t="s">
        <v>27</v>
      </c>
      <c r="G495" s="86"/>
      <c r="H495" s="87">
        <v>12</v>
      </c>
      <c r="I495" s="87">
        <v>0</v>
      </c>
      <c r="J495" s="87">
        <v>0</v>
      </c>
      <c r="K495" s="87">
        <f t="shared" si="32"/>
        <v>3360000</v>
      </c>
      <c r="L495" s="87">
        <v>0</v>
      </c>
      <c r="M495" s="87">
        <v>0</v>
      </c>
      <c r="N495" s="87">
        <v>0</v>
      </c>
      <c r="O495" s="87">
        <f t="shared" si="29"/>
        <v>3360000</v>
      </c>
      <c r="P495" s="97">
        <v>0</v>
      </c>
      <c r="Q495" s="97">
        <f t="shared" si="30"/>
        <v>3360000</v>
      </c>
      <c r="R495" s="96"/>
    </row>
    <row r="496" spans="1:18" x14ac:dyDescent="0.25">
      <c r="A496" s="84">
        <v>490</v>
      </c>
      <c r="B496" s="85">
        <v>460837</v>
      </c>
      <c r="C496" s="86" t="s">
        <v>3534</v>
      </c>
      <c r="D496" s="86" t="s">
        <v>598</v>
      </c>
      <c r="E496" s="86" t="s">
        <v>3522</v>
      </c>
      <c r="F496" s="86" t="s">
        <v>27</v>
      </c>
      <c r="G496" s="86"/>
      <c r="H496" s="87">
        <v>22</v>
      </c>
      <c r="I496" s="87">
        <v>0</v>
      </c>
      <c r="J496" s="87">
        <v>0</v>
      </c>
      <c r="K496" s="87">
        <f t="shared" si="32"/>
        <v>6160000</v>
      </c>
      <c r="L496" s="87">
        <v>0</v>
      </c>
      <c r="M496" s="87">
        <v>0</v>
      </c>
      <c r="N496" s="87">
        <v>0</v>
      </c>
      <c r="O496" s="87">
        <f t="shared" si="29"/>
        <v>6160000</v>
      </c>
      <c r="P496" s="97">
        <v>6160000</v>
      </c>
      <c r="Q496" s="97">
        <f t="shared" si="30"/>
        <v>0</v>
      </c>
      <c r="R496" s="96"/>
    </row>
    <row r="497" spans="1:18" x14ac:dyDescent="0.25">
      <c r="A497" s="84">
        <v>491</v>
      </c>
      <c r="B497" s="85">
        <v>460838</v>
      </c>
      <c r="C497" s="86" t="s">
        <v>1335</v>
      </c>
      <c r="D497" s="86" t="s">
        <v>65</v>
      </c>
      <c r="E497" s="86" t="s">
        <v>3522</v>
      </c>
      <c r="F497" s="86" t="s">
        <v>27</v>
      </c>
      <c r="G497" s="86"/>
      <c r="H497" s="87">
        <v>22</v>
      </c>
      <c r="I497" s="87">
        <v>0</v>
      </c>
      <c r="J497" s="87">
        <v>0</v>
      </c>
      <c r="K497" s="87">
        <f t="shared" si="32"/>
        <v>6160000</v>
      </c>
      <c r="L497" s="87">
        <v>0</v>
      </c>
      <c r="M497" s="87">
        <v>0</v>
      </c>
      <c r="N497" s="87">
        <v>0</v>
      </c>
      <c r="O497" s="87">
        <f t="shared" si="29"/>
        <v>6160000</v>
      </c>
      <c r="P497" s="97">
        <v>6160000</v>
      </c>
      <c r="Q497" s="97">
        <f t="shared" si="30"/>
        <v>0</v>
      </c>
      <c r="R497" s="96"/>
    </row>
    <row r="498" spans="1:18" x14ac:dyDescent="0.25">
      <c r="A498" s="84">
        <v>492</v>
      </c>
      <c r="B498" s="85">
        <v>460839</v>
      </c>
      <c r="C498" s="86" t="s">
        <v>309</v>
      </c>
      <c r="D498" s="86" t="s">
        <v>192</v>
      </c>
      <c r="E498" s="86" t="s">
        <v>3522</v>
      </c>
      <c r="F498" s="86" t="s">
        <v>27</v>
      </c>
      <c r="G498" s="86"/>
      <c r="H498" s="87">
        <v>22</v>
      </c>
      <c r="I498" s="87">
        <v>0</v>
      </c>
      <c r="J498" s="87">
        <v>0</v>
      </c>
      <c r="K498" s="87">
        <f t="shared" si="32"/>
        <v>6160000</v>
      </c>
      <c r="L498" s="87">
        <v>0</v>
      </c>
      <c r="M498" s="87">
        <v>0</v>
      </c>
      <c r="N498" s="87">
        <v>0</v>
      </c>
      <c r="O498" s="87">
        <f t="shared" si="29"/>
        <v>6160000</v>
      </c>
      <c r="P498" s="97">
        <v>6160000</v>
      </c>
      <c r="Q498" s="97">
        <f t="shared" si="30"/>
        <v>0</v>
      </c>
      <c r="R498" s="96"/>
    </row>
    <row r="499" spans="1:18" x14ac:dyDescent="0.25">
      <c r="A499" s="84">
        <v>493</v>
      </c>
      <c r="B499" s="85">
        <v>460840</v>
      </c>
      <c r="C499" s="86" t="s">
        <v>3535</v>
      </c>
      <c r="D499" s="86" t="s">
        <v>112</v>
      </c>
      <c r="E499" s="86" t="s">
        <v>3522</v>
      </c>
      <c r="F499" s="86" t="s">
        <v>27</v>
      </c>
      <c r="G499" s="86"/>
      <c r="H499" s="87">
        <v>12</v>
      </c>
      <c r="I499" s="87">
        <v>0</v>
      </c>
      <c r="J499" s="87">
        <v>0</v>
      </c>
      <c r="K499" s="87">
        <f t="shared" si="32"/>
        <v>3360000</v>
      </c>
      <c r="L499" s="87">
        <v>0</v>
      </c>
      <c r="M499" s="87">
        <v>0</v>
      </c>
      <c r="N499" s="87">
        <v>0</v>
      </c>
      <c r="O499" s="87">
        <f t="shared" si="29"/>
        <v>3360000</v>
      </c>
      <c r="P499" s="97">
        <v>80000</v>
      </c>
      <c r="Q499" s="97">
        <f t="shared" si="30"/>
        <v>3280000</v>
      </c>
      <c r="R499" s="96"/>
    </row>
    <row r="500" spans="1:18" x14ac:dyDescent="0.25">
      <c r="A500" s="84">
        <v>494</v>
      </c>
      <c r="B500" s="85">
        <v>460841</v>
      </c>
      <c r="C500" s="86" t="s">
        <v>3536</v>
      </c>
      <c r="D500" s="86" t="s">
        <v>413</v>
      </c>
      <c r="E500" s="86" t="s">
        <v>3522</v>
      </c>
      <c r="F500" s="86" t="s">
        <v>368</v>
      </c>
      <c r="G500" s="86"/>
      <c r="H500" s="87">
        <v>17</v>
      </c>
      <c r="I500" s="87">
        <v>0</v>
      </c>
      <c r="J500" s="87">
        <v>0</v>
      </c>
      <c r="K500" s="87">
        <f>H500*280000</f>
        <v>4760000</v>
      </c>
      <c r="L500" s="87">
        <v>0</v>
      </c>
      <c r="M500" s="87">
        <v>0</v>
      </c>
      <c r="N500" s="87">
        <f>K500</f>
        <v>4760000</v>
      </c>
      <c r="O500" s="87">
        <f t="shared" si="29"/>
        <v>0</v>
      </c>
      <c r="P500" s="97">
        <v>0</v>
      </c>
      <c r="Q500" s="97">
        <f t="shared" si="30"/>
        <v>0</v>
      </c>
      <c r="R500" s="96"/>
    </row>
    <row r="501" spans="1:18" x14ac:dyDescent="0.25">
      <c r="A501" s="84">
        <v>495</v>
      </c>
      <c r="B501" s="85">
        <v>460842</v>
      </c>
      <c r="C501" s="86" t="s">
        <v>1869</v>
      </c>
      <c r="D501" s="86" t="s">
        <v>3537</v>
      </c>
      <c r="E501" s="86" t="s">
        <v>3522</v>
      </c>
      <c r="F501" s="86" t="s">
        <v>27</v>
      </c>
      <c r="G501" s="86"/>
      <c r="H501" s="87">
        <v>20</v>
      </c>
      <c r="I501" s="87">
        <v>0</v>
      </c>
      <c r="J501" s="87">
        <v>0</v>
      </c>
      <c r="K501" s="87">
        <f t="shared" ref="K501:K522" si="33">H501*280000</f>
        <v>5600000</v>
      </c>
      <c r="L501" s="87">
        <v>0</v>
      </c>
      <c r="M501" s="87">
        <v>0</v>
      </c>
      <c r="N501" s="87">
        <v>0</v>
      </c>
      <c r="O501" s="87">
        <f t="shared" si="29"/>
        <v>5600000</v>
      </c>
      <c r="P501" s="97">
        <v>5600000</v>
      </c>
      <c r="Q501" s="97">
        <f t="shared" si="30"/>
        <v>0</v>
      </c>
      <c r="R501" s="96"/>
    </row>
    <row r="502" spans="1:18" x14ac:dyDescent="0.25">
      <c r="A502" s="84">
        <v>496</v>
      </c>
      <c r="B502" s="85">
        <v>460843</v>
      </c>
      <c r="C502" s="86" t="s">
        <v>444</v>
      </c>
      <c r="D502" s="86" t="s">
        <v>118</v>
      </c>
      <c r="E502" s="86" t="s">
        <v>3522</v>
      </c>
      <c r="F502" s="86" t="s">
        <v>27</v>
      </c>
      <c r="G502" s="86"/>
      <c r="H502" s="87">
        <v>20</v>
      </c>
      <c r="I502" s="87">
        <v>0</v>
      </c>
      <c r="J502" s="87">
        <v>0</v>
      </c>
      <c r="K502" s="87">
        <f t="shared" si="33"/>
        <v>5600000</v>
      </c>
      <c r="L502" s="87">
        <v>0</v>
      </c>
      <c r="M502" s="87">
        <v>0</v>
      </c>
      <c r="N502" s="87">
        <v>0</v>
      </c>
      <c r="O502" s="87">
        <f t="shared" si="29"/>
        <v>5600000</v>
      </c>
      <c r="P502" s="97">
        <v>5600000</v>
      </c>
      <c r="Q502" s="97">
        <f t="shared" si="30"/>
        <v>0</v>
      </c>
      <c r="R502" s="96"/>
    </row>
    <row r="503" spans="1:18" x14ac:dyDescent="0.25">
      <c r="A503" s="84">
        <v>497</v>
      </c>
      <c r="B503" s="85">
        <v>460844</v>
      </c>
      <c r="C503" s="86" t="s">
        <v>2026</v>
      </c>
      <c r="D503" s="86" t="s">
        <v>153</v>
      </c>
      <c r="E503" s="86" t="s">
        <v>3522</v>
      </c>
      <c r="F503" s="86" t="s">
        <v>27</v>
      </c>
      <c r="G503" s="86"/>
      <c r="H503" s="87">
        <v>20</v>
      </c>
      <c r="I503" s="87">
        <v>0</v>
      </c>
      <c r="J503" s="87">
        <v>0</v>
      </c>
      <c r="K503" s="87">
        <f t="shared" si="33"/>
        <v>5600000</v>
      </c>
      <c r="L503" s="87">
        <v>0</v>
      </c>
      <c r="M503" s="87">
        <v>0</v>
      </c>
      <c r="N503" s="87">
        <v>0</v>
      </c>
      <c r="O503" s="87">
        <f t="shared" si="29"/>
        <v>5600000</v>
      </c>
      <c r="P503" s="97">
        <v>5600000</v>
      </c>
      <c r="Q503" s="97">
        <f t="shared" si="30"/>
        <v>0</v>
      </c>
      <c r="R503" s="96"/>
    </row>
    <row r="504" spans="1:18" x14ac:dyDescent="0.25">
      <c r="A504" s="84">
        <v>498</v>
      </c>
      <c r="B504" s="85">
        <v>460845</v>
      </c>
      <c r="C504" s="86" t="s">
        <v>2782</v>
      </c>
      <c r="D504" s="86" t="s">
        <v>25</v>
      </c>
      <c r="E504" s="86" t="s">
        <v>3522</v>
      </c>
      <c r="F504" s="86" t="s">
        <v>27</v>
      </c>
      <c r="G504" s="86"/>
      <c r="H504" s="87">
        <v>17</v>
      </c>
      <c r="I504" s="87">
        <v>0</v>
      </c>
      <c r="J504" s="87">
        <v>0</v>
      </c>
      <c r="K504" s="87">
        <f t="shared" si="33"/>
        <v>4760000</v>
      </c>
      <c r="L504" s="87">
        <v>0</v>
      </c>
      <c r="M504" s="87">
        <v>0</v>
      </c>
      <c r="N504" s="87">
        <v>0</v>
      </c>
      <c r="O504" s="87">
        <f t="shared" si="29"/>
        <v>4760000</v>
      </c>
      <c r="P504" s="97">
        <v>4760000</v>
      </c>
      <c r="Q504" s="97">
        <f t="shared" si="30"/>
        <v>0</v>
      </c>
      <c r="R504" s="96"/>
    </row>
    <row r="505" spans="1:18" x14ac:dyDescent="0.25">
      <c r="A505" s="84">
        <v>499</v>
      </c>
      <c r="B505" s="85">
        <v>460846</v>
      </c>
      <c r="C505" s="86" t="s">
        <v>309</v>
      </c>
      <c r="D505" s="86" t="s">
        <v>528</v>
      </c>
      <c r="E505" s="86" t="s">
        <v>3522</v>
      </c>
      <c r="F505" s="86" t="s">
        <v>27</v>
      </c>
      <c r="G505" s="86"/>
      <c r="H505" s="87">
        <v>22</v>
      </c>
      <c r="I505" s="87">
        <v>0</v>
      </c>
      <c r="J505" s="87">
        <v>0</v>
      </c>
      <c r="K505" s="87">
        <f t="shared" si="33"/>
        <v>6160000</v>
      </c>
      <c r="L505" s="87">
        <v>0</v>
      </c>
      <c r="M505" s="87">
        <v>0</v>
      </c>
      <c r="N505" s="87">
        <v>0</v>
      </c>
      <c r="O505" s="87">
        <f t="shared" si="29"/>
        <v>6160000</v>
      </c>
      <c r="P505" s="97">
        <v>6160000</v>
      </c>
      <c r="Q505" s="97">
        <f t="shared" si="30"/>
        <v>0</v>
      </c>
      <c r="R505" s="96"/>
    </row>
    <row r="506" spans="1:18" x14ac:dyDescent="0.25">
      <c r="A506" s="84">
        <v>500</v>
      </c>
      <c r="B506" s="85">
        <v>460847</v>
      </c>
      <c r="C506" s="86" t="s">
        <v>894</v>
      </c>
      <c r="D506" s="86" t="s">
        <v>321</v>
      </c>
      <c r="E506" s="86" t="s">
        <v>3522</v>
      </c>
      <c r="F506" s="86" t="s">
        <v>27</v>
      </c>
      <c r="G506" s="86"/>
      <c r="H506" s="87">
        <v>20</v>
      </c>
      <c r="I506" s="87">
        <v>0</v>
      </c>
      <c r="J506" s="87">
        <v>0</v>
      </c>
      <c r="K506" s="87">
        <f t="shared" si="33"/>
        <v>5600000</v>
      </c>
      <c r="L506" s="87">
        <v>0</v>
      </c>
      <c r="M506" s="87">
        <v>0</v>
      </c>
      <c r="N506" s="87">
        <v>0</v>
      </c>
      <c r="O506" s="87">
        <f t="shared" si="29"/>
        <v>5600000</v>
      </c>
      <c r="P506" s="97">
        <v>0</v>
      </c>
      <c r="Q506" s="97">
        <f t="shared" si="30"/>
        <v>5600000</v>
      </c>
      <c r="R506" s="96"/>
    </row>
    <row r="507" spans="1:18" x14ac:dyDescent="0.25">
      <c r="A507" s="84">
        <v>501</v>
      </c>
      <c r="B507" s="85">
        <v>460848</v>
      </c>
      <c r="C507" s="86" t="s">
        <v>3538</v>
      </c>
      <c r="D507" s="86" t="s">
        <v>75</v>
      </c>
      <c r="E507" s="86" t="s">
        <v>3522</v>
      </c>
      <c r="F507" s="86" t="s">
        <v>27</v>
      </c>
      <c r="G507" s="86"/>
      <c r="H507" s="87">
        <v>20</v>
      </c>
      <c r="I507" s="87">
        <v>0</v>
      </c>
      <c r="J507" s="87">
        <v>0</v>
      </c>
      <c r="K507" s="87">
        <f t="shared" si="33"/>
        <v>5600000</v>
      </c>
      <c r="L507" s="87">
        <v>0</v>
      </c>
      <c r="M507" s="87">
        <v>0</v>
      </c>
      <c r="N507" s="87">
        <v>0</v>
      </c>
      <c r="O507" s="87">
        <f t="shared" si="29"/>
        <v>5600000</v>
      </c>
      <c r="P507" s="97">
        <v>5600000</v>
      </c>
      <c r="Q507" s="97">
        <f t="shared" si="30"/>
        <v>0</v>
      </c>
      <c r="R507" s="96"/>
    </row>
    <row r="508" spans="1:18" x14ac:dyDescent="0.25">
      <c r="A508" s="84">
        <v>502</v>
      </c>
      <c r="B508" s="85">
        <v>460849</v>
      </c>
      <c r="C508" s="86" t="s">
        <v>446</v>
      </c>
      <c r="D508" s="86" t="s">
        <v>75</v>
      </c>
      <c r="E508" s="86" t="s">
        <v>3522</v>
      </c>
      <c r="F508" s="86" t="s">
        <v>27</v>
      </c>
      <c r="G508" s="86"/>
      <c r="H508" s="87">
        <v>19</v>
      </c>
      <c r="I508" s="87">
        <v>0</v>
      </c>
      <c r="J508" s="87">
        <v>0</v>
      </c>
      <c r="K508" s="87">
        <f t="shared" si="33"/>
        <v>5320000</v>
      </c>
      <c r="L508" s="87">
        <v>0</v>
      </c>
      <c r="M508" s="87">
        <v>0</v>
      </c>
      <c r="N508" s="87">
        <v>0</v>
      </c>
      <c r="O508" s="87">
        <f t="shared" si="29"/>
        <v>5320000</v>
      </c>
      <c r="P508" s="97">
        <v>5320000</v>
      </c>
      <c r="Q508" s="97">
        <f t="shared" si="30"/>
        <v>0</v>
      </c>
      <c r="R508" s="96"/>
    </row>
    <row r="509" spans="1:18" x14ac:dyDescent="0.25">
      <c r="A509" s="84">
        <v>503</v>
      </c>
      <c r="B509" s="85">
        <v>460850</v>
      </c>
      <c r="C509" s="86" t="s">
        <v>111</v>
      </c>
      <c r="D509" s="86" t="s">
        <v>654</v>
      </c>
      <c r="E509" s="86" t="s">
        <v>3522</v>
      </c>
      <c r="F509" s="86" t="s">
        <v>27</v>
      </c>
      <c r="G509" s="86"/>
      <c r="H509" s="87">
        <v>22</v>
      </c>
      <c r="I509" s="87">
        <v>0</v>
      </c>
      <c r="J509" s="87">
        <v>0</v>
      </c>
      <c r="K509" s="87">
        <f t="shared" si="33"/>
        <v>6160000</v>
      </c>
      <c r="L509" s="87">
        <v>0</v>
      </c>
      <c r="M509" s="87">
        <v>0</v>
      </c>
      <c r="N509" s="87">
        <v>0</v>
      </c>
      <c r="O509" s="87">
        <f t="shared" si="29"/>
        <v>6160000</v>
      </c>
      <c r="P509" s="97">
        <v>6160000</v>
      </c>
      <c r="Q509" s="97">
        <f t="shared" si="30"/>
        <v>0</v>
      </c>
      <c r="R509" s="96"/>
    </row>
    <row r="510" spans="1:18" x14ac:dyDescent="0.25">
      <c r="A510" s="84">
        <v>504</v>
      </c>
      <c r="B510" s="85">
        <v>460851</v>
      </c>
      <c r="C510" s="86" t="s">
        <v>1218</v>
      </c>
      <c r="D510" s="86" t="s">
        <v>372</v>
      </c>
      <c r="E510" s="86" t="s">
        <v>3522</v>
      </c>
      <c r="F510" s="86" t="s">
        <v>27</v>
      </c>
      <c r="G510" s="86"/>
      <c r="H510" s="87">
        <v>20</v>
      </c>
      <c r="I510" s="87">
        <v>0</v>
      </c>
      <c r="J510" s="87">
        <v>0</v>
      </c>
      <c r="K510" s="87">
        <f t="shared" si="33"/>
        <v>5600000</v>
      </c>
      <c r="L510" s="87">
        <v>0</v>
      </c>
      <c r="M510" s="87">
        <v>0</v>
      </c>
      <c r="N510" s="87">
        <v>0</v>
      </c>
      <c r="O510" s="87">
        <f t="shared" si="29"/>
        <v>5600000</v>
      </c>
      <c r="P510" s="97">
        <v>5600000</v>
      </c>
      <c r="Q510" s="97">
        <f t="shared" si="30"/>
        <v>0</v>
      </c>
      <c r="R510" s="96"/>
    </row>
    <row r="511" spans="1:18" x14ac:dyDescent="0.25">
      <c r="A511" s="84">
        <v>505</v>
      </c>
      <c r="B511" s="85">
        <v>460852</v>
      </c>
      <c r="C511" s="86" t="s">
        <v>666</v>
      </c>
      <c r="D511" s="86" t="s">
        <v>233</v>
      </c>
      <c r="E511" s="86" t="s">
        <v>3522</v>
      </c>
      <c r="F511" s="86" t="s">
        <v>27</v>
      </c>
      <c r="G511" s="86"/>
      <c r="H511" s="87">
        <v>22</v>
      </c>
      <c r="I511" s="87">
        <v>0</v>
      </c>
      <c r="J511" s="87">
        <v>0</v>
      </c>
      <c r="K511" s="87">
        <f t="shared" si="33"/>
        <v>6160000</v>
      </c>
      <c r="L511" s="87">
        <v>0</v>
      </c>
      <c r="M511" s="87">
        <v>0</v>
      </c>
      <c r="N511" s="87">
        <v>0</v>
      </c>
      <c r="O511" s="87">
        <f t="shared" si="29"/>
        <v>6160000</v>
      </c>
      <c r="P511" s="97">
        <v>6160000</v>
      </c>
      <c r="Q511" s="97">
        <f t="shared" si="30"/>
        <v>0</v>
      </c>
      <c r="R511" s="96"/>
    </row>
    <row r="512" spans="1:18" x14ac:dyDescent="0.25">
      <c r="A512" s="84">
        <v>506</v>
      </c>
      <c r="B512" s="85">
        <v>460853</v>
      </c>
      <c r="C512" s="86" t="s">
        <v>3539</v>
      </c>
      <c r="D512" s="86" t="s">
        <v>61</v>
      </c>
      <c r="E512" s="86" t="s">
        <v>3522</v>
      </c>
      <c r="F512" s="86" t="s">
        <v>27</v>
      </c>
      <c r="G512" s="86"/>
      <c r="H512" s="87">
        <v>17</v>
      </c>
      <c r="I512" s="87">
        <v>0</v>
      </c>
      <c r="J512" s="87">
        <v>0</v>
      </c>
      <c r="K512" s="87">
        <f t="shared" si="33"/>
        <v>4760000</v>
      </c>
      <c r="L512" s="87">
        <v>0</v>
      </c>
      <c r="M512" s="87">
        <v>0</v>
      </c>
      <c r="N512" s="87">
        <v>0</v>
      </c>
      <c r="O512" s="87">
        <f t="shared" si="29"/>
        <v>4760000</v>
      </c>
      <c r="P512" s="97">
        <v>4760000</v>
      </c>
      <c r="Q512" s="97">
        <f t="shared" si="30"/>
        <v>0</v>
      </c>
      <c r="R512" s="96"/>
    </row>
    <row r="513" spans="1:18" x14ac:dyDescent="0.25">
      <c r="A513" s="84">
        <v>507</v>
      </c>
      <c r="B513" s="85">
        <v>460854</v>
      </c>
      <c r="C513" s="86" t="s">
        <v>1854</v>
      </c>
      <c r="D513" s="86" t="s">
        <v>251</v>
      </c>
      <c r="E513" s="86" t="s">
        <v>3522</v>
      </c>
      <c r="F513" s="86" t="s">
        <v>27</v>
      </c>
      <c r="G513" s="86"/>
      <c r="H513" s="87">
        <v>22</v>
      </c>
      <c r="I513" s="87">
        <v>0</v>
      </c>
      <c r="J513" s="87">
        <v>0</v>
      </c>
      <c r="K513" s="87">
        <f t="shared" si="33"/>
        <v>6160000</v>
      </c>
      <c r="L513" s="87">
        <v>0</v>
      </c>
      <c r="M513" s="87">
        <v>0</v>
      </c>
      <c r="N513" s="87">
        <v>0</v>
      </c>
      <c r="O513" s="87">
        <f t="shared" si="29"/>
        <v>6160000</v>
      </c>
      <c r="P513" s="97">
        <v>6160000</v>
      </c>
      <c r="Q513" s="97">
        <f t="shared" si="30"/>
        <v>0</v>
      </c>
      <c r="R513" s="96"/>
    </row>
    <row r="514" spans="1:18" x14ac:dyDescent="0.25">
      <c r="A514" s="84">
        <v>508</v>
      </c>
      <c r="B514" s="85">
        <v>460855</v>
      </c>
      <c r="C514" s="86" t="s">
        <v>3540</v>
      </c>
      <c r="D514" s="86" t="s">
        <v>85</v>
      </c>
      <c r="E514" s="86" t="s">
        <v>3522</v>
      </c>
      <c r="F514" s="86" t="s">
        <v>27</v>
      </c>
      <c r="G514" s="86"/>
      <c r="H514" s="87">
        <v>20</v>
      </c>
      <c r="I514" s="87">
        <v>0</v>
      </c>
      <c r="J514" s="87">
        <v>0</v>
      </c>
      <c r="K514" s="87">
        <f t="shared" si="33"/>
        <v>5600000</v>
      </c>
      <c r="L514" s="87">
        <v>0</v>
      </c>
      <c r="M514" s="87">
        <v>0</v>
      </c>
      <c r="N514" s="87">
        <v>0</v>
      </c>
      <c r="O514" s="87">
        <f t="shared" si="29"/>
        <v>5600000</v>
      </c>
      <c r="P514" s="97">
        <v>5600000</v>
      </c>
      <c r="Q514" s="97">
        <f t="shared" si="30"/>
        <v>0</v>
      </c>
      <c r="R514" s="96"/>
    </row>
    <row r="515" spans="1:18" x14ac:dyDescent="0.25">
      <c r="A515" s="84">
        <v>509</v>
      </c>
      <c r="B515" s="85">
        <v>460856</v>
      </c>
      <c r="C515" s="86" t="s">
        <v>3541</v>
      </c>
      <c r="D515" s="86" t="s">
        <v>57</v>
      </c>
      <c r="E515" s="86" t="s">
        <v>3522</v>
      </c>
      <c r="F515" s="86" t="s">
        <v>27</v>
      </c>
      <c r="G515" s="86"/>
      <c r="H515" s="87">
        <v>21</v>
      </c>
      <c r="I515" s="87">
        <v>0</v>
      </c>
      <c r="J515" s="87">
        <v>0</v>
      </c>
      <c r="K515" s="87">
        <f t="shared" si="33"/>
        <v>5880000</v>
      </c>
      <c r="L515" s="87">
        <v>0</v>
      </c>
      <c r="M515" s="87">
        <v>0</v>
      </c>
      <c r="N515" s="87">
        <v>0</v>
      </c>
      <c r="O515" s="87">
        <f t="shared" si="29"/>
        <v>5880000</v>
      </c>
      <c r="P515" s="97">
        <v>5880000</v>
      </c>
      <c r="Q515" s="97">
        <f t="shared" si="30"/>
        <v>0</v>
      </c>
      <c r="R515" s="96"/>
    </row>
    <row r="516" spans="1:18" x14ac:dyDescent="0.25">
      <c r="A516" s="84">
        <v>510</v>
      </c>
      <c r="B516" s="85">
        <v>460857</v>
      </c>
      <c r="C516" s="86" t="s">
        <v>3542</v>
      </c>
      <c r="D516" s="86" t="s">
        <v>57</v>
      </c>
      <c r="E516" s="86" t="s">
        <v>3522</v>
      </c>
      <c r="F516" s="86" t="s">
        <v>27</v>
      </c>
      <c r="G516" s="86"/>
      <c r="H516" s="87">
        <v>12</v>
      </c>
      <c r="I516" s="87">
        <v>0</v>
      </c>
      <c r="J516" s="87">
        <v>0</v>
      </c>
      <c r="K516" s="87">
        <f t="shared" si="33"/>
        <v>3360000</v>
      </c>
      <c r="L516" s="87">
        <v>0</v>
      </c>
      <c r="M516" s="87">
        <v>0</v>
      </c>
      <c r="N516" s="87">
        <v>0</v>
      </c>
      <c r="O516" s="87">
        <f t="shared" si="29"/>
        <v>3360000</v>
      </c>
      <c r="P516" s="97">
        <v>0</v>
      </c>
      <c r="Q516" s="97">
        <f t="shared" si="30"/>
        <v>3360000</v>
      </c>
      <c r="R516" s="96"/>
    </row>
    <row r="517" spans="1:18" x14ac:dyDescent="0.25">
      <c r="A517" s="84">
        <v>511</v>
      </c>
      <c r="B517" s="85">
        <v>460858</v>
      </c>
      <c r="C517" s="86" t="s">
        <v>219</v>
      </c>
      <c r="D517" s="86" t="s">
        <v>2059</v>
      </c>
      <c r="E517" s="86" t="s">
        <v>3522</v>
      </c>
      <c r="F517" s="86" t="s">
        <v>27</v>
      </c>
      <c r="G517" s="86"/>
      <c r="H517" s="87">
        <v>15</v>
      </c>
      <c r="I517" s="87">
        <v>0</v>
      </c>
      <c r="J517" s="87">
        <v>0</v>
      </c>
      <c r="K517" s="87">
        <f t="shared" si="33"/>
        <v>4200000</v>
      </c>
      <c r="L517" s="87">
        <v>0</v>
      </c>
      <c r="M517" s="87">
        <v>0</v>
      </c>
      <c r="N517" s="87">
        <v>0</v>
      </c>
      <c r="O517" s="87">
        <f t="shared" si="29"/>
        <v>4200000</v>
      </c>
      <c r="P517" s="97">
        <v>0</v>
      </c>
      <c r="Q517" s="97">
        <f t="shared" si="30"/>
        <v>4200000</v>
      </c>
      <c r="R517" s="96"/>
    </row>
    <row r="518" spans="1:18" x14ac:dyDescent="0.25">
      <c r="A518" s="84">
        <v>512</v>
      </c>
      <c r="B518" s="85">
        <v>460859</v>
      </c>
      <c r="C518" s="86" t="s">
        <v>1248</v>
      </c>
      <c r="D518" s="86" t="s">
        <v>270</v>
      </c>
      <c r="E518" s="86" t="s">
        <v>3522</v>
      </c>
      <c r="F518" s="86" t="s">
        <v>27</v>
      </c>
      <c r="G518" s="86"/>
      <c r="H518" s="87">
        <v>12</v>
      </c>
      <c r="I518" s="87">
        <v>0</v>
      </c>
      <c r="J518" s="87">
        <v>0</v>
      </c>
      <c r="K518" s="87">
        <f t="shared" si="33"/>
        <v>3360000</v>
      </c>
      <c r="L518" s="87">
        <v>0</v>
      </c>
      <c r="M518" s="87">
        <v>0</v>
      </c>
      <c r="N518" s="87">
        <v>0</v>
      </c>
      <c r="O518" s="87">
        <f t="shared" si="29"/>
        <v>3360000</v>
      </c>
      <c r="P518" s="97">
        <v>0</v>
      </c>
      <c r="Q518" s="97">
        <f t="shared" si="30"/>
        <v>3360000</v>
      </c>
      <c r="R518" s="96"/>
    </row>
    <row r="519" spans="1:18" x14ac:dyDescent="0.25">
      <c r="A519" s="84">
        <v>513</v>
      </c>
      <c r="B519" s="85">
        <v>460860</v>
      </c>
      <c r="C519" s="86" t="s">
        <v>1464</v>
      </c>
      <c r="D519" s="86" t="s">
        <v>574</v>
      </c>
      <c r="E519" s="86" t="s">
        <v>3522</v>
      </c>
      <c r="F519" s="86" t="s">
        <v>27</v>
      </c>
      <c r="G519" s="86"/>
      <c r="H519" s="87">
        <v>15</v>
      </c>
      <c r="I519" s="87">
        <v>0</v>
      </c>
      <c r="J519" s="87">
        <v>0</v>
      </c>
      <c r="K519" s="87">
        <f t="shared" si="33"/>
        <v>4200000</v>
      </c>
      <c r="L519" s="87">
        <v>0</v>
      </c>
      <c r="M519" s="87">
        <v>0</v>
      </c>
      <c r="N519" s="87">
        <v>0</v>
      </c>
      <c r="O519" s="87">
        <f t="shared" si="29"/>
        <v>4200000</v>
      </c>
      <c r="P519" s="97">
        <v>4800000</v>
      </c>
      <c r="Q519" s="97">
        <f t="shared" si="30"/>
        <v>-600000</v>
      </c>
      <c r="R519" s="96"/>
    </row>
    <row r="520" spans="1:18" x14ac:dyDescent="0.25">
      <c r="A520" s="84">
        <v>514</v>
      </c>
      <c r="B520" s="85">
        <v>460861</v>
      </c>
      <c r="C520" s="86" t="s">
        <v>3543</v>
      </c>
      <c r="D520" s="86" t="s">
        <v>65</v>
      </c>
      <c r="E520" s="86" t="s">
        <v>3522</v>
      </c>
      <c r="F520" s="86" t="s">
        <v>27</v>
      </c>
      <c r="G520" s="86"/>
      <c r="H520" s="87">
        <v>22</v>
      </c>
      <c r="I520" s="87">
        <v>0</v>
      </c>
      <c r="J520" s="87">
        <v>0</v>
      </c>
      <c r="K520" s="87">
        <f t="shared" si="33"/>
        <v>6160000</v>
      </c>
      <c r="L520" s="87">
        <v>0</v>
      </c>
      <c r="M520" s="87">
        <v>0</v>
      </c>
      <c r="N520" s="87">
        <v>0</v>
      </c>
      <c r="O520" s="87">
        <f t="shared" ref="O520:O583" si="34">K520+L520+M520-N520</f>
        <v>6160000</v>
      </c>
      <c r="P520" s="97">
        <v>0</v>
      </c>
      <c r="Q520" s="97">
        <f t="shared" ref="Q520:Q583" si="35">O520-P520</f>
        <v>6160000</v>
      </c>
      <c r="R520" s="96"/>
    </row>
    <row r="521" spans="1:18" x14ac:dyDescent="0.25">
      <c r="A521" s="84">
        <v>515</v>
      </c>
      <c r="B521" s="85">
        <v>460862</v>
      </c>
      <c r="C521" s="86" t="s">
        <v>881</v>
      </c>
      <c r="D521" s="86" t="s">
        <v>3544</v>
      </c>
      <c r="E521" s="86" t="s">
        <v>3522</v>
      </c>
      <c r="F521" s="86" t="s">
        <v>27</v>
      </c>
      <c r="G521" s="86"/>
      <c r="H521" s="87">
        <v>12</v>
      </c>
      <c r="I521" s="87">
        <v>0</v>
      </c>
      <c r="J521" s="87">
        <v>0</v>
      </c>
      <c r="K521" s="87">
        <f t="shared" si="33"/>
        <v>3360000</v>
      </c>
      <c r="L521" s="87">
        <v>0</v>
      </c>
      <c r="M521" s="87">
        <v>0</v>
      </c>
      <c r="N521" s="87">
        <v>0</v>
      </c>
      <c r="O521" s="87">
        <f t="shared" si="34"/>
        <v>3360000</v>
      </c>
      <c r="P521" s="97">
        <v>0</v>
      </c>
      <c r="Q521" s="97">
        <f t="shared" si="35"/>
        <v>3360000</v>
      </c>
      <c r="R521" s="96"/>
    </row>
    <row r="522" spans="1:18" x14ac:dyDescent="0.25">
      <c r="A522" s="84">
        <v>516</v>
      </c>
      <c r="B522" s="85">
        <v>460863</v>
      </c>
      <c r="C522" s="86" t="s">
        <v>3545</v>
      </c>
      <c r="D522" s="86" t="s">
        <v>1344</v>
      </c>
      <c r="E522" s="86" t="s">
        <v>3522</v>
      </c>
      <c r="F522" s="86" t="s">
        <v>27</v>
      </c>
      <c r="G522" s="86"/>
      <c r="H522" s="87">
        <v>12</v>
      </c>
      <c r="I522" s="87">
        <v>0</v>
      </c>
      <c r="J522" s="87">
        <v>0</v>
      </c>
      <c r="K522" s="87">
        <f t="shared" si="33"/>
        <v>3360000</v>
      </c>
      <c r="L522" s="87">
        <v>0</v>
      </c>
      <c r="M522" s="87">
        <v>0</v>
      </c>
      <c r="N522" s="87">
        <v>0</v>
      </c>
      <c r="O522" s="87">
        <f t="shared" si="34"/>
        <v>3360000</v>
      </c>
      <c r="P522" s="97">
        <v>0</v>
      </c>
      <c r="Q522" s="97">
        <f t="shared" si="35"/>
        <v>3360000</v>
      </c>
      <c r="R522" s="96"/>
    </row>
    <row r="523" spans="1:18" x14ac:dyDescent="0.25">
      <c r="A523" s="84">
        <v>517</v>
      </c>
      <c r="B523" s="85">
        <v>460864</v>
      </c>
      <c r="C523" s="86" t="s">
        <v>3546</v>
      </c>
      <c r="D523" s="86" t="s">
        <v>3547</v>
      </c>
      <c r="E523" s="86" t="s">
        <v>3522</v>
      </c>
      <c r="F523" s="86" t="s">
        <v>459</v>
      </c>
      <c r="G523" s="86"/>
      <c r="H523" s="87">
        <v>22</v>
      </c>
      <c r="I523" s="87">
        <v>0</v>
      </c>
      <c r="J523" s="87">
        <v>0</v>
      </c>
      <c r="K523" s="87">
        <v>0</v>
      </c>
      <c r="L523" s="87">
        <v>0</v>
      </c>
      <c r="M523" s="87">
        <v>0</v>
      </c>
      <c r="N523" s="87">
        <v>0</v>
      </c>
      <c r="O523" s="87">
        <f t="shared" si="34"/>
        <v>0</v>
      </c>
      <c r="P523" s="97">
        <v>0</v>
      </c>
      <c r="Q523" s="97">
        <f t="shared" si="35"/>
        <v>0</v>
      </c>
      <c r="R523" s="96"/>
    </row>
    <row r="524" spans="1:18" x14ac:dyDescent="0.25">
      <c r="A524" s="84">
        <v>518</v>
      </c>
      <c r="B524" s="85">
        <v>460901</v>
      </c>
      <c r="C524" s="86" t="s">
        <v>532</v>
      </c>
      <c r="D524" s="86" t="s">
        <v>344</v>
      </c>
      <c r="E524" s="86" t="s">
        <v>3548</v>
      </c>
      <c r="F524" s="86" t="s">
        <v>27</v>
      </c>
      <c r="G524" s="86"/>
      <c r="H524" s="87">
        <v>23</v>
      </c>
      <c r="I524" s="87">
        <v>0</v>
      </c>
      <c r="J524" s="87">
        <v>0</v>
      </c>
      <c r="K524" s="87">
        <f t="shared" ref="K524:K568" si="36">H524*280000</f>
        <v>6440000</v>
      </c>
      <c r="L524" s="87">
        <v>0</v>
      </c>
      <c r="M524" s="87">
        <v>0</v>
      </c>
      <c r="N524" s="87">
        <v>0</v>
      </c>
      <c r="O524" s="87">
        <f t="shared" si="34"/>
        <v>6440000</v>
      </c>
      <c r="P524" s="97">
        <v>6440000</v>
      </c>
      <c r="Q524" s="97">
        <f t="shared" si="35"/>
        <v>0</v>
      </c>
      <c r="R524" s="96"/>
    </row>
    <row r="525" spans="1:18" x14ac:dyDescent="0.25">
      <c r="A525" s="84">
        <v>519</v>
      </c>
      <c r="B525" s="85">
        <v>460902</v>
      </c>
      <c r="C525" s="86" t="s">
        <v>1456</v>
      </c>
      <c r="D525" s="86" t="s">
        <v>61</v>
      </c>
      <c r="E525" s="86" t="s">
        <v>3548</v>
      </c>
      <c r="F525" s="86" t="s">
        <v>27</v>
      </c>
      <c r="G525" s="86"/>
      <c r="H525" s="87">
        <v>20</v>
      </c>
      <c r="I525" s="87">
        <v>0</v>
      </c>
      <c r="J525" s="87">
        <v>0</v>
      </c>
      <c r="K525" s="87">
        <f t="shared" si="36"/>
        <v>5600000</v>
      </c>
      <c r="L525" s="87">
        <v>0</v>
      </c>
      <c r="M525" s="87">
        <v>0</v>
      </c>
      <c r="N525" s="87">
        <v>0</v>
      </c>
      <c r="O525" s="87">
        <f t="shared" si="34"/>
        <v>5600000</v>
      </c>
      <c r="P525" s="97">
        <v>5600000</v>
      </c>
      <c r="Q525" s="97">
        <f t="shared" si="35"/>
        <v>0</v>
      </c>
      <c r="R525" s="96"/>
    </row>
    <row r="526" spans="1:18" x14ac:dyDescent="0.25">
      <c r="A526" s="84">
        <v>520</v>
      </c>
      <c r="B526" s="85">
        <v>460903</v>
      </c>
      <c r="C526" s="86" t="s">
        <v>466</v>
      </c>
      <c r="D526" s="86" t="s">
        <v>61</v>
      </c>
      <c r="E526" s="86" t="s">
        <v>3548</v>
      </c>
      <c r="F526" s="86" t="s">
        <v>27</v>
      </c>
      <c r="G526" s="86"/>
      <c r="H526" s="87">
        <v>23</v>
      </c>
      <c r="I526" s="87">
        <v>0</v>
      </c>
      <c r="J526" s="87">
        <v>0</v>
      </c>
      <c r="K526" s="87">
        <f t="shared" si="36"/>
        <v>6440000</v>
      </c>
      <c r="L526" s="87">
        <v>0</v>
      </c>
      <c r="M526" s="87">
        <v>0</v>
      </c>
      <c r="N526" s="87">
        <v>0</v>
      </c>
      <c r="O526" s="87">
        <f t="shared" si="34"/>
        <v>6440000</v>
      </c>
      <c r="P526" s="97">
        <v>6440000</v>
      </c>
      <c r="Q526" s="97">
        <f t="shared" si="35"/>
        <v>0</v>
      </c>
      <c r="R526" s="96"/>
    </row>
    <row r="527" spans="1:18" x14ac:dyDescent="0.25">
      <c r="A527" s="84">
        <v>521</v>
      </c>
      <c r="B527" s="85">
        <v>460904</v>
      </c>
      <c r="C527" s="86" t="s">
        <v>1148</v>
      </c>
      <c r="D527" s="86" t="s">
        <v>61</v>
      </c>
      <c r="E527" s="86" t="s">
        <v>3548</v>
      </c>
      <c r="F527" s="86" t="s">
        <v>27</v>
      </c>
      <c r="G527" s="86"/>
      <c r="H527" s="87">
        <v>22</v>
      </c>
      <c r="I527" s="87">
        <v>0</v>
      </c>
      <c r="J527" s="87">
        <v>0</v>
      </c>
      <c r="K527" s="87">
        <f t="shared" si="36"/>
        <v>6160000</v>
      </c>
      <c r="L527" s="87">
        <v>0</v>
      </c>
      <c r="M527" s="87">
        <v>0</v>
      </c>
      <c r="N527" s="87">
        <v>0</v>
      </c>
      <c r="O527" s="87">
        <f t="shared" si="34"/>
        <v>6160000</v>
      </c>
      <c r="P527" s="97">
        <v>6160000</v>
      </c>
      <c r="Q527" s="97">
        <f t="shared" si="35"/>
        <v>0</v>
      </c>
      <c r="R527" s="96"/>
    </row>
    <row r="528" spans="1:18" x14ac:dyDescent="0.25">
      <c r="A528" s="84">
        <v>522</v>
      </c>
      <c r="B528" s="85">
        <v>460905</v>
      </c>
      <c r="C528" s="86" t="s">
        <v>444</v>
      </c>
      <c r="D528" s="86" t="s">
        <v>61</v>
      </c>
      <c r="E528" s="86" t="s">
        <v>3548</v>
      </c>
      <c r="F528" s="86" t="s">
        <v>27</v>
      </c>
      <c r="G528" s="86"/>
      <c r="H528" s="87">
        <v>25</v>
      </c>
      <c r="I528" s="87">
        <v>0</v>
      </c>
      <c r="J528" s="87">
        <v>0</v>
      </c>
      <c r="K528" s="87">
        <f t="shared" si="36"/>
        <v>7000000</v>
      </c>
      <c r="L528" s="87">
        <v>0</v>
      </c>
      <c r="M528" s="87">
        <v>0</v>
      </c>
      <c r="N528" s="87">
        <v>0</v>
      </c>
      <c r="O528" s="87">
        <f t="shared" si="34"/>
        <v>7000000</v>
      </c>
      <c r="P528" s="97">
        <v>7000000</v>
      </c>
      <c r="Q528" s="97">
        <f t="shared" si="35"/>
        <v>0</v>
      </c>
      <c r="R528" s="96"/>
    </row>
    <row r="529" spans="1:18" x14ac:dyDescent="0.25">
      <c r="A529" s="84">
        <v>523</v>
      </c>
      <c r="B529" s="85">
        <v>460906</v>
      </c>
      <c r="C529" s="86" t="s">
        <v>688</v>
      </c>
      <c r="D529" s="86" t="s">
        <v>433</v>
      </c>
      <c r="E529" s="86" t="s">
        <v>3548</v>
      </c>
      <c r="F529" s="86" t="s">
        <v>27</v>
      </c>
      <c r="G529" s="86"/>
      <c r="H529" s="87">
        <v>20</v>
      </c>
      <c r="I529" s="87">
        <v>0</v>
      </c>
      <c r="J529" s="87">
        <v>0</v>
      </c>
      <c r="K529" s="87">
        <f t="shared" si="36"/>
        <v>5600000</v>
      </c>
      <c r="L529" s="87">
        <v>0</v>
      </c>
      <c r="M529" s="87">
        <v>0</v>
      </c>
      <c r="N529" s="87">
        <v>0</v>
      </c>
      <c r="O529" s="87">
        <f t="shared" si="34"/>
        <v>5600000</v>
      </c>
      <c r="P529" s="97">
        <v>5600000</v>
      </c>
      <c r="Q529" s="97">
        <f t="shared" si="35"/>
        <v>0</v>
      </c>
      <c r="R529" s="96"/>
    </row>
    <row r="530" spans="1:18" x14ac:dyDescent="0.25">
      <c r="A530" s="84">
        <v>524</v>
      </c>
      <c r="B530" s="85">
        <v>460907</v>
      </c>
      <c r="C530" s="86" t="s">
        <v>3549</v>
      </c>
      <c r="D530" s="86" t="s">
        <v>51</v>
      </c>
      <c r="E530" s="86" t="s">
        <v>3548</v>
      </c>
      <c r="F530" s="86" t="s">
        <v>27</v>
      </c>
      <c r="G530" s="86"/>
      <c r="H530" s="87">
        <v>23</v>
      </c>
      <c r="I530" s="87">
        <v>0</v>
      </c>
      <c r="J530" s="87">
        <v>0</v>
      </c>
      <c r="K530" s="87">
        <f t="shared" si="36"/>
        <v>6440000</v>
      </c>
      <c r="L530" s="87">
        <v>0</v>
      </c>
      <c r="M530" s="87">
        <v>0</v>
      </c>
      <c r="N530" s="87">
        <v>0</v>
      </c>
      <c r="O530" s="87">
        <f t="shared" si="34"/>
        <v>6440000</v>
      </c>
      <c r="P530" s="97">
        <v>6440000</v>
      </c>
      <c r="Q530" s="97">
        <f t="shared" si="35"/>
        <v>0</v>
      </c>
      <c r="R530" s="96"/>
    </row>
    <row r="531" spans="1:18" x14ac:dyDescent="0.25">
      <c r="A531" s="84">
        <v>525</v>
      </c>
      <c r="B531" s="85">
        <v>460908</v>
      </c>
      <c r="C531" s="86" t="s">
        <v>2554</v>
      </c>
      <c r="D531" s="86" t="s">
        <v>365</v>
      </c>
      <c r="E531" s="86" t="s">
        <v>3548</v>
      </c>
      <c r="F531" s="86" t="s">
        <v>27</v>
      </c>
      <c r="G531" s="86"/>
      <c r="H531" s="87">
        <v>23</v>
      </c>
      <c r="I531" s="87">
        <v>0</v>
      </c>
      <c r="J531" s="87">
        <v>0</v>
      </c>
      <c r="K531" s="87">
        <f t="shared" si="36"/>
        <v>6440000</v>
      </c>
      <c r="L531" s="87">
        <v>0</v>
      </c>
      <c r="M531" s="87">
        <v>0</v>
      </c>
      <c r="N531" s="87">
        <v>0</v>
      </c>
      <c r="O531" s="87">
        <f t="shared" si="34"/>
        <v>6440000</v>
      </c>
      <c r="P531" s="97">
        <v>6440000</v>
      </c>
      <c r="Q531" s="97">
        <f t="shared" si="35"/>
        <v>0</v>
      </c>
      <c r="R531" s="96"/>
    </row>
    <row r="532" spans="1:18" x14ac:dyDescent="0.25">
      <c r="A532" s="84">
        <v>526</v>
      </c>
      <c r="B532" s="85">
        <v>460909</v>
      </c>
      <c r="C532" s="86" t="s">
        <v>1574</v>
      </c>
      <c r="D532" s="86" t="s">
        <v>258</v>
      </c>
      <c r="E532" s="86" t="s">
        <v>3548</v>
      </c>
      <c r="F532" s="86" t="s">
        <v>27</v>
      </c>
      <c r="G532" s="86"/>
      <c r="H532" s="87">
        <v>25</v>
      </c>
      <c r="I532" s="87">
        <v>0</v>
      </c>
      <c r="J532" s="87">
        <v>0</v>
      </c>
      <c r="K532" s="87">
        <f t="shared" si="36"/>
        <v>7000000</v>
      </c>
      <c r="L532" s="87">
        <v>0</v>
      </c>
      <c r="M532" s="87">
        <v>0</v>
      </c>
      <c r="N532" s="87">
        <v>0</v>
      </c>
      <c r="O532" s="87">
        <f t="shared" si="34"/>
        <v>7000000</v>
      </c>
      <c r="P532" s="97">
        <v>7000000</v>
      </c>
      <c r="Q532" s="97">
        <f t="shared" si="35"/>
        <v>0</v>
      </c>
      <c r="R532" s="96"/>
    </row>
    <row r="533" spans="1:18" x14ac:dyDescent="0.25">
      <c r="A533" s="84">
        <v>527</v>
      </c>
      <c r="B533" s="85">
        <v>460910</v>
      </c>
      <c r="C533" s="86" t="s">
        <v>1228</v>
      </c>
      <c r="D533" s="86" t="s">
        <v>640</v>
      </c>
      <c r="E533" s="86" t="s">
        <v>3548</v>
      </c>
      <c r="F533" s="86" t="s">
        <v>27</v>
      </c>
      <c r="G533" s="86"/>
      <c r="H533" s="87">
        <v>23</v>
      </c>
      <c r="I533" s="87">
        <v>0</v>
      </c>
      <c r="J533" s="87">
        <v>0</v>
      </c>
      <c r="K533" s="87">
        <f t="shared" si="36"/>
        <v>6440000</v>
      </c>
      <c r="L533" s="87">
        <v>0</v>
      </c>
      <c r="M533" s="87">
        <v>0</v>
      </c>
      <c r="N533" s="87">
        <v>0</v>
      </c>
      <c r="O533" s="87">
        <f t="shared" si="34"/>
        <v>6440000</v>
      </c>
      <c r="P533" s="97">
        <v>6440000</v>
      </c>
      <c r="Q533" s="97">
        <f t="shared" si="35"/>
        <v>0</v>
      </c>
      <c r="R533" s="96"/>
    </row>
    <row r="534" spans="1:18" x14ac:dyDescent="0.25">
      <c r="A534" s="84">
        <v>528</v>
      </c>
      <c r="B534" s="85">
        <v>460911</v>
      </c>
      <c r="C534" s="86" t="s">
        <v>3550</v>
      </c>
      <c r="D534" s="86" t="s">
        <v>431</v>
      </c>
      <c r="E534" s="86" t="s">
        <v>3548</v>
      </c>
      <c r="F534" s="86" t="s">
        <v>27</v>
      </c>
      <c r="G534" s="86"/>
      <c r="H534" s="87">
        <v>23</v>
      </c>
      <c r="I534" s="87">
        <v>0</v>
      </c>
      <c r="J534" s="87">
        <v>0</v>
      </c>
      <c r="K534" s="87">
        <f t="shared" si="36"/>
        <v>6440000</v>
      </c>
      <c r="L534" s="87">
        <v>0</v>
      </c>
      <c r="M534" s="87">
        <v>0</v>
      </c>
      <c r="N534" s="87">
        <v>0</v>
      </c>
      <c r="O534" s="87">
        <f t="shared" si="34"/>
        <v>6440000</v>
      </c>
      <c r="P534" s="97">
        <v>6440000</v>
      </c>
      <c r="Q534" s="97">
        <f t="shared" si="35"/>
        <v>0</v>
      </c>
      <c r="R534" s="96"/>
    </row>
    <row r="535" spans="1:18" x14ac:dyDescent="0.25">
      <c r="A535" s="84">
        <v>529</v>
      </c>
      <c r="B535" s="85">
        <v>460912</v>
      </c>
      <c r="C535" s="86" t="s">
        <v>3551</v>
      </c>
      <c r="D535" s="86" t="s">
        <v>158</v>
      </c>
      <c r="E535" s="86" t="s">
        <v>3548</v>
      </c>
      <c r="F535" s="86" t="s">
        <v>27</v>
      </c>
      <c r="G535" s="86"/>
      <c r="H535" s="87">
        <v>23</v>
      </c>
      <c r="I535" s="87">
        <v>0</v>
      </c>
      <c r="J535" s="87">
        <v>0</v>
      </c>
      <c r="K535" s="87">
        <f t="shared" si="36"/>
        <v>6440000</v>
      </c>
      <c r="L535" s="87">
        <v>0</v>
      </c>
      <c r="M535" s="87">
        <v>0</v>
      </c>
      <c r="N535" s="87">
        <v>0</v>
      </c>
      <c r="O535" s="87">
        <f t="shared" si="34"/>
        <v>6440000</v>
      </c>
      <c r="P535" s="97">
        <v>6440000</v>
      </c>
      <c r="Q535" s="97">
        <f t="shared" si="35"/>
        <v>0</v>
      </c>
      <c r="R535" s="96"/>
    </row>
    <row r="536" spans="1:18" x14ac:dyDescent="0.25">
      <c r="A536" s="84">
        <v>530</v>
      </c>
      <c r="B536" s="85">
        <v>460913</v>
      </c>
      <c r="C536" s="86" t="s">
        <v>3552</v>
      </c>
      <c r="D536" s="86" t="s">
        <v>187</v>
      </c>
      <c r="E536" s="86" t="s">
        <v>3548</v>
      </c>
      <c r="F536" s="86" t="s">
        <v>27</v>
      </c>
      <c r="G536" s="86"/>
      <c r="H536" s="87">
        <v>25</v>
      </c>
      <c r="I536" s="87">
        <v>0</v>
      </c>
      <c r="J536" s="87">
        <v>0</v>
      </c>
      <c r="K536" s="87">
        <f t="shared" si="36"/>
        <v>7000000</v>
      </c>
      <c r="L536" s="87">
        <v>0</v>
      </c>
      <c r="M536" s="87">
        <v>0</v>
      </c>
      <c r="N536" s="87">
        <v>0</v>
      </c>
      <c r="O536" s="87">
        <f t="shared" si="34"/>
        <v>7000000</v>
      </c>
      <c r="P536" s="97">
        <v>7000000</v>
      </c>
      <c r="Q536" s="97">
        <f t="shared" si="35"/>
        <v>0</v>
      </c>
      <c r="R536" s="96"/>
    </row>
    <row r="537" spans="1:18" x14ac:dyDescent="0.25">
      <c r="A537" s="84">
        <v>531</v>
      </c>
      <c r="B537" s="85">
        <v>460914</v>
      </c>
      <c r="C537" s="86" t="s">
        <v>1573</v>
      </c>
      <c r="D537" s="86" t="s">
        <v>128</v>
      </c>
      <c r="E537" s="86" t="s">
        <v>3548</v>
      </c>
      <c r="F537" s="86" t="s">
        <v>27</v>
      </c>
      <c r="G537" s="86"/>
      <c r="H537" s="87">
        <v>23</v>
      </c>
      <c r="I537" s="87">
        <v>0</v>
      </c>
      <c r="J537" s="87">
        <v>0</v>
      </c>
      <c r="K537" s="87">
        <f t="shared" si="36"/>
        <v>6440000</v>
      </c>
      <c r="L537" s="87">
        <v>0</v>
      </c>
      <c r="M537" s="87">
        <v>0</v>
      </c>
      <c r="N537" s="87">
        <v>0</v>
      </c>
      <c r="O537" s="87">
        <f t="shared" si="34"/>
        <v>6440000</v>
      </c>
      <c r="P537" s="97">
        <v>6440000</v>
      </c>
      <c r="Q537" s="97">
        <f t="shared" si="35"/>
        <v>0</v>
      </c>
      <c r="R537" s="96"/>
    </row>
    <row r="538" spans="1:18" x14ac:dyDescent="0.25">
      <c r="A538" s="84">
        <v>532</v>
      </c>
      <c r="B538" s="85">
        <v>460915</v>
      </c>
      <c r="C538" s="86" t="s">
        <v>3553</v>
      </c>
      <c r="D538" s="86" t="s">
        <v>375</v>
      </c>
      <c r="E538" s="86" t="s">
        <v>3548</v>
      </c>
      <c r="F538" s="86" t="s">
        <v>27</v>
      </c>
      <c r="G538" s="86"/>
      <c r="H538" s="87">
        <v>23</v>
      </c>
      <c r="I538" s="87">
        <v>0</v>
      </c>
      <c r="J538" s="87">
        <v>0</v>
      </c>
      <c r="K538" s="87">
        <f t="shared" si="36"/>
        <v>6440000</v>
      </c>
      <c r="L538" s="87">
        <v>0</v>
      </c>
      <c r="M538" s="87">
        <v>0</v>
      </c>
      <c r="N538" s="87">
        <v>0</v>
      </c>
      <c r="O538" s="87">
        <f t="shared" si="34"/>
        <v>6440000</v>
      </c>
      <c r="P538" s="97">
        <v>6440000</v>
      </c>
      <c r="Q538" s="97">
        <f t="shared" si="35"/>
        <v>0</v>
      </c>
      <c r="R538" s="96"/>
    </row>
    <row r="539" spans="1:18" x14ac:dyDescent="0.25">
      <c r="A539" s="84">
        <v>533</v>
      </c>
      <c r="B539" s="85">
        <v>460916</v>
      </c>
      <c r="C539" s="86" t="s">
        <v>149</v>
      </c>
      <c r="D539" s="86" t="s">
        <v>251</v>
      </c>
      <c r="E539" s="86" t="s">
        <v>3548</v>
      </c>
      <c r="F539" s="86" t="s">
        <v>27</v>
      </c>
      <c r="G539" s="86"/>
      <c r="H539" s="87">
        <v>23</v>
      </c>
      <c r="I539" s="87">
        <v>0</v>
      </c>
      <c r="J539" s="87">
        <v>0</v>
      </c>
      <c r="K539" s="87">
        <f t="shared" si="36"/>
        <v>6440000</v>
      </c>
      <c r="L539" s="87">
        <v>0</v>
      </c>
      <c r="M539" s="87">
        <v>0</v>
      </c>
      <c r="N539" s="87">
        <v>0</v>
      </c>
      <c r="O539" s="87">
        <f t="shared" si="34"/>
        <v>6440000</v>
      </c>
      <c r="P539" s="97">
        <v>6440000</v>
      </c>
      <c r="Q539" s="97">
        <f t="shared" si="35"/>
        <v>0</v>
      </c>
      <c r="R539" s="96"/>
    </row>
    <row r="540" spans="1:18" x14ac:dyDescent="0.25">
      <c r="A540" s="84">
        <v>534</v>
      </c>
      <c r="B540" s="85">
        <v>460917</v>
      </c>
      <c r="C540" s="86" t="s">
        <v>1499</v>
      </c>
      <c r="D540" s="86" t="s">
        <v>556</v>
      </c>
      <c r="E540" s="86" t="s">
        <v>3548</v>
      </c>
      <c r="F540" s="86" t="s">
        <v>27</v>
      </c>
      <c r="G540" s="86"/>
      <c r="H540" s="87">
        <v>23</v>
      </c>
      <c r="I540" s="87">
        <v>0</v>
      </c>
      <c r="J540" s="87">
        <v>0</v>
      </c>
      <c r="K540" s="87">
        <f t="shared" si="36"/>
        <v>6440000</v>
      </c>
      <c r="L540" s="87">
        <v>0</v>
      </c>
      <c r="M540" s="87">
        <v>0</v>
      </c>
      <c r="N540" s="87">
        <v>0</v>
      </c>
      <c r="O540" s="87">
        <f t="shared" si="34"/>
        <v>6440000</v>
      </c>
      <c r="P540" s="97">
        <v>6440000</v>
      </c>
      <c r="Q540" s="97">
        <f t="shared" si="35"/>
        <v>0</v>
      </c>
      <c r="R540" s="96"/>
    </row>
    <row r="541" spans="1:18" x14ac:dyDescent="0.25">
      <c r="A541" s="84">
        <v>535</v>
      </c>
      <c r="B541" s="85">
        <v>460918</v>
      </c>
      <c r="C541" s="86" t="s">
        <v>149</v>
      </c>
      <c r="D541" s="86" t="s">
        <v>125</v>
      </c>
      <c r="E541" s="86" t="s">
        <v>3548</v>
      </c>
      <c r="F541" s="86" t="s">
        <v>27</v>
      </c>
      <c r="G541" s="86"/>
      <c r="H541" s="87">
        <v>22</v>
      </c>
      <c r="I541" s="87">
        <v>0</v>
      </c>
      <c r="J541" s="87">
        <v>0</v>
      </c>
      <c r="K541" s="87">
        <f t="shared" si="36"/>
        <v>6160000</v>
      </c>
      <c r="L541" s="87">
        <v>0</v>
      </c>
      <c r="M541" s="87">
        <v>0</v>
      </c>
      <c r="N541" s="87">
        <v>0</v>
      </c>
      <c r="O541" s="87">
        <f t="shared" si="34"/>
        <v>6160000</v>
      </c>
      <c r="P541" s="97">
        <v>0</v>
      </c>
      <c r="Q541" s="97">
        <f t="shared" si="35"/>
        <v>6160000</v>
      </c>
      <c r="R541" s="96"/>
    </row>
    <row r="542" spans="1:18" x14ac:dyDescent="0.25">
      <c r="A542" s="84">
        <v>536</v>
      </c>
      <c r="B542" s="85">
        <v>460919</v>
      </c>
      <c r="C542" s="86" t="s">
        <v>3554</v>
      </c>
      <c r="D542" s="86" t="s">
        <v>198</v>
      </c>
      <c r="E542" s="86">
        <v>4627</v>
      </c>
      <c r="F542" s="86" t="s">
        <v>3555</v>
      </c>
      <c r="G542" s="86"/>
      <c r="H542" s="87">
        <v>13</v>
      </c>
      <c r="I542" s="87">
        <v>0</v>
      </c>
      <c r="J542" s="87">
        <v>0</v>
      </c>
      <c r="K542" s="87">
        <f>H542*990000</f>
        <v>12870000</v>
      </c>
      <c r="L542" s="87">
        <v>0</v>
      </c>
      <c r="M542" s="87">
        <v>0</v>
      </c>
      <c r="N542" s="87">
        <v>0</v>
      </c>
      <c r="O542" s="87">
        <f t="shared" si="34"/>
        <v>12870000</v>
      </c>
      <c r="P542" s="97">
        <v>0</v>
      </c>
      <c r="Q542" s="97">
        <f t="shared" si="35"/>
        <v>12870000</v>
      </c>
      <c r="R542" s="96" t="s">
        <v>3556</v>
      </c>
    </row>
    <row r="543" spans="1:18" x14ac:dyDescent="0.25">
      <c r="A543" s="84">
        <v>537</v>
      </c>
      <c r="B543" s="85">
        <v>460920</v>
      </c>
      <c r="C543" s="86" t="s">
        <v>3557</v>
      </c>
      <c r="D543" s="86" t="s">
        <v>408</v>
      </c>
      <c r="E543" s="86" t="s">
        <v>3548</v>
      </c>
      <c r="F543" s="86" t="s">
        <v>27</v>
      </c>
      <c r="G543" s="86"/>
      <c r="H543" s="87">
        <v>23</v>
      </c>
      <c r="I543" s="87">
        <v>0</v>
      </c>
      <c r="J543" s="87">
        <v>0</v>
      </c>
      <c r="K543" s="87">
        <f t="shared" si="36"/>
        <v>6440000</v>
      </c>
      <c r="L543" s="87">
        <v>0</v>
      </c>
      <c r="M543" s="87">
        <v>0</v>
      </c>
      <c r="N543" s="87">
        <v>0</v>
      </c>
      <c r="O543" s="87">
        <f t="shared" si="34"/>
        <v>6440000</v>
      </c>
      <c r="P543" s="97">
        <v>6440000</v>
      </c>
      <c r="Q543" s="97">
        <f t="shared" si="35"/>
        <v>0</v>
      </c>
      <c r="R543" s="96"/>
    </row>
    <row r="544" spans="1:18" x14ac:dyDescent="0.25">
      <c r="A544" s="84">
        <v>538</v>
      </c>
      <c r="B544" s="85">
        <v>460921</v>
      </c>
      <c r="C544" s="86" t="s">
        <v>3558</v>
      </c>
      <c r="D544" s="86" t="s">
        <v>85</v>
      </c>
      <c r="E544" s="86" t="s">
        <v>3548</v>
      </c>
      <c r="F544" s="86" t="s">
        <v>27</v>
      </c>
      <c r="G544" s="86"/>
      <c r="H544" s="87">
        <v>23</v>
      </c>
      <c r="I544" s="87">
        <v>0</v>
      </c>
      <c r="J544" s="87">
        <v>0</v>
      </c>
      <c r="K544" s="87">
        <f t="shared" si="36"/>
        <v>6440000</v>
      </c>
      <c r="L544" s="87">
        <v>0</v>
      </c>
      <c r="M544" s="87">
        <v>0</v>
      </c>
      <c r="N544" s="87">
        <v>0</v>
      </c>
      <c r="O544" s="87">
        <f t="shared" si="34"/>
        <v>6440000</v>
      </c>
      <c r="P544" s="97">
        <v>6440000</v>
      </c>
      <c r="Q544" s="97">
        <f t="shared" si="35"/>
        <v>0</v>
      </c>
      <c r="R544" s="96"/>
    </row>
    <row r="545" spans="1:18" x14ac:dyDescent="0.25">
      <c r="A545" s="84">
        <v>539</v>
      </c>
      <c r="B545" s="85">
        <v>460922</v>
      </c>
      <c r="C545" s="86" t="s">
        <v>3559</v>
      </c>
      <c r="D545" s="86" t="s">
        <v>85</v>
      </c>
      <c r="E545" s="86" t="s">
        <v>3548</v>
      </c>
      <c r="F545" s="86" t="s">
        <v>27</v>
      </c>
      <c r="G545" s="86"/>
      <c r="H545" s="87">
        <v>23</v>
      </c>
      <c r="I545" s="87">
        <v>0</v>
      </c>
      <c r="J545" s="87">
        <v>0</v>
      </c>
      <c r="K545" s="87">
        <f t="shared" si="36"/>
        <v>6440000</v>
      </c>
      <c r="L545" s="87">
        <v>0</v>
      </c>
      <c r="M545" s="87">
        <v>0</v>
      </c>
      <c r="N545" s="87">
        <v>0</v>
      </c>
      <c r="O545" s="87">
        <f t="shared" si="34"/>
        <v>6440000</v>
      </c>
      <c r="P545" s="97">
        <v>0</v>
      </c>
      <c r="Q545" s="97">
        <f t="shared" si="35"/>
        <v>6440000</v>
      </c>
      <c r="R545" s="96"/>
    </row>
    <row r="546" spans="1:18" x14ac:dyDescent="0.25">
      <c r="A546" s="84">
        <v>540</v>
      </c>
      <c r="B546" s="85">
        <v>460923</v>
      </c>
      <c r="C546" s="86" t="s">
        <v>3560</v>
      </c>
      <c r="D546" s="86" t="s">
        <v>421</v>
      </c>
      <c r="E546" s="86" t="s">
        <v>3548</v>
      </c>
      <c r="F546" s="86" t="s">
        <v>27</v>
      </c>
      <c r="G546" s="86"/>
      <c r="H546" s="87">
        <v>17</v>
      </c>
      <c r="I546" s="87">
        <v>0</v>
      </c>
      <c r="J546" s="87">
        <v>0</v>
      </c>
      <c r="K546" s="87">
        <f t="shared" si="36"/>
        <v>4760000</v>
      </c>
      <c r="L546" s="87">
        <v>0</v>
      </c>
      <c r="M546" s="87">
        <v>0</v>
      </c>
      <c r="N546" s="87">
        <v>0</v>
      </c>
      <c r="O546" s="87">
        <f t="shared" si="34"/>
        <v>4760000</v>
      </c>
      <c r="P546" s="97">
        <v>4760000</v>
      </c>
      <c r="Q546" s="97">
        <f t="shared" si="35"/>
        <v>0</v>
      </c>
      <c r="R546" s="96"/>
    </row>
    <row r="547" spans="1:18" x14ac:dyDescent="0.25">
      <c r="A547" s="84">
        <v>541</v>
      </c>
      <c r="B547" s="85">
        <v>460924</v>
      </c>
      <c r="C547" s="86" t="s">
        <v>2125</v>
      </c>
      <c r="D547" s="86" t="s">
        <v>57</v>
      </c>
      <c r="E547" s="86" t="s">
        <v>3548</v>
      </c>
      <c r="F547" s="86" t="s">
        <v>27</v>
      </c>
      <c r="G547" s="86"/>
      <c r="H547" s="87">
        <v>23</v>
      </c>
      <c r="I547" s="87">
        <v>0</v>
      </c>
      <c r="J547" s="87">
        <v>0</v>
      </c>
      <c r="K547" s="87">
        <f t="shared" si="36"/>
        <v>6440000</v>
      </c>
      <c r="L547" s="87">
        <v>0</v>
      </c>
      <c r="M547" s="87">
        <v>0</v>
      </c>
      <c r="N547" s="87">
        <v>0</v>
      </c>
      <c r="O547" s="87">
        <f t="shared" si="34"/>
        <v>6440000</v>
      </c>
      <c r="P547" s="97">
        <v>0</v>
      </c>
      <c r="Q547" s="97">
        <f t="shared" si="35"/>
        <v>6440000</v>
      </c>
      <c r="R547" s="96"/>
    </row>
    <row r="548" spans="1:18" x14ac:dyDescent="0.25">
      <c r="A548" s="84">
        <v>542</v>
      </c>
      <c r="B548" s="85">
        <v>460925</v>
      </c>
      <c r="C548" s="86" t="s">
        <v>3561</v>
      </c>
      <c r="D548" s="86" t="s">
        <v>402</v>
      </c>
      <c r="E548" s="86" t="s">
        <v>3548</v>
      </c>
      <c r="F548" s="86" t="s">
        <v>27</v>
      </c>
      <c r="G548" s="86"/>
      <c r="H548" s="87">
        <v>18</v>
      </c>
      <c r="I548" s="87">
        <v>0</v>
      </c>
      <c r="J548" s="87">
        <v>0</v>
      </c>
      <c r="K548" s="87">
        <f t="shared" si="36"/>
        <v>5040000</v>
      </c>
      <c r="L548" s="87">
        <v>0</v>
      </c>
      <c r="M548" s="87">
        <v>0</v>
      </c>
      <c r="N548" s="87">
        <v>0</v>
      </c>
      <c r="O548" s="87">
        <f t="shared" si="34"/>
        <v>5040000</v>
      </c>
      <c r="P548" s="97">
        <v>5040000</v>
      </c>
      <c r="Q548" s="97">
        <f t="shared" si="35"/>
        <v>0</v>
      </c>
      <c r="R548" s="96"/>
    </row>
    <row r="549" spans="1:18" x14ac:dyDescent="0.25">
      <c r="A549" s="84">
        <v>543</v>
      </c>
      <c r="B549" s="85">
        <v>460926</v>
      </c>
      <c r="C549" s="86" t="s">
        <v>219</v>
      </c>
      <c r="D549" s="86" t="s">
        <v>2059</v>
      </c>
      <c r="E549" s="86" t="s">
        <v>3548</v>
      </c>
      <c r="F549" s="86" t="s">
        <v>27</v>
      </c>
      <c r="G549" s="86"/>
      <c r="H549" s="87">
        <v>13</v>
      </c>
      <c r="I549" s="87">
        <v>0</v>
      </c>
      <c r="J549" s="87">
        <v>0</v>
      </c>
      <c r="K549" s="87">
        <f t="shared" si="36"/>
        <v>3640000</v>
      </c>
      <c r="L549" s="87">
        <v>0</v>
      </c>
      <c r="M549" s="87">
        <v>0</v>
      </c>
      <c r="N549" s="87">
        <v>0</v>
      </c>
      <c r="O549" s="87">
        <f t="shared" si="34"/>
        <v>3640000</v>
      </c>
      <c r="P549" s="97">
        <v>0</v>
      </c>
      <c r="Q549" s="97">
        <f t="shared" si="35"/>
        <v>3640000</v>
      </c>
      <c r="R549" s="96"/>
    </row>
    <row r="550" spans="1:18" x14ac:dyDescent="0.25">
      <c r="A550" s="84">
        <v>544</v>
      </c>
      <c r="B550" s="85">
        <v>460927</v>
      </c>
      <c r="C550" s="86" t="s">
        <v>586</v>
      </c>
      <c r="D550" s="86" t="s">
        <v>317</v>
      </c>
      <c r="E550" s="86" t="s">
        <v>3548</v>
      </c>
      <c r="F550" s="86" t="s">
        <v>27</v>
      </c>
      <c r="G550" s="86"/>
      <c r="H550" s="87">
        <v>22</v>
      </c>
      <c r="I550" s="87">
        <v>0</v>
      </c>
      <c r="J550" s="87">
        <v>0</v>
      </c>
      <c r="K550" s="87">
        <f t="shared" si="36"/>
        <v>6160000</v>
      </c>
      <c r="L550" s="87">
        <v>0</v>
      </c>
      <c r="M550" s="87">
        <v>0</v>
      </c>
      <c r="N550" s="87">
        <v>0</v>
      </c>
      <c r="O550" s="87">
        <f t="shared" si="34"/>
        <v>6160000</v>
      </c>
      <c r="P550" s="97">
        <v>6160000</v>
      </c>
      <c r="Q550" s="97">
        <f t="shared" si="35"/>
        <v>0</v>
      </c>
      <c r="R550" s="96"/>
    </row>
    <row r="551" spans="1:18" x14ac:dyDescent="0.25">
      <c r="A551" s="84">
        <v>545</v>
      </c>
      <c r="B551" s="85">
        <v>460928</v>
      </c>
      <c r="C551" s="86" t="s">
        <v>1818</v>
      </c>
      <c r="D551" s="86" t="s">
        <v>334</v>
      </c>
      <c r="E551" s="86" t="s">
        <v>3548</v>
      </c>
      <c r="F551" s="86" t="s">
        <v>27</v>
      </c>
      <c r="G551" s="86"/>
      <c r="H551" s="87">
        <v>23</v>
      </c>
      <c r="I551" s="87">
        <v>0</v>
      </c>
      <c r="J551" s="87">
        <v>0</v>
      </c>
      <c r="K551" s="87">
        <f t="shared" si="36"/>
        <v>6440000</v>
      </c>
      <c r="L551" s="87">
        <v>0</v>
      </c>
      <c r="M551" s="87">
        <v>0</v>
      </c>
      <c r="N551" s="87">
        <v>0</v>
      </c>
      <c r="O551" s="87">
        <f t="shared" si="34"/>
        <v>6440000</v>
      </c>
      <c r="P551" s="97">
        <v>6440000</v>
      </c>
      <c r="Q551" s="97">
        <f t="shared" si="35"/>
        <v>0</v>
      </c>
      <c r="R551" s="96"/>
    </row>
    <row r="552" spans="1:18" x14ac:dyDescent="0.25">
      <c r="A552" s="84">
        <v>546</v>
      </c>
      <c r="B552" s="85">
        <v>460929</v>
      </c>
      <c r="C552" s="86" t="s">
        <v>3562</v>
      </c>
      <c r="D552" s="86" t="s">
        <v>262</v>
      </c>
      <c r="E552" s="86" t="s">
        <v>3548</v>
      </c>
      <c r="F552" s="86" t="s">
        <v>27</v>
      </c>
      <c r="G552" s="86"/>
      <c r="H552" s="87">
        <v>23</v>
      </c>
      <c r="I552" s="87">
        <v>0</v>
      </c>
      <c r="J552" s="87">
        <v>0</v>
      </c>
      <c r="K552" s="87">
        <f t="shared" si="36"/>
        <v>6440000</v>
      </c>
      <c r="L552" s="87">
        <v>0</v>
      </c>
      <c r="M552" s="87">
        <v>0</v>
      </c>
      <c r="N552" s="87">
        <v>0</v>
      </c>
      <c r="O552" s="87">
        <f t="shared" si="34"/>
        <v>6440000</v>
      </c>
      <c r="P552" s="97">
        <v>6440000</v>
      </c>
      <c r="Q552" s="97">
        <f t="shared" si="35"/>
        <v>0</v>
      </c>
      <c r="R552" s="96"/>
    </row>
    <row r="553" spans="1:18" x14ac:dyDescent="0.25">
      <c r="A553" s="84">
        <v>547</v>
      </c>
      <c r="B553" s="85">
        <v>460930</v>
      </c>
      <c r="C553" s="86" t="s">
        <v>996</v>
      </c>
      <c r="D553" s="86" t="s">
        <v>210</v>
      </c>
      <c r="E553" s="86" t="s">
        <v>3548</v>
      </c>
      <c r="F553" s="86" t="s">
        <v>27</v>
      </c>
      <c r="G553" s="86"/>
      <c r="H553" s="87">
        <v>20</v>
      </c>
      <c r="I553" s="87">
        <v>0</v>
      </c>
      <c r="J553" s="87">
        <v>0</v>
      </c>
      <c r="K553" s="87">
        <f t="shared" si="36"/>
        <v>5600000</v>
      </c>
      <c r="L553" s="87">
        <v>0</v>
      </c>
      <c r="M553" s="87">
        <v>0</v>
      </c>
      <c r="N553" s="87">
        <v>0</v>
      </c>
      <c r="O553" s="87">
        <f t="shared" si="34"/>
        <v>5600000</v>
      </c>
      <c r="P553" s="97">
        <v>5600000</v>
      </c>
      <c r="Q553" s="97">
        <f t="shared" si="35"/>
        <v>0</v>
      </c>
      <c r="R553" s="96"/>
    </row>
    <row r="554" spans="1:18" x14ac:dyDescent="0.25">
      <c r="A554" s="84">
        <v>548</v>
      </c>
      <c r="B554" s="85">
        <v>460931</v>
      </c>
      <c r="C554" s="86" t="s">
        <v>309</v>
      </c>
      <c r="D554" s="86" t="s">
        <v>210</v>
      </c>
      <c r="E554" s="86" t="s">
        <v>3548</v>
      </c>
      <c r="F554" s="86" t="s">
        <v>27</v>
      </c>
      <c r="G554" s="86"/>
      <c r="H554" s="87">
        <v>23</v>
      </c>
      <c r="I554" s="87">
        <v>0</v>
      </c>
      <c r="J554" s="87">
        <v>0</v>
      </c>
      <c r="K554" s="87">
        <f t="shared" si="36"/>
        <v>6440000</v>
      </c>
      <c r="L554" s="87">
        <v>0</v>
      </c>
      <c r="M554" s="87">
        <v>0</v>
      </c>
      <c r="N554" s="87">
        <v>0</v>
      </c>
      <c r="O554" s="87">
        <f t="shared" si="34"/>
        <v>6440000</v>
      </c>
      <c r="P554" s="97">
        <v>6440000</v>
      </c>
      <c r="Q554" s="97">
        <f t="shared" si="35"/>
        <v>0</v>
      </c>
      <c r="R554" s="96"/>
    </row>
    <row r="555" spans="1:18" x14ac:dyDescent="0.25">
      <c r="A555" s="84">
        <v>549</v>
      </c>
      <c r="B555" s="85">
        <v>460932</v>
      </c>
      <c r="C555" s="86" t="s">
        <v>3563</v>
      </c>
      <c r="D555" s="86" t="s">
        <v>554</v>
      </c>
      <c r="E555" s="86" t="s">
        <v>3548</v>
      </c>
      <c r="F555" s="86" t="s">
        <v>27</v>
      </c>
      <c r="G555" s="86"/>
      <c r="H555" s="87">
        <v>23</v>
      </c>
      <c r="I555" s="87">
        <v>0</v>
      </c>
      <c r="J555" s="87">
        <v>0</v>
      </c>
      <c r="K555" s="87">
        <f t="shared" si="36"/>
        <v>6440000</v>
      </c>
      <c r="L555" s="87">
        <v>0</v>
      </c>
      <c r="M555" s="87">
        <v>0</v>
      </c>
      <c r="N555" s="87">
        <v>0</v>
      </c>
      <c r="O555" s="87">
        <f t="shared" si="34"/>
        <v>6440000</v>
      </c>
      <c r="P555" s="97">
        <v>6440000</v>
      </c>
      <c r="Q555" s="97">
        <f t="shared" si="35"/>
        <v>0</v>
      </c>
      <c r="R555" s="96"/>
    </row>
    <row r="556" spans="1:18" x14ac:dyDescent="0.25">
      <c r="A556" s="84">
        <v>550</v>
      </c>
      <c r="B556" s="85">
        <v>460933</v>
      </c>
      <c r="C556" s="86" t="s">
        <v>1063</v>
      </c>
      <c r="D556" s="86" t="s">
        <v>448</v>
      </c>
      <c r="E556" s="86" t="s">
        <v>3548</v>
      </c>
      <c r="F556" s="86" t="s">
        <v>27</v>
      </c>
      <c r="G556" s="86"/>
      <c r="H556" s="87">
        <v>23</v>
      </c>
      <c r="I556" s="87">
        <v>0</v>
      </c>
      <c r="J556" s="87">
        <v>0</v>
      </c>
      <c r="K556" s="87">
        <f t="shared" si="36"/>
        <v>6440000</v>
      </c>
      <c r="L556" s="87">
        <v>0</v>
      </c>
      <c r="M556" s="87">
        <v>0</v>
      </c>
      <c r="N556" s="87">
        <v>0</v>
      </c>
      <c r="O556" s="87">
        <f t="shared" si="34"/>
        <v>6440000</v>
      </c>
      <c r="P556" s="97">
        <v>6440000</v>
      </c>
      <c r="Q556" s="97">
        <f t="shared" si="35"/>
        <v>0</v>
      </c>
      <c r="R556" s="96"/>
    </row>
    <row r="557" spans="1:18" x14ac:dyDescent="0.25">
      <c r="A557" s="84">
        <v>551</v>
      </c>
      <c r="B557" s="85">
        <v>460934</v>
      </c>
      <c r="C557" s="86" t="s">
        <v>149</v>
      </c>
      <c r="D557" s="86" t="s">
        <v>492</v>
      </c>
      <c r="E557" s="86" t="s">
        <v>3548</v>
      </c>
      <c r="F557" s="86" t="s">
        <v>27</v>
      </c>
      <c r="G557" s="86"/>
      <c r="H557" s="87">
        <v>23</v>
      </c>
      <c r="I557" s="87">
        <v>0</v>
      </c>
      <c r="J557" s="87">
        <v>0</v>
      </c>
      <c r="K557" s="87">
        <f t="shared" si="36"/>
        <v>6440000</v>
      </c>
      <c r="L557" s="87">
        <v>0</v>
      </c>
      <c r="M557" s="87">
        <v>0</v>
      </c>
      <c r="N557" s="87">
        <v>0</v>
      </c>
      <c r="O557" s="87">
        <f t="shared" si="34"/>
        <v>6440000</v>
      </c>
      <c r="P557" s="97">
        <v>6440000</v>
      </c>
      <c r="Q557" s="97">
        <f t="shared" si="35"/>
        <v>0</v>
      </c>
      <c r="R557" s="96"/>
    </row>
    <row r="558" spans="1:18" x14ac:dyDescent="0.25">
      <c r="A558" s="84">
        <v>552</v>
      </c>
      <c r="B558" s="85">
        <v>460935</v>
      </c>
      <c r="C558" s="86" t="s">
        <v>614</v>
      </c>
      <c r="D558" s="86" t="s">
        <v>598</v>
      </c>
      <c r="E558" s="86" t="s">
        <v>3548</v>
      </c>
      <c r="F558" s="86" t="s">
        <v>27</v>
      </c>
      <c r="G558" s="86"/>
      <c r="H558" s="87">
        <v>21</v>
      </c>
      <c r="I558" s="87">
        <v>0</v>
      </c>
      <c r="J558" s="87">
        <v>0</v>
      </c>
      <c r="K558" s="87">
        <f t="shared" si="36"/>
        <v>5880000</v>
      </c>
      <c r="L558" s="87">
        <v>0</v>
      </c>
      <c r="M558" s="87">
        <v>0</v>
      </c>
      <c r="N558" s="87">
        <v>0</v>
      </c>
      <c r="O558" s="87">
        <f t="shared" si="34"/>
        <v>5880000</v>
      </c>
      <c r="P558" s="97">
        <v>5880000</v>
      </c>
      <c r="Q558" s="97">
        <f t="shared" si="35"/>
        <v>0</v>
      </c>
      <c r="R558" s="96"/>
    </row>
    <row r="559" spans="1:18" x14ac:dyDescent="0.25">
      <c r="A559" s="84">
        <v>553</v>
      </c>
      <c r="B559" s="85">
        <v>460936</v>
      </c>
      <c r="C559" s="86" t="s">
        <v>523</v>
      </c>
      <c r="D559" s="86" t="s">
        <v>65</v>
      </c>
      <c r="E559" s="86" t="s">
        <v>3548</v>
      </c>
      <c r="F559" s="86" t="s">
        <v>27</v>
      </c>
      <c r="G559" s="86"/>
      <c r="H559" s="87">
        <v>21</v>
      </c>
      <c r="I559" s="87">
        <v>0</v>
      </c>
      <c r="J559" s="87">
        <v>0</v>
      </c>
      <c r="K559" s="87">
        <f t="shared" si="36"/>
        <v>5880000</v>
      </c>
      <c r="L559" s="87">
        <v>0</v>
      </c>
      <c r="M559" s="87">
        <v>0</v>
      </c>
      <c r="N559" s="87">
        <v>0</v>
      </c>
      <c r="O559" s="87">
        <f t="shared" si="34"/>
        <v>5880000</v>
      </c>
      <c r="P559" s="97">
        <v>0</v>
      </c>
      <c r="Q559" s="97">
        <f t="shared" si="35"/>
        <v>5880000</v>
      </c>
      <c r="R559" s="96"/>
    </row>
    <row r="560" spans="1:18" x14ac:dyDescent="0.25">
      <c r="A560" s="84">
        <v>554</v>
      </c>
      <c r="B560" s="85">
        <v>460937</v>
      </c>
      <c r="C560" s="86" t="s">
        <v>2102</v>
      </c>
      <c r="D560" s="86" t="s">
        <v>649</v>
      </c>
      <c r="E560" s="86" t="s">
        <v>3548</v>
      </c>
      <c r="F560" s="86" t="s">
        <v>27</v>
      </c>
      <c r="G560" s="86"/>
      <c r="H560" s="87">
        <v>23</v>
      </c>
      <c r="I560" s="87">
        <v>0</v>
      </c>
      <c r="J560" s="87">
        <v>0</v>
      </c>
      <c r="K560" s="87">
        <f t="shared" si="36"/>
        <v>6440000</v>
      </c>
      <c r="L560" s="87">
        <v>0</v>
      </c>
      <c r="M560" s="87">
        <v>0</v>
      </c>
      <c r="N560" s="87">
        <v>0</v>
      </c>
      <c r="O560" s="87">
        <f t="shared" si="34"/>
        <v>6440000</v>
      </c>
      <c r="P560" s="97">
        <v>6440000</v>
      </c>
      <c r="Q560" s="97">
        <f t="shared" si="35"/>
        <v>0</v>
      </c>
      <c r="R560" s="96"/>
    </row>
    <row r="561" spans="1:18" x14ac:dyDescent="0.25">
      <c r="A561" s="84">
        <v>555</v>
      </c>
      <c r="B561" s="85">
        <v>460938</v>
      </c>
      <c r="C561" s="86" t="s">
        <v>3564</v>
      </c>
      <c r="D561" s="86" t="s">
        <v>2021</v>
      </c>
      <c r="E561" s="86" t="s">
        <v>3548</v>
      </c>
      <c r="F561" s="86" t="s">
        <v>27</v>
      </c>
      <c r="G561" s="86"/>
      <c r="H561" s="87">
        <v>18</v>
      </c>
      <c r="I561" s="87">
        <v>0</v>
      </c>
      <c r="J561" s="87">
        <v>0</v>
      </c>
      <c r="K561" s="87">
        <f t="shared" si="36"/>
        <v>5040000</v>
      </c>
      <c r="L561" s="87">
        <v>0</v>
      </c>
      <c r="M561" s="87">
        <v>0</v>
      </c>
      <c r="N561" s="87">
        <v>0</v>
      </c>
      <c r="O561" s="87">
        <f t="shared" si="34"/>
        <v>5040000</v>
      </c>
      <c r="P561" s="97">
        <v>5040000</v>
      </c>
      <c r="Q561" s="97">
        <f t="shared" si="35"/>
        <v>0</v>
      </c>
      <c r="R561" s="96"/>
    </row>
    <row r="562" spans="1:18" x14ac:dyDescent="0.25">
      <c r="A562" s="84">
        <v>556</v>
      </c>
      <c r="B562" s="85">
        <v>460939</v>
      </c>
      <c r="C562" s="86" t="s">
        <v>1077</v>
      </c>
      <c r="D562" s="86" t="s">
        <v>526</v>
      </c>
      <c r="E562" s="86" t="s">
        <v>3548</v>
      </c>
      <c r="F562" s="86" t="s">
        <v>27</v>
      </c>
      <c r="G562" s="86"/>
      <c r="H562" s="87">
        <v>23</v>
      </c>
      <c r="I562" s="87">
        <v>0</v>
      </c>
      <c r="J562" s="87">
        <v>0</v>
      </c>
      <c r="K562" s="87">
        <f t="shared" si="36"/>
        <v>6440000</v>
      </c>
      <c r="L562" s="87">
        <v>0</v>
      </c>
      <c r="M562" s="87">
        <v>0</v>
      </c>
      <c r="N562" s="87">
        <v>0</v>
      </c>
      <c r="O562" s="87">
        <f t="shared" si="34"/>
        <v>6440000</v>
      </c>
      <c r="P562" s="97">
        <v>6440000</v>
      </c>
      <c r="Q562" s="97">
        <f t="shared" si="35"/>
        <v>0</v>
      </c>
      <c r="R562" s="96"/>
    </row>
    <row r="563" spans="1:18" x14ac:dyDescent="0.25">
      <c r="A563" s="84">
        <v>557</v>
      </c>
      <c r="B563" s="85">
        <v>460940</v>
      </c>
      <c r="C563" s="86" t="s">
        <v>3313</v>
      </c>
      <c r="D563" s="86" t="s">
        <v>118</v>
      </c>
      <c r="E563" s="86" t="s">
        <v>3548</v>
      </c>
      <c r="F563" s="86" t="s">
        <v>27</v>
      </c>
      <c r="G563" s="86"/>
      <c r="H563" s="87">
        <v>17</v>
      </c>
      <c r="I563" s="87">
        <v>0</v>
      </c>
      <c r="J563" s="87">
        <v>0</v>
      </c>
      <c r="K563" s="87">
        <f t="shared" si="36"/>
        <v>4760000</v>
      </c>
      <c r="L563" s="87">
        <v>0</v>
      </c>
      <c r="M563" s="87">
        <v>0</v>
      </c>
      <c r="N563" s="87">
        <v>0</v>
      </c>
      <c r="O563" s="87">
        <f t="shared" si="34"/>
        <v>4760000</v>
      </c>
      <c r="P563" s="97">
        <v>4760000</v>
      </c>
      <c r="Q563" s="97">
        <f t="shared" si="35"/>
        <v>0</v>
      </c>
      <c r="R563" s="96"/>
    </row>
    <row r="564" spans="1:18" x14ac:dyDescent="0.25">
      <c r="A564" s="84">
        <v>558</v>
      </c>
      <c r="B564" s="85">
        <v>460941</v>
      </c>
      <c r="C564" s="86" t="s">
        <v>655</v>
      </c>
      <c r="D564" s="86" t="s">
        <v>153</v>
      </c>
      <c r="E564" s="86" t="s">
        <v>3548</v>
      </c>
      <c r="F564" s="86" t="s">
        <v>27</v>
      </c>
      <c r="G564" s="86"/>
      <c r="H564" s="87">
        <v>23</v>
      </c>
      <c r="I564" s="87">
        <v>0</v>
      </c>
      <c r="J564" s="87">
        <v>0</v>
      </c>
      <c r="K564" s="87">
        <f t="shared" si="36"/>
        <v>6440000</v>
      </c>
      <c r="L564" s="87">
        <v>0</v>
      </c>
      <c r="M564" s="87">
        <v>0</v>
      </c>
      <c r="N564" s="87">
        <v>0</v>
      </c>
      <c r="O564" s="87">
        <f t="shared" si="34"/>
        <v>6440000</v>
      </c>
      <c r="P564" s="97">
        <v>6440000</v>
      </c>
      <c r="Q564" s="97">
        <f t="shared" si="35"/>
        <v>0</v>
      </c>
      <c r="R564" s="96"/>
    </row>
    <row r="565" spans="1:18" x14ac:dyDescent="0.25">
      <c r="A565" s="84">
        <v>559</v>
      </c>
      <c r="B565" s="85">
        <v>460942</v>
      </c>
      <c r="C565" s="86" t="s">
        <v>1857</v>
      </c>
      <c r="D565" s="86" t="s">
        <v>153</v>
      </c>
      <c r="E565" s="86" t="s">
        <v>3548</v>
      </c>
      <c r="F565" s="86" t="s">
        <v>27</v>
      </c>
      <c r="G565" s="86"/>
      <c r="H565" s="87">
        <v>23</v>
      </c>
      <c r="I565" s="87">
        <v>0</v>
      </c>
      <c r="J565" s="87">
        <v>0</v>
      </c>
      <c r="K565" s="87">
        <f t="shared" si="36"/>
        <v>6440000</v>
      </c>
      <c r="L565" s="87">
        <v>0</v>
      </c>
      <c r="M565" s="87">
        <v>0</v>
      </c>
      <c r="N565" s="87">
        <v>0</v>
      </c>
      <c r="O565" s="87">
        <f t="shared" si="34"/>
        <v>6440000</v>
      </c>
      <c r="P565" s="97">
        <v>0</v>
      </c>
      <c r="Q565" s="97">
        <f t="shared" si="35"/>
        <v>6440000</v>
      </c>
      <c r="R565" s="96"/>
    </row>
    <row r="566" spans="1:18" x14ac:dyDescent="0.25">
      <c r="A566" s="84">
        <v>560</v>
      </c>
      <c r="B566" s="85">
        <v>460943</v>
      </c>
      <c r="C566" s="86" t="s">
        <v>3565</v>
      </c>
      <c r="D566" s="86" t="s">
        <v>25</v>
      </c>
      <c r="E566" s="86" t="s">
        <v>3548</v>
      </c>
      <c r="F566" s="86" t="s">
        <v>27</v>
      </c>
      <c r="G566" s="86"/>
      <c r="H566" s="87">
        <v>25</v>
      </c>
      <c r="I566" s="87">
        <v>0</v>
      </c>
      <c r="J566" s="87">
        <v>0</v>
      </c>
      <c r="K566" s="87">
        <f t="shared" si="36"/>
        <v>7000000</v>
      </c>
      <c r="L566" s="87">
        <v>0</v>
      </c>
      <c r="M566" s="87">
        <v>0</v>
      </c>
      <c r="N566" s="87">
        <v>0</v>
      </c>
      <c r="O566" s="87">
        <f t="shared" si="34"/>
        <v>7000000</v>
      </c>
      <c r="P566" s="97">
        <v>0</v>
      </c>
      <c r="Q566" s="97">
        <f t="shared" si="35"/>
        <v>7000000</v>
      </c>
      <c r="R566" s="96"/>
    </row>
    <row r="567" spans="1:18" x14ac:dyDescent="0.25">
      <c r="A567" s="84">
        <v>561</v>
      </c>
      <c r="B567" s="85">
        <v>460944</v>
      </c>
      <c r="C567" s="86" t="s">
        <v>3566</v>
      </c>
      <c r="D567" s="86" t="s">
        <v>1147</v>
      </c>
      <c r="E567" s="86" t="s">
        <v>3548</v>
      </c>
      <c r="F567" s="86" t="s">
        <v>27</v>
      </c>
      <c r="G567" s="86"/>
      <c r="H567" s="87">
        <v>21</v>
      </c>
      <c r="I567" s="87">
        <v>0</v>
      </c>
      <c r="J567" s="87">
        <v>0</v>
      </c>
      <c r="K567" s="87">
        <f t="shared" si="36"/>
        <v>5880000</v>
      </c>
      <c r="L567" s="87">
        <v>0</v>
      </c>
      <c r="M567" s="87">
        <v>0</v>
      </c>
      <c r="N567" s="87">
        <v>0</v>
      </c>
      <c r="O567" s="87">
        <f t="shared" si="34"/>
        <v>5880000</v>
      </c>
      <c r="P567" s="97">
        <v>5880000</v>
      </c>
      <c r="Q567" s="97">
        <f t="shared" si="35"/>
        <v>0</v>
      </c>
      <c r="R567" s="96"/>
    </row>
    <row r="568" spans="1:18" x14ac:dyDescent="0.25">
      <c r="A568" s="84">
        <v>562</v>
      </c>
      <c r="B568" s="85">
        <v>460945</v>
      </c>
      <c r="C568" s="86" t="s">
        <v>3567</v>
      </c>
      <c r="D568" s="86" t="s">
        <v>303</v>
      </c>
      <c r="E568" s="86" t="s">
        <v>3548</v>
      </c>
      <c r="F568" s="86" t="s">
        <v>27</v>
      </c>
      <c r="G568" s="86"/>
      <c r="H568" s="87">
        <v>23</v>
      </c>
      <c r="I568" s="87">
        <v>0</v>
      </c>
      <c r="J568" s="87">
        <v>0</v>
      </c>
      <c r="K568" s="87">
        <f t="shared" si="36"/>
        <v>6440000</v>
      </c>
      <c r="L568" s="87">
        <v>0</v>
      </c>
      <c r="M568" s="87">
        <v>0</v>
      </c>
      <c r="N568" s="87">
        <v>0</v>
      </c>
      <c r="O568" s="87">
        <f t="shared" si="34"/>
        <v>6440000</v>
      </c>
      <c r="P568" s="97">
        <v>6440000</v>
      </c>
      <c r="Q568" s="97">
        <f t="shared" si="35"/>
        <v>0</v>
      </c>
      <c r="R568" s="96"/>
    </row>
    <row r="569" spans="1:18" x14ac:dyDescent="0.25">
      <c r="A569" s="84">
        <v>563</v>
      </c>
      <c r="B569" s="85">
        <v>460946</v>
      </c>
      <c r="C569" s="86" t="s">
        <v>804</v>
      </c>
      <c r="D569" s="86" t="s">
        <v>2044</v>
      </c>
      <c r="E569" s="86" t="s">
        <v>3548</v>
      </c>
      <c r="F569" s="86" t="s">
        <v>389</v>
      </c>
      <c r="G569" s="86"/>
      <c r="H569" s="87">
        <v>23</v>
      </c>
      <c r="I569" s="87">
        <v>0</v>
      </c>
      <c r="J569" s="87">
        <v>0</v>
      </c>
      <c r="K569" s="87">
        <f>H569*280000</f>
        <v>6440000</v>
      </c>
      <c r="L569" s="87">
        <v>0</v>
      </c>
      <c r="M569" s="87">
        <v>0</v>
      </c>
      <c r="N569" s="87">
        <f>K569*0.7</f>
        <v>4508000</v>
      </c>
      <c r="O569" s="87">
        <f t="shared" si="34"/>
        <v>1932000</v>
      </c>
      <c r="P569" s="97">
        <v>1932000</v>
      </c>
      <c r="Q569" s="97">
        <f t="shared" si="35"/>
        <v>0</v>
      </c>
      <c r="R569" s="96"/>
    </row>
    <row r="570" spans="1:18" x14ac:dyDescent="0.25">
      <c r="A570" s="84">
        <v>564</v>
      </c>
      <c r="B570" s="85">
        <v>460947</v>
      </c>
      <c r="C570" s="86" t="s">
        <v>3568</v>
      </c>
      <c r="D570" s="86" t="s">
        <v>75</v>
      </c>
      <c r="E570" s="86" t="s">
        <v>3548</v>
      </c>
      <c r="F570" s="86" t="s">
        <v>27</v>
      </c>
      <c r="G570" s="86"/>
      <c r="H570" s="87">
        <v>16</v>
      </c>
      <c r="I570" s="87">
        <v>0</v>
      </c>
      <c r="J570" s="87">
        <v>0</v>
      </c>
      <c r="K570" s="87">
        <f t="shared" ref="K570:K611" si="37">H570*280000</f>
        <v>4480000</v>
      </c>
      <c r="L570" s="87">
        <v>0</v>
      </c>
      <c r="M570" s="87">
        <v>0</v>
      </c>
      <c r="N570" s="87">
        <v>0</v>
      </c>
      <c r="O570" s="87">
        <f t="shared" si="34"/>
        <v>4480000</v>
      </c>
      <c r="P570" s="97">
        <v>0</v>
      </c>
      <c r="Q570" s="97">
        <f t="shared" si="35"/>
        <v>4480000</v>
      </c>
      <c r="R570" s="96"/>
    </row>
    <row r="571" spans="1:18" x14ac:dyDescent="0.25">
      <c r="A571" s="84">
        <v>565</v>
      </c>
      <c r="B571" s="85">
        <v>460948</v>
      </c>
      <c r="C571" s="86" t="s">
        <v>1754</v>
      </c>
      <c r="D571" s="86" t="s">
        <v>75</v>
      </c>
      <c r="E571" s="86" t="s">
        <v>3548</v>
      </c>
      <c r="F571" s="86" t="s">
        <v>27</v>
      </c>
      <c r="G571" s="86"/>
      <c r="H571" s="87">
        <v>23</v>
      </c>
      <c r="I571" s="87">
        <v>0</v>
      </c>
      <c r="J571" s="87">
        <v>0</v>
      </c>
      <c r="K571" s="87">
        <f t="shared" si="37"/>
        <v>6440000</v>
      </c>
      <c r="L571" s="87">
        <v>0</v>
      </c>
      <c r="M571" s="87">
        <v>0</v>
      </c>
      <c r="N571" s="87">
        <v>0</v>
      </c>
      <c r="O571" s="87">
        <f t="shared" si="34"/>
        <v>6440000</v>
      </c>
      <c r="P571" s="97">
        <v>6440000</v>
      </c>
      <c r="Q571" s="97">
        <f t="shared" si="35"/>
        <v>0</v>
      </c>
      <c r="R571" s="96"/>
    </row>
    <row r="572" spans="1:18" x14ac:dyDescent="0.25">
      <c r="A572" s="84">
        <v>566</v>
      </c>
      <c r="B572" s="85">
        <v>460949</v>
      </c>
      <c r="C572" s="86" t="s">
        <v>3041</v>
      </c>
      <c r="D572" s="86" t="s">
        <v>75</v>
      </c>
      <c r="E572" s="86" t="s">
        <v>3548</v>
      </c>
      <c r="F572" s="86" t="s">
        <v>27</v>
      </c>
      <c r="G572" s="86"/>
      <c r="H572" s="87">
        <v>18</v>
      </c>
      <c r="I572" s="87">
        <v>0</v>
      </c>
      <c r="J572" s="87">
        <v>0</v>
      </c>
      <c r="K572" s="87">
        <f t="shared" si="37"/>
        <v>5040000</v>
      </c>
      <c r="L572" s="87">
        <v>0</v>
      </c>
      <c r="M572" s="87">
        <v>0</v>
      </c>
      <c r="N572" s="87">
        <v>0</v>
      </c>
      <c r="O572" s="87">
        <f t="shared" si="34"/>
        <v>5040000</v>
      </c>
      <c r="P572" s="97">
        <v>5040000</v>
      </c>
      <c r="Q572" s="97">
        <f t="shared" si="35"/>
        <v>0</v>
      </c>
      <c r="R572" s="96"/>
    </row>
    <row r="573" spans="1:18" x14ac:dyDescent="0.25">
      <c r="A573" s="84">
        <v>567</v>
      </c>
      <c r="B573" s="85">
        <v>460950</v>
      </c>
      <c r="C573" s="86" t="s">
        <v>588</v>
      </c>
      <c r="D573" s="86" t="s">
        <v>654</v>
      </c>
      <c r="E573" s="86" t="s">
        <v>3548</v>
      </c>
      <c r="F573" s="86" t="s">
        <v>27</v>
      </c>
      <c r="G573" s="86"/>
      <c r="H573" s="87">
        <v>21</v>
      </c>
      <c r="I573" s="87">
        <v>0</v>
      </c>
      <c r="J573" s="87">
        <v>0</v>
      </c>
      <c r="K573" s="87">
        <f t="shared" si="37"/>
        <v>5880000</v>
      </c>
      <c r="L573" s="87">
        <v>0</v>
      </c>
      <c r="M573" s="87">
        <v>0</v>
      </c>
      <c r="N573" s="87">
        <v>0</v>
      </c>
      <c r="O573" s="87">
        <f t="shared" si="34"/>
        <v>5880000</v>
      </c>
      <c r="P573" s="97">
        <v>5880000</v>
      </c>
      <c r="Q573" s="97">
        <f t="shared" si="35"/>
        <v>0</v>
      </c>
      <c r="R573" s="96"/>
    </row>
    <row r="574" spans="1:18" x14ac:dyDescent="0.25">
      <c r="A574" s="84">
        <v>568</v>
      </c>
      <c r="B574" s="85">
        <v>460951</v>
      </c>
      <c r="C574" s="86" t="s">
        <v>583</v>
      </c>
      <c r="D574" s="86" t="s">
        <v>1132</v>
      </c>
      <c r="E574" s="86" t="s">
        <v>3548</v>
      </c>
      <c r="F574" s="86" t="s">
        <v>27</v>
      </c>
      <c r="G574" s="86"/>
      <c r="H574" s="87">
        <v>25</v>
      </c>
      <c r="I574" s="87">
        <v>0</v>
      </c>
      <c r="J574" s="87">
        <v>0</v>
      </c>
      <c r="K574" s="87">
        <f t="shared" si="37"/>
        <v>7000000</v>
      </c>
      <c r="L574" s="87">
        <v>0</v>
      </c>
      <c r="M574" s="87">
        <v>0</v>
      </c>
      <c r="N574" s="87">
        <v>0</v>
      </c>
      <c r="O574" s="87">
        <f t="shared" si="34"/>
        <v>7000000</v>
      </c>
      <c r="P574" s="97">
        <v>7000000</v>
      </c>
      <c r="Q574" s="97">
        <f t="shared" si="35"/>
        <v>0</v>
      </c>
      <c r="R574" s="96"/>
    </row>
    <row r="575" spans="1:18" x14ac:dyDescent="0.25">
      <c r="A575" s="84">
        <v>569</v>
      </c>
      <c r="B575" s="85">
        <v>460952</v>
      </c>
      <c r="C575" s="86" t="s">
        <v>88</v>
      </c>
      <c r="D575" s="86" t="s">
        <v>3569</v>
      </c>
      <c r="E575" s="86" t="s">
        <v>3548</v>
      </c>
      <c r="F575" s="86" t="s">
        <v>27</v>
      </c>
      <c r="G575" s="86"/>
      <c r="H575" s="87">
        <v>17</v>
      </c>
      <c r="I575" s="87">
        <v>0</v>
      </c>
      <c r="J575" s="87">
        <v>0</v>
      </c>
      <c r="K575" s="87"/>
      <c r="L575" s="87"/>
      <c r="M575" s="87"/>
      <c r="N575" s="87"/>
      <c r="O575" s="87"/>
      <c r="P575" s="97">
        <v>0</v>
      </c>
      <c r="Q575" s="97">
        <f t="shared" si="35"/>
        <v>0</v>
      </c>
      <c r="R575" s="96" t="s">
        <v>3472</v>
      </c>
    </row>
    <row r="576" spans="1:18" x14ac:dyDescent="0.25">
      <c r="A576" s="84">
        <v>570</v>
      </c>
      <c r="B576" s="85">
        <v>460953</v>
      </c>
      <c r="C576" s="86" t="s">
        <v>416</v>
      </c>
      <c r="D576" s="86" t="s">
        <v>61</v>
      </c>
      <c r="E576" s="86" t="s">
        <v>3548</v>
      </c>
      <c r="F576" s="86" t="s">
        <v>368</v>
      </c>
      <c r="G576" s="86"/>
      <c r="H576" s="87">
        <v>23</v>
      </c>
      <c r="I576" s="87">
        <v>0</v>
      </c>
      <c r="J576" s="87">
        <v>0</v>
      </c>
      <c r="K576" s="87">
        <f t="shared" si="37"/>
        <v>6440000</v>
      </c>
      <c r="L576" s="87">
        <v>0</v>
      </c>
      <c r="M576" s="87">
        <v>0</v>
      </c>
      <c r="N576" s="87">
        <f>K576</f>
        <v>6440000</v>
      </c>
      <c r="O576" s="87">
        <f t="shared" si="34"/>
        <v>0</v>
      </c>
      <c r="P576" s="97">
        <v>0</v>
      </c>
      <c r="Q576" s="97">
        <f t="shared" si="35"/>
        <v>0</v>
      </c>
      <c r="R576" s="96"/>
    </row>
    <row r="577" spans="1:18" x14ac:dyDescent="0.25">
      <c r="A577" s="84">
        <v>571</v>
      </c>
      <c r="B577" s="85">
        <v>460954</v>
      </c>
      <c r="C577" s="86" t="s">
        <v>503</v>
      </c>
      <c r="D577" s="86" t="s">
        <v>244</v>
      </c>
      <c r="E577" s="86" t="s">
        <v>3548</v>
      </c>
      <c r="F577" s="86" t="s">
        <v>368</v>
      </c>
      <c r="G577" s="86"/>
      <c r="H577" s="87">
        <v>20</v>
      </c>
      <c r="I577" s="87">
        <v>0</v>
      </c>
      <c r="J577" s="87">
        <v>0</v>
      </c>
      <c r="K577" s="87">
        <f t="shared" si="37"/>
        <v>5600000</v>
      </c>
      <c r="L577" s="87">
        <v>0</v>
      </c>
      <c r="M577" s="87">
        <v>0</v>
      </c>
      <c r="N577" s="87">
        <f>K577</f>
        <v>5600000</v>
      </c>
      <c r="O577" s="87">
        <f t="shared" si="34"/>
        <v>0</v>
      </c>
      <c r="P577" s="97">
        <v>0</v>
      </c>
      <c r="Q577" s="97">
        <f t="shared" si="35"/>
        <v>0</v>
      </c>
      <c r="R577" s="96"/>
    </row>
    <row r="578" spans="1:18" x14ac:dyDescent="0.25">
      <c r="A578" s="84">
        <v>572</v>
      </c>
      <c r="B578" s="85">
        <v>460955</v>
      </c>
      <c r="C578" s="86" t="s">
        <v>1264</v>
      </c>
      <c r="D578" s="86" t="s">
        <v>128</v>
      </c>
      <c r="E578" s="86" t="s">
        <v>3548</v>
      </c>
      <c r="F578" s="86" t="s">
        <v>27</v>
      </c>
      <c r="G578" s="86"/>
      <c r="H578" s="87">
        <v>22</v>
      </c>
      <c r="I578" s="87">
        <v>0</v>
      </c>
      <c r="J578" s="87">
        <v>0</v>
      </c>
      <c r="K578" s="87">
        <f t="shared" si="37"/>
        <v>6160000</v>
      </c>
      <c r="L578" s="87">
        <v>0</v>
      </c>
      <c r="M578" s="87">
        <v>0</v>
      </c>
      <c r="N578" s="87">
        <v>0</v>
      </c>
      <c r="O578" s="87">
        <f t="shared" si="34"/>
        <v>6160000</v>
      </c>
      <c r="P578" s="97">
        <v>6160000</v>
      </c>
      <c r="Q578" s="97">
        <f t="shared" si="35"/>
        <v>0</v>
      </c>
      <c r="R578" s="96"/>
    </row>
    <row r="579" spans="1:18" x14ac:dyDescent="0.25">
      <c r="A579" s="84">
        <v>573</v>
      </c>
      <c r="B579" s="85">
        <v>460956</v>
      </c>
      <c r="C579" s="86" t="s">
        <v>618</v>
      </c>
      <c r="D579" s="86" t="s">
        <v>396</v>
      </c>
      <c r="E579" s="86" t="s">
        <v>3548</v>
      </c>
      <c r="F579" s="86" t="s">
        <v>27</v>
      </c>
      <c r="G579" s="86"/>
      <c r="H579" s="87">
        <v>23</v>
      </c>
      <c r="I579" s="87">
        <v>0</v>
      </c>
      <c r="J579" s="87">
        <v>0</v>
      </c>
      <c r="K579" s="87">
        <f t="shared" si="37"/>
        <v>6440000</v>
      </c>
      <c r="L579" s="87">
        <v>0</v>
      </c>
      <c r="M579" s="87">
        <v>0</v>
      </c>
      <c r="N579" s="87">
        <v>0</v>
      </c>
      <c r="O579" s="87">
        <f t="shared" si="34"/>
        <v>6440000</v>
      </c>
      <c r="P579" s="97">
        <v>6440000</v>
      </c>
      <c r="Q579" s="97">
        <f t="shared" si="35"/>
        <v>0</v>
      </c>
      <c r="R579" s="96"/>
    </row>
    <row r="580" spans="1:18" x14ac:dyDescent="0.25">
      <c r="A580" s="84">
        <v>574</v>
      </c>
      <c r="B580" s="85">
        <v>460957</v>
      </c>
      <c r="C580" s="86" t="s">
        <v>1145</v>
      </c>
      <c r="D580" s="86" t="s">
        <v>396</v>
      </c>
      <c r="E580" s="86" t="s">
        <v>3548</v>
      </c>
      <c r="F580" s="86" t="s">
        <v>368</v>
      </c>
      <c r="G580" s="86"/>
      <c r="H580" s="87">
        <v>23</v>
      </c>
      <c r="I580" s="87">
        <v>0</v>
      </c>
      <c r="J580" s="87">
        <v>0</v>
      </c>
      <c r="K580" s="87">
        <f t="shared" si="37"/>
        <v>6440000</v>
      </c>
      <c r="L580" s="87">
        <v>0</v>
      </c>
      <c r="M580" s="87">
        <v>0</v>
      </c>
      <c r="N580" s="87">
        <f>K580</f>
        <v>6440000</v>
      </c>
      <c r="O580" s="87">
        <f t="shared" si="34"/>
        <v>0</v>
      </c>
      <c r="P580" s="97">
        <v>0</v>
      </c>
      <c r="Q580" s="97">
        <f t="shared" si="35"/>
        <v>0</v>
      </c>
      <c r="R580" s="96"/>
    </row>
    <row r="581" spans="1:18" x14ac:dyDescent="0.25">
      <c r="A581" s="84">
        <v>575</v>
      </c>
      <c r="B581" s="85">
        <v>460958</v>
      </c>
      <c r="C581" s="86" t="s">
        <v>3570</v>
      </c>
      <c r="D581" s="86" t="s">
        <v>696</v>
      </c>
      <c r="E581" s="86" t="s">
        <v>3548</v>
      </c>
      <c r="F581" s="86" t="s">
        <v>389</v>
      </c>
      <c r="G581" s="86"/>
      <c r="H581" s="87">
        <v>25</v>
      </c>
      <c r="I581" s="87">
        <v>0</v>
      </c>
      <c r="J581" s="87">
        <v>0</v>
      </c>
      <c r="K581" s="87">
        <f t="shared" si="37"/>
        <v>7000000</v>
      </c>
      <c r="L581" s="87">
        <v>0</v>
      </c>
      <c r="M581" s="87">
        <v>0</v>
      </c>
      <c r="N581" s="87">
        <f>K581*0.7</f>
        <v>4900000</v>
      </c>
      <c r="O581" s="87">
        <f t="shared" si="34"/>
        <v>2100000</v>
      </c>
      <c r="P581" s="97">
        <v>2100000</v>
      </c>
      <c r="Q581" s="97">
        <f t="shared" si="35"/>
        <v>0</v>
      </c>
      <c r="R581" s="96"/>
    </row>
    <row r="582" spans="1:18" x14ac:dyDescent="0.25">
      <c r="A582" s="84">
        <v>576</v>
      </c>
      <c r="B582" s="85">
        <v>460959</v>
      </c>
      <c r="C582" s="86" t="s">
        <v>881</v>
      </c>
      <c r="D582" s="86" t="s">
        <v>3571</v>
      </c>
      <c r="E582" s="86" t="s">
        <v>3548</v>
      </c>
      <c r="F582" s="86" t="s">
        <v>27</v>
      </c>
      <c r="G582" s="86"/>
      <c r="H582" s="87">
        <v>13</v>
      </c>
      <c r="I582" s="87">
        <v>0</v>
      </c>
      <c r="J582" s="87">
        <v>0</v>
      </c>
      <c r="K582" s="87">
        <f t="shared" si="37"/>
        <v>3640000</v>
      </c>
      <c r="L582" s="87">
        <v>0</v>
      </c>
      <c r="M582" s="87">
        <v>0</v>
      </c>
      <c r="N582" s="87">
        <v>0</v>
      </c>
      <c r="O582" s="87">
        <f t="shared" si="34"/>
        <v>3640000</v>
      </c>
      <c r="P582" s="97">
        <v>0</v>
      </c>
      <c r="Q582" s="97">
        <f t="shared" si="35"/>
        <v>3640000</v>
      </c>
      <c r="R582" s="96"/>
    </row>
    <row r="583" spans="1:18" x14ac:dyDescent="0.25">
      <c r="A583" s="84">
        <v>577</v>
      </c>
      <c r="B583" s="85">
        <v>460960</v>
      </c>
      <c r="C583" s="86" t="s">
        <v>2225</v>
      </c>
      <c r="D583" s="86" t="s">
        <v>334</v>
      </c>
      <c r="E583" s="86" t="s">
        <v>3548</v>
      </c>
      <c r="F583" s="86" t="s">
        <v>27</v>
      </c>
      <c r="G583" s="86"/>
      <c r="H583" s="87">
        <v>23</v>
      </c>
      <c r="I583" s="87">
        <v>0</v>
      </c>
      <c r="J583" s="87">
        <v>0</v>
      </c>
      <c r="K583" s="87">
        <f t="shared" si="37"/>
        <v>6440000</v>
      </c>
      <c r="L583" s="87">
        <v>0</v>
      </c>
      <c r="M583" s="87">
        <v>0</v>
      </c>
      <c r="N583" s="87">
        <v>0</v>
      </c>
      <c r="O583" s="87">
        <f t="shared" si="34"/>
        <v>6440000</v>
      </c>
      <c r="P583" s="97">
        <v>0</v>
      </c>
      <c r="Q583" s="97">
        <f t="shared" si="35"/>
        <v>6440000</v>
      </c>
      <c r="R583" s="96"/>
    </row>
    <row r="584" spans="1:18" x14ac:dyDescent="0.25">
      <c r="A584" s="84">
        <v>578</v>
      </c>
      <c r="B584" s="85">
        <v>460961</v>
      </c>
      <c r="C584" s="86" t="s">
        <v>3572</v>
      </c>
      <c r="D584" s="86" t="s">
        <v>3573</v>
      </c>
      <c r="E584" s="86" t="s">
        <v>3548</v>
      </c>
      <c r="F584" s="86" t="s">
        <v>27</v>
      </c>
      <c r="G584" s="86"/>
      <c r="H584" s="87">
        <v>13</v>
      </c>
      <c r="I584" s="87">
        <v>0</v>
      </c>
      <c r="J584" s="87">
        <v>0</v>
      </c>
      <c r="K584" s="87">
        <f t="shared" si="37"/>
        <v>3640000</v>
      </c>
      <c r="L584" s="87">
        <v>0</v>
      </c>
      <c r="M584" s="87">
        <v>0</v>
      </c>
      <c r="N584" s="87">
        <v>0</v>
      </c>
      <c r="O584" s="87">
        <f t="shared" ref="O584:O647" si="38">K584+L584+M584-N584</f>
        <v>3640000</v>
      </c>
      <c r="P584" s="97">
        <v>0</v>
      </c>
      <c r="Q584" s="97">
        <f t="shared" ref="Q584:Q647" si="39">O584-P584</f>
        <v>3640000</v>
      </c>
      <c r="R584" s="96"/>
    </row>
    <row r="585" spans="1:18" x14ac:dyDescent="0.25">
      <c r="A585" s="84">
        <v>579</v>
      </c>
      <c r="B585" s="85">
        <v>460962</v>
      </c>
      <c r="C585" s="86" t="s">
        <v>3574</v>
      </c>
      <c r="D585" s="86" t="s">
        <v>184</v>
      </c>
      <c r="E585" s="86" t="s">
        <v>3548</v>
      </c>
      <c r="F585" s="86" t="s">
        <v>389</v>
      </c>
      <c r="G585" s="86"/>
      <c r="H585" s="87">
        <v>25</v>
      </c>
      <c r="I585" s="87">
        <v>0</v>
      </c>
      <c r="J585" s="87">
        <v>0</v>
      </c>
      <c r="K585" s="87">
        <f t="shared" si="37"/>
        <v>7000000</v>
      </c>
      <c r="L585" s="87">
        <v>0</v>
      </c>
      <c r="M585" s="87">
        <v>0</v>
      </c>
      <c r="N585" s="87">
        <f>K585*0.7</f>
        <v>4900000</v>
      </c>
      <c r="O585" s="87">
        <f t="shared" si="38"/>
        <v>2100000</v>
      </c>
      <c r="P585" s="97">
        <v>2100000</v>
      </c>
      <c r="Q585" s="97">
        <f t="shared" si="39"/>
        <v>0</v>
      </c>
      <c r="R585" s="96"/>
    </row>
    <row r="586" spans="1:18" x14ac:dyDescent="0.25">
      <c r="A586" s="84">
        <v>580</v>
      </c>
      <c r="B586" s="85">
        <v>460963</v>
      </c>
      <c r="C586" s="86" t="s">
        <v>3575</v>
      </c>
      <c r="D586" s="86" t="s">
        <v>2457</v>
      </c>
      <c r="E586" s="86" t="s">
        <v>3548</v>
      </c>
      <c r="F586" s="86" t="s">
        <v>27</v>
      </c>
      <c r="G586" s="86"/>
      <c r="H586" s="87">
        <v>25</v>
      </c>
      <c r="I586" s="87">
        <v>0</v>
      </c>
      <c r="J586" s="87">
        <v>0</v>
      </c>
      <c r="K586" s="87">
        <f t="shared" si="37"/>
        <v>7000000</v>
      </c>
      <c r="L586" s="87">
        <v>0</v>
      </c>
      <c r="M586" s="87">
        <v>0</v>
      </c>
      <c r="N586" s="87">
        <v>0</v>
      </c>
      <c r="O586" s="87">
        <f t="shared" si="38"/>
        <v>7000000</v>
      </c>
      <c r="P586" s="97">
        <v>7000000</v>
      </c>
      <c r="Q586" s="97">
        <f t="shared" si="39"/>
        <v>0</v>
      </c>
      <c r="R586" s="96"/>
    </row>
    <row r="587" spans="1:18" x14ac:dyDescent="0.25">
      <c r="A587" s="84">
        <v>581</v>
      </c>
      <c r="B587" s="85">
        <v>460964</v>
      </c>
      <c r="C587" s="86" t="s">
        <v>543</v>
      </c>
      <c r="D587" s="86" t="s">
        <v>51</v>
      </c>
      <c r="E587" s="86" t="s">
        <v>3548</v>
      </c>
      <c r="F587" s="86" t="s">
        <v>27</v>
      </c>
      <c r="G587" s="86"/>
      <c r="H587" s="87">
        <v>16</v>
      </c>
      <c r="I587" s="87">
        <v>0</v>
      </c>
      <c r="J587" s="87">
        <v>0</v>
      </c>
      <c r="K587" s="87">
        <f t="shared" si="37"/>
        <v>4480000</v>
      </c>
      <c r="L587" s="87">
        <v>0</v>
      </c>
      <c r="M587" s="87">
        <v>0</v>
      </c>
      <c r="N587" s="87">
        <v>0</v>
      </c>
      <c r="O587" s="87">
        <f t="shared" si="38"/>
        <v>4480000</v>
      </c>
      <c r="P587" s="97">
        <v>0</v>
      </c>
      <c r="Q587" s="97">
        <f t="shared" si="39"/>
        <v>4480000</v>
      </c>
      <c r="R587" s="96"/>
    </row>
    <row r="588" spans="1:18" x14ac:dyDescent="0.25">
      <c r="A588" s="84">
        <v>582</v>
      </c>
      <c r="B588" s="85">
        <v>461001</v>
      </c>
      <c r="C588" s="86" t="s">
        <v>532</v>
      </c>
      <c r="D588" s="86" t="s">
        <v>344</v>
      </c>
      <c r="E588" s="86" t="s">
        <v>3576</v>
      </c>
      <c r="F588" s="86" t="s">
        <v>27</v>
      </c>
      <c r="G588" s="86"/>
      <c r="H588" s="87">
        <v>21</v>
      </c>
      <c r="I588" s="87">
        <v>0</v>
      </c>
      <c r="J588" s="87">
        <v>0</v>
      </c>
      <c r="K588" s="87">
        <f t="shared" si="37"/>
        <v>5880000</v>
      </c>
      <c r="L588" s="87">
        <v>0</v>
      </c>
      <c r="M588" s="87">
        <v>0</v>
      </c>
      <c r="N588" s="87">
        <v>0</v>
      </c>
      <c r="O588" s="87">
        <f t="shared" si="38"/>
        <v>5880000</v>
      </c>
      <c r="P588" s="97">
        <v>5880000</v>
      </c>
      <c r="Q588" s="97">
        <f t="shared" si="39"/>
        <v>0</v>
      </c>
      <c r="R588" s="96"/>
    </row>
    <row r="589" spans="1:18" x14ac:dyDescent="0.25">
      <c r="A589" s="84">
        <v>583</v>
      </c>
      <c r="B589" s="85">
        <v>461002</v>
      </c>
      <c r="C589" s="86" t="s">
        <v>1884</v>
      </c>
      <c r="D589" s="86" t="s">
        <v>61</v>
      </c>
      <c r="E589" s="86" t="s">
        <v>3576</v>
      </c>
      <c r="F589" s="86" t="s">
        <v>27</v>
      </c>
      <c r="G589" s="86"/>
      <c r="H589" s="87">
        <v>23</v>
      </c>
      <c r="I589" s="87">
        <v>0</v>
      </c>
      <c r="J589" s="87">
        <v>0</v>
      </c>
      <c r="K589" s="87">
        <f t="shared" si="37"/>
        <v>6440000</v>
      </c>
      <c r="L589" s="87">
        <v>0</v>
      </c>
      <c r="M589" s="87">
        <v>0</v>
      </c>
      <c r="N589" s="87">
        <v>0</v>
      </c>
      <c r="O589" s="87">
        <f t="shared" si="38"/>
        <v>6440000</v>
      </c>
      <c r="P589" s="97">
        <v>6440000</v>
      </c>
      <c r="Q589" s="97">
        <f t="shared" si="39"/>
        <v>0</v>
      </c>
      <c r="R589" s="96"/>
    </row>
    <row r="590" spans="1:18" x14ac:dyDescent="0.25">
      <c r="A590" s="84">
        <v>584</v>
      </c>
      <c r="B590" s="85">
        <v>461003</v>
      </c>
      <c r="C590" s="86" t="s">
        <v>3577</v>
      </c>
      <c r="D590" s="86" t="s">
        <v>61</v>
      </c>
      <c r="E590" s="86" t="s">
        <v>3576</v>
      </c>
      <c r="F590" s="86" t="s">
        <v>27</v>
      </c>
      <c r="G590" s="86"/>
      <c r="H590" s="87">
        <v>23</v>
      </c>
      <c r="I590" s="87">
        <v>0</v>
      </c>
      <c r="J590" s="87">
        <v>0</v>
      </c>
      <c r="K590" s="87">
        <f t="shared" si="37"/>
        <v>6440000</v>
      </c>
      <c r="L590" s="87">
        <v>0</v>
      </c>
      <c r="M590" s="87">
        <v>0</v>
      </c>
      <c r="N590" s="87">
        <v>0</v>
      </c>
      <c r="O590" s="87">
        <f t="shared" si="38"/>
        <v>6440000</v>
      </c>
      <c r="P590" s="97">
        <v>6440000</v>
      </c>
      <c r="Q590" s="97">
        <f t="shared" si="39"/>
        <v>0</v>
      </c>
      <c r="R590" s="96"/>
    </row>
    <row r="591" spans="1:18" x14ac:dyDescent="0.25">
      <c r="A591" s="84">
        <v>585</v>
      </c>
      <c r="B591" s="85">
        <v>461004</v>
      </c>
      <c r="C591" s="86" t="s">
        <v>3578</v>
      </c>
      <c r="D591" s="86" t="s">
        <v>61</v>
      </c>
      <c r="E591" s="86" t="s">
        <v>3576</v>
      </c>
      <c r="F591" s="86" t="s">
        <v>27</v>
      </c>
      <c r="G591" s="86"/>
      <c r="H591" s="87">
        <v>23</v>
      </c>
      <c r="I591" s="87">
        <v>0</v>
      </c>
      <c r="J591" s="87">
        <v>0</v>
      </c>
      <c r="K591" s="87">
        <f t="shared" si="37"/>
        <v>6440000</v>
      </c>
      <c r="L591" s="87">
        <v>0</v>
      </c>
      <c r="M591" s="87">
        <v>0</v>
      </c>
      <c r="N591" s="87">
        <v>0</v>
      </c>
      <c r="O591" s="87">
        <f t="shared" si="38"/>
        <v>6440000</v>
      </c>
      <c r="P591" s="97">
        <v>6440000</v>
      </c>
      <c r="Q591" s="97">
        <f t="shared" si="39"/>
        <v>0</v>
      </c>
      <c r="R591" s="96"/>
    </row>
    <row r="592" spans="1:18" x14ac:dyDescent="0.25">
      <c r="A592" s="84">
        <v>586</v>
      </c>
      <c r="B592" s="85">
        <v>461005</v>
      </c>
      <c r="C592" s="86" t="s">
        <v>3579</v>
      </c>
      <c r="D592" s="86" t="s">
        <v>61</v>
      </c>
      <c r="E592" s="86" t="s">
        <v>3576</v>
      </c>
      <c r="F592" s="86" t="s">
        <v>27</v>
      </c>
      <c r="G592" s="86"/>
      <c r="H592" s="87">
        <v>23</v>
      </c>
      <c r="I592" s="87">
        <v>0</v>
      </c>
      <c r="J592" s="87">
        <v>0</v>
      </c>
      <c r="K592" s="87">
        <f t="shared" si="37"/>
        <v>6440000</v>
      </c>
      <c r="L592" s="87">
        <v>0</v>
      </c>
      <c r="M592" s="87">
        <v>0</v>
      </c>
      <c r="N592" s="87">
        <v>0</v>
      </c>
      <c r="O592" s="87">
        <f t="shared" si="38"/>
        <v>6440000</v>
      </c>
      <c r="P592" s="97">
        <v>6440000</v>
      </c>
      <c r="Q592" s="97">
        <f t="shared" si="39"/>
        <v>0</v>
      </c>
      <c r="R592" s="96"/>
    </row>
    <row r="593" spans="1:18" x14ac:dyDescent="0.25">
      <c r="A593" s="84">
        <v>587</v>
      </c>
      <c r="B593" s="85">
        <v>461006</v>
      </c>
      <c r="C593" s="86" t="s">
        <v>2438</v>
      </c>
      <c r="D593" s="86" t="s">
        <v>61</v>
      </c>
      <c r="E593" s="86" t="s">
        <v>3576</v>
      </c>
      <c r="F593" s="86" t="s">
        <v>27</v>
      </c>
      <c r="G593" s="86"/>
      <c r="H593" s="87">
        <v>20</v>
      </c>
      <c r="I593" s="87">
        <v>0</v>
      </c>
      <c r="J593" s="87">
        <v>0</v>
      </c>
      <c r="K593" s="87">
        <f t="shared" si="37"/>
        <v>5600000</v>
      </c>
      <c r="L593" s="87">
        <v>0</v>
      </c>
      <c r="M593" s="87">
        <v>0</v>
      </c>
      <c r="N593" s="87">
        <v>0</v>
      </c>
      <c r="O593" s="87">
        <f t="shared" si="38"/>
        <v>5600000</v>
      </c>
      <c r="P593" s="97">
        <v>5600000</v>
      </c>
      <c r="Q593" s="97">
        <f t="shared" si="39"/>
        <v>0</v>
      </c>
      <c r="R593" s="96"/>
    </row>
    <row r="594" spans="1:18" x14ac:dyDescent="0.25">
      <c r="A594" s="84">
        <v>588</v>
      </c>
      <c r="B594" s="85">
        <v>461007</v>
      </c>
      <c r="C594" s="86" t="s">
        <v>1753</v>
      </c>
      <c r="D594" s="86" t="s">
        <v>433</v>
      </c>
      <c r="E594" s="86" t="s">
        <v>3576</v>
      </c>
      <c r="F594" s="86" t="s">
        <v>27</v>
      </c>
      <c r="G594" s="86"/>
      <c r="H594" s="87">
        <v>22</v>
      </c>
      <c r="I594" s="87">
        <v>0</v>
      </c>
      <c r="J594" s="87">
        <v>0</v>
      </c>
      <c r="K594" s="87">
        <f t="shared" si="37"/>
        <v>6160000</v>
      </c>
      <c r="L594" s="87">
        <v>0</v>
      </c>
      <c r="M594" s="87">
        <v>0</v>
      </c>
      <c r="N594" s="87">
        <v>0</v>
      </c>
      <c r="O594" s="87">
        <f t="shared" si="38"/>
        <v>6160000</v>
      </c>
      <c r="P594" s="97">
        <v>6160000</v>
      </c>
      <c r="Q594" s="97">
        <f t="shared" si="39"/>
        <v>0</v>
      </c>
      <c r="R594" s="96"/>
    </row>
    <row r="595" spans="1:18" x14ac:dyDescent="0.25">
      <c r="A595" s="84">
        <v>589</v>
      </c>
      <c r="B595" s="85">
        <v>461008</v>
      </c>
      <c r="C595" s="86" t="s">
        <v>3580</v>
      </c>
      <c r="D595" s="86" t="s">
        <v>51</v>
      </c>
      <c r="E595" s="86" t="s">
        <v>3576</v>
      </c>
      <c r="F595" s="86" t="s">
        <v>27</v>
      </c>
      <c r="G595" s="86"/>
      <c r="H595" s="87">
        <v>23</v>
      </c>
      <c r="I595" s="87">
        <v>0</v>
      </c>
      <c r="J595" s="87">
        <v>0</v>
      </c>
      <c r="K595" s="87">
        <f t="shared" si="37"/>
        <v>6440000</v>
      </c>
      <c r="L595" s="87">
        <v>0</v>
      </c>
      <c r="M595" s="87">
        <v>0</v>
      </c>
      <c r="N595" s="87">
        <v>0</v>
      </c>
      <c r="O595" s="87">
        <f t="shared" si="38"/>
        <v>6440000</v>
      </c>
      <c r="P595" s="97">
        <v>6440000</v>
      </c>
      <c r="Q595" s="97">
        <f t="shared" si="39"/>
        <v>0</v>
      </c>
      <c r="R595" s="96"/>
    </row>
    <row r="596" spans="1:18" x14ac:dyDescent="0.25">
      <c r="A596" s="84">
        <v>590</v>
      </c>
      <c r="B596" s="85">
        <v>461009</v>
      </c>
      <c r="C596" s="86" t="s">
        <v>189</v>
      </c>
      <c r="D596" s="86" t="s">
        <v>589</v>
      </c>
      <c r="E596" s="86" t="s">
        <v>3576</v>
      </c>
      <c r="F596" s="86" t="s">
        <v>27</v>
      </c>
      <c r="G596" s="86"/>
      <c r="H596" s="87">
        <v>21</v>
      </c>
      <c r="I596" s="87">
        <v>0</v>
      </c>
      <c r="J596" s="87">
        <v>0</v>
      </c>
      <c r="K596" s="87">
        <f t="shared" si="37"/>
        <v>5880000</v>
      </c>
      <c r="L596" s="87">
        <v>0</v>
      </c>
      <c r="M596" s="87">
        <v>0</v>
      </c>
      <c r="N596" s="87">
        <v>0</v>
      </c>
      <c r="O596" s="87">
        <f t="shared" si="38"/>
        <v>5880000</v>
      </c>
      <c r="P596" s="97">
        <v>5880000</v>
      </c>
      <c r="Q596" s="97">
        <f t="shared" si="39"/>
        <v>0</v>
      </c>
      <c r="R596" s="96"/>
    </row>
    <row r="597" spans="1:18" x14ac:dyDescent="0.25">
      <c r="A597" s="84">
        <v>591</v>
      </c>
      <c r="B597" s="85">
        <v>461010</v>
      </c>
      <c r="C597" s="86" t="s">
        <v>200</v>
      </c>
      <c r="D597" s="86" t="s">
        <v>244</v>
      </c>
      <c r="E597" s="86" t="s">
        <v>3576</v>
      </c>
      <c r="F597" s="86" t="s">
        <v>27</v>
      </c>
      <c r="G597" s="86"/>
      <c r="H597" s="87">
        <v>23</v>
      </c>
      <c r="I597" s="87">
        <v>0</v>
      </c>
      <c r="J597" s="87">
        <v>0</v>
      </c>
      <c r="K597" s="87">
        <f t="shared" si="37"/>
        <v>6440000</v>
      </c>
      <c r="L597" s="87">
        <v>0</v>
      </c>
      <c r="M597" s="87">
        <v>0</v>
      </c>
      <c r="N597" s="87">
        <v>0</v>
      </c>
      <c r="O597" s="87">
        <f t="shared" si="38"/>
        <v>6440000</v>
      </c>
      <c r="P597" s="97">
        <v>6440000</v>
      </c>
      <c r="Q597" s="97">
        <f t="shared" si="39"/>
        <v>0</v>
      </c>
      <c r="R597" s="96"/>
    </row>
    <row r="598" spans="1:18" x14ac:dyDescent="0.25">
      <c r="A598" s="84">
        <v>592</v>
      </c>
      <c r="B598" s="85">
        <v>461011</v>
      </c>
      <c r="C598" s="86" t="s">
        <v>364</v>
      </c>
      <c r="D598" s="86" t="s">
        <v>258</v>
      </c>
      <c r="E598" s="86" t="s">
        <v>3576</v>
      </c>
      <c r="F598" s="86" t="s">
        <v>27</v>
      </c>
      <c r="G598" s="86"/>
      <c r="H598" s="87">
        <v>23</v>
      </c>
      <c r="I598" s="87">
        <v>0</v>
      </c>
      <c r="J598" s="87">
        <v>0</v>
      </c>
      <c r="K598" s="87">
        <f t="shared" si="37"/>
        <v>6440000</v>
      </c>
      <c r="L598" s="87">
        <v>0</v>
      </c>
      <c r="M598" s="87">
        <v>0</v>
      </c>
      <c r="N598" s="87">
        <v>0</v>
      </c>
      <c r="O598" s="87">
        <f t="shared" si="38"/>
        <v>6440000</v>
      </c>
      <c r="P598" s="97">
        <v>6440000</v>
      </c>
      <c r="Q598" s="97">
        <f t="shared" si="39"/>
        <v>0</v>
      </c>
      <c r="R598" s="96"/>
    </row>
    <row r="599" spans="1:18" x14ac:dyDescent="0.25">
      <c r="A599" s="84">
        <v>593</v>
      </c>
      <c r="B599" s="85">
        <v>461012</v>
      </c>
      <c r="C599" s="86" t="s">
        <v>217</v>
      </c>
      <c r="D599" s="86" t="s">
        <v>1490</v>
      </c>
      <c r="E599" s="86" t="s">
        <v>3576</v>
      </c>
      <c r="F599" s="86" t="s">
        <v>27</v>
      </c>
      <c r="G599" s="86"/>
      <c r="H599" s="87">
        <v>23</v>
      </c>
      <c r="I599" s="87">
        <v>0</v>
      </c>
      <c r="J599" s="87">
        <v>0</v>
      </c>
      <c r="K599" s="87">
        <f t="shared" si="37"/>
        <v>6440000</v>
      </c>
      <c r="L599" s="87">
        <v>0</v>
      </c>
      <c r="M599" s="87">
        <v>0</v>
      </c>
      <c r="N599" s="87">
        <v>0</v>
      </c>
      <c r="O599" s="87">
        <f t="shared" si="38"/>
        <v>6440000</v>
      </c>
      <c r="P599" s="97">
        <v>6440000</v>
      </c>
      <c r="Q599" s="97">
        <f t="shared" si="39"/>
        <v>0</v>
      </c>
      <c r="R599" s="96"/>
    </row>
    <row r="600" spans="1:18" x14ac:dyDescent="0.25">
      <c r="A600" s="84">
        <v>594</v>
      </c>
      <c r="B600" s="85">
        <v>461013</v>
      </c>
      <c r="C600" s="86" t="s">
        <v>1363</v>
      </c>
      <c r="D600" s="86" t="s">
        <v>431</v>
      </c>
      <c r="E600" s="86" t="s">
        <v>3576</v>
      </c>
      <c r="F600" s="86" t="s">
        <v>27</v>
      </c>
      <c r="G600" s="86"/>
      <c r="H600" s="87">
        <v>25</v>
      </c>
      <c r="I600" s="87">
        <v>0</v>
      </c>
      <c r="J600" s="87">
        <v>0</v>
      </c>
      <c r="K600" s="87">
        <f t="shared" si="37"/>
        <v>7000000</v>
      </c>
      <c r="L600" s="87">
        <v>0</v>
      </c>
      <c r="M600" s="87">
        <v>0</v>
      </c>
      <c r="N600" s="87">
        <v>0</v>
      </c>
      <c r="O600" s="87">
        <f t="shared" si="38"/>
        <v>7000000</v>
      </c>
      <c r="P600" s="97">
        <v>7000000</v>
      </c>
      <c r="Q600" s="97">
        <f t="shared" si="39"/>
        <v>0</v>
      </c>
      <c r="R600" s="96"/>
    </row>
    <row r="601" spans="1:18" x14ac:dyDescent="0.25">
      <c r="A601" s="84">
        <v>595</v>
      </c>
      <c r="B601" s="85">
        <v>461014</v>
      </c>
      <c r="C601" s="86" t="s">
        <v>586</v>
      </c>
      <c r="D601" s="86" t="s">
        <v>158</v>
      </c>
      <c r="E601" s="86" t="s">
        <v>3576</v>
      </c>
      <c r="F601" s="86" t="s">
        <v>27</v>
      </c>
      <c r="G601" s="86"/>
      <c r="H601" s="87">
        <v>20</v>
      </c>
      <c r="I601" s="87">
        <v>0</v>
      </c>
      <c r="J601" s="87">
        <v>0</v>
      </c>
      <c r="K601" s="87">
        <f t="shared" si="37"/>
        <v>5600000</v>
      </c>
      <c r="L601" s="87">
        <v>0</v>
      </c>
      <c r="M601" s="87">
        <v>0</v>
      </c>
      <c r="N601" s="87">
        <v>0</v>
      </c>
      <c r="O601" s="87">
        <f t="shared" si="38"/>
        <v>5600000</v>
      </c>
      <c r="P601" s="97">
        <v>5600000</v>
      </c>
      <c r="Q601" s="97">
        <f t="shared" si="39"/>
        <v>0</v>
      </c>
      <c r="R601" s="96"/>
    </row>
    <row r="602" spans="1:18" x14ac:dyDescent="0.25">
      <c r="A602" s="84">
        <v>596</v>
      </c>
      <c r="B602" s="85">
        <v>461015</v>
      </c>
      <c r="C602" s="86" t="s">
        <v>3581</v>
      </c>
      <c r="D602" s="86" t="s">
        <v>158</v>
      </c>
      <c r="E602" s="86" t="s">
        <v>3576</v>
      </c>
      <c r="F602" s="86" t="s">
        <v>27</v>
      </c>
      <c r="G602" s="86"/>
      <c r="H602" s="87">
        <v>25</v>
      </c>
      <c r="I602" s="87">
        <v>0</v>
      </c>
      <c r="J602" s="87">
        <v>0</v>
      </c>
      <c r="K602" s="87">
        <f t="shared" si="37"/>
        <v>7000000</v>
      </c>
      <c r="L602" s="87">
        <v>0</v>
      </c>
      <c r="M602" s="87">
        <v>0</v>
      </c>
      <c r="N602" s="87">
        <v>0</v>
      </c>
      <c r="O602" s="87">
        <f t="shared" si="38"/>
        <v>7000000</v>
      </c>
      <c r="P602" s="97">
        <v>7000000</v>
      </c>
      <c r="Q602" s="97">
        <f t="shared" si="39"/>
        <v>0</v>
      </c>
      <c r="R602" s="96"/>
    </row>
    <row r="603" spans="1:18" x14ac:dyDescent="0.25">
      <c r="A603" s="84">
        <v>597</v>
      </c>
      <c r="B603" s="85">
        <v>461016</v>
      </c>
      <c r="C603" s="86" t="s">
        <v>149</v>
      </c>
      <c r="D603" s="86" t="s">
        <v>81</v>
      </c>
      <c r="E603" s="86" t="s">
        <v>3576</v>
      </c>
      <c r="F603" s="86" t="s">
        <v>27</v>
      </c>
      <c r="G603" s="86"/>
      <c r="H603" s="87">
        <v>21</v>
      </c>
      <c r="I603" s="87">
        <v>0</v>
      </c>
      <c r="J603" s="87">
        <v>0</v>
      </c>
      <c r="K603" s="87">
        <f t="shared" si="37"/>
        <v>5880000</v>
      </c>
      <c r="L603" s="87">
        <v>0</v>
      </c>
      <c r="M603" s="87">
        <v>0</v>
      </c>
      <c r="N603" s="87">
        <v>0</v>
      </c>
      <c r="O603" s="87">
        <f t="shared" si="38"/>
        <v>5880000</v>
      </c>
      <c r="P603" s="97">
        <v>5880000</v>
      </c>
      <c r="Q603" s="97">
        <f t="shared" si="39"/>
        <v>0</v>
      </c>
      <c r="R603" s="96"/>
    </row>
    <row r="604" spans="1:18" x14ac:dyDescent="0.25">
      <c r="A604" s="84">
        <v>598</v>
      </c>
      <c r="B604" s="85">
        <v>461017</v>
      </c>
      <c r="C604" s="86" t="s">
        <v>518</v>
      </c>
      <c r="D604" s="86" t="s">
        <v>128</v>
      </c>
      <c r="E604" s="86" t="s">
        <v>3576</v>
      </c>
      <c r="F604" s="86" t="s">
        <v>27</v>
      </c>
      <c r="G604" s="86"/>
      <c r="H604" s="87">
        <v>13</v>
      </c>
      <c r="I604" s="87">
        <v>0</v>
      </c>
      <c r="J604" s="87">
        <v>0</v>
      </c>
      <c r="K604" s="87">
        <f t="shared" si="37"/>
        <v>3640000</v>
      </c>
      <c r="L604" s="87">
        <v>0</v>
      </c>
      <c r="M604" s="87">
        <v>0</v>
      </c>
      <c r="N604" s="87">
        <v>0</v>
      </c>
      <c r="O604" s="87">
        <f t="shared" si="38"/>
        <v>3640000</v>
      </c>
      <c r="P604" s="97">
        <v>0</v>
      </c>
      <c r="Q604" s="97">
        <f t="shared" si="39"/>
        <v>3640000</v>
      </c>
      <c r="R604" s="96"/>
    </row>
    <row r="605" spans="1:18" x14ac:dyDescent="0.25">
      <c r="A605" s="84">
        <v>599</v>
      </c>
      <c r="B605" s="85">
        <v>461018</v>
      </c>
      <c r="C605" s="86" t="s">
        <v>531</v>
      </c>
      <c r="D605" s="86" t="s">
        <v>375</v>
      </c>
      <c r="E605" s="86" t="s">
        <v>3576</v>
      </c>
      <c r="F605" s="86" t="s">
        <v>27</v>
      </c>
      <c r="G605" s="86"/>
      <c r="H605" s="87">
        <v>23</v>
      </c>
      <c r="I605" s="87">
        <v>0</v>
      </c>
      <c r="J605" s="87">
        <v>0</v>
      </c>
      <c r="K605" s="87">
        <f t="shared" si="37"/>
        <v>6440000</v>
      </c>
      <c r="L605" s="87">
        <v>0</v>
      </c>
      <c r="M605" s="87">
        <v>0</v>
      </c>
      <c r="N605" s="87">
        <v>0</v>
      </c>
      <c r="O605" s="87">
        <f t="shared" si="38"/>
        <v>6440000</v>
      </c>
      <c r="P605" s="97">
        <v>6440000</v>
      </c>
      <c r="Q605" s="97">
        <f t="shared" si="39"/>
        <v>0</v>
      </c>
      <c r="R605" s="96"/>
    </row>
    <row r="606" spans="1:18" x14ac:dyDescent="0.25">
      <c r="A606" s="84">
        <v>600</v>
      </c>
      <c r="B606" s="85">
        <v>461019</v>
      </c>
      <c r="C606" s="86" t="s">
        <v>3582</v>
      </c>
      <c r="D606" s="86" t="s">
        <v>109</v>
      </c>
      <c r="E606" s="86" t="s">
        <v>3576</v>
      </c>
      <c r="F606" s="86" t="s">
        <v>27</v>
      </c>
      <c r="G606" s="86"/>
      <c r="H606" s="87">
        <v>23</v>
      </c>
      <c r="I606" s="87">
        <v>0</v>
      </c>
      <c r="J606" s="87">
        <v>0</v>
      </c>
      <c r="K606" s="87">
        <f t="shared" si="37"/>
        <v>6440000</v>
      </c>
      <c r="L606" s="87">
        <v>0</v>
      </c>
      <c r="M606" s="87">
        <v>0</v>
      </c>
      <c r="N606" s="87">
        <v>0</v>
      </c>
      <c r="O606" s="87">
        <f t="shared" si="38"/>
        <v>6440000</v>
      </c>
      <c r="P606" s="97">
        <v>6440000</v>
      </c>
      <c r="Q606" s="97">
        <f t="shared" si="39"/>
        <v>0</v>
      </c>
      <c r="R606" s="96"/>
    </row>
    <row r="607" spans="1:18" x14ac:dyDescent="0.25">
      <c r="A607" s="84">
        <v>601</v>
      </c>
      <c r="B607" s="85">
        <v>461020</v>
      </c>
      <c r="C607" s="86" t="s">
        <v>3583</v>
      </c>
      <c r="D607" s="86" t="s">
        <v>251</v>
      </c>
      <c r="E607" s="86" t="s">
        <v>3576</v>
      </c>
      <c r="F607" s="86" t="s">
        <v>27</v>
      </c>
      <c r="G607" s="86"/>
      <c r="H607" s="87">
        <v>23</v>
      </c>
      <c r="I607" s="87">
        <v>0</v>
      </c>
      <c r="J607" s="87">
        <v>0</v>
      </c>
      <c r="K607" s="87">
        <f t="shared" si="37"/>
        <v>6440000</v>
      </c>
      <c r="L607" s="87">
        <v>0</v>
      </c>
      <c r="M607" s="87">
        <v>0</v>
      </c>
      <c r="N607" s="87">
        <v>0</v>
      </c>
      <c r="O607" s="87">
        <f t="shared" si="38"/>
        <v>6440000</v>
      </c>
      <c r="P607" s="97">
        <v>6440000</v>
      </c>
      <c r="Q607" s="97">
        <f t="shared" si="39"/>
        <v>0</v>
      </c>
      <c r="R607" s="96"/>
    </row>
    <row r="608" spans="1:18" x14ac:dyDescent="0.25">
      <c r="A608" s="84">
        <v>602</v>
      </c>
      <c r="B608" s="85">
        <v>461021</v>
      </c>
      <c r="C608" s="86" t="s">
        <v>285</v>
      </c>
      <c r="D608" s="86" t="s">
        <v>251</v>
      </c>
      <c r="E608" s="86" t="s">
        <v>3576</v>
      </c>
      <c r="F608" s="86" t="s">
        <v>27</v>
      </c>
      <c r="G608" s="86"/>
      <c r="H608" s="87">
        <v>23</v>
      </c>
      <c r="I608" s="87">
        <v>0</v>
      </c>
      <c r="J608" s="87">
        <v>0</v>
      </c>
      <c r="K608" s="87">
        <f t="shared" si="37"/>
        <v>6440000</v>
      </c>
      <c r="L608" s="87">
        <v>0</v>
      </c>
      <c r="M608" s="87">
        <v>0</v>
      </c>
      <c r="N608" s="87">
        <v>0</v>
      </c>
      <c r="O608" s="87">
        <f t="shared" si="38"/>
        <v>6440000</v>
      </c>
      <c r="P608" s="97">
        <v>6440000</v>
      </c>
      <c r="Q608" s="97">
        <f t="shared" si="39"/>
        <v>0</v>
      </c>
      <c r="R608" s="96"/>
    </row>
    <row r="609" spans="1:18" x14ac:dyDescent="0.25">
      <c r="A609" s="84">
        <v>603</v>
      </c>
      <c r="B609" s="85">
        <v>461022</v>
      </c>
      <c r="C609" s="86" t="s">
        <v>124</v>
      </c>
      <c r="D609" s="86" t="s">
        <v>125</v>
      </c>
      <c r="E609" s="86" t="s">
        <v>3576</v>
      </c>
      <c r="F609" s="86" t="s">
        <v>27</v>
      </c>
      <c r="G609" s="86"/>
      <c r="H609" s="87">
        <v>23</v>
      </c>
      <c r="I609" s="87">
        <v>0</v>
      </c>
      <c r="J609" s="87">
        <v>0</v>
      </c>
      <c r="K609" s="87">
        <f t="shared" si="37"/>
        <v>6440000</v>
      </c>
      <c r="L609" s="87">
        <v>0</v>
      </c>
      <c r="M609" s="87">
        <v>0</v>
      </c>
      <c r="N609" s="87">
        <v>0</v>
      </c>
      <c r="O609" s="87">
        <f t="shared" si="38"/>
        <v>6440000</v>
      </c>
      <c r="P609" s="97">
        <v>6440000</v>
      </c>
      <c r="Q609" s="97">
        <f t="shared" si="39"/>
        <v>0</v>
      </c>
      <c r="R609" s="96"/>
    </row>
    <row r="610" spans="1:18" x14ac:dyDescent="0.25">
      <c r="A610" s="84">
        <v>604</v>
      </c>
      <c r="B610" s="85">
        <v>461023</v>
      </c>
      <c r="C610" s="86" t="s">
        <v>1464</v>
      </c>
      <c r="D610" s="86" t="s">
        <v>1700</v>
      </c>
      <c r="E610" s="86" t="s">
        <v>3576</v>
      </c>
      <c r="F610" s="86" t="s">
        <v>27</v>
      </c>
      <c r="G610" s="86"/>
      <c r="H610" s="87">
        <v>23</v>
      </c>
      <c r="I610" s="87">
        <v>0</v>
      </c>
      <c r="J610" s="87">
        <v>0</v>
      </c>
      <c r="K610" s="87">
        <f t="shared" si="37"/>
        <v>6440000</v>
      </c>
      <c r="L610" s="87">
        <v>0</v>
      </c>
      <c r="M610" s="87">
        <v>0</v>
      </c>
      <c r="N610" s="87">
        <v>0</v>
      </c>
      <c r="O610" s="87">
        <f t="shared" si="38"/>
        <v>6440000</v>
      </c>
      <c r="P610" s="97">
        <v>6440000</v>
      </c>
      <c r="Q610" s="97">
        <f t="shared" si="39"/>
        <v>0</v>
      </c>
      <c r="R610" s="96"/>
    </row>
    <row r="611" spans="1:18" x14ac:dyDescent="0.25">
      <c r="A611" s="84">
        <v>605</v>
      </c>
      <c r="B611" s="85">
        <v>461024</v>
      </c>
      <c r="C611" s="86" t="s">
        <v>3584</v>
      </c>
      <c r="D611" s="86" t="s">
        <v>1376</v>
      </c>
      <c r="E611" s="86" t="s">
        <v>3576</v>
      </c>
      <c r="F611" s="86" t="s">
        <v>27</v>
      </c>
      <c r="G611" s="86"/>
      <c r="H611" s="87">
        <v>25</v>
      </c>
      <c r="I611" s="87">
        <v>0</v>
      </c>
      <c r="J611" s="87">
        <v>0</v>
      </c>
      <c r="K611" s="87">
        <f t="shared" si="37"/>
        <v>7000000</v>
      </c>
      <c r="L611" s="87">
        <v>0</v>
      </c>
      <c r="M611" s="87">
        <v>0</v>
      </c>
      <c r="N611" s="87">
        <v>0</v>
      </c>
      <c r="O611" s="87">
        <f t="shared" si="38"/>
        <v>7000000</v>
      </c>
      <c r="P611" s="97">
        <v>7000000</v>
      </c>
      <c r="Q611" s="97">
        <f t="shared" si="39"/>
        <v>0</v>
      </c>
      <c r="R611" s="96"/>
    </row>
    <row r="612" spans="1:18" x14ac:dyDescent="0.25">
      <c r="A612" s="84">
        <v>606</v>
      </c>
      <c r="B612" s="85">
        <v>461025</v>
      </c>
      <c r="C612" s="86" t="s">
        <v>285</v>
      </c>
      <c r="D612" s="86" t="s">
        <v>408</v>
      </c>
      <c r="E612" s="86" t="s">
        <v>3576</v>
      </c>
      <c r="F612" s="86" t="s">
        <v>389</v>
      </c>
      <c r="G612" s="86"/>
      <c r="H612" s="87">
        <v>23</v>
      </c>
      <c r="I612" s="87">
        <v>0</v>
      </c>
      <c r="J612" s="87">
        <v>0</v>
      </c>
      <c r="K612" s="87">
        <f>H612*280000</f>
        <v>6440000</v>
      </c>
      <c r="L612" s="87">
        <v>0</v>
      </c>
      <c r="M612" s="87">
        <v>0</v>
      </c>
      <c r="N612" s="87">
        <f>K612*0.7</f>
        <v>4508000</v>
      </c>
      <c r="O612" s="87">
        <f t="shared" si="38"/>
        <v>1932000</v>
      </c>
      <c r="P612" s="97">
        <v>1932000</v>
      </c>
      <c r="Q612" s="97">
        <f t="shared" si="39"/>
        <v>0</v>
      </c>
      <c r="R612" s="96"/>
    </row>
    <row r="613" spans="1:18" x14ac:dyDescent="0.25">
      <c r="A613" s="84">
        <v>607</v>
      </c>
      <c r="B613" s="85">
        <v>461026</v>
      </c>
      <c r="C613" s="86" t="s">
        <v>2019</v>
      </c>
      <c r="D613" s="86" t="s">
        <v>85</v>
      </c>
      <c r="E613" s="86" t="s">
        <v>3576</v>
      </c>
      <c r="F613" s="86" t="s">
        <v>27</v>
      </c>
      <c r="G613" s="86"/>
      <c r="H613" s="87">
        <v>23</v>
      </c>
      <c r="I613" s="87">
        <v>0</v>
      </c>
      <c r="J613" s="87">
        <v>0</v>
      </c>
      <c r="K613" s="87">
        <f>H613*280000</f>
        <v>6440000</v>
      </c>
      <c r="L613" s="87">
        <v>0</v>
      </c>
      <c r="M613" s="87">
        <v>0</v>
      </c>
      <c r="N613" s="87">
        <v>0</v>
      </c>
      <c r="O613" s="87">
        <f t="shared" si="38"/>
        <v>6440000</v>
      </c>
      <c r="P613" s="97">
        <v>0</v>
      </c>
      <c r="Q613" s="97">
        <f t="shared" si="39"/>
        <v>6440000</v>
      </c>
      <c r="R613" s="96"/>
    </row>
    <row r="614" spans="1:18" x14ac:dyDescent="0.25">
      <c r="A614" s="84">
        <v>608</v>
      </c>
      <c r="B614" s="85">
        <v>461027</v>
      </c>
      <c r="C614" s="86" t="s">
        <v>3585</v>
      </c>
      <c r="D614" s="86" t="s">
        <v>85</v>
      </c>
      <c r="E614" s="86" t="s">
        <v>3576</v>
      </c>
      <c r="F614" s="86" t="s">
        <v>27</v>
      </c>
      <c r="G614" s="86"/>
      <c r="H614" s="87">
        <v>23</v>
      </c>
      <c r="I614" s="87">
        <v>0</v>
      </c>
      <c r="J614" s="87">
        <v>0</v>
      </c>
      <c r="K614" s="87">
        <f>H614*280000</f>
        <v>6440000</v>
      </c>
      <c r="L614" s="87">
        <v>0</v>
      </c>
      <c r="M614" s="87">
        <v>0</v>
      </c>
      <c r="N614" s="87">
        <v>0</v>
      </c>
      <c r="O614" s="87">
        <f t="shared" si="38"/>
        <v>6440000</v>
      </c>
      <c r="P614" s="97">
        <v>6440000</v>
      </c>
      <c r="Q614" s="97">
        <f t="shared" si="39"/>
        <v>0</v>
      </c>
      <c r="R614" s="96"/>
    </row>
    <row r="615" spans="1:18" x14ac:dyDescent="0.25">
      <c r="A615" s="84">
        <v>609</v>
      </c>
      <c r="B615" s="85">
        <v>461028</v>
      </c>
      <c r="C615" s="86" t="s">
        <v>3586</v>
      </c>
      <c r="D615" s="86" t="s">
        <v>421</v>
      </c>
      <c r="E615" s="86" t="s">
        <v>3576</v>
      </c>
      <c r="F615" s="86" t="s">
        <v>27</v>
      </c>
      <c r="G615" s="86"/>
      <c r="H615" s="87">
        <v>18</v>
      </c>
      <c r="I615" s="87">
        <v>0</v>
      </c>
      <c r="J615" s="87">
        <v>0</v>
      </c>
      <c r="K615" s="87">
        <f>H615*280000</f>
        <v>5040000</v>
      </c>
      <c r="L615" s="87">
        <v>0</v>
      </c>
      <c r="M615" s="87">
        <v>0</v>
      </c>
      <c r="N615" s="87">
        <v>0</v>
      </c>
      <c r="O615" s="87">
        <f t="shared" si="38"/>
        <v>5040000</v>
      </c>
      <c r="P615" s="97">
        <v>5040000</v>
      </c>
      <c r="Q615" s="97">
        <f t="shared" si="39"/>
        <v>0</v>
      </c>
      <c r="R615" s="96"/>
    </row>
    <row r="616" spans="1:18" x14ac:dyDescent="0.25">
      <c r="A616" s="84">
        <v>610</v>
      </c>
      <c r="B616" s="85">
        <v>461029</v>
      </c>
      <c r="C616" s="86" t="s">
        <v>3587</v>
      </c>
      <c r="D616" s="86" t="s">
        <v>57</v>
      </c>
      <c r="E616" s="86" t="s">
        <v>3576</v>
      </c>
      <c r="F616" s="86" t="s">
        <v>389</v>
      </c>
      <c r="G616" s="86"/>
      <c r="H616" s="87">
        <v>23</v>
      </c>
      <c r="I616" s="87">
        <v>0</v>
      </c>
      <c r="J616" s="87">
        <v>0</v>
      </c>
      <c r="K616" s="87">
        <f>H616*280000</f>
        <v>6440000</v>
      </c>
      <c r="L616" s="87">
        <v>0</v>
      </c>
      <c r="M616" s="87">
        <v>0</v>
      </c>
      <c r="N616" s="87">
        <f>K616*0.7</f>
        <v>4508000</v>
      </c>
      <c r="O616" s="87">
        <f t="shared" si="38"/>
        <v>1932000</v>
      </c>
      <c r="P616" s="97">
        <v>0</v>
      </c>
      <c r="Q616" s="97">
        <f t="shared" si="39"/>
        <v>1932000</v>
      </c>
      <c r="R616" s="96"/>
    </row>
    <row r="617" spans="1:18" x14ac:dyDescent="0.25">
      <c r="A617" s="84">
        <v>611</v>
      </c>
      <c r="B617" s="85">
        <v>461030</v>
      </c>
      <c r="C617" s="86" t="s">
        <v>606</v>
      </c>
      <c r="D617" s="86" t="s">
        <v>317</v>
      </c>
      <c r="E617" s="86" t="s">
        <v>3576</v>
      </c>
      <c r="F617" s="86" t="s">
        <v>27</v>
      </c>
      <c r="G617" s="86"/>
      <c r="H617" s="87">
        <v>21</v>
      </c>
      <c r="I617" s="87">
        <v>0</v>
      </c>
      <c r="J617" s="87">
        <v>0</v>
      </c>
      <c r="K617" s="87">
        <f t="shared" ref="K617:K658" si="40">H617*280000</f>
        <v>5880000</v>
      </c>
      <c r="L617" s="87">
        <v>0</v>
      </c>
      <c r="M617" s="87">
        <v>0</v>
      </c>
      <c r="N617" s="87">
        <v>0</v>
      </c>
      <c r="O617" s="87">
        <f t="shared" si="38"/>
        <v>5880000</v>
      </c>
      <c r="P617" s="97">
        <v>5880000</v>
      </c>
      <c r="Q617" s="97">
        <f t="shared" si="39"/>
        <v>0</v>
      </c>
      <c r="R617" s="96"/>
    </row>
    <row r="618" spans="1:18" x14ac:dyDescent="0.25">
      <c r="A618" s="84">
        <v>612</v>
      </c>
      <c r="B618" s="85">
        <v>461031</v>
      </c>
      <c r="C618" s="86" t="s">
        <v>755</v>
      </c>
      <c r="D618" s="86" t="s">
        <v>334</v>
      </c>
      <c r="E618" s="86" t="s">
        <v>3576</v>
      </c>
      <c r="F618" s="86" t="s">
        <v>27</v>
      </c>
      <c r="G618" s="86"/>
      <c r="H618" s="87">
        <v>22</v>
      </c>
      <c r="I618" s="87">
        <v>0</v>
      </c>
      <c r="J618" s="87">
        <v>0</v>
      </c>
      <c r="K618" s="87">
        <f t="shared" si="40"/>
        <v>6160000</v>
      </c>
      <c r="L618" s="87">
        <v>0</v>
      </c>
      <c r="M618" s="87">
        <v>0</v>
      </c>
      <c r="N618" s="87">
        <v>0</v>
      </c>
      <c r="O618" s="87">
        <f t="shared" si="38"/>
        <v>6160000</v>
      </c>
      <c r="P618" s="97">
        <v>6160000</v>
      </c>
      <c r="Q618" s="97">
        <f t="shared" si="39"/>
        <v>0</v>
      </c>
      <c r="R618" s="96"/>
    </row>
    <row r="619" spans="1:18" x14ac:dyDescent="0.25">
      <c r="A619" s="84">
        <v>613</v>
      </c>
      <c r="B619" s="85">
        <v>461032</v>
      </c>
      <c r="C619" s="86" t="s">
        <v>3237</v>
      </c>
      <c r="D619" s="86" t="s">
        <v>334</v>
      </c>
      <c r="E619" s="86" t="s">
        <v>3576</v>
      </c>
      <c r="F619" s="86" t="s">
        <v>27</v>
      </c>
      <c r="G619" s="86"/>
      <c r="H619" s="87">
        <v>23</v>
      </c>
      <c r="I619" s="87">
        <v>0</v>
      </c>
      <c r="J619" s="87">
        <v>0</v>
      </c>
      <c r="K619" s="87">
        <f t="shared" si="40"/>
        <v>6440000</v>
      </c>
      <c r="L619" s="87">
        <v>0</v>
      </c>
      <c r="M619" s="87">
        <v>0</v>
      </c>
      <c r="N619" s="87">
        <v>0</v>
      </c>
      <c r="O619" s="87">
        <f t="shared" si="38"/>
        <v>6440000</v>
      </c>
      <c r="P619" s="97">
        <v>6440000</v>
      </c>
      <c r="Q619" s="97">
        <f t="shared" si="39"/>
        <v>0</v>
      </c>
      <c r="R619" s="96"/>
    </row>
    <row r="620" spans="1:18" x14ac:dyDescent="0.25">
      <c r="A620" s="84">
        <v>614</v>
      </c>
      <c r="B620" s="85">
        <v>461033</v>
      </c>
      <c r="C620" s="86" t="s">
        <v>474</v>
      </c>
      <c r="D620" s="86" t="s">
        <v>262</v>
      </c>
      <c r="E620" s="86" t="s">
        <v>3576</v>
      </c>
      <c r="F620" s="86" t="s">
        <v>27</v>
      </c>
      <c r="G620" s="86"/>
      <c r="H620" s="87">
        <v>15</v>
      </c>
      <c r="I620" s="87">
        <v>0</v>
      </c>
      <c r="J620" s="87">
        <v>0</v>
      </c>
      <c r="K620" s="87">
        <f t="shared" si="40"/>
        <v>4200000</v>
      </c>
      <c r="L620" s="87">
        <v>0</v>
      </c>
      <c r="M620" s="87">
        <v>0</v>
      </c>
      <c r="N620" s="87">
        <v>0</v>
      </c>
      <c r="O620" s="87">
        <f t="shared" si="38"/>
        <v>4200000</v>
      </c>
      <c r="P620" s="97">
        <v>4200000</v>
      </c>
      <c r="Q620" s="97">
        <f t="shared" si="39"/>
        <v>0</v>
      </c>
      <c r="R620" s="96"/>
    </row>
    <row r="621" spans="1:18" x14ac:dyDescent="0.25">
      <c r="A621" s="84">
        <v>615</v>
      </c>
      <c r="B621" s="85">
        <v>461034</v>
      </c>
      <c r="C621" s="86" t="s">
        <v>3588</v>
      </c>
      <c r="D621" s="86" t="s">
        <v>210</v>
      </c>
      <c r="E621" s="86" t="s">
        <v>3576</v>
      </c>
      <c r="F621" s="86" t="s">
        <v>27</v>
      </c>
      <c r="G621" s="86"/>
      <c r="H621" s="87">
        <v>23</v>
      </c>
      <c r="I621" s="87">
        <v>0</v>
      </c>
      <c r="J621" s="87">
        <v>0</v>
      </c>
      <c r="K621" s="87">
        <f t="shared" si="40"/>
        <v>6440000</v>
      </c>
      <c r="L621" s="87">
        <v>0</v>
      </c>
      <c r="M621" s="87">
        <v>0</v>
      </c>
      <c r="N621" s="87">
        <v>0</v>
      </c>
      <c r="O621" s="87">
        <f t="shared" si="38"/>
        <v>6440000</v>
      </c>
      <c r="P621" s="97">
        <v>6440000</v>
      </c>
      <c r="Q621" s="97">
        <f t="shared" si="39"/>
        <v>0</v>
      </c>
      <c r="R621" s="96"/>
    </row>
    <row r="622" spans="1:18" x14ac:dyDescent="0.25">
      <c r="A622" s="84">
        <v>616</v>
      </c>
      <c r="B622" s="85">
        <v>461035</v>
      </c>
      <c r="C622" s="86" t="s">
        <v>3589</v>
      </c>
      <c r="D622" s="86" t="s">
        <v>448</v>
      </c>
      <c r="E622" s="86" t="s">
        <v>3576</v>
      </c>
      <c r="F622" s="86" t="s">
        <v>27</v>
      </c>
      <c r="G622" s="86"/>
      <c r="H622" s="87">
        <v>20</v>
      </c>
      <c r="I622" s="87">
        <v>0</v>
      </c>
      <c r="J622" s="87">
        <v>0</v>
      </c>
      <c r="K622" s="87">
        <f t="shared" si="40"/>
        <v>5600000</v>
      </c>
      <c r="L622" s="87">
        <v>0</v>
      </c>
      <c r="M622" s="87">
        <v>0</v>
      </c>
      <c r="N622" s="87">
        <v>0</v>
      </c>
      <c r="O622" s="87">
        <f t="shared" si="38"/>
        <v>5600000</v>
      </c>
      <c r="P622" s="97">
        <v>5600000</v>
      </c>
      <c r="Q622" s="97">
        <f t="shared" si="39"/>
        <v>0</v>
      </c>
      <c r="R622" s="96"/>
    </row>
    <row r="623" spans="1:18" x14ac:dyDescent="0.25">
      <c r="A623" s="84">
        <v>617</v>
      </c>
      <c r="B623" s="85">
        <v>461036</v>
      </c>
      <c r="C623" s="86" t="s">
        <v>3590</v>
      </c>
      <c r="D623" s="86" t="s">
        <v>289</v>
      </c>
      <c r="E623" s="86" t="s">
        <v>3576</v>
      </c>
      <c r="F623" s="86" t="s">
        <v>27</v>
      </c>
      <c r="G623" s="86"/>
      <c r="H623" s="87">
        <v>20</v>
      </c>
      <c r="I623" s="87">
        <v>0</v>
      </c>
      <c r="J623" s="87">
        <v>0</v>
      </c>
      <c r="K623" s="87">
        <f t="shared" si="40"/>
        <v>5600000</v>
      </c>
      <c r="L623" s="87">
        <v>0</v>
      </c>
      <c r="M623" s="87">
        <v>0</v>
      </c>
      <c r="N623" s="87">
        <v>0</v>
      </c>
      <c r="O623" s="87">
        <f t="shared" si="38"/>
        <v>5600000</v>
      </c>
      <c r="P623" s="97">
        <v>5600000</v>
      </c>
      <c r="Q623" s="97">
        <f t="shared" si="39"/>
        <v>0</v>
      </c>
      <c r="R623" s="96"/>
    </row>
    <row r="624" spans="1:18" x14ac:dyDescent="0.25">
      <c r="A624" s="84">
        <v>618</v>
      </c>
      <c r="B624" s="85">
        <v>461037</v>
      </c>
      <c r="C624" s="86" t="s">
        <v>440</v>
      </c>
      <c r="D624" s="86" t="s">
        <v>429</v>
      </c>
      <c r="E624" s="86" t="s">
        <v>3576</v>
      </c>
      <c r="F624" s="86" t="s">
        <v>27</v>
      </c>
      <c r="G624" s="86"/>
      <c r="H624" s="87">
        <v>20</v>
      </c>
      <c r="I624" s="87">
        <v>0</v>
      </c>
      <c r="J624" s="87">
        <v>0</v>
      </c>
      <c r="K624" s="87">
        <f t="shared" si="40"/>
        <v>5600000</v>
      </c>
      <c r="L624" s="87">
        <v>0</v>
      </c>
      <c r="M624" s="87">
        <v>0</v>
      </c>
      <c r="N624" s="87">
        <v>0</v>
      </c>
      <c r="O624" s="87">
        <f t="shared" si="38"/>
        <v>5600000</v>
      </c>
      <c r="P624" s="97">
        <v>5600000</v>
      </c>
      <c r="Q624" s="97">
        <f t="shared" si="39"/>
        <v>0</v>
      </c>
      <c r="R624" s="96"/>
    </row>
    <row r="625" spans="1:18" x14ac:dyDescent="0.25">
      <c r="A625" s="84">
        <v>619</v>
      </c>
      <c r="B625" s="85">
        <v>461038</v>
      </c>
      <c r="C625" s="86" t="s">
        <v>309</v>
      </c>
      <c r="D625" s="86" t="s">
        <v>65</v>
      </c>
      <c r="E625" s="86" t="s">
        <v>3576</v>
      </c>
      <c r="F625" s="86" t="s">
        <v>27</v>
      </c>
      <c r="G625" s="86"/>
      <c r="H625" s="87">
        <v>23</v>
      </c>
      <c r="I625" s="87">
        <v>0</v>
      </c>
      <c r="J625" s="87">
        <v>0</v>
      </c>
      <c r="K625" s="87">
        <f t="shared" si="40"/>
        <v>6440000</v>
      </c>
      <c r="L625" s="87">
        <v>0</v>
      </c>
      <c r="M625" s="87">
        <v>0</v>
      </c>
      <c r="N625" s="87">
        <v>0</v>
      </c>
      <c r="O625" s="87">
        <f t="shared" si="38"/>
        <v>6440000</v>
      </c>
      <c r="P625" s="97">
        <v>6440000</v>
      </c>
      <c r="Q625" s="97">
        <f t="shared" si="39"/>
        <v>0</v>
      </c>
      <c r="R625" s="96"/>
    </row>
    <row r="626" spans="1:18" x14ac:dyDescent="0.25">
      <c r="A626" s="84">
        <v>620</v>
      </c>
      <c r="B626" s="85">
        <v>461039</v>
      </c>
      <c r="C626" s="86" t="s">
        <v>2217</v>
      </c>
      <c r="D626" s="86" t="s">
        <v>413</v>
      </c>
      <c r="E626" s="86" t="s">
        <v>3576</v>
      </c>
      <c r="F626" s="86" t="s">
        <v>27</v>
      </c>
      <c r="G626" s="86"/>
      <c r="H626" s="87">
        <v>23</v>
      </c>
      <c r="I626" s="87">
        <v>0</v>
      </c>
      <c r="J626" s="87">
        <v>0</v>
      </c>
      <c r="K626" s="87">
        <f t="shared" si="40"/>
        <v>6440000</v>
      </c>
      <c r="L626" s="87">
        <v>0</v>
      </c>
      <c r="M626" s="87">
        <v>0</v>
      </c>
      <c r="N626" s="87">
        <v>0</v>
      </c>
      <c r="O626" s="87">
        <f t="shared" si="38"/>
        <v>6440000</v>
      </c>
      <c r="P626" s="97">
        <v>6440000</v>
      </c>
      <c r="Q626" s="97">
        <f t="shared" si="39"/>
        <v>0</v>
      </c>
      <c r="R626" s="96"/>
    </row>
    <row r="627" spans="1:18" x14ac:dyDescent="0.25">
      <c r="A627" s="84">
        <v>621</v>
      </c>
      <c r="B627" s="85">
        <v>461040</v>
      </c>
      <c r="C627" s="86" t="s">
        <v>1077</v>
      </c>
      <c r="D627" s="86" t="s">
        <v>526</v>
      </c>
      <c r="E627" s="86" t="s">
        <v>3576</v>
      </c>
      <c r="F627" s="86" t="s">
        <v>27</v>
      </c>
      <c r="G627" s="86"/>
      <c r="H627" s="87">
        <v>21</v>
      </c>
      <c r="I627" s="87">
        <v>0</v>
      </c>
      <c r="J627" s="87">
        <v>0</v>
      </c>
      <c r="K627" s="87">
        <f t="shared" si="40"/>
        <v>5880000</v>
      </c>
      <c r="L627" s="87">
        <v>0</v>
      </c>
      <c r="M627" s="87">
        <v>0</v>
      </c>
      <c r="N627" s="87">
        <v>0</v>
      </c>
      <c r="O627" s="87">
        <f t="shared" si="38"/>
        <v>5880000</v>
      </c>
      <c r="P627" s="97">
        <v>5880000</v>
      </c>
      <c r="Q627" s="97">
        <f t="shared" si="39"/>
        <v>0</v>
      </c>
      <c r="R627" s="96"/>
    </row>
    <row r="628" spans="1:18" x14ac:dyDescent="0.25">
      <c r="A628" s="84">
        <v>622</v>
      </c>
      <c r="B628" s="85">
        <v>461041</v>
      </c>
      <c r="C628" s="86" t="s">
        <v>3591</v>
      </c>
      <c r="D628" s="86" t="s">
        <v>153</v>
      </c>
      <c r="E628" s="86" t="s">
        <v>3576</v>
      </c>
      <c r="F628" s="86" t="s">
        <v>27</v>
      </c>
      <c r="G628" s="86"/>
      <c r="H628" s="87">
        <v>23</v>
      </c>
      <c r="I628" s="87">
        <v>0</v>
      </c>
      <c r="J628" s="87">
        <v>0</v>
      </c>
      <c r="K628" s="87">
        <f t="shared" si="40"/>
        <v>6440000</v>
      </c>
      <c r="L628" s="87">
        <v>0</v>
      </c>
      <c r="M628" s="87">
        <v>0</v>
      </c>
      <c r="N628" s="87">
        <v>0</v>
      </c>
      <c r="O628" s="87">
        <f t="shared" si="38"/>
        <v>6440000</v>
      </c>
      <c r="P628" s="97">
        <v>6440000</v>
      </c>
      <c r="Q628" s="97">
        <f t="shared" si="39"/>
        <v>0</v>
      </c>
      <c r="R628" s="96"/>
    </row>
    <row r="629" spans="1:18" x14ac:dyDescent="0.25">
      <c r="A629" s="84">
        <v>623</v>
      </c>
      <c r="B629" s="85">
        <v>461042</v>
      </c>
      <c r="C629" s="86" t="s">
        <v>152</v>
      </c>
      <c r="D629" s="86" t="s">
        <v>153</v>
      </c>
      <c r="E629" s="86" t="s">
        <v>3576</v>
      </c>
      <c r="F629" s="86" t="s">
        <v>27</v>
      </c>
      <c r="G629" s="86"/>
      <c r="H629" s="87">
        <v>16</v>
      </c>
      <c r="I629" s="87">
        <v>0</v>
      </c>
      <c r="J629" s="87">
        <v>0</v>
      </c>
      <c r="K629" s="87">
        <f t="shared" si="40"/>
        <v>4480000</v>
      </c>
      <c r="L629" s="87">
        <v>0</v>
      </c>
      <c r="M629" s="87">
        <v>0</v>
      </c>
      <c r="N629" s="87">
        <v>0</v>
      </c>
      <c r="O629" s="87">
        <f t="shared" si="38"/>
        <v>4480000</v>
      </c>
      <c r="P629" s="97">
        <v>0</v>
      </c>
      <c r="Q629" s="97">
        <f t="shared" si="39"/>
        <v>4480000</v>
      </c>
      <c r="R629" s="96"/>
    </row>
    <row r="630" spans="1:18" x14ac:dyDescent="0.25">
      <c r="A630" s="84">
        <v>624</v>
      </c>
      <c r="B630" s="85">
        <v>461043</v>
      </c>
      <c r="C630" s="86" t="s">
        <v>3592</v>
      </c>
      <c r="D630" s="86" t="s">
        <v>25</v>
      </c>
      <c r="E630" s="86" t="s">
        <v>3576</v>
      </c>
      <c r="F630" s="86" t="s">
        <v>27</v>
      </c>
      <c r="G630" s="86"/>
      <c r="H630" s="87">
        <v>20</v>
      </c>
      <c r="I630" s="87">
        <v>0</v>
      </c>
      <c r="J630" s="87">
        <v>0</v>
      </c>
      <c r="K630" s="87">
        <f t="shared" si="40"/>
        <v>5600000</v>
      </c>
      <c r="L630" s="87">
        <v>0</v>
      </c>
      <c r="M630" s="87">
        <v>0</v>
      </c>
      <c r="N630" s="87">
        <v>0</v>
      </c>
      <c r="O630" s="87">
        <f t="shared" si="38"/>
        <v>5600000</v>
      </c>
      <c r="P630" s="97">
        <v>5600000</v>
      </c>
      <c r="Q630" s="97">
        <f t="shared" si="39"/>
        <v>0</v>
      </c>
      <c r="R630" s="96"/>
    </row>
    <row r="631" spans="1:18" x14ac:dyDescent="0.25">
      <c r="A631" s="84">
        <v>625</v>
      </c>
      <c r="B631" s="85">
        <v>461044</v>
      </c>
      <c r="C631" s="86" t="s">
        <v>302</v>
      </c>
      <c r="D631" s="86" t="s">
        <v>535</v>
      </c>
      <c r="E631" s="86" t="s">
        <v>3576</v>
      </c>
      <c r="F631" s="86" t="s">
        <v>27</v>
      </c>
      <c r="G631" s="86"/>
      <c r="H631" s="87">
        <v>23</v>
      </c>
      <c r="I631" s="87">
        <v>0</v>
      </c>
      <c r="J631" s="87">
        <v>0</v>
      </c>
      <c r="K631" s="87">
        <f t="shared" si="40"/>
        <v>6440000</v>
      </c>
      <c r="L631" s="87">
        <v>0</v>
      </c>
      <c r="M631" s="87">
        <v>0</v>
      </c>
      <c r="N631" s="87">
        <v>0</v>
      </c>
      <c r="O631" s="87">
        <f t="shared" si="38"/>
        <v>6440000</v>
      </c>
      <c r="P631" s="97">
        <v>6440000</v>
      </c>
      <c r="Q631" s="97">
        <f t="shared" si="39"/>
        <v>0</v>
      </c>
      <c r="R631" s="96"/>
    </row>
    <row r="632" spans="1:18" x14ac:dyDescent="0.25">
      <c r="A632" s="84">
        <v>626</v>
      </c>
      <c r="B632" s="85">
        <v>461045</v>
      </c>
      <c r="C632" s="86" t="s">
        <v>417</v>
      </c>
      <c r="D632" s="86" t="s">
        <v>528</v>
      </c>
      <c r="E632" s="86" t="s">
        <v>3576</v>
      </c>
      <c r="F632" s="86" t="s">
        <v>27</v>
      </c>
      <c r="G632" s="86"/>
      <c r="H632" s="87">
        <v>23</v>
      </c>
      <c r="I632" s="87">
        <v>0</v>
      </c>
      <c r="J632" s="87">
        <v>0</v>
      </c>
      <c r="K632" s="87">
        <f t="shared" si="40"/>
        <v>6440000</v>
      </c>
      <c r="L632" s="87">
        <v>0</v>
      </c>
      <c r="M632" s="87">
        <v>0</v>
      </c>
      <c r="N632" s="87">
        <v>0</v>
      </c>
      <c r="O632" s="87">
        <f t="shared" si="38"/>
        <v>6440000</v>
      </c>
      <c r="P632" s="97">
        <v>6440000</v>
      </c>
      <c r="Q632" s="97">
        <f t="shared" si="39"/>
        <v>0</v>
      </c>
      <c r="R632" s="96"/>
    </row>
    <row r="633" spans="1:18" x14ac:dyDescent="0.25">
      <c r="A633" s="84">
        <v>627</v>
      </c>
      <c r="B633" s="85">
        <v>461046</v>
      </c>
      <c r="C633" s="86" t="s">
        <v>282</v>
      </c>
      <c r="D633" s="86" t="s">
        <v>168</v>
      </c>
      <c r="E633" s="86" t="s">
        <v>3576</v>
      </c>
      <c r="F633" s="86" t="s">
        <v>27</v>
      </c>
      <c r="G633" s="86"/>
      <c r="H633" s="87">
        <v>23</v>
      </c>
      <c r="I633" s="87">
        <v>0</v>
      </c>
      <c r="J633" s="87">
        <v>0</v>
      </c>
      <c r="K633" s="87">
        <f t="shared" si="40"/>
        <v>6440000</v>
      </c>
      <c r="L633" s="87">
        <v>0</v>
      </c>
      <c r="M633" s="87">
        <v>0</v>
      </c>
      <c r="N633" s="87">
        <v>0</v>
      </c>
      <c r="O633" s="87">
        <f t="shared" si="38"/>
        <v>6440000</v>
      </c>
      <c r="P633" s="97">
        <v>6440000</v>
      </c>
      <c r="Q633" s="97">
        <f t="shared" si="39"/>
        <v>0</v>
      </c>
      <c r="R633" s="96"/>
    </row>
    <row r="634" spans="1:18" x14ac:dyDescent="0.25">
      <c r="A634" s="84">
        <v>628</v>
      </c>
      <c r="B634" s="85">
        <v>461047</v>
      </c>
      <c r="C634" s="86" t="s">
        <v>2187</v>
      </c>
      <c r="D634" s="86" t="s">
        <v>75</v>
      </c>
      <c r="E634" s="86" t="s">
        <v>3576</v>
      </c>
      <c r="F634" s="86" t="s">
        <v>27</v>
      </c>
      <c r="G634" s="86"/>
      <c r="H634" s="87">
        <v>23</v>
      </c>
      <c r="I634" s="87">
        <v>0</v>
      </c>
      <c r="J634" s="87">
        <v>0</v>
      </c>
      <c r="K634" s="87">
        <f t="shared" si="40"/>
        <v>6440000</v>
      </c>
      <c r="L634" s="87">
        <v>0</v>
      </c>
      <c r="M634" s="87">
        <v>0</v>
      </c>
      <c r="N634" s="87">
        <v>0</v>
      </c>
      <c r="O634" s="87">
        <f t="shared" si="38"/>
        <v>6440000</v>
      </c>
      <c r="P634" s="97">
        <v>6440000</v>
      </c>
      <c r="Q634" s="97">
        <f t="shared" si="39"/>
        <v>0</v>
      </c>
      <c r="R634" s="96"/>
    </row>
    <row r="635" spans="1:18" x14ac:dyDescent="0.25">
      <c r="A635" s="84">
        <v>629</v>
      </c>
      <c r="B635" s="85">
        <v>461048</v>
      </c>
      <c r="C635" s="86" t="s">
        <v>189</v>
      </c>
      <c r="D635" s="86" t="s">
        <v>75</v>
      </c>
      <c r="E635" s="86" t="s">
        <v>3576</v>
      </c>
      <c r="F635" s="86" t="s">
        <v>27</v>
      </c>
      <c r="G635" s="86"/>
      <c r="H635" s="87">
        <v>23</v>
      </c>
      <c r="I635" s="87">
        <v>0</v>
      </c>
      <c r="J635" s="87">
        <v>0</v>
      </c>
      <c r="K635" s="87">
        <f t="shared" si="40"/>
        <v>6440000</v>
      </c>
      <c r="L635" s="87">
        <v>0</v>
      </c>
      <c r="M635" s="87">
        <v>0</v>
      </c>
      <c r="N635" s="87">
        <v>0</v>
      </c>
      <c r="O635" s="87">
        <f t="shared" si="38"/>
        <v>6440000</v>
      </c>
      <c r="P635" s="97">
        <v>6440000</v>
      </c>
      <c r="Q635" s="97">
        <f t="shared" si="39"/>
        <v>0</v>
      </c>
      <c r="R635" s="96"/>
    </row>
    <row r="636" spans="1:18" x14ac:dyDescent="0.25">
      <c r="A636" s="84">
        <v>630</v>
      </c>
      <c r="B636" s="85">
        <v>461049</v>
      </c>
      <c r="C636" s="86" t="s">
        <v>1363</v>
      </c>
      <c r="D636" s="86" t="s">
        <v>75</v>
      </c>
      <c r="E636" s="86" t="s">
        <v>3576</v>
      </c>
      <c r="F636" s="86" t="s">
        <v>27</v>
      </c>
      <c r="G636" s="86"/>
      <c r="H636" s="87">
        <v>18</v>
      </c>
      <c r="I636" s="87">
        <v>0</v>
      </c>
      <c r="J636" s="87">
        <v>0</v>
      </c>
      <c r="K636" s="87">
        <f t="shared" si="40"/>
        <v>5040000</v>
      </c>
      <c r="L636" s="87">
        <v>0</v>
      </c>
      <c r="M636" s="87">
        <v>0</v>
      </c>
      <c r="N636" s="87">
        <v>0</v>
      </c>
      <c r="O636" s="87">
        <f t="shared" si="38"/>
        <v>5040000</v>
      </c>
      <c r="P636" s="97">
        <v>5040000</v>
      </c>
      <c r="Q636" s="97">
        <f t="shared" si="39"/>
        <v>0</v>
      </c>
      <c r="R636" s="96"/>
    </row>
    <row r="637" spans="1:18" x14ac:dyDescent="0.25">
      <c r="A637" s="84">
        <v>631</v>
      </c>
      <c r="B637" s="85">
        <v>461050</v>
      </c>
      <c r="C637" s="86" t="s">
        <v>709</v>
      </c>
      <c r="D637" s="86" t="s">
        <v>472</v>
      </c>
      <c r="E637" s="86" t="s">
        <v>3576</v>
      </c>
      <c r="F637" s="86" t="s">
        <v>27</v>
      </c>
      <c r="G637" s="86"/>
      <c r="H637" s="87">
        <v>21</v>
      </c>
      <c r="I637" s="87">
        <v>0</v>
      </c>
      <c r="J637" s="87">
        <v>0</v>
      </c>
      <c r="K637" s="87">
        <f t="shared" si="40"/>
        <v>5880000</v>
      </c>
      <c r="L637" s="87">
        <v>0</v>
      </c>
      <c r="M637" s="87">
        <v>0</v>
      </c>
      <c r="N637" s="87">
        <v>0</v>
      </c>
      <c r="O637" s="87">
        <f t="shared" si="38"/>
        <v>5880000</v>
      </c>
      <c r="P637" s="97">
        <v>5880000</v>
      </c>
      <c r="Q637" s="97">
        <f t="shared" si="39"/>
        <v>0</v>
      </c>
      <c r="R637" s="96"/>
    </row>
    <row r="638" spans="1:18" x14ac:dyDescent="0.25">
      <c r="A638" s="84">
        <v>632</v>
      </c>
      <c r="B638" s="85">
        <v>461051</v>
      </c>
      <c r="C638" s="86" t="s">
        <v>1506</v>
      </c>
      <c r="D638" s="86" t="s">
        <v>106</v>
      </c>
      <c r="E638" s="86" t="s">
        <v>3576</v>
      </c>
      <c r="F638" s="86" t="s">
        <v>389</v>
      </c>
      <c r="G638" s="86"/>
      <c r="H638" s="87">
        <v>23</v>
      </c>
      <c r="I638" s="87">
        <v>0</v>
      </c>
      <c r="J638" s="87">
        <v>0</v>
      </c>
      <c r="K638" s="87">
        <f t="shared" si="40"/>
        <v>6440000</v>
      </c>
      <c r="L638" s="87">
        <v>0</v>
      </c>
      <c r="M638" s="87">
        <v>0</v>
      </c>
      <c r="N638" s="87">
        <f>K638*0.7</f>
        <v>4508000</v>
      </c>
      <c r="O638" s="87">
        <f t="shared" si="38"/>
        <v>1932000</v>
      </c>
      <c r="P638" s="97">
        <v>1932000</v>
      </c>
      <c r="Q638" s="97">
        <f t="shared" si="39"/>
        <v>0</v>
      </c>
      <c r="R638" s="96"/>
    </row>
    <row r="639" spans="1:18" x14ac:dyDescent="0.25">
      <c r="A639" s="84">
        <v>633</v>
      </c>
      <c r="B639" s="85">
        <v>461052</v>
      </c>
      <c r="C639" s="86" t="s">
        <v>3593</v>
      </c>
      <c r="D639" s="86" t="s">
        <v>1132</v>
      </c>
      <c r="E639" s="86" t="s">
        <v>3576</v>
      </c>
      <c r="F639" s="86" t="s">
        <v>27</v>
      </c>
      <c r="G639" s="86"/>
      <c r="H639" s="87">
        <v>23</v>
      </c>
      <c r="I639" s="87">
        <v>0</v>
      </c>
      <c r="J639" s="87">
        <v>0</v>
      </c>
      <c r="K639" s="87">
        <f t="shared" si="40"/>
        <v>6440000</v>
      </c>
      <c r="L639" s="87">
        <v>0</v>
      </c>
      <c r="M639" s="87">
        <v>0</v>
      </c>
      <c r="N639" s="87">
        <v>0</v>
      </c>
      <c r="O639" s="87">
        <f t="shared" si="38"/>
        <v>6440000</v>
      </c>
      <c r="P639" s="97">
        <v>6440000</v>
      </c>
      <c r="Q639" s="97">
        <f t="shared" si="39"/>
        <v>0</v>
      </c>
      <c r="R639" s="96"/>
    </row>
    <row r="640" spans="1:18" x14ac:dyDescent="0.25">
      <c r="A640" s="84">
        <v>634</v>
      </c>
      <c r="B640" s="85">
        <v>461053</v>
      </c>
      <c r="C640" s="86" t="s">
        <v>3594</v>
      </c>
      <c r="D640" s="86" t="s">
        <v>1098</v>
      </c>
      <c r="E640" s="86" t="s">
        <v>3576</v>
      </c>
      <c r="F640" s="86" t="s">
        <v>389</v>
      </c>
      <c r="G640" s="86"/>
      <c r="H640" s="87">
        <v>20</v>
      </c>
      <c r="I640" s="87">
        <v>0</v>
      </c>
      <c r="J640" s="87">
        <v>0</v>
      </c>
      <c r="K640" s="87">
        <f t="shared" si="40"/>
        <v>5600000</v>
      </c>
      <c r="L640" s="87">
        <v>0</v>
      </c>
      <c r="M640" s="87">
        <v>0</v>
      </c>
      <c r="N640" s="87">
        <f>K640*0.7</f>
        <v>3919999.9999999995</v>
      </c>
      <c r="O640" s="87">
        <f t="shared" si="38"/>
        <v>1680000.0000000005</v>
      </c>
      <c r="P640" s="97">
        <v>1680000</v>
      </c>
      <c r="Q640" s="97">
        <f t="shared" si="39"/>
        <v>0</v>
      </c>
      <c r="R640" s="96"/>
    </row>
    <row r="641" spans="1:18" x14ac:dyDescent="0.25">
      <c r="A641" s="84">
        <v>635</v>
      </c>
      <c r="B641" s="85">
        <v>461054</v>
      </c>
      <c r="C641" s="86" t="s">
        <v>1434</v>
      </c>
      <c r="D641" s="86" t="s">
        <v>3595</v>
      </c>
      <c r="E641" s="86" t="s">
        <v>3576</v>
      </c>
      <c r="F641" s="86" t="s">
        <v>389</v>
      </c>
      <c r="G641" s="86"/>
      <c r="H641" s="87">
        <v>23</v>
      </c>
      <c r="I641" s="87">
        <v>0</v>
      </c>
      <c r="J641" s="87">
        <v>0</v>
      </c>
      <c r="K641" s="87">
        <f t="shared" si="40"/>
        <v>6440000</v>
      </c>
      <c r="L641" s="87">
        <v>0</v>
      </c>
      <c r="M641" s="87">
        <v>0</v>
      </c>
      <c r="N641" s="87">
        <f>K641*0.7</f>
        <v>4508000</v>
      </c>
      <c r="O641" s="87">
        <f t="shared" si="38"/>
        <v>1932000</v>
      </c>
      <c r="P641" s="97">
        <v>1932000</v>
      </c>
      <c r="Q641" s="97">
        <f t="shared" si="39"/>
        <v>0</v>
      </c>
      <c r="R641" s="96"/>
    </row>
    <row r="642" spans="1:18" x14ac:dyDescent="0.25">
      <c r="A642" s="84">
        <v>636</v>
      </c>
      <c r="B642" s="85">
        <v>461055</v>
      </c>
      <c r="C642" s="86" t="s">
        <v>1715</v>
      </c>
      <c r="D642" s="86" t="s">
        <v>47</v>
      </c>
      <c r="E642" s="86" t="s">
        <v>3576</v>
      </c>
      <c r="F642" s="86" t="s">
        <v>27</v>
      </c>
      <c r="G642" s="86"/>
      <c r="H642" s="87">
        <v>18</v>
      </c>
      <c r="I642" s="87">
        <v>0</v>
      </c>
      <c r="J642" s="87">
        <v>0</v>
      </c>
      <c r="K642" s="87">
        <f t="shared" si="40"/>
        <v>5040000</v>
      </c>
      <c r="L642" s="87">
        <v>0</v>
      </c>
      <c r="M642" s="87">
        <v>0</v>
      </c>
      <c r="N642" s="87">
        <v>0</v>
      </c>
      <c r="O642" s="87">
        <f t="shared" si="38"/>
        <v>5040000</v>
      </c>
      <c r="P642" s="97">
        <v>5040000</v>
      </c>
      <c r="Q642" s="97">
        <f t="shared" si="39"/>
        <v>0</v>
      </c>
      <c r="R642" s="96"/>
    </row>
    <row r="643" spans="1:18" x14ac:dyDescent="0.25">
      <c r="A643" s="84">
        <v>637</v>
      </c>
      <c r="B643" s="85">
        <v>461056</v>
      </c>
      <c r="C643" s="86" t="s">
        <v>2732</v>
      </c>
      <c r="D643" s="86" t="s">
        <v>128</v>
      </c>
      <c r="E643" s="86" t="s">
        <v>3576</v>
      </c>
      <c r="F643" s="86" t="s">
        <v>27</v>
      </c>
      <c r="G643" s="86"/>
      <c r="H643" s="87">
        <v>21</v>
      </c>
      <c r="I643" s="87">
        <v>0</v>
      </c>
      <c r="J643" s="87">
        <v>0</v>
      </c>
      <c r="K643" s="87">
        <f t="shared" si="40"/>
        <v>5880000</v>
      </c>
      <c r="L643" s="87">
        <v>0</v>
      </c>
      <c r="M643" s="87">
        <v>0</v>
      </c>
      <c r="N643" s="87">
        <v>0</v>
      </c>
      <c r="O643" s="87">
        <f t="shared" si="38"/>
        <v>5880000</v>
      </c>
      <c r="P643" s="97">
        <v>5880000</v>
      </c>
      <c r="Q643" s="97">
        <f t="shared" si="39"/>
        <v>0</v>
      </c>
      <c r="R643" s="96"/>
    </row>
    <row r="644" spans="1:18" x14ac:dyDescent="0.25">
      <c r="A644" s="84">
        <v>638</v>
      </c>
      <c r="B644" s="85">
        <v>461057</v>
      </c>
      <c r="C644" s="86" t="s">
        <v>2035</v>
      </c>
      <c r="D644" s="86" t="s">
        <v>415</v>
      </c>
      <c r="E644" s="86" t="s">
        <v>3576</v>
      </c>
      <c r="F644" s="86" t="s">
        <v>389</v>
      </c>
      <c r="G644" s="86"/>
      <c r="H644" s="87">
        <v>23</v>
      </c>
      <c r="I644" s="87">
        <v>0</v>
      </c>
      <c r="J644" s="87">
        <v>0</v>
      </c>
      <c r="K644" s="87">
        <f t="shared" si="40"/>
        <v>6440000</v>
      </c>
      <c r="L644" s="87">
        <v>0</v>
      </c>
      <c r="M644" s="87">
        <v>0</v>
      </c>
      <c r="N644" s="87">
        <f>K644*0.7</f>
        <v>4508000</v>
      </c>
      <c r="O644" s="87">
        <f t="shared" si="38"/>
        <v>1932000</v>
      </c>
      <c r="P644" s="97">
        <v>1932000</v>
      </c>
      <c r="Q644" s="97">
        <f t="shared" si="39"/>
        <v>0</v>
      </c>
      <c r="R644" s="96"/>
    </row>
    <row r="645" spans="1:18" x14ac:dyDescent="0.25">
      <c r="A645" s="84">
        <v>639</v>
      </c>
      <c r="B645" s="85">
        <v>461058</v>
      </c>
      <c r="C645" s="86" t="s">
        <v>3596</v>
      </c>
      <c r="D645" s="86" t="s">
        <v>1085</v>
      </c>
      <c r="E645" s="86" t="s">
        <v>3576</v>
      </c>
      <c r="F645" s="86" t="s">
        <v>27</v>
      </c>
      <c r="G645" s="86"/>
      <c r="H645" s="87">
        <v>20</v>
      </c>
      <c r="I645" s="87">
        <v>0</v>
      </c>
      <c r="J645" s="87">
        <v>0</v>
      </c>
      <c r="K645" s="87">
        <f t="shared" si="40"/>
        <v>5600000</v>
      </c>
      <c r="L645" s="87">
        <v>0</v>
      </c>
      <c r="M645" s="87">
        <v>0</v>
      </c>
      <c r="N645" s="87">
        <v>0</v>
      </c>
      <c r="O645" s="87">
        <f t="shared" si="38"/>
        <v>5600000</v>
      </c>
      <c r="P645" s="97">
        <v>5600000</v>
      </c>
      <c r="Q645" s="97">
        <f t="shared" si="39"/>
        <v>0</v>
      </c>
      <c r="R645" s="96"/>
    </row>
    <row r="646" spans="1:18" x14ac:dyDescent="0.25">
      <c r="A646" s="84">
        <v>640</v>
      </c>
      <c r="B646" s="85">
        <v>461059</v>
      </c>
      <c r="C646" s="86" t="s">
        <v>655</v>
      </c>
      <c r="D646" s="86" t="s">
        <v>481</v>
      </c>
      <c r="E646" s="86" t="s">
        <v>3576</v>
      </c>
      <c r="F646" s="86" t="s">
        <v>27</v>
      </c>
      <c r="G646" s="86"/>
      <c r="H646" s="87">
        <v>21</v>
      </c>
      <c r="I646" s="87">
        <v>0</v>
      </c>
      <c r="J646" s="87">
        <v>0</v>
      </c>
      <c r="K646" s="87">
        <f t="shared" si="40"/>
        <v>5880000</v>
      </c>
      <c r="L646" s="87">
        <v>0</v>
      </c>
      <c r="M646" s="87">
        <v>0</v>
      </c>
      <c r="N646" s="87">
        <v>0</v>
      </c>
      <c r="O646" s="87">
        <f t="shared" si="38"/>
        <v>5880000</v>
      </c>
      <c r="P646" s="97">
        <v>5880000</v>
      </c>
      <c r="Q646" s="97">
        <f t="shared" si="39"/>
        <v>0</v>
      </c>
      <c r="R646" s="96"/>
    </row>
    <row r="647" spans="1:18" x14ac:dyDescent="0.25">
      <c r="A647" s="84">
        <v>641</v>
      </c>
      <c r="B647" s="85">
        <v>461060</v>
      </c>
      <c r="C647" s="86" t="s">
        <v>1614</v>
      </c>
      <c r="D647" s="86" t="s">
        <v>3597</v>
      </c>
      <c r="E647" s="86" t="s">
        <v>3576</v>
      </c>
      <c r="F647" s="86" t="s">
        <v>27</v>
      </c>
      <c r="G647" s="86"/>
      <c r="H647" s="87">
        <v>20</v>
      </c>
      <c r="I647" s="87">
        <v>0</v>
      </c>
      <c r="J647" s="87">
        <v>0</v>
      </c>
      <c r="K647" s="87">
        <f t="shared" si="40"/>
        <v>5600000</v>
      </c>
      <c r="L647" s="87">
        <v>0</v>
      </c>
      <c r="M647" s="87">
        <v>0</v>
      </c>
      <c r="N647" s="87">
        <v>0</v>
      </c>
      <c r="O647" s="87">
        <f t="shared" si="38"/>
        <v>5600000</v>
      </c>
      <c r="P647" s="97">
        <v>5600000</v>
      </c>
      <c r="Q647" s="97">
        <f t="shared" si="39"/>
        <v>0</v>
      </c>
      <c r="R647" s="96"/>
    </row>
    <row r="648" spans="1:18" x14ac:dyDescent="0.25">
      <c r="A648" s="84">
        <v>642</v>
      </c>
      <c r="B648" s="85">
        <v>461061</v>
      </c>
      <c r="C648" s="86" t="s">
        <v>2771</v>
      </c>
      <c r="D648" s="86" t="s">
        <v>75</v>
      </c>
      <c r="E648" s="86" t="s">
        <v>3576</v>
      </c>
      <c r="F648" s="86" t="s">
        <v>27</v>
      </c>
      <c r="G648" s="86"/>
      <c r="H648" s="87">
        <v>23</v>
      </c>
      <c r="I648" s="87">
        <v>0</v>
      </c>
      <c r="J648" s="87">
        <v>0</v>
      </c>
      <c r="K648" s="87">
        <f t="shared" si="40"/>
        <v>6440000</v>
      </c>
      <c r="L648" s="87">
        <v>0</v>
      </c>
      <c r="M648" s="87">
        <v>0</v>
      </c>
      <c r="N648" s="87">
        <v>0</v>
      </c>
      <c r="O648" s="87">
        <f t="shared" ref="O648:O711" si="41">K648+L648+M648-N648</f>
        <v>6440000</v>
      </c>
      <c r="P648" s="97">
        <v>6440000</v>
      </c>
      <c r="Q648" s="97">
        <f t="shared" ref="Q648:Q711" si="42">O648-P648</f>
        <v>0</v>
      </c>
      <c r="R648" s="96"/>
    </row>
    <row r="649" spans="1:18" x14ac:dyDescent="0.25">
      <c r="A649" s="84">
        <v>643</v>
      </c>
      <c r="B649" s="85">
        <v>461062</v>
      </c>
      <c r="C649" s="86" t="s">
        <v>701</v>
      </c>
      <c r="D649" s="86" t="s">
        <v>233</v>
      </c>
      <c r="E649" s="86" t="s">
        <v>3576</v>
      </c>
      <c r="F649" s="86" t="s">
        <v>27</v>
      </c>
      <c r="G649" s="86"/>
      <c r="H649" s="87">
        <v>13</v>
      </c>
      <c r="I649" s="87">
        <v>0</v>
      </c>
      <c r="J649" s="87">
        <v>0</v>
      </c>
      <c r="K649" s="87">
        <f t="shared" si="40"/>
        <v>3640000</v>
      </c>
      <c r="L649" s="87">
        <v>0</v>
      </c>
      <c r="M649" s="87">
        <v>0</v>
      </c>
      <c r="N649" s="87">
        <v>0</v>
      </c>
      <c r="O649" s="87">
        <f t="shared" si="41"/>
        <v>3640000</v>
      </c>
      <c r="P649" s="97">
        <v>0</v>
      </c>
      <c r="Q649" s="97">
        <f t="shared" si="42"/>
        <v>3640000</v>
      </c>
      <c r="R649" s="96"/>
    </row>
    <row r="650" spans="1:18" x14ac:dyDescent="0.25">
      <c r="A650" s="84">
        <v>644</v>
      </c>
      <c r="B650" s="85">
        <v>461063</v>
      </c>
      <c r="C650" s="86" t="s">
        <v>3598</v>
      </c>
      <c r="D650" s="86" t="s">
        <v>3599</v>
      </c>
      <c r="E650" s="86" t="s">
        <v>3576</v>
      </c>
      <c r="F650" s="86" t="s">
        <v>368</v>
      </c>
      <c r="G650" s="86"/>
      <c r="H650" s="87">
        <v>21</v>
      </c>
      <c r="I650" s="87">
        <v>0</v>
      </c>
      <c r="J650" s="87">
        <v>0</v>
      </c>
      <c r="K650" s="87">
        <f t="shared" si="40"/>
        <v>5880000</v>
      </c>
      <c r="L650" s="87">
        <v>0</v>
      </c>
      <c r="M650" s="87">
        <v>0</v>
      </c>
      <c r="N650" s="87">
        <f>K650</f>
        <v>5880000</v>
      </c>
      <c r="O650" s="87">
        <f t="shared" si="41"/>
        <v>0</v>
      </c>
      <c r="P650" s="97">
        <v>0</v>
      </c>
      <c r="Q650" s="97">
        <f t="shared" si="42"/>
        <v>0</v>
      </c>
      <c r="R650" s="96"/>
    </row>
    <row r="651" spans="1:18" x14ac:dyDescent="0.25">
      <c r="A651" s="84">
        <v>645</v>
      </c>
      <c r="B651" s="85">
        <v>461064</v>
      </c>
      <c r="C651" s="86" t="s">
        <v>2799</v>
      </c>
      <c r="D651" s="86" t="s">
        <v>223</v>
      </c>
      <c r="E651" s="86" t="s">
        <v>3576</v>
      </c>
      <c r="F651" s="86" t="s">
        <v>389</v>
      </c>
      <c r="G651" s="86"/>
      <c r="H651" s="87">
        <v>20</v>
      </c>
      <c r="I651" s="87">
        <v>0</v>
      </c>
      <c r="J651" s="87">
        <v>0</v>
      </c>
      <c r="K651" s="87">
        <f t="shared" si="40"/>
        <v>5600000</v>
      </c>
      <c r="L651" s="87">
        <v>0</v>
      </c>
      <c r="M651" s="87">
        <v>0</v>
      </c>
      <c r="N651" s="87">
        <f>K651*0.7</f>
        <v>3919999.9999999995</v>
      </c>
      <c r="O651" s="87">
        <f t="shared" si="41"/>
        <v>1680000.0000000005</v>
      </c>
      <c r="P651" s="97">
        <v>1680000</v>
      </c>
      <c r="Q651" s="97">
        <f t="shared" si="42"/>
        <v>0</v>
      </c>
      <c r="R651" s="96"/>
    </row>
    <row r="652" spans="1:18" x14ac:dyDescent="0.25">
      <c r="A652" s="84">
        <v>646</v>
      </c>
      <c r="B652" s="85">
        <v>461101</v>
      </c>
      <c r="C652" s="86" t="s">
        <v>3600</v>
      </c>
      <c r="D652" s="86" t="s">
        <v>61</v>
      </c>
      <c r="E652" s="86" t="s">
        <v>3601</v>
      </c>
      <c r="F652" s="86" t="s">
        <v>27</v>
      </c>
      <c r="G652" s="86"/>
      <c r="H652" s="87">
        <v>23</v>
      </c>
      <c r="I652" s="87">
        <v>0</v>
      </c>
      <c r="J652" s="87">
        <v>0</v>
      </c>
      <c r="K652" s="87">
        <f t="shared" si="40"/>
        <v>6440000</v>
      </c>
      <c r="L652" s="87">
        <v>0</v>
      </c>
      <c r="M652" s="87">
        <v>0</v>
      </c>
      <c r="N652" s="87">
        <v>0</v>
      </c>
      <c r="O652" s="87">
        <f t="shared" si="41"/>
        <v>6440000</v>
      </c>
      <c r="P652" s="97">
        <v>0</v>
      </c>
      <c r="Q652" s="97">
        <f t="shared" si="42"/>
        <v>6440000</v>
      </c>
      <c r="R652" s="96"/>
    </row>
    <row r="653" spans="1:18" x14ac:dyDescent="0.25">
      <c r="A653" s="84">
        <v>647</v>
      </c>
      <c r="B653" s="85">
        <v>461102</v>
      </c>
      <c r="C653" s="86" t="s">
        <v>3602</v>
      </c>
      <c r="D653" s="86" t="s">
        <v>61</v>
      </c>
      <c r="E653" s="86" t="s">
        <v>3601</v>
      </c>
      <c r="F653" s="86" t="s">
        <v>27</v>
      </c>
      <c r="G653" s="86"/>
      <c r="H653" s="87">
        <v>23</v>
      </c>
      <c r="I653" s="87">
        <v>0</v>
      </c>
      <c r="J653" s="87">
        <v>0</v>
      </c>
      <c r="K653" s="87">
        <f t="shared" si="40"/>
        <v>6440000</v>
      </c>
      <c r="L653" s="87">
        <v>0</v>
      </c>
      <c r="M653" s="87">
        <v>0</v>
      </c>
      <c r="N653" s="87">
        <v>0</v>
      </c>
      <c r="O653" s="87">
        <f t="shared" si="41"/>
        <v>6440000</v>
      </c>
      <c r="P653" s="97">
        <v>6440000</v>
      </c>
      <c r="Q653" s="97">
        <f t="shared" si="42"/>
        <v>0</v>
      </c>
      <c r="R653" s="96"/>
    </row>
    <row r="654" spans="1:18" x14ac:dyDescent="0.25">
      <c r="A654" s="84">
        <v>648</v>
      </c>
      <c r="B654" s="85">
        <v>461103</v>
      </c>
      <c r="C654" s="86" t="s">
        <v>833</v>
      </c>
      <c r="D654" s="86" t="s">
        <v>344</v>
      </c>
      <c r="E654" s="86" t="s">
        <v>3601</v>
      </c>
      <c r="F654" s="86" t="s">
        <v>27</v>
      </c>
      <c r="G654" s="86"/>
      <c r="H654" s="87">
        <v>23</v>
      </c>
      <c r="I654" s="87">
        <v>0</v>
      </c>
      <c r="J654" s="87">
        <v>0</v>
      </c>
      <c r="K654" s="87">
        <f t="shared" si="40"/>
        <v>6440000</v>
      </c>
      <c r="L654" s="87">
        <v>0</v>
      </c>
      <c r="M654" s="87">
        <v>0</v>
      </c>
      <c r="N654" s="87">
        <v>0</v>
      </c>
      <c r="O654" s="87">
        <f t="shared" si="41"/>
        <v>6440000</v>
      </c>
      <c r="P654" s="97">
        <v>6440000</v>
      </c>
      <c r="Q654" s="97">
        <f t="shared" si="42"/>
        <v>0</v>
      </c>
      <c r="R654" s="96"/>
    </row>
    <row r="655" spans="1:18" x14ac:dyDescent="0.25">
      <c r="A655" s="84">
        <v>649</v>
      </c>
      <c r="B655" s="85">
        <v>461104</v>
      </c>
      <c r="C655" s="86" t="s">
        <v>282</v>
      </c>
      <c r="D655" s="86" t="s">
        <v>61</v>
      </c>
      <c r="E655" s="86" t="s">
        <v>3601</v>
      </c>
      <c r="F655" s="86" t="s">
        <v>27</v>
      </c>
      <c r="G655" s="86"/>
      <c r="H655" s="87">
        <v>21</v>
      </c>
      <c r="I655" s="87">
        <v>0</v>
      </c>
      <c r="J655" s="87">
        <v>0</v>
      </c>
      <c r="K655" s="87">
        <f t="shared" si="40"/>
        <v>5880000</v>
      </c>
      <c r="L655" s="87">
        <v>0</v>
      </c>
      <c r="M655" s="87">
        <v>0</v>
      </c>
      <c r="N655" s="87">
        <v>0</v>
      </c>
      <c r="O655" s="87">
        <f t="shared" si="41"/>
        <v>5880000</v>
      </c>
      <c r="P655" s="97">
        <v>5880000</v>
      </c>
      <c r="Q655" s="97">
        <f t="shared" si="42"/>
        <v>0</v>
      </c>
      <c r="R655" s="96"/>
    </row>
    <row r="656" spans="1:18" x14ac:dyDescent="0.25">
      <c r="A656" s="84">
        <v>650</v>
      </c>
      <c r="B656" s="85">
        <v>461105</v>
      </c>
      <c r="C656" s="86" t="s">
        <v>1138</v>
      </c>
      <c r="D656" s="86" t="s">
        <v>61</v>
      </c>
      <c r="E656" s="86" t="s">
        <v>3601</v>
      </c>
      <c r="F656" s="86" t="s">
        <v>27</v>
      </c>
      <c r="G656" s="86"/>
      <c r="H656" s="87">
        <v>20</v>
      </c>
      <c r="I656" s="87">
        <v>0</v>
      </c>
      <c r="J656" s="87">
        <v>0</v>
      </c>
      <c r="K656" s="87">
        <f t="shared" si="40"/>
        <v>5600000</v>
      </c>
      <c r="L656" s="87">
        <v>0</v>
      </c>
      <c r="M656" s="87">
        <v>0</v>
      </c>
      <c r="N656" s="87">
        <v>0</v>
      </c>
      <c r="O656" s="87">
        <f t="shared" si="41"/>
        <v>5600000</v>
      </c>
      <c r="P656" s="97">
        <v>5600000</v>
      </c>
      <c r="Q656" s="97">
        <f t="shared" si="42"/>
        <v>0</v>
      </c>
      <c r="R656" s="96"/>
    </row>
    <row r="657" spans="1:18" x14ac:dyDescent="0.25">
      <c r="A657" s="84">
        <v>651</v>
      </c>
      <c r="B657" s="85">
        <v>461106</v>
      </c>
      <c r="C657" s="86" t="s">
        <v>444</v>
      </c>
      <c r="D657" s="86" t="s">
        <v>433</v>
      </c>
      <c r="E657" s="86" t="s">
        <v>3601</v>
      </c>
      <c r="F657" s="86" t="s">
        <v>27</v>
      </c>
      <c r="G657" s="86"/>
      <c r="H657" s="87">
        <v>13</v>
      </c>
      <c r="I657" s="87">
        <v>0</v>
      </c>
      <c r="J657" s="87">
        <v>0</v>
      </c>
      <c r="K657" s="87">
        <f t="shared" si="40"/>
        <v>3640000</v>
      </c>
      <c r="L657" s="87">
        <v>0</v>
      </c>
      <c r="M657" s="87">
        <v>0</v>
      </c>
      <c r="N657" s="87">
        <v>0</v>
      </c>
      <c r="O657" s="87">
        <f t="shared" si="41"/>
        <v>3640000</v>
      </c>
      <c r="P657" s="97">
        <v>0</v>
      </c>
      <c r="Q657" s="97">
        <f t="shared" si="42"/>
        <v>3640000</v>
      </c>
      <c r="R657" s="96"/>
    </row>
    <row r="658" spans="1:18" x14ac:dyDescent="0.25">
      <c r="A658" s="84">
        <v>652</v>
      </c>
      <c r="B658" s="85">
        <v>461107</v>
      </c>
      <c r="C658" s="86" t="s">
        <v>3603</v>
      </c>
      <c r="D658" s="86" t="s">
        <v>589</v>
      </c>
      <c r="E658" s="86" t="s">
        <v>3601</v>
      </c>
      <c r="F658" s="86" t="s">
        <v>27</v>
      </c>
      <c r="G658" s="86"/>
      <c r="H658" s="87">
        <v>23</v>
      </c>
      <c r="I658" s="87">
        <v>0</v>
      </c>
      <c r="J658" s="87">
        <v>0</v>
      </c>
      <c r="K658" s="87">
        <f t="shared" si="40"/>
        <v>6440000</v>
      </c>
      <c r="L658" s="87">
        <v>0</v>
      </c>
      <c r="M658" s="87">
        <v>0</v>
      </c>
      <c r="N658" s="87">
        <v>0</v>
      </c>
      <c r="O658" s="87">
        <f t="shared" si="41"/>
        <v>6440000</v>
      </c>
      <c r="P658" s="97">
        <v>6440000</v>
      </c>
      <c r="Q658" s="97">
        <f t="shared" si="42"/>
        <v>0</v>
      </c>
      <c r="R658" s="96"/>
    </row>
    <row r="659" spans="1:18" x14ac:dyDescent="0.25">
      <c r="A659" s="84">
        <v>653</v>
      </c>
      <c r="B659" s="85">
        <v>461108</v>
      </c>
      <c r="C659" s="86" t="s">
        <v>604</v>
      </c>
      <c r="D659" s="86" t="s">
        <v>244</v>
      </c>
      <c r="E659" s="86" t="s">
        <v>3601</v>
      </c>
      <c r="F659" s="86" t="s">
        <v>389</v>
      </c>
      <c r="G659" s="86"/>
      <c r="H659" s="87">
        <v>22</v>
      </c>
      <c r="I659" s="87">
        <v>0</v>
      </c>
      <c r="J659" s="87">
        <v>0</v>
      </c>
      <c r="K659" s="87"/>
      <c r="L659" s="87"/>
      <c r="M659" s="87"/>
      <c r="N659" s="87"/>
      <c r="O659" s="87"/>
      <c r="P659" s="97">
        <v>0</v>
      </c>
      <c r="Q659" s="97">
        <f t="shared" si="42"/>
        <v>0</v>
      </c>
      <c r="R659" s="96" t="s">
        <v>3370</v>
      </c>
    </row>
    <row r="660" spans="1:18" x14ac:dyDescent="0.25">
      <c r="A660" s="84">
        <v>654</v>
      </c>
      <c r="B660" s="85">
        <v>461109</v>
      </c>
      <c r="C660" s="86" t="s">
        <v>364</v>
      </c>
      <c r="D660" s="86" t="s">
        <v>258</v>
      </c>
      <c r="E660" s="86" t="s">
        <v>3601</v>
      </c>
      <c r="F660" s="86" t="s">
        <v>27</v>
      </c>
      <c r="G660" s="86"/>
      <c r="H660" s="87">
        <v>23</v>
      </c>
      <c r="I660" s="87">
        <v>0</v>
      </c>
      <c r="J660" s="87">
        <v>0</v>
      </c>
      <c r="K660" s="87">
        <f t="shared" ref="K660:K713" si="43">H660*280000</f>
        <v>6440000</v>
      </c>
      <c r="L660" s="87">
        <v>0</v>
      </c>
      <c r="M660" s="87">
        <v>0</v>
      </c>
      <c r="N660" s="87">
        <v>0</v>
      </c>
      <c r="O660" s="87">
        <f t="shared" si="41"/>
        <v>6440000</v>
      </c>
      <c r="P660" s="97">
        <v>6440000</v>
      </c>
      <c r="Q660" s="97">
        <f t="shared" si="42"/>
        <v>0</v>
      </c>
      <c r="R660" s="96"/>
    </row>
    <row r="661" spans="1:18" x14ac:dyDescent="0.25">
      <c r="A661" s="84">
        <v>655</v>
      </c>
      <c r="B661" s="85">
        <v>461110</v>
      </c>
      <c r="C661" s="86" t="s">
        <v>1014</v>
      </c>
      <c r="D661" s="86" t="s">
        <v>1015</v>
      </c>
      <c r="E661" s="86" t="s">
        <v>3601</v>
      </c>
      <c r="F661" s="86" t="s">
        <v>27</v>
      </c>
      <c r="G661" s="86"/>
      <c r="H661" s="87">
        <v>20</v>
      </c>
      <c r="I661" s="87">
        <v>0</v>
      </c>
      <c r="J661" s="87">
        <v>0</v>
      </c>
      <c r="K661" s="87">
        <f t="shared" si="43"/>
        <v>5600000</v>
      </c>
      <c r="L661" s="87">
        <v>0</v>
      </c>
      <c r="M661" s="87">
        <v>0</v>
      </c>
      <c r="N661" s="87">
        <v>0</v>
      </c>
      <c r="O661" s="87">
        <f t="shared" si="41"/>
        <v>5600000</v>
      </c>
      <c r="P661" s="97">
        <v>5600000</v>
      </c>
      <c r="Q661" s="97">
        <f t="shared" si="42"/>
        <v>0</v>
      </c>
      <c r="R661" s="96"/>
    </row>
    <row r="662" spans="1:18" x14ac:dyDescent="0.25">
      <c r="A662" s="84">
        <v>656</v>
      </c>
      <c r="B662" s="85">
        <v>461111</v>
      </c>
      <c r="C662" s="86" t="s">
        <v>363</v>
      </c>
      <c r="D662" s="86" t="s">
        <v>431</v>
      </c>
      <c r="E662" s="86" t="s">
        <v>3601</v>
      </c>
      <c r="F662" s="86" t="s">
        <v>27</v>
      </c>
      <c r="G662" s="86"/>
      <c r="H662" s="87">
        <v>21</v>
      </c>
      <c r="I662" s="87">
        <v>0</v>
      </c>
      <c r="J662" s="87">
        <v>0</v>
      </c>
      <c r="K662" s="87">
        <f t="shared" si="43"/>
        <v>5880000</v>
      </c>
      <c r="L662" s="87">
        <v>0</v>
      </c>
      <c r="M662" s="87">
        <v>0</v>
      </c>
      <c r="N662" s="87">
        <v>0</v>
      </c>
      <c r="O662" s="87">
        <f t="shared" si="41"/>
        <v>5880000</v>
      </c>
      <c r="P662" s="97">
        <v>5880000</v>
      </c>
      <c r="Q662" s="97">
        <f t="shared" si="42"/>
        <v>0</v>
      </c>
      <c r="R662" s="96"/>
    </row>
    <row r="663" spans="1:18" x14ac:dyDescent="0.25">
      <c r="A663" s="84">
        <v>657</v>
      </c>
      <c r="B663" s="85">
        <v>461112</v>
      </c>
      <c r="C663" s="86" t="s">
        <v>1128</v>
      </c>
      <c r="D663" s="86" t="s">
        <v>158</v>
      </c>
      <c r="E663" s="86" t="s">
        <v>3601</v>
      </c>
      <c r="F663" s="86" t="s">
        <v>27</v>
      </c>
      <c r="G663" s="86"/>
      <c r="H663" s="87">
        <v>18</v>
      </c>
      <c r="I663" s="87">
        <v>0</v>
      </c>
      <c r="J663" s="87">
        <v>0</v>
      </c>
      <c r="K663" s="87">
        <f t="shared" si="43"/>
        <v>5040000</v>
      </c>
      <c r="L663" s="87">
        <v>0</v>
      </c>
      <c r="M663" s="87">
        <v>0</v>
      </c>
      <c r="N663" s="87">
        <v>0</v>
      </c>
      <c r="O663" s="87">
        <f t="shared" si="41"/>
        <v>5040000</v>
      </c>
      <c r="P663" s="97">
        <v>5040000</v>
      </c>
      <c r="Q663" s="97">
        <f t="shared" si="42"/>
        <v>0</v>
      </c>
      <c r="R663" s="96"/>
    </row>
    <row r="664" spans="1:18" x14ac:dyDescent="0.25">
      <c r="A664" s="84">
        <v>658</v>
      </c>
      <c r="B664" s="85">
        <v>461113</v>
      </c>
      <c r="C664" s="86" t="s">
        <v>124</v>
      </c>
      <c r="D664" s="86" t="s">
        <v>158</v>
      </c>
      <c r="E664" s="86" t="s">
        <v>3601</v>
      </c>
      <c r="F664" s="86" t="s">
        <v>27</v>
      </c>
      <c r="G664" s="86"/>
      <c r="H664" s="87">
        <v>23</v>
      </c>
      <c r="I664" s="87">
        <v>0</v>
      </c>
      <c r="J664" s="87">
        <v>0</v>
      </c>
      <c r="K664" s="87">
        <f t="shared" si="43"/>
        <v>6440000</v>
      </c>
      <c r="L664" s="87">
        <v>0</v>
      </c>
      <c r="M664" s="87">
        <v>0</v>
      </c>
      <c r="N664" s="87">
        <v>0</v>
      </c>
      <c r="O664" s="87">
        <f t="shared" si="41"/>
        <v>6440000</v>
      </c>
      <c r="P664" s="97">
        <v>6440000</v>
      </c>
      <c r="Q664" s="97">
        <f t="shared" si="42"/>
        <v>0</v>
      </c>
      <c r="R664" s="96"/>
    </row>
    <row r="665" spans="1:18" x14ac:dyDescent="0.25">
      <c r="A665" s="84">
        <v>659</v>
      </c>
      <c r="B665" s="85">
        <v>461114</v>
      </c>
      <c r="C665" s="86" t="s">
        <v>3604</v>
      </c>
      <c r="D665" s="86" t="s">
        <v>488</v>
      </c>
      <c r="E665" s="86" t="s">
        <v>3601</v>
      </c>
      <c r="F665" s="86" t="s">
        <v>27</v>
      </c>
      <c r="G665" s="86"/>
      <c r="H665" s="87">
        <v>23</v>
      </c>
      <c r="I665" s="87">
        <v>0</v>
      </c>
      <c r="J665" s="87">
        <v>0</v>
      </c>
      <c r="K665" s="87">
        <f t="shared" si="43"/>
        <v>6440000</v>
      </c>
      <c r="L665" s="87">
        <v>0</v>
      </c>
      <c r="M665" s="87">
        <v>0</v>
      </c>
      <c r="N665" s="87">
        <v>0</v>
      </c>
      <c r="O665" s="87">
        <f t="shared" si="41"/>
        <v>6440000</v>
      </c>
      <c r="P665" s="97">
        <v>6440000</v>
      </c>
      <c r="Q665" s="97">
        <f t="shared" si="42"/>
        <v>0</v>
      </c>
      <c r="R665" s="96"/>
    </row>
    <row r="666" spans="1:18" x14ac:dyDescent="0.25">
      <c r="A666" s="84">
        <v>660</v>
      </c>
      <c r="B666" s="85">
        <v>461115</v>
      </c>
      <c r="C666" s="86" t="s">
        <v>478</v>
      </c>
      <c r="D666" s="86" t="s">
        <v>128</v>
      </c>
      <c r="E666" s="86" t="s">
        <v>3601</v>
      </c>
      <c r="F666" s="86" t="s">
        <v>27</v>
      </c>
      <c r="G666" s="86"/>
      <c r="H666" s="87">
        <v>23</v>
      </c>
      <c r="I666" s="87">
        <v>0</v>
      </c>
      <c r="J666" s="87">
        <v>0</v>
      </c>
      <c r="K666" s="87">
        <f t="shared" si="43"/>
        <v>6440000</v>
      </c>
      <c r="L666" s="87">
        <v>0</v>
      </c>
      <c r="M666" s="87">
        <v>0</v>
      </c>
      <c r="N666" s="87">
        <v>0</v>
      </c>
      <c r="O666" s="87">
        <f t="shared" si="41"/>
        <v>6440000</v>
      </c>
      <c r="P666" s="97">
        <v>6440000</v>
      </c>
      <c r="Q666" s="97">
        <f t="shared" si="42"/>
        <v>0</v>
      </c>
      <c r="R666" s="96"/>
    </row>
    <row r="667" spans="1:18" x14ac:dyDescent="0.25">
      <c r="A667" s="84">
        <v>661</v>
      </c>
      <c r="B667" s="85">
        <v>461116</v>
      </c>
      <c r="C667" s="86" t="s">
        <v>285</v>
      </c>
      <c r="D667" s="86" t="s">
        <v>375</v>
      </c>
      <c r="E667" s="86" t="s">
        <v>3601</v>
      </c>
      <c r="F667" s="86" t="s">
        <v>27</v>
      </c>
      <c r="G667" s="86"/>
      <c r="H667" s="87">
        <v>23</v>
      </c>
      <c r="I667" s="87">
        <v>0</v>
      </c>
      <c r="J667" s="87">
        <v>0</v>
      </c>
      <c r="K667" s="87">
        <f t="shared" si="43"/>
        <v>6440000</v>
      </c>
      <c r="L667" s="87">
        <v>0</v>
      </c>
      <c r="M667" s="87">
        <v>0</v>
      </c>
      <c r="N667" s="87">
        <v>0</v>
      </c>
      <c r="O667" s="87">
        <f t="shared" si="41"/>
        <v>6440000</v>
      </c>
      <c r="P667" s="97">
        <v>6440000</v>
      </c>
      <c r="Q667" s="97">
        <f t="shared" si="42"/>
        <v>0</v>
      </c>
      <c r="R667" s="96"/>
    </row>
    <row r="668" spans="1:18" x14ac:dyDescent="0.25">
      <c r="A668" s="84">
        <v>662</v>
      </c>
      <c r="B668" s="85">
        <v>461117</v>
      </c>
      <c r="C668" s="86" t="s">
        <v>3605</v>
      </c>
      <c r="D668" s="86" t="s">
        <v>109</v>
      </c>
      <c r="E668" s="86" t="s">
        <v>3601</v>
      </c>
      <c r="F668" s="86" t="s">
        <v>27</v>
      </c>
      <c r="G668" s="86"/>
      <c r="H668" s="87">
        <v>23</v>
      </c>
      <c r="I668" s="87">
        <v>0</v>
      </c>
      <c r="J668" s="87">
        <v>0</v>
      </c>
      <c r="K668" s="87">
        <f t="shared" si="43"/>
        <v>6440000</v>
      </c>
      <c r="L668" s="87">
        <v>0</v>
      </c>
      <c r="M668" s="87">
        <v>0</v>
      </c>
      <c r="N668" s="87">
        <v>0</v>
      </c>
      <c r="O668" s="87">
        <f t="shared" si="41"/>
        <v>6440000</v>
      </c>
      <c r="P668" s="97">
        <v>6440000</v>
      </c>
      <c r="Q668" s="97">
        <f t="shared" si="42"/>
        <v>0</v>
      </c>
      <c r="R668" s="96"/>
    </row>
    <row r="669" spans="1:18" x14ac:dyDescent="0.25">
      <c r="A669" s="84">
        <v>663</v>
      </c>
      <c r="B669" s="85">
        <v>461118</v>
      </c>
      <c r="C669" s="86" t="s">
        <v>446</v>
      </c>
      <c r="D669" s="86" t="s">
        <v>251</v>
      </c>
      <c r="E669" s="86" t="s">
        <v>3601</v>
      </c>
      <c r="F669" s="86" t="s">
        <v>27</v>
      </c>
      <c r="G669" s="86"/>
      <c r="H669" s="87">
        <v>23</v>
      </c>
      <c r="I669" s="87">
        <v>0</v>
      </c>
      <c r="J669" s="87">
        <v>0</v>
      </c>
      <c r="K669" s="87">
        <f t="shared" si="43"/>
        <v>6440000</v>
      </c>
      <c r="L669" s="87">
        <v>0</v>
      </c>
      <c r="M669" s="87">
        <v>0</v>
      </c>
      <c r="N669" s="87">
        <v>0</v>
      </c>
      <c r="O669" s="87">
        <f t="shared" si="41"/>
        <v>6440000</v>
      </c>
      <c r="P669" s="97">
        <v>6440000</v>
      </c>
      <c r="Q669" s="97">
        <f t="shared" si="42"/>
        <v>0</v>
      </c>
      <c r="R669" s="96"/>
    </row>
    <row r="670" spans="1:18" x14ac:dyDescent="0.25">
      <c r="A670" s="84">
        <v>664</v>
      </c>
      <c r="B670" s="85">
        <v>461119</v>
      </c>
      <c r="C670" s="86" t="s">
        <v>124</v>
      </c>
      <c r="D670" s="86" t="s">
        <v>125</v>
      </c>
      <c r="E670" s="86" t="s">
        <v>3601</v>
      </c>
      <c r="F670" s="86" t="s">
        <v>27</v>
      </c>
      <c r="G670" s="86"/>
      <c r="H670" s="87">
        <v>23</v>
      </c>
      <c r="I670" s="87">
        <v>0</v>
      </c>
      <c r="J670" s="87">
        <v>0</v>
      </c>
      <c r="K670" s="87">
        <f t="shared" si="43"/>
        <v>6440000</v>
      </c>
      <c r="L670" s="87">
        <v>0</v>
      </c>
      <c r="M670" s="87">
        <v>0</v>
      </c>
      <c r="N670" s="87">
        <v>0</v>
      </c>
      <c r="O670" s="87">
        <f t="shared" si="41"/>
        <v>6440000</v>
      </c>
      <c r="P670" s="97">
        <v>6440000</v>
      </c>
      <c r="Q670" s="97">
        <f t="shared" si="42"/>
        <v>0</v>
      </c>
      <c r="R670" s="96"/>
    </row>
    <row r="671" spans="1:18" x14ac:dyDescent="0.25">
      <c r="A671" s="84">
        <v>665</v>
      </c>
      <c r="B671" s="85">
        <v>461120</v>
      </c>
      <c r="C671" s="86" t="s">
        <v>3414</v>
      </c>
      <c r="D671" s="86" t="s">
        <v>1212</v>
      </c>
      <c r="E671" s="86" t="s">
        <v>3601</v>
      </c>
      <c r="F671" s="86" t="s">
        <v>27</v>
      </c>
      <c r="G671" s="86"/>
      <c r="H671" s="87">
        <v>20</v>
      </c>
      <c r="I671" s="87">
        <v>0</v>
      </c>
      <c r="J671" s="87">
        <v>0</v>
      </c>
      <c r="K671" s="87">
        <f t="shared" si="43"/>
        <v>5600000</v>
      </c>
      <c r="L671" s="87">
        <v>0</v>
      </c>
      <c r="M671" s="87">
        <v>0</v>
      </c>
      <c r="N671" s="87">
        <v>0</v>
      </c>
      <c r="O671" s="87">
        <f t="shared" si="41"/>
        <v>5600000</v>
      </c>
      <c r="P671" s="97">
        <v>0</v>
      </c>
      <c r="Q671" s="97">
        <f t="shared" si="42"/>
        <v>5600000</v>
      </c>
      <c r="R671" s="96"/>
    </row>
    <row r="672" spans="1:18" x14ac:dyDescent="0.25">
      <c r="A672" s="84">
        <v>666</v>
      </c>
      <c r="B672" s="85">
        <v>461121</v>
      </c>
      <c r="C672" s="86" t="s">
        <v>1375</v>
      </c>
      <c r="D672" s="86" t="s">
        <v>3606</v>
      </c>
      <c r="E672" s="86" t="s">
        <v>3601</v>
      </c>
      <c r="F672" s="86" t="s">
        <v>27</v>
      </c>
      <c r="G672" s="86"/>
      <c r="H672" s="87">
        <v>23</v>
      </c>
      <c r="I672" s="87">
        <v>0</v>
      </c>
      <c r="J672" s="87">
        <v>0</v>
      </c>
      <c r="K672" s="87">
        <f t="shared" si="43"/>
        <v>6440000</v>
      </c>
      <c r="L672" s="87">
        <v>0</v>
      </c>
      <c r="M672" s="87">
        <v>0</v>
      </c>
      <c r="N672" s="87">
        <v>0</v>
      </c>
      <c r="O672" s="87">
        <f t="shared" si="41"/>
        <v>6440000</v>
      </c>
      <c r="P672" s="97">
        <v>6440000</v>
      </c>
      <c r="Q672" s="97">
        <f t="shared" si="42"/>
        <v>0</v>
      </c>
      <c r="R672" s="96"/>
    </row>
    <row r="673" spans="1:18" x14ac:dyDescent="0.25">
      <c r="A673" s="84">
        <v>667</v>
      </c>
      <c r="B673" s="85">
        <v>461122</v>
      </c>
      <c r="C673" s="86" t="s">
        <v>789</v>
      </c>
      <c r="D673" s="86" t="s">
        <v>1004</v>
      </c>
      <c r="E673" s="86" t="s">
        <v>3601</v>
      </c>
      <c r="F673" s="86" t="s">
        <v>27</v>
      </c>
      <c r="G673" s="86"/>
      <c r="H673" s="87">
        <v>23</v>
      </c>
      <c r="I673" s="87">
        <v>0</v>
      </c>
      <c r="J673" s="87">
        <v>0</v>
      </c>
      <c r="K673" s="87">
        <f t="shared" si="43"/>
        <v>6440000</v>
      </c>
      <c r="L673" s="87">
        <v>0</v>
      </c>
      <c r="M673" s="87">
        <v>0</v>
      </c>
      <c r="N673" s="87">
        <v>0</v>
      </c>
      <c r="O673" s="87">
        <f t="shared" si="41"/>
        <v>6440000</v>
      </c>
      <c r="P673" s="97">
        <v>6440000</v>
      </c>
      <c r="Q673" s="97">
        <f t="shared" si="42"/>
        <v>0</v>
      </c>
      <c r="R673" s="96"/>
    </row>
    <row r="674" spans="1:18" x14ac:dyDescent="0.25">
      <c r="A674" s="84">
        <v>668</v>
      </c>
      <c r="B674" s="85">
        <v>461123</v>
      </c>
      <c r="C674" s="86" t="s">
        <v>3607</v>
      </c>
      <c r="D674" s="86" t="s">
        <v>85</v>
      </c>
      <c r="E674" s="86" t="s">
        <v>3601</v>
      </c>
      <c r="F674" s="86" t="s">
        <v>27</v>
      </c>
      <c r="G674" s="86"/>
      <c r="H674" s="87">
        <v>23</v>
      </c>
      <c r="I674" s="87">
        <v>0</v>
      </c>
      <c r="J674" s="87">
        <v>0</v>
      </c>
      <c r="K674" s="87">
        <f t="shared" si="43"/>
        <v>6440000</v>
      </c>
      <c r="L674" s="87">
        <v>0</v>
      </c>
      <c r="M674" s="87">
        <v>0</v>
      </c>
      <c r="N674" s="87">
        <v>0</v>
      </c>
      <c r="O674" s="87">
        <f t="shared" si="41"/>
        <v>6440000</v>
      </c>
      <c r="P674" s="97">
        <v>6440000</v>
      </c>
      <c r="Q674" s="97">
        <f t="shared" si="42"/>
        <v>0</v>
      </c>
      <c r="R674" s="96"/>
    </row>
    <row r="675" spans="1:18" x14ac:dyDescent="0.25">
      <c r="A675" s="84">
        <v>669</v>
      </c>
      <c r="B675" s="85">
        <v>461124</v>
      </c>
      <c r="C675" s="86" t="s">
        <v>3608</v>
      </c>
      <c r="D675" s="86" t="s">
        <v>85</v>
      </c>
      <c r="E675" s="86" t="s">
        <v>3601</v>
      </c>
      <c r="F675" s="86" t="s">
        <v>27</v>
      </c>
      <c r="G675" s="86"/>
      <c r="H675" s="87">
        <v>23</v>
      </c>
      <c r="I675" s="87">
        <v>0</v>
      </c>
      <c r="J675" s="87">
        <v>0</v>
      </c>
      <c r="K675" s="87">
        <f t="shared" si="43"/>
        <v>6440000</v>
      </c>
      <c r="L675" s="87">
        <v>0</v>
      </c>
      <c r="M675" s="87">
        <v>0</v>
      </c>
      <c r="N675" s="87">
        <v>0</v>
      </c>
      <c r="O675" s="87">
        <f t="shared" si="41"/>
        <v>6440000</v>
      </c>
      <c r="P675" s="97">
        <v>6440000</v>
      </c>
      <c r="Q675" s="97">
        <f t="shared" si="42"/>
        <v>0</v>
      </c>
      <c r="R675" s="96"/>
    </row>
    <row r="676" spans="1:18" x14ac:dyDescent="0.25">
      <c r="A676" s="84">
        <v>670</v>
      </c>
      <c r="B676" s="85">
        <v>461125</v>
      </c>
      <c r="C676" s="86" t="s">
        <v>3609</v>
      </c>
      <c r="D676" s="86" t="s">
        <v>85</v>
      </c>
      <c r="E676" s="86" t="s">
        <v>3601</v>
      </c>
      <c r="F676" s="86" t="s">
        <v>27</v>
      </c>
      <c r="G676" s="86"/>
      <c r="H676" s="87">
        <v>23</v>
      </c>
      <c r="I676" s="87">
        <v>0</v>
      </c>
      <c r="J676" s="87">
        <v>0</v>
      </c>
      <c r="K676" s="87">
        <f t="shared" si="43"/>
        <v>6440000</v>
      </c>
      <c r="L676" s="87">
        <v>0</v>
      </c>
      <c r="M676" s="87">
        <v>0</v>
      </c>
      <c r="N676" s="87">
        <v>0</v>
      </c>
      <c r="O676" s="87">
        <f t="shared" si="41"/>
        <v>6440000</v>
      </c>
      <c r="P676" s="97">
        <v>6440000</v>
      </c>
      <c r="Q676" s="97">
        <f t="shared" si="42"/>
        <v>0</v>
      </c>
      <c r="R676" s="96"/>
    </row>
    <row r="677" spans="1:18" x14ac:dyDescent="0.25">
      <c r="A677" s="84">
        <v>671</v>
      </c>
      <c r="B677" s="85">
        <v>461126</v>
      </c>
      <c r="C677" s="86" t="s">
        <v>621</v>
      </c>
      <c r="D677" s="86" t="s">
        <v>421</v>
      </c>
      <c r="E677" s="86" t="s">
        <v>3601</v>
      </c>
      <c r="F677" s="86" t="s">
        <v>27</v>
      </c>
      <c r="G677" s="86"/>
      <c r="H677" s="87">
        <v>17</v>
      </c>
      <c r="I677" s="87">
        <v>0</v>
      </c>
      <c r="J677" s="87">
        <v>0</v>
      </c>
      <c r="K677" s="87">
        <f t="shared" si="43"/>
        <v>4760000</v>
      </c>
      <c r="L677" s="87">
        <v>0</v>
      </c>
      <c r="M677" s="87">
        <v>0</v>
      </c>
      <c r="N677" s="87">
        <v>0</v>
      </c>
      <c r="O677" s="87">
        <f t="shared" si="41"/>
        <v>4760000</v>
      </c>
      <c r="P677" s="97">
        <v>4760000</v>
      </c>
      <c r="Q677" s="97">
        <f t="shared" si="42"/>
        <v>0</v>
      </c>
      <c r="R677" s="96"/>
    </row>
    <row r="678" spans="1:18" x14ac:dyDescent="0.25">
      <c r="A678" s="84">
        <v>672</v>
      </c>
      <c r="B678" s="85">
        <v>461127</v>
      </c>
      <c r="C678" s="86" t="s">
        <v>3610</v>
      </c>
      <c r="D678" s="86" t="s">
        <v>57</v>
      </c>
      <c r="E678" s="86" t="s">
        <v>3601</v>
      </c>
      <c r="F678" s="86" t="s">
        <v>27</v>
      </c>
      <c r="G678" s="86"/>
      <c r="H678" s="87">
        <v>23</v>
      </c>
      <c r="I678" s="87">
        <v>0</v>
      </c>
      <c r="J678" s="87">
        <v>0</v>
      </c>
      <c r="K678" s="87">
        <f t="shared" si="43"/>
        <v>6440000</v>
      </c>
      <c r="L678" s="87">
        <v>0</v>
      </c>
      <c r="M678" s="87">
        <v>0</v>
      </c>
      <c r="N678" s="87">
        <v>0</v>
      </c>
      <c r="O678" s="87">
        <f t="shared" si="41"/>
        <v>6440000</v>
      </c>
      <c r="P678" s="97">
        <v>6440000</v>
      </c>
      <c r="Q678" s="97">
        <f t="shared" si="42"/>
        <v>0</v>
      </c>
      <c r="R678" s="96"/>
    </row>
    <row r="679" spans="1:18" x14ac:dyDescent="0.25">
      <c r="A679" s="84">
        <v>673</v>
      </c>
      <c r="B679" s="85">
        <v>461128</v>
      </c>
      <c r="C679" s="86" t="s">
        <v>1569</v>
      </c>
      <c r="D679" s="86" t="s">
        <v>317</v>
      </c>
      <c r="E679" s="86" t="s">
        <v>3601</v>
      </c>
      <c r="F679" s="86" t="s">
        <v>27</v>
      </c>
      <c r="G679" s="86"/>
      <c r="H679" s="87">
        <v>23</v>
      </c>
      <c r="I679" s="87">
        <v>0</v>
      </c>
      <c r="J679" s="87">
        <v>0</v>
      </c>
      <c r="K679" s="87">
        <f t="shared" si="43"/>
        <v>6440000</v>
      </c>
      <c r="L679" s="87">
        <v>0</v>
      </c>
      <c r="M679" s="87">
        <v>0</v>
      </c>
      <c r="N679" s="87">
        <v>0</v>
      </c>
      <c r="O679" s="87">
        <f t="shared" si="41"/>
        <v>6440000</v>
      </c>
      <c r="P679" s="97">
        <v>6440000</v>
      </c>
      <c r="Q679" s="97">
        <f t="shared" si="42"/>
        <v>0</v>
      </c>
      <c r="R679" s="96"/>
    </row>
    <row r="680" spans="1:18" x14ac:dyDescent="0.25">
      <c r="A680" s="84">
        <v>674</v>
      </c>
      <c r="B680" s="85">
        <v>461129</v>
      </c>
      <c r="C680" s="86" t="s">
        <v>1804</v>
      </c>
      <c r="D680" s="86" t="s">
        <v>334</v>
      </c>
      <c r="E680" s="86" t="s">
        <v>3601</v>
      </c>
      <c r="F680" s="86" t="s">
        <v>27</v>
      </c>
      <c r="G680" s="86"/>
      <c r="H680" s="87">
        <v>23</v>
      </c>
      <c r="I680" s="87">
        <v>0</v>
      </c>
      <c r="J680" s="87">
        <v>0</v>
      </c>
      <c r="K680" s="87">
        <f t="shared" si="43"/>
        <v>6440000</v>
      </c>
      <c r="L680" s="87">
        <v>0</v>
      </c>
      <c r="M680" s="87">
        <v>0</v>
      </c>
      <c r="N680" s="87">
        <v>0</v>
      </c>
      <c r="O680" s="87">
        <f t="shared" si="41"/>
        <v>6440000</v>
      </c>
      <c r="P680" s="97">
        <v>6440000</v>
      </c>
      <c r="Q680" s="97">
        <f t="shared" si="42"/>
        <v>0</v>
      </c>
      <c r="R680" s="96"/>
    </row>
    <row r="681" spans="1:18" x14ac:dyDescent="0.25">
      <c r="A681" s="84">
        <v>675</v>
      </c>
      <c r="B681" s="85">
        <v>461130</v>
      </c>
      <c r="C681" s="86" t="s">
        <v>1573</v>
      </c>
      <c r="D681" s="86" t="s">
        <v>262</v>
      </c>
      <c r="E681" s="86" t="s">
        <v>3601</v>
      </c>
      <c r="F681" s="86" t="s">
        <v>27</v>
      </c>
      <c r="G681" s="86"/>
      <c r="H681" s="87">
        <v>23</v>
      </c>
      <c r="I681" s="87">
        <v>0</v>
      </c>
      <c r="J681" s="87">
        <v>0</v>
      </c>
      <c r="K681" s="87">
        <f t="shared" si="43"/>
        <v>6440000</v>
      </c>
      <c r="L681" s="87">
        <v>0</v>
      </c>
      <c r="M681" s="87">
        <v>0</v>
      </c>
      <c r="N681" s="87">
        <v>0</v>
      </c>
      <c r="O681" s="87">
        <f t="shared" si="41"/>
        <v>6440000</v>
      </c>
      <c r="P681" s="97">
        <v>6440000</v>
      </c>
      <c r="Q681" s="97">
        <f t="shared" si="42"/>
        <v>0</v>
      </c>
      <c r="R681" s="96"/>
    </row>
    <row r="682" spans="1:18" x14ac:dyDescent="0.25">
      <c r="A682" s="84">
        <v>676</v>
      </c>
      <c r="B682" s="85">
        <v>461131</v>
      </c>
      <c r="C682" s="86" t="s">
        <v>996</v>
      </c>
      <c r="D682" s="86" t="s">
        <v>210</v>
      </c>
      <c r="E682" s="86" t="s">
        <v>3601</v>
      </c>
      <c r="F682" s="86" t="s">
        <v>27</v>
      </c>
      <c r="G682" s="86"/>
      <c r="H682" s="87">
        <v>23</v>
      </c>
      <c r="I682" s="87">
        <v>0</v>
      </c>
      <c r="J682" s="87">
        <v>0</v>
      </c>
      <c r="K682" s="87">
        <f t="shared" si="43"/>
        <v>6440000</v>
      </c>
      <c r="L682" s="87">
        <v>0</v>
      </c>
      <c r="M682" s="87">
        <v>0</v>
      </c>
      <c r="N682" s="87">
        <v>0</v>
      </c>
      <c r="O682" s="87">
        <f t="shared" si="41"/>
        <v>6440000</v>
      </c>
      <c r="P682" s="97">
        <v>6440000</v>
      </c>
      <c r="Q682" s="97">
        <f t="shared" si="42"/>
        <v>0</v>
      </c>
      <c r="R682" s="96"/>
    </row>
    <row r="683" spans="1:18" x14ac:dyDescent="0.25">
      <c r="A683" s="84">
        <v>677</v>
      </c>
      <c r="B683" s="85">
        <v>461132</v>
      </c>
      <c r="C683" s="86" t="s">
        <v>239</v>
      </c>
      <c r="D683" s="86" t="s">
        <v>210</v>
      </c>
      <c r="E683" s="86" t="s">
        <v>3601</v>
      </c>
      <c r="F683" s="86" t="s">
        <v>27</v>
      </c>
      <c r="G683" s="86"/>
      <c r="H683" s="87">
        <v>23</v>
      </c>
      <c r="I683" s="87">
        <v>0</v>
      </c>
      <c r="J683" s="87">
        <v>0</v>
      </c>
      <c r="K683" s="87">
        <f t="shared" si="43"/>
        <v>6440000</v>
      </c>
      <c r="L683" s="87">
        <v>0</v>
      </c>
      <c r="M683" s="87">
        <v>0</v>
      </c>
      <c r="N683" s="87">
        <v>0</v>
      </c>
      <c r="O683" s="87">
        <f t="shared" si="41"/>
        <v>6440000</v>
      </c>
      <c r="P683" s="97">
        <v>6440000</v>
      </c>
      <c r="Q683" s="97">
        <f t="shared" si="42"/>
        <v>0</v>
      </c>
      <c r="R683" s="96"/>
    </row>
    <row r="684" spans="1:18" x14ac:dyDescent="0.25">
      <c r="A684" s="84">
        <v>678</v>
      </c>
      <c r="B684" s="85">
        <v>461133</v>
      </c>
      <c r="C684" s="86" t="s">
        <v>762</v>
      </c>
      <c r="D684" s="86" t="s">
        <v>448</v>
      </c>
      <c r="E684" s="86" t="s">
        <v>3601</v>
      </c>
      <c r="F684" s="86" t="s">
        <v>27</v>
      </c>
      <c r="G684" s="86"/>
      <c r="H684" s="87">
        <v>23</v>
      </c>
      <c r="I684" s="87">
        <v>0</v>
      </c>
      <c r="J684" s="87">
        <v>0</v>
      </c>
      <c r="K684" s="87">
        <f t="shared" si="43"/>
        <v>6440000</v>
      </c>
      <c r="L684" s="87">
        <v>0</v>
      </c>
      <c r="M684" s="87">
        <v>0</v>
      </c>
      <c r="N684" s="87">
        <v>0</v>
      </c>
      <c r="O684" s="87">
        <f t="shared" si="41"/>
        <v>6440000</v>
      </c>
      <c r="P684" s="97">
        <v>6440000</v>
      </c>
      <c r="Q684" s="97">
        <f t="shared" si="42"/>
        <v>0</v>
      </c>
      <c r="R684" s="96"/>
    </row>
    <row r="685" spans="1:18" x14ac:dyDescent="0.25">
      <c r="A685" s="84">
        <v>679</v>
      </c>
      <c r="B685" s="85">
        <v>461134</v>
      </c>
      <c r="C685" s="86" t="s">
        <v>3574</v>
      </c>
      <c r="D685" s="86" t="s">
        <v>184</v>
      </c>
      <c r="E685" s="86" t="s">
        <v>3601</v>
      </c>
      <c r="F685" s="86" t="s">
        <v>27</v>
      </c>
      <c r="G685" s="86"/>
      <c r="H685" s="87">
        <v>13</v>
      </c>
      <c r="I685" s="87">
        <v>0</v>
      </c>
      <c r="J685" s="87">
        <v>0</v>
      </c>
      <c r="K685" s="87">
        <f t="shared" si="43"/>
        <v>3640000</v>
      </c>
      <c r="L685" s="87">
        <v>0</v>
      </c>
      <c r="M685" s="87">
        <v>0</v>
      </c>
      <c r="N685" s="87">
        <v>0</v>
      </c>
      <c r="O685" s="87">
        <f t="shared" si="41"/>
        <v>3640000</v>
      </c>
      <c r="P685" s="97">
        <v>0</v>
      </c>
      <c r="Q685" s="97">
        <f t="shared" si="42"/>
        <v>3640000</v>
      </c>
      <c r="R685" s="96"/>
    </row>
    <row r="686" spans="1:18" x14ac:dyDescent="0.25">
      <c r="A686" s="84">
        <v>680</v>
      </c>
      <c r="B686" s="85">
        <v>461135</v>
      </c>
      <c r="C686" s="86" t="s">
        <v>755</v>
      </c>
      <c r="D686" s="86" t="s">
        <v>65</v>
      </c>
      <c r="E686" s="86" t="s">
        <v>3601</v>
      </c>
      <c r="F686" s="86" t="s">
        <v>27</v>
      </c>
      <c r="G686" s="86"/>
      <c r="H686" s="87">
        <v>23</v>
      </c>
      <c r="I686" s="87">
        <v>0</v>
      </c>
      <c r="J686" s="87">
        <v>0</v>
      </c>
      <c r="K686" s="87">
        <f t="shared" si="43"/>
        <v>6440000</v>
      </c>
      <c r="L686" s="87">
        <v>0</v>
      </c>
      <c r="M686" s="87">
        <v>0</v>
      </c>
      <c r="N686" s="87">
        <v>0</v>
      </c>
      <c r="O686" s="87">
        <f t="shared" si="41"/>
        <v>6440000</v>
      </c>
      <c r="P686" s="97">
        <v>6440000</v>
      </c>
      <c r="Q686" s="97">
        <f t="shared" si="42"/>
        <v>0</v>
      </c>
      <c r="R686" s="96"/>
    </row>
    <row r="687" spans="1:18" x14ac:dyDescent="0.25">
      <c r="A687" s="84">
        <v>681</v>
      </c>
      <c r="B687" s="85">
        <v>461136</v>
      </c>
      <c r="C687" s="86" t="s">
        <v>217</v>
      </c>
      <c r="D687" s="86" t="s">
        <v>649</v>
      </c>
      <c r="E687" s="86" t="s">
        <v>3601</v>
      </c>
      <c r="F687" s="86" t="s">
        <v>27</v>
      </c>
      <c r="G687" s="86"/>
      <c r="H687" s="87">
        <v>25</v>
      </c>
      <c r="I687" s="87">
        <v>0</v>
      </c>
      <c r="J687" s="87">
        <v>0</v>
      </c>
      <c r="K687" s="87">
        <f t="shared" si="43"/>
        <v>7000000</v>
      </c>
      <c r="L687" s="87">
        <v>0</v>
      </c>
      <c r="M687" s="87">
        <v>0</v>
      </c>
      <c r="N687" s="87">
        <v>0</v>
      </c>
      <c r="O687" s="87">
        <f t="shared" si="41"/>
        <v>7000000</v>
      </c>
      <c r="P687" s="97">
        <v>0</v>
      </c>
      <c r="Q687" s="97">
        <f t="shared" si="42"/>
        <v>7000000</v>
      </c>
      <c r="R687" s="96"/>
    </row>
    <row r="688" spans="1:18" x14ac:dyDescent="0.25">
      <c r="A688" s="84">
        <v>682</v>
      </c>
      <c r="B688" s="85">
        <v>461137</v>
      </c>
      <c r="C688" s="86" t="s">
        <v>662</v>
      </c>
      <c r="D688" s="86" t="s">
        <v>413</v>
      </c>
      <c r="E688" s="86" t="s">
        <v>3601</v>
      </c>
      <c r="F688" s="86" t="s">
        <v>27</v>
      </c>
      <c r="G688" s="86"/>
      <c r="H688" s="87">
        <v>22</v>
      </c>
      <c r="I688" s="87">
        <v>0</v>
      </c>
      <c r="J688" s="87">
        <v>0</v>
      </c>
      <c r="K688" s="87">
        <f t="shared" si="43"/>
        <v>6160000</v>
      </c>
      <c r="L688" s="87">
        <v>0</v>
      </c>
      <c r="M688" s="87">
        <v>0</v>
      </c>
      <c r="N688" s="87">
        <v>0</v>
      </c>
      <c r="O688" s="87">
        <f t="shared" si="41"/>
        <v>6160000</v>
      </c>
      <c r="P688" s="97">
        <v>6160000</v>
      </c>
      <c r="Q688" s="97">
        <f t="shared" si="42"/>
        <v>0</v>
      </c>
      <c r="R688" s="96"/>
    </row>
    <row r="689" spans="1:18" x14ac:dyDescent="0.25">
      <c r="A689" s="84">
        <v>683</v>
      </c>
      <c r="B689" s="85">
        <v>461138</v>
      </c>
      <c r="C689" s="86" t="s">
        <v>1241</v>
      </c>
      <c r="D689" s="86" t="s">
        <v>254</v>
      </c>
      <c r="E689" s="86" t="s">
        <v>3601</v>
      </c>
      <c r="F689" s="86" t="s">
        <v>27</v>
      </c>
      <c r="G689" s="86"/>
      <c r="H689" s="87">
        <v>18</v>
      </c>
      <c r="I689" s="87">
        <v>0</v>
      </c>
      <c r="J689" s="87">
        <v>0</v>
      </c>
      <c r="K689" s="87">
        <f t="shared" si="43"/>
        <v>5040000</v>
      </c>
      <c r="L689" s="87">
        <v>0</v>
      </c>
      <c r="M689" s="87">
        <v>0</v>
      </c>
      <c r="N689" s="87">
        <v>0</v>
      </c>
      <c r="O689" s="87">
        <f t="shared" si="41"/>
        <v>5040000</v>
      </c>
      <c r="P689" s="97">
        <v>5040000</v>
      </c>
      <c r="Q689" s="97">
        <f t="shared" si="42"/>
        <v>0</v>
      </c>
      <c r="R689" s="96"/>
    </row>
    <row r="690" spans="1:18" x14ac:dyDescent="0.25">
      <c r="A690" s="84">
        <v>684</v>
      </c>
      <c r="B690" s="85">
        <v>461139</v>
      </c>
      <c r="C690" s="86" t="s">
        <v>720</v>
      </c>
      <c r="D690" s="86" t="s">
        <v>526</v>
      </c>
      <c r="E690" s="86" t="s">
        <v>3601</v>
      </c>
      <c r="F690" s="86" t="s">
        <v>27</v>
      </c>
      <c r="G690" s="86"/>
      <c r="H690" s="87">
        <v>23</v>
      </c>
      <c r="I690" s="87">
        <v>0</v>
      </c>
      <c r="J690" s="87">
        <v>0</v>
      </c>
      <c r="K690" s="87">
        <f t="shared" si="43"/>
        <v>6440000</v>
      </c>
      <c r="L690" s="87">
        <v>0</v>
      </c>
      <c r="M690" s="87">
        <v>0</v>
      </c>
      <c r="N690" s="87">
        <v>0</v>
      </c>
      <c r="O690" s="87">
        <f t="shared" si="41"/>
        <v>6440000</v>
      </c>
      <c r="P690" s="97">
        <v>6440000</v>
      </c>
      <c r="Q690" s="97">
        <f t="shared" si="42"/>
        <v>0</v>
      </c>
      <c r="R690" s="96"/>
    </row>
    <row r="691" spans="1:18" x14ac:dyDescent="0.25">
      <c r="A691" s="84">
        <v>685</v>
      </c>
      <c r="B691" s="85">
        <v>461140</v>
      </c>
      <c r="C691" s="86" t="s">
        <v>417</v>
      </c>
      <c r="D691" s="86" t="s">
        <v>526</v>
      </c>
      <c r="E691" s="86" t="s">
        <v>3601</v>
      </c>
      <c r="F691" s="86" t="s">
        <v>27</v>
      </c>
      <c r="G691" s="86"/>
      <c r="H691" s="87">
        <v>23</v>
      </c>
      <c r="I691" s="87">
        <v>0</v>
      </c>
      <c r="J691" s="87">
        <v>0</v>
      </c>
      <c r="K691" s="87">
        <f t="shared" si="43"/>
        <v>6440000</v>
      </c>
      <c r="L691" s="87">
        <v>0</v>
      </c>
      <c r="M691" s="87">
        <v>0</v>
      </c>
      <c r="N691" s="87">
        <v>0</v>
      </c>
      <c r="O691" s="87">
        <f t="shared" si="41"/>
        <v>6440000</v>
      </c>
      <c r="P691" s="97">
        <v>6440000</v>
      </c>
      <c r="Q691" s="97">
        <f t="shared" si="42"/>
        <v>0</v>
      </c>
      <c r="R691" s="96"/>
    </row>
    <row r="692" spans="1:18" x14ac:dyDescent="0.25">
      <c r="A692" s="84">
        <v>686</v>
      </c>
      <c r="B692" s="85">
        <v>461141</v>
      </c>
      <c r="C692" s="86" t="s">
        <v>2202</v>
      </c>
      <c r="D692" s="86" t="s">
        <v>560</v>
      </c>
      <c r="E692" s="86" t="s">
        <v>3601</v>
      </c>
      <c r="F692" s="86" t="s">
        <v>27</v>
      </c>
      <c r="G692" s="86"/>
      <c r="H692" s="87">
        <v>13</v>
      </c>
      <c r="I692" s="87">
        <v>0</v>
      </c>
      <c r="J692" s="87">
        <v>0</v>
      </c>
      <c r="K692" s="87">
        <f t="shared" si="43"/>
        <v>3640000</v>
      </c>
      <c r="L692" s="87">
        <v>0</v>
      </c>
      <c r="M692" s="87">
        <v>0</v>
      </c>
      <c r="N692" s="87">
        <v>0</v>
      </c>
      <c r="O692" s="87">
        <f t="shared" si="41"/>
        <v>3640000</v>
      </c>
      <c r="P692" s="97">
        <v>0</v>
      </c>
      <c r="Q692" s="97">
        <f t="shared" si="42"/>
        <v>3640000</v>
      </c>
      <c r="R692" s="96"/>
    </row>
    <row r="693" spans="1:18" x14ac:dyDescent="0.25">
      <c r="A693" s="84">
        <v>687</v>
      </c>
      <c r="B693" s="85">
        <v>461142</v>
      </c>
      <c r="C693" s="86" t="s">
        <v>1248</v>
      </c>
      <c r="D693" s="86" t="s">
        <v>118</v>
      </c>
      <c r="E693" s="86" t="s">
        <v>3601</v>
      </c>
      <c r="F693" s="86" t="s">
        <v>27</v>
      </c>
      <c r="G693" s="86"/>
      <c r="H693" s="87">
        <v>20</v>
      </c>
      <c r="I693" s="87">
        <v>0</v>
      </c>
      <c r="J693" s="87">
        <v>0</v>
      </c>
      <c r="K693" s="87">
        <f t="shared" si="43"/>
        <v>5600000</v>
      </c>
      <c r="L693" s="87">
        <v>0</v>
      </c>
      <c r="M693" s="87">
        <v>0</v>
      </c>
      <c r="N693" s="87">
        <v>0</v>
      </c>
      <c r="O693" s="87">
        <f t="shared" si="41"/>
        <v>5600000</v>
      </c>
      <c r="P693" s="97">
        <v>5600000</v>
      </c>
      <c r="Q693" s="97">
        <f t="shared" si="42"/>
        <v>0</v>
      </c>
      <c r="R693" s="96"/>
    </row>
    <row r="694" spans="1:18" x14ac:dyDescent="0.25">
      <c r="A694" s="84">
        <v>688</v>
      </c>
      <c r="B694" s="85">
        <v>461143</v>
      </c>
      <c r="C694" s="86" t="s">
        <v>651</v>
      </c>
      <c r="D694" s="86" t="s">
        <v>153</v>
      </c>
      <c r="E694" s="86" t="s">
        <v>3601</v>
      </c>
      <c r="F694" s="86" t="s">
        <v>27</v>
      </c>
      <c r="G694" s="86"/>
      <c r="H694" s="87">
        <v>23</v>
      </c>
      <c r="I694" s="87">
        <v>0</v>
      </c>
      <c r="J694" s="87">
        <v>0</v>
      </c>
      <c r="K694" s="87">
        <f t="shared" si="43"/>
        <v>6440000</v>
      </c>
      <c r="L694" s="87">
        <v>0</v>
      </c>
      <c r="M694" s="87">
        <v>0</v>
      </c>
      <c r="N694" s="87">
        <v>0</v>
      </c>
      <c r="O694" s="87">
        <f t="shared" si="41"/>
        <v>6440000</v>
      </c>
      <c r="P694" s="97">
        <v>6440000</v>
      </c>
      <c r="Q694" s="97">
        <f t="shared" si="42"/>
        <v>0</v>
      </c>
      <c r="R694" s="96"/>
    </row>
    <row r="695" spans="1:18" x14ac:dyDescent="0.25">
      <c r="A695" s="84">
        <v>689</v>
      </c>
      <c r="B695" s="85">
        <v>461144</v>
      </c>
      <c r="C695" s="86" t="s">
        <v>550</v>
      </c>
      <c r="D695" s="86" t="s">
        <v>2229</v>
      </c>
      <c r="E695" s="86" t="s">
        <v>3601</v>
      </c>
      <c r="F695" s="86" t="s">
        <v>27</v>
      </c>
      <c r="G695" s="86"/>
      <c r="H695" s="87">
        <v>13</v>
      </c>
      <c r="I695" s="87">
        <v>0</v>
      </c>
      <c r="J695" s="87">
        <v>0</v>
      </c>
      <c r="K695" s="87"/>
      <c r="L695" s="87"/>
      <c r="M695" s="87"/>
      <c r="N695" s="87"/>
      <c r="O695" s="87"/>
      <c r="P695" s="97">
        <v>0</v>
      </c>
      <c r="Q695" s="97">
        <f t="shared" si="42"/>
        <v>0</v>
      </c>
      <c r="R695" s="96" t="s">
        <v>3611</v>
      </c>
    </row>
    <row r="696" spans="1:18" x14ac:dyDescent="0.25">
      <c r="A696" s="84">
        <v>690</v>
      </c>
      <c r="B696" s="85">
        <v>461145</v>
      </c>
      <c r="C696" s="86" t="s">
        <v>149</v>
      </c>
      <c r="D696" s="86" t="s">
        <v>528</v>
      </c>
      <c r="E696" s="86" t="s">
        <v>3601</v>
      </c>
      <c r="F696" s="86" t="s">
        <v>27</v>
      </c>
      <c r="G696" s="86"/>
      <c r="H696" s="87">
        <v>23</v>
      </c>
      <c r="I696" s="87">
        <v>0</v>
      </c>
      <c r="J696" s="87">
        <v>0</v>
      </c>
      <c r="K696" s="87">
        <f t="shared" si="43"/>
        <v>6440000</v>
      </c>
      <c r="L696" s="87">
        <v>0</v>
      </c>
      <c r="M696" s="87">
        <v>0</v>
      </c>
      <c r="N696" s="87">
        <v>0</v>
      </c>
      <c r="O696" s="87">
        <f t="shared" si="41"/>
        <v>6440000</v>
      </c>
      <c r="P696" s="97">
        <v>6440000</v>
      </c>
      <c r="Q696" s="97">
        <f t="shared" si="42"/>
        <v>0</v>
      </c>
      <c r="R696" s="96"/>
    </row>
    <row r="697" spans="1:18" x14ac:dyDescent="0.25">
      <c r="A697" s="84">
        <v>691</v>
      </c>
      <c r="B697" s="85">
        <v>461146</v>
      </c>
      <c r="C697" s="86" t="s">
        <v>587</v>
      </c>
      <c r="D697" s="86" t="s">
        <v>303</v>
      </c>
      <c r="E697" s="86" t="s">
        <v>3601</v>
      </c>
      <c r="F697" s="86" t="s">
        <v>27</v>
      </c>
      <c r="G697" s="86"/>
      <c r="H697" s="87">
        <v>23</v>
      </c>
      <c r="I697" s="87">
        <v>0</v>
      </c>
      <c r="J697" s="87">
        <v>0</v>
      </c>
      <c r="K697" s="87">
        <f t="shared" si="43"/>
        <v>6440000</v>
      </c>
      <c r="L697" s="87">
        <v>0</v>
      </c>
      <c r="M697" s="87">
        <v>0</v>
      </c>
      <c r="N697" s="87">
        <v>0</v>
      </c>
      <c r="O697" s="87">
        <f t="shared" si="41"/>
        <v>6440000</v>
      </c>
      <c r="P697" s="97">
        <v>6440000</v>
      </c>
      <c r="Q697" s="97">
        <f t="shared" si="42"/>
        <v>0</v>
      </c>
      <c r="R697" s="96"/>
    </row>
    <row r="698" spans="1:18" x14ac:dyDescent="0.25">
      <c r="A698" s="84">
        <v>692</v>
      </c>
      <c r="B698" s="85">
        <v>461147</v>
      </c>
      <c r="C698" s="86" t="s">
        <v>1077</v>
      </c>
      <c r="D698" s="86" t="s">
        <v>75</v>
      </c>
      <c r="E698" s="86" t="s">
        <v>3601</v>
      </c>
      <c r="F698" s="86" t="s">
        <v>27</v>
      </c>
      <c r="G698" s="86"/>
      <c r="H698" s="87">
        <v>23</v>
      </c>
      <c r="I698" s="87">
        <v>0</v>
      </c>
      <c r="J698" s="87">
        <v>0</v>
      </c>
      <c r="K698" s="87">
        <f t="shared" si="43"/>
        <v>6440000</v>
      </c>
      <c r="L698" s="87">
        <v>0</v>
      </c>
      <c r="M698" s="87">
        <v>0</v>
      </c>
      <c r="N698" s="87">
        <v>0</v>
      </c>
      <c r="O698" s="87">
        <f t="shared" si="41"/>
        <v>6440000</v>
      </c>
      <c r="P698" s="97">
        <v>6440000</v>
      </c>
      <c r="Q698" s="97">
        <f t="shared" si="42"/>
        <v>0</v>
      </c>
      <c r="R698" s="96"/>
    </row>
    <row r="699" spans="1:18" x14ac:dyDescent="0.25">
      <c r="A699" s="84">
        <v>693</v>
      </c>
      <c r="B699" s="85">
        <v>461148</v>
      </c>
      <c r="C699" s="86" t="s">
        <v>478</v>
      </c>
      <c r="D699" s="86" t="s">
        <v>75</v>
      </c>
      <c r="E699" s="86" t="s">
        <v>3601</v>
      </c>
      <c r="F699" s="86" t="s">
        <v>27</v>
      </c>
      <c r="G699" s="86"/>
      <c r="H699" s="87">
        <v>23</v>
      </c>
      <c r="I699" s="87">
        <v>0</v>
      </c>
      <c r="J699" s="87">
        <v>0</v>
      </c>
      <c r="K699" s="87">
        <f t="shared" si="43"/>
        <v>6440000</v>
      </c>
      <c r="L699" s="87">
        <v>0</v>
      </c>
      <c r="M699" s="87">
        <v>0</v>
      </c>
      <c r="N699" s="87">
        <v>0</v>
      </c>
      <c r="O699" s="87">
        <f t="shared" si="41"/>
        <v>6440000</v>
      </c>
      <c r="P699" s="97">
        <v>6440000</v>
      </c>
      <c r="Q699" s="97">
        <f t="shared" si="42"/>
        <v>0</v>
      </c>
      <c r="R699" s="96"/>
    </row>
    <row r="700" spans="1:18" x14ac:dyDescent="0.25">
      <c r="A700" s="84">
        <v>694</v>
      </c>
      <c r="B700" s="85">
        <v>461149</v>
      </c>
      <c r="C700" s="86" t="s">
        <v>3612</v>
      </c>
      <c r="D700" s="86" t="s">
        <v>576</v>
      </c>
      <c r="E700" s="86" t="s">
        <v>3601</v>
      </c>
      <c r="F700" s="86" t="s">
        <v>27</v>
      </c>
      <c r="G700" s="86"/>
      <c r="H700" s="87">
        <v>23</v>
      </c>
      <c r="I700" s="87">
        <v>0</v>
      </c>
      <c r="J700" s="87">
        <v>0</v>
      </c>
      <c r="K700" s="87">
        <f t="shared" si="43"/>
        <v>6440000</v>
      </c>
      <c r="L700" s="87">
        <v>0</v>
      </c>
      <c r="M700" s="87">
        <v>0</v>
      </c>
      <c r="N700" s="87">
        <v>0</v>
      </c>
      <c r="O700" s="87">
        <f t="shared" si="41"/>
        <v>6440000</v>
      </c>
      <c r="P700" s="97">
        <v>0</v>
      </c>
      <c r="Q700" s="97">
        <f t="shared" si="42"/>
        <v>6440000</v>
      </c>
      <c r="R700" s="96"/>
    </row>
    <row r="701" spans="1:18" x14ac:dyDescent="0.25">
      <c r="A701" s="84">
        <v>695</v>
      </c>
      <c r="B701" s="85">
        <v>461150</v>
      </c>
      <c r="C701" s="86" t="s">
        <v>759</v>
      </c>
      <c r="D701" s="86" t="s">
        <v>106</v>
      </c>
      <c r="E701" s="86" t="s">
        <v>3601</v>
      </c>
      <c r="F701" s="86" t="s">
        <v>27</v>
      </c>
      <c r="G701" s="86"/>
      <c r="H701" s="87">
        <v>23</v>
      </c>
      <c r="I701" s="87">
        <v>0</v>
      </c>
      <c r="J701" s="87">
        <v>0</v>
      </c>
      <c r="K701" s="87">
        <f t="shared" si="43"/>
        <v>6440000</v>
      </c>
      <c r="L701" s="87">
        <v>0</v>
      </c>
      <c r="M701" s="87">
        <v>0</v>
      </c>
      <c r="N701" s="87">
        <v>0</v>
      </c>
      <c r="O701" s="87">
        <f t="shared" si="41"/>
        <v>6440000</v>
      </c>
      <c r="P701" s="97">
        <v>6440000</v>
      </c>
      <c r="Q701" s="97">
        <f t="shared" si="42"/>
        <v>0</v>
      </c>
      <c r="R701" s="96"/>
    </row>
    <row r="702" spans="1:18" x14ac:dyDescent="0.25">
      <c r="A702" s="84">
        <v>696</v>
      </c>
      <c r="B702" s="85">
        <v>461151</v>
      </c>
      <c r="C702" s="86" t="s">
        <v>348</v>
      </c>
      <c r="D702" s="86" t="s">
        <v>106</v>
      </c>
      <c r="E702" s="86" t="s">
        <v>3601</v>
      </c>
      <c r="F702" s="86" t="s">
        <v>27</v>
      </c>
      <c r="G702" s="86"/>
      <c r="H702" s="87">
        <v>23</v>
      </c>
      <c r="I702" s="87">
        <v>0</v>
      </c>
      <c r="J702" s="87">
        <v>0</v>
      </c>
      <c r="K702" s="87">
        <f t="shared" si="43"/>
        <v>6440000</v>
      </c>
      <c r="L702" s="87">
        <v>0</v>
      </c>
      <c r="M702" s="87">
        <v>0</v>
      </c>
      <c r="N702" s="87">
        <v>0</v>
      </c>
      <c r="O702" s="87">
        <f t="shared" si="41"/>
        <v>6440000</v>
      </c>
      <c r="P702" s="97">
        <v>6440000</v>
      </c>
      <c r="Q702" s="97">
        <f t="shared" si="42"/>
        <v>0</v>
      </c>
      <c r="R702" s="96"/>
    </row>
    <row r="703" spans="1:18" x14ac:dyDescent="0.25">
      <c r="A703" s="84">
        <v>697</v>
      </c>
      <c r="B703" s="85">
        <v>461152</v>
      </c>
      <c r="C703" s="86" t="s">
        <v>755</v>
      </c>
      <c r="D703" s="86" t="s">
        <v>875</v>
      </c>
      <c r="E703" s="86" t="s">
        <v>3601</v>
      </c>
      <c r="F703" s="86" t="s">
        <v>27</v>
      </c>
      <c r="G703" s="86"/>
      <c r="H703" s="87">
        <v>23</v>
      </c>
      <c r="I703" s="87">
        <v>0</v>
      </c>
      <c r="J703" s="87">
        <v>0</v>
      </c>
      <c r="K703" s="87">
        <f t="shared" si="43"/>
        <v>6440000</v>
      </c>
      <c r="L703" s="87">
        <v>0</v>
      </c>
      <c r="M703" s="87">
        <v>0</v>
      </c>
      <c r="N703" s="87">
        <v>0</v>
      </c>
      <c r="O703" s="87">
        <f t="shared" si="41"/>
        <v>6440000</v>
      </c>
      <c r="P703" s="97">
        <v>6440000</v>
      </c>
      <c r="Q703" s="97">
        <f t="shared" si="42"/>
        <v>0</v>
      </c>
      <c r="R703" s="96"/>
    </row>
    <row r="704" spans="1:18" x14ac:dyDescent="0.25">
      <c r="A704" s="84">
        <v>698</v>
      </c>
      <c r="B704" s="85">
        <v>461153</v>
      </c>
      <c r="C704" s="86" t="s">
        <v>1112</v>
      </c>
      <c r="D704" s="86" t="s">
        <v>605</v>
      </c>
      <c r="E704" s="86" t="s">
        <v>3601</v>
      </c>
      <c r="F704" s="86" t="s">
        <v>27</v>
      </c>
      <c r="G704" s="86"/>
      <c r="H704" s="87">
        <v>13</v>
      </c>
      <c r="I704" s="87">
        <v>0</v>
      </c>
      <c r="J704" s="87">
        <v>0</v>
      </c>
      <c r="K704" s="87">
        <f t="shared" si="43"/>
        <v>3640000</v>
      </c>
      <c r="L704" s="87">
        <v>0</v>
      </c>
      <c r="M704" s="87">
        <v>0</v>
      </c>
      <c r="N704" s="87">
        <v>0</v>
      </c>
      <c r="O704" s="87">
        <f t="shared" si="41"/>
        <v>3640000</v>
      </c>
      <c r="P704" s="97">
        <v>3640000</v>
      </c>
      <c r="Q704" s="97">
        <f t="shared" si="42"/>
        <v>0</v>
      </c>
      <c r="R704" s="96"/>
    </row>
    <row r="705" spans="1:18" x14ac:dyDescent="0.25">
      <c r="A705" s="84">
        <v>699</v>
      </c>
      <c r="B705" s="85">
        <v>461154</v>
      </c>
      <c r="C705" s="86" t="s">
        <v>3613</v>
      </c>
      <c r="D705" s="86" t="s">
        <v>1015</v>
      </c>
      <c r="E705" s="86" t="s">
        <v>3601</v>
      </c>
      <c r="F705" s="86" t="s">
        <v>389</v>
      </c>
      <c r="G705" s="86"/>
      <c r="H705" s="87">
        <v>23</v>
      </c>
      <c r="I705" s="87">
        <v>0</v>
      </c>
      <c r="J705" s="87">
        <v>0</v>
      </c>
      <c r="K705" s="87">
        <f t="shared" si="43"/>
        <v>6440000</v>
      </c>
      <c r="L705" s="87">
        <v>0</v>
      </c>
      <c r="M705" s="87">
        <v>0</v>
      </c>
      <c r="N705" s="87">
        <f>K705*0.7</f>
        <v>4508000</v>
      </c>
      <c r="O705" s="87">
        <f t="shared" si="41"/>
        <v>1932000</v>
      </c>
      <c r="P705" s="97">
        <v>1932000</v>
      </c>
      <c r="Q705" s="97">
        <f t="shared" si="42"/>
        <v>0</v>
      </c>
      <c r="R705" s="96"/>
    </row>
    <row r="706" spans="1:18" x14ac:dyDescent="0.25">
      <c r="A706" s="84">
        <v>700</v>
      </c>
      <c r="B706" s="85">
        <v>461155</v>
      </c>
      <c r="C706" s="86" t="s">
        <v>3614</v>
      </c>
      <c r="D706" s="86" t="s">
        <v>125</v>
      </c>
      <c r="E706" s="86" t="s">
        <v>3601</v>
      </c>
      <c r="F706" s="86" t="s">
        <v>27</v>
      </c>
      <c r="G706" s="86"/>
      <c r="H706" s="87">
        <v>23</v>
      </c>
      <c r="I706" s="87">
        <v>0</v>
      </c>
      <c r="J706" s="87">
        <v>0</v>
      </c>
      <c r="K706" s="87">
        <f t="shared" si="43"/>
        <v>6440000</v>
      </c>
      <c r="L706" s="87">
        <v>0</v>
      </c>
      <c r="M706" s="87">
        <v>0</v>
      </c>
      <c r="N706" s="87">
        <v>0</v>
      </c>
      <c r="O706" s="87">
        <f t="shared" si="41"/>
        <v>6440000</v>
      </c>
      <c r="P706" s="97">
        <v>6440000</v>
      </c>
      <c r="Q706" s="97">
        <f t="shared" si="42"/>
        <v>0</v>
      </c>
      <c r="R706" s="96"/>
    </row>
    <row r="707" spans="1:18" x14ac:dyDescent="0.25">
      <c r="A707" s="84">
        <v>701</v>
      </c>
      <c r="B707" s="85">
        <v>461156</v>
      </c>
      <c r="C707" s="86" t="s">
        <v>3615</v>
      </c>
      <c r="D707" s="86" t="s">
        <v>270</v>
      </c>
      <c r="E707" s="86" t="s">
        <v>3601</v>
      </c>
      <c r="F707" s="86" t="s">
        <v>27</v>
      </c>
      <c r="G707" s="86"/>
      <c r="H707" s="87">
        <v>20</v>
      </c>
      <c r="I707" s="87">
        <v>0</v>
      </c>
      <c r="J707" s="87">
        <v>0</v>
      </c>
      <c r="K707" s="87">
        <f t="shared" si="43"/>
        <v>5600000</v>
      </c>
      <c r="L707" s="87">
        <v>0</v>
      </c>
      <c r="M707" s="87">
        <v>0</v>
      </c>
      <c r="N707" s="87">
        <v>0</v>
      </c>
      <c r="O707" s="87">
        <f t="shared" si="41"/>
        <v>5600000</v>
      </c>
      <c r="P707" s="97">
        <v>5600000</v>
      </c>
      <c r="Q707" s="97">
        <f t="shared" si="42"/>
        <v>0</v>
      </c>
      <c r="R707" s="96"/>
    </row>
    <row r="708" spans="1:18" x14ac:dyDescent="0.25">
      <c r="A708" s="84">
        <v>702</v>
      </c>
      <c r="B708" s="85">
        <v>461157</v>
      </c>
      <c r="C708" s="86" t="s">
        <v>53</v>
      </c>
      <c r="D708" s="86" t="s">
        <v>313</v>
      </c>
      <c r="E708" s="86" t="s">
        <v>3601</v>
      </c>
      <c r="F708" s="86" t="s">
        <v>27</v>
      </c>
      <c r="G708" s="86"/>
      <c r="H708" s="87">
        <v>13</v>
      </c>
      <c r="I708" s="87">
        <v>0</v>
      </c>
      <c r="J708" s="87">
        <v>0</v>
      </c>
      <c r="K708" s="87">
        <f t="shared" si="43"/>
        <v>3640000</v>
      </c>
      <c r="L708" s="87">
        <v>0</v>
      </c>
      <c r="M708" s="87">
        <v>0</v>
      </c>
      <c r="N708" s="87">
        <v>0</v>
      </c>
      <c r="O708" s="87">
        <f t="shared" si="41"/>
        <v>3640000</v>
      </c>
      <c r="P708" s="97">
        <v>0</v>
      </c>
      <c r="Q708" s="97">
        <f t="shared" si="42"/>
        <v>3640000</v>
      </c>
      <c r="R708" s="96"/>
    </row>
    <row r="709" spans="1:18" x14ac:dyDescent="0.25">
      <c r="A709" s="84">
        <v>703</v>
      </c>
      <c r="B709" s="85">
        <v>461158</v>
      </c>
      <c r="C709" s="86" t="s">
        <v>1739</v>
      </c>
      <c r="D709" s="86" t="s">
        <v>649</v>
      </c>
      <c r="E709" s="86" t="s">
        <v>3601</v>
      </c>
      <c r="F709" s="86" t="s">
        <v>27</v>
      </c>
      <c r="G709" s="86"/>
      <c r="H709" s="87">
        <v>23</v>
      </c>
      <c r="I709" s="87">
        <v>0</v>
      </c>
      <c r="J709" s="87">
        <v>0</v>
      </c>
      <c r="K709" s="87">
        <f t="shared" si="43"/>
        <v>6440000</v>
      </c>
      <c r="L709" s="87">
        <v>0</v>
      </c>
      <c r="M709" s="87">
        <v>0</v>
      </c>
      <c r="N709" s="87">
        <v>0</v>
      </c>
      <c r="O709" s="87">
        <f t="shared" si="41"/>
        <v>6440000</v>
      </c>
      <c r="P709" s="97">
        <v>6440000</v>
      </c>
      <c r="Q709" s="97">
        <f t="shared" si="42"/>
        <v>0</v>
      </c>
      <c r="R709" s="96"/>
    </row>
    <row r="710" spans="1:18" x14ac:dyDescent="0.25">
      <c r="A710" s="84">
        <v>704</v>
      </c>
      <c r="B710" s="85">
        <v>461159</v>
      </c>
      <c r="C710" s="86" t="s">
        <v>1370</v>
      </c>
      <c r="D710" s="86" t="s">
        <v>247</v>
      </c>
      <c r="E710" s="86" t="s">
        <v>3601</v>
      </c>
      <c r="F710" s="86" t="s">
        <v>389</v>
      </c>
      <c r="G710" s="86"/>
      <c r="H710" s="87">
        <v>17</v>
      </c>
      <c r="I710" s="87">
        <v>0</v>
      </c>
      <c r="J710" s="87">
        <v>0</v>
      </c>
      <c r="K710" s="87">
        <f t="shared" si="43"/>
        <v>4760000</v>
      </c>
      <c r="L710" s="87">
        <v>0</v>
      </c>
      <c r="M710" s="87">
        <v>0</v>
      </c>
      <c r="N710" s="87">
        <f>K710*0.7</f>
        <v>3332000</v>
      </c>
      <c r="O710" s="87">
        <f t="shared" si="41"/>
        <v>1428000</v>
      </c>
      <c r="P710" s="97">
        <v>1428000</v>
      </c>
      <c r="Q710" s="97">
        <f t="shared" si="42"/>
        <v>0</v>
      </c>
      <c r="R710" s="96"/>
    </row>
    <row r="711" spans="1:18" x14ac:dyDescent="0.25">
      <c r="A711" s="84">
        <v>705</v>
      </c>
      <c r="B711" s="85">
        <v>461160</v>
      </c>
      <c r="C711" s="86" t="s">
        <v>3616</v>
      </c>
      <c r="D711" s="86" t="s">
        <v>560</v>
      </c>
      <c r="E711" s="86" t="s">
        <v>3601</v>
      </c>
      <c r="F711" s="86" t="s">
        <v>27</v>
      </c>
      <c r="G711" s="86"/>
      <c r="H711" s="87">
        <v>23</v>
      </c>
      <c r="I711" s="87">
        <v>0</v>
      </c>
      <c r="J711" s="87">
        <v>0</v>
      </c>
      <c r="K711" s="87">
        <f t="shared" si="43"/>
        <v>6440000</v>
      </c>
      <c r="L711" s="87">
        <v>0</v>
      </c>
      <c r="M711" s="87">
        <v>0</v>
      </c>
      <c r="N711" s="87">
        <v>0</v>
      </c>
      <c r="O711" s="87">
        <f t="shared" si="41"/>
        <v>6440000</v>
      </c>
      <c r="P711" s="97">
        <v>6440000</v>
      </c>
      <c r="Q711" s="97">
        <f t="shared" si="42"/>
        <v>0</v>
      </c>
      <c r="R711" s="96"/>
    </row>
    <row r="712" spans="1:18" x14ac:dyDescent="0.25">
      <c r="A712" s="84">
        <v>706</v>
      </c>
      <c r="B712" s="85">
        <v>461161</v>
      </c>
      <c r="C712" s="86" t="s">
        <v>217</v>
      </c>
      <c r="D712" s="86" t="s">
        <v>2895</v>
      </c>
      <c r="E712" s="86" t="s">
        <v>3601</v>
      </c>
      <c r="F712" s="86" t="s">
        <v>27</v>
      </c>
      <c r="G712" s="86"/>
      <c r="H712" s="87">
        <v>23</v>
      </c>
      <c r="I712" s="87">
        <v>0</v>
      </c>
      <c r="J712" s="87">
        <v>0</v>
      </c>
      <c r="K712" s="87">
        <f t="shared" si="43"/>
        <v>6440000</v>
      </c>
      <c r="L712" s="87">
        <v>0</v>
      </c>
      <c r="M712" s="87">
        <v>0</v>
      </c>
      <c r="N712" s="87">
        <v>0</v>
      </c>
      <c r="O712" s="87">
        <f t="shared" ref="O712:O775" si="44">K712+L712+M712-N712</f>
        <v>6440000</v>
      </c>
      <c r="P712" s="97">
        <v>6440000</v>
      </c>
      <c r="Q712" s="97">
        <f t="shared" ref="Q712:Q775" si="45">O712-P712</f>
        <v>0</v>
      </c>
      <c r="R712" s="96"/>
    </row>
    <row r="713" spans="1:18" x14ac:dyDescent="0.25">
      <c r="A713" s="84">
        <v>707</v>
      </c>
      <c r="B713" s="85">
        <v>461162</v>
      </c>
      <c r="C713" s="86" t="s">
        <v>2073</v>
      </c>
      <c r="D713" s="86" t="s">
        <v>472</v>
      </c>
      <c r="E713" s="86" t="s">
        <v>3601</v>
      </c>
      <c r="F713" s="86" t="s">
        <v>27</v>
      </c>
      <c r="G713" s="86"/>
      <c r="H713" s="87">
        <v>23</v>
      </c>
      <c r="I713" s="87">
        <v>0</v>
      </c>
      <c r="J713" s="87">
        <v>0</v>
      </c>
      <c r="K713" s="87">
        <f t="shared" si="43"/>
        <v>6440000</v>
      </c>
      <c r="L713" s="87">
        <v>0</v>
      </c>
      <c r="M713" s="87">
        <v>0</v>
      </c>
      <c r="N713" s="87">
        <v>0</v>
      </c>
      <c r="O713" s="87">
        <f t="shared" si="44"/>
        <v>6440000</v>
      </c>
      <c r="P713" s="97">
        <v>6440000</v>
      </c>
      <c r="Q713" s="97">
        <f t="shared" si="45"/>
        <v>0</v>
      </c>
      <c r="R713" s="96"/>
    </row>
    <row r="714" spans="1:18" x14ac:dyDescent="0.25">
      <c r="A714" s="99">
        <v>708</v>
      </c>
      <c r="B714" s="100">
        <v>462714</v>
      </c>
      <c r="C714" s="101" t="s">
        <v>466</v>
      </c>
      <c r="D714" s="101" t="s">
        <v>1023</v>
      </c>
      <c r="E714" s="101" t="s">
        <v>3601</v>
      </c>
      <c r="F714" s="101" t="s">
        <v>27</v>
      </c>
      <c r="G714" s="101"/>
      <c r="H714" s="102">
        <v>23</v>
      </c>
      <c r="I714" s="102">
        <v>0</v>
      </c>
      <c r="J714" s="102">
        <v>0</v>
      </c>
      <c r="K714" s="102">
        <f>H714*280000</f>
        <v>6440000</v>
      </c>
      <c r="L714" s="102">
        <v>0</v>
      </c>
      <c r="M714" s="102">
        <v>0</v>
      </c>
      <c r="N714" s="102">
        <v>0</v>
      </c>
      <c r="O714" s="102">
        <f t="shared" si="44"/>
        <v>6440000</v>
      </c>
      <c r="P714" s="97">
        <v>6440000</v>
      </c>
      <c r="Q714" s="97">
        <f t="shared" si="45"/>
        <v>0</v>
      </c>
      <c r="R714" s="96" t="s">
        <v>3617</v>
      </c>
    </row>
    <row r="715" spans="1:18" x14ac:dyDescent="0.25">
      <c r="A715" s="84">
        <v>709</v>
      </c>
      <c r="B715" s="85">
        <v>461201</v>
      </c>
      <c r="C715" s="86" t="s">
        <v>3618</v>
      </c>
      <c r="D715" s="86" t="s">
        <v>229</v>
      </c>
      <c r="E715" s="86" t="s">
        <v>3619</v>
      </c>
      <c r="F715" s="86" t="s">
        <v>27</v>
      </c>
      <c r="G715" s="86"/>
      <c r="H715" s="87">
        <v>23</v>
      </c>
      <c r="I715" s="87">
        <v>0</v>
      </c>
      <c r="J715" s="87">
        <v>0</v>
      </c>
      <c r="K715" s="87">
        <f t="shared" ref="K715:K736" si="46">H715*280000</f>
        <v>6440000</v>
      </c>
      <c r="L715" s="87">
        <v>0</v>
      </c>
      <c r="M715" s="87">
        <v>0</v>
      </c>
      <c r="N715" s="87">
        <v>0</v>
      </c>
      <c r="O715" s="87">
        <f t="shared" si="44"/>
        <v>6440000</v>
      </c>
      <c r="P715" s="97">
        <v>6440000</v>
      </c>
      <c r="Q715" s="97">
        <f t="shared" si="45"/>
        <v>0</v>
      </c>
      <c r="R715" s="96"/>
    </row>
    <row r="716" spans="1:18" x14ac:dyDescent="0.25">
      <c r="A716" s="84">
        <v>710</v>
      </c>
      <c r="B716" s="85">
        <v>461202</v>
      </c>
      <c r="C716" s="86" t="s">
        <v>2864</v>
      </c>
      <c r="D716" s="86" t="s">
        <v>61</v>
      </c>
      <c r="E716" s="86" t="s">
        <v>3619</v>
      </c>
      <c r="F716" s="86" t="s">
        <v>27</v>
      </c>
      <c r="G716" s="86"/>
      <c r="H716" s="87">
        <v>23</v>
      </c>
      <c r="I716" s="87">
        <v>0</v>
      </c>
      <c r="J716" s="87">
        <v>0</v>
      </c>
      <c r="K716" s="87">
        <f t="shared" si="46"/>
        <v>6440000</v>
      </c>
      <c r="L716" s="87">
        <v>0</v>
      </c>
      <c r="M716" s="87">
        <v>0</v>
      </c>
      <c r="N716" s="87">
        <v>0</v>
      </c>
      <c r="O716" s="87">
        <f t="shared" si="44"/>
        <v>6440000</v>
      </c>
      <c r="P716" s="97">
        <v>6440000</v>
      </c>
      <c r="Q716" s="97">
        <f t="shared" si="45"/>
        <v>0</v>
      </c>
      <c r="R716" s="96"/>
    </row>
    <row r="717" spans="1:18" x14ac:dyDescent="0.25">
      <c r="A717" s="84">
        <v>711</v>
      </c>
      <c r="B717" s="85">
        <v>461203</v>
      </c>
      <c r="C717" s="86" t="s">
        <v>3620</v>
      </c>
      <c r="D717" s="86" t="s">
        <v>61</v>
      </c>
      <c r="E717" s="86" t="s">
        <v>3619</v>
      </c>
      <c r="F717" s="86" t="s">
        <v>27</v>
      </c>
      <c r="G717" s="86"/>
      <c r="H717" s="87">
        <v>23</v>
      </c>
      <c r="I717" s="87">
        <v>0</v>
      </c>
      <c r="J717" s="87">
        <v>0</v>
      </c>
      <c r="K717" s="87">
        <f t="shared" si="46"/>
        <v>6440000</v>
      </c>
      <c r="L717" s="87">
        <v>0</v>
      </c>
      <c r="M717" s="87">
        <v>0</v>
      </c>
      <c r="N717" s="87">
        <v>0</v>
      </c>
      <c r="O717" s="87">
        <f t="shared" si="44"/>
        <v>6440000</v>
      </c>
      <c r="P717" s="97">
        <v>6440000</v>
      </c>
      <c r="Q717" s="97">
        <f t="shared" si="45"/>
        <v>0</v>
      </c>
      <c r="R717" s="96"/>
    </row>
    <row r="718" spans="1:18" x14ac:dyDescent="0.25">
      <c r="A718" s="84">
        <v>712</v>
      </c>
      <c r="B718" s="85">
        <v>461204</v>
      </c>
      <c r="C718" s="86" t="s">
        <v>309</v>
      </c>
      <c r="D718" s="86" t="s">
        <v>344</v>
      </c>
      <c r="E718" s="86" t="s">
        <v>3619</v>
      </c>
      <c r="F718" s="86" t="s">
        <v>27</v>
      </c>
      <c r="G718" s="86"/>
      <c r="H718" s="87">
        <v>23</v>
      </c>
      <c r="I718" s="87">
        <v>0</v>
      </c>
      <c r="J718" s="87">
        <v>0</v>
      </c>
      <c r="K718" s="87">
        <f t="shared" si="46"/>
        <v>6440000</v>
      </c>
      <c r="L718" s="87">
        <v>0</v>
      </c>
      <c r="M718" s="87">
        <v>0</v>
      </c>
      <c r="N718" s="87">
        <v>0</v>
      </c>
      <c r="O718" s="87">
        <f t="shared" si="44"/>
        <v>6440000</v>
      </c>
      <c r="P718" s="97">
        <v>6440000</v>
      </c>
      <c r="Q718" s="97">
        <f t="shared" si="45"/>
        <v>0</v>
      </c>
      <c r="R718" s="96"/>
    </row>
    <row r="719" spans="1:18" x14ac:dyDescent="0.25">
      <c r="A719" s="84">
        <v>713</v>
      </c>
      <c r="B719" s="85">
        <v>461205</v>
      </c>
      <c r="C719" s="86" t="s">
        <v>3621</v>
      </c>
      <c r="D719" s="86" t="s">
        <v>61</v>
      </c>
      <c r="E719" s="86" t="s">
        <v>3619</v>
      </c>
      <c r="F719" s="86" t="s">
        <v>27</v>
      </c>
      <c r="G719" s="86"/>
      <c r="H719" s="87">
        <v>20</v>
      </c>
      <c r="I719" s="87">
        <v>0</v>
      </c>
      <c r="J719" s="87">
        <v>0</v>
      </c>
      <c r="K719" s="87">
        <f t="shared" si="46"/>
        <v>5600000</v>
      </c>
      <c r="L719" s="87">
        <v>0</v>
      </c>
      <c r="M719" s="87">
        <v>0</v>
      </c>
      <c r="N719" s="87">
        <v>0</v>
      </c>
      <c r="O719" s="87">
        <f t="shared" si="44"/>
        <v>5600000</v>
      </c>
      <c r="P719" s="97">
        <v>5600000</v>
      </c>
      <c r="Q719" s="97">
        <f t="shared" si="45"/>
        <v>0</v>
      </c>
      <c r="R719" s="96"/>
    </row>
    <row r="720" spans="1:18" x14ac:dyDescent="0.25">
      <c r="A720" s="84">
        <v>714</v>
      </c>
      <c r="B720" s="85">
        <v>461206</v>
      </c>
      <c r="C720" s="86" t="s">
        <v>456</v>
      </c>
      <c r="D720" s="86" t="s">
        <v>51</v>
      </c>
      <c r="E720" s="86" t="s">
        <v>3619</v>
      </c>
      <c r="F720" s="86" t="s">
        <v>27</v>
      </c>
      <c r="G720" s="86"/>
      <c r="H720" s="87">
        <v>23</v>
      </c>
      <c r="I720" s="87">
        <v>0</v>
      </c>
      <c r="J720" s="87">
        <v>0</v>
      </c>
      <c r="K720" s="87">
        <f t="shared" si="46"/>
        <v>6440000</v>
      </c>
      <c r="L720" s="87">
        <v>0</v>
      </c>
      <c r="M720" s="87">
        <v>0</v>
      </c>
      <c r="N720" s="87">
        <v>0</v>
      </c>
      <c r="O720" s="87">
        <f t="shared" si="44"/>
        <v>6440000</v>
      </c>
      <c r="P720" s="97">
        <v>6440000</v>
      </c>
      <c r="Q720" s="97">
        <f t="shared" si="45"/>
        <v>0</v>
      </c>
      <c r="R720" s="96"/>
    </row>
    <row r="721" spans="1:18" x14ac:dyDescent="0.25">
      <c r="A721" s="84">
        <v>715</v>
      </c>
      <c r="B721" s="85">
        <v>461207</v>
      </c>
      <c r="C721" s="86" t="s">
        <v>3622</v>
      </c>
      <c r="D721" s="86" t="s">
        <v>980</v>
      </c>
      <c r="E721" s="86" t="s">
        <v>3619</v>
      </c>
      <c r="F721" s="86" t="s">
        <v>27</v>
      </c>
      <c r="G721" s="86"/>
      <c r="H721" s="87">
        <v>20</v>
      </c>
      <c r="I721" s="87">
        <v>0</v>
      </c>
      <c r="J721" s="87">
        <v>0</v>
      </c>
      <c r="K721" s="87">
        <f t="shared" si="46"/>
        <v>5600000</v>
      </c>
      <c r="L721" s="87">
        <v>0</v>
      </c>
      <c r="M721" s="87">
        <v>0</v>
      </c>
      <c r="N721" s="87">
        <v>0</v>
      </c>
      <c r="O721" s="87">
        <f t="shared" si="44"/>
        <v>5600000</v>
      </c>
      <c r="P721" s="97">
        <v>5600000</v>
      </c>
      <c r="Q721" s="97">
        <f t="shared" si="45"/>
        <v>0</v>
      </c>
      <c r="R721" s="96"/>
    </row>
    <row r="722" spans="1:18" x14ac:dyDescent="0.25">
      <c r="A722" s="84">
        <v>716</v>
      </c>
      <c r="B722" s="85">
        <v>461208</v>
      </c>
      <c r="C722" s="86" t="s">
        <v>3623</v>
      </c>
      <c r="D722" s="86" t="s">
        <v>244</v>
      </c>
      <c r="E722" s="86" t="s">
        <v>3619</v>
      </c>
      <c r="F722" s="86" t="s">
        <v>27</v>
      </c>
      <c r="G722" s="86"/>
      <c r="H722" s="87">
        <v>23</v>
      </c>
      <c r="I722" s="87">
        <v>0</v>
      </c>
      <c r="J722" s="87">
        <v>0</v>
      </c>
      <c r="K722" s="87">
        <f t="shared" si="46"/>
        <v>6440000</v>
      </c>
      <c r="L722" s="87">
        <v>0</v>
      </c>
      <c r="M722" s="87">
        <v>0</v>
      </c>
      <c r="N722" s="87">
        <v>0</v>
      </c>
      <c r="O722" s="87">
        <f t="shared" si="44"/>
        <v>6440000</v>
      </c>
      <c r="P722" s="97">
        <v>0</v>
      </c>
      <c r="Q722" s="97">
        <f t="shared" si="45"/>
        <v>6440000</v>
      </c>
      <c r="R722" s="96"/>
    </row>
    <row r="723" spans="1:18" x14ac:dyDescent="0.25">
      <c r="A723" s="84">
        <v>717</v>
      </c>
      <c r="B723" s="85">
        <v>461209</v>
      </c>
      <c r="C723" s="86" t="s">
        <v>563</v>
      </c>
      <c r="D723" s="86" t="s">
        <v>258</v>
      </c>
      <c r="E723" s="86" t="s">
        <v>3619</v>
      </c>
      <c r="F723" s="86" t="s">
        <v>27</v>
      </c>
      <c r="G723" s="86"/>
      <c r="H723" s="87">
        <v>23</v>
      </c>
      <c r="I723" s="87">
        <v>0</v>
      </c>
      <c r="J723" s="87">
        <v>0</v>
      </c>
      <c r="K723" s="87">
        <f t="shared" si="46"/>
        <v>6440000</v>
      </c>
      <c r="L723" s="87">
        <v>0</v>
      </c>
      <c r="M723" s="87">
        <v>0</v>
      </c>
      <c r="N723" s="87">
        <v>0</v>
      </c>
      <c r="O723" s="87">
        <f t="shared" si="44"/>
        <v>6440000</v>
      </c>
      <c r="P723" s="97">
        <v>6440000</v>
      </c>
      <c r="Q723" s="97">
        <f t="shared" si="45"/>
        <v>0</v>
      </c>
      <c r="R723" s="96"/>
    </row>
    <row r="724" spans="1:18" x14ac:dyDescent="0.25">
      <c r="A724" s="84">
        <v>718</v>
      </c>
      <c r="B724" s="85">
        <v>461210</v>
      </c>
      <c r="C724" s="86" t="s">
        <v>575</v>
      </c>
      <c r="D724" s="86" t="s">
        <v>431</v>
      </c>
      <c r="E724" s="86" t="s">
        <v>3619</v>
      </c>
      <c r="F724" s="86" t="s">
        <v>27</v>
      </c>
      <c r="G724" s="86"/>
      <c r="H724" s="87">
        <v>23</v>
      </c>
      <c r="I724" s="87">
        <v>0</v>
      </c>
      <c r="J724" s="87">
        <v>0</v>
      </c>
      <c r="K724" s="87">
        <f t="shared" si="46"/>
        <v>6440000</v>
      </c>
      <c r="L724" s="87">
        <v>0</v>
      </c>
      <c r="M724" s="87">
        <v>0</v>
      </c>
      <c r="N724" s="87">
        <v>0</v>
      </c>
      <c r="O724" s="87">
        <f t="shared" si="44"/>
        <v>6440000</v>
      </c>
      <c r="P724" s="97">
        <v>6440000</v>
      </c>
      <c r="Q724" s="97">
        <f t="shared" si="45"/>
        <v>0</v>
      </c>
      <c r="R724" s="96"/>
    </row>
    <row r="725" spans="1:18" x14ac:dyDescent="0.25">
      <c r="A725" s="84">
        <v>719</v>
      </c>
      <c r="B725" s="85">
        <v>461211</v>
      </c>
      <c r="C725" s="86" t="s">
        <v>1660</v>
      </c>
      <c r="D725" s="86" t="s">
        <v>158</v>
      </c>
      <c r="E725" s="86" t="s">
        <v>3619</v>
      </c>
      <c r="F725" s="86" t="s">
        <v>27</v>
      </c>
      <c r="G725" s="86"/>
      <c r="H725" s="87">
        <v>23</v>
      </c>
      <c r="I725" s="87">
        <v>0</v>
      </c>
      <c r="J725" s="87">
        <v>0</v>
      </c>
      <c r="K725" s="87">
        <f t="shared" si="46"/>
        <v>6440000</v>
      </c>
      <c r="L725" s="87">
        <v>0</v>
      </c>
      <c r="M725" s="87">
        <v>0</v>
      </c>
      <c r="N725" s="87">
        <v>0</v>
      </c>
      <c r="O725" s="87">
        <f t="shared" si="44"/>
        <v>6440000</v>
      </c>
      <c r="P725" s="97">
        <v>6440000</v>
      </c>
      <c r="Q725" s="97">
        <f t="shared" si="45"/>
        <v>0</v>
      </c>
      <c r="R725" s="96"/>
    </row>
    <row r="726" spans="1:18" x14ac:dyDescent="0.25">
      <c r="A726" s="84">
        <v>720</v>
      </c>
      <c r="B726" s="85">
        <v>461212</v>
      </c>
      <c r="C726" s="86" t="s">
        <v>3624</v>
      </c>
      <c r="D726" s="86" t="s">
        <v>158</v>
      </c>
      <c r="E726" s="86" t="s">
        <v>3619</v>
      </c>
      <c r="F726" s="86" t="s">
        <v>27</v>
      </c>
      <c r="G726" s="86"/>
      <c r="H726" s="87">
        <v>23</v>
      </c>
      <c r="I726" s="87">
        <v>0</v>
      </c>
      <c r="J726" s="87">
        <v>0</v>
      </c>
      <c r="K726" s="87">
        <f t="shared" si="46"/>
        <v>6440000</v>
      </c>
      <c r="L726" s="87">
        <v>0</v>
      </c>
      <c r="M726" s="87">
        <v>0</v>
      </c>
      <c r="N726" s="87">
        <v>0</v>
      </c>
      <c r="O726" s="87">
        <f t="shared" si="44"/>
        <v>6440000</v>
      </c>
      <c r="P726" s="97">
        <v>6440000</v>
      </c>
      <c r="Q726" s="97">
        <f t="shared" si="45"/>
        <v>0</v>
      </c>
      <c r="R726" s="96"/>
    </row>
    <row r="727" spans="1:18" x14ac:dyDescent="0.25">
      <c r="A727" s="84">
        <v>721</v>
      </c>
      <c r="B727" s="85">
        <v>461213</v>
      </c>
      <c r="C727" s="86" t="s">
        <v>3625</v>
      </c>
      <c r="D727" s="86" t="s">
        <v>488</v>
      </c>
      <c r="E727" s="86" t="s">
        <v>3619</v>
      </c>
      <c r="F727" s="86" t="s">
        <v>27</v>
      </c>
      <c r="G727" s="86"/>
      <c r="H727" s="87">
        <v>23</v>
      </c>
      <c r="I727" s="87">
        <v>0</v>
      </c>
      <c r="J727" s="87">
        <v>0</v>
      </c>
      <c r="K727" s="87">
        <f t="shared" si="46"/>
        <v>6440000</v>
      </c>
      <c r="L727" s="87">
        <v>0</v>
      </c>
      <c r="M727" s="87">
        <v>0</v>
      </c>
      <c r="N727" s="87">
        <v>0</v>
      </c>
      <c r="O727" s="87">
        <f t="shared" si="44"/>
        <v>6440000</v>
      </c>
      <c r="P727" s="97">
        <v>6440000</v>
      </c>
      <c r="Q727" s="97">
        <f t="shared" si="45"/>
        <v>0</v>
      </c>
      <c r="R727" s="96"/>
    </row>
    <row r="728" spans="1:18" x14ac:dyDescent="0.25">
      <c r="A728" s="84">
        <v>722</v>
      </c>
      <c r="B728" s="85">
        <v>461214</v>
      </c>
      <c r="C728" s="86" t="s">
        <v>3214</v>
      </c>
      <c r="D728" s="86" t="s">
        <v>128</v>
      </c>
      <c r="E728" s="86" t="s">
        <v>3619</v>
      </c>
      <c r="F728" s="86" t="s">
        <v>27</v>
      </c>
      <c r="G728" s="86"/>
      <c r="H728" s="87">
        <v>23</v>
      </c>
      <c r="I728" s="87">
        <v>0</v>
      </c>
      <c r="J728" s="87">
        <v>0</v>
      </c>
      <c r="K728" s="87">
        <f t="shared" si="46"/>
        <v>6440000</v>
      </c>
      <c r="L728" s="87">
        <v>0</v>
      </c>
      <c r="M728" s="87">
        <v>0</v>
      </c>
      <c r="N728" s="87">
        <v>0</v>
      </c>
      <c r="O728" s="87">
        <f t="shared" si="44"/>
        <v>6440000</v>
      </c>
      <c r="P728" s="97">
        <v>6440000</v>
      </c>
      <c r="Q728" s="97">
        <f t="shared" si="45"/>
        <v>0</v>
      </c>
      <c r="R728" s="96"/>
    </row>
    <row r="729" spans="1:18" x14ac:dyDescent="0.25">
      <c r="A729" s="84">
        <v>723</v>
      </c>
      <c r="B729" s="85">
        <v>461215</v>
      </c>
      <c r="C729" s="86" t="s">
        <v>587</v>
      </c>
      <c r="D729" s="86" t="s">
        <v>375</v>
      </c>
      <c r="E729" s="86" t="s">
        <v>3619</v>
      </c>
      <c r="F729" s="86" t="s">
        <v>27</v>
      </c>
      <c r="G729" s="86"/>
      <c r="H729" s="87">
        <v>23</v>
      </c>
      <c r="I729" s="87">
        <v>0</v>
      </c>
      <c r="J729" s="87">
        <v>0</v>
      </c>
      <c r="K729" s="87">
        <f t="shared" si="46"/>
        <v>6440000</v>
      </c>
      <c r="L729" s="87">
        <v>0</v>
      </c>
      <c r="M729" s="87">
        <v>0</v>
      </c>
      <c r="N729" s="87">
        <v>0</v>
      </c>
      <c r="O729" s="87">
        <f t="shared" si="44"/>
        <v>6440000</v>
      </c>
      <c r="P729" s="97">
        <v>6440000</v>
      </c>
      <c r="Q729" s="97">
        <f t="shared" si="45"/>
        <v>0</v>
      </c>
      <c r="R729" s="96"/>
    </row>
    <row r="730" spans="1:18" x14ac:dyDescent="0.25">
      <c r="A730" s="84">
        <v>724</v>
      </c>
      <c r="B730" s="85">
        <v>461216</v>
      </c>
      <c r="C730" s="86" t="s">
        <v>3450</v>
      </c>
      <c r="D730" s="86" t="s">
        <v>109</v>
      </c>
      <c r="E730" s="86" t="s">
        <v>3619</v>
      </c>
      <c r="F730" s="86" t="s">
        <v>27</v>
      </c>
      <c r="G730" s="86"/>
      <c r="H730" s="87">
        <v>23</v>
      </c>
      <c r="I730" s="87">
        <v>0</v>
      </c>
      <c r="J730" s="87">
        <v>0</v>
      </c>
      <c r="K730" s="87">
        <f t="shared" si="46"/>
        <v>6440000</v>
      </c>
      <c r="L730" s="87">
        <v>0</v>
      </c>
      <c r="M730" s="87">
        <v>0</v>
      </c>
      <c r="N730" s="87">
        <v>0</v>
      </c>
      <c r="O730" s="87">
        <f t="shared" si="44"/>
        <v>6440000</v>
      </c>
      <c r="P730" s="97">
        <v>6440000</v>
      </c>
      <c r="Q730" s="97">
        <f t="shared" si="45"/>
        <v>0</v>
      </c>
      <c r="R730" s="96"/>
    </row>
    <row r="731" spans="1:18" x14ac:dyDescent="0.25">
      <c r="A731" s="84">
        <v>725</v>
      </c>
      <c r="B731" s="85">
        <v>461217</v>
      </c>
      <c r="C731" s="86" t="s">
        <v>869</v>
      </c>
      <c r="D731" s="86" t="s">
        <v>251</v>
      </c>
      <c r="E731" s="86" t="s">
        <v>3619</v>
      </c>
      <c r="F731" s="86" t="s">
        <v>27</v>
      </c>
      <c r="G731" s="86"/>
      <c r="H731" s="87">
        <v>23</v>
      </c>
      <c r="I731" s="87">
        <v>0</v>
      </c>
      <c r="J731" s="87">
        <v>0</v>
      </c>
      <c r="K731" s="87">
        <f t="shared" si="46"/>
        <v>6440000</v>
      </c>
      <c r="L731" s="87">
        <v>0</v>
      </c>
      <c r="M731" s="87">
        <v>0</v>
      </c>
      <c r="N731" s="87">
        <v>0</v>
      </c>
      <c r="O731" s="87">
        <f t="shared" si="44"/>
        <v>6440000</v>
      </c>
      <c r="P731" s="97">
        <v>6440000</v>
      </c>
      <c r="Q731" s="97">
        <f t="shared" si="45"/>
        <v>0</v>
      </c>
      <c r="R731" s="96"/>
    </row>
    <row r="732" spans="1:18" x14ac:dyDescent="0.25">
      <c r="A732" s="84">
        <v>726</v>
      </c>
      <c r="B732" s="85">
        <v>461218</v>
      </c>
      <c r="C732" s="86" t="s">
        <v>3626</v>
      </c>
      <c r="D732" s="86" t="s">
        <v>251</v>
      </c>
      <c r="E732" s="86" t="s">
        <v>3619</v>
      </c>
      <c r="F732" s="86" t="s">
        <v>27</v>
      </c>
      <c r="G732" s="86"/>
      <c r="H732" s="87">
        <v>23</v>
      </c>
      <c r="I732" s="87">
        <v>0</v>
      </c>
      <c r="J732" s="87">
        <v>0</v>
      </c>
      <c r="K732" s="87">
        <f t="shared" si="46"/>
        <v>6440000</v>
      </c>
      <c r="L732" s="87">
        <v>0</v>
      </c>
      <c r="M732" s="87">
        <v>0</v>
      </c>
      <c r="N732" s="87">
        <v>0</v>
      </c>
      <c r="O732" s="87">
        <f t="shared" si="44"/>
        <v>6440000</v>
      </c>
      <c r="P732" s="97">
        <v>6440000</v>
      </c>
      <c r="Q732" s="97">
        <f t="shared" si="45"/>
        <v>0</v>
      </c>
      <c r="R732" s="96"/>
    </row>
    <row r="733" spans="1:18" x14ac:dyDescent="0.25">
      <c r="A733" s="84">
        <v>727</v>
      </c>
      <c r="B733" s="85">
        <v>461219</v>
      </c>
      <c r="C733" s="86" t="s">
        <v>1857</v>
      </c>
      <c r="D733" s="86" t="s">
        <v>125</v>
      </c>
      <c r="E733" s="86" t="s">
        <v>3619</v>
      </c>
      <c r="F733" s="86" t="s">
        <v>27</v>
      </c>
      <c r="G733" s="86"/>
      <c r="H733" s="87">
        <v>23</v>
      </c>
      <c r="I733" s="87">
        <v>0</v>
      </c>
      <c r="J733" s="87">
        <v>0</v>
      </c>
      <c r="K733" s="87">
        <f t="shared" si="46"/>
        <v>6440000</v>
      </c>
      <c r="L733" s="87">
        <v>0</v>
      </c>
      <c r="M733" s="87">
        <v>0</v>
      </c>
      <c r="N733" s="87">
        <v>0</v>
      </c>
      <c r="O733" s="87">
        <f t="shared" si="44"/>
        <v>6440000</v>
      </c>
      <c r="P733" s="97">
        <v>6440000</v>
      </c>
      <c r="Q733" s="97">
        <f t="shared" si="45"/>
        <v>0</v>
      </c>
      <c r="R733" s="96"/>
    </row>
    <row r="734" spans="1:18" x14ac:dyDescent="0.25">
      <c r="A734" s="84">
        <v>728</v>
      </c>
      <c r="B734" s="85">
        <v>461220</v>
      </c>
      <c r="C734" s="86" t="s">
        <v>3627</v>
      </c>
      <c r="D734" s="86" t="s">
        <v>1351</v>
      </c>
      <c r="E734" s="86" t="s">
        <v>3619</v>
      </c>
      <c r="F734" s="86" t="s">
        <v>27</v>
      </c>
      <c r="G734" s="86"/>
      <c r="H734" s="87">
        <v>23</v>
      </c>
      <c r="I734" s="87">
        <v>0</v>
      </c>
      <c r="J734" s="87">
        <v>0</v>
      </c>
      <c r="K734" s="87">
        <f t="shared" si="46"/>
        <v>6440000</v>
      </c>
      <c r="L734" s="87">
        <v>0</v>
      </c>
      <c r="M734" s="87">
        <v>0</v>
      </c>
      <c r="N734" s="87">
        <v>0</v>
      </c>
      <c r="O734" s="87">
        <f t="shared" si="44"/>
        <v>6440000</v>
      </c>
      <c r="P734" s="97">
        <v>6440000</v>
      </c>
      <c r="Q734" s="97">
        <f t="shared" si="45"/>
        <v>0</v>
      </c>
      <c r="R734" s="96"/>
    </row>
    <row r="735" spans="1:18" x14ac:dyDescent="0.25">
      <c r="A735" s="84">
        <v>729</v>
      </c>
      <c r="B735" s="85">
        <v>461221</v>
      </c>
      <c r="C735" s="86" t="s">
        <v>976</v>
      </c>
      <c r="D735" s="86" t="s">
        <v>399</v>
      </c>
      <c r="E735" s="86" t="s">
        <v>3619</v>
      </c>
      <c r="F735" s="86" t="s">
        <v>27</v>
      </c>
      <c r="G735" s="86"/>
      <c r="H735" s="87">
        <v>23</v>
      </c>
      <c r="I735" s="87">
        <v>0</v>
      </c>
      <c r="J735" s="87">
        <v>0</v>
      </c>
      <c r="K735" s="87">
        <f t="shared" si="46"/>
        <v>6440000</v>
      </c>
      <c r="L735" s="87">
        <v>0</v>
      </c>
      <c r="M735" s="87">
        <v>0</v>
      </c>
      <c r="N735" s="87">
        <v>0</v>
      </c>
      <c r="O735" s="87">
        <f t="shared" si="44"/>
        <v>6440000</v>
      </c>
      <c r="P735" s="97">
        <v>6440000</v>
      </c>
      <c r="Q735" s="97">
        <f t="shared" si="45"/>
        <v>0</v>
      </c>
      <c r="R735" s="96"/>
    </row>
    <row r="736" spans="1:18" x14ac:dyDescent="0.25">
      <c r="A736" s="84">
        <v>730</v>
      </c>
      <c r="B736" s="85">
        <v>461222</v>
      </c>
      <c r="C736" s="86" t="s">
        <v>3628</v>
      </c>
      <c r="D736" s="86" t="s">
        <v>925</v>
      </c>
      <c r="E736" s="86" t="s">
        <v>3619</v>
      </c>
      <c r="F736" s="86" t="s">
        <v>27</v>
      </c>
      <c r="G736" s="86"/>
      <c r="H736" s="87">
        <v>23</v>
      </c>
      <c r="I736" s="87">
        <v>0</v>
      </c>
      <c r="J736" s="87">
        <v>0</v>
      </c>
      <c r="K736" s="87">
        <f t="shared" si="46"/>
        <v>6440000</v>
      </c>
      <c r="L736" s="87">
        <v>0</v>
      </c>
      <c r="M736" s="87">
        <v>0</v>
      </c>
      <c r="N736" s="87">
        <v>0</v>
      </c>
      <c r="O736" s="87">
        <f t="shared" si="44"/>
        <v>6440000</v>
      </c>
      <c r="P736" s="97">
        <v>6440000</v>
      </c>
      <c r="Q736" s="97">
        <f t="shared" si="45"/>
        <v>0</v>
      </c>
      <c r="R736" s="96"/>
    </row>
    <row r="737" spans="1:18" x14ac:dyDescent="0.25">
      <c r="A737" s="84">
        <v>731</v>
      </c>
      <c r="B737" s="85">
        <v>461223</v>
      </c>
      <c r="C737" s="86" t="s">
        <v>3629</v>
      </c>
      <c r="D737" s="86" t="s">
        <v>85</v>
      </c>
      <c r="E737" s="86" t="s">
        <v>3619</v>
      </c>
      <c r="F737" s="86" t="s">
        <v>389</v>
      </c>
      <c r="G737" s="86"/>
      <c r="H737" s="87">
        <v>19</v>
      </c>
      <c r="I737" s="87">
        <v>0</v>
      </c>
      <c r="J737" s="87">
        <v>0</v>
      </c>
      <c r="K737" s="87">
        <f>H737*280000</f>
        <v>5320000</v>
      </c>
      <c r="L737" s="87">
        <v>0</v>
      </c>
      <c r="M737" s="87">
        <v>0</v>
      </c>
      <c r="N737" s="87">
        <f>K737*0.7</f>
        <v>3723999.9999999995</v>
      </c>
      <c r="O737" s="87">
        <f t="shared" si="44"/>
        <v>1596000.0000000005</v>
      </c>
      <c r="P737" s="97">
        <v>1596000</v>
      </c>
      <c r="Q737" s="97">
        <f t="shared" si="45"/>
        <v>0</v>
      </c>
      <c r="R737" s="96"/>
    </row>
    <row r="738" spans="1:18" x14ac:dyDescent="0.25">
      <c r="A738" s="84">
        <v>732</v>
      </c>
      <c r="B738" s="85">
        <v>461224</v>
      </c>
      <c r="C738" s="86" t="s">
        <v>2341</v>
      </c>
      <c r="D738" s="86" t="s">
        <v>85</v>
      </c>
      <c r="E738" s="86" t="s">
        <v>3619</v>
      </c>
      <c r="F738" s="86" t="s">
        <v>27</v>
      </c>
      <c r="G738" s="86"/>
      <c r="H738" s="87">
        <v>23</v>
      </c>
      <c r="I738" s="87">
        <v>0</v>
      </c>
      <c r="J738" s="87">
        <v>0</v>
      </c>
      <c r="K738" s="87">
        <f t="shared" ref="K738:K748" si="47">H738*280000</f>
        <v>6440000</v>
      </c>
      <c r="L738" s="87">
        <v>0</v>
      </c>
      <c r="M738" s="87">
        <v>0</v>
      </c>
      <c r="N738" s="87">
        <v>0</v>
      </c>
      <c r="O738" s="87">
        <f t="shared" si="44"/>
        <v>6440000</v>
      </c>
      <c r="P738" s="97">
        <v>6440000</v>
      </c>
      <c r="Q738" s="97">
        <f t="shared" si="45"/>
        <v>0</v>
      </c>
      <c r="R738" s="96"/>
    </row>
    <row r="739" spans="1:18" x14ac:dyDescent="0.25">
      <c r="A739" s="84">
        <v>733</v>
      </c>
      <c r="B739" s="85">
        <v>461225</v>
      </c>
      <c r="C739" s="86" t="s">
        <v>523</v>
      </c>
      <c r="D739" s="86" t="s">
        <v>1085</v>
      </c>
      <c r="E739" s="86" t="s">
        <v>3619</v>
      </c>
      <c r="F739" s="86" t="s">
        <v>27</v>
      </c>
      <c r="G739" s="86"/>
      <c r="H739" s="87">
        <v>20</v>
      </c>
      <c r="I739" s="87">
        <v>0</v>
      </c>
      <c r="J739" s="87">
        <v>0</v>
      </c>
      <c r="K739" s="87">
        <f t="shared" si="47"/>
        <v>5600000</v>
      </c>
      <c r="L739" s="87">
        <v>0</v>
      </c>
      <c r="M739" s="87">
        <v>0</v>
      </c>
      <c r="N739" s="87">
        <v>0</v>
      </c>
      <c r="O739" s="87">
        <f t="shared" si="44"/>
        <v>5600000</v>
      </c>
      <c r="P739" s="97">
        <v>0</v>
      </c>
      <c r="Q739" s="97">
        <f t="shared" si="45"/>
        <v>5600000</v>
      </c>
      <c r="R739" s="96"/>
    </row>
    <row r="740" spans="1:18" x14ac:dyDescent="0.25">
      <c r="A740" s="84">
        <v>734</v>
      </c>
      <c r="B740" s="85">
        <v>461226</v>
      </c>
      <c r="C740" s="86" t="s">
        <v>1079</v>
      </c>
      <c r="D740" s="86" t="s">
        <v>536</v>
      </c>
      <c r="E740" s="86" t="s">
        <v>3619</v>
      </c>
      <c r="F740" s="86" t="s">
        <v>27</v>
      </c>
      <c r="G740" s="86"/>
      <c r="H740" s="87">
        <v>21</v>
      </c>
      <c r="I740" s="87">
        <v>0</v>
      </c>
      <c r="J740" s="87">
        <v>0</v>
      </c>
      <c r="K740" s="87">
        <f t="shared" si="47"/>
        <v>5880000</v>
      </c>
      <c r="L740" s="87">
        <v>0</v>
      </c>
      <c r="M740" s="87">
        <v>0</v>
      </c>
      <c r="N740" s="87">
        <v>0</v>
      </c>
      <c r="O740" s="87">
        <f t="shared" si="44"/>
        <v>5880000</v>
      </c>
      <c r="P740" s="97">
        <v>5880000</v>
      </c>
      <c r="Q740" s="97">
        <f t="shared" si="45"/>
        <v>0</v>
      </c>
      <c r="R740" s="96"/>
    </row>
    <row r="741" spans="1:18" x14ac:dyDescent="0.25">
      <c r="A741" s="84">
        <v>735</v>
      </c>
      <c r="B741" s="85">
        <v>461227</v>
      </c>
      <c r="C741" s="86" t="s">
        <v>3630</v>
      </c>
      <c r="D741" s="86" t="s">
        <v>57</v>
      </c>
      <c r="E741" s="86" t="s">
        <v>3619</v>
      </c>
      <c r="F741" s="86" t="s">
        <v>27</v>
      </c>
      <c r="G741" s="86"/>
      <c r="H741" s="87">
        <v>23</v>
      </c>
      <c r="I741" s="87">
        <v>0</v>
      </c>
      <c r="J741" s="87">
        <v>0</v>
      </c>
      <c r="K741" s="87">
        <f t="shared" si="47"/>
        <v>6440000</v>
      </c>
      <c r="L741" s="87">
        <v>0</v>
      </c>
      <c r="M741" s="87">
        <v>0</v>
      </c>
      <c r="N741" s="87">
        <v>0</v>
      </c>
      <c r="O741" s="87">
        <f t="shared" si="44"/>
        <v>6440000</v>
      </c>
      <c r="P741" s="97">
        <v>6440000</v>
      </c>
      <c r="Q741" s="97">
        <f t="shared" si="45"/>
        <v>0</v>
      </c>
      <c r="R741" s="96"/>
    </row>
    <row r="742" spans="1:18" x14ac:dyDescent="0.25">
      <c r="A742" s="84">
        <v>736</v>
      </c>
      <c r="B742" s="85">
        <v>461228</v>
      </c>
      <c r="C742" s="86" t="s">
        <v>3191</v>
      </c>
      <c r="D742" s="86" t="s">
        <v>317</v>
      </c>
      <c r="E742" s="86" t="s">
        <v>3619</v>
      </c>
      <c r="F742" s="86" t="s">
        <v>27</v>
      </c>
      <c r="G742" s="86"/>
      <c r="H742" s="87">
        <v>23</v>
      </c>
      <c r="I742" s="87">
        <v>0</v>
      </c>
      <c r="J742" s="87">
        <v>0</v>
      </c>
      <c r="K742" s="87">
        <f t="shared" si="47"/>
        <v>6440000</v>
      </c>
      <c r="L742" s="87">
        <v>0</v>
      </c>
      <c r="M742" s="87">
        <v>0</v>
      </c>
      <c r="N742" s="87">
        <v>0</v>
      </c>
      <c r="O742" s="87">
        <f t="shared" si="44"/>
        <v>6440000</v>
      </c>
      <c r="P742" s="97">
        <v>6440000</v>
      </c>
      <c r="Q742" s="97">
        <f t="shared" si="45"/>
        <v>0</v>
      </c>
      <c r="R742" s="96"/>
    </row>
    <row r="743" spans="1:18" x14ac:dyDescent="0.25">
      <c r="A743" s="84">
        <v>737</v>
      </c>
      <c r="B743" s="85">
        <v>461229</v>
      </c>
      <c r="C743" s="86" t="s">
        <v>3478</v>
      </c>
      <c r="D743" s="86" t="s">
        <v>334</v>
      </c>
      <c r="E743" s="86" t="s">
        <v>3619</v>
      </c>
      <c r="F743" s="86" t="s">
        <v>27</v>
      </c>
      <c r="G743" s="86"/>
      <c r="H743" s="87">
        <v>23</v>
      </c>
      <c r="I743" s="87">
        <v>0</v>
      </c>
      <c r="J743" s="87">
        <v>0</v>
      </c>
      <c r="K743" s="87">
        <f t="shared" si="47"/>
        <v>6440000</v>
      </c>
      <c r="L743" s="87">
        <v>0</v>
      </c>
      <c r="M743" s="87">
        <v>0</v>
      </c>
      <c r="N743" s="87">
        <v>0</v>
      </c>
      <c r="O743" s="87">
        <f t="shared" si="44"/>
        <v>6440000</v>
      </c>
      <c r="P743" s="97">
        <v>6440000</v>
      </c>
      <c r="Q743" s="97">
        <f t="shared" si="45"/>
        <v>0</v>
      </c>
      <c r="R743" s="96"/>
    </row>
    <row r="744" spans="1:18" x14ac:dyDescent="0.25">
      <c r="A744" s="84">
        <v>738</v>
      </c>
      <c r="B744" s="85">
        <v>461230</v>
      </c>
      <c r="C744" s="86" t="s">
        <v>3631</v>
      </c>
      <c r="D744" s="86" t="s">
        <v>334</v>
      </c>
      <c r="E744" s="86" t="s">
        <v>3619</v>
      </c>
      <c r="F744" s="86" t="s">
        <v>27</v>
      </c>
      <c r="G744" s="86"/>
      <c r="H744" s="87">
        <v>23</v>
      </c>
      <c r="I744" s="87">
        <v>0</v>
      </c>
      <c r="J744" s="87">
        <v>0</v>
      </c>
      <c r="K744" s="87">
        <f t="shared" si="47"/>
        <v>6440000</v>
      </c>
      <c r="L744" s="87">
        <v>0</v>
      </c>
      <c r="M744" s="87">
        <v>0</v>
      </c>
      <c r="N744" s="87">
        <v>0</v>
      </c>
      <c r="O744" s="87">
        <f t="shared" si="44"/>
        <v>6440000</v>
      </c>
      <c r="P744" s="97">
        <v>6440000</v>
      </c>
      <c r="Q744" s="97">
        <f t="shared" si="45"/>
        <v>0</v>
      </c>
      <c r="R744" s="96"/>
    </row>
    <row r="745" spans="1:18" x14ac:dyDescent="0.25">
      <c r="A745" s="84">
        <v>739</v>
      </c>
      <c r="B745" s="85">
        <v>461231</v>
      </c>
      <c r="C745" s="86" t="s">
        <v>1804</v>
      </c>
      <c r="D745" s="86" t="s">
        <v>334</v>
      </c>
      <c r="E745" s="86" t="s">
        <v>3619</v>
      </c>
      <c r="F745" s="86" t="s">
        <v>27</v>
      </c>
      <c r="G745" s="86"/>
      <c r="H745" s="87">
        <v>23</v>
      </c>
      <c r="I745" s="87">
        <v>0</v>
      </c>
      <c r="J745" s="87">
        <v>0</v>
      </c>
      <c r="K745" s="87">
        <f t="shared" si="47"/>
        <v>6440000</v>
      </c>
      <c r="L745" s="87">
        <v>0</v>
      </c>
      <c r="M745" s="87">
        <v>0</v>
      </c>
      <c r="N745" s="87">
        <v>0</v>
      </c>
      <c r="O745" s="87">
        <f t="shared" si="44"/>
        <v>6440000</v>
      </c>
      <c r="P745" s="97">
        <v>6440000</v>
      </c>
      <c r="Q745" s="97">
        <f t="shared" si="45"/>
        <v>0</v>
      </c>
      <c r="R745" s="96"/>
    </row>
    <row r="746" spans="1:18" x14ac:dyDescent="0.25">
      <c r="A746" s="84">
        <v>740</v>
      </c>
      <c r="B746" s="85">
        <v>461232</v>
      </c>
      <c r="C746" s="86" t="s">
        <v>124</v>
      </c>
      <c r="D746" s="86" t="s">
        <v>262</v>
      </c>
      <c r="E746" s="86" t="s">
        <v>3619</v>
      </c>
      <c r="F746" s="86" t="s">
        <v>27</v>
      </c>
      <c r="G746" s="86"/>
      <c r="H746" s="87">
        <v>20</v>
      </c>
      <c r="I746" s="87">
        <v>0</v>
      </c>
      <c r="J746" s="87">
        <v>0</v>
      </c>
      <c r="K746" s="87">
        <f t="shared" si="47"/>
        <v>5600000</v>
      </c>
      <c r="L746" s="87">
        <v>0</v>
      </c>
      <c r="M746" s="87">
        <v>0</v>
      </c>
      <c r="N746" s="87">
        <v>0</v>
      </c>
      <c r="O746" s="87">
        <f t="shared" si="44"/>
        <v>5600000</v>
      </c>
      <c r="P746" s="97">
        <v>5600000</v>
      </c>
      <c r="Q746" s="97">
        <f t="shared" si="45"/>
        <v>0</v>
      </c>
      <c r="R746" s="96"/>
    </row>
    <row r="747" spans="1:18" x14ac:dyDescent="0.25">
      <c r="A747" s="84">
        <v>741</v>
      </c>
      <c r="B747" s="85">
        <v>461233</v>
      </c>
      <c r="C747" s="86" t="s">
        <v>1148</v>
      </c>
      <c r="D747" s="86" t="s">
        <v>210</v>
      </c>
      <c r="E747" s="86" t="s">
        <v>3619</v>
      </c>
      <c r="F747" s="86" t="s">
        <v>27</v>
      </c>
      <c r="G747" s="86"/>
      <c r="H747" s="87">
        <v>23</v>
      </c>
      <c r="I747" s="87">
        <v>0</v>
      </c>
      <c r="J747" s="87">
        <v>0</v>
      </c>
      <c r="K747" s="87">
        <f t="shared" si="47"/>
        <v>6440000</v>
      </c>
      <c r="L747" s="87">
        <v>0</v>
      </c>
      <c r="M747" s="87">
        <v>0</v>
      </c>
      <c r="N747" s="87">
        <v>0</v>
      </c>
      <c r="O747" s="87">
        <f t="shared" si="44"/>
        <v>6440000</v>
      </c>
      <c r="P747" s="97">
        <v>6440000</v>
      </c>
      <c r="Q747" s="97">
        <f t="shared" si="45"/>
        <v>0</v>
      </c>
      <c r="R747" s="96"/>
    </row>
    <row r="748" spans="1:18" x14ac:dyDescent="0.25">
      <c r="A748" s="84">
        <v>742</v>
      </c>
      <c r="B748" s="85">
        <v>461234</v>
      </c>
      <c r="C748" s="86" t="s">
        <v>831</v>
      </c>
      <c r="D748" s="86" t="s">
        <v>448</v>
      </c>
      <c r="E748" s="86" t="s">
        <v>3619</v>
      </c>
      <c r="F748" s="86" t="s">
        <v>27</v>
      </c>
      <c r="G748" s="86"/>
      <c r="H748" s="87">
        <v>20</v>
      </c>
      <c r="I748" s="87">
        <v>0</v>
      </c>
      <c r="J748" s="87">
        <v>0</v>
      </c>
      <c r="K748" s="87">
        <f t="shared" si="47"/>
        <v>5600000</v>
      </c>
      <c r="L748" s="87">
        <v>0</v>
      </c>
      <c r="M748" s="87">
        <v>0</v>
      </c>
      <c r="N748" s="87">
        <v>0</v>
      </c>
      <c r="O748" s="87">
        <f t="shared" si="44"/>
        <v>5600000</v>
      </c>
      <c r="P748" s="97">
        <v>5600000</v>
      </c>
      <c r="Q748" s="97">
        <f t="shared" si="45"/>
        <v>0</v>
      </c>
      <c r="R748" s="96"/>
    </row>
    <row r="749" spans="1:18" x14ac:dyDescent="0.25">
      <c r="A749" s="84">
        <v>743</v>
      </c>
      <c r="B749" s="85">
        <v>461235</v>
      </c>
      <c r="C749" s="86" t="s">
        <v>3632</v>
      </c>
      <c r="D749" s="86" t="s">
        <v>184</v>
      </c>
      <c r="E749" s="86" t="s">
        <v>3619</v>
      </c>
      <c r="F749" s="86" t="s">
        <v>389</v>
      </c>
      <c r="G749" s="86"/>
      <c r="H749" s="87">
        <v>18</v>
      </c>
      <c r="I749" s="87">
        <v>0</v>
      </c>
      <c r="J749" s="87">
        <v>0</v>
      </c>
      <c r="K749" s="87">
        <f>H749*280000</f>
        <v>5040000</v>
      </c>
      <c r="L749" s="87">
        <v>0</v>
      </c>
      <c r="M749" s="87">
        <v>0</v>
      </c>
      <c r="N749" s="87">
        <f>K749*0.7</f>
        <v>3528000</v>
      </c>
      <c r="O749" s="87">
        <f t="shared" si="44"/>
        <v>1512000</v>
      </c>
      <c r="P749" s="97">
        <v>0</v>
      </c>
      <c r="Q749" s="97">
        <f t="shared" si="45"/>
        <v>1512000</v>
      </c>
      <c r="R749" s="96"/>
    </row>
    <row r="750" spans="1:18" x14ac:dyDescent="0.25">
      <c r="A750" s="84">
        <v>744</v>
      </c>
      <c r="B750" s="85">
        <v>461236</v>
      </c>
      <c r="C750" s="86" t="s">
        <v>632</v>
      </c>
      <c r="D750" s="86" t="s">
        <v>637</v>
      </c>
      <c r="E750" s="86" t="s">
        <v>3619</v>
      </c>
      <c r="F750" s="86" t="s">
        <v>27</v>
      </c>
      <c r="G750" s="86"/>
      <c r="H750" s="87">
        <v>23</v>
      </c>
      <c r="I750" s="87">
        <v>0</v>
      </c>
      <c r="J750" s="87">
        <v>0</v>
      </c>
      <c r="K750" s="87">
        <f t="shared" ref="K750:K759" si="48">H750*280000</f>
        <v>6440000</v>
      </c>
      <c r="L750" s="87">
        <v>0</v>
      </c>
      <c r="M750" s="87">
        <v>0</v>
      </c>
      <c r="N750" s="87">
        <v>0</v>
      </c>
      <c r="O750" s="87">
        <f t="shared" si="44"/>
        <v>6440000</v>
      </c>
      <c r="P750" s="97">
        <v>6440000</v>
      </c>
      <c r="Q750" s="97">
        <f t="shared" si="45"/>
        <v>0</v>
      </c>
      <c r="R750" s="96"/>
    </row>
    <row r="751" spans="1:18" x14ac:dyDescent="0.25">
      <c r="A751" s="84">
        <v>745</v>
      </c>
      <c r="B751" s="85">
        <v>461237</v>
      </c>
      <c r="C751" s="86" t="s">
        <v>149</v>
      </c>
      <c r="D751" s="86" t="s">
        <v>65</v>
      </c>
      <c r="E751" s="86" t="s">
        <v>3619</v>
      </c>
      <c r="F751" s="86" t="s">
        <v>27</v>
      </c>
      <c r="G751" s="86"/>
      <c r="H751" s="87">
        <v>23</v>
      </c>
      <c r="I751" s="87">
        <v>0</v>
      </c>
      <c r="J751" s="87">
        <v>0</v>
      </c>
      <c r="K751" s="87">
        <f t="shared" si="48"/>
        <v>6440000</v>
      </c>
      <c r="L751" s="87">
        <v>0</v>
      </c>
      <c r="M751" s="87">
        <v>0</v>
      </c>
      <c r="N751" s="87">
        <v>0</v>
      </c>
      <c r="O751" s="87">
        <f t="shared" si="44"/>
        <v>6440000</v>
      </c>
      <c r="P751" s="97">
        <v>6440000</v>
      </c>
      <c r="Q751" s="97">
        <f t="shared" si="45"/>
        <v>0</v>
      </c>
      <c r="R751" s="96"/>
    </row>
    <row r="752" spans="1:18" x14ac:dyDescent="0.25">
      <c r="A752" s="84">
        <v>746</v>
      </c>
      <c r="B752" s="85">
        <v>461238</v>
      </c>
      <c r="C752" s="86" t="s">
        <v>3633</v>
      </c>
      <c r="D752" s="86" t="s">
        <v>413</v>
      </c>
      <c r="E752" s="86" t="s">
        <v>3619</v>
      </c>
      <c r="F752" s="86" t="s">
        <v>27</v>
      </c>
      <c r="G752" s="86"/>
      <c r="H752" s="87">
        <v>23</v>
      </c>
      <c r="I752" s="87">
        <v>0</v>
      </c>
      <c r="J752" s="87">
        <v>0</v>
      </c>
      <c r="K752" s="87">
        <f t="shared" si="48"/>
        <v>6440000</v>
      </c>
      <c r="L752" s="87">
        <v>0</v>
      </c>
      <c r="M752" s="87">
        <v>0</v>
      </c>
      <c r="N752" s="87">
        <v>0</v>
      </c>
      <c r="O752" s="87">
        <f t="shared" si="44"/>
        <v>6440000</v>
      </c>
      <c r="P752" s="97">
        <v>6440000</v>
      </c>
      <c r="Q752" s="97">
        <f t="shared" si="45"/>
        <v>0</v>
      </c>
      <c r="R752" s="96"/>
    </row>
    <row r="753" spans="1:18" x14ac:dyDescent="0.25">
      <c r="A753" s="84">
        <v>747</v>
      </c>
      <c r="B753" s="85">
        <v>461239</v>
      </c>
      <c r="C753" s="86" t="s">
        <v>1197</v>
      </c>
      <c r="D753" s="86" t="s">
        <v>526</v>
      </c>
      <c r="E753" s="86" t="s">
        <v>3619</v>
      </c>
      <c r="F753" s="86" t="s">
        <v>27</v>
      </c>
      <c r="G753" s="86"/>
      <c r="H753" s="87">
        <v>21</v>
      </c>
      <c r="I753" s="87">
        <v>0</v>
      </c>
      <c r="J753" s="87">
        <v>0</v>
      </c>
      <c r="K753" s="87">
        <f t="shared" si="48"/>
        <v>5880000</v>
      </c>
      <c r="L753" s="87">
        <v>0</v>
      </c>
      <c r="M753" s="87">
        <v>0</v>
      </c>
      <c r="N753" s="87">
        <v>0</v>
      </c>
      <c r="O753" s="87">
        <f t="shared" si="44"/>
        <v>5880000</v>
      </c>
      <c r="P753" s="97">
        <v>6440000</v>
      </c>
      <c r="Q753" s="97">
        <f t="shared" si="45"/>
        <v>-560000</v>
      </c>
      <c r="R753" s="96"/>
    </row>
    <row r="754" spans="1:18" x14ac:dyDescent="0.25">
      <c r="A754" s="84">
        <v>748</v>
      </c>
      <c r="B754" s="85">
        <v>461240</v>
      </c>
      <c r="C754" s="86" t="s">
        <v>2345</v>
      </c>
      <c r="D754" s="86" t="s">
        <v>153</v>
      </c>
      <c r="E754" s="86" t="s">
        <v>3619</v>
      </c>
      <c r="F754" s="86" t="s">
        <v>27</v>
      </c>
      <c r="G754" s="86"/>
      <c r="H754" s="87">
        <v>23</v>
      </c>
      <c r="I754" s="87">
        <v>0</v>
      </c>
      <c r="J754" s="87">
        <v>0</v>
      </c>
      <c r="K754" s="87">
        <f t="shared" si="48"/>
        <v>6440000</v>
      </c>
      <c r="L754" s="87">
        <v>0</v>
      </c>
      <c r="M754" s="87">
        <v>0</v>
      </c>
      <c r="N754" s="87">
        <v>0</v>
      </c>
      <c r="O754" s="87">
        <f t="shared" si="44"/>
        <v>6440000</v>
      </c>
      <c r="P754" s="97">
        <v>6440000</v>
      </c>
      <c r="Q754" s="97">
        <f t="shared" si="45"/>
        <v>0</v>
      </c>
      <c r="R754" s="96"/>
    </row>
    <row r="755" spans="1:18" x14ac:dyDescent="0.25">
      <c r="A755" s="84">
        <v>749</v>
      </c>
      <c r="B755" s="85">
        <v>461241</v>
      </c>
      <c r="C755" s="86" t="s">
        <v>1122</v>
      </c>
      <c r="D755" s="86" t="s">
        <v>153</v>
      </c>
      <c r="E755" s="86" t="s">
        <v>3619</v>
      </c>
      <c r="F755" s="86" t="s">
        <v>27</v>
      </c>
      <c r="G755" s="86"/>
      <c r="H755" s="87">
        <v>23</v>
      </c>
      <c r="I755" s="87">
        <v>0</v>
      </c>
      <c r="J755" s="87">
        <v>0</v>
      </c>
      <c r="K755" s="87">
        <f t="shared" si="48"/>
        <v>6440000</v>
      </c>
      <c r="L755" s="87">
        <v>0</v>
      </c>
      <c r="M755" s="87">
        <v>0</v>
      </c>
      <c r="N755" s="87">
        <v>0</v>
      </c>
      <c r="O755" s="87">
        <f t="shared" si="44"/>
        <v>6440000</v>
      </c>
      <c r="P755" s="97">
        <v>6440000</v>
      </c>
      <c r="Q755" s="97">
        <f t="shared" si="45"/>
        <v>0</v>
      </c>
      <c r="R755" s="96"/>
    </row>
    <row r="756" spans="1:18" x14ac:dyDescent="0.25">
      <c r="A756" s="84">
        <v>750</v>
      </c>
      <c r="B756" s="85">
        <v>461242</v>
      </c>
      <c r="C756" s="86" t="s">
        <v>1053</v>
      </c>
      <c r="D756" s="86" t="s">
        <v>153</v>
      </c>
      <c r="E756" s="86" t="s">
        <v>3619</v>
      </c>
      <c r="F756" s="86" t="s">
        <v>27</v>
      </c>
      <c r="G756" s="86"/>
      <c r="H756" s="87">
        <v>20</v>
      </c>
      <c r="I756" s="87">
        <v>0</v>
      </c>
      <c r="J756" s="87">
        <v>0</v>
      </c>
      <c r="K756" s="87">
        <f t="shared" si="48"/>
        <v>5600000</v>
      </c>
      <c r="L756" s="87">
        <v>0</v>
      </c>
      <c r="M756" s="87">
        <v>0</v>
      </c>
      <c r="N756" s="87">
        <v>0</v>
      </c>
      <c r="O756" s="87">
        <f t="shared" si="44"/>
        <v>5600000</v>
      </c>
      <c r="P756" s="97">
        <v>5600000</v>
      </c>
      <c r="Q756" s="97">
        <f t="shared" si="45"/>
        <v>0</v>
      </c>
      <c r="R756" s="96"/>
    </row>
    <row r="757" spans="1:18" x14ac:dyDescent="0.25">
      <c r="A757" s="84">
        <v>751</v>
      </c>
      <c r="B757" s="85">
        <v>461243</v>
      </c>
      <c r="C757" s="86" t="s">
        <v>1918</v>
      </c>
      <c r="D757" s="86" t="s">
        <v>68</v>
      </c>
      <c r="E757" s="86" t="s">
        <v>3619</v>
      </c>
      <c r="F757" s="86" t="s">
        <v>27</v>
      </c>
      <c r="G757" s="86"/>
      <c r="H757" s="87">
        <v>23</v>
      </c>
      <c r="I757" s="87">
        <v>0</v>
      </c>
      <c r="J757" s="87">
        <v>0</v>
      </c>
      <c r="K757" s="87">
        <f t="shared" si="48"/>
        <v>6440000</v>
      </c>
      <c r="L757" s="87">
        <v>0</v>
      </c>
      <c r="M757" s="87">
        <v>0</v>
      </c>
      <c r="N757" s="87">
        <v>0</v>
      </c>
      <c r="O757" s="87">
        <f t="shared" si="44"/>
        <v>6440000</v>
      </c>
      <c r="P757" s="97">
        <v>6440000</v>
      </c>
      <c r="Q757" s="97">
        <f t="shared" si="45"/>
        <v>0</v>
      </c>
      <c r="R757" s="96"/>
    </row>
    <row r="758" spans="1:18" x14ac:dyDescent="0.25">
      <c r="A758" s="84">
        <v>752</v>
      </c>
      <c r="B758" s="85">
        <v>461244</v>
      </c>
      <c r="C758" s="86" t="s">
        <v>802</v>
      </c>
      <c r="D758" s="86" t="s">
        <v>528</v>
      </c>
      <c r="E758" s="86" t="s">
        <v>3619</v>
      </c>
      <c r="F758" s="86" t="s">
        <v>27</v>
      </c>
      <c r="G758" s="86"/>
      <c r="H758" s="87">
        <v>20</v>
      </c>
      <c r="I758" s="87">
        <v>0</v>
      </c>
      <c r="J758" s="87">
        <v>0</v>
      </c>
      <c r="K758" s="87">
        <f t="shared" si="48"/>
        <v>5600000</v>
      </c>
      <c r="L758" s="87">
        <v>0</v>
      </c>
      <c r="M758" s="87">
        <v>0</v>
      </c>
      <c r="N758" s="87">
        <v>0</v>
      </c>
      <c r="O758" s="87">
        <f t="shared" si="44"/>
        <v>5600000</v>
      </c>
      <c r="P758" s="97">
        <v>5600000</v>
      </c>
      <c r="Q758" s="97">
        <f t="shared" si="45"/>
        <v>0</v>
      </c>
      <c r="R758" s="96"/>
    </row>
    <row r="759" spans="1:18" x14ac:dyDescent="0.25">
      <c r="A759" s="84">
        <v>753</v>
      </c>
      <c r="B759" s="85">
        <v>461245</v>
      </c>
      <c r="C759" s="86" t="s">
        <v>3634</v>
      </c>
      <c r="D759" s="86" t="s">
        <v>75</v>
      </c>
      <c r="E759" s="86" t="s">
        <v>3619</v>
      </c>
      <c r="F759" s="86" t="s">
        <v>27</v>
      </c>
      <c r="G759" s="86"/>
      <c r="H759" s="87">
        <v>23</v>
      </c>
      <c r="I759" s="87">
        <v>0</v>
      </c>
      <c r="J759" s="87">
        <v>0</v>
      </c>
      <c r="K759" s="87">
        <f t="shared" si="48"/>
        <v>6440000</v>
      </c>
      <c r="L759" s="87">
        <v>0</v>
      </c>
      <c r="M759" s="87">
        <v>0</v>
      </c>
      <c r="N759" s="87">
        <v>0</v>
      </c>
      <c r="O759" s="87">
        <f t="shared" si="44"/>
        <v>6440000</v>
      </c>
      <c r="P759" s="97">
        <v>6440000</v>
      </c>
      <c r="Q759" s="97">
        <f t="shared" si="45"/>
        <v>0</v>
      </c>
      <c r="R759" s="96"/>
    </row>
    <row r="760" spans="1:18" x14ac:dyDescent="0.25">
      <c r="A760" s="84">
        <v>754</v>
      </c>
      <c r="B760" s="85">
        <v>461246</v>
      </c>
      <c r="C760" s="86" t="s">
        <v>3635</v>
      </c>
      <c r="D760" s="86" t="s">
        <v>75</v>
      </c>
      <c r="E760" s="86" t="s">
        <v>3619</v>
      </c>
      <c r="F760" s="86" t="s">
        <v>368</v>
      </c>
      <c r="G760" s="86"/>
      <c r="H760" s="87">
        <v>21</v>
      </c>
      <c r="I760" s="87">
        <v>0</v>
      </c>
      <c r="J760" s="87">
        <v>0</v>
      </c>
      <c r="K760" s="87">
        <f>H760*280000</f>
        <v>5880000</v>
      </c>
      <c r="L760" s="87">
        <v>0</v>
      </c>
      <c r="M760" s="87">
        <v>0</v>
      </c>
      <c r="N760" s="87">
        <f>K760</f>
        <v>5880000</v>
      </c>
      <c r="O760" s="87">
        <f t="shared" si="44"/>
        <v>0</v>
      </c>
      <c r="P760" s="97">
        <v>0</v>
      </c>
      <c r="Q760" s="97">
        <f t="shared" si="45"/>
        <v>0</v>
      </c>
      <c r="R760" s="96"/>
    </row>
    <row r="761" spans="1:18" x14ac:dyDescent="0.25">
      <c r="A761" s="84">
        <v>755</v>
      </c>
      <c r="B761" s="85">
        <v>461247</v>
      </c>
      <c r="C761" s="86" t="s">
        <v>348</v>
      </c>
      <c r="D761" s="86" t="s">
        <v>576</v>
      </c>
      <c r="E761" s="86" t="s">
        <v>3619</v>
      </c>
      <c r="F761" s="86" t="s">
        <v>27</v>
      </c>
      <c r="G761" s="86"/>
      <c r="H761" s="87">
        <v>23</v>
      </c>
      <c r="I761" s="87">
        <v>0</v>
      </c>
      <c r="J761" s="87">
        <v>0</v>
      </c>
      <c r="K761" s="87">
        <f t="shared" ref="K761:K776" si="49">H761*280000</f>
        <v>6440000</v>
      </c>
      <c r="L761" s="87">
        <v>0</v>
      </c>
      <c r="M761" s="87">
        <v>0</v>
      </c>
      <c r="N761" s="87">
        <v>0</v>
      </c>
      <c r="O761" s="87">
        <f t="shared" si="44"/>
        <v>6440000</v>
      </c>
      <c r="P761" s="97">
        <v>6440000</v>
      </c>
      <c r="Q761" s="97">
        <f t="shared" si="45"/>
        <v>0</v>
      </c>
      <c r="R761" s="96"/>
    </row>
    <row r="762" spans="1:18" x14ac:dyDescent="0.25">
      <c r="A762" s="84">
        <v>756</v>
      </c>
      <c r="B762" s="85">
        <v>461248</v>
      </c>
      <c r="C762" s="86" t="s">
        <v>586</v>
      </c>
      <c r="D762" s="86" t="s">
        <v>624</v>
      </c>
      <c r="E762" s="86" t="s">
        <v>3619</v>
      </c>
      <c r="F762" s="86" t="s">
        <v>27</v>
      </c>
      <c r="G762" s="86"/>
      <c r="H762" s="87">
        <v>23</v>
      </c>
      <c r="I762" s="87">
        <v>0</v>
      </c>
      <c r="J762" s="87">
        <v>0</v>
      </c>
      <c r="K762" s="87">
        <f t="shared" si="49"/>
        <v>6440000</v>
      </c>
      <c r="L762" s="87">
        <v>0</v>
      </c>
      <c r="M762" s="87">
        <v>0</v>
      </c>
      <c r="N762" s="87">
        <v>0</v>
      </c>
      <c r="O762" s="87">
        <f t="shared" si="44"/>
        <v>6440000</v>
      </c>
      <c r="P762" s="97">
        <v>6440000</v>
      </c>
      <c r="Q762" s="97">
        <f t="shared" si="45"/>
        <v>0</v>
      </c>
      <c r="R762" s="96"/>
    </row>
    <row r="763" spans="1:18" x14ac:dyDescent="0.25">
      <c r="A763" s="84">
        <v>757</v>
      </c>
      <c r="B763" s="85">
        <v>461249</v>
      </c>
      <c r="C763" s="86" t="s">
        <v>111</v>
      </c>
      <c r="D763" s="86" t="s">
        <v>472</v>
      </c>
      <c r="E763" s="86" t="s">
        <v>3619</v>
      </c>
      <c r="F763" s="86" t="s">
        <v>27</v>
      </c>
      <c r="G763" s="86"/>
      <c r="H763" s="87">
        <v>23</v>
      </c>
      <c r="I763" s="87">
        <v>0</v>
      </c>
      <c r="J763" s="87">
        <v>0</v>
      </c>
      <c r="K763" s="87">
        <f t="shared" si="49"/>
        <v>6440000</v>
      </c>
      <c r="L763" s="87">
        <v>0</v>
      </c>
      <c r="M763" s="87">
        <v>0</v>
      </c>
      <c r="N763" s="87">
        <v>0</v>
      </c>
      <c r="O763" s="87">
        <f t="shared" si="44"/>
        <v>6440000</v>
      </c>
      <c r="P763" s="97">
        <v>6440000</v>
      </c>
      <c r="Q763" s="97">
        <f t="shared" si="45"/>
        <v>0</v>
      </c>
      <c r="R763" s="96"/>
    </row>
    <row r="764" spans="1:18" x14ac:dyDescent="0.25">
      <c r="A764" s="84">
        <v>758</v>
      </c>
      <c r="B764" s="85">
        <v>461250</v>
      </c>
      <c r="C764" s="86" t="s">
        <v>3636</v>
      </c>
      <c r="D764" s="86" t="s">
        <v>106</v>
      </c>
      <c r="E764" s="86" t="s">
        <v>3619</v>
      </c>
      <c r="F764" s="86" t="s">
        <v>27</v>
      </c>
      <c r="G764" s="86"/>
      <c r="H764" s="87">
        <v>13</v>
      </c>
      <c r="I764" s="87">
        <v>0</v>
      </c>
      <c r="J764" s="87">
        <v>0</v>
      </c>
      <c r="K764" s="87">
        <f t="shared" si="49"/>
        <v>3640000</v>
      </c>
      <c r="L764" s="87">
        <v>0</v>
      </c>
      <c r="M764" s="87">
        <v>0</v>
      </c>
      <c r="N764" s="87">
        <v>0</v>
      </c>
      <c r="O764" s="87">
        <f t="shared" si="44"/>
        <v>3640000</v>
      </c>
      <c r="P764" s="97">
        <v>0</v>
      </c>
      <c r="Q764" s="97">
        <f t="shared" si="45"/>
        <v>3640000</v>
      </c>
      <c r="R764" s="96"/>
    </row>
    <row r="765" spans="1:18" x14ac:dyDescent="0.25">
      <c r="A765" s="84">
        <v>759</v>
      </c>
      <c r="B765" s="85">
        <v>461251</v>
      </c>
      <c r="C765" s="86" t="s">
        <v>762</v>
      </c>
      <c r="D765" s="86" t="s">
        <v>106</v>
      </c>
      <c r="E765" s="86" t="s">
        <v>3619</v>
      </c>
      <c r="F765" s="86" t="s">
        <v>27</v>
      </c>
      <c r="G765" s="86"/>
      <c r="H765" s="87">
        <v>23</v>
      </c>
      <c r="I765" s="87">
        <v>0</v>
      </c>
      <c r="J765" s="87">
        <v>0</v>
      </c>
      <c r="K765" s="87">
        <f t="shared" si="49"/>
        <v>6440000</v>
      </c>
      <c r="L765" s="87">
        <v>0</v>
      </c>
      <c r="M765" s="87">
        <v>0</v>
      </c>
      <c r="N765" s="87">
        <v>0</v>
      </c>
      <c r="O765" s="87">
        <f t="shared" si="44"/>
        <v>6440000</v>
      </c>
      <c r="P765" s="97">
        <v>6440000</v>
      </c>
      <c r="Q765" s="97">
        <f t="shared" si="45"/>
        <v>0</v>
      </c>
      <c r="R765" s="96"/>
    </row>
    <row r="766" spans="1:18" x14ac:dyDescent="0.25">
      <c r="A766" s="84">
        <v>760</v>
      </c>
      <c r="B766" s="85">
        <v>461252</v>
      </c>
      <c r="C766" s="86" t="s">
        <v>802</v>
      </c>
      <c r="D766" s="86" t="s">
        <v>1104</v>
      </c>
      <c r="E766" s="86" t="s">
        <v>3619</v>
      </c>
      <c r="F766" s="86" t="s">
        <v>27</v>
      </c>
      <c r="G766" s="86"/>
      <c r="H766" s="87">
        <v>23</v>
      </c>
      <c r="I766" s="87">
        <v>0</v>
      </c>
      <c r="J766" s="87">
        <v>0</v>
      </c>
      <c r="K766" s="87">
        <f t="shared" si="49"/>
        <v>6440000</v>
      </c>
      <c r="L766" s="87">
        <v>0</v>
      </c>
      <c r="M766" s="87">
        <v>0</v>
      </c>
      <c r="N766" s="87">
        <v>0</v>
      </c>
      <c r="O766" s="87">
        <f t="shared" si="44"/>
        <v>6440000</v>
      </c>
      <c r="P766" s="97">
        <v>6440000</v>
      </c>
      <c r="Q766" s="97">
        <f t="shared" si="45"/>
        <v>0</v>
      </c>
      <c r="R766" s="96"/>
    </row>
    <row r="767" spans="1:18" x14ac:dyDescent="0.25">
      <c r="A767" s="84">
        <v>761</v>
      </c>
      <c r="B767" s="85">
        <v>461253</v>
      </c>
      <c r="C767" s="86" t="s">
        <v>3637</v>
      </c>
      <c r="D767" s="86" t="s">
        <v>61</v>
      </c>
      <c r="E767" s="86" t="s">
        <v>3619</v>
      </c>
      <c r="F767" s="86" t="s">
        <v>27</v>
      </c>
      <c r="G767" s="86"/>
      <c r="H767" s="87">
        <v>23</v>
      </c>
      <c r="I767" s="87">
        <v>0</v>
      </c>
      <c r="J767" s="87">
        <v>0</v>
      </c>
      <c r="K767" s="87">
        <f t="shared" si="49"/>
        <v>6440000</v>
      </c>
      <c r="L767" s="87">
        <v>0</v>
      </c>
      <c r="M767" s="87">
        <v>0</v>
      </c>
      <c r="N767" s="87">
        <v>0</v>
      </c>
      <c r="O767" s="87">
        <f t="shared" si="44"/>
        <v>6440000</v>
      </c>
      <c r="P767" s="97">
        <v>6440000</v>
      </c>
      <c r="Q767" s="97">
        <f t="shared" si="45"/>
        <v>0</v>
      </c>
      <c r="R767" s="96"/>
    </row>
    <row r="768" spans="1:18" x14ac:dyDescent="0.25">
      <c r="A768" s="84">
        <v>762</v>
      </c>
      <c r="B768" s="85">
        <v>461254</v>
      </c>
      <c r="C768" s="86" t="s">
        <v>239</v>
      </c>
      <c r="D768" s="86" t="s">
        <v>517</v>
      </c>
      <c r="E768" s="86" t="s">
        <v>3619</v>
      </c>
      <c r="F768" s="86" t="s">
        <v>27</v>
      </c>
      <c r="G768" s="86"/>
      <c r="H768" s="87">
        <v>23</v>
      </c>
      <c r="I768" s="87">
        <v>0</v>
      </c>
      <c r="J768" s="87">
        <v>0</v>
      </c>
      <c r="K768" s="87">
        <f t="shared" si="49"/>
        <v>6440000</v>
      </c>
      <c r="L768" s="87">
        <v>0</v>
      </c>
      <c r="M768" s="87">
        <v>0</v>
      </c>
      <c r="N768" s="87">
        <v>0</v>
      </c>
      <c r="O768" s="87">
        <f t="shared" si="44"/>
        <v>6440000</v>
      </c>
      <c r="P768" s="97">
        <v>6440000</v>
      </c>
      <c r="Q768" s="97">
        <f t="shared" si="45"/>
        <v>0</v>
      </c>
      <c r="R768" s="96"/>
    </row>
    <row r="769" spans="1:18" x14ac:dyDescent="0.25">
      <c r="A769" s="84">
        <v>763</v>
      </c>
      <c r="B769" s="85">
        <v>461255</v>
      </c>
      <c r="C769" s="86" t="s">
        <v>1753</v>
      </c>
      <c r="D769" s="86" t="s">
        <v>71</v>
      </c>
      <c r="E769" s="86" t="s">
        <v>3619</v>
      </c>
      <c r="F769" s="86" t="s">
        <v>27</v>
      </c>
      <c r="G769" s="86"/>
      <c r="H769" s="87">
        <v>22</v>
      </c>
      <c r="I769" s="87">
        <v>0</v>
      </c>
      <c r="J769" s="87">
        <v>0</v>
      </c>
      <c r="K769" s="87">
        <f t="shared" si="49"/>
        <v>6160000</v>
      </c>
      <c r="L769" s="87">
        <v>0</v>
      </c>
      <c r="M769" s="87">
        <v>0</v>
      </c>
      <c r="N769" s="87">
        <v>0</v>
      </c>
      <c r="O769" s="87">
        <f t="shared" si="44"/>
        <v>6160000</v>
      </c>
      <c r="P769" s="97">
        <v>6160000</v>
      </c>
      <c r="Q769" s="97">
        <f t="shared" si="45"/>
        <v>0</v>
      </c>
      <c r="R769" s="96"/>
    </row>
    <row r="770" spans="1:18" x14ac:dyDescent="0.25">
      <c r="A770" s="84">
        <v>764</v>
      </c>
      <c r="B770" s="85">
        <v>461256</v>
      </c>
      <c r="C770" s="86" t="s">
        <v>3638</v>
      </c>
      <c r="D770" s="86" t="s">
        <v>43</v>
      </c>
      <c r="E770" s="86" t="s">
        <v>3619</v>
      </c>
      <c r="F770" s="86" t="s">
        <v>27</v>
      </c>
      <c r="G770" s="86"/>
      <c r="H770" s="87">
        <v>23</v>
      </c>
      <c r="I770" s="87">
        <v>0</v>
      </c>
      <c r="J770" s="87">
        <v>0</v>
      </c>
      <c r="K770" s="87">
        <f t="shared" si="49"/>
        <v>6440000</v>
      </c>
      <c r="L770" s="87">
        <v>0</v>
      </c>
      <c r="M770" s="87">
        <v>0</v>
      </c>
      <c r="N770" s="87">
        <v>0</v>
      </c>
      <c r="O770" s="87">
        <f t="shared" si="44"/>
        <v>6440000</v>
      </c>
      <c r="P770" s="97">
        <v>6440000</v>
      </c>
      <c r="Q770" s="97">
        <f t="shared" si="45"/>
        <v>0</v>
      </c>
      <c r="R770" s="96"/>
    </row>
    <row r="771" spans="1:18" x14ac:dyDescent="0.25">
      <c r="A771" s="84">
        <v>765</v>
      </c>
      <c r="B771" s="85">
        <v>461257</v>
      </c>
      <c r="C771" s="86" t="s">
        <v>291</v>
      </c>
      <c r="D771" s="86" t="s">
        <v>85</v>
      </c>
      <c r="E771" s="86" t="s">
        <v>3619</v>
      </c>
      <c r="F771" s="86" t="s">
        <v>27</v>
      </c>
      <c r="G771" s="86"/>
      <c r="H771" s="87">
        <v>23</v>
      </c>
      <c r="I771" s="87">
        <v>0</v>
      </c>
      <c r="J771" s="87">
        <v>0</v>
      </c>
      <c r="K771" s="87">
        <f t="shared" si="49"/>
        <v>6440000</v>
      </c>
      <c r="L771" s="87">
        <v>0</v>
      </c>
      <c r="M771" s="87">
        <v>0</v>
      </c>
      <c r="N771" s="87">
        <v>0</v>
      </c>
      <c r="O771" s="87">
        <f t="shared" si="44"/>
        <v>6440000</v>
      </c>
      <c r="P771" s="97">
        <v>6440000</v>
      </c>
      <c r="Q771" s="97">
        <f t="shared" si="45"/>
        <v>0</v>
      </c>
      <c r="R771" s="96"/>
    </row>
    <row r="772" spans="1:18" x14ac:dyDescent="0.25">
      <c r="A772" s="84">
        <v>766</v>
      </c>
      <c r="B772" s="85">
        <v>461258</v>
      </c>
      <c r="C772" s="86" t="s">
        <v>3639</v>
      </c>
      <c r="D772" s="86" t="s">
        <v>210</v>
      </c>
      <c r="E772" s="86" t="s">
        <v>3619</v>
      </c>
      <c r="F772" s="86" t="s">
        <v>27</v>
      </c>
      <c r="G772" s="86"/>
      <c r="H772" s="87">
        <v>23</v>
      </c>
      <c r="I772" s="87">
        <v>0</v>
      </c>
      <c r="J772" s="87">
        <v>0</v>
      </c>
      <c r="K772" s="87">
        <f t="shared" si="49"/>
        <v>6440000</v>
      </c>
      <c r="L772" s="87">
        <v>0</v>
      </c>
      <c r="M772" s="87">
        <v>0</v>
      </c>
      <c r="N772" s="87">
        <v>0</v>
      </c>
      <c r="O772" s="87">
        <f t="shared" si="44"/>
        <v>6440000</v>
      </c>
      <c r="P772" s="97">
        <v>6440000</v>
      </c>
      <c r="Q772" s="97">
        <f t="shared" si="45"/>
        <v>0</v>
      </c>
      <c r="R772" s="96"/>
    </row>
    <row r="773" spans="1:18" x14ac:dyDescent="0.25">
      <c r="A773" s="84">
        <v>767</v>
      </c>
      <c r="B773" s="85">
        <v>461259</v>
      </c>
      <c r="C773" s="86" t="s">
        <v>551</v>
      </c>
      <c r="D773" s="86" t="s">
        <v>492</v>
      </c>
      <c r="E773" s="86" t="s">
        <v>3619</v>
      </c>
      <c r="F773" s="86" t="s">
        <v>27</v>
      </c>
      <c r="G773" s="86"/>
      <c r="H773" s="87">
        <v>20</v>
      </c>
      <c r="I773" s="87">
        <v>0</v>
      </c>
      <c r="J773" s="87">
        <v>0</v>
      </c>
      <c r="K773" s="87">
        <f t="shared" si="49"/>
        <v>5600000</v>
      </c>
      <c r="L773" s="87">
        <v>0</v>
      </c>
      <c r="M773" s="87">
        <v>0</v>
      </c>
      <c r="N773" s="87">
        <v>0</v>
      </c>
      <c r="O773" s="87">
        <f t="shared" si="44"/>
        <v>5600000</v>
      </c>
      <c r="P773" s="97">
        <v>5600000</v>
      </c>
      <c r="Q773" s="97">
        <f t="shared" si="45"/>
        <v>0</v>
      </c>
      <c r="R773" s="96"/>
    </row>
    <row r="774" spans="1:18" x14ac:dyDescent="0.25">
      <c r="A774" s="84">
        <v>768</v>
      </c>
      <c r="B774" s="85">
        <v>461260</v>
      </c>
      <c r="C774" s="86" t="s">
        <v>53</v>
      </c>
      <c r="D774" s="86" t="s">
        <v>65</v>
      </c>
      <c r="E774" s="86" t="s">
        <v>3619</v>
      </c>
      <c r="F774" s="86" t="s">
        <v>27</v>
      </c>
      <c r="G774" s="86"/>
      <c r="H774" s="87">
        <v>23</v>
      </c>
      <c r="I774" s="87">
        <v>0</v>
      </c>
      <c r="J774" s="87">
        <v>0</v>
      </c>
      <c r="K774" s="87">
        <f t="shared" si="49"/>
        <v>6440000</v>
      </c>
      <c r="L774" s="87">
        <v>0</v>
      </c>
      <c r="M774" s="87">
        <v>0</v>
      </c>
      <c r="N774" s="87">
        <v>0</v>
      </c>
      <c r="O774" s="87">
        <f t="shared" si="44"/>
        <v>6440000</v>
      </c>
      <c r="P774" s="97">
        <v>6440000</v>
      </c>
      <c r="Q774" s="97">
        <f t="shared" si="45"/>
        <v>0</v>
      </c>
      <c r="R774" s="96"/>
    </row>
    <row r="775" spans="1:18" x14ac:dyDescent="0.25">
      <c r="A775" s="84">
        <v>769</v>
      </c>
      <c r="B775" s="85">
        <v>461261</v>
      </c>
      <c r="C775" s="86" t="s">
        <v>3640</v>
      </c>
      <c r="D775" s="86" t="s">
        <v>75</v>
      </c>
      <c r="E775" s="86" t="s">
        <v>3619</v>
      </c>
      <c r="F775" s="86" t="s">
        <v>27</v>
      </c>
      <c r="G775" s="86"/>
      <c r="H775" s="87">
        <v>23</v>
      </c>
      <c r="I775" s="87">
        <v>0</v>
      </c>
      <c r="J775" s="87">
        <v>0</v>
      </c>
      <c r="K775" s="87">
        <f t="shared" si="49"/>
        <v>6440000</v>
      </c>
      <c r="L775" s="87">
        <v>0</v>
      </c>
      <c r="M775" s="87">
        <v>0</v>
      </c>
      <c r="N775" s="87">
        <v>0</v>
      </c>
      <c r="O775" s="87">
        <f t="shared" si="44"/>
        <v>6440000</v>
      </c>
      <c r="P775" s="97">
        <v>6440000</v>
      </c>
      <c r="Q775" s="97">
        <f t="shared" si="45"/>
        <v>0</v>
      </c>
      <c r="R775" s="96"/>
    </row>
    <row r="776" spans="1:18" x14ac:dyDescent="0.25">
      <c r="A776" s="84">
        <v>770</v>
      </c>
      <c r="B776" s="85">
        <v>461262</v>
      </c>
      <c r="C776" s="86" t="s">
        <v>933</v>
      </c>
      <c r="D776" s="86" t="s">
        <v>2457</v>
      </c>
      <c r="E776" s="86" t="s">
        <v>3619</v>
      </c>
      <c r="F776" s="86" t="s">
        <v>27</v>
      </c>
      <c r="G776" s="86"/>
      <c r="H776" s="87">
        <v>22</v>
      </c>
      <c r="I776" s="87">
        <v>0</v>
      </c>
      <c r="J776" s="87">
        <v>0</v>
      </c>
      <c r="K776" s="87">
        <f t="shared" si="49"/>
        <v>6160000</v>
      </c>
      <c r="L776" s="87">
        <v>0</v>
      </c>
      <c r="M776" s="87">
        <v>0</v>
      </c>
      <c r="N776" s="87">
        <v>0</v>
      </c>
      <c r="O776" s="87">
        <f t="shared" ref="O776:O839" si="50">K776+L776+M776-N776</f>
        <v>6160000</v>
      </c>
      <c r="P776" s="97">
        <v>6160000</v>
      </c>
      <c r="Q776" s="97">
        <f t="shared" ref="Q776:Q839" si="51">O776-P776</f>
        <v>0</v>
      </c>
      <c r="R776" s="96"/>
    </row>
    <row r="777" spans="1:18" s="103" customFormat="1" x14ac:dyDescent="0.25">
      <c r="A777" s="99">
        <v>771</v>
      </c>
      <c r="B777" s="100">
        <v>462836</v>
      </c>
      <c r="C777" s="101" t="s">
        <v>1072</v>
      </c>
      <c r="D777" s="101" t="s">
        <v>153</v>
      </c>
      <c r="E777" s="101" t="s">
        <v>3619</v>
      </c>
      <c r="F777" s="101" t="s">
        <v>27</v>
      </c>
      <c r="G777" s="101"/>
      <c r="H777" s="102">
        <v>19</v>
      </c>
      <c r="I777" s="102">
        <v>0</v>
      </c>
      <c r="J777" s="102">
        <v>0</v>
      </c>
      <c r="K777" s="102">
        <f>H777*280000</f>
        <v>5320000</v>
      </c>
      <c r="L777" s="102">
        <v>0</v>
      </c>
      <c r="M777" s="102">
        <v>0</v>
      </c>
      <c r="N777" s="102">
        <v>0</v>
      </c>
      <c r="O777" s="102">
        <f t="shared" si="50"/>
        <v>5320000</v>
      </c>
      <c r="P777" s="97">
        <v>5320000</v>
      </c>
      <c r="Q777" s="97">
        <f t="shared" si="51"/>
        <v>0</v>
      </c>
      <c r="R777" s="96" t="s">
        <v>3617</v>
      </c>
    </row>
    <row r="778" spans="1:18" x14ac:dyDescent="0.25">
      <c r="A778" s="84">
        <v>772</v>
      </c>
      <c r="B778" s="85">
        <v>461301</v>
      </c>
      <c r="C778" s="86" t="s">
        <v>1242</v>
      </c>
      <c r="D778" s="86" t="s">
        <v>229</v>
      </c>
      <c r="E778" s="86" t="s">
        <v>3641</v>
      </c>
      <c r="F778" s="86" t="s">
        <v>27</v>
      </c>
      <c r="G778" s="86"/>
      <c r="H778" s="87">
        <v>23</v>
      </c>
      <c r="I778" s="87">
        <v>0</v>
      </c>
      <c r="J778" s="87">
        <v>0</v>
      </c>
      <c r="K778" s="87">
        <f t="shared" ref="K778:K821" si="52">H778*280000</f>
        <v>6440000</v>
      </c>
      <c r="L778" s="87">
        <v>0</v>
      </c>
      <c r="M778" s="87">
        <v>0</v>
      </c>
      <c r="N778" s="87">
        <v>0</v>
      </c>
      <c r="O778" s="87">
        <f t="shared" si="50"/>
        <v>6440000</v>
      </c>
      <c r="P778" s="97">
        <v>6440000</v>
      </c>
      <c r="Q778" s="97">
        <f t="shared" si="51"/>
        <v>0</v>
      </c>
      <c r="R778" s="96"/>
    </row>
    <row r="779" spans="1:18" x14ac:dyDescent="0.25">
      <c r="A779" s="84">
        <v>773</v>
      </c>
      <c r="B779" s="85">
        <v>461302</v>
      </c>
      <c r="C779" s="86" t="s">
        <v>3642</v>
      </c>
      <c r="D779" s="86" t="s">
        <v>61</v>
      </c>
      <c r="E779" s="86" t="s">
        <v>3641</v>
      </c>
      <c r="F779" s="86" t="s">
        <v>27</v>
      </c>
      <c r="G779" s="86"/>
      <c r="H779" s="87">
        <v>20</v>
      </c>
      <c r="I779" s="87">
        <v>0</v>
      </c>
      <c r="J779" s="87">
        <v>0</v>
      </c>
      <c r="K779" s="87">
        <f t="shared" si="52"/>
        <v>5600000</v>
      </c>
      <c r="L779" s="87">
        <v>0</v>
      </c>
      <c r="M779" s="87">
        <v>0</v>
      </c>
      <c r="N779" s="87">
        <v>0</v>
      </c>
      <c r="O779" s="87">
        <f t="shared" si="50"/>
        <v>5600000</v>
      </c>
      <c r="P779" s="97">
        <v>5600000</v>
      </c>
      <c r="Q779" s="97">
        <f t="shared" si="51"/>
        <v>0</v>
      </c>
      <c r="R779" s="96"/>
    </row>
    <row r="780" spans="1:18" x14ac:dyDescent="0.25">
      <c r="A780" s="84">
        <v>774</v>
      </c>
      <c r="B780" s="85">
        <v>461303</v>
      </c>
      <c r="C780" s="86" t="s">
        <v>3643</v>
      </c>
      <c r="D780" s="86" t="s">
        <v>61</v>
      </c>
      <c r="E780" s="86" t="s">
        <v>3641</v>
      </c>
      <c r="F780" s="86" t="s">
        <v>27</v>
      </c>
      <c r="G780" s="86"/>
      <c r="H780" s="87">
        <v>23</v>
      </c>
      <c r="I780" s="87">
        <v>0</v>
      </c>
      <c r="J780" s="87">
        <v>0</v>
      </c>
      <c r="K780" s="87">
        <f t="shared" si="52"/>
        <v>6440000</v>
      </c>
      <c r="L780" s="87">
        <v>0</v>
      </c>
      <c r="M780" s="87">
        <v>0</v>
      </c>
      <c r="N780" s="87">
        <v>0</v>
      </c>
      <c r="O780" s="87">
        <f t="shared" si="50"/>
        <v>6440000</v>
      </c>
      <c r="P780" s="97">
        <v>6440000</v>
      </c>
      <c r="Q780" s="97">
        <f t="shared" si="51"/>
        <v>0</v>
      </c>
      <c r="R780" s="96"/>
    </row>
    <row r="781" spans="1:18" x14ac:dyDescent="0.25">
      <c r="A781" s="84">
        <v>775</v>
      </c>
      <c r="B781" s="85">
        <v>461304</v>
      </c>
      <c r="C781" s="86" t="s">
        <v>632</v>
      </c>
      <c r="D781" s="86" t="s">
        <v>61</v>
      </c>
      <c r="E781" s="86" t="s">
        <v>3641</v>
      </c>
      <c r="F781" s="86" t="s">
        <v>27</v>
      </c>
      <c r="G781" s="86"/>
      <c r="H781" s="87">
        <v>23</v>
      </c>
      <c r="I781" s="87">
        <v>0</v>
      </c>
      <c r="J781" s="87">
        <v>0</v>
      </c>
      <c r="K781" s="87">
        <f t="shared" si="52"/>
        <v>6440000</v>
      </c>
      <c r="L781" s="87">
        <v>0</v>
      </c>
      <c r="M781" s="87">
        <v>0</v>
      </c>
      <c r="N781" s="87">
        <v>0</v>
      </c>
      <c r="O781" s="87">
        <f t="shared" si="50"/>
        <v>6440000</v>
      </c>
      <c r="P781" s="97">
        <v>0</v>
      </c>
      <c r="Q781" s="97">
        <f t="shared" si="51"/>
        <v>6440000</v>
      </c>
      <c r="R781" s="96"/>
    </row>
    <row r="782" spans="1:18" x14ac:dyDescent="0.25">
      <c r="A782" s="84">
        <v>776</v>
      </c>
      <c r="B782" s="85">
        <v>461305</v>
      </c>
      <c r="C782" s="86" t="s">
        <v>3644</v>
      </c>
      <c r="D782" s="86" t="s">
        <v>61</v>
      </c>
      <c r="E782" s="86" t="s">
        <v>3641</v>
      </c>
      <c r="F782" s="86" t="s">
        <v>27</v>
      </c>
      <c r="G782" s="86"/>
      <c r="H782" s="87">
        <v>20</v>
      </c>
      <c r="I782" s="87">
        <v>0</v>
      </c>
      <c r="J782" s="87">
        <v>0</v>
      </c>
      <c r="K782" s="87">
        <f t="shared" si="52"/>
        <v>5600000</v>
      </c>
      <c r="L782" s="87">
        <v>0</v>
      </c>
      <c r="M782" s="87">
        <v>0</v>
      </c>
      <c r="N782" s="87">
        <v>0</v>
      </c>
      <c r="O782" s="87">
        <f t="shared" si="50"/>
        <v>5600000</v>
      </c>
      <c r="P782" s="97">
        <v>5600000</v>
      </c>
      <c r="Q782" s="97">
        <f t="shared" si="51"/>
        <v>0</v>
      </c>
      <c r="R782" s="96"/>
    </row>
    <row r="783" spans="1:18" x14ac:dyDescent="0.25">
      <c r="A783" s="84">
        <v>777</v>
      </c>
      <c r="B783" s="85">
        <v>461306</v>
      </c>
      <c r="C783" s="86" t="s">
        <v>285</v>
      </c>
      <c r="D783" s="86" t="s">
        <v>344</v>
      </c>
      <c r="E783" s="86" t="s">
        <v>3641</v>
      </c>
      <c r="F783" s="86" t="s">
        <v>27</v>
      </c>
      <c r="G783" s="86"/>
      <c r="H783" s="87">
        <v>23</v>
      </c>
      <c r="I783" s="87">
        <v>0</v>
      </c>
      <c r="J783" s="87">
        <v>0</v>
      </c>
      <c r="K783" s="87">
        <f t="shared" si="52"/>
        <v>6440000</v>
      </c>
      <c r="L783" s="87">
        <v>0</v>
      </c>
      <c r="M783" s="87">
        <v>0</v>
      </c>
      <c r="N783" s="87">
        <v>0</v>
      </c>
      <c r="O783" s="87">
        <f t="shared" si="50"/>
        <v>6440000</v>
      </c>
      <c r="P783" s="97">
        <v>6440000</v>
      </c>
      <c r="Q783" s="97">
        <f t="shared" si="51"/>
        <v>0</v>
      </c>
      <c r="R783" s="96"/>
    </row>
    <row r="784" spans="1:18" x14ac:dyDescent="0.25">
      <c r="A784" s="84">
        <v>778</v>
      </c>
      <c r="B784" s="85">
        <v>461307</v>
      </c>
      <c r="C784" s="86" t="s">
        <v>518</v>
      </c>
      <c r="D784" s="86" t="s">
        <v>61</v>
      </c>
      <c r="E784" s="86" t="s">
        <v>3641</v>
      </c>
      <c r="F784" s="86" t="s">
        <v>27</v>
      </c>
      <c r="G784" s="86"/>
      <c r="H784" s="87">
        <v>23</v>
      </c>
      <c r="I784" s="87">
        <v>0</v>
      </c>
      <c r="J784" s="87">
        <v>0</v>
      </c>
      <c r="K784" s="87">
        <f t="shared" si="52"/>
        <v>6440000</v>
      </c>
      <c r="L784" s="87">
        <v>0</v>
      </c>
      <c r="M784" s="87">
        <v>0</v>
      </c>
      <c r="N784" s="87">
        <v>0</v>
      </c>
      <c r="O784" s="87">
        <f t="shared" si="50"/>
        <v>6440000</v>
      </c>
      <c r="P784" s="97">
        <v>6440000</v>
      </c>
      <c r="Q784" s="97">
        <f t="shared" si="51"/>
        <v>0</v>
      </c>
      <c r="R784" s="96"/>
    </row>
    <row r="785" spans="1:18" x14ac:dyDescent="0.25">
      <c r="A785" s="84">
        <v>779</v>
      </c>
      <c r="B785" s="85">
        <v>461308</v>
      </c>
      <c r="C785" s="86" t="s">
        <v>3645</v>
      </c>
      <c r="D785" s="86" t="s">
        <v>51</v>
      </c>
      <c r="E785" s="86" t="s">
        <v>3641</v>
      </c>
      <c r="F785" s="86" t="s">
        <v>27</v>
      </c>
      <c r="G785" s="86"/>
      <c r="H785" s="87">
        <v>23</v>
      </c>
      <c r="I785" s="87">
        <v>0</v>
      </c>
      <c r="J785" s="87">
        <v>0</v>
      </c>
      <c r="K785" s="87">
        <f t="shared" si="52"/>
        <v>6440000</v>
      </c>
      <c r="L785" s="87">
        <v>0</v>
      </c>
      <c r="M785" s="87">
        <v>0</v>
      </c>
      <c r="N785" s="87">
        <v>0</v>
      </c>
      <c r="O785" s="87">
        <f t="shared" si="50"/>
        <v>6440000</v>
      </c>
      <c r="P785" s="97">
        <v>6440000</v>
      </c>
      <c r="Q785" s="97">
        <f t="shared" si="51"/>
        <v>0</v>
      </c>
      <c r="R785" s="96"/>
    </row>
    <row r="786" spans="1:18" x14ac:dyDescent="0.25">
      <c r="A786" s="84">
        <v>780</v>
      </c>
      <c r="B786" s="85">
        <v>461309</v>
      </c>
      <c r="C786" s="86" t="s">
        <v>3646</v>
      </c>
      <c r="D786" s="86" t="s">
        <v>267</v>
      </c>
      <c r="E786" s="86" t="s">
        <v>3641</v>
      </c>
      <c r="F786" s="86" t="s">
        <v>27</v>
      </c>
      <c r="G786" s="86"/>
      <c r="H786" s="87">
        <v>23</v>
      </c>
      <c r="I786" s="87">
        <v>0</v>
      </c>
      <c r="J786" s="87">
        <v>0</v>
      </c>
      <c r="K786" s="87">
        <f t="shared" si="52"/>
        <v>6440000</v>
      </c>
      <c r="L786" s="87">
        <v>0</v>
      </c>
      <c r="M786" s="87">
        <v>0</v>
      </c>
      <c r="N786" s="87">
        <v>0</v>
      </c>
      <c r="O786" s="87">
        <f t="shared" si="50"/>
        <v>6440000</v>
      </c>
      <c r="P786" s="97">
        <v>6440000</v>
      </c>
      <c r="Q786" s="97">
        <f t="shared" si="51"/>
        <v>0</v>
      </c>
      <c r="R786" s="96"/>
    </row>
    <row r="787" spans="1:18" x14ac:dyDescent="0.25">
      <c r="A787" s="84">
        <v>781</v>
      </c>
      <c r="B787" s="85">
        <v>461310</v>
      </c>
      <c r="C787" s="86" t="s">
        <v>1715</v>
      </c>
      <c r="D787" s="86" t="s">
        <v>244</v>
      </c>
      <c r="E787" s="86" t="s">
        <v>3641</v>
      </c>
      <c r="F787" s="86" t="s">
        <v>27</v>
      </c>
      <c r="G787" s="86"/>
      <c r="H787" s="87">
        <v>23</v>
      </c>
      <c r="I787" s="87">
        <v>0</v>
      </c>
      <c r="J787" s="87">
        <v>0</v>
      </c>
      <c r="K787" s="87">
        <f t="shared" si="52"/>
        <v>6440000</v>
      </c>
      <c r="L787" s="87">
        <v>0</v>
      </c>
      <c r="M787" s="87">
        <v>0</v>
      </c>
      <c r="N787" s="87">
        <v>0</v>
      </c>
      <c r="O787" s="87">
        <f t="shared" si="50"/>
        <v>6440000</v>
      </c>
      <c r="P787" s="97">
        <v>6400000</v>
      </c>
      <c r="Q787" s="97">
        <f t="shared" si="51"/>
        <v>40000</v>
      </c>
      <c r="R787" s="96"/>
    </row>
    <row r="788" spans="1:18" x14ac:dyDescent="0.25">
      <c r="A788" s="84">
        <v>782</v>
      </c>
      <c r="B788" s="85">
        <v>461311</v>
      </c>
      <c r="C788" s="86" t="s">
        <v>2429</v>
      </c>
      <c r="D788" s="86" t="s">
        <v>258</v>
      </c>
      <c r="E788" s="86" t="s">
        <v>3641</v>
      </c>
      <c r="F788" s="86" t="s">
        <v>27</v>
      </c>
      <c r="G788" s="86"/>
      <c r="H788" s="87">
        <v>23</v>
      </c>
      <c r="I788" s="87">
        <v>0</v>
      </c>
      <c r="J788" s="87">
        <v>0</v>
      </c>
      <c r="K788" s="87">
        <f t="shared" si="52"/>
        <v>6440000</v>
      </c>
      <c r="L788" s="87">
        <v>0</v>
      </c>
      <c r="M788" s="87">
        <v>0</v>
      </c>
      <c r="N788" s="87">
        <v>0</v>
      </c>
      <c r="O788" s="87">
        <f t="shared" si="50"/>
        <v>6440000</v>
      </c>
      <c r="P788" s="97">
        <v>6440000</v>
      </c>
      <c r="Q788" s="97">
        <f t="shared" si="51"/>
        <v>0</v>
      </c>
      <c r="R788" s="96"/>
    </row>
    <row r="789" spans="1:18" x14ac:dyDescent="0.25">
      <c r="A789" s="84">
        <v>783</v>
      </c>
      <c r="B789" s="85">
        <v>461312</v>
      </c>
      <c r="C789" s="86" t="s">
        <v>419</v>
      </c>
      <c r="D789" s="86" t="s">
        <v>204</v>
      </c>
      <c r="E789" s="86" t="s">
        <v>3641</v>
      </c>
      <c r="F789" s="86" t="s">
        <v>27</v>
      </c>
      <c r="G789" s="86"/>
      <c r="H789" s="87">
        <v>18</v>
      </c>
      <c r="I789" s="87">
        <v>0</v>
      </c>
      <c r="J789" s="87">
        <v>0</v>
      </c>
      <c r="K789" s="87">
        <f t="shared" si="52"/>
        <v>5040000</v>
      </c>
      <c r="L789" s="87">
        <v>0</v>
      </c>
      <c r="M789" s="87">
        <v>0</v>
      </c>
      <c r="N789" s="87">
        <v>0</v>
      </c>
      <c r="O789" s="87">
        <f t="shared" si="50"/>
        <v>5040000</v>
      </c>
      <c r="P789" s="97">
        <v>5040000</v>
      </c>
      <c r="Q789" s="97">
        <f t="shared" si="51"/>
        <v>0</v>
      </c>
      <c r="R789" s="96"/>
    </row>
    <row r="790" spans="1:18" x14ac:dyDescent="0.25">
      <c r="A790" s="84">
        <v>784</v>
      </c>
      <c r="B790" s="85">
        <v>461313</v>
      </c>
      <c r="C790" s="86" t="s">
        <v>3647</v>
      </c>
      <c r="D790" s="86" t="s">
        <v>431</v>
      </c>
      <c r="E790" s="86" t="s">
        <v>3641</v>
      </c>
      <c r="F790" s="86" t="s">
        <v>27</v>
      </c>
      <c r="G790" s="86"/>
      <c r="H790" s="87">
        <v>21</v>
      </c>
      <c r="I790" s="87">
        <v>0</v>
      </c>
      <c r="J790" s="87">
        <v>0</v>
      </c>
      <c r="K790" s="87">
        <f t="shared" si="52"/>
        <v>5880000</v>
      </c>
      <c r="L790" s="87">
        <v>0</v>
      </c>
      <c r="M790" s="87">
        <v>0</v>
      </c>
      <c r="N790" s="87">
        <v>0</v>
      </c>
      <c r="O790" s="87">
        <f t="shared" si="50"/>
        <v>5880000</v>
      </c>
      <c r="P790" s="97">
        <v>5880000</v>
      </c>
      <c r="Q790" s="97">
        <f t="shared" si="51"/>
        <v>0</v>
      </c>
      <c r="R790" s="96"/>
    </row>
    <row r="791" spans="1:18" x14ac:dyDescent="0.25">
      <c r="A791" s="84">
        <v>785</v>
      </c>
      <c r="B791" s="85">
        <v>461314</v>
      </c>
      <c r="C791" s="86" t="s">
        <v>3648</v>
      </c>
      <c r="D791" s="86" t="s">
        <v>158</v>
      </c>
      <c r="E791" s="86" t="s">
        <v>3641</v>
      </c>
      <c r="F791" s="86" t="s">
        <v>27</v>
      </c>
      <c r="G791" s="86"/>
      <c r="H791" s="87">
        <v>25</v>
      </c>
      <c r="I791" s="87">
        <v>0</v>
      </c>
      <c r="J791" s="87">
        <v>0</v>
      </c>
      <c r="K791" s="87">
        <f t="shared" si="52"/>
        <v>7000000</v>
      </c>
      <c r="L791" s="87">
        <v>0</v>
      </c>
      <c r="M791" s="87">
        <v>0</v>
      </c>
      <c r="N791" s="87">
        <v>0</v>
      </c>
      <c r="O791" s="87">
        <f t="shared" si="50"/>
        <v>7000000</v>
      </c>
      <c r="P791" s="97">
        <v>7000000</v>
      </c>
      <c r="Q791" s="97">
        <f t="shared" si="51"/>
        <v>0</v>
      </c>
      <c r="R791" s="96"/>
    </row>
    <row r="792" spans="1:18" x14ac:dyDescent="0.25">
      <c r="A792" s="84">
        <v>786</v>
      </c>
      <c r="B792" s="85">
        <v>461315</v>
      </c>
      <c r="C792" s="86" t="s">
        <v>579</v>
      </c>
      <c r="D792" s="86" t="s">
        <v>158</v>
      </c>
      <c r="E792" s="86" t="s">
        <v>3641</v>
      </c>
      <c r="F792" s="86" t="s">
        <v>27</v>
      </c>
      <c r="G792" s="86"/>
      <c r="H792" s="87">
        <v>23</v>
      </c>
      <c r="I792" s="87">
        <v>0</v>
      </c>
      <c r="J792" s="87">
        <v>0</v>
      </c>
      <c r="K792" s="87">
        <f t="shared" si="52"/>
        <v>6440000</v>
      </c>
      <c r="L792" s="87">
        <v>0</v>
      </c>
      <c r="M792" s="87">
        <v>0</v>
      </c>
      <c r="N792" s="87">
        <v>0</v>
      </c>
      <c r="O792" s="87">
        <f t="shared" si="50"/>
        <v>6440000</v>
      </c>
      <c r="P792" s="97">
        <v>6440000</v>
      </c>
      <c r="Q792" s="97">
        <f t="shared" si="51"/>
        <v>0</v>
      </c>
      <c r="R792" s="96"/>
    </row>
    <row r="793" spans="1:18" x14ac:dyDescent="0.25">
      <c r="A793" s="84">
        <v>787</v>
      </c>
      <c r="B793" s="85">
        <v>461316</v>
      </c>
      <c r="C793" s="86" t="s">
        <v>3649</v>
      </c>
      <c r="D793" s="86" t="s">
        <v>488</v>
      </c>
      <c r="E793" s="86" t="s">
        <v>3641</v>
      </c>
      <c r="F793" s="86" t="s">
        <v>27</v>
      </c>
      <c r="G793" s="86"/>
      <c r="H793" s="87">
        <v>23</v>
      </c>
      <c r="I793" s="87">
        <v>0</v>
      </c>
      <c r="J793" s="87">
        <v>0</v>
      </c>
      <c r="K793" s="87">
        <f t="shared" si="52"/>
        <v>6440000</v>
      </c>
      <c r="L793" s="87">
        <v>0</v>
      </c>
      <c r="M793" s="87">
        <v>0</v>
      </c>
      <c r="N793" s="87">
        <v>0</v>
      </c>
      <c r="O793" s="87">
        <f t="shared" si="50"/>
        <v>6440000</v>
      </c>
      <c r="P793" s="97">
        <v>6440000</v>
      </c>
      <c r="Q793" s="97">
        <f t="shared" si="51"/>
        <v>0</v>
      </c>
      <c r="R793" s="96"/>
    </row>
    <row r="794" spans="1:18" x14ac:dyDescent="0.25">
      <c r="A794" s="84">
        <v>788</v>
      </c>
      <c r="B794" s="85">
        <v>461317</v>
      </c>
      <c r="C794" s="86" t="s">
        <v>2735</v>
      </c>
      <c r="D794" s="86" t="s">
        <v>128</v>
      </c>
      <c r="E794" s="86" t="s">
        <v>3641</v>
      </c>
      <c r="F794" s="86" t="s">
        <v>27</v>
      </c>
      <c r="G794" s="86"/>
      <c r="H794" s="87">
        <v>23</v>
      </c>
      <c r="I794" s="87">
        <v>0</v>
      </c>
      <c r="J794" s="87">
        <v>0</v>
      </c>
      <c r="K794" s="87">
        <f t="shared" si="52"/>
        <v>6440000</v>
      </c>
      <c r="L794" s="87">
        <v>0</v>
      </c>
      <c r="M794" s="87">
        <v>0</v>
      </c>
      <c r="N794" s="87">
        <v>0</v>
      </c>
      <c r="O794" s="87">
        <f t="shared" si="50"/>
        <v>6440000</v>
      </c>
      <c r="P794" s="97">
        <v>6440000</v>
      </c>
      <c r="Q794" s="97">
        <f t="shared" si="51"/>
        <v>0</v>
      </c>
      <c r="R794" s="96"/>
    </row>
    <row r="795" spans="1:18" x14ac:dyDescent="0.25">
      <c r="A795" s="84">
        <v>789</v>
      </c>
      <c r="B795" s="85">
        <v>461318</v>
      </c>
      <c r="C795" s="86" t="s">
        <v>440</v>
      </c>
      <c r="D795" s="86" t="s">
        <v>109</v>
      </c>
      <c r="E795" s="86" t="s">
        <v>3641</v>
      </c>
      <c r="F795" s="86" t="s">
        <v>27</v>
      </c>
      <c r="G795" s="86"/>
      <c r="H795" s="87">
        <v>19</v>
      </c>
      <c r="I795" s="87">
        <v>0</v>
      </c>
      <c r="J795" s="87">
        <v>0</v>
      </c>
      <c r="K795" s="87">
        <f t="shared" si="52"/>
        <v>5320000</v>
      </c>
      <c r="L795" s="87">
        <v>0</v>
      </c>
      <c r="M795" s="87">
        <v>0</v>
      </c>
      <c r="N795" s="87">
        <v>0</v>
      </c>
      <c r="O795" s="87">
        <f t="shared" si="50"/>
        <v>5320000</v>
      </c>
      <c r="P795" s="97">
        <v>5320000</v>
      </c>
      <c r="Q795" s="97">
        <f t="shared" si="51"/>
        <v>0</v>
      </c>
      <c r="R795" s="96"/>
    </row>
    <row r="796" spans="1:18" x14ac:dyDescent="0.25">
      <c r="A796" s="84">
        <v>790</v>
      </c>
      <c r="B796" s="85">
        <v>461319</v>
      </c>
      <c r="C796" s="86" t="s">
        <v>3650</v>
      </c>
      <c r="D796" s="86" t="s">
        <v>251</v>
      </c>
      <c r="E796" s="86" t="s">
        <v>3641</v>
      </c>
      <c r="F796" s="86" t="s">
        <v>27</v>
      </c>
      <c r="G796" s="86"/>
      <c r="H796" s="87">
        <v>23</v>
      </c>
      <c r="I796" s="87">
        <v>0</v>
      </c>
      <c r="J796" s="87">
        <v>0</v>
      </c>
      <c r="K796" s="87">
        <f t="shared" si="52"/>
        <v>6440000</v>
      </c>
      <c r="L796" s="87">
        <v>0</v>
      </c>
      <c r="M796" s="87">
        <v>0</v>
      </c>
      <c r="N796" s="87">
        <v>0</v>
      </c>
      <c r="O796" s="87">
        <f t="shared" si="50"/>
        <v>6440000</v>
      </c>
      <c r="P796" s="97">
        <v>6440000</v>
      </c>
      <c r="Q796" s="97">
        <f t="shared" si="51"/>
        <v>0</v>
      </c>
      <c r="R796" s="96"/>
    </row>
    <row r="797" spans="1:18" x14ac:dyDescent="0.25">
      <c r="A797" s="84">
        <v>791</v>
      </c>
      <c r="B797" s="85">
        <v>461320</v>
      </c>
      <c r="C797" s="86" t="s">
        <v>2262</v>
      </c>
      <c r="D797" s="86" t="s">
        <v>125</v>
      </c>
      <c r="E797" s="86" t="s">
        <v>3641</v>
      </c>
      <c r="F797" s="86" t="s">
        <v>27</v>
      </c>
      <c r="G797" s="86"/>
      <c r="H797" s="87">
        <v>23</v>
      </c>
      <c r="I797" s="87">
        <v>0</v>
      </c>
      <c r="J797" s="87">
        <v>0</v>
      </c>
      <c r="K797" s="87">
        <f t="shared" si="52"/>
        <v>6440000</v>
      </c>
      <c r="L797" s="87">
        <v>0</v>
      </c>
      <c r="M797" s="87">
        <v>0</v>
      </c>
      <c r="N797" s="87">
        <v>0</v>
      </c>
      <c r="O797" s="87">
        <f t="shared" si="50"/>
        <v>6440000</v>
      </c>
      <c r="P797" s="97">
        <v>6440000</v>
      </c>
      <c r="Q797" s="97">
        <f t="shared" si="51"/>
        <v>0</v>
      </c>
      <c r="R797" s="96"/>
    </row>
    <row r="798" spans="1:18" x14ac:dyDescent="0.25">
      <c r="A798" s="84">
        <v>792</v>
      </c>
      <c r="B798" s="85">
        <v>461321</v>
      </c>
      <c r="C798" s="86" t="s">
        <v>1751</v>
      </c>
      <c r="D798" s="86" t="s">
        <v>198</v>
      </c>
      <c r="E798" s="86" t="s">
        <v>3641</v>
      </c>
      <c r="F798" s="86" t="s">
        <v>27</v>
      </c>
      <c r="G798" s="86"/>
      <c r="H798" s="87">
        <v>23</v>
      </c>
      <c r="I798" s="87">
        <v>0</v>
      </c>
      <c r="J798" s="87">
        <v>0</v>
      </c>
      <c r="K798" s="87">
        <f t="shared" si="52"/>
        <v>6440000</v>
      </c>
      <c r="L798" s="87">
        <v>0</v>
      </c>
      <c r="M798" s="87">
        <v>0</v>
      </c>
      <c r="N798" s="87">
        <v>0</v>
      </c>
      <c r="O798" s="87">
        <f t="shared" si="50"/>
        <v>6440000</v>
      </c>
      <c r="P798" s="97">
        <v>6440000</v>
      </c>
      <c r="Q798" s="97">
        <f t="shared" si="51"/>
        <v>0</v>
      </c>
      <c r="R798" s="96"/>
    </row>
    <row r="799" spans="1:18" x14ac:dyDescent="0.25">
      <c r="A799" s="84">
        <v>793</v>
      </c>
      <c r="B799" s="85">
        <v>461322</v>
      </c>
      <c r="C799" s="86" t="s">
        <v>3345</v>
      </c>
      <c r="D799" s="86" t="s">
        <v>399</v>
      </c>
      <c r="E799" s="86" t="s">
        <v>3641</v>
      </c>
      <c r="F799" s="86" t="s">
        <v>27</v>
      </c>
      <c r="G799" s="86"/>
      <c r="H799" s="87">
        <v>23</v>
      </c>
      <c r="I799" s="87">
        <v>0</v>
      </c>
      <c r="J799" s="87">
        <v>0</v>
      </c>
      <c r="K799" s="87">
        <f t="shared" si="52"/>
        <v>6440000</v>
      </c>
      <c r="L799" s="87">
        <v>0</v>
      </c>
      <c r="M799" s="87">
        <v>0</v>
      </c>
      <c r="N799" s="87">
        <v>0</v>
      </c>
      <c r="O799" s="87">
        <f t="shared" si="50"/>
        <v>6440000</v>
      </c>
      <c r="P799" s="97">
        <v>6440000</v>
      </c>
      <c r="Q799" s="97">
        <f t="shared" si="51"/>
        <v>0</v>
      </c>
      <c r="R799" s="96"/>
    </row>
    <row r="800" spans="1:18" x14ac:dyDescent="0.25">
      <c r="A800" s="84">
        <v>794</v>
      </c>
      <c r="B800" s="85">
        <v>461323</v>
      </c>
      <c r="C800" s="86" t="s">
        <v>586</v>
      </c>
      <c r="D800" s="86" t="s">
        <v>925</v>
      </c>
      <c r="E800" s="86" t="s">
        <v>3641</v>
      </c>
      <c r="F800" s="86" t="s">
        <v>27</v>
      </c>
      <c r="G800" s="86"/>
      <c r="H800" s="87">
        <v>23</v>
      </c>
      <c r="I800" s="87">
        <v>0</v>
      </c>
      <c r="J800" s="87">
        <v>0</v>
      </c>
      <c r="K800" s="87">
        <f t="shared" si="52"/>
        <v>6440000</v>
      </c>
      <c r="L800" s="87">
        <v>0</v>
      </c>
      <c r="M800" s="87">
        <v>0</v>
      </c>
      <c r="N800" s="87">
        <v>0</v>
      </c>
      <c r="O800" s="87">
        <f t="shared" si="50"/>
        <v>6440000</v>
      </c>
      <c r="P800" s="97">
        <v>6440000</v>
      </c>
      <c r="Q800" s="97">
        <f t="shared" si="51"/>
        <v>0</v>
      </c>
      <c r="R800" s="96"/>
    </row>
    <row r="801" spans="1:18" x14ac:dyDescent="0.25">
      <c r="A801" s="84">
        <v>795</v>
      </c>
      <c r="B801" s="85">
        <v>461324</v>
      </c>
      <c r="C801" s="86" t="s">
        <v>3651</v>
      </c>
      <c r="D801" s="86" t="s">
        <v>85</v>
      </c>
      <c r="E801" s="86" t="s">
        <v>3641</v>
      </c>
      <c r="F801" s="86" t="s">
        <v>27</v>
      </c>
      <c r="G801" s="86"/>
      <c r="H801" s="87">
        <v>23</v>
      </c>
      <c r="I801" s="87">
        <v>0</v>
      </c>
      <c r="J801" s="87">
        <v>0</v>
      </c>
      <c r="K801" s="87">
        <f t="shared" si="52"/>
        <v>6440000</v>
      </c>
      <c r="L801" s="87">
        <v>0</v>
      </c>
      <c r="M801" s="87">
        <v>0</v>
      </c>
      <c r="N801" s="87">
        <v>0</v>
      </c>
      <c r="O801" s="87">
        <f t="shared" si="50"/>
        <v>6440000</v>
      </c>
      <c r="P801" s="97">
        <v>6440000</v>
      </c>
      <c r="Q801" s="97">
        <f t="shared" si="51"/>
        <v>0</v>
      </c>
      <c r="R801" s="96"/>
    </row>
    <row r="802" spans="1:18" x14ac:dyDescent="0.25">
      <c r="A802" s="84">
        <v>796</v>
      </c>
      <c r="B802" s="85">
        <v>461325</v>
      </c>
      <c r="C802" s="86" t="s">
        <v>1827</v>
      </c>
      <c r="D802" s="86" t="s">
        <v>85</v>
      </c>
      <c r="E802" s="86" t="s">
        <v>3641</v>
      </c>
      <c r="F802" s="86" t="s">
        <v>27</v>
      </c>
      <c r="G802" s="86"/>
      <c r="H802" s="87">
        <v>23</v>
      </c>
      <c r="I802" s="87">
        <v>0</v>
      </c>
      <c r="J802" s="87">
        <v>0</v>
      </c>
      <c r="K802" s="87">
        <f t="shared" si="52"/>
        <v>6440000</v>
      </c>
      <c r="L802" s="87">
        <v>0</v>
      </c>
      <c r="M802" s="87">
        <v>0</v>
      </c>
      <c r="N802" s="87">
        <v>0</v>
      </c>
      <c r="O802" s="87">
        <f t="shared" si="50"/>
        <v>6440000</v>
      </c>
      <c r="P802" s="97">
        <v>6440000</v>
      </c>
      <c r="Q802" s="97">
        <f t="shared" si="51"/>
        <v>0</v>
      </c>
      <c r="R802" s="96"/>
    </row>
    <row r="803" spans="1:18" x14ac:dyDescent="0.25">
      <c r="A803" s="84">
        <v>797</v>
      </c>
      <c r="B803" s="85">
        <v>461326</v>
      </c>
      <c r="C803" s="86" t="s">
        <v>586</v>
      </c>
      <c r="D803" s="86" t="s">
        <v>3652</v>
      </c>
      <c r="E803" s="86" t="s">
        <v>3641</v>
      </c>
      <c r="F803" s="86" t="s">
        <v>389</v>
      </c>
      <c r="G803" s="86"/>
      <c r="H803" s="87">
        <v>23</v>
      </c>
      <c r="I803" s="87">
        <v>0</v>
      </c>
      <c r="J803" s="87">
        <v>0</v>
      </c>
      <c r="K803" s="87">
        <f t="shared" si="52"/>
        <v>6440000</v>
      </c>
      <c r="L803" s="87">
        <v>0</v>
      </c>
      <c r="M803" s="87">
        <v>0</v>
      </c>
      <c r="N803" s="87">
        <f>K803*0.7</f>
        <v>4508000</v>
      </c>
      <c r="O803" s="87">
        <f t="shared" si="50"/>
        <v>1932000</v>
      </c>
      <c r="P803" s="97">
        <v>1932000</v>
      </c>
      <c r="Q803" s="97">
        <f t="shared" si="51"/>
        <v>0</v>
      </c>
      <c r="R803" s="96"/>
    </row>
    <row r="804" spans="1:18" x14ac:dyDescent="0.25">
      <c r="A804" s="84">
        <v>798</v>
      </c>
      <c r="B804" s="85">
        <v>461327</v>
      </c>
      <c r="C804" s="86" t="s">
        <v>1609</v>
      </c>
      <c r="D804" s="86" t="s">
        <v>481</v>
      </c>
      <c r="E804" s="86" t="s">
        <v>3641</v>
      </c>
      <c r="F804" s="86" t="s">
        <v>389</v>
      </c>
      <c r="G804" s="86"/>
      <c r="H804" s="87">
        <v>23</v>
      </c>
      <c r="I804" s="87">
        <v>0</v>
      </c>
      <c r="J804" s="87">
        <v>0</v>
      </c>
      <c r="K804" s="87">
        <f t="shared" si="52"/>
        <v>6440000</v>
      </c>
      <c r="L804" s="87">
        <v>0</v>
      </c>
      <c r="M804" s="87">
        <v>0</v>
      </c>
      <c r="N804" s="87">
        <f>K804*0.7</f>
        <v>4508000</v>
      </c>
      <c r="O804" s="87">
        <f t="shared" si="50"/>
        <v>1932000</v>
      </c>
      <c r="P804" s="97">
        <v>1932000</v>
      </c>
      <c r="Q804" s="97">
        <f t="shared" si="51"/>
        <v>0</v>
      </c>
      <c r="R804" s="96"/>
    </row>
    <row r="805" spans="1:18" x14ac:dyDescent="0.25">
      <c r="A805" s="84">
        <v>799</v>
      </c>
      <c r="B805" s="85">
        <v>461328</v>
      </c>
      <c r="C805" s="86" t="s">
        <v>3653</v>
      </c>
      <c r="D805" s="86" t="s">
        <v>481</v>
      </c>
      <c r="E805" s="86" t="s">
        <v>3641</v>
      </c>
      <c r="F805" s="86" t="s">
        <v>27</v>
      </c>
      <c r="G805" s="86"/>
      <c r="H805" s="87">
        <v>23</v>
      </c>
      <c r="I805" s="87">
        <v>0</v>
      </c>
      <c r="J805" s="87">
        <v>0</v>
      </c>
      <c r="K805" s="87">
        <f t="shared" si="52"/>
        <v>6440000</v>
      </c>
      <c r="L805" s="87">
        <v>0</v>
      </c>
      <c r="M805" s="87">
        <v>0</v>
      </c>
      <c r="N805" s="87">
        <v>0</v>
      </c>
      <c r="O805" s="87">
        <f t="shared" si="50"/>
        <v>6440000</v>
      </c>
      <c r="P805" s="97">
        <v>6440000</v>
      </c>
      <c r="Q805" s="97">
        <f t="shared" si="51"/>
        <v>0</v>
      </c>
      <c r="R805" s="96"/>
    </row>
    <row r="806" spans="1:18" x14ac:dyDescent="0.25">
      <c r="A806" s="84">
        <v>800</v>
      </c>
      <c r="B806" s="85">
        <v>461329</v>
      </c>
      <c r="C806" s="86" t="s">
        <v>2394</v>
      </c>
      <c r="D806" s="86" t="s">
        <v>317</v>
      </c>
      <c r="E806" s="86" t="s">
        <v>3641</v>
      </c>
      <c r="F806" s="86" t="s">
        <v>27</v>
      </c>
      <c r="G806" s="86"/>
      <c r="H806" s="87">
        <v>20</v>
      </c>
      <c r="I806" s="87">
        <v>0</v>
      </c>
      <c r="J806" s="87">
        <v>0</v>
      </c>
      <c r="K806" s="87">
        <f t="shared" si="52"/>
        <v>5600000</v>
      </c>
      <c r="L806" s="87">
        <v>0</v>
      </c>
      <c r="M806" s="87">
        <v>0</v>
      </c>
      <c r="N806" s="87">
        <v>0</v>
      </c>
      <c r="O806" s="87">
        <f t="shared" si="50"/>
        <v>5600000</v>
      </c>
      <c r="P806" s="97">
        <v>5600000</v>
      </c>
      <c r="Q806" s="97">
        <f t="shared" si="51"/>
        <v>0</v>
      </c>
      <c r="R806" s="96"/>
    </row>
    <row r="807" spans="1:18" x14ac:dyDescent="0.25">
      <c r="A807" s="84">
        <v>801</v>
      </c>
      <c r="B807" s="85">
        <v>461330</v>
      </c>
      <c r="C807" s="86" t="s">
        <v>3337</v>
      </c>
      <c r="D807" s="86" t="s">
        <v>317</v>
      </c>
      <c r="E807" s="86" t="s">
        <v>3641</v>
      </c>
      <c r="F807" s="86" t="s">
        <v>27</v>
      </c>
      <c r="G807" s="86"/>
      <c r="H807" s="87">
        <v>23</v>
      </c>
      <c r="I807" s="87">
        <v>0</v>
      </c>
      <c r="J807" s="87">
        <v>0</v>
      </c>
      <c r="K807" s="87">
        <f t="shared" si="52"/>
        <v>6440000</v>
      </c>
      <c r="L807" s="87">
        <v>0</v>
      </c>
      <c r="M807" s="87">
        <v>0</v>
      </c>
      <c r="N807" s="87">
        <v>0</v>
      </c>
      <c r="O807" s="87">
        <f t="shared" si="50"/>
        <v>6440000</v>
      </c>
      <c r="P807" s="97">
        <v>6440000</v>
      </c>
      <c r="Q807" s="97">
        <f t="shared" si="51"/>
        <v>0</v>
      </c>
      <c r="R807" s="96"/>
    </row>
    <row r="808" spans="1:18" x14ac:dyDescent="0.25">
      <c r="A808" s="84">
        <v>802</v>
      </c>
      <c r="B808" s="85">
        <v>461331</v>
      </c>
      <c r="C808" s="86" t="s">
        <v>3654</v>
      </c>
      <c r="D808" s="86" t="s">
        <v>2398</v>
      </c>
      <c r="E808" s="86" t="s">
        <v>3641</v>
      </c>
      <c r="F808" s="86" t="s">
        <v>27</v>
      </c>
      <c r="G808" s="86"/>
      <c r="H808" s="87">
        <v>21</v>
      </c>
      <c r="I808" s="87">
        <v>0</v>
      </c>
      <c r="J808" s="87">
        <v>0</v>
      </c>
      <c r="K808" s="87">
        <f t="shared" si="52"/>
        <v>5880000</v>
      </c>
      <c r="L808" s="87">
        <v>0</v>
      </c>
      <c r="M808" s="87">
        <v>0</v>
      </c>
      <c r="N808" s="87">
        <v>0</v>
      </c>
      <c r="O808" s="87">
        <f t="shared" si="50"/>
        <v>5880000</v>
      </c>
      <c r="P808" s="97">
        <v>5880000</v>
      </c>
      <c r="Q808" s="97">
        <f t="shared" si="51"/>
        <v>0</v>
      </c>
      <c r="R808" s="96"/>
    </row>
    <row r="809" spans="1:18" x14ac:dyDescent="0.25">
      <c r="A809" s="84">
        <v>803</v>
      </c>
      <c r="B809" s="85">
        <v>461332</v>
      </c>
      <c r="C809" s="86" t="s">
        <v>3027</v>
      </c>
      <c r="D809" s="86" t="s">
        <v>262</v>
      </c>
      <c r="E809" s="86" t="s">
        <v>3641</v>
      </c>
      <c r="F809" s="86" t="s">
        <v>27</v>
      </c>
      <c r="G809" s="86"/>
      <c r="H809" s="87">
        <v>23</v>
      </c>
      <c r="I809" s="87">
        <v>0</v>
      </c>
      <c r="J809" s="87">
        <v>0</v>
      </c>
      <c r="K809" s="87">
        <f t="shared" si="52"/>
        <v>6440000</v>
      </c>
      <c r="L809" s="87">
        <v>0</v>
      </c>
      <c r="M809" s="87">
        <v>0</v>
      </c>
      <c r="N809" s="87">
        <v>0</v>
      </c>
      <c r="O809" s="87">
        <f t="shared" si="50"/>
        <v>6440000</v>
      </c>
      <c r="P809" s="97">
        <v>6440000</v>
      </c>
      <c r="Q809" s="97">
        <f t="shared" si="51"/>
        <v>0</v>
      </c>
      <c r="R809" s="96"/>
    </row>
    <row r="810" spans="1:18" x14ac:dyDescent="0.25">
      <c r="A810" s="84">
        <v>804</v>
      </c>
      <c r="B810" s="85">
        <v>461333</v>
      </c>
      <c r="C810" s="86" t="s">
        <v>665</v>
      </c>
      <c r="D810" s="86" t="s">
        <v>210</v>
      </c>
      <c r="E810" s="86" t="s">
        <v>3641</v>
      </c>
      <c r="F810" s="86" t="s">
        <v>27</v>
      </c>
      <c r="G810" s="86"/>
      <c r="H810" s="87">
        <v>22</v>
      </c>
      <c r="I810" s="87">
        <v>0</v>
      </c>
      <c r="J810" s="87">
        <v>0</v>
      </c>
      <c r="K810" s="87">
        <f t="shared" si="52"/>
        <v>6160000</v>
      </c>
      <c r="L810" s="87">
        <v>0</v>
      </c>
      <c r="M810" s="87">
        <v>0</v>
      </c>
      <c r="N810" s="87">
        <v>0</v>
      </c>
      <c r="O810" s="87">
        <f t="shared" si="50"/>
        <v>6160000</v>
      </c>
      <c r="P810" s="97">
        <v>6160000</v>
      </c>
      <c r="Q810" s="97">
        <f t="shared" si="51"/>
        <v>0</v>
      </c>
      <c r="R810" s="96"/>
    </row>
    <row r="811" spans="1:18" x14ac:dyDescent="0.25">
      <c r="A811" s="84">
        <v>805</v>
      </c>
      <c r="B811" s="85">
        <v>461334</v>
      </c>
      <c r="C811" s="86" t="s">
        <v>2406</v>
      </c>
      <c r="D811" s="86" t="s">
        <v>448</v>
      </c>
      <c r="E811" s="86" t="s">
        <v>3641</v>
      </c>
      <c r="F811" s="86" t="s">
        <v>27</v>
      </c>
      <c r="G811" s="86"/>
      <c r="H811" s="87">
        <v>23</v>
      </c>
      <c r="I811" s="87">
        <v>0</v>
      </c>
      <c r="J811" s="87">
        <v>0</v>
      </c>
      <c r="K811" s="87">
        <f t="shared" si="52"/>
        <v>6440000</v>
      </c>
      <c r="L811" s="87">
        <v>0</v>
      </c>
      <c r="M811" s="87">
        <v>0</v>
      </c>
      <c r="N811" s="87">
        <v>0</v>
      </c>
      <c r="O811" s="87">
        <f t="shared" si="50"/>
        <v>6440000</v>
      </c>
      <c r="P811" s="97">
        <v>6440000</v>
      </c>
      <c r="Q811" s="97">
        <f t="shared" si="51"/>
        <v>0</v>
      </c>
      <c r="R811" s="96"/>
    </row>
    <row r="812" spans="1:18" x14ac:dyDescent="0.25">
      <c r="A812" s="84">
        <v>806</v>
      </c>
      <c r="B812" s="85">
        <v>461335</v>
      </c>
      <c r="C812" s="86" t="s">
        <v>3655</v>
      </c>
      <c r="D812" s="86" t="s">
        <v>184</v>
      </c>
      <c r="E812" s="86" t="s">
        <v>3641</v>
      </c>
      <c r="F812" s="86" t="s">
        <v>27</v>
      </c>
      <c r="G812" s="86"/>
      <c r="H812" s="87">
        <v>21</v>
      </c>
      <c r="I812" s="87">
        <v>0</v>
      </c>
      <c r="J812" s="87">
        <v>0</v>
      </c>
      <c r="K812" s="87">
        <f t="shared" si="52"/>
        <v>5880000</v>
      </c>
      <c r="L812" s="87">
        <v>0</v>
      </c>
      <c r="M812" s="87">
        <v>0</v>
      </c>
      <c r="N812" s="87">
        <v>0</v>
      </c>
      <c r="O812" s="87">
        <f t="shared" si="50"/>
        <v>5880000</v>
      </c>
      <c r="P812" s="97">
        <v>5880000</v>
      </c>
      <c r="Q812" s="97">
        <f t="shared" si="51"/>
        <v>0</v>
      </c>
      <c r="R812" s="96"/>
    </row>
    <row r="813" spans="1:18" x14ac:dyDescent="0.25">
      <c r="A813" s="84">
        <v>807</v>
      </c>
      <c r="B813" s="85">
        <v>461336</v>
      </c>
      <c r="C813" s="86" t="s">
        <v>124</v>
      </c>
      <c r="D813" s="86" t="s">
        <v>65</v>
      </c>
      <c r="E813" s="86" t="s">
        <v>3641</v>
      </c>
      <c r="F813" s="86" t="s">
        <v>27</v>
      </c>
      <c r="G813" s="86"/>
      <c r="H813" s="87">
        <v>23</v>
      </c>
      <c r="I813" s="87">
        <v>0</v>
      </c>
      <c r="J813" s="87">
        <v>0</v>
      </c>
      <c r="K813" s="87">
        <f t="shared" si="52"/>
        <v>6440000</v>
      </c>
      <c r="L813" s="87">
        <v>0</v>
      </c>
      <c r="M813" s="87">
        <v>0</v>
      </c>
      <c r="N813" s="87">
        <v>0</v>
      </c>
      <c r="O813" s="87">
        <f t="shared" si="50"/>
        <v>6440000</v>
      </c>
      <c r="P813" s="97">
        <v>6440000</v>
      </c>
      <c r="Q813" s="97">
        <f t="shared" si="51"/>
        <v>0</v>
      </c>
      <c r="R813" s="96"/>
    </row>
    <row r="814" spans="1:18" x14ac:dyDescent="0.25">
      <c r="A814" s="84">
        <v>808</v>
      </c>
      <c r="B814" s="85">
        <v>461337</v>
      </c>
      <c r="C814" s="86" t="s">
        <v>807</v>
      </c>
      <c r="D814" s="86" t="s">
        <v>413</v>
      </c>
      <c r="E814" s="86" t="s">
        <v>3641</v>
      </c>
      <c r="F814" s="86" t="s">
        <v>27</v>
      </c>
      <c r="G814" s="86"/>
      <c r="H814" s="87">
        <v>23</v>
      </c>
      <c r="I814" s="87">
        <v>0</v>
      </c>
      <c r="J814" s="87">
        <v>0</v>
      </c>
      <c r="K814" s="87">
        <f t="shared" si="52"/>
        <v>6440000</v>
      </c>
      <c r="L814" s="87">
        <v>0</v>
      </c>
      <c r="M814" s="87">
        <v>0</v>
      </c>
      <c r="N814" s="87">
        <v>0</v>
      </c>
      <c r="O814" s="87">
        <f t="shared" si="50"/>
        <v>6440000</v>
      </c>
      <c r="P814" s="97">
        <v>6440000</v>
      </c>
      <c r="Q814" s="97">
        <f t="shared" si="51"/>
        <v>0</v>
      </c>
      <c r="R814" s="96"/>
    </row>
    <row r="815" spans="1:18" x14ac:dyDescent="0.25">
      <c r="A815" s="84">
        <v>809</v>
      </c>
      <c r="B815" s="85">
        <v>461338</v>
      </c>
      <c r="C815" s="86" t="s">
        <v>149</v>
      </c>
      <c r="D815" s="86" t="s">
        <v>413</v>
      </c>
      <c r="E815" s="86" t="s">
        <v>3641</v>
      </c>
      <c r="F815" s="86" t="s">
        <v>27</v>
      </c>
      <c r="G815" s="86"/>
      <c r="H815" s="87">
        <v>23</v>
      </c>
      <c r="I815" s="87">
        <v>0</v>
      </c>
      <c r="J815" s="87">
        <v>0</v>
      </c>
      <c r="K815" s="87">
        <f t="shared" si="52"/>
        <v>6440000</v>
      </c>
      <c r="L815" s="87">
        <v>0</v>
      </c>
      <c r="M815" s="87">
        <v>0</v>
      </c>
      <c r="N815" s="87">
        <v>0</v>
      </c>
      <c r="O815" s="87">
        <f t="shared" si="50"/>
        <v>6440000</v>
      </c>
      <c r="P815" s="97">
        <v>6440000</v>
      </c>
      <c r="Q815" s="97">
        <f t="shared" si="51"/>
        <v>0</v>
      </c>
      <c r="R815" s="96"/>
    </row>
    <row r="816" spans="1:18" x14ac:dyDescent="0.25">
      <c r="A816" s="84">
        <v>810</v>
      </c>
      <c r="B816" s="85">
        <v>461339</v>
      </c>
      <c r="C816" s="86" t="s">
        <v>963</v>
      </c>
      <c r="D816" s="86" t="s">
        <v>526</v>
      </c>
      <c r="E816" s="86" t="s">
        <v>3641</v>
      </c>
      <c r="F816" s="86" t="s">
        <v>27</v>
      </c>
      <c r="G816" s="86"/>
      <c r="H816" s="87">
        <v>23</v>
      </c>
      <c r="I816" s="87">
        <v>0</v>
      </c>
      <c r="J816" s="87">
        <v>0</v>
      </c>
      <c r="K816" s="87">
        <f t="shared" si="52"/>
        <v>6440000</v>
      </c>
      <c r="L816" s="87">
        <v>0</v>
      </c>
      <c r="M816" s="87">
        <v>0</v>
      </c>
      <c r="N816" s="87">
        <v>0</v>
      </c>
      <c r="O816" s="87">
        <f t="shared" si="50"/>
        <v>6440000</v>
      </c>
      <c r="P816" s="97">
        <v>6440000</v>
      </c>
      <c r="Q816" s="97">
        <f t="shared" si="51"/>
        <v>0</v>
      </c>
      <c r="R816" s="96"/>
    </row>
    <row r="817" spans="1:18" x14ac:dyDescent="0.25">
      <c r="A817" s="84">
        <v>811</v>
      </c>
      <c r="B817" s="85">
        <v>461340</v>
      </c>
      <c r="C817" s="86" t="s">
        <v>1201</v>
      </c>
      <c r="D817" s="86" t="s">
        <v>118</v>
      </c>
      <c r="E817" s="86" t="s">
        <v>3641</v>
      </c>
      <c r="F817" s="86" t="s">
        <v>27</v>
      </c>
      <c r="G817" s="86"/>
      <c r="H817" s="87">
        <v>20</v>
      </c>
      <c r="I817" s="87">
        <v>0</v>
      </c>
      <c r="J817" s="87">
        <v>0</v>
      </c>
      <c r="K817" s="87">
        <f t="shared" si="52"/>
        <v>5600000</v>
      </c>
      <c r="L817" s="87">
        <v>0</v>
      </c>
      <c r="M817" s="87">
        <v>0</v>
      </c>
      <c r="N817" s="87">
        <v>0</v>
      </c>
      <c r="O817" s="87">
        <f t="shared" si="50"/>
        <v>5600000</v>
      </c>
      <c r="P817" s="97">
        <v>5600000</v>
      </c>
      <c r="Q817" s="97">
        <f t="shared" si="51"/>
        <v>0</v>
      </c>
      <c r="R817" s="96"/>
    </row>
    <row r="818" spans="1:18" x14ac:dyDescent="0.25">
      <c r="A818" s="84">
        <v>812</v>
      </c>
      <c r="B818" s="85">
        <v>461341</v>
      </c>
      <c r="C818" s="86" t="s">
        <v>152</v>
      </c>
      <c r="D818" s="86" t="s">
        <v>153</v>
      </c>
      <c r="E818" s="86" t="s">
        <v>3641</v>
      </c>
      <c r="F818" s="86" t="s">
        <v>27</v>
      </c>
      <c r="G818" s="86"/>
      <c r="H818" s="87">
        <v>23</v>
      </c>
      <c r="I818" s="87">
        <v>0</v>
      </c>
      <c r="J818" s="87">
        <v>0</v>
      </c>
      <c r="K818" s="87">
        <f t="shared" si="52"/>
        <v>6440000</v>
      </c>
      <c r="L818" s="87">
        <v>0</v>
      </c>
      <c r="M818" s="87">
        <v>0</v>
      </c>
      <c r="N818" s="87">
        <v>0</v>
      </c>
      <c r="O818" s="87">
        <f t="shared" si="50"/>
        <v>6440000</v>
      </c>
      <c r="P818" s="97">
        <v>6440000</v>
      </c>
      <c r="Q818" s="97">
        <f t="shared" si="51"/>
        <v>0</v>
      </c>
      <c r="R818" s="96"/>
    </row>
    <row r="819" spans="1:18" x14ac:dyDescent="0.25">
      <c r="A819" s="84">
        <v>813</v>
      </c>
      <c r="B819" s="85">
        <v>461342</v>
      </c>
      <c r="C819" s="86" t="s">
        <v>3656</v>
      </c>
      <c r="D819" s="86" t="s">
        <v>180</v>
      </c>
      <c r="E819" s="86" t="s">
        <v>3641</v>
      </c>
      <c r="F819" s="86" t="s">
        <v>27</v>
      </c>
      <c r="G819" s="86"/>
      <c r="H819" s="87">
        <v>23</v>
      </c>
      <c r="I819" s="87">
        <v>0</v>
      </c>
      <c r="J819" s="87">
        <v>0</v>
      </c>
      <c r="K819" s="87">
        <f t="shared" si="52"/>
        <v>6440000</v>
      </c>
      <c r="L819" s="87">
        <v>0</v>
      </c>
      <c r="M819" s="87">
        <v>0</v>
      </c>
      <c r="N819" s="87">
        <v>0</v>
      </c>
      <c r="O819" s="87">
        <f t="shared" si="50"/>
        <v>6440000</v>
      </c>
      <c r="P819" s="97">
        <v>6440000</v>
      </c>
      <c r="Q819" s="97">
        <f t="shared" si="51"/>
        <v>0</v>
      </c>
      <c r="R819" s="96"/>
    </row>
    <row r="820" spans="1:18" x14ac:dyDescent="0.25">
      <c r="A820" s="84">
        <v>814</v>
      </c>
      <c r="B820" s="85">
        <v>461343</v>
      </c>
      <c r="C820" s="86" t="s">
        <v>219</v>
      </c>
      <c r="D820" s="86" t="s">
        <v>528</v>
      </c>
      <c r="E820" s="86" t="s">
        <v>3641</v>
      </c>
      <c r="F820" s="86" t="s">
        <v>27</v>
      </c>
      <c r="G820" s="86"/>
      <c r="H820" s="87">
        <v>20</v>
      </c>
      <c r="I820" s="87">
        <v>0</v>
      </c>
      <c r="J820" s="87">
        <v>0</v>
      </c>
      <c r="K820" s="87">
        <f t="shared" si="52"/>
        <v>5600000</v>
      </c>
      <c r="L820" s="87">
        <v>0</v>
      </c>
      <c r="M820" s="87">
        <v>0</v>
      </c>
      <c r="N820" s="87">
        <v>0</v>
      </c>
      <c r="O820" s="87">
        <f t="shared" si="50"/>
        <v>5600000</v>
      </c>
      <c r="P820" s="97">
        <v>5600000</v>
      </c>
      <c r="Q820" s="97">
        <f t="shared" si="51"/>
        <v>0</v>
      </c>
      <c r="R820" s="96"/>
    </row>
    <row r="821" spans="1:18" x14ac:dyDescent="0.25">
      <c r="A821" s="84">
        <v>815</v>
      </c>
      <c r="B821" s="85">
        <v>461344</v>
      </c>
      <c r="C821" s="86" t="s">
        <v>3657</v>
      </c>
      <c r="D821" s="86" t="s">
        <v>362</v>
      </c>
      <c r="E821" s="86" t="s">
        <v>3641</v>
      </c>
      <c r="F821" s="86" t="s">
        <v>27</v>
      </c>
      <c r="G821" s="86"/>
      <c r="H821" s="87">
        <v>23</v>
      </c>
      <c r="I821" s="87">
        <v>0</v>
      </c>
      <c r="J821" s="87">
        <v>0</v>
      </c>
      <c r="K821" s="87">
        <f t="shared" si="52"/>
        <v>6440000</v>
      </c>
      <c r="L821" s="87">
        <v>0</v>
      </c>
      <c r="M821" s="87">
        <v>0</v>
      </c>
      <c r="N821" s="87">
        <v>0</v>
      </c>
      <c r="O821" s="87">
        <f t="shared" si="50"/>
        <v>6440000</v>
      </c>
      <c r="P821" s="97">
        <v>6440000</v>
      </c>
      <c r="Q821" s="97">
        <f t="shared" si="51"/>
        <v>0</v>
      </c>
      <c r="R821" s="96"/>
    </row>
    <row r="822" spans="1:18" x14ac:dyDescent="0.25">
      <c r="A822" s="84">
        <v>816</v>
      </c>
      <c r="B822" s="85">
        <v>461345</v>
      </c>
      <c r="C822" s="86" t="s">
        <v>2771</v>
      </c>
      <c r="D822" s="86" t="s">
        <v>75</v>
      </c>
      <c r="E822" s="86" t="s">
        <v>3641</v>
      </c>
      <c r="F822" s="86" t="s">
        <v>368</v>
      </c>
      <c r="G822" s="86"/>
      <c r="H822" s="87">
        <v>23</v>
      </c>
      <c r="I822" s="87">
        <v>0</v>
      </c>
      <c r="J822" s="87">
        <v>0</v>
      </c>
      <c r="K822" s="87">
        <f>H822*280000</f>
        <v>6440000</v>
      </c>
      <c r="L822" s="87">
        <v>0</v>
      </c>
      <c r="M822" s="87">
        <v>0</v>
      </c>
      <c r="N822" s="87">
        <f>K822</f>
        <v>6440000</v>
      </c>
      <c r="O822" s="87">
        <f t="shared" si="50"/>
        <v>0</v>
      </c>
      <c r="P822" s="97">
        <v>0</v>
      </c>
      <c r="Q822" s="97">
        <f t="shared" si="51"/>
        <v>0</v>
      </c>
      <c r="R822" s="96"/>
    </row>
    <row r="823" spans="1:18" x14ac:dyDescent="0.25">
      <c r="A823" s="84">
        <v>817</v>
      </c>
      <c r="B823" s="85">
        <v>461346</v>
      </c>
      <c r="C823" s="86" t="s">
        <v>523</v>
      </c>
      <c r="D823" s="86" t="s">
        <v>75</v>
      </c>
      <c r="E823" s="86" t="s">
        <v>3641</v>
      </c>
      <c r="F823" s="86" t="s">
        <v>27</v>
      </c>
      <c r="G823" s="86"/>
      <c r="H823" s="87">
        <v>20</v>
      </c>
      <c r="I823" s="87">
        <v>0</v>
      </c>
      <c r="J823" s="87">
        <v>0</v>
      </c>
      <c r="K823" s="87">
        <f t="shared" ref="K823:K853" si="53">H823*280000</f>
        <v>5600000</v>
      </c>
      <c r="L823" s="87">
        <v>0</v>
      </c>
      <c r="M823" s="87">
        <v>0</v>
      </c>
      <c r="N823" s="87">
        <v>0</v>
      </c>
      <c r="O823" s="87">
        <f t="shared" si="50"/>
        <v>5600000</v>
      </c>
      <c r="P823" s="97">
        <v>0</v>
      </c>
      <c r="Q823" s="97">
        <f t="shared" si="51"/>
        <v>5600000</v>
      </c>
      <c r="R823" s="96"/>
    </row>
    <row r="824" spans="1:18" x14ac:dyDescent="0.25">
      <c r="A824" s="84">
        <v>818</v>
      </c>
      <c r="B824" s="85">
        <v>461347</v>
      </c>
      <c r="C824" s="86" t="s">
        <v>3658</v>
      </c>
      <c r="D824" s="86" t="s">
        <v>75</v>
      </c>
      <c r="E824" s="86" t="s">
        <v>3641</v>
      </c>
      <c r="F824" s="86" t="s">
        <v>27</v>
      </c>
      <c r="G824" s="86"/>
      <c r="H824" s="87">
        <v>23</v>
      </c>
      <c r="I824" s="87">
        <v>0</v>
      </c>
      <c r="J824" s="87">
        <v>0</v>
      </c>
      <c r="K824" s="87">
        <f t="shared" si="53"/>
        <v>6440000</v>
      </c>
      <c r="L824" s="87">
        <v>0</v>
      </c>
      <c r="M824" s="87">
        <v>0</v>
      </c>
      <c r="N824" s="87">
        <v>0</v>
      </c>
      <c r="O824" s="87">
        <f t="shared" si="50"/>
        <v>6440000</v>
      </c>
      <c r="P824" s="97">
        <v>6440000</v>
      </c>
      <c r="Q824" s="97">
        <f t="shared" si="51"/>
        <v>0</v>
      </c>
      <c r="R824" s="96"/>
    </row>
    <row r="825" spans="1:18" x14ac:dyDescent="0.25">
      <c r="A825" s="84">
        <v>819</v>
      </c>
      <c r="B825" s="85">
        <v>461348</v>
      </c>
      <c r="C825" s="86" t="s">
        <v>478</v>
      </c>
      <c r="D825" s="86" t="s">
        <v>576</v>
      </c>
      <c r="E825" s="86" t="s">
        <v>3641</v>
      </c>
      <c r="F825" s="86" t="s">
        <v>27</v>
      </c>
      <c r="G825" s="86"/>
      <c r="H825" s="87">
        <v>23</v>
      </c>
      <c r="I825" s="87">
        <v>0</v>
      </c>
      <c r="J825" s="87">
        <v>0</v>
      </c>
      <c r="K825" s="87">
        <f t="shared" si="53"/>
        <v>6440000</v>
      </c>
      <c r="L825" s="87">
        <v>0</v>
      </c>
      <c r="M825" s="87">
        <v>0</v>
      </c>
      <c r="N825" s="87">
        <v>0</v>
      </c>
      <c r="O825" s="87">
        <f t="shared" si="50"/>
        <v>6440000</v>
      </c>
      <c r="P825" s="97">
        <v>0</v>
      </c>
      <c r="Q825" s="97">
        <f t="shared" si="51"/>
        <v>6440000</v>
      </c>
      <c r="R825" s="96"/>
    </row>
    <row r="826" spans="1:18" x14ac:dyDescent="0.25">
      <c r="A826" s="84">
        <v>820</v>
      </c>
      <c r="B826" s="85">
        <v>461349</v>
      </c>
      <c r="C826" s="86" t="s">
        <v>3659</v>
      </c>
      <c r="D826" s="86" t="s">
        <v>286</v>
      </c>
      <c r="E826" s="86" t="s">
        <v>3641</v>
      </c>
      <c r="F826" s="86" t="s">
        <v>27</v>
      </c>
      <c r="G826" s="86"/>
      <c r="H826" s="87">
        <v>20</v>
      </c>
      <c r="I826" s="87">
        <v>0</v>
      </c>
      <c r="J826" s="87">
        <v>0</v>
      </c>
      <c r="K826" s="87">
        <f t="shared" si="53"/>
        <v>5600000</v>
      </c>
      <c r="L826" s="87">
        <v>0</v>
      </c>
      <c r="M826" s="87">
        <v>0</v>
      </c>
      <c r="N826" s="87">
        <v>0</v>
      </c>
      <c r="O826" s="87">
        <f t="shared" si="50"/>
        <v>5600000</v>
      </c>
      <c r="P826" s="97">
        <v>5600000</v>
      </c>
      <c r="Q826" s="97">
        <f t="shared" si="51"/>
        <v>0</v>
      </c>
      <c r="R826" s="96"/>
    </row>
    <row r="827" spans="1:18" x14ac:dyDescent="0.25">
      <c r="A827" s="84">
        <v>821</v>
      </c>
      <c r="B827" s="85">
        <v>461350</v>
      </c>
      <c r="C827" s="86" t="s">
        <v>1138</v>
      </c>
      <c r="D827" s="86" t="s">
        <v>472</v>
      </c>
      <c r="E827" s="86" t="s">
        <v>3641</v>
      </c>
      <c r="F827" s="86" t="s">
        <v>27</v>
      </c>
      <c r="G827" s="86"/>
      <c r="H827" s="87">
        <v>23</v>
      </c>
      <c r="I827" s="87">
        <v>0</v>
      </c>
      <c r="J827" s="87">
        <v>0</v>
      </c>
      <c r="K827" s="87">
        <f t="shared" si="53"/>
        <v>6440000</v>
      </c>
      <c r="L827" s="87">
        <v>0</v>
      </c>
      <c r="M827" s="87">
        <v>0</v>
      </c>
      <c r="N827" s="87">
        <v>0</v>
      </c>
      <c r="O827" s="87">
        <f t="shared" si="50"/>
        <v>6440000</v>
      </c>
      <c r="P827" s="97">
        <v>6440000</v>
      </c>
      <c r="Q827" s="97">
        <f t="shared" si="51"/>
        <v>0</v>
      </c>
      <c r="R827" s="96"/>
    </row>
    <row r="828" spans="1:18" x14ac:dyDescent="0.25">
      <c r="A828" s="84">
        <v>822</v>
      </c>
      <c r="B828" s="85">
        <v>461351</v>
      </c>
      <c r="C828" s="86" t="s">
        <v>114</v>
      </c>
      <c r="D828" s="86" t="s">
        <v>106</v>
      </c>
      <c r="E828" s="86" t="s">
        <v>3641</v>
      </c>
      <c r="F828" s="86" t="s">
        <v>27</v>
      </c>
      <c r="G828" s="86"/>
      <c r="H828" s="87">
        <v>20</v>
      </c>
      <c r="I828" s="87">
        <v>0</v>
      </c>
      <c r="J828" s="87">
        <v>0</v>
      </c>
      <c r="K828" s="87">
        <f t="shared" si="53"/>
        <v>5600000</v>
      </c>
      <c r="L828" s="87">
        <v>0</v>
      </c>
      <c r="M828" s="87">
        <v>0</v>
      </c>
      <c r="N828" s="87">
        <v>0</v>
      </c>
      <c r="O828" s="87">
        <f t="shared" si="50"/>
        <v>5600000</v>
      </c>
      <c r="P828" s="97">
        <v>5600000</v>
      </c>
      <c r="Q828" s="97">
        <f t="shared" si="51"/>
        <v>0</v>
      </c>
      <c r="R828" s="96"/>
    </row>
    <row r="829" spans="1:18" x14ac:dyDescent="0.25">
      <c r="A829" s="84">
        <v>823</v>
      </c>
      <c r="B829" s="85">
        <v>461352</v>
      </c>
      <c r="C829" s="86" t="s">
        <v>3660</v>
      </c>
      <c r="D829" s="86" t="s">
        <v>1543</v>
      </c>
      <c r="E829" s="86" t="s">
        <v>3641</v>
      </c>
      <c r="F829" s="86" t="s">
        <v>27</v>
      </c>
      <c r="G829" s="86"/>
      <c r="H829" s="87">
        <v>23</v>
      </c>
      <c r="I829" s="87">
        <v>0</v>
      </c>
      <c r="J829" s="87">
        <v>0</v>
      </c>
      <c r="K829" s="87">
        <f t="shared" si="53"/>
        <v>6440000</v>
      </c>
      <c r="L829" s="87">
        <v>0</v>
      </c>
      <c r="M829" s="87">
        <v>0</v>
      </c>
      <c r="N829" s="87">
        <v>0</v>
      </c>
      <c r="O829" s="87">
        <f t="shared" si="50"/>
        <v>6440000</v>
      </c>
      <c r="P829" s="97">
        <v>6440000</v>
      </c>
      <c r="Q829" s="97">
        <f t="shared" si="51"/>
        <v>0</v>
      </c>
      <c r="R829" s="96"/>
    </row>
    <row r="830" spans="1:18" x14ac:dyDescent="0.25">
      <c r="A830" s="84">
        <v>824</v>
      </c>
      <c r="B830" s="85">
        <v>461353</v>
      </c>
      <c r="C830" s="86" t="s">
        <v>3661</v>
      </c>
      <c r="D830" s="86" t="s">
        <v>656</v>
      </c>
      <c r="E830" s="86" t="s">
        <v>3641</v>
      </c>
      <c r="F830" s="86" t="s">
        <v>27</v>
      </c>
      <c r="G830" s="86"/>
      <c r="H830" s="87">
        <v>23</v>
      </c>
      <c r="I830" s="87">
        <v>0</v>
      </c>
      <c r="J830" s="87">
        <v>0</v>
      </c>
      <c r="K830" s="87">
        <f t="shared" si="53"/>
        <v>6440000</v>
      </c>
      <c r="L830" s="87">
        <v>0</v>
      </c>
      <c r="M830" s="87">
        <v>0</v>
      </c>
      <c r="N830" s="87">
        <v>0</v>
      </c>
      <c r="O830" s="87">
        <f t="shared" si="50"/>
        <v>6440000</v>
      </c>
      <c r="P830" s="97">
        <v>6440000</v>
      </c>
      <c r="Q830" s="97">
        <f t="shared" si="51"/>
        <v>0</v>
      </c>
      <c r="R830" s="96"/>
    </row>
    <row r="831" spans="1:18" x14ac:dyDescent="0.25">
      <c r="A831" s="84">
        <v>825</v>
      </c>
      <c r="B831" s="85">
        <v>461354</v>
      </c>
      <c r="C831" s="86" t="s">
        <v>1357</v>
      </c>
      <c r="D831" s="86" t="s">
        <v>223</v>
      </c>
      <c r="E831" s="86" t="s">
        <v>3641</v>
      </c>
      <c r="F831" s="86" t="s">
        <v>27</v>
      </c>
      <c r="G831" s="86"/>
      <c r="H831" s="87">
        <v>13</v>
      </c>
      <c r="I831" s="87">
        <v>0</v>
      </c>
      <c r="J831" s="87">
        <v>0</v>
      </c>
      <c r="K831" s="87">
        <f t="shared" si="53"/>
        <v>3640000</v>
      </c>
      <c r="L831" s="87">
        <v>0</v>
      </c>
      <c r="M831" s="87">
        <v>0</v>
      </c>
      <c r="N831" s="87">
        <v>0</v>
      </c>
      <c r="O831" s="87">
        <f t="shared" si="50"/>
        <v>3640000</v>
      </c>
      <c r="P831" s="97">
        <v>0</v>
      </c>
      <c r="Q831" s="97">
        <f t="shared" si="51"/>
        <v>3640000</v>
      </c>
      <c r="R831" s="96"/>
    </row>
    <row r="832" spans="1:18" x14ac:dyDescent="0.25">
      <c r="A832" s="84">
        <v>826</v>
      </c>
      <c r="B832" s="85">
        <v>461355</v>
      </c>
      <c r="C832" s="86" t="s">
        <v>1458</v>
      </c>
      <c r="D832" s="86" t="s">
        <v>251</v>
      </c>
      <c r="E832" s="86" t="s">
        <v>3641</v>
      </c>
      <c r="F832" s="86" t="s">
        <v>27</v>
      </c>
      <c r="G832" s="86"/>
      <c r="H832" s="87">
        <v>23</v>
      </c>
      <c r="I832" s="87">
        <v>0</v>
      </c>
      <c r="J832" s="87">
        <v>0</v>
      </c>
      <c r="K832" s="87">
        <f t="shared" si="53"/>
        <v>6440000</v>
      </c>
      <c r="L832" s="87">
        <v>0</v>
      </c>
      <c r="M832" s="87">
        <v>0</v>
      </c>
      <c r="N832" s="87">
        <v>0</v>
      </c>
      <c r="O832" s="87">
        <f t="shared" si="50"/>
        <v>6440000</v>
      </c>
      <c r="P832" s="97">
        <v>6440000</v>
      </c>
      <c r="Q832" s="97">
        <f t="shared" si="51"/>
        <v>0</v>
      </c>
      <c r="R832" s="96"/>
    </row>
    <row r="833" spans="1:18" x14ac:dyDescent="0.25">
      <c r="A833" s="84">
        <v>827</v>
      </c>
      <c r="B833" s="85">
        <v>461356</v>
      </c>
      <c r="C833" s="86" t="s">
        <v>3662</v>
      </c>
      <c r="D833" s="86" t="s">
        <v>448</v>
      </c>
      <c r="E833" s="86" t="s">
        <v>3641</v>
      </c>
      <c r="F833" s="86" t="s">
        <v>27</v>
      </c>
      <c r="G833" s="86"/>
      <c r="H833" s="87">
        <v>23</v>
      </c>
      <c r="I833" s="87">
        <v>0</v>
      </c>
      <c r="J833" s="87">
        <v>0</v>
      </c>
      <c r="K833" s="87">
        <f t="shared" si="53"/>
        <v>6440000</v>
      </c>
      <c r="L833" s="87">
        <v>0</v>
      </c>
      <c r="M833" s="87">
        <v>0</v>
      </c>
      <c r="N833" s="87">
        <v>0</v>
      </c>
      <c r="O833" s="87">
        <f t="shared" si="50"/>
        <v>6440000</v>
      </c>
      <c r="P833" s="97">
        <v>6440000</v>
      </c>
      <c r="Q833" s="97">
        <f t="shared" si="51"/>
        <v>0</v>
      </c>
      <c r="R833" s="96"/>
    </row>
    <row r="834" spans="1:18" x14ac:dyDescent="0.25">
      <c r="A834" s="84">
        <v>828</v>
      </c>
      <c r="B834" s="85">
        <v>461357</v>
      </c>
      <c r="C834" s="86" t="s">
        <v>1744</v>
      </c>
      <c r="D834" s="86" t="s">
        <v>429</v>
      </c>
      <c r="E834" s="86" t="s">
        <v>3641</v>
      </c>
      <c r="F834" s="86" t="s">
        <v>27</v>
      </c>
      <c r="G834" s="86"/>
      <c r="H834" s="87">
        <v>13</v>
      </c>
      <c r="I834" s="87">
        <v>0</v>
      </c>
      <c r="J834" s="87">
        <v>0</v>
      </c>
      <c r="K834" s="87">
        <f t="shared" si="53"/>
        <v>3640000</v>
      </c>
      <c r="L834" s="87">
        <v>0</v>
      </c>
      <c r="M834" s="87">
        <v>0</v>
      </c>
      <c r="N834" s="87">
        <v>0</v>
      </c>
      <c r="O834" s="87">
        <f t="shared" si="50"/>
        <v>3640000</v>
      </c>
      <c r="P834" s="97">
        <v>0</v>
      </c>
      <c r="Q834" s="97">
        <f t="shared" si="51"/>
        <v>3640000</v>
      </c>
      <c r="R834" s="96"/>
    </row>
    <row r="835" spans="1:18" x14ac:dyDescent="0.25">
      <c r="A835" s="84">
        <v>829</v>
      </c>
      <c r="B835" s="85">
        <v>461358</v>
      </c>
      <c r="C835" s="86" t="s">
        <v>3663</v>
      </c>
      <c r="D835" s="86" t="s">
        <v>413</v>
      </c>
      <c r="E835" s="86" t="s">
        <v>3641</v>
      </c>
      <c r="F835" s="86" t="s">
        <v>27</v>
      </c>
      <c r="G835" s="86"/>
      <c r="H835" s="87">
        <v>13</v>
      </c>
      <c r="I835" s="87">
        <v>0</v>
      </c>
      <c r="J835" s="87">
        <v>0</v>
      </c>
      <c r="K835" s="87">
        <f t="shared" si="53"/>
        <v>3640000</v>
      </c>
      <c r="L835" s="87">
        <v>0</v>
      </c>
      <c r="M835" s="87">
        <v>0</v>
      </c>
      <c r="N835" s="87">
        <v>0</v>
      </c>
      <c r="O835" s="87">
        <f t="shared" si="50"/>
        <v>3640000</v>
      </c>
      <c r="P835" s="97">
        <v>0</v>
      </c>
      <c r="Q835" s="97">
        <f t="shared" si="51"/>
        <v>3640000</v>
      </c>
      <c r="R835" s="96"/>
    </row>
    <row r="836" spans="1:18" x14ac:dyDescent="0.25">
      <c r="A836" s="84">
        <v>830</v>
      </c>
      <c r="B836" s="85">
        <v>461359</v>
      </c>
      <c r="C836" s="86" t="s">
        <v>2009</v>
      </c>
      <c r="D836" s="86" t="s">
        <v>1153</v>
      </c>
      <c r="E836" s="86" t="s">
        <v>3641</v>
      </c>
      <c r="F836" s="86" t="s">
        <v>27</v>
      </c>
      <c r="G836" s="86"/>
      <c r="H836" s="87">
        <v>23</v>
      </c>
      <c r="I836" s="87">
        <v>0</v>
      </c>
      <c r="J836" s="87">
        <v>0</v>
      </c>
      <c r="K836" s="87">
        <f t="shared" si="53"/>
        <v>6440000</v>
      </c>
      <c r="L836" s="87">
        <v>0</v>
      </c>
      <c r="M836" s="87">
        <v>0</v>
      </c>
      <c r="N836" s="87">
        <v>0</v>
      </c>
      <c r="O836" s="87">
        <f t="shared" si="50"/>
        <v>6440000</v>
      </c>
      <c r="P836" s="97">
        <v>0</v>
      </c>
      <c r="Q836" s="97">
        <f t="shared" si="51"/>
        <v>6440000</v>
      </c>
      <c r="R836" s="96"/>
    </row>
    <row r="837" spans="1:18" x14ac:dyDescent="0.25">
      <c r="A837" s="84">
        <v>831</v>
      </c>
      <c r="B837" s="85">
        <v>461360</v>
      </c>
      <c r="C837" s="86" t="s">
        <v>3664</v>
      </c>
      <c r="D837" s="86" t="s">
        <v>147</v>
      </c>
      <c r="E837" s="86" t="s">
        <v>3641</v>
      </c>
      <c r="F837" s="86" t="s">
        <v>27</v>
      </c>
      <c r="G837" s="86"/>
      <c r="H837" s="87">
        <v>13</v>
      </c>
      <c r="I837" s="87">
        <v>0</v>
      </c>
      <c r="J837" s="87">
        <v>0</v>
      </c>
      <c r="K837" s="87">
        <f t="shared" si="53"/>
        <v>3640000</v>
      </c>
      <c r="L837" s="87">
        <v>0</v>
      </c>
      <c r="M837" s="87">
        <v>0</v>
      </c>
      <c r="N837" s="87">
        <v>0</v>
      </c>
      <c r="O837" s="87">
        <f t="shared" si="50"/>
        <v>3640000</v>
      </c>
      <c r="P837" s="97">
        <v>0</v>
      </c>
      <c r="Q837" s="97">
        <f t="shared" si="51"/>
        <v>3640000</v>
      </c>
      <c r="R837" s="96"/>
    </row>
    <row r="838" spans="1:18" x14ac:dyDescent="0.25">
      <c r="A838" s="84">
        <v>832</v>
      </c>
      <c r="B838" s="85">
        <v>461361</v>
      </c>
      <c r="C838" s="86" t="s">
        <v>2898</v>
      </c>
      <c r="D838" s="86" t="s">
        <v>875</v>
      </c>
      <c r="E838" s="104" t="s">
        <v>3665</v>
      </c>
      <c r="F838" s="86" t="s">
        <v>3555</v>
      </c>
      <c r="G838" s="86"/>
      <c r="H838" s="87">
        <v>13</v>
      </c>
      <c r="I838" s="87">
        <v>0</v>
      </c>
      <c r="J838" s="87">
        <v>0</v>
      </c>
      <c r="K838" s="87">
        <f>H838*990000</f>
        <v>12870000</v>
      </c>
      <c r="L838" s="87">
        <v>0</v>
      </c>
      <c r="M838" s="87">
        <v>0</v>
      </c>
      <c r="N838" s="87">
        <v>0</v>
      </c>
      <c r="O838" s="87">
        <f t="shared" si="50"/>
        <v>12870000</v>
      </c>
      <c r="P838" s="97">
        <v>12870000</v>
      </c>
      <c r="Q838" s="97">
        <f t="shared" si="51"/>
        <v>0</v>
      </c>
      <c r="R838" s="96" t="s">
        <v>3556</v>
      </c>
    </row>
    <row r="839" spans="1:18" x14ac:dyDescent="0.25">
      <c r="A839" s="84">
        <v>833</v>
      </c>
      <c r="B839" s="85">
        <v>461362</v>
      </c>
      <c r="C839" s="86" t="s">
        <v>309</v>
      </c>
      <c r="D839" s="86" t="s">
        <v>344</v>
      </c>
      <c r="E839" s="86" t="s">
        <v>3641</v>
      </c>
      <c r="F839" s="86" t="s">
        <v>27</v>
      </c>
      <c r="G839" s="86"/>
      <c r="H839" s="87">
        <v>13</v>
      </c>
      <c r="I839" s="87">
        <v>0</v>
      </c>
      <c r="J839" s="87">
        <v>0</v>
      </c>
      <c r="K839" s="87">
        <f t="shared" si="53"/>
        <v>3640000</v>
      </c>
      <c r="L839" s="87">
        <v>0</v>
      </c>
      <c r="M839" s="87">
        <v>0</v>
      </c>
      <c r="N839" s="87">
        <v>0</v>
      </c>
      <c r="O839" s="87">
        <f t="shared" si="50"/>
        <v>3640000</v>
      </c>
      <c r="P839" s="97">
        <v>0</v>
      </c>
      <c r="Q839" s="97">
        <f t="shared" si="51"/>
        <v>3640000</v>
      </c>
      <c r="R839" s="96"/>
    </row>
    <row r="840" spans="1:18" x14ac:dyDescent="0.25">
      <c r="A840" s="84">
        <v>834</v>
      </c>
      <c r="B840" s="85">
        <v>461401</v>
      </c>
      <c r="C840" s="86" t="s">
        <v>3666</v>
      </c>
      <c r="D840" s="86" t="s">
        <v>229</v>
      </c>
      <c r="E840" s="86" t="s">
        <v>3667</v>
      </c>
      <c r="F840" s="86" t="s">
        <v>27</v>
      </c>
      <c r="G840" s="86"/>
      <c r="H840" s="87">
        <v>13</v>
      </c>
      <c r="I840" s="87">
        <v>0</v>
      </c>
      <c r="J840" s="87">
        <v>0</v>
      </c>
      <c r="K840" s="87">
        <f t="shared" si="53"/>
        <v>3640000</v>
      </c>
      <c r="L840" s="87">
        <v>0</v>
      </c>
      <c r="M840" s="87">
        <v>0</v>
      </c>
      <c r="N840" s="87">
        <v>0</v>
      </c>
      <c r="O840" s="87">
        <f t="shared" ref="O840:O903" si="54">K840+L840+M840-N840</f>
        <v>3640000</v>
      </c>
      <c r="P840" s="97">
        <v>0</v>
      </c>
      <c r="Q840" s="97">
        <f t="shared" ref="Q840:Q903" si="55">O840-P840</f>
        <v>3640000</v>
      </c>
      <c r="R840" s="96"/>
    </row>
    <row r="841" spans="1:18" x14ac:dyDescent="0.25">
      <c r="A841" s="84">
        <v>835</v>
      </c>
      <c r="B841" s="85">
        <v>461402</v>
      </c>
      <c r="C841" s="86" t="s">
        <v>3184</v>
      </c>
      <c r="D841" s="86" t="s">
        <v>61</v>
      </c>
      <c r="E841" s="86" t="s">
        <v>3667</v>
      </c>
      <c r="F841" s="86" t="s">
        <v>27</v>
      </c>
      <c r="G841" s="86"/>
      <c r="H841" s="87">
        <v>23</v>
      </c>
      <c r="I841" s="87">
        <v>0</v>
      </c>
      <c r="J841" s="87">
        <v>0</v>
      </c>
      <c r="K841" s="87">
        <f t="shared" si="53"/>
        <v>6440000</v>
      </c>
      <c r="L841" s="87">
        <v>0</v>
      </c>
      <c r="M841" s="87">
        <v>0</v>
      </c>
      <c r="N841" s="87">
        <v>0</v>
      </c>
      <c r="O841" s="87">
        <f t="shared" si="54"/>
        <v>6440000</v>
      </c>
      <c r="P841" s="97">
        <v>6440000</v>
      </c>
      <c r="Q841" s="97">
        <f t="shared" si="55"/>
        <v>0</v>
      </c>
      <c r="R841" s="96"/>
    </row>
    <row r="842" spans="1:18" x14ac:dyDescent="0.25">
      <c r="A842" s="84">
        <v>836</v>
      </c>
      <c r="B842" s="85">
        <v>461403</v>
      </c>
      <c r="C842" s="86" t="s">
        <v>3668</v>
      </c>
      <c r="D842" s="86" t="s">
        <v>61</v>
      </c>
      <c r="E842" s="86" t="s">
        <v>3667</v>
      </c>
      <c r="F842" s="86" t="s">
        <v>27</v>
      </c>
      <c r="G842" s="86"/>
      <c r="H842" s="87">
        <v>23</v>
      </c>
      <c r="I842" s="87">
        <v>0</v>
      </c>
      <c r="J842" s="87">
        <v>0</v>
      </c>
      <c r="K842" s="87">
        <f t="shared" si="53"/>
        <v>6440000</v>
      </c>
      <c r="L842" s="87">
        <v>0</v>
      </c>
      <c r="M842" s="87">
        <v>0</v>
      </c>
      <c r="N842" s="87">
        <v>0</v>
      </c>
      <c r="O842" s="87">
        <f t="shared" si="54"/>
        <v>6440000</v>
      </c>
      <c r="P842" s="97">
        <v>6440000</v>
      </c>
      <c r="Q842" s="97">
        <f t="shared" si="55"/>
        <v>0</v>
      </c>
      <c r="R842" s="96"/>
    </row>
    <row r="843" spans="1:18" x14ac:dyDescent="0.25">
      <c r="A843" s="84">
        <v>837</v>
      </c>
      <c r="B843" s="85">
        <v>461404</v>
      </c>
      <c r="C843" s="86" t="s">
        <v>3669</v>
      </c>
      <c r="D843" s="86" t="s">
        <v>61</v>
      </c>
      <c r="E843" s="86" t="s">
        <v>3667</v>
      </c>
      <c r="F843" s="86" t="s">
        <v>27</v>
      </c>
      <c r="G843" s="86"/>
      <c r="H843" s="87">
        <v>23</v>
      </c>
      <c r="I843" s="87">
        <v>0</v>
      </c>
      <c r="J843" s="87">
        <v>0</v>
      </c>
      <c r="K843" s="87">
        <f t="shared" si="53"/>
        <v>6440000</v>
      </c>
      <c r="L843" s="87">
        <v>0</v>
      </c>
      <c r="M843" s="87">
        <v>0</v>
      </c>
      <c r="N843" s="87">
        <v>0</v>
      </c>
      <c r="O843" s="87">
        <f t="shared" si="54"/>
        <v>6440000</v>
      </c>
      <c r="P843" s="97">
        <v>6440000</v>
      </c>
      <c r="Q843" s="97">
        <f t="shared" si="55"/>
        <v>0</v>
      </c>
      <c r="R843" s="96"/>
    </row>
    <row r="844" spans="1:18" x14ac:dyDescent="0.25">
      <c r="A844" s="84">
        <v>838</v>
      </c>
      <c r="B844" s="85">
        <v>461405</v>
      </c>
      <c r="C844" s="86" t="s">
        <v>386</v>
      </c>
      <c r="D844" s="86" t="s">
        <v>61</v>
      </c>
      <c r="E844" s="86" t="s">
        <v>3667</v>
      </c>
      <c r="F844" s="86" t="s">
        <v>27</v>
      </c>
      <c r="G844" s="86"/>
      <c r="H844" s="87">
        <v>22</v>
      </c>
      <c r="I844" s="87">
        <v>0</v>
      </c>
      <c r="J844" s="87">
        <v>0</v>
      </c>
      <c r="K844" s="87">
        <f t="shared" si="53"/>
        <v>6160000</v>
      </c>
      <c r="L844" s="87">
        <v>0</v>
      </c>
      <c r="M844" s="87">
        <v>0</v>
      </c>
      <c r="N844" s="87">
        <v>0</v>
      </c>
      <c r="O844" s="87">
        <f t="shared" si="54"/>
        <v>6160000</v>
      </c>
      <c r="P844" s="97">
        <v>6160000</v>
      </c>
      <c r="Q844" s="97">
        <f t="shared" si="55"/>
        <v>0</v>
      </c>
      <c r="R844" s="96"/>
    </row>
    <row r="845" spans="1:18" x14ac:dyDescent="0.25">
      <c r="A845" s="84">
        <v>839</v>
      </c>
      <c r="B845" s="85">
        <v>461406</v>
      </c>
      <c r="C845" s="86" t="s">
        <v>379</v>
      </c>
      <c r="D845" s="86" t="s">
        <v>344</v>
      </c>
      <c r="E845" s="86" t="s">
        <v>3667</v>
      </c>
      <c r="F845" s="86" t="s">
        <v>27</v>
      </c>
      <c r="G845" s="86"/>
      <c r="H845" s="87">
        <v>23</v>
      </c>
      <c r="I845" s="87">
        <v>0</v>
      </c>
      <c r="J845" s="87">
        <v>0</v>
      </c>
      <c r="K845" s="87">
        <f t="shared" si="53"/>
        <v>6440000</v>
      </c>
      <c r="L845" s="87">
        <v>0</v>
      </c>
      <c r="M845" s="87">
        <v>0</v>
      </c>
      <c r="N845" s="87">
        <v>0</v>
      </c>
      <c r="O845" s="87">
        <f t="shared" si="54"/>
        <v>6440000</v>
      </c>
      <c r="P845" s="97">
        <v>6440000</v>
      </c>
      <c r="Q845" s="97">
        <f t="shared" si="55"/>
        <v>0</v>
      </c>
      <c r="R845" s="96"/>
    </row>
    <row r="846" spans="1:18" x14ac:dyDescent="0.25">
      <c r="A846" s="84">
        <v>840</v>
      </c>
      <c r="B846" s="85">
        <v>461407</v>
      </c>
      <c r="C846" s="86" t="s">
        <v>587</v>
      </c>
      <c r="D846" s="86" t="s">
        <v>306</v>
      </c>
      <c r="E846" s="86" t="s">
        <v>3667</v>
      </c>
      <c r="F846" s="86" t="s">
        <v>27</v>
      </c>
      <c r="G846" s="86"/>
      <c r="H846" s="87">
        <v>23</v>
      </c>
      <c r="I846" s="87">
        <v>0</v>
      </c>
      <c r="J846" s="87">
        <v>0</v>
      </c>
      <c r="K846" s="87">
        <f t="shared" si="53"/>
        <v>6440000</v>
      </c>
      <c r="L846" s="87">
        <v>0</v>
      </c>
      <c r="M846" s="87">
        <v>0</v>
      </c>
      <c r="N846" s="87">
        <v>0</v>
      </c>
      <c r="O846" s="87">
        <f t="shared" si="54"/>
        <v>6440000</v>
      </c>
      <c r="P846" s="97">
        <v>6440000</v>
      </c>
      <c r="Q846" s="97">
        <f t="shared" si="55"/>
        <v>0</v>
      </c>
      <c r="R846" s="96"/>
    </row>
    <row r="847" spans="1:18" x14ac:dyDescent="0.25">
      <c r="A847" s="84">
        <v>841</v>
      </c>
      <c r="B847" s="85">
        <v>461408</v>
      </c>
      <c r="C847" s="86" t="s">
        <v>3670</v>
      </c>
      <c r="D847" s="86" t="s">
        <v>51</v>
      </c>
      <c r="E847" s="86" t="s">
        <v>3667</v>
      </c>
      <c r="F847" s="86" t="s">
        <v>27</v>
      </c>
      <c r="G847" s="86"/>
      <c r="H847" s="87">
        <v>23</v>
      </c>
      <c r="I847" s="87">
        <v>0</v>
      </c>
      <c r="J847" s="87">
        <v>0</v>
      </c>
      <c r="K847" s="87">
        <f t="shared" si="53"/>
        <v>6440000</v>
      </c>
      <c r="L847" s="87">
        <v>0</v>
      </c>
      <c r="M847" s="87">
        <v>0</v>
      </c>
      <c r="N847" s="87">
        <v>0</v>
      </c>
      <c r="O847" s="87">
        <f t="shared" si="54"/>
        <v>6440000</v>
      </c>
      <c r="P847" s="97">
        <v>6440000</v>
      </c>
      <c r="Q847" s="97">
        <f t="shared" si="55"/>
        <v>0</v>
      </c>
      <c r="R847" s="96"/>
    </row>
    <row r="848" spans="1:18" x14ac:dyDescent="0.25">
      <c r="A848" s="84">
        <v>842</v>
      </c>
      <c r="B848" s="85">
        <v>461409</v>
      </c>
      <c r="C848" s="86" t="s">
        <v>1842</v>
      </c>
      <c r="D848" s="86" t="s">
        <v>2155</v>
      </c>
      <c r="E848" s="86" t="s">
        <v>3667</v>
      </c>
      <c r="F848" s="86" t="s">
        <v>27</v>
      </c>
      <c r="G848" s="86"/>
      <c r="H848" s="87">
        <v>23</v>
      </c>
      <c r="I848" s="87">
        <v>0</v>
      </c>
      <c r="J848" s="87">
        <v>0</v>
      </c>
      <c r="K848" s="87">
        <f t="shared" si="53"/>
        <v>6440000</v>
      </c>
      <c r="L848" s="87">
        <v>0</v>
      </c>
      <c r="M848" s="87">
        <v>0</v>
      </c>
      <c r="N848" s="87">
        <v>0</v>
      </c>
      <c r="O848" s="87">
        <f t="shared" si="54"/>
        <v>6440000</v>
      </c>
      <c r="P848" s="97">
        <v>0</v>
      </c>
      <c r="Q848" s="97">
        <f t="shared" si="55"/>
        <v>6440000</v>
      </c>
      <c r="R848" s="96"/>
    </row>
    <row r="849" spans="1:18" x14ac:dyDescent="0.25">
      <c r="A849" s="84">
        <v>843</v>
      </c>
      <c r="B849" s="85">
        <v>461410</v>
      </c>
      <c r="C849" s="86" t="s">
        <v>174</v>
      </c>
      <c r="D849" s="86" t="s">
        <v>244</v>
      </c>
      <c r="E849" s="86" t="s">
        <v>3667</v>
      </c>
      <c r="F849" s="86" t="s">
        <v>27</v>
      </c>
      <c r="G849" s="86"/>
      <c r="H849" s="87">
        <v>18</v>
      </c>
      <c r="I849" s="87">
        <v>0</v>
      </c>
      <c r="J849" s="87">
        <v>0</v>
      </c>
      <c r="K849" s="87">
        <f t="shared" si="53"/>
        <v>5040000</v>
      </c>
      <c r="L849" s="87">
        <v>0</v>
      </c>
      <c r="M849" s="87">
        <v>0</v>
      </c>
      <c r="N849" s="87">
        <v>0</v>
      </c>
      <c r="O849" s="87">
        <f t="shared" si="54"/>
        <v>5040000</v>
      </c>
      <c r="P849" s="97">
        <v>5040000</v>
      </c>
      <c r="Q849" s="97">
        <f t="shared" si="55"/>
        <v>0</v>
      </c>
      <c r="R849" s="96"/>
    </row>
    <row r="850" spans="1:18" x14ac:dyDescent="0.25">
      <c r="A850" s="84">
        <v>844</v>
      </c>
      <c r="B850" s="85">
        <v>461411</v>
      </c>
      <c r="C850" s="86" t="s">
        <v>3671</v>
      </c>
      <c r="D850" s="86" t="s">
        <v>258</v>
      </c>
      <c r="E850" s="86" t="s">
        <v>3667</v>
      </c>
      <c r="F850" s="86" t="s">
        <v>27</v>
      </c>
      <c r="G850" s="86"/>
      <c r="H850" s="87">
        <v>17</v>
      </c>
      <c r="I850" s="87">
        <v>0</v>
      </c>
      <c r="J850" s="87">
        <v>0</v>
      </c>
      <c r="K850" s="87">
        <f t="shared" si="53"/>
        <v>4760000</v>
      </c>
      <c r="L850" s="87">
        <v>0</v>
      </c>
      <c r="M850" s="87">
        <v>0</v>
      </c>
      <c r="N850" s="87">
        <v>0</v>
      </c>
      <c r="O850" s="87">
        <f t="shared" si="54"/>
        <v>4760000</v>
      </c>
      <c r="P850" s="97">
        <v>0</v>
      </c>
      <c r="Q850" s="97">
        <f t="shared" si="55"/>
        <v>4760000</v>
      </c>
      <c r="R850" s="96"/>
    </row>
    <row r="851" spans="1:18" x14ac:dyDescent="0.25">
      <c r="A851" s="84">
        <v>845</v>
      </c>
      <c r="B851" s="85">
        <v>461412</v>
      </c>
      <c r="C851" s="86" t="s">
        <v>1772</v>
      </c>
      <c r="D851" s="86" t="s">
        <v>1531</v>
      </c>
      <c r="E851" s="86" t="s">
        <v>3667</v>
      </c>
      <c r="F851" s="86" t="s">
        <v>27</v>
      </c>
      <c r="G851" s="86"/>
      <c r="H851" s="87">
        <v>23</v>
      </c>
      <c r="I851" s="87">
        <v>0</v>
      </c>
      <c r="J851" s="87">
        <v>0</v>
      </c>
      <c r="K851" s="87">
        <f t="shared" si="53"/>
        <v>6440000</v>
      </c>
      <c r="L851" s="87">
        <v>0</v>
      </c>
      <c r="M851" s="87">
        <v>0</v>
      </c>
      <c r="N851" s="87">
        <v>0</v>
      </c>
      <c r="O851" s="87">
        <f t="shared" si="54"/>
        <v>6440000</v>
      </c>
      <c r="P851" s="97">
        <v>6440000</v>
      </c>
      <c r="Q851" s="97">
        <f t="shared" si="55"/>
        <v>0</v>
      </c>
      <c r="R851" s="96"/>
    </row>
    <row r="852" spans="1:18" x14ac:dyDescent="0.25">
      <c r="A852" s="84">
        <v>846</v>
      </c>
      <c r="B852" s="85">
        <v>461413</v>
      </c>
      <c r="C852" s="86" t="s">
        <v>419</v>
      </c>
      <c r="D852" s="86" t="s">
        <v>204</v>
      </c>
      <c r="E852" s="86" t="s">
        <v>3667</v>
      </c>
      <c r="F852" s="86" t="s">
        <v>27</v>
      </c>
      <c r="G852" s="86"/>
      <c r="H852" s="87">
        <v>17</v>
      </c>
      <c r="I852" s="87">
        <v>0</v>
      </c>
      <c r="J852" s="87">
        <v>0</v>
      </c>
      <c r="K852" s="87">
        <f t="shared" si="53"/>
        <v>4760000</v>
      </c>
      <c r="L852" s="87">
        <v>0</v>
      </c>
      <c r="M852" s="87">
        <v>0</v>
      </c>
      <c r="N852" s="87">
        <v>0</v>
      </c>
      <c r="O852" s="87">
        <f t="shared" si="54"/>
        <v>4760000</v>
      </c>
      <c r="P852" s="97">
        <v>4760000</v>
      </c>
      <c r="Q852" s="97">
        <f t="shared" si="55"/>
        <v>0</v>
      </c>
      <c r="R852" s="96"/>
    </row>
    <row r="853" spans="1:18" x14ac:dyDescent="0.25">
      <c r="A853" s="84">
        <v>847</v>
      </c>
      <c r="B853" s="85">
        <v>461414</v>
      </c>
      <c r="C853" s="86" t="s">
        <v>603</v>
      </c>
      <c r="D853" s="86" t="s">
        <v>431</v>
      </c>
      <c r="E853" s="86" t="s">
        <v>3667</v>
      </c>
      <c r="F853" s="86" t="s">
        <v>27</v>
      </c>
      <c r="G853" s="86"/>
      <c r="H853" s="87">
        <v>23</v>
      </c>
      <c r="I853" s="87">
        <v>0</v>
      </c>
      <c r="J853" s="87">
        <v>0</v>
      </c>
      <c r="K853" s="87">
        <f t="shared" si="53"/>
        <v>6440000</v>
      </c>
      <c r="L853" s="87">
        <v>0</v>
      </c>
      <c r="M853" s="87">
        <v>0</v>
      </c>
      <c r="N853" s="87">
        <v>0</v>
      </c>
      <c r="O853" s="87">
        <f t="shared" si="54"/>
        <v>6440000</v>
      </c>
      <c r="P853" s="97">
        <v>6440000</v>
      </c>
      <c r="Q853" s="97">
        <f t="shared" si="55"/>
        <v>0</v>
      </c>
      <c r="R853" s="96"/>
    </row>
    <row r="854" spans="1:18" x14ac:dyDescent="0.25">
      <c r="A854" s="84">
        <v>848</v>
      </c>
      <c r="B854" s="85">
        <v>461415</v>
      </c>
      <c r="C854" s="86" t="s">
        <v>348</v>
      </c>
      <c r="D854" s="86" t="s">
        <v>431</v>
      </c>
      <c r="E854" s="86" t="s">
        <v>3667</v>
      </c>
      <c r="F854" s="86" t="s">
        <v>368</v>
      </c>
      <c r="G854" s="86"/>
      <c r="H854" s="87">
        <v>21</v>
      </c>
      <c r="I854" s="87">
        <v>0</v>
      </c>
      <c r="J854" s="87">
        <v>0</v>
      </c>
      <c r="K854" s="87">
        <f>H854*280000</f>
        <v>5880000</v>
      </c>
      <c r="L854" s="87">
        <v>0</v>
      </c>
      <c r="M854" s="87">
        <v>0</v>
      </c>
      <c r="N854" s="87">
        <f>K854</f>
        <v>5880000</v>
      </c>
      <c r="O854" s="87">
        <f t="shared" si="54"/>
        <v>0</v>
      </c>
      <c r="P854" s="97">
        <v>0</v>
      </c>
      <c r="Q854" s="97">
        <f t="shared" si="55"/>
        <v>0</v>
      </c>
      <c r="R854" s="96"/>
    </row>
    <row r="855" spans="1:18" x14ac:dyDescent="0.25">
      <c r="A855" s="84">
        <v>849</v>
      </c>
      <c r="B855" s="85">
        <v>461416</v>
      </c>
      <c r="C855" s="86" t="s">
        <v>1189</v>
      </c>
      <c r="D855" s="86" t="s">
        <v>158</v>
      </c>
      <c r="E855" s="86" t="s">
        <v>3667</v>
      </c>
      <c r="F855" s="86" t="s">
        <v>27</v>
      </c>
      <c r="G855" s="86"/>
      <c r="H855" s="87">
        <v>23</v>
      </c>
      <c r="I855" s="87">
        <v>0</v>
      </c>
      <c r="J855" s="87">
        <v>0</v>
      </c>
      <c r="K855" s="87">
        <f t="shared" ref="K855:K877" si="56">H855*280000</f>
        <v>6440000</v>
      </c>
      <c r="L855" s="87">
        <v>0</v>
      </c>
      <c r="M855" s="87">
        <v>0</v>
      </c>
      <c r="N855" s="87">
        <v>0</v>
      </c>
      <c r="O855" s="87">
        <f t="shared" si="54"/>
        <v>6440000</v>
      </c>
      <c r="P855" s="97">
        <v>6440000</v>
      </c>
      <c r="Q855" s="97">
        <f t="shared" si="55"/>
        <v>0</v>
      </c>
      <c r="R855" s="96"/>
    </row>
    <row r="856" spans="1:18" x14ac:dyDescent="0.25">
      <c r="A856" s="84">
        <v>850</v>
      </c>
      <c r="B856" s="85">
        <v>461417</v>
      </c>
      <c r="C856" s="86" t="s">
        <v>1397</v>
      </c>
      <c r="D856" s="86" t="s">
        <v>81</v>
      </c>
      <c r="E856" s="86" t="s">
        <v>3667</v>
      </c>
      <c r="F856" s="86" t="s">
        <v>27</v>
      </c>
      <c r="G856" s="86"/>
      <c r="H856" s="87">
        <v>23</v>
      </c>
      <c r="I856" s="87">
        <v>0</v>
      </c>
      <c r="J856" s="87">
        <v>0</v>
      </c>
      <c r="K856" s="87">
        <f t="shared" si="56"/>
        <v>6440000</v>
      </c>
      <c r="L856" s="87">
        <v>0</v>
      </c>
      <c r="M856" s="87">
        <v>0</v>
      </c>
      <c r="N856" s="87">
        <v>0</v>
      </c>
      <c r="O856" s="87">
        <f t="shared" si="54"/>
        <v>6440000</v>
      </c>
      <c r="P856" s="97">
        <v>6440000</v>
      </c>
      <c r="Q856" s="97">
        <f t="shared" si="55"/>
        <v>0</v>
      </c>
      <c r="R856" s="96"/>
    </row>
    <row r="857" spans="1:18" x14ac:dyDescent="0.25">
      <c r="A857" s="84">
        <v>851</v>
      </c>
      <c r="B857" s="85">
        <v>461418</v>
      </c>
      <c r="C857" s="86" t="s">
        <v>1573</v>
      </c>
      <c r="D857" s="86" t="s">
        <v>488</v>
      </c>
      <c r="E857" s="86" t="s">
        <v>3667</v>
      </c>
      <c r="F857" s="86" t="s">
        <v>27</v>
      </c>
      <c r="G857" s="86"/>
      <c r="H857" s="87">
        <v>21</v>
      </c>
      <c r="I857" s="87">
        <v>0</v>
      </c>
      <c r="J857" s="87">
        <v>0</v>
      </c>
      <c r="K857" s="87">
        <f t="shared" si="56"/>
        <v>5880000</v>
      </c>
      <c r="L857" s="87">
        <v>0</v>
      </c>
      <c r="M857" s="87">
        <v>0</v>
      </c>
      <c r="N857" s="87">
        <v>0</v>
      </c>
      <c r="O857" s="87">
        <f t="shared" si="54"/>
        <v>5880000</v>
      </c>
      <c r="P857" s="97">
        <v>5880000</v>
      </c>
      <c r="Q857" s="97">
        <f t="shared" si="55"/>
        <v>0</v>
      </c>
      <c r="R857" s="96"/>
    </row>
    <row r="858" spans="1:18" x14ac:dyDescent="0.25">
      <c r="A858" s="84">
        <v>852</v>
      </c>
      <c r="B858" s="85">
        <v>461419</v>
      </c>
      <c r="C858" s="86" t="s">
        <v>460</v>
      </c>
      <c r="D858" s="86" t="s">
        <v>1311</v>
      </c>
      <c r="E858" s="86" t="s">
        <v>3667</v>
      </c>
      <c r="F858" s="86" t="s">
        <v>27</v>
      </c>
      <c r="G858" s="86"/>
      <c r="H858" s="87">
        <v>20</v>
      </c>
      <c r="I858" s="87">
        <v>0</v>
      </c>
      <c r="J858" s="87">
        <v>0</v>
      </c>
      <c r="K858" s="87">
        <f t="shared" si="56"/>
        <v>5600000</v>
      </c>
      <c r="L858" s="87">
        <v>0</v>
      </c>
      <c r="M858" s="87">
        <v>0</v>
      </c>
      <c r="N858" s="87">
        <v>0</v>
      </c>
      <c r="O858" s="87">
        <f t="shared" si="54"/>
        <v>5600000</v>
      </c>
      <c r="P858" s="97">
        <v>5600000</v>
      </c>
      <c r="Q858" s="97">
        <f t="shared" si="55"/>
        <v>0</v>
      </c>
      <c r="R858" s="96"/>
    </row>
    <row r="859" spans="1:18" x14ac:dyDescent="0.25">
      <c r="A859" s="84">
        <v>853</v>
      </c>
      <c r="B859" s="85">
        <v>461420</v>
      </c>
      <c r="C859" s="86" t="s">
        <v>2065</v>
      </c>
      <c r="D859" s="86" t="s">
        <v>43</v>
      </c>
      <c r="E859" s="86" t="s">
        <v>3667</v>
      </c>
      <c r="F859" s="86" t="s">
        <v>27</v>
      </c>
      <c r="G859" s="86"/>
      <c r="H859" s="87">
        <v>23</v>
      </c>
      <c r="I859" s="87">
        <v>0</v>
      </c>
      <c r="J859" s="87">
        <v>0</v>
      </c>
      <c r="K859" s="87">
        <f t="shared" si="56"/>
        <v>6440000</v>
      </c>
      <c r="L859" s="87">
        <v>0</v>
      </c>
      <c r="M859" s="87">
        <v>0</v>
      </c>
      <c r="N859" s="87">
        <v>0</v>
      </c>
      <c r="O859" s="87">
        <f t="shared" si="54"/>
        <v>6440000</v>
      </c>
      <c r="P859" s="97">
        <v>6440000</v>
      </c>
      <c r="Q859" s="97">
        <f t="shared" si="55"/>
        <v>0</v>
      </c>
      <c r="R859" s="96"/>
    </row>
    <row r="860" spans="1:18" x14ac:dyDescent="0.25">
      <c r="A860" s="84">
        <v>854</v>
      </c>
      <c r="B860" s="85">
        <v>461421</v>
      </c>
      <c r="C860" s="86" t="s">
        <v>440</v>
      </c>
      <c r="D860" s="86" t="s">
        <v>109</v>
      </c>
      <c r="E860" s="86" t="s">
        <v>3667</v>
      </c>
      <c r="F860" s="86" t="s">
        <v>27</v>
      </c>
      <c r="G860" s="86"/>
      <c r="H860" s="87">
        <v>23</v>
      </c>
      <c r="I860" s="87">
        <v>0</v>
      </c>
      <c r="J860" s="87">
        <v>0</v>
      </c>
      <c r="K860" s="87">
        <f t="shared" si="56"/>
        <v>6440000</v>
      </c>
      <c r="L860" s="87">
        <v>0</v>
      </c>
      <c r="M860" s="87">
        <v>0</v>
      </c>
      <c r="N860" s="87">
        <v>0</v>
      </c>
      <c r="O860" s="87">
        <f t="shared" si="54"/>
        <v>6440000</v>
      </c>
      <c r="P860" s="97">
        <v>6440000</v>
      </c>
      <c r="Q860" s="97">
        <f t="shared" si="55"/>
        <v>0</v>
      </c>
      <c r="R860" s="96"/>
    </row>
    <row r="861" spans="1:18" x14ac:dyDescent="0.25">
      <c r="A861" s="84">
        <v>855</v>
      </c>
      <c r="B861" s="85">
        <v>461422</v>
      </c>
      <c r="C861" s="86" t="s">
        <v>3672</v>
      </c>
      <c r="D861" s="86" t="s">
        <v>251</v>
      </c>
      <c r="E861" s="86" t="s">
        <v>3667</v>
      </c>
      <c r="F861" s="86" t="s">
        <v>27</v>
      </c>
      <c r="G861" s="86"/>
      <c r="H861" s="87">
        <v>23</v>
      </c>
      <c r="I861" s="87">
        <v>0</v>
      </c>
      <c r="J861" s="87">
        <v>0</v>
      </c>
      <c r="K861" s="87">
        <f t="shared" si="56"/>
        <v>6440000</v>
      </c>
      <c r="L861" s="87">
        <v>0</v>
      </c>
      <c r="M861" s="87">
        <v>0</v>
      </c>
      <c r="N861" s="87">
        <v>0</v>
      </c>
      <c r="O861" s="87">
        <f t="shared" si="54"/>
        <v>6440000</v>
      </c>
      <c r="P861" s="97">
        <v>6440000</v>
      </c>
      <c r="Q861" s="97">
        <f t="shared" si="55"/>
        <v>0</v>
      </c>
      <c r="R861" s="96"/>
    </row>
    <row r="862" spans="1:18" x14ac:dyDescent="0.25">
      <c r="A862" s="84">
        <v>856</v>
      </c>
      <c r="B862" s="85">
        <v>461423</v>
      </c>
      <c r="C862" s="86" t="s">
        <v>628</v>
      </c>
      <c r="D862" s="86" t="s">
        <v>251</v>
      </c>
      <c r="E862" s="86" t="s">
        <v>3667</v>
      </c>
      <c r="F862" s="86" t="s">
        <v>368</v>
      </c>
      <c r="G862" s="86"/>
      <c r="H862" s="87">
        <v>23</v>
      </c>
      <c r="I862" s="87">
        <v>0</v>
      </c>
      <c r="J862" s="87">
        <v>0</v>
      </c>
      <c r="K862" s="87">
        <f t="shared" si="56"/>
        <v>6440000</v>
      </c>
      <c r="L862" s="87">
        <v>0</v>
      </c>
      <c r="M862" s="87">
        <v>0</v>
      </c>
      <c r="N862" s="87">
        <f>K862</f>
        <v>6440000</v>
      </c>
      <c r="O862" s="87">
        <f t="shared" si="54"/>
        <v>0</v>
      </c>
      <c r="P862" s="97">
        <v>0</v>
      </c>
      <c r="Q862" s="97">
        <f t="shared" si="55"/>
        <v>0</v>
      </c>
      <c r="R862" s="96"/>
    </row>
    <row r="863" spans="1:18" x14ac:dyDescent="0.25">
      <c r="A863" s="84">
        <v>857</v>
      </c>
      <c r="B863" s="85">
        <v>461424</v>
      </c>
      <c r="C863" s="86" t="s">
        <v>553</v>
      </c>
      <c r="D863" s="86" t="s">
        <v>251</v>
      </c>
      <c r="E863" s="86" t="s">
        <v>3667</v>
      </c>
      <c r="F863" s="86" t="s">
        <v>27</v>
      </c>
      <c r="G863" s="86"/>
      <c r="H863" s="87">
        <v>23</v>
      </c>
      <c r="I863" s="87">
        <v>0</v>
      </c>
      <c r="J863" s="87">
        <v>0</v>
      </c>
      <c r="K863" s="87">
        <f t="shared" si="56"/>
        <v>6440000</v>
      </c>
      <c r="L863" s="87">
        <v>0</v>
      </c>
      <c r="M863" s="87">
        <v>0</v>
      </c>
      <c r="N863" s="87">
        <v>0</v>
      </c>
      <c r="O863" s="87">
        <f t="shared" si="54"/>
        <v>6440000</v>
      </c>
      <c r="P863" s="97">
        <v>6440000</v>
      </c>
      <c r="Q863" s="97">
        <f t="shared" si="55"/>
        <v>0</v>
      </c>
      <c r="R863" s="96"/>
    </row>
    <row r="864" spans="1:18" x14ac:dyDescent="0.25">
      <c r="A864" s="84">
        <v>858</v>
      </c>
      <c r="B864" s="85">
        <v>461425</v>
      </c>
      <c r="C864" s="86" t="s">
        <v>666</v>
      </c>
      <c r="D864" s="86" t="s">
        <v>468</v>
      </c>
      <c r="E864" s="86" t="s">
        <v>3667</v>
      </c>
      <c r="F864" s="86" t="s">
        <v>27</v>
      </c>
      <c r="G864" s="86"/>
      <c r="H864" s="87">
        <v>23</v>
      </c>
      <c r="I864" s="87">
        <v>0</v>
      </c>
      <c r="J864" s="87">
        <v>0</v>
      </c>
      <c r="K864" s="87">
        <f t="shared" si="56"/>
        <v>6440000</v>
      </c>
      <c r="L864" s="87">
        <v>0</v>
      </c>
      <c r="M864" s="87">
        <v>0</v>
      </c>
      <c r="N864" s="87">
        <v>0</v>
      </c>
      <c r="O864" s="87">
        <f t="shared" si="54"/>
        <v>6440000</v>
      </c>
      <c r="P864" s="97">
        <v>6440000</v>
      </c>
      <c r="Q864" s="97">
        <f t="shared" si="55"/>
        <v>0</v>
      </c>
      <c r="R864" s="96"/>
    </row>
    <row r="865" spans="1:18" x14ac:dyDescent="0.25">
      <c r="A865" s="84">
        <v>859</v>
      </c>
      <c r="B865" s="85">
        <v>461426</v>
      </c>
      <c r="C865" s="86" t="s">
        <v>1308</v>
      </c>
      <c r="D865" s="86" t="s">
        <v>845</v>
      </c>
      <c r="E865" s="86" t="s">
        <v>3667</v>
      </c>
      <c r="F865" s="86" t="s">
        <v>389</v>
      </c>
      <c r="G865" s="86"/>
      <c r="H865" s="87">
        <v>23</v>
      </c>
      <c r="I865" s="87">
        <v>0</v>
      </c>
      <c r="J865" s="87">
        <v>0</v>
      </c>
      <c r="K865" s="87">
        <f t="shared" si="56"/>
        <v>6440000</v>
      </c>
      <c r="L865" s="87">
        <v>0</v>
      </c>
      <c r="M865" s="87">
        <v>0</v>
      </c>
      <c r="N865" s="87">
        <f>K865*0.7</f>
        <v>4508000</v>
      </c>
      <c r="O865" s="87">
        <f t="shared" si="54"/>
        <v>1932000</v>
      </c>
      <c r="P865" s="97">
        <v>1932000</v>
      </c>
      <c r="Q865" s="97">
        <f t="shared" si="55"/>
        <v>0</v>
      </c>
      <c r="R865" s="96"/>
    </row>
    <row r="866" spans="1:18" x14ac:dyDescent="0.25">
      <c r="A866" s="84">
        <v>860</v>
      </c>
      <c r="B866" s="85">
        <v>461427</v>
      </c>
      <c r="C866" s="86" t="s">
        <v>595</v>
      </c>
      <c r="D866" s="86" t="s">
        <v>399</v>
      </c>
      <c r="E866" s="86" t="s">
        <v>3667</v>
      </c>
      <c r="F866" s="86" t="s">
        <v>27</v>
      </c>
      <c r="G866" s="86"/>
      <c r="H866" s="87">
        <v>21</v>
      </c>
      <c r="I866" s="87">
        <v>0</v>
      </c>
      <c r="J866" s="87">
        <v>0</v>
      </c>
      <c r="K866" s="87">
        <f t="shared" si="56"/>
        <v>5880000</v>
      </c>
      <c r="L866" s="87">
        <v>0</v>
      </c>
      <c r="M866" s="87">
        <v>0</v>
      </c>
      <c r="N866" s="87">
        <v>0</v>
      </c>
      <c r="O866" s="87">
        <f t="shared" si="54"/>
        <v>5880000</v>
      </c>
      <c r="P866" s="97">
        <v>5880000</v>
      </c>
      <c r="Q866" s="97">
        <f t="shared" si="55"/>
        <v>0</v>
      </c>
      <c r="R866" s="96"/>
    </row>
    <row r="867" spans="1:18" x14ac:dyDescent="0.25">
      <c r="A867" s="84">
        <v>861</v>
      </c>
      <c r="B867" s="85">
        <v>461428</v>
      </c>
      <c r="C867" s="86" t="s">
        <v>219</v>
      </c>
      <c r="D867" s="86" t="s">
        <v>925</v>
      </c>
      <c r="E867" s="86" t="s">
        <v>3667</v>
      </c>
      <c r="F867" s="86" t="s">
        <v>368</v>
      </c>
      <c r="G867" s="86"/>
      <c r="H867" s="87">
        <v>25</v>
      </c>
      <c r="I867" s="87">
        <v>0</v>
      </c>
      <c r="J867" s="87">
        <v>0</v>
      </c>
      <c r="K867" s="87">
        <f t="shared" si="56"/>
        <v>7000000</v>
      </c>
      <c r="L867" s="87">
        <v>0</v>
      </c>
      <c r="M867" s="87">
        <v>0</v>
      </c>
      <c r="N867" s="87">
        <f>K867</f>
        <v>7000000</v>
      </c>
      <c r="O867" s="87">
        <f t="shared" si="54"/>
        <v>0</v>
      </c>
      <c r="P867" s="97">
        <v>0</v>
      </c>
      <c r="Q867" s="97">
        <f t="shared" si="55"/>
        <v>0</v>
      </c>
      <c r="R867" s="96"/>
    </row>
    <row r="868" spans="1:18" x14ac:dyDescent="0.25">
      <c r="A868" s="84">
        <v>862</v>
      </c>
      <c r="B868" s="85">
        <v>461429</v>
      </c>
      <c r="C868" s="86" t="s">
        <v>3673</v>
      </c>
      <c r="D868" s="86" t="s">
        <v>85</v>
      </c>
      <c r="E868" s="86" t="s">
        <v>3667</v>
      </c>
      <c r="F868" s="86" t="s">
        <v>27</v>
      </c>
      <c r="G868" s="86"/>
      <c r="H868" s="87">
        <v>23</v>
      </c>
      <c r="I868" s="87">
        <v>0</v>
      </c>
      <c r="J868" s="87">
        <v>0</v>
      </c>
      <c r="K868" s="87">
        <f t="shared" si="56"/>
        <v>6440000</v>
      </c>
      <c r="L868" s="87">
        <v>0</v>
      </c>
      <c r="M868" s="87">
        <v>0</v>
      </c>
      <c r="N868" s="87">
        <v>0</v>
      </c>
      <c r="O868" s="87">
        <f t="shared" si="54"/>
        <v>6440000</v>
      </c>
      <c r="P868" s="97">
        <v>6440000</v>
      </c>
      <c r="Q868" s="97">
        <f t="shared" si="55"/>
        <v>0</v>
      </c>
      <c r="R868" s="96"/>
    </row>
    <row r="869" spans="1:18" x14ac:dyDescent="0.25">
      <c r="A869" s="84">
        <v>863</v>
      </c>
      <c r="B869" s="85">
        <v>461430</v>
      </c>
      <c r="C869" s="86" t="s">
        <v>3674</v>
      </c>
      <c r="D869" s="86" t="s">
        <v>85</v>
      </c>
      <c r="E869" s="86" t="s">
        <v>3667</v>
      </c>
      <c r="F869" s="86" t="s">
        <v>27</v>
      </c>
      <c r="G869" s="86"/>
      <c r="H869" s="87">
        <v>23</v>
      </c>
      <c r="I869" s="87">
        <v>0</v>
      </c>
      <c r="J869" s="87">
        <v>0</v>
      </c>
      <c r="K869" s="87">
        <f t="shared" si="56"/>
        <v>6440000</v>
      </c>
      <c r="L869" s="87">
        <v>0</v>
      </c>
      <c r="M869" s="87">
        <v>0</v>
      </c>
      <c r="N869" s="87">
        <v>0</v>
      </c>
      <c r="O869" s="87">
        <f t="shared" si="54"/>
        <v>6440000</v>
      </c>
      <c r="P869" s="97">
        <v>0</v>
      </c>
      <c r="Q869" s="97">
        <f t="shared" si="55"/>
        <v>6440000</v>
      </c>
      <c r="R869" s="96"/>
    </row>
    <row r="870" spans="1:18" x14ac:dyDescent="0.25">
      <c r="A870" s="84">
        <v>864</v>
      </c>
      <c r="B870" s="85">
        <v>461431</v>
      </c>
      <c r="C870" s="86" t="s">
        <v>250</v>
      </c>
      <c r="D870" s="86" t="s">
        <v>85</v>
      </c>
      <c r="E870" s="86" t="s">
        <v>3667</v>
      </c>
      <c r="F870" s="86" t="s">
        <v>27</v>
      </c>
      <c r="G870" s="86"/>
      <c r="H870" s="87">
        <v>23</v>
      </c>
      <c r="I870" s="87">
        <v>0</v>
      </c>
      <c r="J870" s="87">
        <v>0</v>
      </c>
      <c r="K870" s="87">
        <f t="shared" si="56"/>
        <v>6440000</v>
      </c>
      <c r="L870" s="87">
        <v>0</v>
      </c>
      <c r="M870" s="87">
        <v>0</v>
      </c>
      <c r="N870" s="87">
        <v>0</v>
      </c>
      <c r="O870" s="87">
        <f t="shared" si="54"/>
        <v>6440000</v>
      </c>
      <c r="P870" s="97">
        <v>6440000</v>
      </c>
      <c r="Q870" s="97">
        <f t="shared" si="55"/>
        <v>0</v>
      </c>
      <c r="R870" s="96"/>
    </row>
    <row r="871" spans="1:18" x14ac:dyDescent="0.25">
      <c r="A871" s="84">
        <v>865</v>
      </c>
      <c r="B871" s="85">
        <v>461432</v>
      </c>
      <c r="C871" s="86" t="s">
        <v>680</v>
      </c>
      <c r="D871" s="86" t="s">
        <v>3652</v>
      </c>
      <c r="E871" s="86" t="s">
        <v>3667</v>
      </c>
      <c r="F871" s="86" t="s">
        <v>389</v>
      </c>
      <c r="G871" s="86"/>
      <c r="H871" s="87">
        <v>23</v>
      </c>
      <c r="I871" s="87">
        <v>0</v>
      </c>
      <c r="J871" s="87">
        <v>0</v>
      </c>
      <c r="K871" s="87">
        <f t="shared" si="56"/>
        <v>6440000</v>
      </c>
      <c r="L871" s="87">
        <v>0</v>
      </c>
      <c r="M871" s="87">
        <v>0</v>
      </c>
      <c r="N871" s="87">
        <f>K871*0.7</f>
        <v>4508000</v>
      </c>
      <c r="O871" s="87">
        <f t="shared" si="54"/>
        <v>1932000</v>
      </c>
      <c r="P871" s="97">
        <v>1932000</v>
      </c>
      <c r="Q871" s="97">
        <f t="shared" si="55"/>
        <v>0</v>
      </c>
      <c r="R871" s="96"/>
    </row>
    <row r="872" spans="1:18" x14ac:dyDescent="0.25">
      <c r="A872" s="84">
        <v>866</v>
      </c>
      <c r="B872" s="85">
        <v>461433</v>
      </c>
      <c r="C872" s="86" t="s">
        <v>3675</v>
      </c>
      <c r="D872" s="86" t="s">
        <v>481</v>
      </c>
      <c r="E872" s="86" t="s">
        <v>3667</v>
      </c>
      <c r="F872" s="86" t="s">
        <v>27</v>
      </c>
      <c r="G872" s="86"/>
      <c r="H872" s="87">
        <v>23</v>
      </c>
      <c r="I872" s="87">
        <v>0</v>
      </c>
      <c r="J872" s="87">
        <v>0</v>
      </c>
      <c r="K872" s="87">
        <f t="shared" si="56"/>
        <v>6440000</v>
      </c>
      <c r="L872" s="87">
        <v>0</v>
      </c>
      <c r="M872" s="87">
        <v>0</v>
      </c>
      <c r="N872" s="87">
        <v>0</v>
      </c>
      <c r="O872" s="87">
        <f t="shared" si="54"/>
        <v>6440000</v>
      </c>
      <c r="P872" s="97">
        <v>6440000</v>
      </c>
      <c r="Q872" s="97">
        <f t="shared" si="55"/>
        <v>0</v>
      </c>
      <c r="R872" s="96"/>
    </row>
    <row r="873" spans="1:18" x14ac:dyDescent="0.25">
      <c r="A873" s="84">
        <v>867</v>
      </c>
      <c r="B873" s="85">
        <v>461434</v>
      </c>
      <c r="C873" s="86" t="s">
        <v>282</v>
      </c>
      <c r="D873" s="86" t="s">
        <v>317</v>
      </c>
      <c r="E873" s="86" t="s">
        <v>3667</v>
      </c>
      <c r="F873" s="86" t="s">
        <v>27</v>
      </c>
      <c r="G873" s="86"/>
      <c r="H873" s="87">
        <v>20</v>
      </c>
      <c r="I873" s="87">
        <v>0</v>
      </c>
      <c r="J873" s="87">
        <v>0</v>
      </c>
      <c r="K873" s="87">
        <f t="shared" si="56"/>
        <v>5600000</v>
      </c>
      <c r="L873" s="87">
        <v>0</v>
      </c>
      <c r="M873" s="87">
        <v>0</v>
      </c>
      <c r="N873" s="87">
        <v>0</v>
      </c>
      <c r="O873" s="87">
        <f t="shared" si="54"/>
        <v>5600000</v>
      </c>
      <c r="P873" s="97">
        <v>0</v>
      </c>
      <c r="Q873" s="97">
        <f t="shared" si="55"/>
        <v>5600000</v>
      </c>
      <c r="R873" s="96"/>
    </row>
    <row r="874" spans="1:18" x14ac:dyDescent="0.25">
      <c r="A874" s="84">
        <v>868</v>
      </c>
      <c r="B874" s="85">
        <v>461435</v>
      </c>
      <c r="C874" s="86" t="s">
        <v>312</v>
      </c>
      <c r="D874" s="86" t="s">
        <v>270</v>
      </c>
      <c r="E874" s="86" t="s">
        <v>3667</v>
      </c>
      <c r="F874" s="86" t="s">
        <v>27</v>
      </c>
      <c r="G874" s="86"/>
      <c r="H874" s="87">
        <v>23</v>
      </c>
      <c r="I874" s="87">
        <v>0</v>
      </c>
      <c r="J874" s="87">
        <v>0</v>
      </c>
      <c r="K874" s="87">
        <f t="shared" si="56"/>
        <v>6440000</v>
      </c>
      <c r="L874" s="87">
        <v>0</v>
      </c>
      <c r="M874" s="87">
        <v>0</v>
      </c>
      <c r="N874" s="87">
        <v>0</v>
      </c>
      <c r="O874" s="87">
        <f t="shared" si="54"/>
        <v>6440000</v>
      </c>
      <c r="P874" s="97">
        <v>6440000</v>
      </c>
      <c r="Q874" s="97">
        <f t="shared" si="55"/>
        <v>0</v>
      </c>
      <c r="R874" s="96"/>
    </row>
    <row r="875" spans="1:18" x14ac:dyDescent="0.25">
      <c r="A875" s="84">
        <v>869</v>
      </c>
      <c r="B875" s="85">
        <v>461436</v>
      </c>
      <c r="C875" s="86" t="s">
        <v>1816</v>
      </c>
      <c r="D875" s="86" t="s">
        <v>262</v>
      </c>
      <c r="E875" s="86" t="s">
        <v>3667</v>
      </c>
      <c r="F875" s="86" t="s">
        <v>27</v>
      </c>
      <c r="G875" s="86"/>
      <c r="H875" s="87">
        <v>23</v>
      </c>
      <c r="I875" s="87">
        <v>0</v>
      </c>
      <c r="J875" s="87">
        <v>0</v>
      </c>
      <c r="K875" s="87">
        <f t="shared" si="56"/>
        <v>6440000</v>
      </c>
      <c r="L875" s="87">
        <v>0</v>
      </c>
      <c r="M875" s="87">
        <v>0</v>
      </c>
      <c r="N875" s="87">
        <v>0</v>
      </c>
      <c r="O875" s="87">
        <f t="shared" si="54"/>
        <v>6440000</v>
      </c>
      <c r="P875" s="97">
        <v>6440000</v>
      </c>
      <c r="Q875" s="97">
        <f t="shared" si="55"/>
        <v>0</v>
      </c>
      <c r="R875" s="96"/>
    </row>
    <row r="876" spans="1:18" x14ac:dyDescent="0.25">
      <c r="A876" s="84">
        <v>870</v>
      </c>
      <c r="B876" s="85">
        <v>461437</v>
      </c>
      <c r="C876" s="86" t="s">
        <v>3676</v>
      </c>
      <c r="D876" s="86" t="s">
        <v>492</v>
      </c>
      <c r="E876" s="86" t="s">
        <v>3667</v>
      </c>
      <c r="F876" s="86" t="s">
        <v>27</v>
      </c>
      <c r="G876" s="86"/>
      <c r="H876" s="87">
        <v>23</v>
      </c>
      <c r="I876" s="87">
        <v>0</v>
      </c>
      <c r="J876" s="87">
        <v>0</v>
      </c>
      <c r="K876" s="87">
        <f t="shared" si="56"/>
        <v>6440000</v>
      </c>
      <c r="L876" s="87">
        <v>0</v>
      </c>
      <c r="M876" s="87">
        <v>0</v>
      </c>
      <c r="N876" s="87">
        <v>0</v>
      </c>
      <c r="O876" s="87">
        <f t="shared" si="54"/>
        <v>6440000</v>
      </c>
      <c r="P876" s="97">
        <v>6440000</v>
      </c>
      <c r="Q876" s="97">
        <f t="shared" si="55"/>
        <v>0</v>
      </c>
      <c r="R876" s="96"/>
    </row>
    <row r="877" spans="1:18" x14ac:dyDescent="0.25">
      <c r="A877" s="84">
        <v>871</v>
      </c>
      <c r="B877" s="85">
        <v>461438</v>
      </c>
      <c r="C877" s="86" t="s">
        <v>397</v>
      </c>
      <c r="D877" s="86" t="s">
        <v>184</v>
      </c>
      <c r="E877" s="86" t="s">
        <v>3667</v>
      </c>
      <c r="F877" s="86" t="s">
        <v>27</v>
      </c>
      <c r="G877" s="86"/>
      <c r="H877" s="87">
        <v>20</v>
      </c>
      <c r="I877" s="87">
        <v>0</v>
      </c>
      <c r="J877" s="87">
        <v>0</v>
      </c>
      <c r="K877" s="87">
        <f t="shared" si="56"/>
        <v>5600000</v>
      </c>
      <c r="L877" s="87">
        <v>0</v>
      </c>
      <c r="M877" s="87">
        <v>0</v>
      </c>
      <c r="N877" s="87">
        <v>0</v>
      </c>
      <c r="O877" s="87">
        <f t="shared" si="54"/>
        <v>5600000</v>
      </c>
      <c r="P877" s="97">
        <v>5600000</v>
      </c>
      <c r="Q877" s="97">
        <f t="shared" si="55"/>
        <v>0</v>
      </c>
      <c r="R877" s="96"/>
    </row>
    <row r="878" spans="1:18" x14ac:dyDescent="0.25">
      <c r="A878" s="84">
        <v>872</v>
      </c>
      <c r="B878" s="85">
        <v>461439</v>
      </c>
      <c r="C878" s="86" t="s">
        <v>1563</v>
      </c>
      <c r="D878" s="86" t="s">
        <v>931</v>
      </c>
      <c r="E878" s="86" t="s">
        <v>3667</v>
      </c>
      <c r="F878" s="86" t="s">
        <v>368</v>
      </c>
      <c r="G878" s="86"/>
      <c r="H878" s="87">
        <v>23</v>
      </c>
      <c r="I878" s="87">
        <v>0</v>
      </c>
      <c r="J878" s="87">
        <v>0</v>
      </c>
      <c r="K878" s="87">
        <f>H878*280000</f>
        <v>6440000</v>
      </c>
      <c r="L878" s="87">
        <v>0</v>
      </c>
      <c r="M878" s="87">
        <v>0</v>
      </c>
      <c r="N878" s="87">
        <f>K878</f>
        <v>6440000</v>
      </c>
      <c r="O878" s="87">
        <f t="shared" si="54"/>
        <v>0</v>
      </c>
      <c r="P878" s="97">
        <v>0</v>
      </c>
      <c r="Q878" s="97">
        <f t="shared" si="55"/>
        <v>0</v>
      </c>
      <c r="R878" s="96"/>
    </row>
    <row r="879" spans="1:18" x14ac:dyDescent="0.25">
      <c r="A879" s="84">
        <v>873</v>
      </c>
      <c r="B879" s="85">
        <v>461440</v>
      </c>
      <c r="C879" s="86" t="s">
        <v>3677</v>
      </c>
      <c r="D879" s="86" t="s">
        <v>112</v>
      </c>
      <c r="E879" s="86" t="s">
        <v>3667</v>
      </c>
      <c r="F879" s="86" t="s">
        <v>27</v>
      </c>
      <c r="G879" s="86"/>
      <c r="H879" s="87">
        <v>23</v>
      </c>
      <c r="I879" s="87">
        <v>0</v>
      </c>
      <c r="J879" s="87">
        <v>0</v>
      </c>
      <c r="K879" s="87">
        <f t="shared" ref="K879:K885" si="57">H879*280000</f>
        <v>6440000</v>
      </c>
      <c r="L879" s="87">
        <v>0</v>
      </c>
      <c r="M879" s="87">
        <v>0</v>
      </c>
      <c r="N879" s="87">
        <v>0</v>
      </c>
      <c r="O879" s="87">
        <f t="shared" si="54"/>
        <v>6440000</v>
      </c>
      <c r="P879" s="97">
        <v>6440000</v>
      </c>
      <c r="Q879" s="97">
        <f t="shared" si="55"/>
        <v>0</v>
      </c>
      <c r="R879" s="96"/>
    </row>
    <row r="880" spans="1:18" x14ac:dyDescent="0.25">
      <c r="A880" s="84">
        <v>874</v>
      </c>
      <c r="B880" s="85">
        <v>461441</v>
      </c>
      <c r="C880" s="86" t="s">
        <v>1366</v>
      </c>
      <c r="D880" s="86" t="s">
        <v>413</v>
      </c>
      <c r="E880" s="86" t="s">
        <v>3667</v>
      </c>
      <c r="F880" s="86" t="s">
        <v>27</v>
      </c>
      <c r="G880" s="86"/>
      <c r="H880" s="87">
        <v>21</v>
      </c>
      <c r="I880" s="87">
        <v>0</v>
      </c>
      <c r="J880" s="87">
        <v>0</v>
      </c>
      <c r="K880" s="87">
        <f t="shared" si="57"/>
        <v>5880000</v>
      </c>
      <c r="L880" s="87">
        <v>0</v>
      </c>
      <c r="M880" s="87">
        <v>0</v>
      </c>
      <c r="N880" s="87">
        <v>0</v>
      </c>
      <c r="O880" s="87">
        <f t="shared" si="54"/>
        <v>5880000</v>
      </c>
      <c r="P880" s="97">
        <v>5880000</v>
      </c>
      <c r="Q880" s="97">
        <f t="shared" si="55"/>
        <v>0</v>
      </c>
      <c r="R880" s="96"/>
    </row>
    <row r="881" spans="1:18" x14ac:dyDescent="0.25">
      <c r="A881" s="84">
        <v>875</v>
      </c>
      <c r="B881" s="85">
        <v>461442</v>
      </c>
      <c r="C881" s="86" t="s">
        <v>1172</v>
      </c>
      <c r="D881" s="86" t="s">
        <v>526</v>
      </c>
      <c r="E881" s="86" t="s">
        <v>3667</v>
      </c>
      <c r="F881" s="86" t="s">
        <v>27</v>
      </c>
      <c r="G881" s="86"/>
      <c r="H881" s="87">
        <v>23</v>
      </c>
      <c r="I881" s="87">
        <v>0</v>
      </c>
      <c r="J881" s="87">
        <v>0</v>
      </c>
      <c r="K881" s="87">
        <f t="shared" si="57"/>
        <v>6440000</v>
      </c>
      <c r="L881" s="87">
        <v>0</v>
      </c>
      <c r="M881" s="87">
        <v>0</v>
      </c>
      <c r="N881" s="87">
        <v>0</v>
      </c>
      <c r="O881" s="87">
        <f t="shared" si="54"/>
        <v>6440000</v>
      </c>
      <c r="P881" s="97">
        <v>6440000</v>
      </c>
      <c r="Q881" s="97">
        <f t="shared" si="55"/>
        <v>0</v>
      </c>
      <c r="R881" s="96"/>
    </row>
    <row r="882" spans="1:18" x14ac:dyDescent="0.25">
      <c r="A882" s="84">
        <v>876</v>
      </c>
      <c r="B882" s="85">
        <v>461443</v>
      </c>
      <c r="C882" s="86" t="s">
        <v>152</v>
      </c>
      <c r="D882" s="86" t="s">
        <v>153</v>
      </c>
      <c r="E882" s="86" t="s">
        <v>3667</v>
      </c>
      <c r="F882" s="86" t="s">
        <v>27</v>
      </c>
      <c r="G882" s="86"/>
      <c r="H882" s="87">
        <v>23</v>
      </c>
      <c r="I882" s="87">
        <v>0</v>
      </c>
      <c r="J882" s="87">
        <v>0</v>
      </c>
      <c r="K882" s="87">
        <f t="shared" si="57"/>
        <v>6440000</v>
      </c>
      <c r="L882" s="87">
        <v>0</v>
      </c>
      <c r="M882" s="87">
        <v>0</v>
      </c>
      <c r="N882" s="87">
        <v>0</v>
      </c>
      <c r="O882" s="87">
        <f t="shared" si="54"/>
        <v>6440000</v>
      </c>
      <c r="P882" s="97">
        <v>6440000</v>
      </c>
      <c r="Q882" s="97">
        <f t="shared" si="55"/>
        <v>0</v>
      </c>
      <c r="R882" s="96"/>
    </row>
    <row r="883" spans="1:18" x14ac:dyDescent="0.25">
      <c r="A883" s="84">
        <v>877</v>
      </c>
      <c r="B883" s="85">
        <v>461444</v>
      </c>
      <c r="C883" s="86" t="s">
        <v>3678</v>
      </c>
      <c r="D883" s="86" t="s">
        <v>1624</v>
      </c>
      <c r="E883" s="86" t="s">
        <v>3667</v>
      </c>
      <c r="F883" s="86" t="s">
        <v>27</v>
      </c>
      <c r="G883" s="86"/>
      <c r="H883" s="87">
        <v>21</v>
      </c>
      <c r="I883" s="87">
        <v>0</v>
      </c>
      <c r="J883" s="87">
        <v>0</v>
      </c>
      <c r="K883" s="87">
        <f t="shared" si="57"/>
        <v>5880000</v>
      </c>
      <c r="L883" s="87">
        <v>0</v>
      </c>
      <c r="M883" s="87">
        <v>0</v>
      </c>
      <c r="N883" s="87">
        <v>0</v>
      </c>
      <c r="O883" s="87">
        <f t="shared" si="54"/>
        <v>5880000</v>
      </c>
      <c r="P883" s="97">
        <v>5880000</v>
      </c>
      <c r="Q883" s="97">
        <f t="shared" si="55"/>
        <v>0</v>
      </c>
      <c r="R883" s="96"/>
    </row>
    <row r="884" spans="1:18" x14ac:dyDescent="0.25">
      <c r="A884" s="84">
        <v>878</v>
      </c>
      <c r="B884" s="85">
        <v>461445</v>
      </c>
      <c r="C884" s="86" t="s">
        <v>975</v>
      </c>
      <c r="D884" s="86" t="s">
        <v>528</v>
      </c>
      <c r="E884" s="86" t="s">
        <v>3667</v>
      </c>
      <c r="F884" s="86" t="s">
        <v>27</v>
      </c>
      <c r="G884" s="86"/>
      <c r="H884" s="87">
        <v>23</v>
      </c>
      <c r="I884" s="87">
        <v>0</v>
      </c>
      <c r="J884" s="87">
        <v>0</v>
      </c>
      <c r="K884" s="87">
        <f t="shared" si="57"/>
        <v>6440000</v>
      </c>
      <c r="L884" s="87">
        <v>0</v>
      </c>
      <c r="M884" s="87">
        <v>0</v>
      </c>
      <c r="N884" s="87">
        <v>0</v>
      </c>
      <c r="O884" s="87">
        <f t="shared" si="54"/>
        <v>6440000</v>
      </c>
      <c r="P884" s="97">
        <v>6440000</v>
      </c>
      <c r="Q884" s="97">
        <f t="shared" si="55"/>
        <v>0</v>
      </c>
      <c r="R884" s="96"/>
    </row>
    <row r="885" spans="1:18" x14ac:dyDescent="0.25">
      <c r="A885" s="84">
        <v>879</v>
      </c>
      <c r="B885" s="85">
        <v>461446</v>
      </c>
      <c r="C885" s="86" t="s">
        <v>674</v>
      </c>
      <c r="D885" s="86" t="s">
        <v>75</v>
      </c>
      <c r="E885" s="86" t="s">
        <v>3667</v>
      </c>
      <c r="F885" s="86" t="s">
        <v>27</v>
      </c>
      <c r="G885" s="86"/>
      <c r="H885" s="87">
        <v>23</v>
      </c>
      <c r="I885" s="87">
        <v>0</v>
      </c>
      <c r="J885" s="87">
        <v>0</v>
      </c>
      <c r="K885" s="87">
        <f t="shared" si="57"/>
        <v>6440000</v>
      </c>
      <c r="L885" s="87">
        <v>0</v>
      </c>
      <c r="M885" s="87">
        <v>0</v>
      </c>
      <c r="N885" s="87">
        <v>0</v>
      </c>
      <c r="O885" s="87">
        <f t="shared" si="54"/>
        <v>6440000</v>
      </c>
      <c r="P885" s="97">
        <v>6440000</v>
      </c>
      <c r="Q885" s="97">
        <f t="shared" si="55"/>
        <v>0</v>
      </c>
      <c r="R885" s="96"/>
    </row>
    <row r="886" spans="1:18" x14ac:dyDescent="0.25">
      <c r="A886" s="84">
        <v>880</v>
      </c>
      <c r="B886" s="85">
        <v>461447</v>
      </c>
      <c r="C886" s="86" t="s">
        <v>3079</v>
      </c>
      <c r="D886" s="86" t="s">
        <v>286</v>
      </c>
      <c r="E886" s="86" t="s">
        <v>3667</v>
      </c>
      <c r="F886" s="86" t="s">
        <v>389</v>
      </c>
      <c r="G886" s="86"/>
      <c r="H886" s="87">
        <v>23</v>
      </c>
      <c r="I886" s="87">
        <v>0</v>
      </c>
      <c r="J886" s="87">
        <v>0</v>
      </c>
      <c r="K886" s="87">
        <f>H886*280000</f>
        <v>6440000</v>
      </c>
      <c r="L886" s="87">
        <v>0</v>
      </c>
      <c r="M886" s="87">
        <v>0</v>
      </c>
      <c r="N886" s="87">
        <f>K886*0.7</f>
        <v>4508000</v>
      </c>
      <c r="O886" s="87">
        <f t="shared" si="54"/>
        <v>1932000</v>
      </c>
      <c r="P886" s="97">
        <v>1932000</v>
      </c>
      <c r="Q886" s="97">
        <f t="shared" si="55"/>
        <v>0</v>
      </c>
      <c r="R886" s="96"/>
    </row>
    <row r="887" spans="1:18" x14ac:dyDescent="0.25">
      <c r="A887" s="84">
        <v>881</v>
      </c>
      <c r="B887" s="85">
        <v>461448</v>
      </c>
      <c r="C887" s="86" t="s">
        <v>3013</v>
      </c>
      <c r="D887" s="86" t="s">
        <v>115</v>
      </c>
      <c r="E887" s="86" t="s">
        <v>3667</v>
      </c>
      <c r="F887" s="86" t="s">
        <v>27</v>
      </c>
      <c r="G887" s="86"/>
      <c r="H887" s="87">
        <v>21</v>
      </c>
      <c r="I887" s="87">
        <v>0</v>
      </c>
      <c r="J887" s="87">
        <v>0</v>
      </c>
      <c r="K887" s="87">
        <f t="shared" ref="K887:K945" si="58">H887*280000</f>
        <v>5880000</v>
      </c>
      <c r="L887" s="87">
        <v>0</v>
      </c>
      <c r="M887" s="87">
        <v>0</v>
      </c>
      <c r="N887" s="87">
        <v>0</v>
      </c>
      <c r="O887" s="87">
        <f t="shared" si="54"/>
        <v>5880000</v>
      </c>
      <c r="P887" s="97">
        <v>5880000</v>
      </c>
      <c r="Q887" s="97">
        <f t="shared" si="55"/>
        <v>0</v>
      </c>
      <c r="R887" s="96"/>
    </row>
    <row r="888" spans="1:18" x14ac:dyDescent="0.25">
      <c r="A888" s="84">
        <v>882</v>
      </c>
      <c r="B888" s="85">
        <v>461449</v>
      </c>
      <c r="C888" s="86" t="s">
        <v>3679</v>
      </c>
      <c r="D888" s="86" t="s">
        <v>147</v>
      </c>
      <c r="E888" s="86" t="s">
        <v>3667</v>
      </c>
      <c r="F888" s="86" t="s">
        <v>27</v>
      </c>
      <c r="G888" s="86"/>
      <c r="H888" s="87">
        <v>23</v>
      </c>
      <c r="I888" s="87">
        <v>0</v>
      </c>
      <c r="J888" s="87">
        <v>0</v>
      </c>
      <c r="K888" s="87">
        <f t="shared" si="58"/>
        <v>6440000</v>
      </c>
      <c r="L888" s="87">
        <v>0</v>
      </c>
      <c r="M888" s="87">
        <v>0</v>
      </c>
      <c r="N888" s="87">
        <v>0</v>
      </c>
      <c r="O888" s="87">
        <f t="shared" si="54"/>
        <v>6440000</v>
      </c>
      <c r="P888" s="97">
        <v>6440000</v>
      </c>
      <c r="Q888" s="97">
        <f t="shared" si="55"/>
        <v>0</v>
      </c>
      <c r="R888" s="96"/>
    </row>
    <row r="889" spans="1:18" x14ac:dyDescent="0.25">
      <c r="A889" s="84">
        <v>883</v>
      </c>
      <c r="B889" s="85">
        <v>461450</v>
      </c>
      <c r="C889" s="86" t="s">
        <v>3680</v>
      </c>
      <c r="D889" s="86" t="s">
        <v>634</v>
      </c>
      <c r="E889" s="86" t="s">
        <v>3667</v>
      </c>
      <c r="F889" s="86" t="s">
        <v>27</v>
      </c>
      <c r="G889" s="86"/>
      <c r="H889" s="87">
        <v>21</v>
      </c>
      <c r="I889" s="87">
        <v>0</v>
      </c>
      <c r="J889" s="87">
        <v>0</v>
      </c>
      <c r="K889" s="87">
        <f t="shared" si="58"/>
        <v>5880000</v>
      </c>
      <c r="L889" s="87">
        <v>0</v>
      </c>
      <c r="M889" s="87">
        <v>0</v>
      </c>
      <c r="N889" s="87">
        <v>0</v>
      </c>
      <c r="O889" s="87">
        <f t="shared" si="54"/>
        <v>5880000</v>
      </c>
      <c r="P889" s="97">
        <v>5880000</v>
      </c>
      <c r="Q889" s="97">
        <f t="shared" si="55"/>
        <v>0</v>
      </c>
      <c r="R889" s="96"/>
    </row>
    <row r="890" spans="1:18" x14ac:dyDescent="0.25">
      <c r="A890" s="84">
        <v>884</v>
      </c>
      <c r="B890" s="85">
        <v>461451</v>
      </c>
      <c r="C890" s="86" t="s">
        <v>3681</v>
      </c>
      <c r="D890" s="86" t="s">
        <v>529</v>
      </c>
      <c r="E890" s="86" t="s">
        <v>3667</v>
      </c>
      <c r="F890" s="86" t="s">
        <v>27</v>
      </c>
      <c r="G890" s="86"/>
      <c r="H890" s="87">
        <v>21</v>
      </c>
      <c r="I890" s="87">
        <v>0</v>
      </c>
      <c r="J890" s="87">
        <v>0</v>
      </c>
      <c r="K890" s="87">
        <f t="shared" si="58"/>
        <v>5880000</v>
      </c>
      <c r="L890" s="87">
        <v>0</v>
      </c>
      <c r="M890" s="87">
        <v>0</v>
      </c>
      <c r="N890" s="87">
        <v>0</v>
      </c>
      <c r="O890" s="87">
        <f t="shared" si="54"/>
        <v>5880000</v>
      </c>
      <c r="P890" s="97">
        <v>5880000</v>
      </c>
      <c r="Q890" s="97">
        <f t="shared" si="55"/>
        <v>0</v>
      </c>
      <c r="R890" s="96"/>
    </row>
    <row r="891" spans="1:18" x14ac:dyDescent="0.25">
      <c r="A891" s="84">
        <v>885</v>
      </c>
      <c r="B891" s="85">
        <v>461452</v>
      </c>
      <c r="C891" s="86" t="s">
        <v>3682</v>
      </c>
      <c r="D891" s="86" t="s">
        <v>121</v>
      </c>
      <c r="E891" s="86" t="s">
        <v>3667</v>
      </c>
      <c r="F891" s="86" t="s">
        <v>27</v>
      </c>
      <c r="G891" s="86"/>
      <c r="H891" s="87">
        <v>23</v>
      </c>
      <c r="I891" s="87">
        <v>0</v>
      </c>
      <c r="J891" s="87">
        <v>0</v>
      </c>
      <c r="K891" s="87">
        <f t="shared" si="58"/>
        <v>6440000</v>
      </c>
      <c r="L891" s="87">
        <v>0</v>
      </c>
      <c r="M891" s="87">
        <v>0</v>
      </c>
      <c r="N891" s="87">
        <v>0</v>
      </c>
      <c r="O891" s="87">
        <f t="shared" si="54"/>
        <v>6440000</v>
      </c>
      <c r="P891" s="97">
        <v>6440000</v>
      </c>
      <c r="Q891" s="97">
        <f t="shared" si="55"/>
        <v>0</v>
      </c>
      <c r="R891" s="96"/>
    </row>
    <row r="892" spans="1:18" x14ac:dyDescent="0.25">
      <c r="A892" s="84">
        <v>886</v>
      </c>
      <c r="B892" s="85">
        <v>461453</v>
      </c>
      <c r="C892" s="86" t="s">
        <v>1357</v>
      </c>
      <c r="D892" s="86" t="s">
        <v>223</v>
      </c>
      <c r="E892" s="86" t="s">
        <v>3667</v>
      </c>
      <c r="F892" s="86" t="s">
        <v>27</v>
      </c>
      <c r="G892" s="86"/>
      <c r="H892" s="87">
        <v>13</v>
      </c>
      <c r="I892" s="87">
        <v>0</v>
      </c>
      <c r="J892" s="87">
        <v>0</v>
      </c>
      <c r="K892" s="87">
        <f t="shared" si="58"/>
        <v>3640000</v>
      </c>
      <c r="L892" s="87">
        <v>0</v>
      </c>
      <c r="M892" s="87">
        <v>0</v>
      </c>
      <c r="N892" s="87">
        <v>0</v>
      </c>
      <c r="O892" s="87">
        <f t="shared" si="54"/>
        <v>3640000</v>
      </c>
      <c r="P892" s="97">
        <v>0</v>
      </c>
      <c r="Q892" s="97">
        <f t="shared" si="55"/>
        <v>3640000</v>
      </c>
      <c r="R892" s="96"/>
    </row>
    <row r="893" spans="1:18" x14ac:dyDescent="0.25">
      <c r="A893" s="84">
        <v>887</v>
      </c>
      <c r="B893" s="85">
        <v>461454</v>
      </c>
      <c r="C893" s="86" t="s">
        <v>597</v>
      </c>
      <c r="D893" s="86" t="s">
        <v>85</v>
      </c>
      <c r="E893" s="86" t="s">
        <v>3667</v>
      </c>
      <c r="F893" s="86" t="s">
        <v>27</v>
      </c>
      <c r="G893" s="86"/>
      <c r="H893" s="87">
        <v>23</v>
      </c>
      <c r="I893" s="87">
        <v>0</v>
      </c>
      <c r="J893" s="87">
        <v>0</v>
      </c>
      <c r="K893" s="87">
        <f t="shared" si="58"/>
        <v>6440000</v>
      </c>
      <c r="L893" s="87">
        <v>0</v>
      </c>
      <c r="M893" s="87">
        <v>0</v>
      </c>
      <c r="N893" s="87">
        <v>0</v>
      </c>
      <c r="O893" s="87">
        <f t="shared" si="54"/>
        <v>6440000</v>
      </c>
      <c r="P893" s="97">
        <v>6440000</v>
      </c>
      <c r="Q893" s="97">
        <f t="shared" si="55"/>
        <v>0</v>
      </c>
      <c r="R893" s="96"/>
    </row>
    <row r="894" spans="1:18" x14ac:dyDescent="0.25">
      <c r="A894" s="84">
        <v>888</v>
      </c>
      <c r="B894" s="85">
        <v>461455</v>
      </c>
      <c r="C894" s="86" t="s">
        <v>1905</v>
      </c>
      <c r="D894" s="86" t="s">
        <v>317</v>
      </c>
      <c r="E894" s="86" t="s">
        <v>3667</v>
      </c>
      <c r="F894" s="86" t="s">
        <v>27</v>
      </c>
      <c r="G894" s="86"/>
      <c r="H894" s="87">
        <v>20</v>
      </c>
      <c r="I894" s="87">
        <v>0</v>
      </c>
      <c r="J894" s="87">
        <v>0</v>
      </c>
      <c r="K894" s="87">
        <f t="shared" si="58"/>
        <v>5600000</v>
      </c>
      <c r="L894" s="87">
        <v>0</v>
      </c>
      <c r="M894" s="87">
        <v>0</v>
      </c>
      <c r="N894" s="87">
        <v>0</v>
      </c>
      <c r="O894" s="87">
        <f t="shared" si="54"/>
        <v>5600000</v>
      </c>
      <c r="P894" s="97">
        <v>0</v>
      </c>
      <c r="Q894" s="97">
        <f t="shared" si="55"/>
        <v>5600000</v>
      </c>
      <c r="R894" s="96"/>
    </row>
    <row r="895" spans="1:18" x14ac:dyDescent="0.25">
      <c r="A895" s="84">
        <v>889</v>
      </c>
      <c r="B895" s="85">
        <v>461456</v>
      </c>
      <c r="C895" s="86" t="s">
        <v>3683</v>
      </c>
      <c r="D895" s="86" t="s">
        <v>262</v>
      </c>
      <c r="E895" s="86" t="s">
        <v>3667</v>
      </c>
      <c r="F895" s="86" t="s">
        <v>27</v>
      </c>
      <c r="G895" s="86"/>
      <c r="H895" s="87">
        <v>13</v>
      </c>
      <c r="I895" s="87">
        <v>0</v>
      </c>
      <c r="J895" s="87">
        <v>0</v>
      </c>
      <c r="K895" s="87">
        <f t="shared" si="58"/>
        <v>3640000</v>
      </c>
      <c r="L895" s="87">
        <v>0</v>
      </c>
      <c r="M895" s="87">
        <v>0</v>
      </c>
      <c r="N895" s="87">
        <v>0</v>
      </c>
      <c r="O895" s="87">
        <f t="shared" si="54"/>
        <v>3640000</v>
      </c>
      <c r="P895" s="97">
        <v>0</v>
      </c>
      <c r="Q895" s="97">
        <f t="shared" si="55"/>
        <v>3640000</v>
      </c>
      <c r="R895" s="96"/>
    </row>
    <row r="896" spans="1:18" x14ac:dyDescent="0.25">
      <c r="A896" s="84">
        <v>890</v>
      </c>
      <c r="B896" s="85">
        <v>461457</v>
      </c>
      <c r="C896" s="86" t="s">
        <v>3684</v>
      </c>
      <c r="D896" s="86" t="s">
        <v>210</v>
      </c>
      <c r="E896" s="86" t="s">
        <v>3667</v>
      </c>
      <c r="F896" s="86" t="s">
        <v>27</v>
      </c>
      <c r="G896" s="86"/>
      <c r="H896" s="87">
        <v>23</v>
      </c>
      <c r="I896" s="87">
        <v>0</v>
      </c>
      <c r="J896" s="87">
        <v>0</v>
      </c>
      <c r="K896" s="87">
        <f t="shared" si="58"/>
        <v>6440000</v>
      </c>
      <c r="L896" s="87">
        <v>0</v>
      </c>
      <c r="M896" s="87">
        <v>0</v>
      </c>
      <c r="N896" s="87">
        <v>0</v>
      </c>
      <c r="O896" s="87">
        <f t="shared" si="54"/>
        <v>6440000</v>
      </c>
      <c r="P896" s="97">
        <v>6440000</v>
      </c>
      <c r="Q896" s="97">
        <f t="shared" si="55"/>
        <v>0</v>
      </c>
      <c r="R896" s="96"/>
    </row>
    <row r="897" spans="1:18" x14ac:dyDescent="0.25">
      <c r="A897" s="84">
        <v>891</v>
      </c>
      <c r="B897" s="85">
        <v>461458</v>
      </c>
      <c r="C897" s="86" t="s">
        <v>219</v>
      </c>
      <c r="D897" s="86" t="s">
        <v>931</v>
      </c>
      <c r="E897" s="86" t="s">
        <v>3667</v>
      </c>
      <c r="F897" s="86" t="s">
        <v>27</v>
      </c>
      <c r="G897" s="86"/>
      <c r="H897" s="87">
        <v>23</v>
      </c>
      <c r="I897" s="87">
        <v>0</v>
      </c>
      <c r="J897" s="87">
        <v>0</v>
      </c>
      <c r="K897" s="87">
        <f t="shared" si="58"/>
        <v>6440000</v>
      </c>
      <c r="L897" s="87">
        <v>0</v>
      </c>
      <c r="M897" s="87">
        <v>0</v>
      </c>
      <c r="N897" s="87">
        <v>0</v>
      </c>
      <c r="O897" s="87">
        <f t="shared" si="54"/>
        <v>6440000</v>
      </c>
      <c r="P897" s="97">
        <v>6440000</v>
      </c>
      <c r="Q897" s="97">
        <f t="shared" si="55"/>
        <v>0</v>
      </c>
      <c r="R897" s="96"/>
    </row>
    <row r="898" spans="1:18" x14ac:dyDescent="0.25">
      <c r="A898" s="84">
        <v>892</v>
      </c>
      <c r="B898" s="85">
        <v>461459</v>
      </c>
      <c r="C898" s="86" t="s">
        <v>3663</v>
      </c>
      <c r="D898" s="86" t="s">
        <v>413</v>
      </c>
      <c r="E898" s="86" t="s">
        <v>3667</v>
      </c>
      <c r="F898" s="86" t="s">
        <v>27</v>
      </c>
      <c r="G898" s="86"/>
      <c r="H898" s="87">
        <v>23</v>
      </c>
      <c r="I898" s="87">
        <v>0</v>
      </c>
      <c r="J898" s="87">
        <v>0</v>
      </c>
      <c r="K898" s="87">
        <f t="shared" si="58"/>
        <v>6440000</v>
      </c>
      <c r="L898" s="87">
        <v>0</v>
      </c>
      <c r="M898" s="87">
        <v>0</v>
      </c>
      <c r="N898" s="87">
        <v>0</v>
      </c>
      <c r="O898" s="87">
        <f t="shared" si="54"/>
        <v>6440000</v>
      </c>
      <c r="P898" s="97">
        <v>6440000</v>
      </c>
      <c r="Q898" s="97">
        <f t="shared" si="55"/>
        <v>0</v>
      </c>
      <c r="R898" s="96"/>
    </row>
    <row r="899" spans="1:18" x14ac:dyDescent="0.25">
      <c r="A899" s="84">
        <v>893</v>
      </c>
      <c r="B899" s="85">
        <v>461460</v>
      </c>
      <c r="C899" s="86" t="s">
        <v>3083</v>
      </c>
      <c r="D899" s="86" t="s">
        <v>25</v>
      </c>
      <c r="E899" s="86" t="s">
        <v>3667</v>
      </c>
      <c r="F899" s="86" t="s">
        <v>27</v>
      </c>
      <c r="G899" s="86"/>
      <c r="H899" s="87">
        <v>25</v>
      </c>
      <c r="I899" s="87">
        <v>0</v>
      </c>
      <c r="J899" s="87">
        <v>0</v>
      </c>
      <c r="K899" s="87">
        <f t="shared" si="58"/>
        <v>7000000</v>
      </c>
      <c r="L899" s="87">
        <v>0</v>
      </c>
      <c r="M899" s="87">
        <v>0</v>
      </c>
      <c r="N899" s="87">
        <v>0</v>
      </c>
      <c r="O899" s="87">
        <f t="shared" si="54"/>
        <v>7000000</v>
      </c>
      <c r="P899" s="97">
        <v>6720000</v>
      </c>
      <c r="Q899" s="97">
        <f t="shared" si="55"/>
        <v>280000</v>
      </c>
      <c r="R899" s="96"/>
    </row>
    <row r="900" spans="1:18" x14ac:dyDescent="0.25">
      <c r="A900" s="84">
        <v>894</v>
      </c>
      <c r="B900" s="85">
        <v>461461</v>
      </c>
      <c r="C900" s="86" t="s">
        <v>1009</v>
      </c>
      <c r="D900" s="86" t="s">
        <v>1183</v>
      </c>
      <c r="E900" s="86" t="s">
        <v>3667</v>
      </c>
      <c r="F900" s="86" t="s">
        <v>27</v>
      </c>
      <c r="G900" s="86"/>
      <c r="H900" s="87">
        <v>23</v>
      </c>
      <c r="I900" s="87">
        <v>0</v>
      </c>
      <c r="J900" s="87">
        <v>0</v>
      </c>
      <c r="K900" s="87">
        <f t="shared" si="58"/>
        <v>6440000</v>
      </c>
      <c r="L900" s="87">
        <v>0</v>
      </c>
      <c r="M900" s="87">
        <v>0</v>
      </c>
      <c r="N900" s="87">
        <v>0</v>
      </c>
      <c r="O900" s="87">
        <f t="shared" si="54"/>
        <v>6440000</v>
      </c>
      <c r="P900" s="97">
        <v>6440000</v>
      </c>
      <c r="Q900" s="97">
        <f t="shared" si="55"/>
        <v>0</v>
      </c>
      <c r="R900" s="96"/>
    </row>
    <row r="901" spans="1:18" x14ac:dyDescent="0.25">
      <c r="A901" s="84">
        <v>895</v>
      </c>
      <c r="B901" s="85">
        <v>461462</v>
      </c>
      <c r="C901" s="86" t="s">
        <v>1415</v>
      </c>
      <c r="D901" s="86" t="s">
        <v>75</v>
      </c>
      <c r="E901" s="86" t="s">
        <v>3667</v>
      </c>
      <c r="F901" s="86" t="s">
        <v>27</v>
      </c>
      <c r="G901" s="86"/>
      <c r="H901" s="87">
        <v>23</v>
      </c>
      <c r="I901" s="87">
        <v>0</v>
      </c>
      <c r="J901" s="87">
        <v>0</v>
      </c>
      <c r="K901" s="87">
        <f t="shared" si="58"/>
        <v>6440000</v>
      </c>
      <c r="L901" s="87">
        <v>0</v>
      </c>
      <c r="M901" s="87">
        <v>0</v>
      </c>
      <c r="N901" s="87">
        <v>0</v>
      </c>
      <c r="O901" s="87">
        <f t="shared" si="54"/>
        <v>6440000</v>
      </c>
      <c r="P901" s="97">
        <v>6440000</v>
      </c>
      <c r="Q901" s="97">
        <f t="shared" si="55"/>
        <v>0</v>
      </c>
      <c r="R901" s="96"/>
    </row>
    <row r="902" spans="1:18" x14ac:dyDescent="0.25">
      <c r="A902" s="84">
        <v>896</v>
      </c>
      <c r="B902" s="85">
        <v>461501</v>
      </c>
      <c r="C902" s="86" t="s">
        <v>1357</v>
      </c>
      <c r="D902" s="86" t="s">
        <v>61</v>
      </c>
      <c r="E902" s="86" t="s">
        <v>3685</v>
      </c>
      <c r="F902" s="86" t="s">
        <v>27</v>
      </c>
      <c r="G902" s="86"/>
      <c r="H902" s="87">
        <v>20</v>
      </c>
      <c r="I902" s="87">
        <v>0</v>
      </c>
      <c r="J902" s="87">
        <v>0</v>
      </c>
      <c r="K902" s="87">
        <f t="shared" si="58"/>
        <v>5600000</v>
      </c>
      <c r="L902" s="87">
        <v>0</v>
      </c>
      <c r="M902" s="87">
        <v>0</v>
      </c>
      <c r="N902" s="87">
        <v>0</v>
      </c>
      <c r="O902" s="87">
        <f t="shared" si="54"/>
        <v>5600000</v>
      </c>
      <c r="P902" s="97">
        <v>5600000</v>
      </c>
      <c r="Q902" s="97">
        <f t="shared" si="55"/>
        <v>0</v>
      </c>
      <c r="R902" s="96"/>
    </row>
    <row r="903" spans="1:18" x14ac:dyDescent="0.25">
      <c r="A903" s="84">
        <v>897</v>
      </c>
      <c r="B903" s="85">
        <v>461502</v>
      </c>
      <c r="C903" s="86" t="s">
        <v>3686</v>
      </c>
      <c r="D903" s="86" t="s">
        <v>61</v>
      </c>
      <c r="E903" s="86" t="s">
        <v>3685</v>
      </c>
      <c r="F903" s="86" t="s">
        <v>27</v>
      </c>
      <c r="G903" s="86"/>
      <c r="H903" s="87">
        <v>23</v>
      </c>
      <c r="I903" s="87">
        <v>0</v>
      </c>
      <c r="J903" s="87">
        <v>0</v>
      </c>
      <c r="K903" s="87">
        <f t="shared" si="58"/>
        <v>6440000</v>
      </c>
      <c r="L903" s="87">
        <v>0</v>
      </c>
      <c r="M903" s="87">
        <v>0</v>
      </c>
      <c r="N903" s="87">
        <v>0</v>
      </c>
      <c r="O903" s="87">
        <f t="shared" si="54"/>
        <v>6440000</v>
      </c>
      <c r="P903" s="97">
        <v>6440000</v>
      </c>
      <c r="Q903" s="97">
        <f t="shared" si="55"/>
        <v>0</v>
      </c>
      <c r="R903" s="96"/>
    </row>
    <row r="904" spans="1:18" x14ac:dyDescent="0.25">
      <c r="A904" s="84">
        <v>898</v>
      </c>
      <c r="B904" s="85">
        <v>461503</v>
      </c>
      <c r="C904" s="86" t="s">
        <v>586</v>
      </c>
      <c r="D904" s="86" t="s">
        <v>61</v>
      </c>
      <c r="E904" s="86" t="s">
        <v>3685</v>
      </c>
      <c r="F904" s="86" t="s">
        <v>27</v>
      </c>
      <c r="G904" s="86"/>
      <c r="H904" s="87">
        <v>23</v>
      </c>
      <c r="I904" s="87">
        <v>0</v>
      </c>
      <c r="J904" s="87">
        <v>0</v>
      </c>
      <c r="K904" s="87">
        <f t="shared" si="58"/>
        <v>6440000</v>
      </c>
      <c r="L904" s="87">
        <v>0</v>
      </c>
      <c r="M904" s="87">
        <v>0</v>
      </c>
      <c r="N904" s="87">
        <v>0</v>
      </c>
      <c r="O904" s="87">
        <f t="shared" ref="O904:O967" si="59">K904+L904+M904-N904</f>
        <v>6440000</v>
      </c>
      <c r="P904" s="97">
        <v>6440000</v>
      </c>
      <c r="Q904" s="97">
        <f t="shared" ref="Q904:Q967" si="60">O904-P904</f>
        <v>0</v>
      </c>
      <c r="R904" s="96"/>
    </row>
    <row r="905" spans="1:18" x14ac:dyDescent="0.25">
      <c r="A905" s="84">
        <v>899</v>
      </c>
      <c r="B905" s="85">
        <v>461504</v>
      </c>
      <c r="C905" s="86" t="s">
        <v>1579</v>
      </c>
      <c r="D905" s="86" t="s">
        <v>61</v>
      </c>
      <c r="E905" s="86" t="s">
        <v>3685</v>
      </c>
      <c r="F905" s="86" t="s">
        <v>27</v>
      </c>
      <c r="G905" s="86"/>
      <c r="H905" s="87">
        <v>18</v>
      </c>
      <c r="I905" s="87">
        <v>0</v>
      </c>
      <c r="J905" s="87">
        <v>0</v>
      </c>
      <c r="K905" s="87">
        <f t="shared" si="58"/>
        <v>5040000</v>
      </c>
      <c r="L905" s="87">
        <v>0</v>
      </c>
      <c r="M905" s="87">
        <v>0</v>
      </c>
      <c r="N905" s="87">
        <v>0</v>
      </c>
      <c r="O905" s="87">
        <f t="shared" si="59"/>
        <v>5040000</v>
      </c>
      <c r="P905" s="97">
        <v>5040000</v>
      </c>
      <c r="Q905" s="97">
        <f t="shared" si="60"/>
        <v>0</v>
      </c>
      <c r="R905" s="96"/>
    </row>
    <row r="906" spans="1:18" x14ac:dyDescent="0.25">
      <c r="A906" s="84">
        <v>900</v>
      </c>
      <c r="B906" s="85">
        <v>461505</v>
      </c>
      <c r="C906" s="86" t="s">
        <v>628</v>
      </c>
      <c r="D906" s="86" t="s">
        <v>344</v>
      </c>
      <c r="E906" s="86" t="s">
        <v>3685</v>
      </c>
      <c r="F906" s="86" t="s">
        <v>27</v>
      </c>
      <c r="G906" s="86"/>
      <c r="H906" s="87">
        <v>18</v>
      </c>
      <c r="I906" s="87">
        <v>0</v>
      </c>
      <c r="J906" s="87">
        <v>0</v>
      </c>
      <c r="K906" s="87">
        <f t="shared" si="58"/>
        <v>5040000</v>
      </c>
      <c r="L906" s="87">
        <v>0</v>
      </c>
      <c r="M906" s="87">
        <v>0</v>
      </c>
      <c r="N906" s="87">
        <v>0</v>
      </c>
      <c r="O906" s="87">
        <f t="shared" si="59"/>
        <v>5040000</v>
      </c>
      <c r="P906" s="97">
        <v>5040000</v>
      </c>
      <c r="Q906" s="97">
        <f t="shared" si="60"/>
        <v>0</v>
      </c>
      <c r="R906" s="96"/>
    </row>
    <row r="907" spans="1:18" x14ac:dyDescent="0.25">
      <c r="A907" s="84">
        <v>901</v>
      </c>
      <c r="B907" s="85">
        <v>461506</v>
      </c>
      <c r="C907" s="86" t="s">
        <v>766</v>
      </c>
      <c r="D907" s="86" t="s">
        <v>51</v>
      </c>
      <c r="E907" s="86" t="s">
        <v>3685</v>
      </c>
      <c r="F907" s="86" t="s">
        <v>27</v>
      </c>
      <c r="G907" s="86"/>
      <c r="H907" s="87">
        <v>23</v>
      </c>
      <c r="I907" s="87">
        <v>0</v>
      </c>
      <c r="J907" s="87">
        <v>0</v>
      </c>
      <c r="K907" s="87">
        <f t="shared" si="58"/>
        <v>6440000</v>
      </c>
      <c r="L907" s="87">
        <v>0</v>
      </c>
      <c r="M907" s="87">
        <v>0</v>
      </c>
      <c r="N907" s="87">
        <v>0</v>
      </c>
      <c r="O907" s="87">
        <f t="shared" si="59"/>
        <v>6440000</v>
      </c>
      <c r="P907" s="97">
        <v>6440000</v>
      </c>
      <c r="Q907" s="97">
        <f t="shared" si="60"/>
        <v>0</v>
      </c>
      <c r="R907" s="96"/>
    </row>
    <row r="908" spans="1:18" x14ac:dyDescent="0.25">
      <c r="A908" s="84">
        <v>902</v>
      </c>
      <c r="B908" s="85">
        <v>461507</v>
      </c>
      <c r="C908" s="86" t="s">
        <v>423</v>
      </c>
      <c r="D908" s="86" t="s">
        <v>1047</v>
      </c>
      <c r="E908" s="86" t="s">
        <v>3685</v>
      </c>
      <c r="F908" s="86" t="s">
        <v>27</v>
      </c>
      <c r="G908" s="86"/>
      <c r="H908" s="87">
        <v>20</v>
      </c>
      <c r="I908" s="87">
        <v>0</v>
      </c>
      <c r="J908" s="87">
        <v>0</v>
      </c>
      <c r="K908" s="87">
        <f t="shared" si="58"/>
        <v>5600000</v>
      </c>
      <c r="L908" s="87">
        <v>0</v>
      </c>
      <c r="M908" s="87">
        <v>0</v>
      </c>
      <c r="N908" s="87">
        <v>0</v>
      </c>
      <c r="O908" s="87">
        <f t="shared" si="59"/>
        <v>5600000</v>
      </c>
      <c r="P908" s="97">
        <v>5600000</v>
      </c>
      <c r="Q908" s="97">
        <f t="shared" si="60"/>
        <v>0</v>
      </c>
      <c r="R908" s="96"/>
    </row>
    <row r="909" spans="1:18" x14ac:dyDescent="0.25">
      <c r="A909" s="84">
        <v>903</v>
      </c>
      <c r="B909" s="85">
        <v>461508</v>
      </c>
      <c r="C909" s="86" t="s">
        <v>1744</v>
      </c>
      <c r="D909" s="86" t="s">
        <v>490</v>
      </c>
      <c r="E909" s="86" t="s">
        <v>3685</v>
      </c>
      <c r="F909" s="86" t="s">
        <v>27</v>
      </c>
      <c r="G909" s="86"/>
      <c r="H909" s="87">
        <v>23</v>
      </c>
      <c r="I909" s="87">
        <v>0</v>
      </c>
      <c r="J909" s="87">
        <v>0</v>
      </c>
      <c r="K909" s="87">
        <f t="shared" si="58"/>
        <v>6440000</v>
      </c>
      <c r="L909" s="87">
        <v>0</v>
      </c>
      <c r="M909" s="87">
        <v>0</v>
      </c>
      <c r="N909" s="87">
        <v>0</v>
      </c>
      <c r="O909" s="87">
        <f t="shared" si="59"/>
        <v>6440000</v>
      </c>
      <c r="P909" s="97">
        <v>0</v>
      </c>
      <c r="Q909" s="97">
        <f t="shared" si="60"/>
        <v>6440000</v>
      </c>
      <c r="R909" s="96"/>
    </row>
    <row r="910" spans="1:18" x14ac:dyDescent="0.25">
      <c r="A910" s="84">
        <v>904</v>
      </c>
      <c r="B910" s="85">
        <v>461509</v>
      </c>
      <c r="C910" s="86" t="s">
        <v>1494</v>
      </c>
      <c r="D910" s="86" t="s">
        <v>490</v>
      </c>
      <c r="E910" s="86" t="s">
        <v>3685</v>
      </c>
      <c r="F910" s="86" t="s">
        <v>27</v>
      </c>
      <c r="G910" s="86"/>
      <c r="H910" s="87">
        <v>23</v>
      </c>
      <c r="I910" s="87">
        <v>0</v>
      </c>
      <c r="J910" s="87">
        <v>0</v>
      </c>
      <c r="K910" s="87">
        <f t="shared" si="58"/>
        <v>6440000</v>
      </c>
      <c r="L910" s="87">
        <v>0</v>
      </c>
      <c r="M910" s="87">
        <v>0</v>
      </c>
      <c r="N910" s="87">
        <v>0</v>
      </c>
      <c r="O910" s="87">
        <f t="shared" si="59"/>
        <v>6440000</v>
      </c>
      <c r="P910" s="97">
        <v>6440000</v>
      </c>
      <c r="Q910" s="97">
        <f t="shared" si="60"/>
        <v>0</v>
      </c>
      <c r="R910" s="96"/>
    </row>
    <row r="911" spans="1:18" x14ac:dyDescent="0.25">
      <c r="A911" s="84">
        <v>905</v>
      </c>
      <c r="B911" s="85">
        <v>461510</v>
      </c>
      <c r="C911" s="86" t="s">
        <v>1513</v>
      </c>
      <c r="D911" s="86" t="s">
        <v>244</v>
      </c>
      <c r="E911" s="86" t="s">
        <v>3685</v>
      </c>
      <c r="F911" s="86" t="s">
        <v>27</v>
      </c>
      <c r="G911" s="86"/>
      <c r="H911" s="87">
        <v>23</v>
      </c>
      <c r="I911" s="87">
        <v>0</v>
      </c>
      <c r="J911" s="87">
        <v>0</v>
      </c>
      <c r="K911" s="87">
        <f t="shared" si="58"/>
        <v>6440000</v>
      </c>
      <c r="L911" s="87">
        <v>0</v>
      </c>
      <c r="M911" s="87">
        <v>0</v>
      </c>
      <c r="N911" s="87">
        <v>0</v>
      </c>
      <c r="O911" s="87">
        <f t="shared" si="59"/>
        <v>6440000</v>
      </c>
      <c r="P911" s="97">
        <v>6440000</v>
      </c>
      <c r="Q911" s="97">
        <f t="shared" si="60"/>
        <v>0</v>
      </c>
      <c r="R911" s="96"/>
    </row>
    <row r="912" spans="1:18" x14ac:dyDescent="0.25">
      <c r="A912" s="84">
        <v>906</v>
      </c>
      <c r="B912" s="85">
        <v>461511</v>
      </c>
      <c r="C912" s="86" t="s">
        <v>2554</v>
      </c>
      <c r="D912" s="86" t="s">
        <v>258</v>
      </c>
      <c r="E912" s="86" t="s">
        <v>3685</v>
      </c>
      <c r="F912" s="86" t="s">
        <v>27</v>
      </c>
      <c r="G912" s="86"/>
      <c r="H912" s="87">
        <v>23</v>
      </c>
      <c r="I912" s="87">
        <v>0</v>
      </c>
      <c r="J912" s="87">
        <v>0</v>
      </c>
      <c r="K912" s="87">
        <f t="shared" si="58"/>
        <v>6440000</v>
      </c>
      <c r="L912" s="87">
        <v>0</v>
      </c>
      <c r="M912" s="87">
        <v>0</v>
      </c>
      <c r="N912" s="87">
        <v>0</v>
      </c>
      <c r="O912" s="87">
        <f t="shared" si="59"/>
        <v>6440000</v>
      </c>
      <c r="P912" s="97">
        <v>6440000</v>
      </c>
      <c r="Q912" s="97">
        <f t="shared" si="60"/>
        <v>0</v>
      </c>
      <c r="R912" s="96"/>
    </row>
    <row r="913" spans="1:18" x14ac:dyDescent="0.25">
      <c r="A913" s="84">
        <v>907</v>
      </c>
      <c r="B913" s="85">
        <v>461512</v>
      </c>
      <c r="C913" s="86" t="s">
        <v>1228</v>
      </c>
      <c r="D913" s="86" t="s">
        <v>640</v>
      </c>
      <c r="E913" s="86" t="s">
        <v>3685</v>
      </c>
      <c r="F913" s="86" t="s">
        <v>27</v>
      </c>
      <c r="G913" s="86"/>
      <c r="H913" s="87">
        <v>18</v>
      </c>
      <c r="I913" s="87">
        <v>0</v>
      </c>
      <c r="J913" s="87">
        <v>0</v>
      </c>
      <c r="K913" s="87">
        <f t="shared" si="58"/>
        <v>5040000</v>
      </c>
      <c r="L913" s="87">
        <v>0</v>
      </c>
      <c r="M913" s="87">
        <v>0</v>
      </c>
      <c r="N913" s="87">
        <v>0</v>
      </c>
      <c r="O913" s="87">
        <f t="shared" si="59"/>
        <v>5040000</v>
      </c>
      <c r="P913" s="97">
        <v>5040000</v>
      </c>
      <c r="Q913" s="97">
        <f t="shared" si="60"/>
        <v>0</v>
      </c>
      <c r="R913" s="96"/>
    </row>
    <row r="914" spans="1:18" x14ac:dyDescent="0.25">
      <c r="A914" s="84">
        <v>908</v>
      </c>
      <c r="B914" s="85">
        <v>461513</v>
      </c>
      <c r="C914" s="86" t="s">
        <v>1370</v>
      </c>
      <c r="D914" s="86" t="s">
        <v>204</v>
      </c>
      <c r="E914" s="86" t="s">
        <v>3685</v>
      </c>
      <c r="F914" s="86" t="s">
        <v>27</v>
      </c>
      <c r="G914" s="86"/>
      <c r="H914" s="87">
        <v>19</v>
      </c>
      <c r="I914" s="87">
        <v>0</v>
      </c>
      <c r="J914" s="87">
        <v>0</v>
      </c>
      <c r="K914" s="87">
        <f t="shared" si="58"/>
        <v>5320000</v>
      </c>
      <c r="L914" s="87">
        <v>0</v>
      </c>
      <c r="M914" s="87">
        <v>0</v>
      </c>
      <c r="N914" s="87">
        <v>0</v>
      </c>
      <c r="O914" s="87">
        <f t="shared" si="59"/>
        <v>5320000</v>
      </c>
      <c r="P914" s="97">
        <v>5320000</v>
      </c>
      <c r="Q914" s="97">
        <f t="shared" si="60"/>
        <v>0</v>
      </c>
      <c r="R914" s="96"/>
    </row>
    <row r="915" spans="1:18" x14ac:dyDescent="0.25">
      <c r="A915" s="84">
        <v>909</v>
      </c>
      <c r="B915" s="85">
        <v>461514</v>
      </c>
      <c r="C915" s="86" t="s">
        <v>430</v>
      </c>
      <c r="D915" s="86" t="s">
        <v>431</v>
      </c>
      <c r="E915" s="86" t="s">
        <v>3685</v>
      </c>
      <c r="F915" s="86" t="s">
        <v>27</v>
      </c>
      <c r="G915" s="86"/>
      <c r="H915" s="87">
        <v>23</v>
      </c>
      <c r="I915" s="87">
        <v>0</v>
      </c>
      <c r="J915" s="87">
        <v>0</v>
      </c>
      <c r="K915" s="87">
        <f t="shared" si="58"/>
        <v>6440000</v>
      </c>
      <c r="L915" s="87">
        <v>0</v>
      </c>
      <c r="M915" s="87">
        <v>0</v>
      </c>
      <c r="N915" s="87">
        <v>0</v>
      </c>
      <c r="O915" s="87">
        <f t="shared" si="59"/>
        <v>6440000</v>
      </c>
      <c r="P915" s="97">
        <v>6440000</v>
      </c>
      <c r="Q915" s="97">
        <f t="shared" si="60"/>
        <v>0</v>
      </c>
      <c r="R915" s="96"/>
    </row>
    <row r="916" spans="1:18" x14ac:dyDescent="0.25">
      <c r="A916" s="84">
        <v>910</v>
      </c>
      <c r="B916" s="85">
        <v>461515</v>
      </c>
      <c r="C916" s="86" t="s">
        <v>618</v>
      </c>
      <c r="D916" s="86" t="s">
        <v>158</v>
      </c>
      <c r="E916" s="86" t="s">
        <v>3685</v>
      </c>
      <c r="F916" s="86" t="s">
        <v>27</v>
      </c>
      <c r="G916" s="86"/>
      <c r="H916" s="87">
        <v>23</v>
      </c>
      <c r="I916" s="87">
        <v>0</v>
      </c>
      <c r="J916" s="87">
        <v>0</v>
      </c>
      <c r="K916" s="87">
        <f t="shared" si="58"/>
        <v>6440000</v>
      </c>
      <c r="L916" s="87">
        <v>0</v>
      </c>
      <c r="M916" s="87">
        <v>0</v>
      </c>
      <c r="N916" s="87">
        <v>0</v>
      </c>
      <c r="O916" s="87">
        <f t="shared" si="59"/>
        <v>6440000</v>
      </c>
      <c r="P916" s="97">
        <v>6440000</v>
      </c>
      <c r="Q916" s="97">
        <f t="shared" si="60"/>
        <v>0</v>
      </c>
      <c r="R916" s="96"/>
    </row>
    <row r="917" spans="1:18" x14ac:dyDescent="0.25">
      <c r="A917" s="84">
        <v>911</v>
      </c>
      <c r="B917" s="85">
        <v>461516</v>
      </c>
      <c r="C917" s="86" t="s">
        <v>3027</v>
      </c>
      <c r="D917" s="86" t="s">
        <v>158</v>
      </c>
      <c r="E917" s="86" t="s">
        <v>3685</v>
      </c>
      <c r="F917" s="86" t="s">
        <v>27</v>
      </c>
      <c r="G917" s="86"/>
      <c r="H917" s="87">
        <v>23</v>
      </c>
      <c r="I917" s="87">
        <v>0</v>
      </c>
      <c r="J917" s="87">
        <v>0</v>
      </c>
      <c r="K917" s="87">
        <f t="shared" si="58"/>
        <v>6440000</v>
      </c>
      <c r="L917" s="87">
        <v>0</v>
      </c>
      <c r="M917" s="87">
        <v>0</v>
      </c>
      <c r="N917" s="87">
        <v>0</v>
      </c>
      <c r="O917" s="87">
        <f t="shared" si="59"/>
        <v>6440000</v>
      </c>
      <c r="P917" s="97">
        <v>6440000</v>
      </c>
      <c r="Q917" s="97">
        <f t="shared" si="60"/>
        <v>0</v>
      </c>
      <c r="R917" s="96"/>
    </row>
    <row r="918" spans="1:18" x14ac:dyDescent="0.25">
      <c r="A918" s="84">
        <v>912</v>
      </c>
      <c r="B918" s="85">
        <v>461517</v>
      </c>
      <c r="C918" s="86" t="s">
        <v>3687</v>
      </c>
      <c r="D918" s="86" t="s">
        <v>488</v>
      </c>
      <c r="E918" s="86" t="s">
        <v>3685</v>
      </c>
      <c r="F918" s="86" t="s">
        <v>27</v>
      </c>
      <c r="G918" s="86"/>
      <c r="H918" s="87">
        <v>23</v>
      </c>
      <c r="I918" s="87">
        <v>0</v>
      </c>
      <c r="J918" s="87">
        <v>0</v>
      </c>
      <c r="K918" s="87">
        <f t="shared" si="58"/>
        <v>6440000</v>
      </c>
      <c r="L918" s="87">
        <v>0</v>
      </c>
      <c r="M918" s="87">
        <v>0</v>
      </c>
      <c r="N918" s="87">
        <v>0</v>
      </c>
      <c r="O918" s="87">
        <f t="shared" si="59"/>
        <v>6440000</v>
      </c>
      <c r="P918" s="97">
        <v>6440000</v>
      </c>
      <c r="Q918" s="97">
        <f t="shared" si="60"/>
        <v>0</v>
      </c>
      <c r="R918" s="96"/>
    </row>
    <row r="919" spans="1:18" x14ac:dyDescent="0.25">
      <c r="A919" s="84">
        <v>913</v>
      </c>
      <c r="B919" s="85">
        <v>461518</v>
      </c>
      <c r="C919" s="86" t="s">
        <v>1784</v>
      </c>
      <c r="D919" s="86" t="s">
        <v>1311</v>
      </c>
      <c r="E919" s="86" t="s">
        <v>3685</v>
      </c>
      <c r="F919" s="86" t="s">
        <v>27</v>
      </c>
      <c r="G919" s="86"/>
      <c r="H919" s="87">
        <v>23</v>
      </c>
      <c r="I919" s="87">
        <v>0</v>
      </c>
      <c r="J919" s="87">
        <v>0</v>
      </c>
      <c r="K919" s="87">
        <f t="shared" si="58"/>
        <v>6440000</v>
      </c>
      <c r="L919" s="87">
        <v>0</v>
      </c>
      <c r="M919" s="87">
        <v>0</v>
      </c>
      <c r="N919" s="87">
        <v>0</v>
      </c>
      <c r="O919" s="87">
        <f t="shared" si="59"/>
        <v>6440000</v>
      </c>
      <c r="P919" s="97">
        <v>6440000</v>
      </c>
      <c r="Q919" s="97">
        <f t="shared" si="60"/>
        <v>0</v>
      </c>
      <c r="R919" s="96"/>
    </row>
    <row r="920" spans="1:18" x14ac:dyDescent="0.25">
      <c r="A920" s="84">
        <v>914</v>
      </c>
      <c r="B920" s="85">
        <v>461519</v>
      </c>
      <c r="C920" s="86" t="s">
        <v>478</v>
      </c>
      <c r="D920" s="86" t="s">
        <v>43</v>
      </c>
      <c r="E920" s="86" t="s">
        <v>3685</v>
      </c>
      <c r="F920" s="86" t="s">
        <v>27</v>
      </c>
      <c r="G920" s="86"/>
      <c r="H920" s="87">
        <v>23</v>
      </c>
      <c r="I920" s="87">
        <v>0</v>
      </c>
      <c r="J920" s="87">
        <v>0</v>
      </c>
      <c r="K920" s="87">
        <f t="shared" si="58"/>
        <v>6440000</v>
      </c>
      <c r="L920" s="87">
        <v>0</v>
      </c>
      <c r="M920" s="87">
        <v>0</v>
      </c>
      <c r="N920" s="87">
        <v>0</v>
      </c>
      <c r="O920" s="87">
        <f t="shared" si="59"/>
        <v>6440000</v>
      </c>
      <c r="P920" s="97">
        <v>6440000</v>
      </c>
      <c r="Q920" s="97">
        <f t="shared" si="60"/>
        <v>0</v>
      </c>
      <c r="R920" s="96"/>
    </row>
    <row r="921" spans="1:18" x14ac:dyDescent="0.25">
      <c r="A921" s="84">
        <v>915</v>
      </c>
      <c r="B921" s="85">
        <v>461520</v>
      </c>
      <c r="C921" s="86" t="s">
        <v>595</v>
      </c>
      <c r="D921" s="86" t="s">
        <v>109</v>
      </c>
      <c r="E921" s="86" t="s">
        <v>3685</v>
      </c>
      <c r="F921" s="86" t="s">
        <v>27</v>
      </c>
      <c r="G921" s="86"/>
      <c r="H921" s="87">
        <v>21</v>
      </c>
      <c r="I921" s="87">
        <v>0</v>
      </c>
      <c r="J921" s="87">
        <v>0</v>
      </c>
      <c r="K921" s="87">
        <f t="shared" si="58"/>
        <v>5880000</v>
      </c>
      <c r="L921" s="87">
        <v>0</v>
      </c>
      <c r="M921" s="87">
        <v>0</v>
      </c>
      <c r="N921" s="87">
        <v>0</v>
      </c>
      <c r="O921" s="87">
        <f t="shared" si="59"/>
        <v>5880000</v>
      </c>
      <c r="P921" s="97">
        <v>5880000</v>
      </c>
      <c r="Q921" s="97">
        <f t="shared" si="60"/>
        <v>0</v>
      </c>
      <c r="R921" s="96"/>
    </row>
    <row r="922" spans="1:18" x14ac:dyDescent="0.25">
      <c r="A922" s="84">
        <v>916</v>
      </c>
      <c r="B922" s="85">
        <v>461521</v>
      </c>
      <c r="C922" s="86" t="s">
        <v>3688</v>
      </c>
      <c r="D922" s="86" t="s">
        <v>251</v>
      </c>
      <c r="E922" s="86" t="s">
        <v>3685</v>
      </c>
      <c r="F922" s="86" t="s">
        <v>27</v>
      </c>
      <c r="G922" s="86"/>
      <c r="H922" s="87">
        <v>23</v>
      </c>
      <c r="I922" s="87">
        <v>0</v>
      </c>
      <c r="J922" s="87">
        <v>0</v>
      </c>
      <c r="K922" s="87">
        <f t="shared" si="58"/>
        <v>6440000</v>
      </c>
      <c r="L922" s="87">
        <v>0</v>
      </c>
      <c r="M922" s="87">
        <v>0</v>
      </c>
      <c r="N922" s="87">
        <v>0</v>
      </c>
      <c r="O922" s="87">
        <f t="shared" si="59"/>
        <v>6440000</v>
      </c>
      <c r="P922" s="97">
        <v>6440000</v>
      </c>
      <c r="Q922" s="97">
        <f t="shared" si="60"/>
        <v>0</v>
      </c>
      <c r="R922" s="96"/>
    </row>
    <row r="923" spans="1:18" x14ac:dyDescent="0.25">
      <c r="A923" s="84">
        <v>917</v>
      </c>
      <c r="B923" s="85">
        <v>461522</v>
      </c>
      <c r="C923" s="86" t="s">
        <v>1048</v>
      </c>
      <c r="D923" s="86" t="s">
        <v>1212</v>
      </c>
      <c r="E923" s="86" t="s">
        <v>3685</v>
      </c>
      <c r="F923" s="86" t="s">
        <v>27</v>
      </c>
      <c r="G923" s="86"/>
      <c r="H923" s="87">
        <v>17</v>
      </c>
      <c r="I923" s="87">
        <v>0</v>
      </c>
      <c r="J923" s="87">
        <v>0</v>
      </c>
      <c r="K923" s="87">
        <f t="shared" si="58"/>
        <v>4760000</v>
      </c>
      <c r="L923" s="87">
        <v>0</v>
      </c>
      <c r="M923" s="87">
        <v>0</v>
      </c>
      <c r="N923" s="87">
        <v>0</v>
      </c>
      <c r="O923" s="87">
        <f t="shared" si="59"/>
        <v>4760000</v>
      </c>
      <c r="P923" s="97">
        <v>4760000</v>
      </c>
      <c r="Q923" s="97">
        <f t="shared" si="60"/>
        <v>0</v>
      </c>
      <c r="R923" s="96"/>
    </row>
    <row r="924" spans="1:18" x14ac:dyDescent="0.25">
      <c r="A924" s="84">
        <v>918</v>
      </c>
      <c r="B924" s="85">
        <v>461523</v>
      </c>
      <c r="C924" s="86" t="s">
        <v>3689</v>
      </c>
      <c r="D924" s="86" t="s">
        <v>399</v>
      </c>
      <c r="E924" s="86" t="s">
        <v>3685</v>
      </c>
      <c r="F924" s="86" t="s">
        <v>27</v>
      </c>
      <c r="G924" s="86"/>
      <c r="H924" s="87">
        <v>20</v>
      </c>
      <c r="I924" s="87">
        <v>0</v>
      </c>
      <c r="J924" s="87">
        <v>0</v>
      </c>
      <c r="K924" s="87">
        <f t="shared" si="58"/>
        <v>5600000</v>
      </c>
      <c r="L924" s="87">
        <v>0</v>
      </c>
      <c r="M924" s="87">
        <v>0</v>
      </c>
      <c r="N924" s="87">
        <v>0</v>
      </c>
      <c r="O924" s="87">
        <f t="shared" si="59"/>
        <v>5600000</v>
      </c>
      <c r="P924" s="97">
        <v>5600000</v>
      </c>
      <c r="Q924" s="97">
        <f t="shared" si="60"/>
        <v>0</v>
      </c>
      <c r="R924" s="96"/>
    </row>
    <row r="925" spans="1:18" x14ac:dyDescent="0.25">
      <c r="A925" s="84">
        <v>919</v>
      </c>
      <c r="B925" s="85">
        <v>461524</v>
      </c>
      <c r="C925" s="86" t="s">
        <v>3690</v>
      </c>
      <c r="D925" s="86" t="s">
        <v>85</v>
      </c>
      <c r="E925" s="86" t="s">
        <v>3685</v>
      </c>
      <c r="F925" s="86" t="s">
        <v>27</v>
      </c>
      <c r="G925" s="86"/>
      <c r="H925" s="87">
        <v>21</v>
      </c>
      <c r="I925" s="87">
        <v>0</v>
      </c>
      <c r="J925" s="87">
        <v>0</v>
      </c>
      <c r="K925" s="87">
        <f t="shared" si="58"/>
        <v>5880000</v>
      </c>
      <c r="L925" s="87">
        <v>0</v>
      </c>
      <c r="M925" s="87">
        <v>0</v>
      </c>
      <c r="N925" s="87">
        <v>0</v>
      </c>
      <c r="O925" s="87">
        <f t="shared" si="59"/>
        <v>5880000</v>
      </c>
      <c r="P925" s="97">
        <v>5880000</v>
      </c>
      <c r="Q925" s="97">
        <f t="shared" si="60"/>
        <v>0</v>
      </c>
      <c r="R925" s="96"/>
    </row>
    <row r="926" spans="1:18" x14ac:dyDescent="0.25">
      <c r="A926" s="84">
        <v>920</v>
      </c>
      <c r="B926" s="85">
        <v>461525</v>
      </c>
      <c r="C926" s="86" t="s">
        <v>3691</v>
      </c>
      <c r="D926" s="86" t="s">
        <v>85</v>
      </c>
      <c r="E926" s="86" t="s">
        <v>3685</v>
      </c>
      <c r="F926" s="86" t="s">
        <v>27</v>
      </c>
      <c r="G926" s="86"/>
      <c r="H926" s="87">
        <v>23</v>
      </c>
      <c r="I926" s="87">
        <v>0</v>
      </c>
      <c r="J926" s="87">
        <v>0</v>
      </c>
      <c r="K926" s="87">
        <f t="shared" si="58"/>
        <v>6440000</v>
      </c>
      <c r="L926" s="87">
        <v>0</v>
      </c>
      <c r="M926" s="87">
        <v>0</v>
      </c>
      <c r="N926" s="87">
        <v>0</v>
      </c>
      <c r="O926" s="87">
        <f t="shared" si="59"/>
        <v>6440000</v>
      </c>
      <c r="P926" s="97">
        <v>6440000</v>
      </c>
      <c r="Q926" s="97">
        <f t="shared" si="60"/>
        <v>0</v>
      </c>
      <c r="R926" s="96"/>
    </row>
    <row r="927" spans="1:18" x14ac:dyDescent="0.25">
      <c r="A927" s="84">
        <v>921</v>
      </c>
      <c r="B927" s="85">
        <v>461526</v>
      </c>
      <c r="C927" s="86" t="s">
        <v>3692</v>
      </c>
      <c r="D927" s="86" t="s">
        <v>85</v>
      </c>
      <c r="E927" s="86" t="s">
        <v>3685</v>
      </c>
      <c r="F927" s="86" t="s">
        <v>27</v>
      </c>
      <c r="G927" s="86"/>
      <c r="H927" s="87">
        <v>21</v>
      </c>
      <c r="I927" s="87">
        <v>0</v>
      </c>
      <c r="J927" s="87">
        <v>0</v>
      </c>
      <c r="K927" s="87">
        <f t="shared" si="58"/>
        <v>5880000</v>
      </c>
      <c r="L927" s="87">
        <v>0</v>
      </c>
      <c r="M927" s="87">
        <v>0</v>
      </c>
      <c r="N927" s="87">
        <v>0</v>
      </c>
      <c r="O927" s="87">
        <f t="shared" si="59"/>
        <v>5880000</v>
      </c>
      <c r="P927" s="97">
        <v>5880000</v>
      </c>
      <c r="Q927" s="97">
        <f t="shared" si="60"/>
        <v>0</v>
      </c>
      <c r="R927" s="96"/>
    </row>
    <row r="928" spans="1:18" x14ac:dyDescent="0.25">
      <c r="A928" s="84">
        <v>922</v>
      </c>
      <c r="B928" s="85">
        <v>461527</v>
      </c>
      <c r="C928" s="86" t="s">
        <v>219</v>
      </c>
      <c r="D928" s="86" t="s">
        <v>367</v>
      </c>
      <c r="E928" s="86" t="s">
        <v>3685</v>
      </c>
      <c r="F928" s="86" t="s">
        <v>27</v>
      </c>
      <c r="G928" s="86"/>
      <c r="H928" s="87">
        <v>20</v>
      </c>
      <c r="I928" s="87">
        <v>0</v>
      </c>
      <c r="J928" s="87">
        <v>0</v>
      </c>
      <c r="K928" s="87">
        <f t="shared" si="58"/>
        <v>5600000</v>
      </c>
      <c r="L928" s="87">
        <v>0</v>
      </c>
      <c r="M928" s="87">
        <v>0</v>
      </c>
      <c r="N928" s="87">
        <v>0</v>
      </c>
      <c r="O928" s="87">
        <f t="shared" si="59"/>
        <v>5600000</v>
      </c>
      <c r="P928" s="97">
        <v>5600000</v>
      </c>
      <c r="Q928" s="97">
        <f t="shared" si="60"/>
        <v>0</v>
      </c>
      <c r="R928" s="96"/>
    </row>
    <row r="929" spans="1:18" x14ac:dyDescent="0.25">
      <c r="A929" s="84">
        <v>923</v>
      </c>
      <c r="B929" s="85">
        <v>461528</v>
      </c>
      <c r="C929" s="86" t="s">
        <v>1653</v>
      </c>
      <c r="D929" s="86" t="s">
        <v>481</v>
      </c>
      <c r="E929" s="86" t="s">
        <v>3685</v>
      </c>
      <c r="F929" s="86" t="s">
        <v>27</v>
      </c>
      <c r="G929" s="86"/>
      <c r="H929" s="87">
        <v>20</v>
      </c>
      <c r="I929" s="87">
        <v>0</v>
      </c>
      <c r="J929" s="87">
        <v>0</v>
      </c>
      <c r="K929" s="87">
        <f t="shared" si="58"/>
        <v>5600000</v>
      </c>
      <c r="L929" s="87">
        <v>0</v>
      </c>
      <c r="M929" s="87">
        <v>0</v>
      </c>
      <c r="N929" s="87">
        <v>0</v>
      </c>
      <c r="O929" s="87">
        <f t="shared" si="59"/>
        <v>5600000</v>
      </c>
      <c r="P929" s="97">
        <v>5600000</v>
      </c>
      <c r="Q929" s="97">
        <f t="shared" si="60"/>
        <v>0</v>
      </c>
      <c r="R929" s="96"/>
    </row>
    <row r="930" spans="1:18" x14ac:dyDescent="0.25">
      <c r="A930" s="84">
        <v>924</v>
      </c>
      <c r="B930" s="85">
        <v>461529</v>
      </c>
      <c r="C930" s="86" t="s">
        <v>1065</v>
      </c>
      <c r="D930" s="86" t="s">
        <v>317</v>
      </c>
      <c r="E930" s="86" t="s">
        <v>3685</v>
      </c>
      <c r="F930" s="86" t="s">
        <v>27</v>
      </c>
      <c r="G930" s="86"/>
      <c r="H930" s="87">
        <v>23</v>
      </c>
      <c r="I930" s="87">
        <v>0</v>
      </c>
      <c r="J930" s="87">
        <v>0</v>
      </c>
      <c r="K930" s="87">
        <f t="shared" si="58"/>
        <v>6440000</v>
      </c>
      <c r="L930" s="87">
        <v>0</v>
      </c>
      <c r="M930" s="87">
        <v>0</v>
      </c>
      <c r="N930" s="87">
        <v>0</v>
      </c>
      <c r="O930" s="87">
        <f t="shared" si="59"/>
        <v>6440000</v>
      </c>
      <c r="P930" s="97">
        <v>0</v>
      </c>
      <c r="Q930" s="97">
        <f t="shared" si="60"/>
        <v>6440000</v>
      </c>
      <c r="R930" s="96"/>
    </row>
    <row r="931" spans="1:18" x14ac:dyDescent="0.25">
      <c r="A931" s="84">
        <v>925</v>
      </c>
      <c r="B931" s="85">
        <v>461530</v>
      </c>
      <c r="C931" s="86" t="s">
        <v>651</v>
      </c>
      <c r="D931" s="86" t="s">
        <v>270</v>
      </c>
      <c r="E931" s="86" t="s">
        <v>3685</v>
      </c>
      <c r="F931" s="86" t="s">
        <v>27</v>
      </c>
      <c r="G931" s="86"/>
      <c r="H931" s="87">
        <v>23</v>
      </c>
      <c r="I931" s="87">
        <v>0</v>
      </c>
      <c r="J931" s="87">
        <v>0</v>
      </c>
      <c r="K931" s="87">
        <f t="shared" si="58"/>
        <v>6440000</v>
      </c>
      <c r="L931" s="87">
        <v>0</v>
      </c>
      <c r="M931" s="87">
        <v>0</v>
      </c>
      <c r="N931" s="87">
        <v>0</v>
      </c>
      <c r="O931" s="87">
        <f t="shared" si="59"/>
        <v>6440000</v>
      </c>
      <c r="P931" s="97">
        <v>0</v>
      </c>
      <c r="Q931" s="97">
        <f t="shared" si="60"/>
        <v>6440000</v>
      </c>
      <c r="R931" s="96"/>
    </row>
    <row r="932" spans="1:18" x14ac:dyDescent="0.25">
      <c r="A932" s="84">
        <v>926</v>
      </c>
      <c r="B932" s="85">
        <v>461531</v>
      </c>
      <c r="C932" s="86" t="s">
        <v>3693</v>
      </c>
      <c r="D932" s="86" t="s">
        <v>349</v>
      </c>
      <c r="E932" s="86" t="s">
        <v>3685</v>
      </c>
      <c r="F932" s="86" t="s">
        <v>27</v>
      </c>
      <c r="G932" s="86"/>
      <c r="H932" s="87">
        <v>17</v>
      </c>
      <c r="I932" s="87">
        <v>0</v>
      </c>
      <c r="J932" s="87">
        <v>0</v>
      </c>
      <c r="K932" s="87">
        <f t="shared" si="58"/>
        <v>4760000</v>
      </c>
      <c r="L932" s="87">
        <v>0</v>
      </c>
      <c r="M932" s="87">
        <v>0</v>
      </c>
      <c r="N932" s="87">
        <v>0</v>
      </c>
      <c r="O932" s="87">
        <f t="shared" si="59"/>
        <v>4760000</v>
      </c>
      <c r="P932" s="97">
        <v>4760000</v>
      </c>
      <c r="Q932" s="97">
        <f t="shared" si="60"/>
        <v>0</v>
      </c>
      <c r="R932" s="96"/>
    </row>
    <row r="933" spans="1:18" x14ac:dyDescent="0.25">
      <c r="A933" s="84">
        <v>927</v>
      </c>
      <c r="B933" s="85">
        <v>461532</v>
      </c>
      <c r="C933" s="86" t="s">
        <v>595</v>
      </c>
      <c r="D933" s="86" t="s">
        <v>574</v>
      </c>
      <c r="E933" s="86" t="s">
        <v>3685</v>
      </c>
      <c r="F933" s="86" t="s">
        <v>27</v>
      </c>
      <c r="G933" s="86"/>
      <c r="H933" s="87">
        <v>13</v>
      </c>
      <c r="I933" s="87">
        <v>0</v>
      </c>
      <c r="J933" s="87">
        <v>0</v>
      </c>
      <c r="K933" s="87">
        <f t="shared" si="58"/>
        <v>3640000</v>
      </c>
      <c r="L933" s="87">
        <v>0</v>
      </c>
      <c r="M933" s="87">
        <v>0</v>
      </c>
      <c r="N933" s="87">
        <v>0</v>
      </c>
      <c r="O933" s="87">
        <f t="shared" si="59"/>
        <v>3640000</v>
      </c>
      <c r="P933" s="97">
        <v>3640000</v>
      </c>
      <c r="Q933" s="97">
        <f t="shared" si="60"/>
        <v>0</v>
      </c>
      <c r="R933" s="96"/>
    </row>
    <row r="934" spans="1:18" x14ac:dyDescent="0.25">
      <c r="A934" s="84">
        <v>928</v>
      </c>
      <c r="B934" s="85">
        <v>461533</v>
      </c>
      <c r="C934" s="86" t="s">
        <v>1172</v>
      </c>
      <c r="D934" s="86" t="s">
        <v>210</v>
      </c>
      <c r="E934" s="86" t="s">
        <v>3685</v>
      </c>
      <c r="F934" s="86" t="s">
        <v>27</v>
      </c>
      <c r="G934" s="86"/>
      <c r="H934" s="87">
        <v>23</v>
      </c>
      <c r="I934" s="87">
        <v>0</v>
      </c>
      <c r="J934" s="87">
        <v>0</v>
      </c>
      <c r="K934" s="87">
        <f t="shared" si="58"/>
        <v>6440000</v>
      </c>
      <c r="L934" s="87">
        <v>0</v>
      </c>
      <c r="M934" s="87">
        <v>0</v>
      </c>
      <c r="N934" s="87">
        <v>0</v>
      </c>
      <c r="O934" s="87">
        <f t="shared" si="59"/>
        <v>6440000</v>
      </c>
      <c r="P934" s="97">
        <v>6440000</v>
      </c>
      <c r="Q934" s="97">
        <f t="shared" si="60"/>
        <v>0</v>
      </c>
      <c r="R934" s="96"/>
    </row>
    <row r="935" spans="1:18" x14ac:dyDescent="0.25">
      <c r="A935" s="84">
        <v>929</v>
      </c>
      <c r="B935" s="85">
        <v>461534</v>
      </c>
      <c r="C935" s="86" t="s">
        <v>1178</v>
      </c>
      <c r="D935" s="86" t="s">
        <v>492</v>
      </c>
      <c r="E935" s="86" t="s">
        <v>3685</v>
      </c>
      <c r="F935" s="86" t="s">
        <v>27</v>
      </c>
      <c r="G935" s="86"/>
      <c r="H935" s="87">
        <v>23</v>
      </c>
      <c r="I935" s="87">
        <v>0</v>
      </c>
      <c r="J935" s="87">
        <v>0</v>
      </c>
      <c r="K935" s="87">
        <f t="shared" si="58"/>
        <v>6440000</v>
      </c>
      <c r="L935" s="87">
        <v>0</v>
      </c>
      <c r="M935" s="87">
        <v>0</v>
      </c>
      <c r="N935" s="87">
        <v>0</v>
      </c>
      <c r="O935" s="87">
        <f t="shared" si="59"/>
        <v>6440000</v>
      </c>
      <c r="P935" s="97">
        <v>6440000</v>
      </c>
      <c r="Q935" s="97">
        <f t="shared" si="60"/>
        <v>0</v>
      </c>
      <c r="R935" s="96"/>
    </row>
    <row r="936" spans="1:18" x14ac:dyDescent="0.25">
      <c r="A936" s="84">
        <v>930</v>
      </c>
      <c r="B936" s="85">
        <v>461535</v>
      </c>
      <c r="C936" s="86" t="s">
        <v>965</v>
      </c>
      <c r="D936" s="86" t="s">
        <v>184</v>
      </c>
      <c r="E936" s="86" t="s">
        <v>3685</v>
      </c>
      <c r="F936" s="86" t="s">
        <v>27</v>
      </c>
      <c r="G936" s="86"/>
      <c r="H936" s="87">
        <v>23</v>
      </c>
      <c r="I936" s="87">
        <v>0</v>
      </c>
      <c r="J936" s="87">
        <v>0</v>
      </c>
      <c r="K936" s="87">
        <f t="shared" si="58"/>
        <v>6440000</v>
      </c>
      <c r="L936" s="87">
        <v>0</v>
      </c>
      <c r="M936" s="87">
        <v>0</v>
      </c>
      <c r="N936" s="87">
        <v>0</v>
      </c>
      <c r="O936" s="87">
        <f t="shared" si="59"/>
        <v>6440000</v>
      </c>
      <c r="P936" s="97">
        <v>6440000</v>
      </c>
      <c r="Q936" s="97">
        <f t="shared" si="60"/>
        <v>0</v>
      </c>
      <c r="R936" s="96"/>
    </row>
    <row r="937" spans="1:18" x14ac:dyDescent="0.25">
      <c r="A937" s="84">
        <v>931</v>
      </c>
      <c r="B937" s="85">
        <v>461536</v>
      </c>
      <c r="C937" s="86" t="s">
        <v>3694</v>
      </c>
      <c r="D937" s="86" t="s">
        <v>931</v>
      </c>
      <c r="E937" s="86" t="s">
        <v>3685</v>
      </c>
      <c r="F937" s="86" t="s">
        <v>27</v>
      </c>
      <c r="G937" s="86"/>
      <c r="H937" s="87">
        <v>23</v>
      </c>
      <c r="I937" s="87">
        <v>0</v>
      </c>
      <c r="J937" s="87">
        <v>0</v>
      </c>
      <c r="K937" s="87">
        <f t="shared" si="58"/>
        <v>6440000</v>
      </c>
      <c r="L937" s="87">
        <v>0</v>
      </c>
      <c r="M937" s="87">
        <v>0</v>
      </c>
      <c r="N937" s="87">
        <v>0</v>
      </c>
      <c r="O937" s="87">
        <f t="shared" si="59"/>
        <v>6440000</v>
      </c>
      <c r="P937" s="97">
        <v>6440000</v>
      </c>
      <c r="Q937" s="97">
        <f t="shared" si="60"/>
        <v>0</v>
      </c>
      <c r="R937" s="96"/>
    </row>
    <row r="938" spans="1:18" x14ac:dyDescent="0.25">
      <c r="A938" s="84">
        <v>932</v>
      </c>
      <c r="B938" s="85">
        <v>461537</v>
      </c>
      <c r="C938" s="86" t="s">
        <v>665</v>
      </c>
      <c r="D938" s="86" t="s">
        <v>1262</v>
      </c>
      <c r="E938" s="86" t="s">
        <v>3685</v>
      </c>
      <c r="F938" s="86" t="s">
        <v>27</v>
      </c>
      <c r="G938" s="86"/>
      <c r="H938" s="87">
        <v>21</v>
      </c>
      <c r="I938" s="87">
        <v>0</v>
      </c>
      <c r="J938" s="87">
        <v>0</v>
      </c>
      <c r="K938" s="87">
        <f t="shared" si="58"/>
        <v>5880000</v>
      </c>
      <c r="L938" s="87">
        <v>0</v>
      </c>
      <c r="M938" s="87">
        <v>0</v>
      </c>
      <c r="N938" s="87">
        <v>0</v>
      </c>
      <c r="O938" s="87">
        <f t="shared" si="59"/>
        <v>5880000</v>
      </c>
      <c r="P938" s="97">
        <v>5880000</v>
      </c>
      <c r="Q938" s="97">
        <f t="shared" si="60"/>
        <v>0</v>
      </c>
      <c r="R938" s="96"/>
    </row>
    <row r="939" spans="1:18" x14ac:dyDescent="0.25">
      <c r="A939" s="84">
        <v>933</v>
      </c>
      <c r="B939" s="85">
        <v>461538</v>
      </c>
      <c r="C939" s="86" t="s">
        <v>3695</v>
      </c>
      <c r="D939" s="86" t="s">
        <v>413</v>
      </c>
      <c r="E939" s="86" t="s">
        <v>3685</v>
      </c>
      <c r="F939" s="86" t="s">
        <v>27</v>
      </c>
      <c r="G939" s="86"/>
      <c r="H939" s="87">
        <v>23</v>
      </c>
      <c r="I939" s="87">
        <v>0</v>
      </c>
      <c r="J939" s="87">
        <v>0</v>
      </c>
      <c r="K939" s="87">
        <f t="shared" si="58"/>
        <v>6440000</v>
      </c>
      <c r="L939" s="87">
        <v>0</v>
      </c>
      <c r="M939" s="87">
        <v>0</v>
      </c>
      <c r="N939" s="87">
        <v>0</v>
      </c>
      <c r="O939" s="87">
        <f t="shared" si="59"/>
        <v>6440000</v>
      </c>
      <c r="P939" s="97">
        <v>6440000</v>
      </c>
      <c r="Q939" s="97">
        <f t="shared" si="60"/>
        <v>0</v>
      </c>
      <c r="R939" s="96"/>
    </row>
    <row r="940" spans="1:18" x14ac:dyDescent="0.25">
      <c r="A940" s="84">
        <v>934</v>
      </c>
      <c r="B940" s="85">
        <v>461539</v>
      </c>
      <c r="C940" s="86" t="s">
        <v>114</v>
      </c>
      <c r="D940" s="86" t="s">
        <v>254</v>
      </c>
      <c r="E940" s="86" t="s">
        <v>3685</v>
      </c>
      <c r="F940" s="86" t="s">
        <v>27</v>
      </c>
      <c r="G940" s="86"/>
      <c r="H940" s="87">
        <v>20</v>
      </c>
      <c r="I940" s="87">
        <v>0</v>
      </c>
      <c r="J940" s="87">
        <v>0</v>
      </c>
      <c r="K940" s="87">
        <f t="shared" si="58"/>
        <v>5600000</v>
      </c>
      <c r="L940" s="87">
        <v>0</v>
      </c>
      <c r="M940" s="87">
        <v>0</v>
      </c>
      <c r="N940" s="87">
        <v>0</v>
      </c>
      <c r="O940" s="87">
        <f t="shared" si="59"/>
        <v>5600000</v>
      </c>
      <c r="P940" s="97">
        <v>5600000</v>
      </c>
      <c r="Q940" s="97">
        <f t="shared" si="60"/>
        <v>0</v>
      </c>
      <c r="R940" s="96"/>
    </row>
    <row r="941" spans="1:18" x14ac:dyDescent="0.25">
      <c r="A941" s="84">
        <v>935</v>
      </c>
      <c r="B941" s="85">
        <v>461540</v>
      </c>
      <c r="C941" s="86" t="s">
        <v>309</v>
      </c>
      <c r="D941" s="86" t="s">
        <v>526</v>
      </c>
      <c r="E941" s="86" t="s">
        <v>3685</v>
      </c>
      <c r="F941" s="86" t="s">
        <v>27</v>
      </c>
      <c r="G941" s="86"/>
      <c r="H941" s="87">
        <v>20</v>
      </c>
      <c r="I941" s="87">
        <v>0</v>
      </c>
      <c r="J941" s="87">
        <v>0</v>
      </c>
      <c r="K941" s="87">
        <f t="shared" si="58"/>
        <v>5600000</v>
      </c>
      <c r="L941" s="87">
        <v>0</v>
      </c>
      <c r="M941" s="87">
        <v>0</v>
      </c>
      <c r="N941" s="87">
        <v>0</v>
      </c>
      <c r="O941" s="87">
        <f t="shared" si="59"/>
        <v>5600000</v>
      </c>
      <c r="P941" s="97">
        <v>5600000</v>
      </c>
      <c r="Q941" s="97">
        <f t="shared" si="60"/>
        <v>0</v>
      </c>
      <c r="R941" s="96"/>
    </row>
    <row r="942" spans="1:18" x14ac:dyDescent="0.25">
      <c r="A942" s="84">
        <v>936</v>
      </c>
      <c r="B942" s="85">
        <v>461541</v>
      </c>
      <c r="C942" s="86" t="s">
        <v>651</v>
      </c>
      <c r="D942" s="86" t="s">
        <v>161</v>
      </c>
      <c r="E942" s="86" t="s">
        <v>3685</v>
      </c>
      <c r="F942" s="86" t="s">
        <v>27</v>
      </c>
      <c r="G942" s="86"/>
      <c r="H942" s="87">
        <v>13</v>
      </c>
      <c r="I942" s="87">
        <v>0</v>
      </c>
      <c r="J942" s="87">
        <v>0</v>
      </c>
      <c r="K942" s="87">
        <f t="shared" si="58"/>
        <v>3640000</v>
      </c>
      <c r="L942" s="87">
        <v>0</v>
      </c>
      <c r="M942" s="87">
        <v>0</v>
      </c>
      <c r="N942" s="87">
        <v>0</v>
      </c>
      <c r="O942" s="87">
        <f t="shared" si="59"/>
        <v>3640000</v>
      </c>
      <c r="P942" s="97">
        <v>0</v>
      </c>
      <c r="Q942" s="97">
        <f t="shared" si="60"/>
        <v>3640000</v>
      </c>
      <c r="R942" s="96"/>
    </row>
    <row r="943" spans="1:18" x14ac:dyDescent="0.25">
      <c r="A943" s="84">
        <v>937</v>
      </c>
      <c r="B943" s="85">
        <v>461542</v>
      </c>
      <c r="C943" s="86" t="s">
        <v>152</v>
      </c>
      <c r="D943" s="86" t="s">
        <v>153</v>
      </c>
      <c r="E943" s="86" t="s">
        <v>3685</v>
      </c>
      <c r="F943" s="86" t="s">
        <v>27</v>
      </c>
      <c r="G943" s="86"/>
      <c r="H943" s="87">
        <v>23</v>
      </c>
      <c r="I943" s="87">
        <v>0</v>
      </c>
      <c r="J943" s="87">
        <v>0</v>
      </c>
      <c r="K943" s="87">
        <f t="shared" si="58"/>
        <v>6440000</v>
      </c>
      <c r="L943" s="87">
        <v>0</v>
      </c>
      <c r="M943" s="87">
        <v>0</v>
      </c>
      <c r="N943" s="87">
        <v>0</v>
      </c>
      <c r="O943" s="87">
        <f t="shared" si="59"/>
        <v>6440000</v>
      </c>
      <c r="P943" s="97">
        <v>6440000</v>
      </c>
      <c r="Q943" s="97">
        <f t="shared" si="60"/>
        <v>0</v>
      </c>
      <c r="R943" s="96"/>
    </row>
    <row r="944" spans="1:18" x14ac:dyDescent="0.25">
      <c r="A944" s="84">
        <v>938</v>
      </c>
      <c r="B944" s="85">
        <v>461543</v>
      </c>
      <c r="C944" s="86" t="s">
        <v>1209</v>
      </c>
      <c r="D944" s="86" t="s">
        <v>544</v>
      </c>
      <c r="E944" s="86" t="s">
        <v>3685</v>
      </c>
      <c r="F944" s="86" t="s">
        <v>27</v>
      </c>
      <c r="G944" s="86"/>
      <c r="H944" s="87">
        <v>20</v>
      </c>
      <c r="I944" s="87">
        <v>0</v>
      </c>
      <c r="J944" s="87">
        <v>0</v>
      </c>
      <c r="K944" s="87">
        <f t="shared" si="58"/>
        <v>5600000</v>
      </c>
      <c r="L944" s="87">
        <v>0</v>
      </c>
      <c r="M944" s="87">
        <v>0</v>
      </c>
      <c r="N944" s="87">
        <v>0</v>
      </c>
      <c r="O944" s="87">
        <f t="shared" si="59"/>
        <v>5600000</v>
      </c>
      <c r="P944" s="97">
        <v>5600000</v>
      </c>
      <c r="Q944" s="97">
        <f t="shared" si="60"/>
        <v>0</v>
      </c>
      <c r="R944" s="96"/>
    </row>
    <row r="945" spans="1:18" x14ac:dyDescent="0.25">
      <c r="A945" s="84">
        <v>939</v>
      </c>
      <c r="B945" s="85">
        <v>461544</v>
      </c>
      <c r="C945" s="86" t="s">
        <v>2851</v>
      </c>
      <c r="D945" s="86" t="s">
        <v>1183</v>
      </c>
      <c r="E945" s="86" t="s">
        <v>3685</v>
      </c>
      <c r="F945" s="86" t="s">
        <v>27</v>
      </c>
      <c r="G945" s="86"/>
      <c r="H945" s="87">
        <v>23</v>
      </c>
      <c r="I945" s="87">
        <v>0</v>
      </c>
      <c r="J945" s="87">
        <v>0</v>
      </c>
      <c r="K945" s="87">
        <f t="shared" si="58"/>
        <v>6440000</v>
      </c>
      <c r="L945" s="87">
        <v>0</v>
      </c>
      <c r="M945" s="87">
        <v>0</v>
      </c>
      <c r="N945" s="87">
        <v>0</v>
      </c>
      <c r="O945" s="87">
        <f t="shared" si="59"/>
        <v>6440000</v>
      </c>
      <c r="P945" s="97">
        <v>6440000</v>
      </c>
      <c r="Q945" s="97">
        <f t="shared" si="60"/>
        <v>0</v>
      </c>
      <c r="R945" s="96"/>
    </row>
    <row r="946" spans="1:18" x14ac:dyDescent="0.25">
      <c r="A946" s="84">
        <v>940</v>
      </c>
      <c r="B946" s="85">
        <v>461545</v>
      </c>
      <c r="C946" s="86" t="s">
        <v>1294</v>
      </c>
      <c r="D946" s="86" t="s">
        <v>75</v>
      </c>
      <c r="E946" s="86" t="s">
        <v>3685</v>
      </c>
      <c r="F946" s="86" t="s">
        <v>389</v>
      </c>
      <c r="G946" s="86"/>
      <c r="H946" s="87">
        <v>23</v>
      </c>
      <c r="I946" s="87">
        <v>0</v>
      </c>
      <c r="J946" s="87">
        <v>0</v>
      </c>
      <c r="K946" s="87">
        <f>H946*280000</f>
        <v>6440000</v>
      </c>
      <c r="L946" s="87">
        <v>0</v>
      </c>
      <c r="M946" s="87">
        <v>0</v>
      </c>
      <c r="N946" s="87">
        <f>K946*0.7</f>
        <v>4508000</v>
      </c>
      <c r="O946" s="87">
        <f t="shared" si="59"/>
        <v>1932000</v>
      </c>
      <c r="P946" s="97">
        <v>1932000</v>
      </c>
      <c r="Q946" s="97">
        <f t="shared" si="60"/>
        <v>0</v>
      </c>
      <c r="R946" s="96"/>
    </row>
    <row r="947" spans="1:18" x14ac:dyDescent="0.25">
      <c r="A947" s="84">
        <v>941</v>
      </c>
      <c r="B947" s="85">
        <v>461546</v>
      </c>
      <c r="C947" s="86" t="s">
        <v>614</v>
      </c>
      <c r="D947" s="86" t="s">
        <v>75</v>
      </c>
      <c r="E947" s="86" t="s">
        <v>3685</v>
      </c>
      <c r="F947" s="86" t="s">
        <v>27</v>
      </c>
      <c r="G947" s="86"/>
      <c r="H947" s="87">
        <v>23</v>
      </c>
      <c r="I947" s="87">
        <v>0</v>
      </c>
      <c r="J947" s="87">
        <v>0</v>
      </c>
      <c r="K947" s="87">
        <f t="shared" ref="K947:K987" si="61">H947*280000</f>
        <v>6440000</v>
      </c>
      <c r="L947" s="87">
        <v>0</v>
      </c>
      <c r="M947" s="87">
        <v>0</v>
      </c>
      <c r="N947" s="87">
        <v>0</v>
      </c>
      <c r="O947" s="87">
        <f t="shared" si="59"/>
        <v>6440000</v>
      </c>
      <c r="P947" s="97">
        <v>6440000</v>
      </c>
      <c r="Q947" s="97">
        <f t="shared" si="60"/>
        <v>0</v>
      </c>
      <c r="R947" s="96"/>
    </row>
    <row r="948" spans="1:18" x14ac:dyDescent="0.25">
      <c r="A948" s="84">
        <v>942</v>
      </c>
      <c r="B948" s="85">
        <v>461547</v>
      </c>
      <c r="C948" s="86" t="s">
        <v>978</v>
      </c>
      <c r="D948" s="86" t="s">
        <v>75</v>
      </c>
      <c r="E948" s="86" t="s">
        <v>3685</v>
      </c>
      <c r="F948" s="86" t="s">
        <v>27</v>
      </c>
      <c r="G948" s="86"/>
      <c r="H948" s="87">
        <v>23</v>
      </c>
      <c r="I948" s="87">
        <v>0</v>
      </c>
      <c r="J948" s="87">
        <v>0</v>
      </c>
      <c r="K948" s="87">
        <f t="shared" si="61"/>
        <v>6440000</v>
      </c>
      <c r="L948" s="87">
        <v>0</v>
      </c>
      <c r="M948" s="87">
        <v>0</v>
      </c>
      <c r="N948" s="87">
        <v>0</v>
      </c>
      <c r="O948" s="87">
        <f t="shared" si="59"/>
        <v>6440000</v>
      </c>
      <c r="P948" s="97">
        <v>6440000</v>
      </c>
      <c r="Q948" s="97">
        <f t="shared" si="60"/>
        <v>0</v>
      </c>
      <c r="R948" s="96"/>
    </row>
    <row r="949" spans="1:18" x14ac:dyDescent="0.25">
      <c r="A949" s="84">
        <v>943</v>
      </c>
      <c r="B949" s="85">
        <v>461548</v>
      </c>
      <c r="C949" s="86" t="s">
        <v>586</v>
      </c>
      <c r="D949" s="86" t="s">
        <v>286</v>
      </c>
      <c r="E949" s="86" t="s">
        <v>3685</v>
      </c>
      <c r="F949" s="86" t="s">
        <v>27</v>
      </c>
      <c r="G949" s="86"/>
      <c r="H949" s="87">
        <v>23</v>
      </c>
      <c r="I949" s="87">
        <v>0</v>
      </c>
      <c r="J949" s="87">
        <v>0</v>
      </c>
      <c r="K949" s="87">
        <f t="shared" si="61"/>
        <v>6440000</v>
      </c>
      <c r="L949" s="87">
        <v>0</v>
      </c>
      <c r="M949" s="87">
        <v>0</v>
      </c>
      <c r="N949" s="87">
        <v>0</v>
      </c>
      <c r="O949" s="87">
        <f t="shared" si="59"/>
        <v>6440000</v>
      </c>
      <c r="P949" s="97">
        <v>6440000</v>
      </c>
      <c r="Q949" s="97">
        <f t="shared" si="60"/>
        <v>0</v>
      </c>
      <c r="R949" s="96"/>
    </row>
    <row r="950" spans="1:18" x14ac:dyDescent="0.25">
      <c r="A950" s="84">
        <v>944</v>
      </c>
      <c r="B950" s="85">
        <v>461549</v>
      </c>
      <c r="C950" s="86" t="s">
        <v>3696</v>
      </c>
      <c r="D950" s="86" t="s">
        <v>654</v>
      </c>
      <c r="E950" s="86" t="s">
        <v>3685</v>
      </c>
      <c r="F950" s="86" t="s">
        <v>27</v>
      </c>
      <c r="G950" s="86"/>
      <c r="H950" s="87">
        <v>23</v>
      </c>
      <c r="I950" s="87">
        <v>0</v>
      </c>
      <c r="J950" s="87">
        <v>0</v>
      </c>
      <c r="K950" s="87">
        <f t="shared" si="61"/>
        <v>6440000</v>
      </c>
      <c r="L950" s="87">
        <v>0</v>
      </c>
      <c r="M950" s="87">
        <v>0</v>
      </c>
      <c r="N950" s="87">
        <v>0</v>
      </c>
      <c r="O950" s="87">
        <f t="shared" si="59"/>
        <v>6440000</v>
      </c>
      <c r="P950" s="97">
        <v>6440000</v>
      </c>
      <c r="Q950" s="97">
        <f t="shared" si="60"/>
        <v>0</v>
      </c>
      <c r="R950" s="96"/>
    </row>
    <row r="951" spans="1:18" x14ac:dyDescent="0.25">
      <c r="A951" s="84">
        <v>945</v>
      </c>
      <c r="B951" s="85">
        <v>461550</v>
      </c>
      <c r="C951" s="86" t="s">
        <v>3697</v>
      </c>
      <c r="D951" s="86" t="s">
        <v>147</v>
      </c>
      <c r="E951" s="86" t="s">
        <v>3685</v>
      </c>
      <c r="F951" s="86" t="s">
        <v>27</v>
      </c>
      <c r="G951" s="86"/>
      <c r="H951" s="87">
        <v>23</v>
      </c>
      <c r="I951" s="87">
        <v>0</v>
      </c>
      <c r="J951" s="87">
        <v>0</v>
      </c>
      <c r="K951" s="87">
        <f t="shared" si="61"/>
        <v>6440000</v>
      </c>
      <c r="L951" s="87">
        <v>0</v>
      </c>
      <c r="M951" s="87">
        <v>0</v>
      </c>
      <c r="N951" s="87">
        <v>0</v>
      </c>
      <c r="O951" s="87">
        <f t="shared" si="59"/>
        <v>6440000</v>
      </c>
      <c r="P951" s="97">
        <v>8372000</v>
      </c>
      <c r="Q951" s="97">
        <f t="shared" si="60"/>
        <v>-1932000</v>
      </c>
      <c r="R951" s="96"/>
    </row>
    <row r="952" spans="1:18" x14ac:dyDescent="0.25">
      <c r="A952" s="84">
        <v>946</v>
      </c>
      <c r="B952" s="85">
        <v>461551</v>
      </c>
      <c r="C952" s="86" t="s">
        <v>1573</v>
      </c>
      <c r="D952" s="86" t="s">
        <v>106</v>
      </c>
      <c r="E952" s="86" t="s">
        <v>3685</v>
      </c>
      <c r="F952" s="86" t="s">
        <v>27</v>
      </c>
      <c r="G952" s="86"/>
      <c r="H952" s="87">
        <v>23</v>
      </c>
      <c r="I952" s="87">
        <v>0</v>
      </c>
      <c r="J952" s="87">
        <v>0</v>
      </c>
      <c r="K952" s="87">
        <f t="shared" si="61"/>
        <v>6440000</v>
      </c>
      <c r="L952" s="87">
        <v>0</v>
      </c>
      <c r="M952" s="87">
        <v>0</v>
      </c>
      <c r="N952" s="87">
        <v>0</v>
      </c>
      <c r="O952" s="87">
        <f t="shared" si="59"/>
        <v>6440000</v>
      </c>
      <c r="P952" s="97">
        <v>6440000</v>
      </c>
      <c r="Q952" s="97">
        <f t="shared" si="60"/>
        <v>0</v>
      </c>
      <c r="R952" s="96"/>
    </row>
    <row r="953" spans="1:18" x14ac:dyDescent="0.25">
      <c r="A953" s="84">
        <v>947</v>
      </c>
      <c r="B953" s="85">
        <v>461552</v>
      </c>
      <c r="C953" s="86" t="s">
        <v>3698</v>
      </c>
      <c r="D953" s="86" t="s">
        <v>121</v>
      </c>
      <c r="E953" s="86" t="s">
        <v>3685</v>
      </c>
      <c r="F953" s="86" t="s">
        <v>27</v>
      </c>
      <c r="G953" s="86"/>
      <c r="H953" s="87">
        <v>23</v>
      </c>
      <c r="I953" s="87">
        <v>0</v>
      </c>
      <c r="J953" s="87">
        <v>0</v>
      </c>
      <c r="K953" s="87">
        <f t="shared" si="61"/>
        <v>6440000</v>
      </c>
      <c r="L953" s="87">
        <v>0</v>
      </c>
      <c r="M953" s="87">
        <v>0</v>
      </c>
      <c r="N953" s="87">
        <v>0</v>
      </c>
      <c r="O953" s="87">
        <f t="shared" si="59"/>
        <v>6440000</v>
      </c>
      <c r="P953" s="97">
        <v>6440000</v>
      </c>
      <c r="Q953" s="97">
        <f t="shared" si="60"/>
        <v>0</v>
      </c>
      <c r="R953" s="96"/>
    </row>
    <row r="954" spans="1:18" x14ac:dyDescent="0.25">
      <c r="A954" s="84">
        <v>948</v>
      </c>
      <c r="B954" s="85">
        <v>461553</v>
      </c>
      <c r="C954" s="86" t="s">
        <v>466</v>
      </c>
      <c r="D954" s="86" t="s">
        <v>61</v>
      </c>
      <c r="E954" s="86" t="s">
        <v>3685</v>
      </c>
      <c r="F954" s="86" t="s">
        <v>27</v>
      </c>
      <c r="G954" s="86"/>
      <c r="H954" s="87">
        <v>13</v>
      </c>
      <c r="I954" s="87">
        <v>0</v>
      </c>
      <c r="J954" s="87">
        <v>0</v>
      </c>
      <c r="K954" s="87">
        <f t="shared" si="61"/>
        <v>3640000</v>
      </c>
      <c r="L954" s="87">
        <v>0</v>
      </c>
      <c r="M954" s="87">
        <v>0</v>
      </c>
      <c r="N954" s="87">
        <v>0</v>
      </c>
      <c r="O954" s="87">
        <f t="shared" si="59"/>
        <v>3640000</v>
      </c>
      <c r="P954" s="97">
        <v>0</v>
      </c>
      <c r="Q954" s="97">
        <f t="shared" si="60"/>
        <v>3640000</v>
      </c>
      <c r="R954" s="96"/>
    </row>
    <row r="955" spans="1:18" x14ac:dyDescent="0.25">
      <c r="A955" s="84">
        <v>949</v>
      </c>
      <c r="B955" s="85">
        <v>461554</v>
      </c>
      <c r="C955" s="86" t="s">
        <v>3699</v>
      </c>
      <c r="D955" s="86" t="s">
        <v>558</v>
      </c>
      <c r="E955" s="86" t="s">
        <v>3685</v>
      </c>
      <c r="F955" s="86" t="s">
        <v>27</v>
      </c>
      <c r="G955" s="86"/>
      <c r="H955" s="87">
        <v>13</v>
      </c>
      <c r="I955" s="87">
        <v>0</v>
      </c>
      <c r="J955" s="87">
        <v>0</v>
      </c>
      <c r="K955" s="87">
        <f t="shared" si="61"/>
        <v>3640000</v>
      </c>
      <c r="L955" s="87">
        <v>0</v>
      </c>
      <c r="M955" s="87">
        <v>0</v>
      </c>
      <c r="N955" s="87">
        <v>0</v>
      </c>
      <c r="O955" s="87">
        <f t="shared" si="59"/>
        <v>3640000</v>
      </c>
      <c r="P955" s="97">
        <v>0</v>
      </c>
      <c r="Q955" s="97">
        <f t="shared" si="60"/>
        <v>3640000</v>
      </c>
      <c r="R955" s="96"/>
    </row>
    <row r="956" spans="1:18" x14ac:dyDescent="0.25">
      <c r="A956" s="84">
        <v>950</v>
      </c>
      <c r="B956" s="85">
        <v>461555</v>
      </c>
      <c r="C956" s="86" t="s">
        <v>309</v>
      </c>
      <c r="D956" s="86" t="s">
        <v>47</v>
      </c>
      <c r="E956" s="86" t="s">
        <v>3685</v>
      </c>
      <c r="F956" s="86" t="s">
        <v>27</v>
      </c>
      <c r="G956" s="86"/>
      <c r="H956" s="87">
        <v>20</v>
      </c>
      <c r="I956" s="87">
        <v>0</v>
      </c>
      <c r="J956" s="87">
        <v>0</v>
      </c>
      <c r="K956" s="87">
        <f t="shared" si="61"/>
        <v>5600000</v>
      </c>
      <c r="L956" s="87">
        <v>0</v>
      </c>
      <c r="M956" s="87">
        <v>0</v>
      </c>
      <c r="N956" s="87">
        <v>0</v>
      </c>
      <c r="O956" s="87">
        <f t="shared" si="59"/>
        <v>5600000</v>
      </c>
      <c r="P956" s="97">
        <v>5600000</v>
      </c>
      <c r="Q956" s="97">
        <f t="shared" si="60"/>
        <v>0</v>
      </c>
      <c r="R956" s="96"/>
    </row>
    <row r="957" spans="1:18" x14ac:dyDescent="0.25">
      <c r="A957" s="84">
        <v>951</v>
      </c>
      <c r="B957" s="85">
        <v>461556</v>
      </c>
      <c r="C957" s="86" t="s">
        <v>3700</v>
      </c>
      <c r="D957" s="86" t="s">
        <v>381</v>
      </c>
      <c r="E957" s="86" t="s">
        <v>3685</v>
      </c>
      <c r="F957" s="86" t="s">
        <v>27</v>
      </c>
      <c r="G957" s="86"/>
      <c r="H957" s="87">
        <v>13</v>
      </c>
      <c r="I957" s="87">
        <v>0</v>
      </c>
      <c r="J957" s="87">
        <v>0</v>
      </c>
      <c r="K957" s="87">
        <f t="shared" si="61"/>
        <v>3640000</v>
      </c>
      <c r="L957" s="87">
        <v>0</v>
      </c>
      <c r="M957" s="87">
        <v>0</v>
      </c>
      <c r="N957" s="87">
        <v>0</v>
      </c>
      <c r="O957" s="87">
        <f t="shared" si="59"/>
        <v>3640000</v>
      </c>
      <c r="P957" s="97">
        <v>0</v>
      </c>
      <c r="Q957" s="97">
        <f t="shared" si="60"/>
        <v>3640000</v>
      </c>
      <c r="R957" s="96"/>
    </row>
    <row r="958" spans="1:18" x14ac:dyDescent="0.25">
      <c r="A958" s="84">
        <v>952</v>
      </c>
      <c r="B958" s="85">
        <v>461557</v>
      </c>
      <c r="C958" s="86" t="s">
        <v>3701</v>
      </c>
      <c r="D958" s="86" t="s">
        <v>716</v>
      </c>
      <c r="E958" s="86" t="s">
        <v>3685</v>
      </c>
      <c r="F958" s="86" t="s">
        <v>27</v>
      </c>
      <c r="G958" s="86"/>
      <c r="H958" s="87">
        <v>23</v>
      </c>
      <c r="I958" s="87">
        <v>0</v>
      </c>
      <c r="J958" s="87">
        <v>0</v>
      </c>
      <c r="K958" s="87">
        <f t="shared" si="61"/>
        <v>6440000</v>
      </c>
      <c r="L958" s="87">
        <v>0</v>
      </c>
      <c r="M958" s="87">
        <v>0</v>
      </c>
      <c r="N958" s="87">
        <v>0</v>
      </c>
      <c r="O958" s="87">
        <f t="shared" si="59"/>
        <v>6440000</v>
      </c>
      <c r="P958" s="97">
        <v>6440000</v>
      </c>
      <c r="Q958" s="97">
        <f t="shared" si="60"/>
        <v>0</v>
      </c>
      <c r="R958" s="96"/>
    </row>
    <row r="959" spans="1:18" x14ac:dyDescent="0.25">
      <c r="A959" s="84">
        <v>953</v>
      </c>
      <c r="B959" s="85">
        <v>461558</v>
      </c>
      <c r="C959" s="86" t="s">
        <v>378</v>
      </c>
      <c r="D959" s="86" t="s">
        <v>85</v>
      </c>
      <c r="E959" s="86" t="s">
        <v>3685</v>
      </c>
      <c r="F959" s="86" t="s">
        <v>27</v>
      </c>
      <c r="G959" s="86"/>
      <c r="H959" s="87">
        <v>20</v>
      </c>
      <c r="I959" s="87">
        <v>0</v>
      </c>
      <c r="J959" s="87">
        <v>0</v>
      </c>
      <c r="K959" s="87">
        <f t="shared" si="61"/>
        <v>5600000</v>
      </c>
      <c r="L959" s="87">
        <v>0</v>
      </c>
      <c r="M959" s="87">
        <v>0</v>
      </c>
      <c r="N959" s="87">
        <v>0</v>
      </c>
      <c r="O959" s="87">
        <f t="shared" si="59"/>
        <v>5600000</v>
      </c>
      <c r="P959" s="97">
        <v>5600000</v>
      </c>
      <c r="Q959" s="97">
        <f t="shared" si="60"/>
        <v>0</v>
      </c>
      <c r="R959" s="96"/>
    </row>
    <row r="960" spans="1:18" x14ac:dyDescent="0.25">
      <c r="A960" s="84">
        <v>954</v>
      </c>
      <c r="B960" s="85">
        <v>461559</v>
      </c>
      <c r="C960" s="86" t="s">
        <v>758</v>
      </c>
      <c r="D960" s="86" t="s">
        <v>85</v>
      </c>
      <c r="E960" s="86" t="s">
        <v>3685</v>
      </c>
      <c r="F960" s="86" t="s">
        <v>27</v>
      </c>
      <c r="G960" s="86"/>
      <c r="H960" s="87">
        <v>21</v>
      </c>
      <c r="I960" s="87">
        <v>0</v>
      </c>
      <c r="J960" s="87">
        <v>0</v>
      </c>
      <c r="K960" s="87">
        <f t="shared" si="61"/>
        <v>5880000</v>
      </c>
      <c r="L960" s="87">
        <v>0</v>
      </c>
      <c r="M960" s="87">
        <v>0</v>
      </c>
      <c r="N960" s="87">
        <v>0</v>
      </c>
      <c r="O960" s="87">
        <f t="shared" si="59"/>
        <v>5880000</v>
      </c>
      <c r="P960" s="97">
        <v>15882910</v>
      </c>
      <c r="Q960" s="97">
        <f t="shared" si="60"/>
        <v>-10002910</v>
      </c>
      <c r="R960" s="96"/>
    </row>
    <row r="961" spans="1:18" x14ac:dyDescent="0.25">
      <c r="A961" s="84">
        <v>955</v>
      </c>
      <c r="B961" s="85">
        <v>461560</v>
      </c>
      <c r="C961" s="86" t="s">
        <v>312</v>
      </c>
      <c r="D961" s="86" t="s">
        <v>317</v>
      </c>
      <c r="E961" s="86" t="s">
        <v>3685</v>
      </c>
      <c r="F961" s="86" t="s">
        <v>27</v>
      </c>
      <c r="G961" s="86"/>
      <c r="H961" s="87">
        <v>23</v>
      </c>
      <c r="I961" s="87">
        <v>0</v>
      </c>
      <c r="J961" s="87">
        <v>0</v>
      </c>
      <c r="K961" s="87">
        <f t="shared" si="61"/>
        <v>6440000</v>
      </c>
      <c r="L961" s="87">
        <v>0</v>
      </c>
      <c r="M961" s="87">
        <v>0</v>
      </c>
      <c r="N961" s="87">
        <v>0</v>
      </c>
      <c r="O961" s="87">
        <f t="shared" si="59"/>
        <v>6440000</v>
      </c>
      <c r="P961" s="97">
        <v>6440000</v>
      </c>
      <c r="Q961" s="97">
        <f t="shared" si="60"/>
        <v>0</v>
      </c>
      <c r="R961" s="96"/>
    </row>
    <row r="962" spans="1:18" x14ac:dyDescent="0.25">
      <c r="A962" s="84">
        <v>956</v>
      </c>
      <c r="B962" s="85">
        <v>461561</v>
      </c>
      <c r="C962" s="86" t="s">
        <v>1072</v>
      </c>
      <c r="D962" s="86" t="s">
        <v>147</v>
      </c>
      <c r="E962" s="86" t="s">
        <v>3685</v>
      </c>
      <c r="F962" s="86" t="s">
        <v>27</v>
      </c>
      <c r="G962" s="86"/>
      <c r="H962" s="87">
        <v>19</v>
      </c>
      <c r="I962" s="87">
        <v>0</v>
      </c>
      <c r="J962" s="87">
        <v>0</v>
      </c>
      <c r="K962" s="87">
        <f t="shared" si="61"/>
        <v>5320000</v>
      </c>
      <c r="L962" s="87">
        <v>0</v>
      </c>
      <c r="M962" s="87">
        <v>0</v>
      </c>
      <c r="N962" s="87">
        <v>0</v>
      </c>
      <c r="O962" s="87">
        <f t="shared" si="59"/>
        <v>5320000</v>
      </c>
      <c r="P962" s="97">
        <v>5320000</v>
      </c>
      <c r="Q962" s="97">
        <f t="shared" si="60"/>
        <v>0</v>
      </c>
      <c r="R962" s="96"/>
    </row>
    <row r="963" spans="1:18" x14ac:dyDescent="0.25">
      <c r="A963" s="84">
        <v>957</v>
      </c>
      <c r="B963" s="85">
        <v>461562</v>
      </c>
      <c r="C963" s="86" t="s">
        <v>680</v>
      </c>
      <c r="D963" s="86" t="s">
        <v>1132</v>
      </c>
      <c r="E963" s="86" t="s">
        <v>3685</v>
      </c>
      <c r="F963" s="86" t="s">
        <v>27</v>
      </c>
      <c r="G963" s="86"/>
      <c r="H963" s="87">
        <v>23</v>
      </c>
      <c r="I963" s="87">
        <v>0</v>
      </c>
      <c r="J963" s="87">
        <v>0</v>
      </c>
      <c r="K963" s="87">
        <f t="shared" si="61"/>
        <v>6440000</v>
      </c>
      <c r="L963" s="87">
        <v>0</v>
      </c>
      <c r="M963" s="87">
        <v>0</v>
      </c>
      <c r="N963" s="87">
        <v>0</v>
      </c>
      <c r="O963" s="87">
        <f t="shared" si="59"/>
        <v>6440000</v>
      </c>
      <c r="P963" s="97">
        <v>0</v>
      </c>
      <c r="Q963" s="97">
        <f t="shared" si="60"/>
        <v>6440000</v>
      </c>
      <c r="R963" s="96"/>
    </row>
    <row r="964" spans="1:18" x14ac:dyDescent="0.25">
      <c r="A964" s="84">
        <v>958</v>
      </c>
      <c r="B964" s="85">
        <v>461601</v>
      </c>
      <c r="C964" s="86" t="s">
        <v>3702</v>
      </c>
      <c r="D964" s="86" t="s">
        <v>61</v>
      </c>
      <c r="E964" s="86" t="s">
        <v>3703</v>
      </c>
      <c r="F964" s="86" t="s">
        <v>27</v>
      </c>
      <c r="G964" s="86"/>
      <c r="H964" s="87">
        <v>21</v>
      </c>
      <c r="I964" s="87">
        <v>0</v>
      </c>
      <c r="J964" s="87">
        <v>0</v>
      </c>
      <c r="K964" s="87">
        <f t="shared" si="61"/>
        <v>5880000</v>
      </c>
      <c r="L964" s="87">
        <v>0</v>
      </c>
      <c r="M964" s="87">
        <v>0</v>
      </c>
      <c r="N964" s="87">
        <v>0</v>
      </c>
      <c r="O964" s="87">
        <f t="shared" si="59"/>
        <v>5880000</v>
      </c>
      <c r="P964" s="97">
        <v>0</v>
      </c>
      <c r="Q964" s="97">
        <f t="shared" si="60"/>
        <v>5880000</v>
      </c>
      <c r="R964" s="96"/>
    </row>
    <row r="965" spans="1:18" x14ac:dyDescent="0.25">
      <c r="A965" s="84">
        <v>959</v>
      </c>
      <c r="B965" s="85">
        <v>461602</v>
      </c>
      <c r="C965" s="86" t="s">
        <v>291</v>
      </c>
      <c r="D965" s="86" t="s">
        <v>61</v>
      </c>
      <c r="E965" s="86" t="s">
        <v>3703</v>
      </c>
      <c r="F965" s="86" t="s">
        <v>27</v>
      </c>
      <c r="G965" s="86"/>
      <c r="H965" s="87">
        <v>23</v>
      </c>
      <c r="I965" s="87">
        <v>0</v>
      </c>
      <c r="J965" s="87">
        <v>0</v>
      </c>
      <c r="K965" s="87">
        <f t="shared" si="61"/>
        <v>6440000</v>
      </c>
      <c r="L965" s="87">
        <v>0</v>
      </c>
      <c r="M965" s="87">
        <v>0</v>
      </c>
      <c r="N965" s="87">
        <v>0</v>
      </c>
      <c r="O965" s="87">
        <f t="shared" si="59"/>
        <v>6440000</v>
      </c>
      <c r="P965" s="97">
        <v>6440000</v>
      </c>
      <c r="Q965" s="97">
        <f t="shared" si="60"/>
        <v>0</v>
      </c>
      <c r="R965" s="96"/>
    </row>
    <row r="966" spans="1:18" x14ac:dyDescent="0.25">
      <c r="A966" s="84">
        <v>960</v>
      </c>
      <c r="B966" s="85">
        <v>461603</v>
      </c>
      <c r="C966" s="86" t="s">
        <v>3704</v>
      </c>
      <c r="D966" s="86" t="s">
        <v>61</v>
      </c>
      <c r="E966" s="86" t="s">
        <v>3703</v>
      </c>
      <c r="F966" s="86" t="s">
        <v>27</v>
      </c>
      <c r="G966" s="86"/>
      <c r="H966" s="87">
        <v>20</v>
      </c>
      <c r="I966" s="87">
        <v>0</v>
      </c>
      <c r="J966" s="87">
        <v>0</v>
      </c>
      <c r="K966" s="87">
        <f t="shared" si="61"/>
        <v>5600000</v>
      </c>
      <c r="L966" s="87">
        <v>0</v>
      </c>
      <c r="M966" s="87">
        <v>0</v>
      </c>
      <c r="N966" s="87">
        <v>0</v>
      </c>
      <c r="O966" s="87">
        <f t="shared" si="59"/>
        <v>5600000</v>
      </c>
      <c r="P966" s="97">
        <v>5600000</v>
      </c>
      <c r="Q966" s="97">
        <f t="shared" si="60"/>
        <v>0</v>
      </c>
      <c r="R966" s="96"/>
    </row>
    <row r="967" spans="1:18" x14ac:dyDescent="0.25">
      <c r="A967" s="84">
        <v>961</v>
      </c>
      <c r="B967" s="85">
        <v>461604</v>
      </c>
      <c r="C967" s="86" t="s">
        <v>3705</v>
      </c>
      <c r="D967" s="86" t="s">
        <v>61</v>
      </c>
      <c r="E967" s="86" t="s">
        <v>3703</v>
      </c>
      <c r="F967" s="86" t="s">
        <v>27</v>
      </c>
      <c r="G967" s="86"/>
      <c r="H967" s="87">
        <v>21</v>
      </c>
      <c r="I967" s="87">
        <v>0</v>
      </c>
      <c r="J967" s="87">
        <v>0</v>
      </c>
      <c r="K967" s="87">
        <f t="shared" si="61"/>
        <v>5880000</v>
      </c>
      <c r="L967" s="87">
        <v>0</v>
      </c>
      <c r="M967" s="87">
        <v>0</v>
      </c>
      <c r="N967" s="87">
        <v>0</v>
      </c>
      <c r="O967" s="87">
        <f t="shared" si="59"/>
        <v>5880000</v>
      </c>
      <c r="P967" s="97">
        <v>0</v>
      </c>
      <c r="Q967" s="97">
        <f t="shared" si="60"/>
        <v>5880000</v>
      </c>
      <c r="R967" s="96"/>
    </row>
    <row r="968" spans="1:18" x14ac:dyDescent="0.25">
      <c r="A968" s="84">
        <v>962</v>
      </c>
      <c r="B968" s="85">
        <v>461605</v>
      </c>
      <c r="C968" s="86" t="s">
        <v>651</v>
      </c>
      <c r="D968" s="86" t="s">
        <v>936</v>
      </c>
      <c r="E968" s="86" t="s">
        <v>3703</v>
      </c>
      <c r="F968" s="86" t="s">
        <v>27</v>
      </c>
      <c r="G968" s="86"/>
      <c r="H968" s="87">
        <v>21</v>
      </c>
      <c r="I968" s="87">
        <v>0</v>
      </c>
      <c r="J968" s="87">
        <v>0</v>
      </c>
      <c r="K968" s="87">
        <f t="shared" si="61"/>
        <v>5880000</v>
      </c>
      <c r="L968" s="87">
        <v>0</v>
      </c>
      <c r="M968" s="87">
        <v>0</v>
      </c>
      <c r="N968" s="87">
        <v>0</v>
      </c>
      <c r="O968" s="87">
        <f t="shared" ref="O968:O1031" si="62">K968+L968+M968-N968</f>
        <v>5880000</v>
      </c>
      <c r="P968" s="97">
        <v>5880000</v>
      </c>
      <c r="Q968" s="97">
        <f t="shared" ref="Q968:Q1031" si="63">O968-P968</f>
        <v>0</v>
      </c>
      <c r="R968" s="96"/>
    </row>
    <row r="969" spans="1:18" x14ac:dyDescent="0.25">
      <c r="A969" s="84">
        <v>963</v>
      </c>
      <c r="B969" s="85">
        <v>461606</v>
      </c>
      <c r="C969" s="86" t="s">
        <v>766</v>
      </c>
      <c r="D969" s="86" t="s">
        <v>51</v>
      </c>
      <c r="E969" s="86" t="s">
        <v>3703</v>
      </c>
      <c r="F969" s="86" t="s">
        <v>27</v>
      </c>
      <c r="G969" s="86"/>
      <c r="H969" s="87">
        <v>21</v>
      </c>
      <c r="I969" s="87">
        <v>0</v>
      </c>
      <c r="J969" s="87">
        <v>0</v>
      </c>
      <c r="K969" s="87"/>
      <c r="L969" s="87"/>
      <c r="M969" s="87"/>
      <c r="N969" s="87"/>
      <c r="O969" s="87"/>
      <c r="P969" s="97">
        <v>0</v>
      </c>
      <c r="Q969" s="97">
        <f t="shared" si="63"/>
        <v>0</v>
      </c>
      <c r="R969" s="96" t="s">
        <v>3370</v>
      </c>
    </row>
    <row r="970" spans="1:18" x14ac:dyDescent="0.25">
      <c r="A970" s="84">
        <v>964</v>
      </c>
      <c r="B970" s="85">
        <v>461607</v>
      </c>
      <c r="C970" s="86" t="s">
        <v>3706</v>
      </c>
      <c r="D970" s="86" t="s">
        <v>1047</v>
      </c>
      <c r="E970" s="86" t="s">
        <v>3703</v>
      </c>
      <c r="F970" s="86" t="s">
        <v>27</v>
      </c>
      <c r="G970" s="86"/>
      <c r="H970" s="87">
        <v>18</v>
      </c>
      <c r="I970" s="87">
        <v>0</v>
      </c>
      <c r="J970" s="87">
        <v>0</v>
      </c>
      <c r="K970" s="87">
        <f t="shared" si="61"/>
        <v>5040000</v>
      </c>
      <c r="L970" s="87">
        <v>0</v>
      </c>
      <c r="M970" s="87">
        <v>0</v>
      </c>
      <c r="N970" s="87">
        <v>0</v>
      </c>
      <c r="O970" s="87">
        <f t="shared" si="62"/>
        <v>5040000</v>
      </c>
      <c r="P970" s="97">
        <v>5040000</v>
      </c>
      <c r="Q970" s="97">
        <f t="shared" si="63"/>
        <v>0</v>
      </c>
      <c r="R970" s="96"/>
    </row>
    <row r="971" spans="1:18" x14ac:dyDescent="0.25">
      <c r="A971" s="84">
        <v>965</v>
      </c>
      <c r="B971" s="85">
        <v>461608</v>
      </c>
      <c r="C971" s="86" t="s">
        <v>1739</v>
      </c>
      <c r="D971" s="86" t="s">
        <v>558</v>
      </c>
      <c r="E971" s="86" t="s">
        <v>3703</v>
      </c>
      <c r="F971" s="86" t="s">
        <v>27</v>
      </c>
      <c r="G971" s="86"/>
      <c r="H971" s="87">
        <v>21</v>
      </c>
      <c r="I971" s="87">
        <v>0</v>
      </c>
      <c r="J971" s="87">
        <v>0</v>
      </c>
      <c r="K971" s="87">
        <f t="shared" si="61"/>
        <v>5880000</v>
      </c>
      <c r="L971" s="87">
        <v>0</v>
      </c>
      <c r="M971" s="87">
        <v>0</v>
      </c>
      <c r="N971" s="87">
        <v>0</v>
      </c>
      <c r="O971" s="87">
        <f t="shared" si="62"/>
        <v>5880000</v>
      </c>
      <c r="P971" s="97">
        <v>5880000</v>
      </c>
      <c r="Q971" s="97">
        <f t="shared" si="63"/>
        <v>0</v>
      </c>
      <c r="R971" s="96"/>
    </row>
    <row r="972" spans="1:18" x14ac:dyDescent="0.25">
      <c r="A972" s="84">
        <v>966</v>
      </c>
      <c r="B972" s="85">
        <v>461609</v>
      </c>
      <c r="C972" s="86" t="s">
        <v>3176</v>
      </c>
      <c r="D972" s="86" t="s">
        <v>1502</v>
      </c>
      <c r="E972" s="86" t="s">
        <v>3703</v>
      </c>
      <c r="F972" s="86" t="s">
        <v>27</v>
      </c>
      <c r="G972" s="86"/>
      <c r="H972" s="87">
        <v>23</v>
      </c>
      <c r="I972" s="87">
        <v>0</v>
      </c>
      <c r="J972" s="87">
        <v>0</v>
      </c>
      <c r="K972" s="87">
        <f t="shared" si="61"/>
        <v>6440000</v>
      </c>
      <c r="L972" s="87">
        <v>0</v>
      </c>
      <c r="M972" s="87">
        <v>0</v>
      </c>
      <c r="N972" s="87">
        <v>0</v>
      </c>
      <c r="O972" s="87">
        <f t="shared" si="62"/>
        <v>6440000</v>
      </c>
      <c r="P972" s="97">
        <v>6440000</v>
      </c>
      <c r="Q972" s="97">
        <f t="shared" si="63"/>
        <v>0</v>
      </c>
      <c r="R972" s="96"/>
    </row>
    <row r="973" spans="1:18" x14ac:dyDescent="0.25">
      <c r="A973" s="84">
        <v>967</v>
      </c>
      <c r="B973" s="85">
        <v>461610</v>
      </c>
      <c r="C973" s="86" t="s">
        <v>1579</v>
      </c>
      <c r="D973" s="86" t="s">
        <v>640</v>
      </c>
      <c r="E973" s="86" t="s">
        <v>3703</v>
      </c>
      <c r="F973" s="86" t="s">
        <v>27</v>
      </c>
      <c r="G973" s="86"/>
      <c r="H973" s="87">
        <v>20</v>
      </c>
      <c r="I973" s="87">
        <v>0</v>
      </c>
      <c r="J973" s="87">
        <v>0</v>
      </c>
      <c r="K973" s="87">
        <f t="shared" si="61"/>
        <v>5600000</v>
      </c>
      <c r="L973" s="87">
        <v>0</v>
      </c>
      <c r="M973" s="87">
        <v>0</v>
      </c>
      <c r="N973" s="87">
        <v>0</v>
      </c>
      <c r="O973" s="87">
        <f t="shared" si="62"/>
        <v>5600000</v>
      </c>
      <c r="P973" s="97">
        <v>5600000</v>
      </c>
      <c r="Q973" s="97">
        <f t="shared" si="63"/>
        <v>0</v>
      </c>
      <c r="R973" s="96"/>
    </row>
    <row r="974" spans="1:18" x14ac:dyDescent="0.25">
      <c r="A974" s="84">
        <v>968</v>
      </c>
      <c r="B974" s="85">
        <v>461611</v>
      </c>
      <c r="C974" s="86" t="s">
        <v>3707</v>
      </c>
      <c r="D974" s="86" t="s">
        <v>204</v>
      </c>
      <c r="E974" s="86" t="s">
        <v>3703</v>
      </c>
      <c r="F974" s="86" t="s">
        <v>27</v>
      </c>
      <c r="G974" s="86"/>
      <c r="H974" s="87">
        <v>18</v>
      </c>
      <c r="I974" s="87">
        <v>0</v>
      </c>
      <c r="J974" s="87">
        <v>0</v>
      </c>
      <c r="K974" s="87">
        <f t="shared" si="61"/>
        <v>5040000</v>
      </c>
      <c r="L974" s="87">
        <v>0</v>
      </c>
      <c r="M974" s="87">
        <v>0</v>
      </c>
      <c r="N974" s="87">
        <v>0</v>
      </c>
      <c r="O974" s="87">
        <f t="shared" si="62"/>
        <v>5040000</v>
      </c>
      <c r="P974" s="97">
        <v>5040000</v>
      </c>
      <c r="Q974" s="97">
        <f t="shared" si="63"/>
        <v>0</v>
      </c>
      <c r="R974" s="96"/>
    </row>
    <row r="975" spans="1:18" x14ac:dyDescent="0.25">
      <c r="A975" s="84">
        <v>969</v>
      </c>
      <c r="B975" s="85">
        <v>461612</v>
      </c>
      <c r="C975" s="86" t="s">
        <v>430</v>
      </c>
      <c r="D975" s="86" t="s">
        <v>431</v>
      </c>
      <c r="E975" s="86" t="s">
        <v>3703</v>
      </c>
      <c r="F975" s="86" t="s">
        <v>27</v>
      </c>
      <c r="G975" s="86"/>
      <c r="H975" s="87">
        <v>25</v>
      </c>
      <c r="I975" s="87">
        <v>0</v>
      </c>
      <c r="J975" s="87">
        <v>0</v>
      </c>
      <c r="K975" s="87">
        <f t="shared" si="61"/>
        <v>7000000</v>
      </c>
      <c r="L975" s="87">
        <v>0</v>
      </c>
      <c r="M975" s="87">
        <v>0</v>
      </c>
      <c r="N975" s="87">
        <v>0</v>
      </c>
      <c r="O975" s="87">
        <f t="shared" si="62"/>
        <v>7000000</v>
      </c>
      <c r="P975" s="97">
        <v>7000000</v>
      </c>
      <c r="Q975" s="97">
        <f t="shared" si="63"/>
        <v>0</v>
      </c>
      <c r="R975" s="96"/>
    </row>
    <row r="976" spans="1:18" x14ac:dyDescent="0.25">
      <c r="A976" s="84">
        <v>970</v>
      </c>
      <c r="B976" s="85">
        <v>461613</v>
      </c>
      <c r="C976" s="86" t="s">
        <v>957</v>
      </c>
      <c r="D976" s="86" t="s">
        <v>158</v>
      </c>
      <c r="E976" s="86" t="s">
        <v>3703</v>
      </c>
      <c r="F976" s="86" t="s">
        <v>27</v>
      </c>
      <c r="G976" s="86"/>
      <c r="H976" s="87">
        <v>25</v>
      </c>
      <c r="I976" s="87">
        <v>0</v>
      </c>
      <c r="J976" s="87">
        <v>0</v>
      </c>
      <c r="K976" s="87">
        <f t="shared" si="61"/>
        <v>7000000</v>
      </c>
      <c r="L976" s="87">
        <v>0</v>
      </c>
      <c r="M976" s="87">
        <v>0</v>
      </c>
      <c r="N976" s="87">
        <v>0</v>
      </c>
      <c r="O976" s="87">
        <f t="shared" si="62"/>
        <v>7000000</v>
      </c>
      <c r="P976" s="97">
        <v>7000000</v>
      </c>
      <c r="Q976" s="97">
        <f t="shared" si="63"/>
        <v>0</v>
      </c>
      <c r="R976" s="96"/>
    </row>
    <row r="977" spans="1:18" x14ac:dyDescent="0.25">
      <c r="A977" s="84">
        <v>971</v>
      </c>
      <c r="B977" s="85">
        <v>461614</v>
      </c>
      <c r="C977" s="86" t="s">
        <v>3708</v>
      </c>
      <c r="D977" s="86" t="s">
        <v>265</v>
      </c>
      <c r="E977" s="86" t="s">
        <v>3703</v>
      </c>
      <c r="F977" s="86" t="s">
        <v>27</v>
      </c>
      <c r="G977" s="86"/>
      <c r="H977" s="87">
        <v>23</v>
      </c>
      <c r="I977" s="87">
        <v>0</v>
      </c>
      <c r="J977" s="87">
        <v>0</v>
      </c>
      <c r="K977" s="87">
        <f t="shared" si="61"/>
        <v>6440000</v>
      </c>
      <c r="L977" s="87">
        <v>0</v>
      </c>
      <c r="M977" s="87">
        <v>0</v>
      </c>
      <c r="N977" s="87">
        <v>0</v>
      </c>
      <c r="O977" s="87">
        <f t="shared" si="62"/>
        <v>6440000</v>
      </c>
      <c r="P977" s="97">
        <v>6440000</v>
      </c>
      <c r="Q977" s="97">
        <f t="shared" si="63"/>
        <v>0</v>
      </c>
      <c r="R977" s="96"/>
    </row>
    <row r="978" spans="1:18" x14ac:dyDescent="0.25">
      <c r="A978" s="84">
        <v>972</v>
      </c>
      <c r="B978" s="85">
        <v>461615</v>
      </c>
      <c r="C978" s="86" t="s">
        <v>302</v>
      </c>
      <c r="D978" s="86" t="s">
        <v>488</v>
      </c>
      <c r="E978" s="86" t="s">
        <v>3703</v>
      </c>
      <c r="F978" s="86" t="s">
        <v>27</v>
      </c>
      <c r="G978" s="86"/>
      <c r="H978" s="87">
        <v>23</v>
      </c>
      <c r="I978" s="87">
        <v>0</v>
      </c>
      <c r="J978" s="87">
        <v>0</v>
      </c>
      <c r="K978" s="87">
        <f t="shared" si="61"/>
        <v>6440000</v>
      </c>
      <c r="L978" s="87">
        <v>0</v>
      </c>
      <c r="M978" s="87">
        <v>0</v>
      </c>
      <c r="N978" s="87">
        <v>0</v>
      </c>
      <c r="O978" s="87">
        <f t="shared" si="62"/>
        <v>6440000</v>
      </c>
      <c r="P978" s="97">
        <v>6440000</v>
      </c>
      <c r="Q978" s="97">
        <f t="shared" si="63"/>
        <v>0</v>
      </c>
      <c r="R978" s="96"/>
    </row>
    <row r="979" spans="1:18" x14ac:dyDescent="0.25">
      <c r="A979" s="84">
        <v>973</v>
      </c>
      <c r="B979" s="85">
        <v>461616</v>
      </c>
      <c r="C979" s="86" t="s">
        <v>2403</v>
      </c>
      <c r="D979" s="86" t="s">
        <v>47</v>
      </c>
      <c r="E979" s="86" t="s">
        <v>3703</v>
      </c>
      <c r="F979" s="86" t="s">
        <v>27</v>
      </c>
      <c r="G979" s="86"/>
      <c r="H979" s="87">
        <v>21</v>
      </c>
      <c r="I979" s="87">
        <v>0</v>
      </c>
      <c r="J979" s="87">
        <v>0</v>
      </c>
      <c r="K979" s="87">
        <f t="shared" si="61"/>
        <v>5880000</v>
      </c>
      <c r="L979" s="87">
        <v>0</v>
      </c>
      <c r="M979" s="87">
        <v>0</v>
      </c>
      <c r="N979" s="87">
        <v>0</v>
      </c>
      <c r="O979" s="87">
        <f t="shared" si="62"/>
        <v>5880000</v>
      </c>
      <c r="P979" s="97">
        <v>5880000</v>
      </c>
      <c r="Q979" s="97">
        <f t="shared" si="63"/>
        <v>0</v>
      </c>
      <c r="R979" s="96"/>
    </row>
    <row r="980" spans="1:18" x14ac:dyDescent="0.25">
      <c r="A980" s="84">
        <v>974</v>
      </c>
      <c r="B980" s="85">
        <v>461617</v>
      </c>
      <c r="C980" s="86" t="s">
        <v>1715</v>
      </c>
      <c r="D980" s="86" t="s">
        <v>47</v>
      </c>
      <c r="E980" s="86" t="s">
        <v>3703</v>
      </c>
      <c r="F980" s="86" t="s">
        <v>27</v>
      </c>
      <c r="G980" s="86"/>
      <c r="H980" s="87">
        <v>23</v>
      </c>
      <c r="I980" s="87">
        <v>0</v>
      </c>
      <c r="J980" s="87">
        <v>0</v>
      </c>
      <c r="K980" s="87">
        <f t="shared" si="61"/>
        <v>6440000</v>
      </c>
      <c r="L980" s="87">
        <v>0</v>
      </c>
      <c r="M980" s="87">
        <v>0</v>
      </c>
      <c r="N980" s="87">
        <v>0</v>
      </c>
      <c r="O980" s="87">
        <f t="shared" si="62"/>
        <v>6440000</v>
      </c>
      <c r="P980" s="97">
        <v>0</v>
      </c>
      <c r="Q980" s="97">
        <f t="shared" si="63"/>
        <v>6440000</v>
      </c>
      <c r="R980" s="96"/>
    </row>
    <row r="981" spans="1:18" x14ac:dyDescent="0.25">
      <c r="A981" s="84">
        <v>975</v>
      </c>
      <c r="B981" s="85">
        <v>461618</v>
      </c>
      <c r="C981" s="86" t="s">
        <v>599</v>
      </c>
      <c r="D981" s="86" t="s">
        <v>548</v>
      </c>
      <c r="E981" s="86" t="s">
        <v>3703</v>
      </c>
      <c r="F981" s="86" t="s">
        <v>27</v>
      </c>
      <c r="G981" s="86"/>
      <c r="H981" s="87">
        <v>23</v>
      </c>
      <c r="I981" s="87">
        <v>0</v>
      </c>
      <c r="J981" s="87">
        <v>0</v>
      </c>
      <c r="K981" s="87">
        <f t="shared" si="61"/>
        <v>6440000</v>
      </c>
      <c r="L981" s="87">
        <v>0</v>
      </c>
      <c r="M981" s="87">
        <v>0</v>
      </c>
      <c r="N981" s="87">
        <v>0</v>
      </c>
      <c r="O981" s="87">
        <f t="shared" si="62"/>
        <v>6440000</v>
      </c>
      <c r="P981" s="97">
        <v>6440000</v>
      </c>
      <c r="Q981" s="97">
        <f t="shared" si="63"/>
        <v>0</v>
      </c>
      <c r="R981" s="96"/>
    </row>
    <row r="982" spans="1:18" x14ac:dyDescent="0.25">
      <c r="A982" s="84">
        <v>976</v>
      </c>
      <c r="B982" s="85">
        <v>461619</v>
      </c>
      <c r="C982" s="86" t="s">
        <v>3709</v>
      </c>
      <c r="D982" s="86" t="s">
        <v>71</v>
      </c>
      <c r="E982" s="86" t="s">
        <v>3703</v>
      </c>
      <c r="F982" s="86" t="s">
        <v>27</v>
      </c>
      <c r="G982" s="86"/>
      <c r="H982" s="87">
        <v>21</v>
      </c>
      <c r="I982" s="87">
        <v>0</v>
      </c>
      <c r="J982" s="87">
        <v>0</v>
      </c>
      <c r="K982" s="87">
        <f t="shared" si="61"/>
        <v>5880000</v>
      </c>
      <c r="L982" s="87">
        <v>0</v>
      </c>
      <c r="M982" s="87">
        <v>0</v>
      </c>
      <c r="N982" s="87">
        <v>0</v>
      </c>
      <c r="O982" s="87">
        <f t="shared" si="62"/>
        <v>5880000</v>
      </c>
      <c r="P982" s="97">
        <v>5880000</v>
      </c>
      <c r="Q982" s="97">
        <f t="shared" si="63"/>
        <v>0</v>
      </c>
      <c r="R982" s="96"/>
    </row>
    <row r="983" spans="1:18" x14ac:dyDescent="0.25">
      <c r="A983" s="84">
        <v>977</v>
      </c>
      <c r="B983" s="85">
        <v>461620</v>
      </c>
      <c r="C983" s="86" t="s">
        <v>167</v>
      </c>
      <c r="D983" s="86" t="s">
        <v>71</v>
      </c>
      <c r="E983" s="86" t="s">
        <v>3703</v>
      </c>
      <c r="F983" s="86" t="s">
        <v>27</v>
      </c>
      <c r="G983" s="86"/>
      <c r="H983" s="87">
        <v>23</v>
      </c>
      <c r="I983" s="87">
        <v>0</v>
      </c>
      <c r="J983" s="87">
        <v>0</v>
      </c>
      <c r="K983" s="87">
        <f t="shared" si="61"/>
        <v>6440000</v>
      </c>
      <c r="L983" s="87">
        <v>0</v>
      </c>
      <c r="M983" s="87">
        <v>0</v>
      </c>
      <c r="N983" s="87">
        <v>0</v>
      </c>
      <c r="O983" s="87">
        <f t="shared" si="62"/>
        <v>6440000</v>
      </c>
      <c r="P983" s="97">
        <v>0</v>
      </c>
      <c r="Q983" s="97">
        <f t="shared" si="63"/>
        <v>6440000</v>
      </c>
      <c r="R983" s="96"/>
    </row>
    <row r="984" spans="1:18" x14ac:dyDescent="0.25">
      <c r="A984" s="84">
        <v>978</v>
      </c>
      <c r="B984" s="85">
        <v>461621</v>
      </c>
      <c r="C984" s="86" t="s">
        <v>135</v>
      </c>
      <c r="D984" s="86" t="s">
        <v>109</v>
      </c>
      <c r="E984" s="86" t="s">
        <v>3703</v>
      </c>
      <c r="F984" s="86" t="s">
        <v>27</v>
      </c>
      <c r="G984" s="86"/>
      <c r="H984" s="87">
        <v>21</v>
      </c>
      <c r="I984" s="87">
        <v>0</v>
      </c>
      <c r="J984" s="87">
        <v>0</v>
      </c>
      <c r="K984" s="87">
        <f t="shared" si="61"/>
        <v>5880000</v>
      </c>
      <c r="L984" s="87">
        <v>0</v>
      </c>
      <c r="M984" s="87">
        <v>0</v>
      </c>
      <c r="N984" s="87">
        <v>0</v>
      </c>
      <c r="O984" s="87">
        <f t="shared" si="62"/>
        <v>5880000</v>
      </c>
      <c r="P984" s="97">
        <v>5880000</v>
      </c>
      <c r="Q984" s="97">
        <f t="shared" si="63"/>
        <v>0</v>
      </c>
      <c r="R984" s="96"/>
    </row>
    <row r="985" spans="1:18" x14ac:dyDescent="0.25">
      <c r="A985" s="84">
        <v>979</v>
      </c>
      <c r="B985" s="85">
        <v>461622</v>
      </c>
      <c r="C985" s="86" t="s">
        <v>3710</v>
      </c>
      <c r="D985" s="86" t="s">
        <v>2564</v>
      </c>
      <c r="E985" s="86" t="s">
        <v>3703</v>
      </c>
      <c r="F985" s="86" t="s">
        <v>27</v>
      </c>
      <c r="G985" s="86"/>
      <c r="H985" s="87">
        <v>21</v>
      </c>
      <c r="I985" s="87">
        <v>0</v>
      </c>
      <c r="J985" s="87">
        <v>0</v>
      </c>
      <c r="K985" s="87">
        <f t="shared" si="61"/>
        <v>5880000</v>
      </c>
      <c r="L985" s="87">
        <v>0</v>
      </c>
      <c r="M985" s="87">
        <v>0</v>
      </c>
      <c r="N985" s="87">
        <v>0</v>
      </c>
      <c r="O985" s="87">
        <f t="shared" si="62"/>
        <v>5880000</v>
      </c>
      <c r="P985" s="97">
        <v>5880000</v>
      </c>
      <c r="Q985" s="97">
        <f t="shared" si="63"/>
        <v>0</v>
      </c>
      <c r="R985" s="96"/>
    </row>
    <row r="986" spans="1:18" x14ac:dyDescent="0.25">
      <c r="A986" s="84">
        <v>980</v>
      </c>
      <c r="B986" s="85">
        <v>461623</v>
      </c>
      <c r="C986" s="86" t="s">
        <v>586</v>
      </c>
      <c r="D986" s="86" t="s">
        <v>381</v>
      </c>
      <c r="E986" s="86" t="s">
        <v>3703</v>
      </c>
      <c r="F986" s="86" t="s">
        <v>27</v>
      </c>
      <c r="G986" s="86"/>
      <c r="H986" s="87">
        <v>23</v>
      </c>
      <c r="I986" s="87">
        <v>0</v>
      </c>
      <c r="J986" s="87">
        <v>0</v>
      </c>
      <c r="K986" s="87">
        <f t="shared" si="61"/>
        <v>6440000</v>
      </c>
      <c r="L986" s="87">
        <v>0</v>
      </c>
      <c r="M986" s="87">
        <v>0</v>
      </c>
      <c r="N986" s="87">
        <v>0</v>
      </c>
      <c r="O986" s="87">
        <f t="shared" si="62"/>
        <v>6440000</v>
      </c>
      <c r="P986" s="97">
        <v>6440000</v>
      </c>
      <c r="Q986" s="97">
        <f t="shared" si="63"/>
        <v>0</v>
      </c>
      <c r="R986" s="96"/>
    </row>
    <row r="987" spans="1:18" x14ac:dyDescent="0.25">
      <c r="A987" s="84">
        <v>981</v>
      </c>
      <c r="B987" s="85">
        <v>461624</v>
      </c>
      <c r="C987" s="86" t="s">
        <v>3711</v>
      </c>
      <c r="D987" s="86" t="s">
        <v>1031</v>
      </c>
      <c r="E987" s="86" t="s">
        <v>3703</v>
      </c>
      <c r="F987" s="86" t="s">
        <v>27</v>
      </c>
      <c r="G987" s="86"/>
      <c r="H987" s="87">
        <v>21</v>
      </c>
      <c r="I987" s="87">
        <v>0</v>
      </c>
      <c r="J987" s="87">
        <v>0</v>
      </c>
      <c r="K987" s="87">
        <f t="shared" si="61"/>
        <v>5880000</v>
      </c>
      <c r="L987" s="87">
        <v>0</v>
      </c>
      <c r="M987" s="87">
        <v>0</v>
      </c>
      <c r="N987" s="87">
        <v>0</v>
      </c>
      <c r="O987" s="87">
        <f t="shared" si="62"/>
        <v>5880000</v>
      </c>
      <c r="P987" s="97">
        <v>5880000</v>
      </c>
      <c r="Q987" s="97">
        <f t="shared" si="63"/>
        <v>0</v>
      </c>
      <c r="R987" s="96"/>
    </row>
    <row r="988" spans="1:18" x14ac:dyDescent="0.25">
      <c r="A988" s="84">
        <v>982</v>
      </c>
      <c r="B988" s="85">
        <v>461625</v>
      </c>
      <c r="C988" s="86" t="s">
        <v>3712</v>
      </c>
      <c r="D988" s="86" t="s">
        <v>1376</v>
      </c>
      <c r="E988" s="86" t="s">
        <v>3703</v>
      </c>
      <c r="F988" s="86" t="s">
        <v>389</v>
      </c>
      <c r="G988" s="86"/>
      <c r="H988" s="87">
        <v>21</v>
      </c>
      <c r="I988" s="87">
        <v>0</v>
      </c>
      <c r="J988" s="87">
        <v>0</v>
      </c>
      <c r="K988" s="87">
        <f>H988*280000</f>
        <v>5880000</v>
      </c>
      <c r="L988" s="87">
        <v>0</v>
      </c>
      <c r="M988" s="87">
        <v>0</v>
      </c>
      <c r="N988" s="87">
        <f>K988*0.7</f>
        <v>4115999.9999999995</v>
      </c>
      <c r="O988" s="87">
        <f t="shared" si="62"/>
        <v>1764000.0000000005</v>
      </c>
      <c r="P988" s="97">
        <v>1764000</v>
      </c>
      <c r="Q988" s="97">
        <f t="shared" si="63"/>
        <v>0</v>
      </c>
      <c r="R988" s="96"/>
    </row>
    <row r="989" spans="1:18" x14ac:dyDescent="0.25">
      <c r="A989" s="84">
        <v>983</v>
      </c>
      <c r="B989" s="85">
        <v>461626</v>
      </c>
      <c r="C989" s="86" t="s">
        <v>3713</v>
      </c>
      <c r="D989" s="86" t="s">
        <v>85</v>
      </c>
      <c r="E989" s="86" t="s">
        <v>3703</v>
      </c>
      <c r="F989" s="86" t="s">
        <v>27</v>
      </c>
      <c r="G989" s="86"/>
      <c r="H989" s="87">
        <v>21</v>
      </c>
      <c r="I989" s="87">
        <v>0</v>
      </c>
      <c r="J989" s="87">
        <v>0</v>
      </c>
      <c r="K989" s="87">
        <f t="shared" ref="K989:K1020" si="64">H989*280000</f>
        <v>5880000</v>
      </c>
      <c r="L989" s="87">
        <v>0</v>
      </c>
      <c r="M989" s="87">
        <v>0</v>
      </c>
      <c r="N989" s="87">
        <v>0</v>
      </c>
      <c r="O989" s="87">
        <f t="shared" si="62"/>
        <v>5880000</v>
      </c>
      <c r="P989" s="97">
        <v>5880000</v>
      </c>
      <c r="Q989" s="97">
        <f t="shared" si="63"/>
        <v>0</v>
      </c>
      <c r="R989" s="96"/>
    </row>
    <row r="990" spans="1:18" x14ac:dyDescent="0.25">
      <c r="A990" s="84">
        <v>984</v>
      </c>
      <c r="B990" s="85">
        <v>461627</v>
      </c>
      <c r="C990" s="86" t="s">
        <v>3714</v>
      </c>
      <c r="D990" s="86" t="s">
        <v>85</v>
      </c>
      <c r="E990" s="86" t="s">
        <v>3703</v>
      </c>
      <c r="F990" s="86" t="s">
        <v>27</v>
      </c>
      <c r="G990" s="86"/>
      <c r="H990" s="87">
        <v>20</v>
      </c>
      <c r="I990" s="87">
        <v>0</v>
      </c>
      <c r="J990" s="87">
        <v>0</v>
      </c>
      <c r="K990" s="87">
        <f t="shared" si="64"/>
        <v>5600000</v>
      </c>
      <c r="L990" s="87">
        <v>0</v>
      </c>
      <c r="M990" s="87">
        <v>0</v>
      </c>
      <c r="N990" s="87">
        <v>0</v>
      </c>
      <c r="O990" s="87">
        <f t="shared" si="62"/>
        <v>5600000</v>
      </c>
      <c r="P990" s="97">
        <v>5600000</v>
      </c>
      <c r="Q990" s="97">
        <f t="shared" si="63"/>
        <v>0</v>
      </c>
      <c r="R990" s="96"/>
    </row>
    <row r="991" spans="1:18" x14ac:dyDescent="0.25">
      <c r="A991" s="84">
        <v>985</v>
      </c>
      <c r="B991" s="85">
        <v>461628</v>
      </c>
      <c r="C991" s="86" t="s">
        <v>124</v>
      </c>
      <c r="D991" s="86" t="s">
        <v>85</v>
      </c>
      <c r="E991" s="86" t="s">
        <v>3703</v>
      </c>
      <c r="F991" s="86" t="s">
        <v>27</v>
      </c>
      <c r="G991" s="86"/>
      <c r="H991" s="87">
        <v>20</v>
      </c>
      <c r="I991" s="87">
        <v>0</v>
      </c>
      <c r="J991" s="87">
        <v>0</v>
      </c>
      <c r="K991" s="87">
        <f t="shared" si="64"/>
        <v>5600000</v>
      </c>
      <c r="L991" s="87">
        <v>0</v>
      </c>
      <c r="M991" s="87">
        <v>0</v>
      </c>
      <c r="N991" s="87">
        <v>0</v>
      </c>
      <c r="O991" s="87">
        <f t="shared" si="62"/>
        <v>5600000</v>
      </c>
      <c r="P991" s="97">
        <v>5600000</v>
      </c>
      <c r="Q991" s="97">
        <f t="shared" si="63"/>
        <v>0</v>
      </c>
      <c r="R991" s="96"/>
    </row>
    <row r="992" spans="1:18" x14ac:dyDescent="0.25">
      <c r="A992" s="84">
        <v>986</v>
      </c>
      <c r="B992" s="85">
        <v>461629</v>
      </c>
      <c r="C992" s="86" t="s">
        <v>2086</v>
      </c>
      <c r="D992" s="86" t="s">
        <v>85</v>
      </c>
      <c r="E992" s="86" t="s">
        <v>3703</v>
      </c>
      <c r="F992" s="86" t="s">
        <v>27</v>
      </c>
      <c r="G992" s="86"/>
      <c r="H992" s="87">
        <v>23</v>
      </c>
      <c r="I992" s="87">
        <v>0</v>
      </c>
      <c r="J992" s="87">
        <v>0</v>
      </c>
      <c r="K992" s="87">
        <f t="shared" si="64"/>
        <v>6440000</v>
      </c>
      <c r="L992" s="87">
        <v>0</v>
      </c>
      <c r="M992" s="87">
        <v>0</v>
      </c>
      <c r="N992" s="87">
        <v>0</v>
      </c>
      <c r="O992" s="87">
        <f t="shared" si="62"/>
        <v>6440000</v>
      </c>
      <c r="P992" s="97">
        <v>6440000</v>
      </c>
      <c r="Q992" s="97">
        <f t="shared" si="63"/>
        <v>0</v>
      </c>
      <c r="R992" s="96"/>
    </row>
    <row r="993" spans="1:18" x14ac:dyDescent="0.25">
      <c r="A993" s="84">
        <v>987</v>
      </c>
      <c r="B993" s="85">
        <v>461630</v>
      </c>
      <c r="C993" s="86" t="s">
        <v>3242</v>
      </c>
      <c r="D993" s="86" t="s">
        <v>57</v>
      </c>
      <c r="E993" s="86" t="s">
        <v>3703</v>
      </c>
      <c r="F993" s="86" t="s">
        <v>27</v>
      </c>
      <c r="G993" s="86"/>
      <c r="H993" s="87">
        <v>23</v>
      </c>
      <c r="I993" s="87">
        <v>0</v>
      </c>
      <c r="J993" s="87">
        <v>0</v>
      </c>
      <c r="K993" s="87">
        <f t="shared" si="64"/>
        <v>6440000</v>
      </c>
      <c r="L993" s="87">
        <v>0</v>
      </c>
      <c r="M993" s="87">
        <v>0</v>
      </c>
      <c r="N993" s="87">
        <v>0</v>
      </c>
      <c r="O993" s="87">
        <f t="shared" si="62"/>
        <v>6440000</v>
      </c>
      <c r="P993" s="97">
        <v>6440000</v>
      </c>
      <c r="Q993" s="97">
        <f t="shared" si="63"/>
        <v>0</v>
      </c>
      <c r="R993" s="96"/>
    </row>
    <row r="994" spans="1:18" x14ac:dyDescent="0.25">
      <c r="A994" s="84">
        <v>988</v>
      </c>
      <c r="B994" s="85">
        <v>461631</v>
      </c>
      <c r="C994" s="86" t="s">
        <v>3715</v>
      </c>
      <c r="D994" s="86" t="s">
        <v>481</v>
      </c>
      <c r="E994" s="86" t="s">
        <v>3703</v>
      </c>
      <c r="F994" s="86" t="s">
        <v>27</v>
      </c>
      <c r="G994" s="86"/>
      <c r="H994" s="87">
        <v>23</v>
      </c>
      <c r="I994" s="87">
        <v>0</v>
      </c>
      <c r="J994" s="87">
        <v>0</v>
      </c>
      <c r="K994" s="87">
        <f t="shared" si="64"/>
        <v>6440000</v>
      </c>
      <c r="L994" s="87">
        <v>0</v>
      </c>
      <c r="M994" s="87">
        <v>0</v>
      </c>
      <c r="N994" s="87">
        <v>0</v>
      </c>
      <c r="O994" s="87">
        <f t="shared" si="62"/>
        <v>6440000</v>
      </c>
      <c r="P994" s="97">
        <v>6440000</v>
      </c>
      <c r="Q994" s="97">
        <f t="shared" si="63"/>
        <v>0</v>
      </c>
      <c r="R994" s="96"/>
    </row>
    <row r="995" spans="1:18" x14ac:dyDescent="0.25">
      <c r="A995" s="84">
        <v>989</v>
      </c>
      <c r="B995" s="85">
        <v>461632</v>
      </c>
      <c r="C995" s="86" t="s">
        <v>440</v>
      </c>
      <c r="D995" s="86" t="s">
        <v>317</v>
      </c>
      <c r="E995" s="86" t="s">
        <v>3703</v>
      </c>
      <c r="F995" s="86" t="s">
        <v>27</v>
      </c>
      <c r="G995" s="86"/>
      <c r="H995" s="87">
        <v>23</v>
      </c>
      <c r="I995" s="87">
        <v>0</v>
      </c>
      <c r="J995" s="87">
        <v>0</v>
      </c>
      <c r="K995" s="87">
        <f t="shared" si="64"/>
        <v>6440000</v>
      </c>
      <c r="L995" s="87">
        <v>0</v>
      </c>
      <c r="M995" s="87">
        <v>0</v>
      </c>
      <c r="N995" s="87">
        <v>0</v>
      </c>
      <c r="O995" s="87">
        <f t="shared" si="62"/>
        <v>6440000</v>
      </c>
      <c r="P995" s="97">
        <v>6440000</v>
      </c>
      <c r="Q995" s="97">
        <f t="shared" si="63"/>
        <v>0</v>
      </c>
      <c r="R995" s="96"/>
    </row>
    <row r="996" spans="1:18" x14ac:dyDescent="0.25">
      <c r="A996" s="84">
        <v>990</v>
      </c>
      <c r="B996" s="85">
        <v>461633</v>
      </c>
      <c r="C996" s="86" t="s">
        <v>423</v>
      </c>
      <c r="D996" s="86" t="s">
        <v>270</v>
      </c>
      <c r="E996" s="86" t="s">
        <v>3703</v>
      </c>
      <c r="F996" s="86" t="s">
        <v>27</v>
      </c>
      <c r="G996" s="86"/>
      <c r="H996" s="87">
        <v>23</v>
      </c>
      <c r="I996" s="87">
        <v>0</v>
      </c>
      <c r="J996" s="87">
        <v>0</v>
      </c>
      <c r="K996" s="87">
        <f t="shared" si="64"/>
        <v>6440000</v>
      </c>
      <c r="L996" s="87">
        <v>0</v>
      </c>
      <c r="M996" s="87">
        <v>0</v>
      </c>
      <c r="N996" s="87">
        <v>0</v>
      </c>
      <c r="O996" s="87">
        <f t="shared" si="62"/>
        <v>6440000</v>
      </c>
      <c r="P996" s="97">
        <v>6440000</v>
      </c>
      <c r="Q996" s="97">
        <f t="shared" si="63"/>
        <v>0</v>
      </c>
      <c r="R996" s="96"/>
    </row>
    <row r="997" spans="1:18" x14ac:dyDescent="0.25">
      <c r="A997" s="84">
        <v>991</v>
      </c>
      <c r="B997" s="85">
        <v>461634</v>
      </c>
      <c r="C997" s="86" t="s">
        <v>1715</v>
      </c>
      <c r="D997" s="86" t="s">
        <v>574</v>
      </c>
      <c r="E997" s="86" t="s">
        <v>3703</v>
      </c>
      <c r="F997" s="86" t="s">
        <v>27</v>
      </c>
      <c r="G997" s="86"/>
      <c r="H997" s="87">
        <v>23</v>
      </c>
      <c r="I997" s="87">
        <v>0</v>
      </c>
      <c r="J997" s="87">
        <v>0</v>
      </c>
      <c r="K997" s="87">
        <f t="shared" si="64"/>
        <v>6440000</v>
      </c>
      <c r="L997" s="87">
        <v>0</v>
      </c>
      <c r="M997" s="87">
        <v>0</v>
      </c>
      <c r="N997" s="87">
        <v>0</v>
      </c>
      <c r="O997" s="87">
        <f t="shared" si="62"/>
        <v>6440000</v>
      </c>
      <c r="P997" s="97">
        <v>6440000</v>
      </c>
      <c r="Q997" s="97">
        <f t="shared" si="63"/>
        <v>0</v>
      </c>
      <c r="R997" s="96"/>
    </row>
    <row r="998" spans="1:18" x14ac:dyDescent="0.25">
      <c r="A998" s="84">
        <v>992</v>
      </c>
      <c r="B998" s="85">
        <v>461635</v>
      </c>
      <c r="C998" s="86" t="s">
        <v>1241</v>
      </c>
      <c r="D998" s="86" t="s">
        <v>210</v>
      </c>
      <c r="E998" s="86" t="s">
        <v>3703</v>
      </c>
      <c r="F998" s="86" t="s">
        <v>27</v>
      </c>
      <c r="G998" s="86"/>
      <c r="H998" s="87">
        <v>23</v>
      </c>
      <c r="I998" s="87">
        <v>0</v>
      </c>
      <c r="J998" s="87">
        <v>0</v>
      </c>
      <c r="K998" s="87">
        <f t="shared" si="64"/>
        <v>6440000</v>
      </c>
      <c r="L998" s="87">
        <v>0</v>
      </c>
      <c r="M998" s="87">
        <v>0</v>
      </c>
      <c r="N998" s="87">
        <v>0</v>
      </c>
      <c r="O998" s="87">
        <f t="shared" si="62"/>
        <v>6440000</v>
      </c>
      <c r="P998" s="97">
        <v>6440000</v>
      </c>
      <c r="Q998" s="97">
        <f t="shared" si="63"/>
        <v>0</v>
      </c>
      <c r="R998" s="96"/>
    </row>
    <row r="999" spans="1:18" x14ac:dyDescent="0.25">
      <c r="A999" s="84">
        <v>993</v>
      </c>
      <c r="B999" s="85">
        <v>461636</v>
      </c>
      <c r="C999" s="86" t="s">
        <v>1079</v>
      </c>
      <c r="D999" s="86" t="s">
        <v>313</v>
      </c>
      <c r="E999" s="86" t="s">
        <v>3703</v>
      </c>
      <c r="F999" s="86" t="s">
        <v>27</v>
      </c>
      <c r="G999" s="86"/>
      <c r="H999" s="87">
        <v>21</v>
      </c>
      <c r="I999" s="87">
        <v>0</v>
      </c>
      <c r="J999" s="87">
        <v>0</v>
      </c>
      <c r="K999" s="87">
        <f t="shared" si="64"/>
        <v>5880000</v>
      </c>
      <c r="L999" s="87">
        <v>0</v>
      </c>
      <c r="M999" s="87">
        <v>0</v>
      </c>
      <c r="N999" s="87">
        <v>0</v>
      </c>
      <c r="O999" s="87">
        <f t="shared" si="62"/>
        <v>5880000</v>
      </c>
      <c r="P999" s="97">
        <v>5880000</v>
      </c>
      <c r="Q999" s="97">
        <f t="shared" si="63"/>
        <v>0</v>
      </c>
      <c r="R999" s="96"/>
    </row>
    <row r="1000" spans="1:18" x14ac:dyDescent="0.25">
      <c r="A1000" s="84">
        <v>994</v>
      </c>
      <c r="B1000" s="85">
        <v>461637</v>
      </c>
      <c r="C1000" s="86" t="s">
        <v>3716</v>
      </c>
      <c r="D1000" s="86" t="s">
        <v>492</v>
      </c>
      <c r="E1000" s="86" t="s">
        <v>3703</v>
      </c>
      <c r="F1000" s="86" t="s">
        <v>27</v>
      </c>
      <c r="G1000" s="86"/>
      <c r="H1000" s="87">
        <v>23</v>
      </c>
      <c r="I1000" s="87">
        <v>0</v>
      </c>
      <c r="J1000" s="87">
        <v>0</v>
      </c>
      <c r="K1000" s="87">
        <f t="shared" si="64"/>
        <v>6440000</v>
      </c>
      <c r="L1000" s="87">
        <v>0</v>
      </c>
      <c r="M1000" s="87">
        <v>0</v>
      </c>
      <c r="N1000" s="87">
        <v>0</v>
      </c>
      <c r="O1000" s="87">
        <f t="shared" si="62"/>
        <v>6440000</v>
      </c>
      <c r="P1000" s="97">
        <v>6440000</v>
      </c>
      <c r="Q1000" s="97">
        <f t="shared" si="63"/>
        <v>0</v>
      </c>
      <c r="R1000" s="96"/>
    </row>
    <row r="1001" spans="1:18" x14ac:dyDescent="0.25">
      <c r="A1001" s="84">
        <v>995</v>
      </c>
      <c r="B1001" s="85">
        <v>461638</v>
      </c>
      <c r="C1001" s="86" t="s">
        <v>3717</v>
      </c>
      <c r="D1001" s="86" t="s">
        <v>184</v>
      </c>
      <c r="E1001" s="86" t="s">
        <v>3703</v>
      </c>
      <c r="F1001" s="86" t="s">
        <v>27</v>
      </c>
      <c r="G1001" s="86"/>
      <c r="H1001" s="87">
        <v>23</v>
      </c>
      <c r="I1001" s="87">
        <v>0</v>
      </c>
      <c r="J1001" s="87">
        <v>0</v>
      </c>
      <c r="K1001" s="87">
        <f t="shared" si="64"/>
        <v>6440000</v>
      </c>
      <c r="L1001" s="87">
        <v>0</v>
      </c>
      <c r="M1001" s="87">
        <v>0</v>
      </c>
      <c r="N1001" s="87">
        <v>0</v>
      </c>
      <c r="O1001" s="87">
        <f t="shared" si="62"/>
        <v>6440000</v>
      </c>
      <c r="P1001" s="97">
        <v>6440000</v>
      </c>
      <c r="Q1001" s="97">
        <f t="shared" si="63"/>
        <v>0</v>
      </c>
      <c r="R1001" s="96"/>
    </row>
    <row r="1002" spans="1:18" x14ac:dyDescent="0.25">
      <c r="A1002" s="84">
        <v>996</v>
      </c>
      <c r="B1002" s="85">
        <v>461639</v>
      </c>
      <c r="C1002" s="86" t="s">
        <v>833</v>
      </c>
      <c r="D1002" s="86" t="s">
        <v>192</v>
      </c>
      <c r="E1002" s="86" t="s">
        <v>3703</v>
      </c>
      <c r="F1002" s="86" t="s">
        <v>27</v>
      </c>
      <c r="G1002" s="86"/>
      <c r="H1002" s="87">
        <v>23</v>
      </c>
      <c r="I1002" s="87">
        <v>0</v>
      </c>
      <c r="J1002" s="87">
        <v>0</v>
      </c>
      <c r="K1002" s="87">
        <f t="shared" si="64"/>
        <v>6440000</v>
      </c>
      <c r="L1002" s="87">
        <v>0</v>
      </c>
      <c r="M1002" s="87">
        <v>0</v>
      </c>
      <c r="N1002" s="87">
        <v>0</v>
      </c>
      <c r="O1002" s="87">
        <f t="shared" si="62"/>
        <v>6440000</v>
      </c>
      <c r="P1002" s="97">
        <v>6440000</v>
      </c>
      <c r="Q1002" s="97">
        <f t="shared" si="63"/>
        <v>0</v>
      </c>
      <c r="R1002" s="96"/>
    </row>
    <row r="1003" spans="1:18" x14ac:dyDescent="0.25">
      <c r="A1003" s="84">
        <v>997</v>
      </c>
      <c r="B1003" s="85">
        <v>461640</v>
      </c>
      <c r="C1003" s="86" t="s">
        <v>3718</v>
      </c>
      <c r="D1003" s="86" t="s">
        <v>777</v>
      </c>
      <c r="E1003" s="86" t="s">
        <v>3703</v>
      </c>
      <c r="F1003" s="86" t="s">
        <v>27</v>
      </c>
      <c r="G1003" s="86"/>
      <c r="H1003" s="87">
        <v>23</v>
      </c>
      <c r="I1003" s="87">
        <v>0</v>
      </c>
      <c r="J1003" s="87">
        <v>0</v>
      </c>
      <c r="K1003" s="87">
        <f t="shared" si="64"/>
        <v>6440000</v>
      </c>
      <c r="L1003" s="87">
        <v>0</v>
      </c>
      <c r="M1003" s="87">
        <v>0</v>
      </c>
      <c r="N1003" s="87">
        <v>0</v>
      </c>
      <c r="O1003" s="87">
        <f t="shared" si="62"/>
        <v>6440000</v>
      </c>
      <c r="P1003" s="97">
        <v>6440000</v>
      </c>
      <c r="Q1003" s="97">
        <f t="shared" si="63"/>
        <v>0</v>
      </c>
      <c r="R1003" s="96"/>
    </row>
    <row r="1004" spans="1:18" x14ac:dyDescent="0.25">
      <c r="A1004" s="84">
        <v>998</v>
      </c>
      <c r="B1004" s="85">
        <v>461641</v>
      </c>
      <c r="C1004" s="86" t="s">
        <v>2625</v>
      </c>
      <c r="D1004" s="86" t="s">
        <v>413</v>
      </c>
      <c r="E1004" s="86" t="s">
        <v>3703</v>
      </c>
      <c r="F1004" s="86" t="s">
        <v>27</v>
      </c>
      <c r="G1004" s="86"/>
      <c r="H1004" s="87">
        <v>23</v>
      </c>
      <c r="I1004" s="87">
        <v>0</v>
      </c>
      <c r="J1004" s="87">
        <v>0</v>
      </c>
      <c r="K1004" s="87">
        <f t="shared" si="64"/>
        <v>6440000</v>
      </c>
      <c r="L1004" s="87">
        <v>0</v>
      </c>
      <c r="M1004" s="87">
        <v>0</v>
      </c>
      <c r="N1004" s="87">
        <v>0</v>
      </c>
      <c r="O1004" s="87">
        <f t="shared" si="62"/>
        <v>6440000</v>
      </c>
      <c r="P1004" s="97">
        <v>6440000</v>
      </c>
      <c r="Q1004" s="97">
        <f t="shared" si="63"/>
        <v>0</v>
      </c>
      <c r="R1004" s="96"/>
    </row>
    <row r="1005" spans="1:18" x14ac:dyDescent="0.25">
      <c r="A1005" s="84">
        <v>999</v>
      </c>
      <c r="B1005" s="85">
        <v>461642</v>
      </c>
      <c r="C1005" s="86" t="s">
        <v>1545</v>
      </c>
      <c r="D1005" s="86" t="s">
        <v>161</v>
      </c>
      <c r="E1005" s="86" t="s">
        <v>3703</v>
      </c>
      <c r="F1005" s="86" t="s">
        <v>27</v>
      </c>
      <c r="G1005" s="86"/>
      <c r="H1005" s="87">
        <v>23</v>
      </c>
      <c r="I1005" s="87">
        <v>0</v>
      </c>
      <c r="J1005" s="87">
        <v>0</v>
      </c>
      <c r="K1005" s="87">
        <f t="shared" si="64"/>
        <v>6440000</v>
      </c>
      <c r="L1005" s="87">
        <v>0</v>
      </c>
      <c r="M1005" s="87">
        <v>0</v>
      </c>
      <c r="N1005" s="87">
        <v>0</v>
      </c>
      <c r="O1005" s="87">
        <f t="shared" si="62"/>
        <v>6440000</v>
      </c>
      <c r="P1005" s="97">
        <v>6440000</v>
      </c>
      <c r="Q1005" s="97">
        <f t="shared" si="63"/>
        <v>0</v>
      </c>
      <c r="R1005" s="96"/>
    </row>
    <row r="1006" spans="1:18" x14ac:dyDescent="0.25">
      <c r="A1006" s="84">
        <v>1000</v>
      </c>
      <c r="B1006" s="85">
        <v>461643</v>
      </c>
      <c r="C1006" s="86" t="s">
        <v>3402</v>
      </c>
      <c r="D1006" s="86" t="s">
        <v>161</v>
      </c>
      <c r="E1006" s="86" t="s">
        <v>3703</v>
      </c>
      <c r="F1006" s="86" t="s">
        <v>27</v>
      </c>
      <c r="G1006" s="86"/>
      <c r="H1006" s="87">
        <v>18</v>
      </c>
      <c r="I1006" s="87">
        <v>0</v>
      </c>
      <c r="J1006" s="87">
        <v>0</v>
      </c>
      <c r="K1006" s="87"/>
      <c r="L1006" s="87"/>
      <c r="M1006" s="87"/>
      <c r="N1006" s="87"/>
      <c r="O1006" s="87"/>
      <c r="P1006" s="97">
        <v>0</v>
      </c>
      <c r="Q1006" s="97">
        <f t="shared" si="63"/>
        <v>0</v>
      </c>
      <c r="R1006" s="96" t="s">
        <v>3370</v>
      </c>
    </row>
    <row r="1007" spans="1:18" x14ac:dyDescent="0.25">
      <c r="A1007" s="84">
        <v>1001</v>
      </c>
      <c r="B1007" s="85">
        <v>461644</v>
      </c>
      <c r="C1007" s="86" t="s">
        <v>360</v>
      </c>
      <c r="D1007" s="86" t="s">
        <v>153</v>
      </c>
      <c r="E1007" s="86" t="s">
        <v>3703</v>
      </c>
      <c r="F1007" s="86" t="s">
        <v>27</v>
      </c>
      <c r="G1007" s="86"/>
      <c r="H1007" s="87">
        <v>23</v>
      </c>
      <c r="I1007" s="87">
        <v>0</v>
      </c>
      <c r="J1007" s="87">
        <v>0</v>
      </c>
      <c r="K1007" s="87">
        <f t="shared" si="64"/>
        <v>6440000</v>
      </c>
      <c r="L1007" s="87">
        <v>0</v>
      </c>
      <c r="M1007" s="87">
        <v>0</v>
      </c>
      <c r="N1007" s="87">
        <v>0</v>
      </c>
      <c r="O1007" s="87">
        <f t="shared" si="62"/>
        <v>6440000</v>
      </c>
      <c r="P1007" s="97">
        <v>6440000</v>
      </c>
      <c r="Q1007" s="97">
        <f t="shared" si="63"/>
        <v>0</v>
      </c>
      <c r="R1007" s="96"/>
    </row>
    <row r="1008" spans="1:18" x14ac:dyDescent="0.25">
      <c r="A1008" s="84">
        <v>1002</v>
      </c>
      <c r="B1008" s="85">
        <v>461645</v>
      </c>
      <c r="C1008" s="86" t="s">
        <v>614</v>
      </c>
      <c r="D1008" s="86" t="s">
        <v>150</v>
      </c>
      <c r="E1008" s="86" t="s">
        <v>3703</v>
      </c>
      <c r="F1008" s="86" t="s">
        <v>27</v>
      </c>
      <c r="G1008" s="86"/>
      <c r="H1008" s="87">
        <v>23</v>
      </c>
      <c r="I1008" s="87">
        <v>0</v>
      </c>
      <c r="J1008" s="87">
        <v>0</v>
      </c>
      <c r="K1008" s="87">
        <f t="shared" si="64"/>
        <v>6440000</v>
      </c>
      <c r="L1008" s="87">
        <v>0</v>
      </c>
      <c r="M1008" s="87">
        <v>0</v>
      </c>
      <c r="N1008" s="87">
        <v>0</v>
      </c>
      <c r="O1008" s="87">
        <f t="shared" si="62"/>
        <v>6440000</v>
      </c>
      <c r="P1008" s="97">
        <v>0</v>
      </c>
      <c r="Q1008" s="97">
        <f t="shared" si="63"/>
        <v>6440000</v>
      </c>
      <c r="R1008" s="96"/>
    </row>
    <row r="1009" spans="1:18" x14ac:dyDescent="0.25">
      <c r="A1009" s="84">
        <v>1003</v>
      </c>
      <c r="B1009" s="85">
        <v>461646</v>
      </c>
      <c r="C1009" s="86" t="s">
        <v>111</v>
      </c>
      <c r="D1009" s="86" t="s">
        <v>1105</v>
      </c>
      <c r="E1009" s="86" t="s">
        <v>3703</v>
      </c>
      <c r="F1009" s="86" t="s">
        <v>27</v>
      </c>
      <c r="G1009" s="86"/>
      <c r="H1009" s="87">
        <v>23</v>
      </c>
      <c r="I1009" s="87">
        <v>0</v>
      </c>
      <c r="J1009" s="87">
        <v>0</v>
      </c>
      <c r="K1009" s="87">
        <f t="shared" si="64"/>
        <v>6440000</v>
      </c>
      <c r="L1009" s="87">
        <v>0</v>
      </c>
      <c r="M1009" s="87">
        <v>0</v>
      </c>
      <c r="N1009" s="87">
        <v>0</v>
      </c>
      <c r="O1009" s="87">
        <f t="shared" si="62"/>
        <v>6440000</v>
      </c>
      <c r="P1009" s="97">
        <v>6440000</v>
      </c>
      <c r="Q1009" s="97">
        <f t="shared" si="63"/>
        <v>0</v>
      </c>
      <c r="R1009" s="96"/>
    </row>
    <row r="1010" spans="1:18" x14ac:dyDescent="0.25">
      <c r="A1010" s="84">
        <v>1004</v>
      </c>
      <c r="B1010" s="85">
        <v>461647</v>
      </c>
      <c r="C1010" s="86" t="s">
        <v>3719</v>
      </c>
      <c r="D1010" s="86" t="s">
        <v>303</v>
      </c>
      <c r="E1010" s="86" t="s">
        <v>3703</v>
      </c>
      <c r="F1010" s="86" t="s">
        <v>27</v>
      </c>
      <c r="G1010" s="86"/>
      <c r="H1010" s="87">
        <v>23</v>
      </c>
      <c r="I1010" s="87">
        <v>0</v>
      </c>
      <c r="J1010" s="87">
        <v>0</v>
      </c>
      <c r="K1010" s="87">
        <f t="shared" si="64"/>
        <v>6440000</v>
      </c>
      <c r="L1010" s="87">
        <v>0</v>
      </c>
      <c r="M1010" s="87">
        <v>0</v>
      </c>
      <c r="N1010" s="87">
        <v>0</v>
      </c>
      <c r="O1010" s="87">
        <f t="shared" si="62"/>
        <v>6440000</v>
      </c>
      <c r="P1010" s="97">
        <v>6440000</v>
      </c>
      <c r="Q1010" s="97">
        <f t="shared" si="63"/>
        <v>0</v>
      </c>
      <c r="R1010" s="96"/>
    </row>
    <row r="1011" spans="1:18" x14ac:dyDescent="0.25">
      <c r="A1011" s="84">
        <v>1005</v>
      </c>
      <c r="B1011" s="85">
        <v>461648</v>
      </c>
      <c r="C1011" s="86" t="s">
        <v>3720</v>
      </c>
      <c r="D1011" s="86" t="s">
        <v>75</v>
      </c>
      <c r="E1011" s="86" t="s">
        <v>3703</v>
      </c>
      <c r="F1011" s="86" t="s">
        <v>27</v>
      </c>
      <c r="G1011" s="86"/>
      <c r="H1011" s="87">
        <v>21</v>
      </c>
      <c r="I1011" s="87">
        <v>0</v>
      </c>
      <c r="J1011" s="87">
        <v>0</v>
      </c>
      <c r="K1011" s="87">
        <f t="shared" si="64"/>
        <v>5880000</v>
      </c>
      <c r="L1011" s="87">
        <v>0</v>
      </c>
      <c r="M1011" s="87">
        <v>0</v>
      </c>
      <c r="N1011" s="87">
        <v>0</v>
      </c>
      <c r="O1011" s="87">
        <f t="shared" si="62"/>
        <v>5880000</v>
      </c>
      <c r="P1011" s="97">
        <v>5880000</v>
      </c>
      <c r="Q1011" s="97">
        <f t="shared" si="63"/>
        <v>0</v>
      </c>
      <c r="R1011" s="96"/>
    </row>
    <row r="1012" spans="1:18" x14ac:dyDescent="0.25">
      <c r="A1012" s="84">
        <v>1006</v>
      </c>
      <c r="B1012" s="85">
        <v>461649</v>
      </c>
      <c r="C1012" s="86" t="s">
        <v>3721</v>
      </c>
      <c r="D1012" s="86" t="s">
        <v>147</v>
      </c>
      <c r="E1012" s="86" t="s">
        <v>3703</v>
      </c>
      <c r="F1012" s="86" t="s">
        <v>27</v>
      </c>
      <c r="G1012" s="86"/>
      <c r="H1012" s="87">
        <v>21</v>
      </c>
      <c r="I1012" s="87">
        <v>0</v>
      </c>
      <c r="J1012" s="87">
        <v>0</v>
      </c>
      <c r="K1012" s="87">
        <f t="shared" si="64"/>
        <v>5880000</v>
      </c>
      <c r="L1012" s="87">
        <v>0</v>
      </c>
      <c r="M1012" s="87">
        <v>0</v>
      </c>
      <c r="N1012" s="87">
        <v>0</v>
      </c>
      <c r="O1012" s="87">
        <f t="shared" si="62"/>
        <v>5880000</v>
      </c>
      <c r="P1012" s="97">
        <v>0</v>
      </c>
      <c r="Q1012" s="97">
        <f t="shared" si="63"/>
        <v>5880000</v>
      </c>
      <c r="R1012" s="96"/>
    </row>
    <row r="1013" spans="1:18" x14ac:dyDescent="0.25">
      <c r="A1013" s="84">
        <v>1007</v>
      </c>
      <c r="B1013" s="85">
        <v>461650</v>
      </c>
      <c r="C1013" s="86" t="s">
        <v>149</v>
      </c>
      <c r="D1013" s="86" t="s">
        <v>106</v>
      </c>
      <c r="E1013" s="86" t="s">
        <v>3703</v>
      </c>
      <c r="F1013" s="86" t="s">
        <v>27</v>
      </c>
      <c r="G1013" s="86"/>
      <c r="H1013" s="87">
        <v>23</v>
      </c>
      <c r="I1013" s="87">
        <v>0</v>
      </c>
      <c r="J1013" s="87">
        <v>0</v>
      </c>
      <c r="K1013" s="87">
        <f t="shared" si="64"/>
        <v>6440000</v>
      </c>
      <c r="L1013" s="87">
        <v>0</v>
      </c>
      <c r="M1013" s="87">
        <v>0</v>
      </c>
      <c r="N1013" s="87">
        <v>0</v>
      </c>
      <c r="O1013" s="87">
        <f t="shared" si="62"/>
        <v>6440000</v>
      </c>
      <c r="P1013" s="97">
        <v>6440000</v>
      </c>
      <c r="Q1013" s="97">
        <f t="shared" si="63"/>
        <v>0</v>
      </c>
      <c r="R1013" s="96"/>
    </row>
    <row r="1014" spans="1:18" x14ac:dyDescent="0.25">
      <c r="A1014" s="84">
        <v>1008</v>
      </c>
      <c r="B1014" s="85">
        <v>461651</v>
      </c>
      <c r="C1014" s="86" t="s">
        <v>1397</v>
      </c>
      <c r="D1014" s="86" t="s">
        <v>121</v>
      </c>
      <c r="E1014" s="86" t="s">
        <v>3703</v>
      </c>
      <c r="F1014" s="86" t="s">
        <v>27</v>
      </c>
      <c r="G1014" s="86"/>
      <c r="H1014" s="87">
        <v>23</v>
      </c>
      <c r="I1014" s="87">
        <v>0</v>
      </c>
      <c r="J1014" s="87">
        <v>0</v>
      </c>
      <c r="K1014" s="87">
        <f t="shared" si="64"/>
        <v>6440000</v>
      </c>
      <c r="L1014" s="87">
        <v>0</v>
      </c>
      <c r="M1014" s="87">
        <v>0</v>
      </c>
      <c r="N1014" s="87">
        <v>0</v>
      </c>
      <c r="O1014" s="87">
        <f t="shared" si="62"/>
        <v>6440000</v>
      </c>
      <c r="P1014" s="97">
        <v>6440000</v>
      </c>
      <c r="Q1014" s="97">
        <f t="shared" si="63"/>
        <v>0</v>
      </c>
      <c r="R1014" s="96"/>
    </row>
    <row r="1015" spans="1:18" x14ac:dyDescent="0.25">
      <c r="A1015" s="84">
        <v>1009</v>
      </c>
      <c r="B1015" s="85">
        <v>461652</v>
      </c>
      <c r="C1015" s="86" t="s">
        <v>887</v>
      </c>
      <c r="D1015" s="86" t="s">
        <v>121</v>
      </c>
      <c r="E1015" s="86" t="s">
        <v>3703</v>
      </c>
      <c r="F1015" s="86" t="s">
        <v>27</v>
      </c>
      <c r="G1015" s="86"/>
      <c r="H1015" s="87">
        <v>23</v>
      </c>
      <c r="I1015" s="87">
        <v>0</v>
      </c>
      <c r="J1015" s="87">
        <v>0</v>
      </c>
      <c r="K1015" s="87">
        <f t="shared" si="64"/>
        <v>6440000</v>
      </c>
      <c r="L1015" s="87">
        <v>0</v>
      </c>
      <c r="M1015" s="87">
        <v>0</v>
      </c>
      <c r="N1015" s="87">
        <v>0</v>
      </c>
      <c r="O1015" s="87">
        <f t="shared" si="62"/>
        <v>6440000</v>
      </c>
      <c r="P1015" s="97">
        <v>6440000</v>
      </c>
      <c r="Q1015" s="97">
        <f t="shared" si="63"/>
        <v>0</v>
      </c>
      <c r="R1015" s="96"/>
    </row>
    <row r="1016" spans="1:18" x14ac:dyDescent="0.25">
      <c r="A1016" s="84">
        <v>1010</v>
      </c>
      <c r="B1016" s="85">
        <v>461653</v>
      </c>
      <c r="C1016" s="86" t="s">
        <v>3722</v>
      </c>
      <c r="D1016" s="86" t="s">
        <v>517</v>
      </c>
      <c r="E1016" s="86" t="s">
        <v>3703</v>
      </c>
      <c r="F1016" s="86" t="s">
        <v>27</v>
      </c>
      <c r="G1016" s="86"/>
      <c r="H1016" s="87">
        <v>18</v>
      </c>
      <c r="I1016" s="87">
        <v>0</v>
      </c>
      <c r="J1016" s="87">
        <v>0</v>
      </c>
      <c r="K1016" s="87">
        <f t="shared" si="64"/>
        <v>5040000</v>
      </c>
      <c r="L1016" s="87">
        <v>0</v>
      </c>
      <c r="M1016" s="87">
        <v>0</v>
      </c>
      <c r="N1016" s="87">
        <v>0</v>
      </c>
      <c r="O1016" s="87">
        <f t="shared" si="62"/>
        <v>5040000</v>
      </c>
      <c r="P1016" s="97">
        <v>5040000</v>
      </c>
      <c r="Q1016" s="97">
        <f t="shared" si="63"/>
        <v>0</v>
      </c>
      <c r="R1016" s="96"/>
    </row>
    <row r="1017" spans="1:18" x14ac:dyDescent="0.25">
      <c r="A1017" s="84">
        <v>1011</v>
      </c>
      <c r="B1017" s="85">
        <v>461654</v>
      </c>
      <c r="C1017" s="86" t="s">
        <v>149</v>
      </c>
      <c r="D1017" s="86" t="s">
        <v>667</v>
      </c>
      <c r="E1017" s="86" t="s">
        <v>3703</v>
      </c>
      <c r="F1017" s="86" t="s">
        <v>27</v>
      </c>
      <c r="G1017" s="86"/>
      <c r="H1017" s="87">
        <v>13</v>
      </c>
      <c r="I1017" s="87">
        <v>0</v>
      </c>
      <c r="J1017" s="87">
        <v>0</v>
      </c>
      <c r="K1017" s="87">
        <f t="shared" si="64"/>
        <v>3640000</v>
      </c>
      <c r="L1017" s="87">
        <v>0</v>
      </c>
      <c r="M1017" s="87">
        <v>0</v>
      </c>
      <c r="N1017" s="87">
        <v>0</v>
      </c>
      <c r="O1017" s="87">
        <f t="shared" si="62"/>
        <v>3640000</v>
      </c>
      <c r="P1017" s="97">
        <v>0</v>
      </c>
      <c r="Q1017" s="97">
        <f t="shared" si="63"/>
        <v>3640000</v>
      </c>
      <c r="R1017" s="96"/>
    </row>
    <row r="1018" spans="1:18" x14ac:dyDescent="0.25">
      <c r="A1018" s="84">
        <v>1012</v>
      </c>
      <c r="B1018" s="85">
        <v>461655</v>
      </c>
      <c r="C1018" s="86" t="s">
        <v>1634</v>
      </c>
      <c r="D1018" s="86" t="s">
        <v>198</v>
      </c>
      <c r="E1018" s="86" t="s">
        <v>3703</v>
      </c>
      <c r="F1018" s="86" t="s">
        <v>27</v>
      </c>
      <c r="G1018" s="86"/>
      <c r="H1018" s="87">
        <v>22</v>
      </c>
      <c r="I1018" s="87">
        <v>0</v>
      </c>
      <c r="J1018" s="87">
        <v>0</v>
      </c>
      <c r="K1018" s="87">
        <f t="shared" si="64"/>
        <v>6160000</v>
      </c>
      <c r="L1018" s="87">
        <v>0</v>
      </c>
      <c r="M1018" s="87">
        <v>0</v>
      </c>
      <c r="N1018" s="87">
        <v>0</v>
      </c>
      <c r="O1018" s="87">
        <f t="shared" si="62"/>
        <v>6160000</v>
      </c>
      <c r="P1018" s="97">
        <v>0</v>
      </c>
      <c r="Q1018" s="97">
        <f t="shared" si="63"/>
        <v>6160000</v>
      </c>
      <c r="R1018" s="96"/>
    </row>
    <row r="1019" spans="1:18" x14ac:dyDescent="0.25">
      <c r="A1019" s="84">
        <v>1013</v>
      </c>
      <c r="B1019" s="85">
        <v>461656</v>
      </c>
      <c r="C1019" s="86" t="s">
        <v>1804</v>
      </c>
      <c r="D1019" s="86" t="s">
        <v>85</v>
      </c>
      <c r="E1019" s="86" t="s">
        <v>3703</v>
      </c>
      <c r="F1019" s="86" t="s">
        <v>27</v>
      </c>
      <c r="G1019" s="86"/>
      <c r="H1019" s="87">
        <v>20</v>
      </c>
      <c r="I1019" s="87">
        <v>0</v>
      </c>
      <c r="J1019" s="87">
        <v>0</v>
      </c>
      <c r="K1019" s="87">
        <f t="shared" si="64"/>
        <v>5600000</v>
      </c>
      <c r="L1019" s="87">
        <v>0</v>
      </c>
      <c r="M1019" s="87">
        <v>0</v>
      </c>
      <c r="N1019" s="87">
        <v>0</v>
      </c>
      <c r="O1019" s="87">
        <f t="shared" si="62"/>
        <v>5600000</v>
      </c>
      <c r="P1019" s="97">
        <v>5600000</v>
      </c>
      <c r="Q1019" s="97">
        <f t="shared" si="63"/>
        <v>0</v>
      </c>
      <c r="R1019" s="96"/>
    </row>
    <row r="1020" spans="1:18" x14ac:dyDescent="0.25">
      <c r="A1020" s="84">
        <v>1014</v>
      </c>
      <c r="B1020" s="85">
        <v>461657</v>
      </c>
      <c r="C1020" s="86" t="s">
        <v>53</v>
      </c>
      <c r="D1020" s="86" t="s">
        <v>262</v>
      </c>
      <c r="E1020" s="86" t="s">
        <v>3703</v>
      </c>
      <c r="F1020" s="86" t="s">
        <v>27</v>
      </c>
      <c r="G1020" s="86"/>
      <c r="H1020" s="87">
        <v>23</v>
      </c>
      <c r="I1020" s="87">
        <v>0</v>
      </c>
      <c r="J1020" s="87">
        <v>0</v>
      </c>
      <c r="K1020" s="87">
        <f t="shared" si="64"/>
        <v>6440000</v>
      </c>
      <c r="L1020" s="87">
        <v>0</v>
      </c>
      <c r="M1020" s="87">
        <v>0</v>
      </c>
      <c r="N1020" s="87">
        <v>0</v>
      </c>
      <c r="O1020" s="87">
        <f t="shared" si="62"/>
        <v>6440000</v>
      </c>
      <c r="P1020" s="97">
        <v>6440000</v>
      </c>
      <c r="Q1020" s="97">
        <f t="shared" si="63"/>
        <v>0</v>
      </c>
      <c r="R1020" s="96"/>
    </row>
    <row r="1021" spans="1:18" x14ac:dyDescent="0.25">
      <c r="A1021" s="84">
        <v>1015</v>
      </c>
      <c r="B1021" s="85">
        <v>461658</v>
      </c>
      <c r="C1021" s="86" t="s">
        <v>1019</v>
      </c>
      <c r="D1021" s="86" t="s">
        <v>2749</v>
      </c>
      <c r="E1021" s="86" t="s">
        <v>3703</v>
      </c>
      <c r="F1021" s="86" t="s">
        <v>368</v>
      </c>
      <c r="G1021" s="86"/>
      <c r="H1021" s="87">
        <v>23</v>
      </c>
      <c r="I1021" s="87">
        <v>0</v>
      </c>
      <c r="J1021" s="87">
        <v>0</v>
      </c>
      <c r="K1021" s="87">
        <f>H1021*280000</f>
        <v>6440000</v>
      </c>
      <c r="L1021" s="87">
        <v>0</v>
      </c>
      <c r="M1021" s="87">
        <v>0</v>
      </c>
      <c r="N1021" s="87">
        <f>K1021</f>
        <v>6440000</v>
      </c>
      <c r="O1021" s="87">
        <f t="shared" si="62"/>
        <v>0</v>
      </c>
      <c r="P1021" s="97">
        <v>0</v>
      </c>
      <c r="Q1021" s="97">
        <f t="shared" si="63"/>
        <v>0</v>
      </c>
      <c r="R1021" s="96"/>
    </row>
    <row r="1022" spans="1:18" x14ac:dyDescent="0.25">
      <c r="A1022" s="84">
        <v>1016</v>
      </c>
      <c r="B1022" s="85">
        <v>461659</v>
      </c>
      <c r="C1022" s="86" t="s">
        <v>3723</v>
      </c>
      <c r="D1022" s="86" t="s">
        <v>528</v>
      </c>
      <c r="E1022" s="86" t="s">
        <v>3703</v>
      </c>
      <c r="F1022" s="86" t="s">
        <v>27</v>
      </c>
      <c r="G1022" s="86"/>
      <c r="H1022" s="87">
        <v>13</v>
      </c>
      <c r="I1022" s="87">
        <v>0</v>
      </c>
      <c r="J1022" s="87">
        <v>0</v>
      </c>
      <c r="K1022" s="87"/>
      <c r="L1022" s="87"/>
      <c r="M1022" s="87"/>
      <c r="N1022" s="87"/>
      <c r="O1022" s="87"/>
      <c r="P1022" s="97">
        <v>0</v>
      </c>
      <c r="Q1022" s="97">
        <f t="shared" si="63"/>
        <v>0</v>
      </c>
      <c r="R1022" s="96" t="s">
        <v>3472</v>
      </c>
    </row>
    <row r="1023" spans="1:18" x14ac:dyDescent="0.25">
      <c r="A1023" s="84">
        <v>1017</v>
      </c>
      <c r="B1023" s="85">
        <v>461660</v>
      </c>
      <c r="C1023" s="86" t="s">
        <v>309</v>
      </c>
      <c r="D1023" s="86" t="s">
        <v>303</v>
      </c>
      <c r="E1023" s="86" t="s">
        <v>3703</v>
      </c>
      <c r="F1023" s="86" t="s">
        <v>27</v>
      </c>
      <c r="G1023" s="86"/>
      <c r="H1023" s="87">
        <v>20</v>
      </c>
      <c r="I1023" s="87">
        <v>0</v>
      </c>
      <c r="J1023" s="87">
        <v>0</v>
      </c>
      <c r="K1023" s="87">
        <f t="shared" ref="K1023:K1030" si="65">H1023*280000</f>
        <v>5600000</v>
      </c>
      <c r="L1023" s="87">
        <v>0</v>
      </c>
      <c r="M1023" s="87">
        <v>0</v>
      </c>
      <c r="N1023" s="87">
        <v>0</v>
      </c>
      <c r="O1023" s="87">
        <f t="shared" si="62"/>
        <v>5600000</v>
      </c>
      <c r="P1023" s="97">
        <v>5600000</v>
      </c>
      <c r="Q1023" s="97">
        <f t="shared" si="63"/>
        <v>0</v>
      </c>
      <c r="R1023" s="96"/>
    </row>
    <row r="1024" spans="1:18" x14ac:dyDescent="0.25">
      <c r="A1024" s="84">
        <v>1018</v>
      </c>
      <c r="B1024" s="85">
        <v>461661</v>
      </c>
      <c r="C1024" s="86" t="s">
        <v>2084</v>
      </c>
      <c r="D1024" s="86" t="s">
        <v>472</v>
      </c>
      <c r="E1024" s="86" t="s">
        <v>3703</v>
      </c>
      <c r="F1024" s="86" t="s">
        <v>27</v>
      </c>
      <c r="G1024" s="86"/>
      <c r="H1024" s="87">
        <v>18</v>
      </c>
      <c r="I1024" s="87">
        <v>0</v>
      </c>
      <c r="J1024" s="87">
        <v>0</v>
      </c>
      <c r="K1024" s="87">
        <f t="shared" si="65"/>
        <v>5040000</v>
      </c>
      <c r="L1024" s="87">
        <v>0</v>
      </c>
      <c r="M1024" s="87">
        <v>0</v>
      </c>
      <c r="N1024" s="87">
        <v>0</v>
      </c>
      <c r="O1024" s="87">
        <f t="shared" si="62"/>
        <v>5040000</v>
      </c>
      <c r="P1024" s="97">
        <v>5040000</v>
      </c>
      <c r="Q1024" s="97">
        <f t="shared" si="63"/>
        <v>0</v>
      </c>
      <c r="R1024" s="96"/>
    </row>
    <row r="1025" spans="1:18" x14ac:dyDescent="0.25">
      <c r="A1025" s="84">
        <v>1019</v>
      </c>
      <c r="B1025" s="85">
        <v>461662</v>
      </c>
      <c r="C1025" s="86" t="s">
        <v>397</v>
      </c>
      <c r="D1025" s="86" t="s">
        <v>634</v>
      </c>
      <c r="E1025" s="86" t="s">
        <v>3703</v>
      </c>
      <c r="F1025" s="86" t="s">
        <v>27</v>
      </c>
      <c r="G1025" s="86"/>
      <c r="H1025" s="87">
        <v>16</v>
      </c>
      <c r="I1025" s="87">
        <v>0</v>
      </c>
      <c r="J1025" s="87">
        <v>0</v>
      </c>
      <c r="K1025" s="87"/>
      <c r="L1025" s="87"/>
      <c r="M1025" s="87"/>
      <c r="N1025" s="87"/>
      <c r="O1025" s="87"/>
      <c r="P1025" s="97">
        <v>0</v>
      </c>
      <c r="Q1025" s="97">
        <f t="shared" si="63"/>
        <v>0</v>
      </c>
      <c r="R1025" s="96" t="s">
        <v>3472</v>
      </c>
    </row>
    <row r="1026" spans="1:18" x14ac:dyDescent="0.25">
      <c r="A1026" s="84">
        <v>1020</v>
      </c>
      <c r="B1026" s="85">
        <v>461701</v>
      </c>
      <c r="C1026" s="86" t="s">
        <v>3724</v>
      </c>
      <c r="D1026" s="86" t="s">
        <v>229</v>
      </c>
      <c r="E1026" s="86" t="s">
        <v>3725</v>
      </c>
      <c r="F1026" s="86" t="s">
        <v>27</v>
      </c>
      <c r="G1026" s="86"/>
      <c r="H1026" s="87">
        <v>18</v>
      </c>
      <c r="I1026" s="87">
        <v>0</v>
      </c>
      <c r="J1026" s="87">
        <v>0</v>
      </c>
      <c r="K1026" s="87">
        <f t="shared" si="65"/>
        <v>5040000</v>
      </c>
      <c r="L1026" s="87">
        <v>0</v>
      </c>
      <c r="M1026" s="87">
        <v>0</v>
      </c>
      <c r="N1026" s="87">
        <v>0</v>
      </c>
      <c r="O1026" s="87">
        <f t="shared" si="62"/>
        <v>5040000</v>
      </c>
      <c r="P1026" s="97">
        <v>5040000</v>
      </c>
      <c r="Q1026" s="97">
        <f t="shared" si="63"/>
        <v>0</v>
      </c>
      <c r="R1026" s="96"/>
    </row>
    <row r="1027" spans="1:18" x14ac:dyDescent="0.25">
      <c r="A1027" s="84">
        <v>1021</v>
      </c>
      <c r="B1027" s="85">
        <v>461702</v>
      </c>
      <c r="C1027" s="86" t="s">
        <v>3726</v>
      </c>
      <c r="D1027" s="86" t="s">
        <v>229</v>
      </c>
      <c r="E1027" s="86" t="s">
        <v>3725</v>
      </c>
      <c r="F1027" s="86" t="s">
        <v>27</v>
      </c>
      <c r="G1027" s="86"/>
      <c r="H1027" s="87">
        <v>21</v>
      </c>
      <c r="I1027" s="87">
        <v>0</v>
      </c>
      <c r="J1027" s="87">
        <v>0</v>
      </c>
      <c r="K1027" s="87">
        <f t="shared" si="65"/>
        <v>5880000</v>
      </c>
      <c r="L1027" s="87">
        <v>0</v>
      </c>
      <c r="M1027" s="87">
        <v>0</v>
      </c>
      <c r="N1027" s="87">
        <v>0</v>
      </c>
      <c r="O1027" s="87">
        <f t="shared" si="62"/>
        <v>5880000</v>
      </c>
      <c r="P1027" s="97">
        <v>5880000</v>
      </c>
      <c r="Q1027" s="97">
        <f t="shared" si="63"/>
        <v>0</v>
      </c>
      <c r="R1027" s="96"/>
    </row>
    <row r="1028" spans="1:18" x14ac:dyDescent="0.25">
      <c r="A1028" s="84">
        <v>1022</v>
      </c>
      <c r="B1028" s="85">
        <v>461703</v>
      </c>
      <c r="C1028" s="86" t="s">
        <v>3727</v>
      </c>
      <c r="D1028" s="86" t="s">
        <v>61</v>
      </c>
      <c r="E1028" s="86" t="s">
        <v>3725</v>
      </c>
      <c r="F1028" s="86" t="s">
        <v>27</v>
      </c>
      <c r="G1028" s="86"/>
      <c r="H1028" s="87">
        <v>18</v>
      </c>
      <c r="I1028" s="87">
        <v>0</v>
      </c>
      <c r="J1028" s="87">
        <v>0</v>
      </c>
      <c r="K1028" s="87">
        <f t="shared" si="65"/>
        <v>5040000</v>
      </c>
      <c r="L1028" s="87">
        <v>0</v>
      </c>
      <c r="M1028" s="87">
        <v>0</v>
      </c>
      <c r="N1028" s="87">
        <v>0</v>
      </c>
      <c r="O1028" s="87">
        <f t="shared" si="62"/>
        <v>5040000</v>
      </c>
      <c r="P1028" s="97">
        <v>0</v>
      </c>
      <c r="Q1028" s="97">
        <f t="shared" si="63"/>
        <v>5040000</v>
      </c>
      <c r="R1028" s="96"/>
    </row>
    <row r="1029" spans="1:18" x14ac:dyDescent="0.25">
      <c r="A1029" s="84">
        <v>1023</v>
      </c>
      <c r="B1029" s="85">
        <v>461704</v>
      </c>
      <c r="C1029" s="86" t="s">
        <v>3728</v>
      </c>
      <c r="D1029" s="86" t="s">
        <v>61</v>
      </c>
      <c r="E1029" s="86" t="s">
        <v>3725</v>
      </c>
      <c r="F1029" s="86" t="s">
        <v>27</v>
      </c>
      <c r="G1029" s="86"/>
      <c r="H1029" s="87">
        <v>15</v>
      </c>
      <c r="I1029" s="87">
        <v>0</v>
      </c>
      <c r="J1029" s="87">
        <v>0</v>
      </c>
      <c r="K1029" s="87">
        <f t="shared" si="65"/>
        <v>4200000</v>
      </c>
      <c r="L1029" s="87">
        <v>0</v>
      </c>
      <c r="M1029" s="87">
        <v>0</v>
      </c>
      <c r="N1029" s="87">
        <v>0</v>
      </c>
      <c r="O1029" s="87">
        <f t="shared" si="62"/>
        <v>4200000</v>
      </c>
      <c r="P1029" s="97">
        <v>0</v>
      </c>
      <c r="Q1029" s="97">
        <f t="shared" si="63"/>
        <v>4200000</v>
      </c>
      <c r="R1029" s="96"/>
    </row>
    <row r="1030" spans="1:18" x14ac:dyDescent="0.25">
      <c r="A1030" s="84">
        <v>1024</v>
      </c>
      <c r="B1030" s="85">
        <v>461705</v>
      </c>
      <c r="C1030" s="86" t="s">
        <v>1339</v>
      </c>
      <c r="D1030" s="86" t="s">
        <v>344</v>
      </c>
      <c r="E1030" s="86" t="s">
        <v>3725</v>
      </c>
      <c r="F1030" s="86" t="s">
        <v>27</v>
      </c>
      <c r="G1030" s="86"/>
      <c r="H1030" s="87">
        <v>21</v>
      </c>
      <c r="I1030" s="87">
        <v>0</v>
      </c>
      <c r="J1030" s="87">
        <v>0</v>
      </c>
      <c r="K1030" s="87">
        <f t="shared" si="65"/>
        <v>5880000</v>
      </c>
      <c r="L1030" s="87">
        <v>0</v>
      </c>
      <c r="M1030" s="87">
        <v>0</v>
      </c>
      <c r="N1030" s="87">
        <v>0</v>
      </c>
      <c r="O1030" s="87">
        <f t="shared" si="62"/>
        <v>5880000</v>
      </c>
      <c r="P1030" s="97">
        <v>5880000</v>
      </c>
      <c r="Q1030" s="97">
        <f t="shared" si="63"/>
        <v>0</v>
      </c>
      <c r="R1030" s="96"/>
    </row>
    <row r="1031" spans="1:18" x14ac:dyDescent="0.25">
      <c r="A1031" s="84">
        <v>1025</v>
      </c>
      <c r="B1031" s="85">
        <v>461706</v>
      </c>
      <c r="C1031" s="86" t="s">
        <v>3729</v>
      </c>
      <c r="D1031" s="86" t="s">
        <v>61</v>
      </c>
      <c r="E1031" s="86" t="s">
        <v>3725</v>
      </c>
      <c r="F1031" s="86" t="s">
        <v>368</v>
      </c>
      <c r="G1031" s="86"/>
      <c r="H1031" s="87">
        <v>21</v>
      </c>
      <c r="I1031" s="87">
        <v>0</v>
      </c>
      <c r="J1031" s="87">
        <v>0</v>
      </c>
      <c r="K1031" s="87">
        <f>H1031*280000</f>
        <v>5880000</v>
      </c>
      <c r="L1031" s="87">
        <v>0</v>
      </c>
      <c r="M1031" s="87">
        <v>0</v>
      </c>
      <c r="N1031" s="87">
        <f>K1031</f>
        <v>5880000</v>
      </c>
      <c r="O1031" s="87">
        <f t="shared" si="62"/>
        <v>0</v>
      </c>
      <c r="P1031" s="97">
        <v>0</v>
      </c>
      <c r="Q1031" s="97">
        <f t="shared" si="63"/>
        <v>0</v>
      </c>
      <c r="R1031" s="96"/>
    </row>
    <row r="1032" spans="1:18" x14ac:dyDescent="0.25">
      <c r="A1032" s="84">
        <v>1026</v>
      </c>
      <c r="B1032" s="85">
        <v>461707</v>
      </c>
      <c r="C1032" s="86" t="s">
        <v>945</v>
      </c>
      <c r="D1032" s="86" t="s">
        <v>61</v>
      </c>
      <c r="E1032" s="86" t="s">
        <v>3725</v>
      </c>
      <c r="F1032" s="86" t="s">
        <v>27</v>
      </c>
      <c r="G1032" s="86"/>
      <c r="H1032" s="87">
        <v>21</v>
      </c>
      <c r="I1032" s="87">
        <v>0</v>
      </c>
      <c r="J1032" s="87">
        <v>0</v>
      </c>
      <c r="K1032" s="87">
        <f t="shared" ref="K1032:K1039" si="66">H1032*280000</f>
        <v>5880000</v>
      </c>
      <c r="L1032" s="87">
        <v>0</v>
      </c>
      <c r="M1032" s="87">
        <v>0</v>
      </c>
      <c r="N1032" s="87">
        <v>0</v>
      </c>
      <c r="O1032" s="87">
        <f t="shared" ref="O1032:O1095" si="67">K1032+L1032+M1032-N1032</f>
        <v>5880000</v>
      </c>
      <c r="P1032" s="97">
        <v>5880000</v>
      </c>
      <c r="Q1032" s="97">
        <f t="shared" ref="Q1032:Q1095" si="68">O1032-P1032</f>
        <v>0</v>
      </c>
      <c r="R1032" s="96"/>
    </row>
    <row r="1033" spans="1:18" x14ac:dyDescent="0.25">
      <c r="A1033" s="84">
        <v>1027</v>
      </c>
      <c r="B1033" s="85">
        <v>461708</v>
      </c>
      <c r="C1033" s="86" t="s">
        <v>360</v>
      </c>
      <c r="D1033" s="86" t="s">
        <v>61</v>
      </c>
      <c r="E1033" s="86" t="s">
        <v>3725</v>
      </c>
      <c r="F1033" s="86" t="s">
        <v>27</v>
      </c>
      <c r="G1033" s="86"/>
      <c r="H1033" s="87">
        <v>21</v>
      </c>
      <c r="I1033" s="87">
        <v>0</v>
      </c>
      <c r="J1033" s="87">
        <v>0</v>
      </c>
      <c r="K1033" s="87">
        <f t="shared" si="66"/>
        <v>5880000</v>
      </c>
      <c r="L1033" s="87">
        <v>0</v>
      </c>
      <c r="M1033" s="87">
        <v>0</v>
      </c>
      <c r="N1033" s="87">
        <v>0</v>
      </c>
      <c r="O1033" s="87">
        <f t="shared" si="67"/>
        <v>5880000</v>
      </c>
      <c r="P1033" s="97">
        <v>5880000</v>
      </c>
      <c r="Q1033" s="97">
        <f t="shared" si="68"/>
        <v>0</v>
      </c>
      <c r="R1033" s="96"/>
    </row>
    <row r="1034" spans="1:18" x14ac:dyDescent="0.25">
      <c r="A1034" s="84">
        <v>1028</v>
      </c>
      <c r="B1034" s="85">
        <v>461709</v>
      </c>
      <c r="C1034" s="86" t="s">
        <v>98</v>
      </c>
      <c r="D1034" s="86" t="s">
        <v>61</v>
      </c>
      <c r="E1034" s="86" t="s">
        <v>3725</v>
      </c>
      <c r="F1034" s="86" t="s">
        <v>27</v>
      </c>
      <c r="G1034" s="86"/>
      <c r="H1034" s="87">
        <v>21</v>
      </c>
      <c r="I1034" s="87">
        <v>0</v>
      </c>
      <c r="J1034" s="87">
        <v>0</v>
      </c>
      <c r="K1034" s="87">
        <f t="shared" si="66"/>
        <v>5880000</v>
      </c>
      <c r="L1034" s="87">
        <v>0</v>
      </c>
      <c r="M1034" s="87">
        <v>0</v>
      </c>
      <c r="N1034" s="87">
        <v>0</v>
      </c>
      <c r="O1034" s="87">
        <f t="shared" si="67"/>
        <v>5880000</v>
      </c>
      <c r="P1034" s="97">
        <v>5880000</v>
      </c>
      <c r="Q1034" s="97">
        <f t="shared" si="68"/>
        <v>0</v>
      </c>
      <c r="R1034" s="96"/>
    </row>
    <row r="1035" spans="1:18" x14ac:dyDescent="0.25">
      <c r="A1035" s="84">
        <v>1029</v>
      </c>
      <c r="B1035" s="85">
        <v>461710</v>
      </c>
      <c r="C1035" s="86" t="s">
        <v>2537</v>
      </c>
      <c r="D1035" s="86" t="s">
        <v>61</v>
      </c>
      <c r="E1035" s="86" t="s">
        <v>3725</v>
      </c>
      <c r="F1035" s="86" t="s">
        <v>27</v>
      </c>
      <c r="G1035" s="86"/>
      <c r="H1035" s="87">
        <v>21</v>
      </c>
      <c r="I1035" s="87">
        <v>0</v>
      </c>
      <c r="J1035" s="87">
        <v>0</v>
      </c>
      <c r="K1035" s="87">
        <f t="shared" si="66"/>
        <v>5880000</v>
      </c>
      <c r="L1035" s="87">
        <v>0</v>
      </c>
      <c r="M1035" s="87">
        <v>0</v>
      </c>
      <c r="N1035" s="87">
        <v>0</v>
      </c>
      <c r="O1035" s="87">
        <f t="shared" si="67"/>
        <v>5880000</v>
      </c>
      <c r="P1035" s="97">
        <v>5880000</v>
      </c>
      <c r="Q1035" s="97">
        <f t="shared" si="68"/>
        <v>0</v>
      </c>
      <c r="R1035" s="96"/>
    </row>
    <row r="1036" spans="1:18" x14ac:dyDescent="0.25">
      <c r="A1036" s="84">
        <v>1030</v>
      </c>
      <c r="B1036" s="85">
        <v>461711</v>
      </c>
      <c r="C1036" s="86" t="s">
        <v>3730</v>
      </c>
      <c r="D1036" s="86" t="s">
        <v>605</v>
      </c>
      <c r="E1036" s="86" t="s">
        <v>3725</v>
      </c>
      <c r="F1036" s="86" t="s">
        <v>27</v>
      </c>
      <c r="G1036" s="86"/>
      <c r="H1036" s="87">
        <v>21</v>
      </c>
      <c r="I1036" s="87">
        <v>0</v>
      </c>
      <c r="J1036" s="87">
        <v>0</v>
      </c>
      <c r="K1036" s="87">
        <f t="shared" si="66"/>
        <v>5880000</v>
      </c>
      <c r="L1036" s="87">
        <v>0</v>
      </c>
      <c r="M1036" s="87">
        <v>0</v>
      </c>
      <c r="N1036" s="87">
        <v>0</v>
      </c>
      <c r="O1036" s="87">
        <f t="shared" si="67"/>
        <v>5880000</v>
      </c>
      <c r="P1036" s="97">
        <v>0</v>
      </c>
      <c r="Q1036" s="97">
        <f t="shared" si="68"/>
        <v>5880000</v>
      </c>
      <c r="R1036" s="96"/>
    </row>
    <row r="1037" spans="1:18" x14ac:dyDescent="0.25">
      <c r="A1037" s="84">
        <v>1031</v>
      </c>
      <c r="B1037" s="85">
        <v>461712</v>
      </c>
      <c r="C1037" s="86" t="s">
        <v>1946</v>
      </c>
      <c r="D1037" s="86" t="s">
        <v>51</v>
      </c>
      <c r="E1037" s="86" t="s">
        <v>3725</v>
      </c>
      <c r="F1037" s="86" t="s">
        <v>27</v>
      </c>
      <c r="G1037" s="86"/>
      <c r="H1037" s="87">
        <v>21</v>
      </c>
      <c r="I1037" s="87">
        <v>0</v>
      </c>
      <c r="J1037" s="87">
        <v>0</v>
      </c>
      <c r="K1037" s="87">
        <f t="shared" si="66"/>
        <v>5880000</v>
      </c>
      <c r="L1037" s="87">
        <v>0</v>
      </c>
      <c r="M1037" s="87">
        <v>0</v>
      </c>
      <c r="N1037" s="87">
        <v>0</v>
      </c>
      <c r="O1037" s="87">
        <f t="shared" si="67"/>
        <v>5880000</v>
      </c>
      <c r="P1037" s="97">
        <v>5880000</v>
      </c>
      <c r="Q1037" s="97">
        <f t="shared" si="68"/>
        <v>0</v>
      </c>
      <c r="R1037" s="96"/>
    </row>
    <row r="1038" spans="1:18" x14ac:dyDescent="0.25">
      <c r="A1038" s="84">
        <v>1032</v>
      </c>
      <c r="B1038" s="85">
        <v>461713</v>
      </c>
      <c r="C1038" s="86" t="s">
        <v>2009</v>
      </c>
      <c r="D1038" s="86" t="s">
        <v>3731</v>
      </c>
      <c r="E1038" s="86" t="s">
        <v>3725</v>
      </c>
      <c r="F1038" s="86" t="s">
        <v>368</v>
      </c>
      <c r="G1038" s="86"/>
      <c r="H1038" s="87">
        <v>21</v>
      </c>
      <c r="I1038" s="87">
        <v>0</v>
      </c>
      <c r="J1038" s="87">
        <v>0</v>
      </c>
      <c r="K1038" s="87">
        <f t="shared" si="66"/>
        <v>5880000</v>
      </c>
      <c r="L1038" s="87">
        <v>0</v>
      </c>
      <c r="M1038" s="87">
        <v>0</v>
      </c>
      <c r="N1038" s="87">
        <f>K1038</f>
        <v>5880000</v>
      </c>
      <c r="O1038" s="87">
        <f t="shared" si="67"/>
        <v>0</v>
      </c>
      <c r="P1038" s="97">
        <v>0</v>
      </c>
      <c r="Q1038" s="97">
        <f t="shared" si="68"/>
        <v>0</v>
      </c>
      <c r="R1038" s="96"/>
    </row>
    <row r="1039" spans="1:18" x14ac:dyDescent="0.25">
      <c r="A1039" s="84">
        <v>1033</v>
      </c>
      <c r="B1039" s="85">
        <v>461714</v>
      </c>
      <c r="C1039" s="86" t="s">
        <v>3732</v>
      </c>
      <c r="D1039" s="86" t="s">
        <v>244</v>
      </c>
      <c r="E1039" s="86" t="s">
        <v>3725</v>
      </c>
      <c r="F1039" s="86" t="s">
        <v>368</v>
      </c>
      <c r="G1039" s="86"/>
      <c r="H1039" s="87">
        <v>21</v>
      </c>
      <c r="I1039" s="87">
        <v>0</v>
      </c>
      <c r="J1039" s="87">
        <v>0</v>
      </c>
      <c r="K1039" s="87">
        <f t="shared" si="66"/>
        <v>5880000</v>
      </c>
      <c r="L1039" s="87">
        <v>0</v>
      </c>
      <c r="M1039" s="87">
        <v>0</v>
      </c>
      <c r="N1039" s="87">
        <f>K1039</f>
        <v>5880000</v>
      </c>
      <c r="O1039" s="87">
        <f t="shared" si="67"/>
        <v>0</v>
      </c>
      <c r="P1039" s="97">
        <v>0</v>
      </c>
      <c r="Q1039" s="97">
        <f t="shared" si="68"/>
        <v>0</v>
      </c>
      <c r="R1039" s="96"/>
    </row>
    <row r="1040" spans="1:18" x14ac:dyDescent="0.25">
      <c r="A1040" s="84">
        <v>1034</v>
      </c>
      <c r="B1040" s="85">
        <v>461715</v>
      </c>
      <c r="C1040" s="86" t="s">
        <v>1968</v>
      </c>
      <c r="D1040" s="86" t="s">
        <v>1502</v>
      </c>
      <c r="E1040" s="86" t="s">
        <v>3725</v>
      </c>
      <c r="F1040" s="86" t="s">
        <v>389</v>
      </c>
      <c r="G1040" s="86"/>
      <c r="H1040" s="87">
        <v>21</v>
      </c>
      <c r="I1040" s="87">
        <v>0</v>
      </c>
      <c r="J1040" s="87">
        <v>0</v>
      </c>
      <c r="K1040" s="87">
        <f>H1040*280000</f>
        <v>5880000</v>
      </c>
      <c r="L1040" s="87">
        <v>0</v>
      </c>
      <c r="M1040" s="87">
        <v>0</v>
      </c>
      <c r="N1040" s="87">
        <f>K1040*0.7</f>
        <v>4115999.9999999995</v>
      </c>
      <c r="O1040" s="87">
        <f t="shared" si="67"/>
        <v>1764000.0000000005</v>
      </c>
      <c r="P1040" s="97">
        <v>1764000</v>
      </c>
      <c r="Q1040" s="97">
        <f t="shared" si="68"/>
        <v>0</v>
      </c>
      <c r="R1040" s="96"/>
    </row>
    <row r="1041" spans="1:18" x14ac:dyDescent="0.25">
      <c r="A1041" s="84">
        <v>1035</v>
      </c>
      <c r="B1041" s="85">
        <v>461716</v>
      </c>
      <c r="C1041" s="86" t="s">
        <v>495</v>
      </c>
      <c r="D1041" s="86" t="s">
        <v>640</v>
      </c>
      <c r="E1041" s="86" t="s">
        <v>3725</v>
      </c>
      <c r="F1041" s="86" t="s">
        <v>368</v>
      </c>
      <c r="G1041" s="86"/>
      <c r="H1041" s="87">
        <v>21</v>
      </c>
      <c r="I1041" s="87">
        <v>0</v>
      </c>
      <c r="J1041" s="87">
        <v>0</v>
      </c>
      <c r="K1041" s="87">
        <f>H1041*280000</f>
        <v>5880000</v>
      </c>
      <c r="L1041" s="87">
        <v>0</v>
      </c>
      <c r="M1041" s="87">
        <v>0</v>
      </c>
      <c r="N1041" s="87">
        <f>K1041</f>
        <v>5880000</v>
      </c>
      <c r="O1041" s="87">
        <f t="shared" si="67"/>
        <v>0</v>
      </c>
      <c r="P1041" s="97">
        <v>0</v>
      </c>
      <c r="Q1041" s="97">
        <f t="shared" si="68"/>
        <v>0</v>
      </c>
      <c r="R1041" s="96"/>
    </row>
    <row r="1042" spans="1:18" x14ac:dyDescent="0.25">
      <c r="A1042" s="84">
        <v>1036</v>
      </c>
      <c r="B1042" s="85">
        <v>461717</v>
      </c>
      <c r="C1042" s="86" t="s">
        <v>2834</v>
      </c>
      <c r="D1042" s="86" t="s">
        <v>204</v>
      </c>
      <c r="E1042" s="86" t="s">
        <v>3725</v>
      </c>
      <c r="F1042" s="86" t="s">
        <v>27</v>
      </c>
      <c r="G1042" s="86"/>
      <c r="H1042" s="87">
        <v>21</v>
      </c>
      <c r="I1042" s="87">
        <v>0</v>
      </c>
      <c r="J1042" s="87">
        <v>0</v>
      </c>
      <c r="K1042" s="87">
        <f t="shared" ref="K1042:K1047" si="69">H1042*280000</f>
        <v>5880000</v>
      </c>
      <c r="L1042" s="87">
        <v>0</v>
      </c>
      <c r="M1042" s="87">
        <v>0</v>
      </c>
      <c r="N1042" s="87">
        <v>0</v>
      </c>
      <c r="O1042" s="87">
        <f t="shared" si="67"/>
        <v>5880000</v>
      </c>
      <c r="P1042" s="97">
        <v>5880000</v>
      </c>
      <c r="Q1042" s="97">
        <f t="shared" si="68"/>
        <v>0</v>
      </c>
      <c r="R1042" s="96"/>
    </row>
    <row r="1043" spans="1:18" x14ac:dyDescent="0.25">
      <c r="A1043" s="84">
        <v>1037</v>
      </c>
      <c r="B1043" s="85">
        <v>461718</v>
      </c>
      <c r="C1043" s="86" t="s">
        <v>1768</v>
      </c>
      <c r="D1043" s="86" t="s">
        <v>265</v>
      </c>
      <c r="E1043" s="86" t="s">
        <v>3725</v>
      </c>
      <c r="F1043" s="86" t="s">
        <v>27</v>
      </c>
      <c r="G1043" s="86"/>
      <c r="H1043" s="87">
        <v>21</v>
      </c>
      <c r="I1043" s="87">
        <v>0</v>
      </c>
      <c r="J1043" s="87">
        <v>0</v>
      </c>
      <c r="K1043" s="87">
        <f t="shared" si="69"/>
        <v>5880000</v>
      </c>
      <c r="L1043" s="87">
        <v>0</v>
      </c>
      <c r="M1043" s="87">
        <v>0</v>
      </c>
      <c r="N1043" s="87">
        <v>0</v>
      </c>
      <c r="O1043" s="87">
        <f t="shared" si="67"/>
        <v>5880000</v>
      </c>
      <c r="P1043" s="97">
        <v>5880000</v>
      </c>
      <c r="Q1043" s="97">
        <f t="shared" si="68"/>
        <v>0</v>
      </c>
      <c r="R1043" s="96"/>
    </row>
    <row r="1044" spans="1:18" x14ac:dyDescent="0.25">
      <c r="A1044" s="84">
        <v>1038</v>
      </c>
      <c r="B1044" s="85">
        <v>461719</v>
      </c>
      <c r="C1044" s="86" t="s">
        <v>3733</v>
      </c>
      <c r="D1044" s="86" t="s">
        <v>131</v>
      </c>
      <c r="E1044" s="86" t="s">
        <v>3725</v>
      </c>
      <c r="F1044" s="86" t="s">
        <v>27</v>
      </c>
      <c r="G1044" s="86"/>
      <c r="H1044" s="87">
        <v>21</v>
      </c>
      <c r="I1044" s="87">
        <v>0</v>
      </c>
      <c r="J1044" s="87">
        <v>0</v>
      </c>
      <c r="K1044" s="87">
        <f t="shared" si="69"/>
        <v>5880000</v>
      </c>
      <c r="L1044" s="87">
        <v>0</v>
      </c>
      <c r="M1044" s="87">
        <v>0</v>
      </c>
      <c r="N1044" s="87">
        <v>0</v>
      </c>
      <c r="O1044" s="87">
        <f t="shared" si="67"/>
        <v>5880000</v>
      </c>
      <c r="P1044" s="97">
        <v>5880000</v>
      </c>
      <c r="Q1044" s="97">
        <f t="shared" si="68"/>
        <v>0</v>
      </c>
      <c r="R1044" s="96"/>
    </row>
    <row r="1045" spans="1:18" x14ac:dyDescent="0.25">
      <c r="A1045" s="84">
        <v>1039</v>
      </c>
      <c r="B1045" s="85">
        <v>461720</v>
      </c>
      <c r="C1045" s="86" t="s">
        <v>1573</v>
      </c>
      <c r="D1045" s="86" t="s">
        <v>488</v>
      </c>
      <c r="E1045" s="86" t="s">
        <v>3725</v>
      </c>
      <c r="F1045" s="86" t="s">
        <v>27</v>
      </c>
      <c r="G1045" s="86"/>
      <c r="H1045" s="87">
        <v>21</v>
      </c>
      <c r="I1045" s="87">
        <v>0</v>
      </c>
      <c r="J1045" s="87">
        <v>0</v>
      </c>
      <c r="K1045" s="87">
        <f t="shared" si="69"/>
        <v>5880000</v>
      </c>
      <c r="L1045" s="87">
        <v>0</v>
      </c>
      <c r="M1045" s="87">
        <v>0</v>
      </c>
      <c r="N1045" s="87">
        <v>0</v>
      </c>
      <c r="O1045" s="87">
        <f t="shared" si="67"/>
        <v>5880000</v>
      </c>
      <c r="P1045" s="97">
        <v>5880000</v>
      </c>
      <c r="Q1045" s="97">
        <f t="shared" si="68"/>
        <v>0</v>
      </c>
      <c r="R1045" s="96"/>
    </row>
    <row r="1046" spans="1:18" x14ac:dyDescent="0.25">
      <c r="A1046" s="84">
        <v>1040</v>
      </c>
      <c r="B1046" s="85">
        <v>461721</v>
      </c>
      <c r="C1046" s="86" t="s">
        <v>3734</v>
      </c>
      <c r="D1046" s="86" t="s">
        <v>128</v>
      </c>
      <c r="E1046" s="86" t="s">
        <v>3725</v>
      </c>
      <c r="F1046" s="86" t="s">
        <v>27</v>
      </c>
      <c r="G1046" s="86"/>
      <c r="H1046" s="87">
        <v>21</v>
      </c>
      <c r="I1046" s="87">
        <v>0</v>
      </c>
      <c r="J1046" s="87">
        <v>0</v>
      </c>
      <c r="K1046" s="87">
        <f t="shared" si="69"/>
        <v>5880000</v>
      </c>
      <c r="L1046" s="87">
        <v>0</v>
      </c>
      <c r="M1046" s="87">
        <v>0</v>
      </c>
      <c r="N1046" s="87">
        <v>0</v>
      </c>
      <c r="O1046" s="87">
        <f t="shared" si="67"/>
        <v>5880000</v>
      </c>
      <c r="P1046" s="97">
        <v>5880000</v>
      </c>
      <c r="Q1046" s="97">
        <f t="shared" si="68"/>
        <v>0</v>
      </c>
      <c r="R1046" s="96"/>
    </row>
    <row r="1047" spans="1:18" x14ac:dyDescent="0.25">
      <c r="A1047" s="84">
        <v>1041</v>
      </c>
      <c r="B1047" s="85">
        <v>461722</v>
      </c>
      <c r="C1047" s="86" t="s">
        <v>3735</v>
      </c>
      <c r="D1047" s="86" t="s">
        <v>375</v>
      </c>
      <c r="E1047" s="86" t="s">
        <v>3725</v>
      </c>
      <c r="F1047" s="86" t="s">
        <v>27</v>
      </c>
      <c r="G1047" s="86"/>
      <c r="H1047" s="87">
        <v>21</v>
      </c>
      <c r="I1047" s="87">
        <v>0</v>
      </c>
      <c r="J1047" s="87">
        <v>0</v>
      </c>
      <c r="K1047" s="87">
        <f t="shared" si="69"/>
        <v>5880000</v>
      </c>
      <c r="L1047" s="87">
        <v>0</v>
      </c>
      <c r="M1047" s="87">
        <v>0</v>
      </c>
      <c r="N1047" s="87">
        <v>0</v>
      </c>
      <c r="O1047" s="87">
        <f t="shared" si="67"/>
        <v>5880000</v>
      </c>
      <c r="P1047" s="97">
        <v>5880000</v>
      </c>
      <c r="Q1047" s="97">
        <f t="shared" si="68"/>
        <v>0</v>
      </c>
      <c r="R1047" s="96"/>
    </row>
    <row r="1048" spans="1:18" x14ac:dyDescent="0.25">
      <c r="A1048" s="84">
        <v>1042</v>
      </c>
      <c r="B1048" s="85">
        <v>461723</v>
      </c>
      <c r="C1048" s="86" t="s">
        <v>3736</v>
      </c>
      <c r="D1048" s="86" t="s">
        <v>967</v>
      </c>
      <c r="E1048" s="86" t="s">
        <v>3725</v>
      </c>
      <c r="F1048" s="86" t="s">
        <v>389</v>
      </c>
      <c r="G1048" s="86"/>
      <c r="H1048" s="87">
        <v>21</v>
      </c>
      <c r="I1048" s="87">
        <v>0</v>
      </c>
      <c r="J1048" s="87">
        <v>0</v>
      </c>
      <c r="K1048" s="87">
        <f>H1048*280000</f>
        <v>5880000</v>
      </c>
      <c r="L1048" s="87">
        <v>0</v>
      </c>
      <c r="M1048" s="87">
        <v>0</v>
      </c>
      <c r="N1048" s="87">
        <f>K1048*0.7</f>
        <v>4115999.9999999995</v>
      </c>
      <c r="O1048" s="87">
        <f t="shared" si="67"/>
        <v>1764000.0000000005</v>
      </c>
      <c r="P1048" s="97">
        <v>1764000</v>
      </c>
      <c r="Q1048" s="97">
        <f t="shared" si="68"/>
        <v>0</v>
      </c>
      <c r="R1048" s="96"/>
    </row>
    <row r="1049" spans="1:18" x14ac:dyDescent="0.25">
      <c r="A1049" s="84">
        <v>1043</v>
      </c>
      <c r="B1049" s="85">
        <v>461724</v>
      </c>
      <c r="C1049" s="86" t="s">
        <v>1077</v>
      </c>
      <c r="D1049" s="86" t="s">
        <v>251</v>
      </c>
      <c r="E1049" s="86" t="s">
        <v>3725</v>
      </c>
      <c r="F1049" s="86" t="s">
        <v>27</v>
      </c>
      <c r="G1049" s="86"/>
      <c r="H1049" s="87">
        <v>21</v>
      </c>
      <c r="I1049" s="87">
        <v>0</v>
      </c>
      <c r="J1049" s="87">
        <v>0</v>
      </c>
      <c r="K1049" s="87">
        <f>H1049*280000</f>
        <v>5880000</v>
      </c>
      <c r="L1049" s="87">
        <v>0</v>
      </c>
      <c r="M1049" s="87">
        <v>0</v>
      </c>
      <c r="N1049" s="87">
        <v>0</v>
      </c>
      <c r="O1049" s="87">
        <f t="shared" si="67"/>
        <v>5880000</v>
      </c>
      <c r="P1049" s="97">
        <v>0</v>
      </c>
      <c r="Q1049" s="97">
        <f t="shared" si="68"/>
        <v>5880000</v>
      </c>
      <c r="R1049" s="96"/>
    </row>
    <row r="1050" spans="1:18" x14ac:dyDescent="0.25">
      <c r="A1050" s="84">
        <v>1044</v>
      </c>
      <c r="B1050" s="85">
        <v>461725</v>
      </c>
      <c r="C1050" s="86" t="s">
        <v>417</v>
      </c>
      <c r="D1050" s="86" t="s">
        <v>251</v>
      </c>
      <c r="E1050" s="86" t="s">
        <v>3725</v>
      </c>
      <c r="F1050" s="86" t="s">
        <v>27</v>
      </c>
      <c r="G1050" s="86"/>
      <c r="H1050" s="87">
        <v>21</v>
      </c>
      <c r="I1050" s="87">
        <v>0</v>
      </c>
      <c r="J1050" s="87">
        <v>0</v>
      </c>
      <c r="K1050" s="87">
        <f>H1050*280000</f>
        <v>5880000</v>
      </c>
      <c r="L1050" s="87">
        <v>0</v>
      </c>
      <c r="M1050" s="87">
        <v>0</v>
      </c>
      <c r="N1050" s="87">
        <v>0</v>
      </c>
      <c r="O1050" s="87">
        <f t="shared" si="67"/>
        <v>5880000</v>
      </c>
      <c r="P1050" s="97">
        <v>5880000</v>
      </c>
      <c r="Q1050" s="97">
        <f t="shared" si="68"/>
        <v>0</v>
      </c>
      <c r="R1050" s="96"/>
    </row>
    <row r="1051" spans="1:18" x14ac:dyDescent="0.25">
      <c r="A1051" s="84">
        <v>1045</v>
      </c>
      <c r="B1051" s="85">
        <v>461726</v>
      </c>
      <c r="C1051" s="86" t="s">
        <v>626</v>
      </c>
      <c r="D1051" s="86" t="s">
        <v>125</v>
      </c>
      <c r="E1051" s="86" t="s">
        <v>3725</v>
      </c>
      <c r="F1051" s="86" t="s">
        <v>389</v>
      </c>
      <c r="G1051" s="86"/>
      <c r="H1051" s="87">
        <v>21</v>
      </c>
      <c r="I1051" s="87">
        <v>0</v>
      </c>
      <c r="J1051" s="87">
        <v>0</v>
      </c>
      <c r="K1051" s="87">
        <f>H1051*280000</f>
        <v>5880000</v>
      </c>
      <c r="L1051" s="87">
        <v>0</v>
      </c>
      <c r="M1051" s="87">
        <v>0</v>
      </c>
      <c r="N1051" s="87">
        <f>K1051*0.7</f>
        <v>4115999.9999999995</v>
      </c>
      <c r="O1051" s="87">
        <f t="shared" si="67"/>
        <v>1764000.0000000005</v>
      </c>
      <c r="P1051" s="97">
        <v>1764000</v>
      </c>
      <c r="Q1051" s="97">
        <f t="shared" si="68"/>
        <v>0</v>
      </c>
      <c r="R1051" s="96"/>
    </row>
    <row r="1052" spans="1:18" x14ac:dyDescent="0.25">
      <c r="A1052" s="84">
        <v>1046</v>
      </c>
      <c r="B1052" s="85">
        <v>461727</v>
      </c>
      <c r="C1052" s="86" t="s">
        <v>822</v>
      </c>
      <c r="D1052" s="86" t="s">
        <v>198</v>
      </c>
      <c r="E1052" s="86" t="s">
        <v>3725</v>
      </c>
      <c r="F1052" s="86" t="s">
        <v>27</v>
      </c>
      <c r="G1052" s="86"/>
      <c r="H1052" s="87">
        <v>18</v>
      </c>
      <c r="I1052" s="87">
        <v>0</v>
      </c>
      <c r="J1052" s="87">
        <v>0</v>
      </c>
      <c r="K1052" s="87">
        <f t="shared" ref="K1052:K1076" si="70">H1052*280000</f>
        <v>5040000</v>
      </c>
      <c r="L1052" s="87">
        <v>0</v>
      </c>
      <c r="M1052" s="87">
        <v>0</v>
      </c>
      <c r="N1052" s="87">
        <v>0</v>
      </c>
      <c r="O1052" s="87">
        <f t="shared" si="67"/>
        <v>5040000</v>
      </c>
      <c r="P1052" s="97">
        <v>5040000</v>
      </c>
      <c r="Q1052" s="97">
        <f t="shared" si="68"/>
        <v>0</v>
      </c>
      <c r="R1052" s="96"/>
    </row>
    <row r="1053" spans="1:18" x14ac:dyDescent="0.25">
      <c r="A1053" s="84">
        <v>1047</v>
      </c>
      <c r="B1053" s="85">
        <v>461728</v>
      </c>
      <c r="C1053" s="86" t="s">
        <v>1715</v>
      </c>
      <c r="D1053" s="86" t="s">
        <v>399</v>
      </c>
      <c r="E1053" s="86" t="s">
        <v>3725</v>
      </c>
      <c r="F1053" s="86" t="s">
        <v>27</v>
      </c>
      <c r="G1053" s="86"/>
      <c r="H1053" s="87">
        <v>21</v>
      </c>
      <c r="I1053" s="87">
        <v>0</v>
      </c>
      <c r="J1053" s="87">
        <v>0</v>
      </c>
      <c r="K1053" s="87">
        <f t="shared" si="70"/>
        <v>5880000</v>
      </c>
      <c r="L1053" s="87">
        <v>0</v>
      </c>
      <c r="M1053" s="87">
        <v>0</v>
      </c>
      <c r="N1053" s="87">
        <v>0</v>
      </c>
      <c r="O1053" s="87">
        <f t="shared" si="67"/>
        <v>5880000</v>
      </c>
      <c r="P1053" s="97">
        <v>5880000</v>
      </c>
      <c r="Q1053" s="97">
        <f t="shared" si="68"/>
        <v>0</v>
      </c>
      <c r="R1053" s="96"/>
    </row>
    <row r="1054" spans="1:18" x14ac:dyDescent="0.25">
      <c r="A1054" s="84">
        <v>1048</v>
      </c>
      <c r="B1054" s="85">
        <v>461729</v>
      </c>
      <c r="C1054" s="86" t="s">
        <v>3737</v>
      </c>
      <c r="D1054" s="86" t="s">
        <v>399</v>
      </c>
      <c r="E1054" s="86" t="s">
        <v>3725</v>
      </c>
      <c r="F1054" s="86" t="s">
        <v>27</v>
      </c>
      <c r="G1054" s="86"/>
      <c r="H1054" s="87">
        <v>18</v>
      </c>
      <c r="I1054" s="87">
        <v>0</v>
      </c>
      <c r="J1054" s="87">
        <v>0</v>
      </c>
      <c r="K1054" s="87">
        <f t="shared" si="70"/>
        <v>5040000</v>
      </c>
      <c r="L1054" s="87">
        <v>0</v>
      </c>
      <c r="M1054" s="87">
        <v>0</v>
      </c>
      <c r="N1054" s="87">
        <v>0</v>
      </c>
      <c r="O1054" s="87">
        <f t="shared" si="67"/>
        <v>5040000</v>
      </c>
      <c r="P1054" s="97">
        <v>5040000</v>
      </c>
      <c r="Q1054" s="97">
        <f t="shared" si="68"/>
        <v>0</v>
      </c>
      <c r="R1054" s="96"/>
    </row>
    <row r="1055" spans="1:18" x14ac:dyDescent="0.25">
      <c r="A1055" s="84">
        <v>1049</v>
      </c>
      <c r="B1055" s="85">
        <v>461730</v>
      </c>
      <c r="C1055" s="86" t="s">
        <v>285</v>
      </c>
      <c r="D1055" s="86" t="s">
        <v>408</v>
      </c>
      <c r="E1055" s="86" t="s">
        <v>3725</v>
      </c>
      <c r="F1055" s="86" t="s">
        <v>27</v>
      </c>
      <c r="G1055" s="86"/>
      <c r="H1055" s="87">
        <v>18</v>
      </c>
      <c r="I1055" s="87">
        <v>0</v>
      </c>
      <c r="J1055" s="87">
        <v>0</v>
      </c>
      <c r="K1055" s="87">
        <f t="shared" si="70"/>
        <v>5040000</v>
      </c>
      <c r="L1055" s="87">
        <v>0</v>
      </c>
      <c r="M1055" s="87">
        <v>0</v>
      </c>
      <c r="N1055" s="87">
        <v>0</v>
      </c>
      <c r="O1055" s="87">
        <f t="shared" si="67"/>
        <v>5040000</v>
      </c>
      <c r="P1055" s="97">
        <v>5040000</v>
      </c>
      <c r="Q1055" s="97">
        <f t="shared" si="68"/>
        <v>0</v>
      </c>
      <c r="R1055" s="96"/>
    </row>
    <row r="1056" spans="1:18" x14ac:dyDescent="0.25">
      <c r="A1056" s="84">
        <v>1050</v>
      </c>
      <c r="B1056" s="85">
        <v>461731</v>
      </c>
      <c r="C1056" s="86" t="s">
        <v>2898</v>
      </c>
      <c r="D1056" s="86" t="s">
        <v>85</v>
      </c>
      <c r="E1056" s="86" t="s">
        <v>3725</v>
      </c>
      <c r="F1056" s="86" t="s">
        <v>27</v>
      </c>
      <c r="G1056" s="86"/>
      <c r="H1056" s="87">
        <v>21</v>
      </c>
      <c r="I1056" s="87">
        <v>0</v>
      </c>
      <c r="J1056" s="87">
        <v>0</v>
      </c>
      <c r="K1056" s="87">
        <f t="shared" si="70"/>
        <v>5880000</v>
      </c>
      <c r="L1056" s="87">
        <v>0</v>
      </c>
      <c r="M1056" s="87">
        <v>0</v>
      </c>
      <c r="N1056" s="87">
        <v>0</v>
      </c>
      <c r="O1056" s="87">
        <f t="shared" si="67"/>
        <v>5880000</v>
      </c>
      <c r="P1056" s="97">
        <v>5880000</v>
      </c>
      <c r="Q1056" s="97">
        <f t="shared" si="68"/>
        <v>0</v>
      </c>
      <c r="R1056" s="96"/>
    </row>
    <row r="1057" spans="1:18" x14ac:dyDescent="0.25">
      <c r="A1057" s="84">
        <v>1051</v>
      </c>
      <c r="B1057" s="85">
        <v>461732</v>
      </c>
      <c r="C1057" s="86" t="s">
        <v>3738</v>
      </c>
      <c r="D1057" s="86" t="s">
        <v>85</v>
      </c>
      <c r="E1057" s="86" t="s">
        <v>3725</v>
      </c>
      <c r="F1057" s="86" t="s">
        <v>27</v>
      </c>
      <c r="G1057" s="86"/>
      <c r="H1057" s="87">
        <v>21</v>
      </c>
      <c r="I1057" s="87">
        <v>0</v>
      </c>
      <c r="J1057" s="87">
        <v>0</v>
      </c>
      <c r="K1057" s="87">
        <f t="shared" si="70"/>
        <v>5880000</v>
      </c>
      <c r="L1057" s="87">
        <v>0</v>
      </c>
      <c r="M1057" s="87">
        <v>0</v>
      </c>
      <c r="N1057" s="87">
        <v>0</v>
      </c>
      <c r="O1057" s="87">
        <f t="shared" si="67"/>
        <v>5880000</v>
      </c>
      <c r="P1057" s="97">
        <v>5880000</v>
      </c>
      <c r="Q1057" s="97">
        <f t="shared" si="68"/>
        <v>0</v>
      </c>
      <c r="R1057" s="96"/>
    </row>
    <row r="1058" spans="1:18" x14ac:dyDescent="0.25">
      <c r="A1058" s="84">
        <v>1052</v>
      </c>
      <c r="B1058" s="85">
        <v>461733</v>
      </c>
      <c r="C1058" s="86" t="s">
        <v>2357</v>
      </c>
      <c r="D1058" s="86" t="s">
        <v>85</v>
      </c>
      <c r="E1058" s="86" t="s">
        <v>3725</v>
      </c>
      <c r="F1058" s="86" t="s">
        <v>27</v>
      </c>
      <c r="G1058" s="86"/>
      <c r="H1058" s="87">
        <v>21</v>
      </c>
      <c r="I1058" s="87">
        <v>0</v>
      </c>
      <c r="J1058" s="87">
        <v>0</v>
      </c>
      <c r="K1058" s="87">
        <f t="shared" si="70"/>
        <v>5880000</v>
      </c>
      <c r="L1058" s="87">
        <v>0</v>
      </c>
      <c r="M1058" s="87">
        <v>0</v>
      </c>
      <c r="N1058" s="87">
        <v>0</v>
      </c>
      <c r="O1058" s="87">
        <f t="shared" si="67"/>
        <v>5880000</v>
      </c>
      <c r="P1058" s="97">
        <v>5880000</v>
      </c>
      <c r="Q1058" s="97">
        <f t="shared" si="68"/>
        <v>0</v>
      </c>
      <c r="R1058" s="96"/>
    </row>
    <row r="1059" spans="1:18" x14ac:dyDescent="0.25">
      <c r="A1059" s="84">
        <v>1053</v>
      </c>
      <c r="B1059" s="85">
        <v>461734</v>
      </c>
      <c r="C1059" s="86" t="s">
        <v>3739</v>
      </c>
      <c r="D1059" s="86" t="s">
        <v>85</v>
      </c>
      <c r="E1059" s="86" t="s">
        <v>3725</v>
      </c>
      <c r="F1059" s="86" t="s">
        <v>27</v>
      </c>
      <c r="G1059" s="86"/>
      <c r="H1059" s="87">
        <v>21</v>
      </c>
      <c r="I1059" s="87">
        <v>0</v>
      </c>
      <c r="J1059" s="87">
        <v>0</v>
      </c>
      <c r="K1059" s="87">
        <f t="shared" si="70"/>
        <v>5880000</v>
      </c>
      <c r="L1059" s="87">
        <v>0</v>
      </c>
      <c r="M1059" s="87">
        <v>0</v>
      </c>
      <c r="N1059" s="87">
        <v>0</v>
      </c>
      <c r="O1059" s="87">
        <f t="shared" si="67"/>
        <v>5880000</v>
      </c>
      <c r="P1059" s="97">
        <v>5880000</v>
      </c>
      <c r="Q1059" s="97">
        <f t="shared" si="68"/>
        <v>0</v>
      </c>
      <c r="R1059" s="96"/>
    </row>
    <row r="1060" spans="1:18" x14ac:dyDescent="0.25">
      <c r="A1060" s="84">
        <v>1054</v>
      </c>
      <c r="B1060" s="85">
        <v>461735</v>
      </c>
      <c r="C1060" s="86" t="s">
        <v>452</v>
      </c>
      <c r="D1060" s="86" t="s">
        <v>85</v>
      </c>
      <c r="E1060" s="86" t="s">
        <v>3725</v>
      </c>
      <c r="F1060" s="86" t="s">
        <v>27</v>
      </c>
      <c r="G1060" s="86"/>
      <c r="H1060" s="87">
        <v>18</v>
      </c>
      <c r="I1060" s="87">
        <v>0</v>
      </c>
      <c r="J1060" s="87">
        <v>0</v>
      </c>
      <c r="K1060" s="87">
        <f t="shared" si="70"/>
        <v>5040000</v>
      </c>
      <c r="L1060" s="87">
        <v>0</v>
      </c>
      <c r="M1060" s="87">
        <v>0</v>
      </c>
      <c r="N1060" s="87">
        <v>0</v>
      </c>
      <c r="O1060" s="87">
        <f t="shared" si="67"/>
        <v>5040000</v>
      </c>
      <c r="P1060" s="97">
        <v>5040000</v>
      </c>
      <c r="Q1060" s="97">
        <f t="shared" si="68"/>
        <v>0</v>
      </c>
      <c r="R1060" s="96"/>
    </row>
    <row r="1061" spans="1:18" x14ac:dyDescent="0.25">
      <c r="A1061" s="84">
        <v>1055</v>
      </c>
      <c r="B1061" s="85">
        <v>461736</v>
      </c>
      <c r="C1061" s="86" t="s">
        <v>418</v>
      </c>
      <c r="D1061" s="86" t="s">
        <v>481</v>
      </c>
      <c r="E1061" s="86" t="s">
        <v>3725</v>
      </c>
      <c r="F1061" s="86" t="s">
        <v>389</v>
      </c>
      <c r="G1061" s="86"/>
      <c r="H1061" s="87">
        <v>21</v>
      </c>
      <c r="I1061" s="87">
        <v>0</v>
      </c>
      <c r="J1061" s="87">
        <v>0</v>
      </c>
      <c r="K1061" s="87">
        <f t="shared" si="70"/>
        <v>5880000</v>
      </c>
      <c r="L1061" s="87">
        <v>0</v>
      </c>
      <c r="M1061" s="87">
        <v>0</v>
      </c>
      <c r="N1061" s="87">
        <f>K1061*0.7</f>
        <v>4115999.9999999995</v>
      </c>
      <c r="O1061" s="87">
        <f t="shared" si="67"/>
        <v>1764000.0000000005</v>
      </c>
      <c r="P1061" s="97">
        <v>1764000</v>
      </c>
      <c r="Q1061" s="97">
        <f t="shared" si="68"/>
        <v>0</v>
      </c>
      <c r="R1061" s="96"/>
    </row>
    <row r="1062" spans="1:18" x14ac:dyDescent="0.25">
      <c r="A1062" s="84">
        <v>1056</v>
      </c>
      <c r="B1062" s="85">
        <v>461737</v>
      </c>
      <c r="C1062" s="86" t="s">
        <v>550</v>
      </c>
      <c r="D1062" s="86" t="s">
        <v>349</v>
      </c>
      <c r="E1062" s="86" t="s">
        <v>3725</v>
      </c>
      <c r="F1062" s="86" t="s">
        <v>27</v>
      </c>
      <c r="G1062" s="86"/>
      <c r="H1062" s="87">
        <v>21</v>
      </c>
      <c r="I1062" s="87">
        <v>0</v>
      </c>
      <c r="J1062" s="87">
        <v>0</v>
      </c>
      <c r="K1062" s="87">
        <f t="shared" si="70"/>
        <v>5880000</v>
      </c>
      <c r="L1062" s="87">
        <v>0</v>
      </c>
      <c r="M1062" s="87">
        <v>0</v>
      </c>
      <c r="N1062" s="87">
        <v>0</v>
      </c>
      <c r="O1062" s="87">
        <f t="shared" si="67"/>
        <v>5880000</v>
      </c>
      <c r="P1062" s="97">
        <v>5880000</v>
      </c>
      <c r="Q1062" s="97">
        <f t="shared" si="68"/>
        <v>0</v>
      </c>
      <c r="R1062" s="96"/>
    </row>
    <row r="1063" spans="1:18" x14ac:dyDescent="0.25">
      <c r="A1063" s="84">
        <v>1057</v>
      </c>
      <c r="B1063" s="85">
        <v>461738</v>
      </c>
      <c r="C1063" s="86" t="s">
        <v>487</v>
      </c>
      <c r="D1063" s="86" t="s">
        <v>262</v>
      </c>
      <c r="E1063" s="86" t="s">
        <v>3725</v>
      </c>
      <c r="F1063" s="86" t="s">
        <v>368</v>
      </c>
      <c r="G1063" s="86"/>
      <c r="H1063" s="87">
        <v>21</v>
      </c>
      <c r="I1063" s="87">
        <v>0</v>
      </c>
      <c r="J1063" s="87">
        <v>0</v>
      </c>
      <c r="K1063" s="87">
        <f t="shared" si="70"/>
        <v>5880000</v>
      </c>
      <c r="L1063" s="87">
        <v>0</v>
      </c>
      <c r="M1063" s="87">
        <v>0</v>
      </c>
      <c r="N1063" s="87">
        <f>K1063</f>
        <v>5880000</v>
      </c>
      <c r="O1063" s="87">
        <f t="shared" si="67"/>
        <v>0</v>
      </c>
      <c r="P1063" s="97">
        <v>0</v>
      </c>
      <c r="Q1063" s="97">
        <f t="shared" si="68"/>
        <v>0</v>
      </c>
      <c r="R1063" s="96"/>
    </row>
    <row r="1064" spans="1:18" x14ac:dyDescent="0.25">
      <c r="A1064" s="84">
        <v>1058</v>
      </c>
      <c r="B1064" s="85">
        <v>461739</v>
      </c>
      <c r="C1064" s="86" t="s">
        <v>2394</v>
      </c>
      <c r="D1064" s="86" t="s">
        <v>448</v>
      </c>
      <c r="E1064" s="86" t="s">
        <v>3725</v>
      </c>
      <c r="F1064" s="86" t="s">
        <v>27</v>
      </c>
      <c r="G1064" s="86"/>
      <c r="H1064" s="87">
        <v>18</v>
      </c>
      <c r="I1064" s="87">
        <v>0</v>
      </c>
      <c r="J1064" s="87">
        <v>0</v>
      </c>
      <c r="K1064" s="87">
        <f t="shared" si="70"/>
        <v>5040000</v>
      </c>
      <c r="L1064" s="87">
        <v>0</v>
      </c>
      <c r="M1064" s="87">
        <v>0</v>
      </c>
      <c r="N1064" s="87">
        <v>0</v>
      </c>
      <c r="O1064" s="87">
        <f t="shared" si="67"/>
        <v>5040000</v>
      </c>
      <c r="P1064" s="97">
        <v>5040000</v>
      </c>
      <c r="Q1064" s="97">
        <f t="shared" si="68"/>
        <v>0</v>
      </c>
      <c r="R1064" s="96"/>
    </row>
    <row r="1065" spans="1:18" x14ac:dyDescent="0.25">
      <c r="A1065" s="84">
        <v>1059</v>
      </c>
      <c r="B1065" s="85">
        <v>461740</v>
      </c>
      <c r="C1065" s="86" t="s">
        <v>3740</v>
      </c>
      <c r="D1065" s="86" t="s">
        <v>492</v>
      </c>
      <c r="E1065" s="86" t="s">
        <v>3725</v>
      </c>
      <c r="F1065" s="86" t="s">
        <v>27</v>
      </c>
      <c r="G1065" s="86"/>
      <c r="H1065" s="87">
        <v>21</v>
      </c>
      <c r="I1065" s="87">
        <v>0</v>
      </c>
      <c r="J1065" s="87">
        <v>0</v>
      </c>
      <c r="K1065" s="87">
        <f t="shared" si="70"/>
        <v>5880000</v>
      </c>
      <c r="L1065" s="87">
        <v>0</v>
      </c>
      <c r="M1065" s="87">
        <v>0</v>
      </c>
      <c r="N1065" s="87">
        <v>0</v>
      </c>
      <c r="O1065" s="87">
        <f t="shared" si="67"/>
        <v>5880000</v>
      </c>
      <c r="P1065" s="97">
        <v>5880000</v>
      </c>
      <c r="Q1065" s="97">
        <f t="shared" si="68"/>
        <v>0</v>
      </c>
      <c r="R1065" s="96"/>
    </row>
    <row r="1066" spans="1:18" x14ac:dyDescent="0.25">
      <c r="A1066" s="84">
        <v>1060</v>
      </c>
      <c r="B1066" s="85">
        <v>461741</v>
      </c>
      <c r="C1066" s="86" t="s">
        <v>532</v>
      </c>
      <c r="D1066" s="86" t="s">
        <v>429</v>
      </c>
      <c r="E1066" s="86" t="s">
        <v>3725</v>
      </c>
      <c r="F1066" s="86" t="s">
        <v>27</v>
      </c>
      <c r="G1066" s="86"/>
      <c r="H1066" s="87">
        <v>21</v>
      </c>
      <c r="I1066" s="87">
        <v>0</v>
      </c>
      <c r="J1066" s="87">
        <v>0</v>
      </c>
      <c r="K1066" s="87"/>
      <c r="L1066" s="87"/>
      <c r="M1066" s="87"/>
      <c r="N1066" s="87"/>
      <c r="O1066" s="87"/>
      <c r="P1066" s="97">
        <v>0</v>
      </c>
      <c r="Q1066" s="97">
        <f t="shared" si="68"/>
        <v>0</v>
      </c>
      <c r="R1066" s="96" t="s">
        <v>3370</v>
      </c>
    </row>
    <row r="1067" spans="1:18" x14ac:dyDescent="0.25">
      <c r="A1067" s="84">
        <v>1061</v>
      </c>
      <c r="B1067" s="85">
        <v>461742</v>
      </c>
      <c r="C1067" s="86" t="s">
        <v>124</v>
      </c>
      <c r="D1067" s="86" t="s">
        <v>65</v>
      </c>
      <c r="E1067" s="86" t="s">
        <v>3725</v>
      </c>
      <c r="F1067" s="86" t="s">
        <v>27</v>
      </c>
      <c r="G1067" s="86"/>
      <c r="H1067" s="87">
        <v>21</v>
      </c>
      <c r="I1067" s="87">
        <v>0</v>
      </c>
      <c r="J1067" s="87">
        <v>0</v>
      </c>
      <c r="K1067" s="87">
        <f t="shared" si="70"/>
        <v>5880000</v>
      </c>
      <c r="L1067" s="87">
        <v>0</v>
      </c>
      <c r="M1067" s="87">
        <v>0</v>
      </c>
      <c r="N1067" s="87">
        <v>0</v>
      </c>
      <c r="O1067" s="87">
        <f t="shared" si="67"/>
        <v>5880000</v>
      </c>
      <c r="P1067" s="97">
        <v>5880000</v>
      </c>
      <c r="Q1067" s="97">
        <f t="shared" si="68"/>
        <v>0</v>
      </c>
      <c r="R1067" s="96"/>
    </row>
    <row r="1068" spans="1:18" x14ac:dyDescent="0.25">
      <c r="A1068" s="84">
        <v>1062</v>
      </c>
      <c r="B1068" s="85">
        <v>461743</v>
      </c>
      <c r="C1068" s="86" t="s">
        <v>1400</v>
      </c>
      <c r="D1068" s="86" t="s">
        <v>3240</v>
      </c>
      <c r="E1068" s="86" t="s">
        <v>3725</v>
      </c>
      <c r="F1068" s="86" t="s">
        <v>368</v>
      </c>
      <c r="G1068" s="86"/>
      <c r="H1068" s="87">
        <v>21</v>
      </c>
      <c r="I1068" s="87">
        <v>0</v>
      </c>
      <c r="J1068" s="87">
        <v>0</v>
      </c>
      <c r="K1068" s="87">
        <f t="shared" si="70"/>
        <v>5880000</v>
      </c>
      <c r="L1068" s="87">
        <v>0</v>
      </c>
      <c r="M1068" s="87">
        <v>0</v>
      </c>
      <c r="N1068" s="87">
        <f>K1068</f>
        <v>5880000</v>
      </c>
      <c r="O1068" s="87">
        <f t="shared" si="67"/>
        <v>0</v>
      </c>
      <c r="P1068" s="97">
        <v>0</v>
      </c>
      <c r="Q1068" s="97">
        <f t="shared" si="68"/>
        <v>0</v>
      </c>
      <c r="R1068" s="96"/>
    </row>
    <row r="1069" spans="1:18" x14ac:dyDescent="0.25">
      <c r="A1069" s="84">
        <v>1063</v>
      </c>
      <c r="B1069" s="85">
        <v>461744</v>
      </c>
      <c r="C1069" s="86" t="s">
        <v>1425</v>
      </c>
      <c r="D1069" s="86" t="s">
        <v>413</v>
      </c>
      <c r="E1069" s="86" t="s">
        <v>3725</v>
      </c>
      <c r="F1069" s="86" t="s">
        <v>27</v>
      </c>
      <c r="G1069" s="86"/>
      <c r="H1069" s="87">
        <v>18</v>
      </c>
      <c r="I1069" s="87">
        <v>0</v>
      </c>
      <c r="J1069" s="87">
        <v>0</v>
      </c>
      <c r="K1069" s="87">
        <f t="shared" si="70"/>
        <v>5040000</v>
      </c>
      <c r="L1069" s="87">
        <v>0</v>
      </c>
      <c r="M1069" s="87">
        <v>0</v>
      </c>
      <c r="N1069" s="87">
        <v>0</v>
      </c>
      <c r="O1069" s="87">
        <f t="shared" si="67"/>
        <v>5040000</v>
      </c>
      <c r="P1069" s="97">
        <v>5040000</v>
      </c>
      <c r="Q1069" s="97">
        <f t="shared" si="68"/>
        <v>0</v>
      </c>
      <c r="R1069" s="96"/>
    </row>
    <row r="1070" spans="1:18" x14ac:dyDescent="0.25">
      <c r="A1070" s="84">
        <v>1064</v>
      </c>
      <c r="B1070" s="85">
        <v>461745</v>
      </c>
      <c r="C1070" s="86" t="s">
        <v>1855</v>
      </c>
      <c r="D1070" s="86" t="s">
        <v>413</v>
      </c>
      <c r="E1070" s="86" t="s">
        <v>3725</v>
      </c>
      <c r="F1070" s="86" t="s">
        <v>27</v>
      </c>
      <c r="G1070" s="86"/>
      <c r="H1070" s="87">
        <v>21</v>
      </c>
      <c r="I1070" s="87">
        <v>0</v>
      </c>
      <c r="J1070" s="87">
        <v>0</v>
      </c>
      <c r="K1070" s="87">
        <f t="shared" si="70"/>
        <v>5880000</v>
      </c>
      <c r="L1070" s="87">
        <v>0</v>
      </c>
      <c r="M1070" s="87">
        <v>0</v>
      </c>
      <c r="N1070" s="87">
        <v>0</v>
      </c>
      <c r="O1070" s="87">
        <f t="shared" si="67"/>
        <v>5880000</v>
      </c>
      <c r="P1070" s="97">
        <v>5880000</v>
      </c>
      <c r="Q1070" s="97">
        <f t="shared" si="68"/>
        <v>0</v>
      </c>
      <c r="R1070" s="96"/>
    </row>
    <row r="1071" spans="1:18" x14ac:dyDescent="0.25">
      <c r="A1071" s="84">
        <v>1065</v>
      </c>
      <c r="B1071" s="85">
        <v>461746</v>
      </c>
      <c r="C1071" s="86" t="s">
        <v>423</v>
      </c>
      <c r="D1071" s="86" t="s">
        <v>526</v>
      </c>
      <c r="E1071" s="86" t="s">
        <v>3725</v>
      </c>
      <c r="F1071" s="86" t="s">
        <v>27</v>
      </c>
      <c r="G1071" s="86"/>
      <c r="H1071" s="87">
        <v>21</v>
      </c>
      <c r="I1071" s="87">
        <v>0</v>
      </c>
      <c r="J1071" s="87">
        <v>0</v>
      </c>
      <c r="K1071" s="87">
        <f t="shared" si="70"/>
        <v>5880000</v>
      </c>
      <c r="L1071" s="87">
        <v>0</v>
      </c>
      <c r="M1071" s="87">
        <v>0</v>
      </c>
      <c r="N1071" s="87">
        <v>0</v>
      </c>
      <c r="O1071" s="87">
        <f t="shared" si="67"/>
        <v>5880000</v>
      </c>
      <c r="P1071" s="97">
        <v>5880000</v>
      </c>
      <c r="Q1071" s="97">
        <f t="shared" si="68"/>
        <v>0</v>
      </c>
      <c r="R1071" s="96"/>
    </row>
    <row r="1072" spans="1:18" x14ac:dyDescent="0.25">
      <c r="A1072" s="84">
        <v>1066</v>
      </c>
      <c r="B1072" s="85">
        <v>461747</v>
      </c>
      <c r="C1072" s="86" t="s">
        <v>3741</v>
      </c>
      <c r="D1072" s="86" t="s">
        <v>153</v>
      </c>
      <c r="E1072" s="86" t="s">
        <v>3725</v>
      </c>
      <c r="F1072" s="86" t="s">
        <v>27</v>
      </c>
      <c r="G1072" s="86"/>
      <c r="H1072" s="87">
        <v>21</v>
      </c>
      <c r="I1072" s="87">
        <v>0</v>
      </c>
      <c r="J1072" s="87">
        <v>0</v>
      </c>
      <c r="K1072" s="87">
        <f t="shared" si="70"/>
        <v>5880000</v>
      </c>
      <c r="L1072" s="87">
        <v>0</v>
      </c>
      <c r="M1072" s="87">
        <v>0</v>
      </c>
      <c r="N1072" s="87">
        <v>0</v>
      </c>
      <c r="O1072" s="87">
        <f t="shared" si="67"/>
        <v>5880000</v>
      </c>
      <c r="P1072" s="97">
        <v>5880000</v>
      </c>
      <c r="Q1072" s="97">
        <f t="shared" si="68"/>
        <v>0</v>
      </c>
      <c r="R1072" s="96"/>
    </row>
    <row r="1073" spans="1:18" x14ac:dyDescent="0.25">
      <c r="A1073" s="84">
        <v>1067</v>
      </c>
      <c r="B1073" s="85">
        <v>461748</v>
      </c>
      <c r="C1073" s="86" t="s">
        <v>3742</v>
      </c>
      <c r="D1073" s="86" t="s">
        <v>153</v>
      </c>
      <c r="E1073" s="86" t="s">
        <v>3725</v>
      </c>
      <c r="F1073" s="86" t="s">
        <v>27</v>
      </c>
      <c r="G1073" s="86"/>
      <c r="H1073" s="87">
        <v>21</v>
      </c>
      <c r="I1073" s="87">
        <v>0</v>
      </c>
      <c r="J1073" s="87">
        <v>0</v>
      </c>
      <c r="K1073" s="87">
        <f t="shared" si="70"/>
        <v>5880000</v>
      </c>
      <c r="L1073" s="87">
        <v>0</v>
      </c>
      <c r="M1073" s="87">
        <v>0</v>
      </c>
      <c r="N1073" s="87">
        <v>0</v>
      </c>
      <c r="O1073" s="87">
        <f t="shared" si="67"/>
        <v>5880000</v>
      </c>
      <c r="P1073" s="97">
        <v>0</v>
      </c>
      <c r="Q1073" s="97">
        <f t="shared" si="68"/>
        <v>5880000</v>
      </c>
      <c r="R1073" s="96"/>
    </row>
    <row r="1074" spans="1:18" x14ac:dyDescent="0.25">
      <c r="A1074" s="84">
        <v>1068</v>
      </c>
      <c r="B1074" s="85">
        <v>461749</v>
      </c>
      <c r="C1074" s="86" t="s">
        <v>3743</v>
      </c>
      <c r="D1074" s="86" t="s">
        <v>1851</v>
      </c>
      <c r="E1074" s="86" t="s">
        <v>3725</v>
      </c>
      <c r="F1074" s="86" t="s">
        <v>27</v>
      </c>
      <c r="G1074" s="86"/>
      <c r="H1074" s="87">
        <v>21</v>
      </c>
      <c r="I1074" s="87">
        <v>0</v>
      </c>
      <c r="J1074" s="87">
        <v>0</v>
      </c>
      <c r="K1074" s="87">
        <f t="shared" si="70"/>
        <v>5880000</v>
      </c>
      <c r="L1074" s="87">
        <v>0</v>
      </c>
      <c r="M1074" s="87">
        <v>0</v>
      </c>
      <c r="N1074" s="87">
        <v>0</v>
      </c>
      <c r="O1074" s="87">
        <f t="shared" si="67"/>
        <v>5880000</v>
      </c>
      <c r="P1074" s="97">
        <v>5880000</v>
      </c>
      <c r="Q1074" s="97">
        <f t="shared" si="68"/>
        <v>0</v>
      </c>
      <c r="R1074" s="96"/>
    </row>
    <row r="1075" spans="1:18" x14ac:dyDescent="0.25">
      <c r="A1075" s="84">
        <v>1069</v>
      </c>
      <c r="B1075" s="85">
        <v>461750</v>
      </c>
      <c r="C1075" s="86" t="s">
        <v>3451</v>
      </c>
      <c r="D1075" s="86" t="s">
        <v>303</v>
      </c>
      <c r="E1075" s="86" t="s">
        <v>3725</v>
      </c>
      <c r="F1075" s="86" t="s">
        <v>27</v>
      </c>
      <c r="G1075" s="86"/>
      <c r="H1075" s="87">
        <v>21</v>
      </c>
      <c r="I1075" s="87">
        <v>0</v>
      </c>
      <c r="J1075" s="87">
        <v>0</v>
      </c>
      <c r="K1075" s="87">
        <f t="shared" si="70"/>
        <v>5880000</v>
      </c>
      <c r="L1075" s="87">
        <v>0</v>
      </c>
      <c r="M1075" s="87">
        <v>0</v>
      </c>
      <c r="N1075" s="87">
        <v>0</v>
      </c>
      <c r="O1075" s="87">
        <f t="shared" si="67"/>
        <v>5880000</v>
      </c>
      <c r="P1075" s="97">
        <v>5880000</v>
      </c>
      <c r="Q1075" s="97">
        <f t="shared" si="68"/>
        <v>0</v>
      </c>
      <c r="R1075" s="96"/>
    </row>
    <row r="1076" spans="1:18" x14ac:dyDescent="0.25">
      <c r="A1076" s="84">
        <v>1070</v>
      </c>
      <c r="B1076" s="85">
        <v>461751</v>
      </c>
      <c r="C1076" s="86" t="s">
        <v>1059</v>
      </c>
      <c r="D1076" s="86" t="s">
        <v>2780</v>
      </c>
      <c r="E1076" s="86" t="s">
        <v>3725</v>
      </c>
      <c r="F1076" s="86" t="s">
        <v>27</v>
      </c>
      <c r="G1076" s="86"/>
      <c r="H1076" s="87">
        <v>21</v>
      </c>
      <c r="I1076" s="87">
        <v>0</v>
      </c>
      <c r="J1076" s="87">
        <v>0</v>
      </c>
      <c r="K1076" s="87">
        <f t="shared" si="70"/>
        <v>5880000</v>
      </c>
      <c r="L1076" s="87">
        <v>0</v>
      </c>
      <c r="M1076" s="87">
        <v>0</v>
      </c>
      <c r="N1076" s="87">
        <v>0</v>
      </c>
      <c r="O1076" s="87">
        <f t="shared" si="67"/>
        <v>5880000</v>
      </c>
      <c r="P1076" s="97">
        <v>5880000</v>
      </c>
      <c r="Q1076" s="97">
        <f t="shared" si="68"/>
        <v>0</v>
      </c>
      <c r="R1076" s="96"/>
    </row>
    <row r="1077" spans="1:18" x14ac:dyDescent="0.25">
      <c r="A1077" s="84">
        <v>1071</v>
      </c>
      <c r="B1077" s="85">
        <v>461752</v>
      </c>
      <c r="C1077" s="86" t="s">
        <v>3744</v>
      </c>
      <c r="D1077" s="86" t="s">
        <v>75</v>
      </c>
      <c r="E1077" s="86" t="s">
        <v>3725</v>
      </c>
      <c r="F1077" s="86" t="s">
        <v>389</v>
      </c>
      <c r="G1077" s="86"/>
      <c r="H1077" s="87">
        <v>21</v>
      </c>
      <c r="I1077" s="87">
        <v>0</v>
      </c>
      <c r="J1077" s="87">
        <v>0</v>
      </c>
      <c r="K1077" s="87">
        <f>H1077*280000</f>
        <v>5880000</v>
      </c>
      <c r="L1077" s="87">
        <v>0</v>
      </c>
      <c r="M1077" s="87">
        <v>0</v>
      </c>
      <c r="N1077" s="87">
        <f>K1077*0.7</f>
        <v>4115999.9999999995</v>
      </c>
      <c r="O1077" s="87">
        <f t="shared" si="67"/>
        <v>1764000.0000000005</v>
      </c>
      <c r="P1077" s="97">
        <v>1764000</v>
      </c>
      <c r="Q1077" s="97">
        <f t="shared" si="68"/>
        <v>0</v>
      </c>
      <c r="R1077" s="96"/>
    </row>
    <row r="1078" spans="1:18" x14ac:dyDescent="0.25">
      <c r="A1078" s="84">
        <v>1072</v>
      </c>
      <c r="B1078" s="85">
        <v>461753</v>
      </c>
      <c r="C1078" s="86" t="s">
        <v>149</v>
      </c>
      <c r="D1078" s="86" t="s">
        <v>75</v>
      </c>
      <c r="E1078" s="86" t="s">
        <v>3725</v>
      </c>
      <c r="F1078" s="86" t="s">
        <v>27</v>
      </c>
      <c r="G1078" s="86"/>
      <c r="H1078" s="87">
        <v>21</v>
      </c>
      <c r="I1078" s="87">
        <v>0</v>
      </c>
      <c r="J1078" s="87">
        <v>0</v>
      </c>
      <c r="K1078" s="87">
        <f>H1078*280000</f>
        <v>5880000</v>
      </c>
      <c r="L1078" s="87">
        <v>0</v>
      </c>
      <c r="M1078" s="87">
        <v>0</v>
      </c>
      <c r="N1078" s="87">
        <v>0</v>
      </c>
      <c r="O1078" s="87">
        <f t="shared" si="67"/>
        <v>5880000</v>
      </c>
      <c r="P1078" s="97">
        <v>5880000</v>
      </c>
      <c r="Q1078" s="97">
        <f t="shared" si="68"/>
        <v>0</v>
      </c>
      <c r="R1078" s="96"/>
    </row>
    <row r="1079" spans="1:18" x14ac:dyDescent="0.25">
      <c r="A1079" s="84">
        <v>1073</v>
      </c>
      <c r="B1079" s="85">
        <v>461754</v>
      </c>
      <c r="C1079" s="86" t="s">
        <v>417</v>
      </c>
      <c r="D1079" s="86" t="s">
        <v>576</v>
      </c>
      <c r="E1079" s="86" t="s">
        <v>3725</v>
      </c>
      <c r="F1079" s="86" t="s">
        <v>27</v>
      </c>
      <c r="G1079" s="86"/>
      <c r="H1079" s="87">
        <v>21</v>
      </c>
      <c r="I1079" s="87">
        <v>0</v>
      </c>
      <c r="J1079" s="87">
        <v>0</v>
      </c>
      <c r="K1079" s="87">
        <f>H1079*280000</f>
        <v>5880000</v>
      </c>
      <c r="L1079" s="87">
        <v>0</v>
      </c>
      <c r="M1079" s="87">
        <v>0</v>
      </c>
      <c r="N1079" s="87">
        <v>0</v>
      </c>
      <c r="O1079" s="87">
        <f t="shared" si="67"/>
        <v>5880000</v>
      </c>
      <c r="P1079" s="97">
        <v>5880000</v>
      </c>
      <c r="Q1079" s="97">
        <f t="shared" si="68"/>
        <v>0</v>
      </c>
      <c r="R1079" s="96"/>
    </row>
    <row r="1080" spans="1:18" x14ac:dyDescent="0.25">
      <c r="A1080" s="84">
        <v>1074</v>
      </c>
      <c r="B1080" s="85">
        <v>461755</v>
      </c>
      <c r="C1080" s="86" t="s">
        <v>1792</v>
      </c>
      <c r="D1080" s="86" t="s">
        <v>472</v>
      </c>
      <c r="E1080" s="86" t="s">
        <v>3725</v>
      </c>
      <c r="F1080" s="86" t="s">
        <v>368</v>
      </c>
      <c r="G1080" s="86"/>
      <c r="H1080" s="87">
        <v>21</v>
      </c>
      <c r="I1080" s="87">
        <v>0</v>
      </c>
      <c r="J1080" s="87">
        <v>0</v>
      </c>
      <c r="K1080" s="87">
        <f>H1080*280000</f>
        <v>5880000</v>
      </c>
      <c r="L1080" s="87">
        <v>0</v>
      </c>
      <c r="M1080" s="87">
        <v>0</v>
      </c>
      <c r="N1080" s="87">
        <f>K1080</f>
        <v>5880000</v>
      </c>
      <c r="O1080" s="87">
        <f t="shared" si="67"/>
        <v>0</v>
      </c>
      <c r="P1080" s="97">
        <v>0</v>
      </c>
      <c r="Q1080" s="97">
        <f t="shared" si="68"/>
        <v>0</v>
      </c>
      <c r="R1080" s="96"/>
    </row>
    <row r="1081" spans="1:18" x14ac:dyDescent="0.25">
      <c r="A1081" s="84">
        <v>1075</v>
      </c>
      <c r="B1081" s="85">
        <v>461756</v>
      </c>
      <c r="C1081" s="86" t="s">
        <v>1464</v>
      </c>
      <c r="D1081" s="86" t="s">
        <v>654</v>
      </c>
      <c r="E1081" s="86" t="s">
        <v>3725</v>
      </c>
      <c r="F1081" s="86" t="s">
        <v>27</v>
      </c>
      <c r="G1081" s="86"/>
      <c r="H1081" s="87">
        <v>18</v>
      </c>
      <c r="I1081" s="87">
        <v>0</v>
      </c>
      <c r="J1081" s="87">
        <v>0</v>
      </c>
      <c r="K1081" s="87">
        <f t="shared" ref="K1081:K1104" si="71">H1081*280000</f>
        <v>5040000</v>
      </c>
      <c r="L1081" s="87">
        <v>0</v>
      </c>
      <c r="M1081" s="87">
        <v>0</v>
      </c>
      <c r="N1081" s="87">
        <v>0</v>
      </c>
      <c r="O1081" s="87">
        <f t="shared" si="67"/>
        <v>5040000</v>
      </c>
      <c r="P1081" s="97">
        <v>5044000</v>
      </c>
      <c r="Q1081" s="97">
        <f t="shared" si="68"/>
        <v>-4000</v>
      </c>
      <c r="R1081" s="96"/>
    </row>
    <row r="1082" spans="1:18" x14ac:dyDescent="0.25">
      <c r="A1082" s="84">
        <v>1076</v>
      </c>
      <c r="B1082" s="85">
        <v>461757</v>
      </c>
      <c r="C1082" s="86" t="s">
        <v>1560</v>
      </c>
      <c r="D1082" s="86" t="s">
        <v>147</v>
      </c>
      <c r="E1082" s="86" t="s">
        <v>3725</v>
      </c>
      <c r="F1082" s="86" t="s">
        <v>27</v>
      </c>
      <c r="G1082" s="86"/>
      <c r="H1082" s="87">
        <v>21</v>
      </c>
      <c r="I1082" s="87">
        <v>0</v>
      </c>
      <c r="J1082" s="87">
        <v>0</v>
      </c>
      <c r="K1082" s="87">
        <f t="shared" si="71"/>
        <v>5880000</v>
      </c>
      <c r="L1082" s="87">
        <v>0</v>
      </c>
      <c r="M1082" s="87">
        <v>0</v>
      </c>
      <c r="N1082" s="87">
        <v>0</v>
      </c>
      <c r="O1082" s="87">
        <f t="shared" si="67"/>
        <v>5880000</v>
      </c>
      <c r="P1082" s="97">
        <v>5880000</v>
      </c>
      <c r="Q1082" s="97">
        <f t="shared" si="68"/>
        <v>0</v>
      </c>
      <c r="R1082" s="96"/>
    </row>
    <row r="1083" spans="1:18" x14ac:dyDescent="0.25">
      <c r="A1083" s="84">
        <v>1077</v>
      </c>
      <c r="B1083" s="85">
        <v>461758</v>
      </c>
      <c r="C1083" s="86" t="s">
        <v>114</v>
      </c>
      <c r="D1083" s="86" t="s">
        <v>106</v>
      </c>
      <c r="E1083" s="86" t="s">
        <v>3725</v>
      </c>
      <c r="F1083" s="86" t="s">
        <v>27</v>
      </c>
      <c r="G1083" s="86"/>
      <c r="H1083" s="87">
        <v>21</v>
      </c>
      <c r="I1083" s="87">
        <v>0</v>
      </c>
      <c r="J1083" s="87">
        <v>0</v>
      </c>
      <c r="K1083" s="87">
        <f t="shared" si="71"/>
        <v>5880000</v>
      </c>
      <c r="L1083" s="87">
        <v>0</v>
      </c>
      <c r="M1083" s="87">
        <v>0</v>
      </c>
      <c r="N1083" s="87">
        <v>0</v>
      </c>
      <c r="O1083" s="87">
        <f t="shared" si="67"/>
        <v>5880000</v>
      </c>
      <c r="P1083" s="97">
        <v>5880000</v>
      </c>
      <c r="Q1083" s="97">
        <f t="shared" si="68"/>
        <v>0</v>
      </c>
      <c r="R1083" s="96"/>
    </row>
    <row r="1084" spans="1:18" x14ac:dyDescent="0.25">
      <c r="A1084" s="84">
        <v>1078</v>
      </c>
      <c r="B1084" s="85">
        <v>461759</v>
      </c>
      <c r="C1084" s="86" t="s">
        <v>2510</v>
      </c>
      <c r="D1084" s="86" t="s">
        <v>1947</v>
      </c>
      <c r="E1084" s="86" t="s">
        <v>3725</v>
      </c>
      <c r="F1084" s="86" t="s">
        <v>27</v>
      </c>
      <c r="G1084" s="86"/>
      <c r="H1084" s="87">
        <v>21</v>
      </c>
      <c r="I1084" s="87">
        <v>0</v>
      </c>
      <c r="J1084" s="87">
        <v>0</v>
      </c>
      <c r="K1084" s="87">
        <f t="shared" si="71"/>
        <v>5880000</v>
      </c>
      <c r="L1084" s="87">
        <v>0</v>
      </c>
      <c r="M1084" s="87">
        <v>0</v>
      </c>
      <c r="N1084" s="87">
        <v>0</v>
      </c>
      <c r="O1084" s="87">
        <f t="shared" si="67"/>
        <v>5880000</v>
      </c>
      <c r="P1084" s="97">
        <v>5880000</v>
      </c>
      <c r="Q1084" s="97">
        <f t="shared" si="68"/>
        <v>0</v>
      </c>
      <c r="R1084" s="96"/>
    </row>
    <row r="1085" spans="1:18" x14ac:dyDescent="0.25">
      <c r="A1085" s="84">
        <v>1079</v>
      </c>
      <c r="B1085" s="85">
        <v>461760</v>
      </c>
      <c r="C1085" s="86" t="s">
        <v>189</v>
      </c>
      <c r="D1085" s="86" t="s">
        <v>61</v>
      </c>
      <c r="E1085" s="86" t="s">
        <v>3725</v>
      </c>
      <c r="F1085" s="86" t="s">
        <v>27</v>
      </c>
      <c r="G1085" s="86"/>
      <c r="H1085" s="87">
        <v>21</v>
      </c>
      <c r="I1085" s="87">
        <v>0</v>
      </c>
      <c r="J1085" s="87">
        <v>0</v>
      </c>
      <c r="K1085" s="87">
        <f t="shared" si="71"/>
        <v>5880000</v>
      </c>
      <c r="L1085" s="87">
        <v>0</v>
      </c>
      <c r="M1085" s="87">
        <v>0</v>
      </c>
      <c r="N1085" s="87">
        <v>0</v>
      </c>
      <c r="O1085" s="87">
        <f t="shared" si="67"/>
        <v>5880000</v>
      </c>
      <c r="P1085" s="97">
        <v>5880000</v>
      </c>
      <c r="Q1085" s="97">
        <f t="shared" si="68"/>
        <v>0</v>
      </c>
      <c r="R1085" s="96"/>
    </row>
    <row r="1086" spans="1:18" x14ac:dyDescent="0.25">
      <c r="A1086" s="84">
        <v>1080</v>
      </c>
      <c r="B1086" s="85">
        <v>461761</v>
      </c>
      <c r="C1086" s="86" t="s">
        <v>3745</v>
      </c>
      <c r="D1086" s="86" t="s">
        <v>51</v>
      </c>
      <c r="E1086" s="86" t="s">
        <v>3725</v>
      </c>
      <c r="F1086" s="86" t="s">
        <v>27</v>
      </c>
      <c r="G1086" s="86"/>
      <c r="H1086" s="87">
        <v>21</v>
      </c>
      <c r="I1086" s="87">
        <v>0</v>
      </c>
      <c r="J1086" s="87">
        <v>0</v>
      </c>
      <c r="K1086" s="87">
        <f t="shared" si="71"/>
        <v>5880000</v>
      </c>
      <c r="L1086" s="87">
        <v>0</v>
      </c>
      <c r="M1086" s="87">
        <v>0</v>
      </c>
      <c r="N1086" s="87">
        <v>0</v>
      </c>
      <c r="O1086" s="87">
        <f t="shared" si="67"/>
        <v>5880000</v>
      </c>
      <c r="P1086" s="97">
        <v>5880000</v>
      </c>
      <c r="Q1086" s="97">
        <f t="shared" si="68"/>
        <v>0</v>
      </c>
      <c r="R1086" s="96"/>
    </row>
    <row r="1087" spans="1:18" x14ac:dyDescent="0.25">
      <c r="A1087" s="84">
        <v>1081</v>
      </c>
      <c r="B1087" s="85">
        <v>461762</v>
      </c>
      <c r="C1087" s="86" t="s">
        <v>1716</v>
      </c>
      <c r="D1087" s="86" t="s">
        <v>431</v>
      </c>
      <c r="E1087" s="86" t="s">
        <v>3725</v>
      </c>
      <c r="F1087" s="86" t="s">
        <v>27</v>
      </c>
      <c r="G1087" s="86"/>
      <c r="H1087" s="87">
        <v>21</v>
      </c>
      <c r="I1087" s="87">
        <v>0</v>
      </c>
      <c r="J1087" s="87">
        <v>0</v>
      </c>
      <c r="K1087" s="87">
        <f t="shared" si="71"/>
        <v>5880000</v>
      </c>
      <c r="L1087" s="87">
        <v>0</v>
      </c>
      <c r="M1087" s="87">
        <v>0</v>
      </c>
      <c r="N1087" s="87">
        <v>0</v>
      </c>
      <c r="O1087" s="87">
        <f t="shared" si="67"/>
        <v>5880000</v>
      </c>
      <c r="P1087" s="97">
        <v>0</v>
      </c>
      <c r="Q1087" s="97">
        <f t="shared" si="68"/>
        <v>5880000</v>
      </c>
      <c r="R1087" s="96"/>
    </row>
    <row r="1088" spans="1:18" x14ac:dyDescent="0.25">
      <c r="A1088" s="84">
        <v>1082</v>
      </c>
      <c r="B1088" s="85">
        <v>461801</v>
      </c>
      <c r="C1088" s="86" t="s">
        <v>1077</v>
      </c>
      <c r="D1088" s="86" t="s">
        <v>61</v>
      </c>
      <c r="E1088" s="86" t="s">
        <v>3746</v>
      </c>
      <c r="F1088" s="86" t="s">
        <v>27</v>
      </c>
      <c r="G1088" s="86"/>
      <c r="H1088" s="87">
        <v>21</v>
      </c>
      <c r="I1088" s="87">
        <v>0</v>
      </c>
      <c r="J1088" s="87">
        <v>0</v>
      </c>
      <c r="K1088" s="87">
        <f t="shared" si="71"/>
        <v>5880000</v>
      </c>
      <c r="L1088" s="87">
        <v>0</v>
      </c>
      <c r="M1088" s="87">
        <v>0</v>
      </c>
      <c r="N1088" s="87">
        <v>0</v>
      </c>
      <c r="O1088" s="87">
        <f t="shared" si="67"/>
        <v>5880000</v>
      </c>
      <c r="P1088" s="97">
        <v>5880000</v>
      </c>
      <c r="Q1088" s="97">
        <f t="shared" si="68"/>
        <v>0</v>
      </c>
      <c r="R1088" s="96"/>
    </row>
    <row r="1089" spans="1:18" x14ac:dyDescent="0.25">
      <c r="A1089" s="84">
        <v>1083</v>
      </c>
      <c r="B1089" s="85">
        <v>461802</v>
      </c>
      <c r="C1089" s="86" t="s">
        <v>309</v>
      </c>
      <c r="D1089" s="86" t="s">
        <v>61</v>
      </c>
      <c r="E1089" s="86" t="s">
        <v>3746</v>
      </c>
      <c r="F1089" s="86" t="s">
        <v>27</v>
      </c>
      <c r="G1089" s="86"/>
      <c r="H1089" s="87">
        <v>18</v>
      </c>
      <c r="I1089" s="87">
        <v>0</v>
      </c>
      <c r="J1089" s="87">
        <v>0</v>
      </c>
      <c r="K1089" s="87">
        <f t="shared" si="71"/>
        <v>5040000</v>
      </c>
      <c r="L1089" s="87">
        <v>0</v>
      </c>
      <c r="M1089" s="87">
        <v>0</v>
      </c>
      <c r="N1089" s="87">
        <v>0</v>
      </c>
      <c r="O1089" s="87">
        <f t="shared" si="67"/>
        <v>5040000</v>
      </c>
      <c r="P1089" s="97">
        <v>5040000</v>
      </c>
      <c r="Q1089" s="97">
        <f t="shared" si="68"/>
        <v>0</v>
      </c>
      <c r="R1089" s="96"/>
    </row>
    <row r="1090" spans="1:18" x14ac:dyDescent="0.25">
      <c r="A1090" s="84">
        <v>1084</v>
      </c>
      <c r="B1090" s="85">
        <v>461803</v>
      </c>
      <c r="C1090" s="86" t="s">
        <v>3747</v>
      </c>
      <c r="D1090" s="86" t="s">
        <v>61</v>
      </c>
      <c r="E1090" s="86" t="s">
        <v>3746</v>
      </c>
      <c r="F1090" s="86" t="s">
        <v>27</v>
      </c>
      <c r="G1090" s="86"/>
      <c r="H1090" s="87">
        <v>18</v>
      </c>
      <c r="I1090" s="87">
        <v>0</v>
      </c>
      <c r="J1090" s="87">
        <v>0</v>
      </c>
      <c r="K1090" s="87">
        <f t="shared" si="71"/>
        <v>5040000</v>
      </c>
      <c r="L1090" s="87">
        <v>0</v>
      </c>
      <c r="M1090" s="87">
        <v>0</v>
      </c>
      <c r="N1090" s="87">
        <v>0</v>
      </c>
      <c r="O1090" s="87">
        <f t="shared" si="67"/>
        <v>5040000</v>
      </c>
      <c r="P1090" s="97">
        <v>5040000</v>
      </c>
      <c r="Q1090" s="97">
        <f t="shared" si="68"/>
        <v>0</v>
      </c>
      <c r="R1090" s="96"/>
    </row>
    <row r="1091" spans="1:18" x14ac:dyDescent="0.25">
      <c r="A1091" s="84">
        <v>1085</v>
      </c>
      <c r="B1091" s="85">
        <v>461804</v>
      </c>
      <c r="C1091" s="86" t="s">
        <v>550</v>
      </c>
      <c r="D1091" s="86" t="s">
        <v>393</v>
      </c>
      <c r="E1091" s="86" t="s">
        <v>3746</v>
      </c>
      <c r="F1091" s="86" t="s">
        <v>27</v>
      </c>
      <c r="G1091" s="86"/>
      <c r="H1091" s="87">
        <v>21</v>
      </c>
      <c r="I1091" s="87">
        <v>0</v>
      </c>
      <c r="J1091" s="87">
        <v>0</v>
      </c>
      <c r="K1091" s="87"/>
      <c r="L1091" s="87"/>
      <c r="M1091" s="87"/>
      <c r="N1091" s="87"/>
      <c r="O1091" s="87"/>
      <c r="P1091" s="97">
        <v>0</v>
      </c>
      <c r="Q1091" s="97">
        <f t="shared" si="68"/>
        <v>0</v>
      </c>
      <c r="R1091" s="96" t="s">
        <v>3370</v>
      </c>
    </row>
    <row r="1092" spans="1:18" x14ac:dyDescent="0.25">
      <c r="A1092" s="84">
        <v>1086</v>
      </c>
      <c r="B1092" s="85">
        <v>461805</v>
      </c>
      <c r="C1092" s="86" t="s">
        <v>1241</v>
      </c>
      <c r="D1092" s="86" t="s">
        <v>433</v>
      </c>
      <c r="E1092" s="86" t="s">
        <v>3746</v>
      </c>
      <c r="F1092" s="86" t="s">
        <v>27</v>
      </c>
      <c r="G1092" s="86"/>
      <c r="H1092" s="87">
        <v>18</v>
      </c>
      <c r="I1092" s="87">
        <v>0</v>
      </c>
      <c r="J1092" s="87">
        <v>0</v>
      </c>
      <c r="K1092" s="87">
        <f t="shared" si="71"/>
        <v>5040000</v>
      </c>
      <c r="L1092" s="87">
        <v>0</v>
      </c>
      <c r="M1092" s="87">
        <v>0</v>
      </c>
      <c r="N1092" s="87">
        <v>0</v>
      </c>
      <c r="O1092" s="87">
        <f t="shared" si="67"/>
        <v>5040000</v>
      </c>
      <c r="P1092" s="97">
        <v>5040000</v>
      </c>
      <c r="Q1092" s="97">
        <f t="shared" si="68"/>
        <v>0</v>
      </c>
      <c r="R1092" s="96"/>
    </row>
    <row r="1093" spans="1:18" x14ac:dyDescent="0.25">
      <c r="A1093" s="84">
        <v>1087</v>
      </c>
      <c r="B1093" s="85">
        <v>461806</v>
      </c>
      <c r="C1093" s="86" t="s">
        <v>2613</v>
      </c>
      <c r="D1093" s="86" t="s">
        <v>51</v>
      </c>
      <c r="E1093" s="86" t="s">
        <v>3746</v>
      </c>
      <c r="F1093" s="86" t="s">
        <v>27</v>
      </c>
      <c r="G1093" s="86"/>
      <c r="H1093" s="87">
        <v>21</v>
      </c>
      <c r="I1093" s="87">
        <v>0</v>
      </c>
      <c r="J1093" s="87">
        <v>0</v>
      </c>
      <c r="K1093" s="87">
        <f t="shared" si="71"/>
        <v>5880000</v>
      </c>
      <c r="L1093" s="87">
        <v>0</v>
      </c>
      <c r="M1093" s="87">
        <v>0</v>
      </c>
      <c r="N1093" s="87">
        <v>0</v>
      </c>
      <c r="O1093" s="87">
        <f t="shared" si="67"/>
        <v>5880000</v>
      </c>
      <c r="P1093" s="97">
        <v>5880000</v>
      </c>
      <c r="Q1093" s="97">
        <f t="shared" si="68"/>
        <v>0</v>
      </c>
      <c r="R1093" s="96"/>
    </row>
    <row r="1094" spans="1:18" x14ac:dyDescent="0.25">
      <c r="A1094" s="84">
        <v>1088</v>
      </c>
      <c r="B1094" s="85">
        <v>461807</v>
      </c>
      <c r="C1094" s="86" t="s">
        <v>3748</v>
      </c>
      <c r="D1094" s="86" t="s">
        <v>51</v>
      </c>
      <c r="E1094" s="86" t="s">
        <v>3746</v>
      </c>
      <c r="F1094" s="86" t="s">
        <v>27</v>
      </c>
      <c r="G1094" s="86"/>
      <c r="H1094" s="87">
        <v>21</v>
      </c>
      <c r="I1094" s="87">
        <v>0</v>
      </c>
      <c r="J1094" s="87">
        <v>0</v>
      </c>
      <c r="K1094" s="87">
        <f t="shared" si="71"/>
        <v>5880000</v>
      </c>
      <c r="L1094" s="87">
        <v>0</v>
      </c>
      <c r="M1094" s="87">
        <v>0</v>
      </c>
      <c r="N1094" s="87">
        <v>0</v>
      </c>
      <c r="O1094" s="87">
        <f t="shared" si="67"/>
        <v>5880000</v>
      </c>
      <c r="P1094" s="97">
        <v>5880000</v>
      </c>
      <c r="Q1094" s="97">
        <f t="shared" si="68"/>
        <v>0</v>
      </c>
      <c r="R1094" s="96"/>
    </row>
    <row r="1095" spans="1:18" x14ac:dyDescent="0.25">
      <c r="A1095" s="84">
        <v>1089</v>
      </c>
      <c r="B1095" s="85">
        <v>461808</v>
      </c>
      <c r="C1095" s="86" t="s">
        <v>397</v>
      </c>
      <c r="D1095" s="86" t="s">
        <v>3749</v>
      </c>
      <c r="E1095" s="86" t="s">
        <v>3746</v>
      </c>
      <c r="F1095" s="86" t="s">
        <v>27</v>
      </c>
      <c r="G1095" s="86"/>
      <c r="H1095" s="87">
        <v>21</v>
      </c>
      <c r="I1095" s="87">
        <v>0</v>
      </c>
      <c r="J1095" s="87">
        <v>0</v>
      </c>
      <c r="K1095" s="87">
        <f t="shared" si="71"/>
        <v>5880000</v>
      </c>
      <c r="L1095" s="87">
        <v>0</v>
      </c>
      <c r="M1095" s="87">
        <v>0</v>
      </c>
      <c r="N1095" s="87">
        <v>0</v>
      </c>
      <c r="O1095" s="87">
        <f t="shared" si="67"/>
        <v>5880000</v>
      </c>
      <c r="P1095" s="97">
        <v>5880000</v>
      </c>
      <c r="Q1095" s="97">
        <f t="shared" si="68"/>
        <v>0</v>
      </c>
      <c r="R1095" s="96"/>
    </row>
    <row r="1096" spans="1:18" x14ac:dyDescent="0.25">
      <c r="A1096" s="84">
        <v>1090</v>
      </c>
      <c r="B1096" s="85">
        <v>461809</v>
      </c>
      <c r="C1096" s="86" t="s">
        <v>586</v>
      </c>
      <c r="D1096" s="86" t="s">
        <v>223</v>
      </c>
      <c r="E1096" s="86" t="s">
        <v>3746</v>
      </c>
      <c r="F1096" s="86" t="s">
        <v>27</v>
      </c>
      <c r="G1096" s="86"/>
      <c r="H1096" s="87">
        <v>18</v>
      </c>
      <c r="I1096" s="87">
        <v>0</v>
      </c>
      <c r="J1096" s="87">
        <v>0</v>
      </c>
      <c r="K1096" s="87">
        <f t="shared" si="71"/>
        <v>5040000</v>
      </c>
      <c r="L1096" s="87">
        <v>0</v>
      </c>
      <c r="M1096" s="87">
        <v>0</v>
      </c>
      <c r="N1096" s="87">
        <v>0</v>
      </c>
      <c r="O1096" s="87">
        <f t="shared" ref="O1096:O1159" si="72">K1096+L1096+M1096-N1096</f>
        <v>5040000</v>
      </c>
      <c r="P1096" s="97">
        <v>5040000</v>
      </c>
      <c r="Q1096" s="97">
        <f t="shared" ref="Q1096:Q1159" si="73">O1096-P1096</f>
        <v>0</v>
      </c>
      <c r="R1096" s="96"/>
    </row>
    <row r="1097" spans="1:18" x14ac:dyDescent="0.25">
      <c r="A1097" s="84">
        <v>1091</v>
      </c>
      <c r="B1097" s="85">
        <v>461810</v>
      </c>
      <c r="C1097" s="86" t="s">
        <v>3750</v>
      </c>
      <c r="D1097" s="86" t="s">
        <v>244</v>
      </c>
      <c r="E1097" s="86" t="s">
        <v>3746</v>
      </c>
      <c r="F1097" s="86" t="s">
        <v>27</v>
      </c>
      <c r="G1097" s="86"/>
      <c r="H1097" s="87">
        <v>21</v>
      </c>
      <c r="I1097" s="87">
        <v>0</v>
      </c>
      <c r="J1097" s="87">
        <v>0</v>
      </c>
      <c r="K1097" s="87"/>
      <c r="L1097" s="87"/>
      <c r="M1097" s="87"/>
      <c r="N1097" s="87"/>
      <c r="O1097" s="87"/>
      <c r="P1097" s="97">
        <v>0</v>
      </c>
      <c r="Q1097" s="97">
        <f t="shared" si="73"/>
        <v>0</v>
      </c>
      <c r="R1097" s="96" t="s">
        <v>3370</v>
      </c>
    </row>
    <row r="1098" spans="1:18" x14ac:dyDescent="0.25">
      <c r="A1098" s="84">
        <v>1092</v>
      </c>
      <c r="B1098" s="85">
        <v>461811</v>
      </c>
      <c r="C1098" s="86" t="s">
        <v>999</v>
      </c>
      <c r="D1098" s="86" t="s">
        <v>244</v>
      </c>
      <c r="E1098" s="86" t="s">
        <v>3746</v>
      </c>
      <c r="F1098" s="86" t="s">
        <v>27</v>
      </c>
      <c r="G1098" s="86"/>
      <c r="H1098" s="87">
        <v>21</v>
      </c>
      <c r="I1098" s="87">
        <v>0</v>
      </c>
      <c r="J1098" s="87">
        <v>0</v>
      </c>
      <c r="K1098" s="87">
        <f t="shared" si="71"/>
        <v>5880000</v>
      </c>
      <c r="L1098" s="87">
        <v>0</v>
      </c>
      <c r="M1098" s="87">
        <v>0</v>
      </c>
      <c r="N1098" s="87">
        <v>0</v>
      </c>
      <c r="O1098" s="87">
        <f t="shared" si="72"/>
        <v>5880000</v>
      </c>
      <c r="P1098" s="97">
        <v>5880000</v>
      </c>
      <c r="Q1098" s="97">
        <f t="shared" si="73"/>
        <v>0</v>
      </c>
      <c r="R1098" s="96"/>
    </row>
    <row r="1099" spans="1:18" x14ac:dyDescent="0.25">
      <c r="A1099" s="84">
        <v>1093</v>
      </c>
      <c r="B1099" s="85">
        <v>461812</v>
      </c>
      <c r="C1099" s="86" t="s">
        <v>364</v>
      </c>
      <c r="D1099" s="86" t="s">
        <v>258</v>
      </c>
      <c r="E1099" s="86" t="s">
        <v>3746</v>
      </c>
      <c r="F1099" s="86" t="s">
        <v>27</v>
      </c>
      <c r="G1099" s="86"/>
      <c r="H1099" s="87">
        <v>21</v>
      </c>
      <c r="I1099" s="87">
        <v>0</v>
      </c>
      <c r="J1099" s="87">
        <v>0</v>
      </c>
      <c r="K1099" s="87">
        <v>0</v>
      </c>
      <c r="L1099" s="87">
        <v>0</v>
      </c>
      <c r="M1099" s="87">
        <v>0</v>
      </c>
      <c r="N1099" s="87">
        <v>0</v>
      </c>
      <c r="O1099" s="87">
        <f t="shared" si="72"/>
        <v>0</v>
      </c>
      <c r="P1099" s="97">
        <v>0</v>
      </c>
      <c r="Q1099" s="97">
        <f t="shared" si="73"/>
        <v>0</v>
      </c>
      <c r="R1099" s="96" t="s">
        <v>3370</v>
      </c>
    </row>
    <row r="1100" spans="1:18" x14ac:dyDescent="0.25">
      <c r="A1100" s="84">
        <v>1094</v>
      </c>
      <c r="B1100" s="85">
        <v>461813</v>
      </c>
      <c r="C1100" s="86" t="s">
        <v>1574</v>
      </c>
      <c r="D1100" s="86" t="s">
        <v>258</v>
      </c>
      <c r="E1100" s="86" t="s">
        <v>3746</v>
      </c>
      <c r="F1100" s="86" t="s">
        <v>27</v>
      </c>
      <c r="G1100" s="86"/>
      <c r="H1100" s="87">
        <v>18</v>
      </c>
      <c r="I1100" s="87">
        <v>0</v>
      </c>
      <c r="J1100" s="87">
        <v>0</v>
      </c>
      <c r="K1100" s="87">
        <f t="shared" si="71"/>
        <v>5040000</v>
      </c>
      <c r="L1100" s="87">
        <v>0</v>
      </c>
      <c r="M1100" s="87">
        <v>0</v>
      </c>
      <c r="N1100" s="87">
        <v>0</v>
      </c>
      <c r="O1100" s="87">
        <f t="shared" si="72"/>
        <v>5040000</v>
      </c>
      <c r="P1100" s="97">
        <v>5040000</v>
      </c>
      <c r="Q1100" s="97">
        <f t="shared" si="73"/>
        <v>0</v>
      </c>
      <c r="R1100" s="96"/>
    </row>
    <row r="1101" spans="1:18" x14ac:dyDescent="0.25">
      <c r="A1101" s="84">
        <v>1095</v>
      </c>
      <c r="B1101" s="85">
        <v>461814</v>
      </c>
      <c r="C1101" s="86" t="s">
        <v>219</v>
      </c>
      <c r="D1101" s="86" t="s">
        <v>1396</v>
      </c>
      <c r="E1101" s="86" t="s">
        <v>3746</v>
      </c>
      <c r="F1101" s="86" t="s">
        <v>27</v>
      </c>
      <c r="G1101" s="86"/>
      <c r="H1101" s="87">
        <v>21</v>
      </c>
      <c r="I1101" s="87">
        <v>0</v>
      </c>
      <c r="J1101" s="87">
        <v>0</v>
      </c>
      <c r="K1101" s="87">
        <f t="shared" si="71"/>
        <v>5880000</v>
      </c>
      <c r="L1101" s="87">
        <v>0</v>
      </c>
      <c r="M1101" s="87">
        <v>0</v>
      </c>
      <c r="N1101" s="87">
        <v>0</v>
      </c>
      <c r="O1101" s="87">
        <f t="shared" si="72"/>
        <v>5880000</v>
      </c>
      <c r="P1101" s="97">
        <v>5880000</v>
      </c>
      <c r="Q1101" s="97">
        <f t="shared" si="73"/>
        <v>0</v>
      </c>
      <c r="R1101" s="96"/>
    </row>
    <row r="1102" spans="1:18" x14ac:dyDescent="0.25">
      <c r="A1102" s="84">
        <v>1096</v>
      </c>
      <c r="B1102" s="85">
        <v>461815</v>
      </c>
      <c r="C1102" s="86" t="s">
        <v>3025</v>
      </c>
      <c r="D1102" s="86" t="s">
        <v>3055</v>
      </c>
      <c r="E1102" s="86" t="s">
        <v>3746</v>
      </c>
      <c r="F1102" s="86" t="s">
        <v>27</v>
      </c>
      <c r="G1102" s="86"/>
      <c r="H1102" s="87">
        <v>21</v>
      </c>
      <c r="I1102" s="87">
        <v>0</v>
      </c>
      <c r="J1102" s="87">
        <v>0</v>
      </c>
      <c r="K1102" s="87">
        <f t="shared" si="71"/>
        <v>5880000</v>
      </c>
      <c r="L1102" s="87">
        <v>0</v>
      </c>
      <c r="M1102" s="87">
        <v>0</v>
      </c>
      <c r="N1102" s="87">
        <v>0</v>
      </c>
      <c r="O1102" s="87">
        <f t="shared" si="72"/>
        <v>5880000</v>
      </c>
      <c r="P1102" s="97">
        <v>5880000</v>
      </c>
      <c r="Q1102" s="97">
        <f t="shared" si="73"/>
        <v>0</v>
      </c>
      <c r="R1102" s="96"/>
    </row>
    <row r="1103" spans="1:18" x14ac:dyDescent="0.25">
      <c r="A1103" s="84">
        <v>1097</v>
      </c>
      <c r="B1103" s="85">
        <v>461816</v>
      </c>
      <c r="C1103" s="86" t="s">
        <v>3751</v>
      </c>
      <c r="D1103" s="86" t="s">
        <v>158</v>
      </c>
      <c r="E1103" s="86" t="s">
        <v>3746</v>
      </c>
      <c r="F1103" s="86" t="s">
        <v>27</v>
      </c>
      <c r="G1103" s="86"/>
      <c r="H1103" s="87">
        <v>15</v>
      </c>
      <c r="I1103" s="87">
        <v>0</v>
      </c>
      <c r="J1103" s="87">
        <v>0</v>
      </c>
      <c r="K1103" s="87"/>
      <c r="L1103" s="87"/>
      <c r="M1103" s="87"/>
      <c r="N1103" s="87"/>
      <c r="O1103" s="87"/>
      <c r="P1103" s="97">
        <v>0</v>
      </c>
      <c r="Q1103" s="97">
        <f t="shared" si="73"/>
        <v>0</v>
      </c>
      <c r="R1103" s="96" t="s">
        <v>3472</v>
      </c>
    </row>
    <row r="1104" spans="1:18" x14ac:dyDescent="0.25">
      <c r="A1104" s="84">
        <v>1098</v>
      </c>
      <c r="B1104" s="85">
        <v>461817</v>
      </c>
      <c r="C1104" s="86" t="s">
        <v>657</v>
      </c>
      <c r="D1104" s="86" t="s">
        <v>265</v>
      </c>
      <c r="E1104" s="86" t="s">
        <v>3746</v>
      </c>
      <c r="F1104" s="86" t="s">
        <v>27</v>
      </c>
      <c r="G1104" s="86"/>
      <c r="H1104" s="87">
        <v>21</v>
      </c>
      <c r="I1104" s="87">
        <v>0</v>
      </c>
      <c r="J1104" s="87">
        <v>0</v>
      </c>
      <c r="K1104" s="87">
        <f t="shared" si="71"/>
        <v>5880000</v>
      </c>
      <c r="L1104" s="87">
        <v>0</v>
      </c>
      <c r="M1104" s="87">
        <v>0</v>
      </c>
      <c r="N1104" s="87">
        <v>0</v>
      </c>
      <c r="O1104" s="87">
        <f t="shared" si="72"/>
        <v>5880000</v>
      </c>
      <c r="P1104" s="97">
        <v>5880000</v>
      </c>
      <c r="Q1104" s="97">
        <f t="shared" si="73"/>
        <v>0</v>
      </c>
      <c r="R1104" s="96"/>
    </row>
    <row r="1105" spans="1:18" x14ac:dyDescent="0.25">
      <c r="A1105" s="84">
        <v>1099</v>
      </c>
      <c r="B1105" s="85">
        <v>461818</v>
      </c>
      <c r="C1105" s="86" t="s">
        <v>2035</v>
      </c>
      <c r="D1105" s="86" t="s">
        <v>488</v>
      </c>
      <c r="E1105" s="86" t="s">
        <v>3746</v>
      </c>
      <c r="F1105" s="86" t="s">
        <v>389</v>
      </c>
      <c r="G1105" s="86"/>
      <c r="H1105" s="87">
        <v>21</v>
      </c>
      <c r="I1105" s="87">
        <v>0</v>
      </c>
      <c r="J1105" s="87">
        <v>0</v>
      </c>
      <c r="K1105" s="87">
        <f>H1105*280000</f>
        <v>5880000</v>
      </c>
      <c r="L1105" s="87">
        <v>0</v>
      </c>
      <c r="M1105" s="87">
        <v>0</v>
      </c>
      <c r="N1105" s="87">
        <f>K1105*0.7</f>
        <v>4115999.9999999995</v>
      </c>
      <c r="O1105" s="87">
        <f t="shared" si="72"/>
        <v>1764000.0000000005</v>
      </c>
      <c r="P1105" s="97">
        <v>1764000</v>
      </c>
      <c r="Q1105" s="97">
        <f t="shared" si="73"/>
        <v>0</v>
      </c>
      <c r="R1105" s="96"/>
    </row>
    <row r="1106" spans="1:18" x14ac:dyDescent="0.25">
      <c r="A1106" s="84">
        <v>1100</v>
      </c>
      <c r="B1106" s="85">
        <v>461819</v>
      </c>
      <c r="C1106" s="86" t="s">
        <v>3752</v>
      </c>
      <c r="D1106" s="86" t="s">
        <v>128</v>
      </c>
      <c r="E1106" s="86" t="s">
        <v>3746</v>
      </c>
      <c r="F1106" s="86" t="s">
        <v>368</v>
      </c>
      <c r="G1106" s="86"/>
      <c r="H1106" s="87">
        <v>21</v>
      </c>
      <c r="I1106" s="87">
        <v>0</v>
      </c>
      <c r="J1106" s="87">
        <v>0</v>
      </c>
      <c r="K1106" s="87">
        <f>H1106*280000</f>
        <v>5880000</v>
      </c>
      <c r="L1106" s="87">
        <v>0</v>
      </c>
      <c r="M1106" s="87">
        <v>0</v>
      </c>
      <c r="N1106" s="87">
        <f>K1106</f>
        <v>5880000</v>
      </c>
      <c r="O1106" s="87">
        <f t="shared" si="72"/>
        <v>0</v>
      </c>
      <c r="P1106" s="97">
        <v>0</v>
      </c>
      <c r="Q1106" s="97">
        <f t="shared" si="73"/>
        <v>0</v>
      </c>
      <c r="R1106" s="96"/>
    </row>
    <row r="1107" spans="1:18" x14ac:dyDescent="0.25">
      <c r="A1107" s="84">
        <v>1101</v>
      </c>
      <c r="B1107" s="85">
        <v>461820</v>
      </c>
      <c r="C1107" s="86" t="s">
        <v>550</v>
      </c>
      <c r="D1107" s="86" t="s">
        <v>375</v>
      </c>
      <c r="E1107" s="86" t="s">
        <v>3746</v>
      </c>
      <c r="F1107" s="86" t="s">
        <v>27</v>
      </c>
      <c r="G1107" s="86"/>
      <c r="H1107" s="87">
        <v>21</v>
      </c>
      <c r="I1107" s="87">
        <v>0</v>
      </c>
      <c r="J1107" s="87">
        <v>0</v>
      </c>
      <c r="K1107" s="87">
        <f t="shared" ref="K1107:K1134" si="74">H1107*280000</f>
        <v>5880000</v>
      </c>
      <c r="L1107" s="87">
        <v>0</v>
      </c>
      <c r="M1107" s="87">
        <v>0</v>
      </c>
      <c r="N1107" s="87">
        <v>0</v>
      </c>
      <c r="O1107" s="87">
        <f t="shared" si="72"/>
        <v>5880000</v>
      </c>
      <c r="P1107" s="97">
        <v>5880000</v>
      </c>
      <c r="Q1107" s="97">
        <f t="shared" si="73"/>
        <v>0</v>
      </c>
      <c r="R1107" s="96"/>
    </row>
    <row r="1108" spans="1:18" x14ac:dyDescent="0.25">
      <c r="A1108" s="84">
        <v>1102</v>
      </c>
      <c r="B1108" s="85">
        <v>461821</v>
      </c>
      <c r="C1108" s="86" t="s">
        <v>300</v>
      </c>
      <c r="D1108" s="86" t="s">
        <v>71</v>
      </c>
      <c r="E1108" s="86" t="s">
        <v>3746</v>
      </c>
      <c r="F1108" s="86" t="s">
        <v>27</v>
      </c>
      <c r="G1108" s="86"/>
      <c r="H1108" s="87">
        <v>21</v>
      </c>
      <c r="I1108" s="87">
        <v>0</v>
      </c>
      <c r="J1108" s="87">
        <v>0</v>
      </c>
      <c r="K1108" s="87">
        <f t="shared" si="74"/>
        <v>5880000</v>
      </c>
      <c r="L1108" s="87">
        <v>0</v>
      </c>
      <c r="M1108" s="87">
        <v>0</v>
      </c>
      <c r="N1108" s="87">
        <v>0</v>
      </c>
      <c r="O1108" s="87">
        <f t="shared" si="72"/>
        <v>5880000</v>
      </c>
      <c r="P1108" s="97">
        <v>5880000</v>
      </c>
      <c r="Q1108" s="97">
        <f t="shared" si="73"/>
        <v>0</v>
      </c>
      <c r="R1108" s="96"/>
    </row>
    <row r="1109" spans="1:18" x14ac:dyDescent="0.25">
      <c r="A1109" s="84">
        <v>1103</v>
      </c>
      <c r="B1109" s="85">
        <v>461822</v>
      </c>
      <c r="C1109" s="86" t="s">
        <v>732</v>
      </c>
      <c r="D1109" s="86" t="s">
        <v>424</v>
      </c>
      <c r="E1109" s="86" t="s">
        <v>3746</v>
      </c>
      <c r="F1109" s="86" t="s">
        <v>27</v>
      </c>
      <c r="G1109" s="86"/>
      <c r="H1109" s="87">
        <v>21</v>
      </c>
      <c r="I1109" s="87">
        <v>0</v>
      </c>
      <c r="J1109" s="87">
        <v>0</v>
      </c>
      <c r="K1109" s="87">
        <f t="shared" si="74"/>
        <v>5880000</v>
      </c>
      <c r="L1109" s="87">
        <v>0</v>
      </c>
      <c r="M1109" s="87">
        <v>0</v>
      </c>
      <c r="N1109" s="87">
        <v>0</v>
      </c>
      <c r="O1109" s="87">
        <f t="shared" si="72"/>
        <v>5880000</v>
      </c>
      <c r="P1109" s="97">
        <v>5880000</v>
      </c>
      <c r="Q1109" s="97">
        <f t="shared" si="73"/>
        <v>0</v>
      </c>
      <c r="R1109" s="96"/>
    </row>
    <row r="1110" spans="1:18" x14ac:dyDescent="0.25">
      <c r="A1110" s="84">
        <v>1104</v>
      </c>
      <c r="B1110" s="85">
        <v>461823</v>
      </c>
      <c r="C1110" s="86" t="s">
        <v>692</v>
      </c>
      <c r="D1110" s="86" t="s">
        <v>396</v>
      </c>
      <c r="E1110" s="86" t="s">
        <v>3746</v>
      </c>
      <c r="F1110" s="86" t="s">
        <v>27</v>
      </c>
      <c r="G1110" s="86"/>
      <c r="H1110" s="87">
        <v>21</v>
      </c>
      <c r="I1110" s="87">
        <v>0</v>
      </c>
      <c r="J1110" s="87">
        <v>0</v>
      </c>
      <c r="K1110" s="87">
        <f t="shared" si="74"/>
        <v>5880000</v>
      </c>
      <c r="L1110" s="87">
        <v>0</v>
      </c>
      <c r="M1110" s="87">
        <v>0</v>
      </c>
      <c r="N1110" s="87">
        <v>0</v>
      </c>
      <c r="O1110" s="87">
        <f t="shared" si="72"/>
        <v>5880000</v>
      </c>
      <c r="P1110" s="97">
        <v>5880000</v>
      </c>
      <c r="Q1110" s="97">
        <f t="shared" si="73"/>
        <v>0</v>
      </c>
      <c r="R1110" s="96"/>
    </row>
    <row r="1111" spans="1:18" x14ac:dyDescent="0.25">
      <c r="A1111" s="84">
        <v>1105</v>
      </c>
      <c r="B1111" s="85">
        <v>461824</v>
      </c>
      <c r="C1111" s="86" t="s">
        <v>114</v>
      </c>
      <c r="D1111" s="86" t="s">
        <v>251</v>
      </c>
      <c r="E1111" s="86" t="s">
        <v>3746</v>
      </c>
      <c r="F1111" s="86" t="s">
        <v>27</v>
      </c>
      <c r="G1111" s="86"/>
      <c r="H1111" s="87">
        <v>21</v>
      </c>
      <c r="I1111" s="87">
        <v>0</v>
      </c>
      <c r="J1111" s="87">
        <v>0</v>
      </c>
      <c r="K1111" s="87">
        <f t="shared" si="74"/>
        <v>5880000</v>
      </c>
      <c r="L1111" s="87">
        <v>0</v>
      </c>
      <c r="M1111" s="87">
        <v>0</v>
      </c>
      <c r="N1111" s="87">
        <v>0</v>
      </c>
      <c r="O1111" s="87">
        <f t="shared" si="72"/>
        <v>5880000</v>
      </c>
      <c r="P1111" s="97">
        <v>5880000</v>
      </c>
      <c r="Q1111" s="97">
        <f t="shared" si="73"/>
        <v>0</v>
      </c>
      <c r="R1111" s="96"/>
    </row>
    <row r="1112" spans="1:18" x14ac:dyDescent="0.25">
      <c r="A1112" s="84">
        <v>1106</v>
      </c>
      <c r="B1112" s="85">
        <v>461825</v>
      </c>
      <c r="C1112" s="86" t="s">
        <v>3753</v>
      </c>
      <c r="D1112" s="86" t="s">
        <v>125</v>
      </c>
      <c r="E1112" s="86" t="s">
        <v>3746</v>
      </c>
      <c r="F1112" s="86" t="s">
        <v>27</v>
      </c>
      <c r="G1112" s="86"/>
      <c r="H1112" s="87">
        <v>21</v>
      </c>
      <c r="I1112" s="87">
        <v>0</v>
      </c>
      <c r="J1112" s="87">
        <v>0</v>
      </c>
      <c r="K1112" s="87">
        <f t="shared" si="74"/>
        <v>5880000</v>
      </c>
      <c r="L1112" s="87">
        <v>0</v>
      </c>
      <c r="M1112" s="87">
        <v>0</v>
      </c>
      <c r="N1112" s="87">
        <v>0</v>
      </c>
      <c r="O1112" s="87">
        <f t="shared" si="72"/>
        <v>5880000</v>
      </c>
      <c r="P1112" s="97">
        <v>5880000</v>
      </c>
      <c r="Q1112" s="97">
        <f t="shared" si="73"/>
        <v>0</v>
      </c>
      <c r="R1112" s="96"/>
    </row>
    <row r="1113" spans="1:18" x14ac:dyDescent="0.25">
      <c r="A1113" s="84">
        <v>1107</v>
      </c>
      <c r="B1113" s="85">
        <v>461826</v>
      </c>
      <c r="C1113" s="86" t="s">
        <v>3754</v>
      </c>
      <c r="D1113" s="86" t="s">
        <v>415</v>
      </c>
      <c r="E1113" s="86" t="s">
        <v>3746</v>
      </c>
      <c r="F1113" s="86" t="s">
        <v>27</v>
      </c>
      <c r="G1113" s="86"/>
      <c r="H1113" s="87">
        <v>21</v>
      </c>
      <c r="I1113" s="87">
        <v>0</v>
      </c>
      <c r="J1113" s="87">
        <v>0</v>
      </c>
      <c r="K1113" s="87">
        <f t="shared" si="74"/>
        <v>5880000</v>
      </c>
      <c r="L1113" s="87">
        <v>0</v>
      </c>
      <c r="M1113" s="87">
        <v>0</v>
      </c>
      <c r="N1113" s="87">
        <v>0</v>
      </c>
      <c r="O1113" s="87">
        <f t="shared" si="72"/>
        <v>5880000</v>
      </c>
      <c r="P1113" s="97">
        <v>5880000</v>
      </c>
      <c r="Q1113" s="97">
        <f t="shared" si="73"/>
        <v>0</v>
      </c>
      <c r="R1113" s="96"/>
    </row>
    <row r="1114" spans="1:18" x14ac:dyDescent="0.25">
      <c r="A1114" s="84">
        <v>1108</v>
      </c>
      <c r="B1114" s="85">
        <v>461827</v>
      </c>
      <c r="C1114" s="86" t="s">
        <v>691</v>
      </c>
      <c r="D1114" s="86" t="s">
        <v>408</v>
      </c>
      <c r="E1114" s="86" t="s">
        <v>3746</v>
      </c>
      <c r="F1114" s="86" t="s">
        <v>27</v>
      </c>
      <c r="G1114" s="86"/>
      <c r="H1114" s="87">
        <v>21</v>
      </c>
      <c r="I1114" s="87">
        <v>0</v>
      </c>
      <c r="J1114" s="87">
        <v>0</v>
      </c>
      <c r="K1114" s="87">
        <f t="shared" si="74"/>
        <v>5880000</v>
      </c>
      <c r="L1114" s="87">
        <v>0</v>
      </c>
      <c r="M1114" s="87">
        <v>0</v>
      </c>
      <c r="N1114" s="87">
        <v>0</v>
      </c>
      <c r="O1114" s="87">
        <f t="shared" si="72"/>
        <v>5880000</v>
      </c>
      <c r="P1114" s="97">
        <v>5880000</v>
      </c>
      <c r="Q1114" s="97">
        <f t="shared" si="73"/>
        <v>0</v>
      </c>
      <c r="R1114" s="96"/>
    </row>
    <row r="1115" spans="1:18" x14ac:dyDescent="0.25">
      <c r="A1115" s="84">
        <v>1109</v>
      </c>
      <c r="B1115" s="85">
        <v>461828</v>
      </c>
      <c r="C1115" s="86" t="s">
        <v>3040</v>
      </c>
      <c r="D1115" s="86" t="s">
        <v>85</v>
      </c>
      <c r="E1115" s="86" t="s">
        <v>3746</v>
      </c>
      <c r="F1115" s="86" t="s">
        <v>27</v>
      </c>
      <c r="G1115" s="86"/>
      <c r="H1115" s="87">
        <v>21</v>
      </c>
      <c r="I1115" s="87">
        <v>0</v>
      </c>
      <c r="J1115" s="87">
        <v>0</v>
      </c>
      <c r="K1115" s="87">
        <f t="shared" si="74"/>
        <v>5880000</v>
      </c>
      <c r="L1115" s="87">
        <v>0</v>
      </c>
      <c r="M1115" s="87">
        <v>0</v>
      </c>
      <c r="N1115" s="87">
        <v>0</v>
      </c>
      <c r="O1115" s="87">
        <f t="shared" si="72"/>
        <v>5880000</v>
      </c>
      <c r="P1115" s="97">
        <v>5880000</v>
      </c>
      <c r="Q1115" s="97">
        <f t="shared" si="73"/>
        <v>0</v>
      </c>
      <c r="R1115" s="96"/>
    </row>
    <row r="1116" spans="1:18" x14ac:dyDescent="0.25">
      <c r="A1116" s="84">
        <v>1110</v>
      </c>
      <c r="B1116" s="85">
        <v>461829</v>
      </c>
      <c r="C1116" s="86" t="s">
        <v>949</v>
      </c>
      <c r="D1116" s="86" t="s">
        <v>85</v>
      </c>
      <c r="E1116" s="86" t="s">
        <v>3746</v>
      </c>
      <c r="F1116" s="86" t="s">
        <v>27</v>
      </c>
      <c r="G1116" s="86"/>
      <c r="H1116" s="87">
        <v>21</v>
      </c>
      <c r="I1116" s="87">
        <v>0</v>
      </c>
      <c r="J1116" s="87">
        <v>0</v>
      </c>
      <c r="K1116" s="87">
        <f t="shared" si="74"/>
        <v>5880000</v>
      </c>
      <c r="L1116" s="87">
        <v>0</v>
      </c>
      <c r="M1116" s="87">
        <v>0</v>
      </c>
      <c r="N1116" s="87">
        <v>0</v>
      </c>
      <c r="O1116" s="87">
        <f t="shared" si="72"/>
        <v>5880000</v>
      </c>
      <c r="P1116" s="97">
        <v>5880000</v>
      </c>
      <c r="Q1116" s="97">
        <f t="shared" si="73"/>
        <v>0</v>
      </c>
      <c r="R1116" s="96"/>
    </row>
    <row r="1117" spans="1:18" x14ac:dyDescent="0.25">
      <c r="A1117" s="84">
        <v>1111</v>
      </c>
      <c r="B1117" s="85">
        <v>461830</v>
      </c>
      <c r="C1117" s="86" t="s">
        <v>952</v>
      </c>
      <c r="D1117" s="86" t="s">
        <v>481</v>
      </c>
      <c r="E1117" s="86" t="s">
        <v>3746</v>
      </c>
      <c r="F1117" s="86" t="s">
        <v>27</v>
      </c>
      <c r="G1117" s="86"/>
      <c r="H1117" s="87">
        <v>21</v>
      </c>
      <c r="I1117" s="87">
        <v>0</v>
      </c>
      <c r="J1117" s="87">
        <v>0</v>
      </c>
      <c r="K1117" s="87">
        <f t="shared" si="74"/>
        <v>5880000</v>
      </c>
      <c r="L1117" s="87">
        <v>0</v>
      </c>
      <c r="M1117" s="87">
        <v>0</v>
      </c>
      <c r="N1117" s="87">
        <v>0</v>
      </c>
      <c r="O1117" s="87">
        <f t="shared" si="72"/>
        <v>5880000</v>
      </c>
      <c r="P1117" s="97">
        <v>5880000</v>
      </c>
      <c r="Q1117" s="97">
        <f t="shared" si="73"/>
        <v>0</v>
      </c>
      <c r="R1117" s="96"/>
    </row>
    <row r="1118" spans="1:18" x14ac:dyDescent="0.25">
      <c r="A1118" s="84">
        <v>1112</v>
      </c>
      <c r="B1118" s="85">
        <v>461831</v>
      </c>
      <c r="C1118" s="86" t="s">
        <v>943</v>
      </c>
      <c r="D1118" s="86" t="s">
        <v>481</v>
      </c>
      <c r="E1118" s="86" t="s">
        <v>3746</v>
      </c>
      <c r="F1118" s="86" t="s">
        <v>27</v>
      </c>
      <c r="G1118" s="86"/>
      <c r="H1118" s="87">
        <v>21</v>
      </c>
      <c r="I1118" s="87">
        <v>0</v>
      </c>
      <c r="J1118" s="87">
        <v>0</v>
      </c>
      <c r="K1118" s="87">
        <f t="shared" si="74"/>
        <v>5880000</v>
      </c>
      <c r="L1118" s="87">
        <v>0</v>
      </c>
      <c r="M1118" s="87">
        <v>0</v>
      </c>
      <c r="N1118" s="87">
        <v>0</v>
      </c>
      <c r="O1118" s="87">
        <f t="shared" si="72"/>
        <v>5880000</v>
      </c>
      <c r="P1118" s="97">
        <v>5880000</v>
      </c>
      <c r="Q1118" s="97">
        <f t="shared" si="73"/>
        <v>0</v>
      </c>
      <c r="R1118" s="96"/>
    </row>
    <row r="1119" spans="1:18" x14ac:dyDescent="0.25">
      <c r="A1119" s="84">
        <v>1113</v>
      </c>
      <c r="B1119" s="85">
        <v>461832</v>
      </c>
      <c r="C1119" s="86" t="s">
        <v>3755</v>
      </c>
      <c r="D1119" s="86" t="s">
        <v>334</v>
      </c>
      <c r="E1119" s="86" t="s">
        <v>3746</v>
      </c>
      <c r="F1119" s="86" t="s">
        <v>27</v>
      </c>
      <c r="G1119" s="86"/>
      <c r="H1119" s="87">
        <v>21</v>
      </c>
      <c r="I1119" s="87">
        <v>0</v>
      </c>
      <c r="J1119" s="87">
        <v>0</v>
      </c>
      <c r="K1119" s="87">
        <f t="shared" si="74"/>
        <v>5880000</v>
      </c>
      <c r="L1119" s="87">
        <v>0</v>
      </c>
      <c r="M1119" s="87">
        <v>0</v>
      </c>
      <c r="N1119" s="87">
        <v>0</v>
      </c>
      <c r="O1119" s="87">
        <f t="shared" si="72"/>
        <v>5880000</v>
      </c>
      <c r="P1119" s="97">
        <v>5880000</v>
      </c>
      <c r="Q1119" s="97">
        <f t="shared" si="73"/>
        <v>0</v>
      </c>
      <c r="R1119" s="96"/>
    </row>
    <row r="1120" spans="1:18" x14ac:dyDescent="0.25">
      <c r="A1120" s="84">
        <v>1114</v>
      </c>
      <c r="B1120" s="85">
        <v>461833</v>
      </c>
      <c r="C1120" s="86" t="s">
        <v>3756</v>
      </c>
      <c r="D1120" s="86" t="s">
        <v>95</v>
      </c>
      <c r="E1120" s="86" t="s">
        <v>3746</v>
      </c>
      <c r="F1120" s="86" t="s">
        <v>27</v>
      </c>
      <c r="G1120" s="86"/>
      <c r="H1120" s="87">
        <v>21</v>
      </c>
      <c r="I1120" s="87">
        <v>0</v>
      </c>
      <c r="J1120" s="87">
        <v>0</v>
      </c>
      <c r="K1120" s="87"/>
      <c r="L1120" s="87"/>
      <c r="M1120" s="87"/>
      <c r="N1120" s="87"/>
      <c r="O1120" s="87"/>
      <c r="P1120" s="97">
        <v>0</v>
      </c>
      <c r="Q1120" s="97">
        <f t="shared" si="73"/>
        <v>0</v>
      </c>
      <c r="R1120" s="96" t="s">
        <v>3370</v>
      </c>
    </row>
    <row r="1121" spans="1:18" x14ac:dyDescent="0.25">
      <c r="A1121" s="84">
        <v>1115</v>
      </c>
      <c r="B1121" s="85">
        <v>461834</v>
      </c>
      <c r="C1121" s="86" t="s">
        <v>3757</v>
      </c>
      <c r="D1121" s="86" t="s">
        <v>262</v>
      </c>
      <c r="E1121" s="86" t="s">
        <v>3746</v>
      </c>
      <c r="F1121" s="86" t="s">
        <v>27</v>
      </c>
      <c r="G1121" s="86"/>
      <c r="H1121" s="87">
        <v>21</v>
      </c>
      <c r="I1121" s="87">
        <v>0</v>
      </c>
      <c r="J1121" s="87">
        <v>0</v>
      </c>
      <c r="K1121" s="87">
        <f t="shared" si="74"/>
        <v>5880000</v>
      </c>
      <c r="L1121" s="87">
        <v>0</v>
      </c>
      <c r="M1121" s="87">
        <v>0</v>
      </c>
      <c r="N1121" s="87">
        <v>0</v>
      </c>
      <c r="O1121" s="87">
        <f t="shared" si="72"/>
        <v>5880000</v>
      </c>
      <c r="P1121" s="97">
        <v>5880000</v>
      </c>
      <c r="Q1121" s="97">
        <f t="shared" si="73"/>
        <v>0</v>
      </c>
      <c r="R1121" s="96"/>
    </row>
    <row r="1122" spans="1:18" x14ac:dyDescent="0.25">
      <c r="A1122" s="84">
        <v>1116</v>
      </c>
      <c r="B1122" s="85">
        <v>461835</v>
      </c>
      <c r="C1122" s="86" t="s">
        <v>3758</v>
      </c>
      <c r="D1122" s="86" t="s">
        <v>262</v>
      </c>
      <c r="E1122" s="86" t="s">
        <v>3746</v>
      </c>
      <c r="F1122" s="86" t="s">
        <v>27</v>
      </c>
      <c r="G1122" s="86"/>
      <c r="H1122" s="87">
        <v>21</v>
      </c>
      <c r="I1122" s="87">
        <v>0</v>
      </c>
      <c r="J1122" s="87">
        <v>0</v>
      </c>
      <c r="K1122" s="87">
        <f t="shared" si="74"/>
        <v>5880000</v>
      </c>
      <c r="L1122" s="87">
        <v>0</v>
      </c>
      <c r="M1122" s="87">
        <v>0</v>
      </c>
      <c r="N1122" s="87">
        <v>0</v>
      </c>
      <c r="O1122" s="87">
        <f t="shared" si="72"/>
        <v>5880000</v>
      </c>
      <c r="P1122" s="97">
        <v>5880000</v>
      </c>
      <c r="Q1122" s="97">
        <f t="shared" si="73"/>
        <v>0</v>
      </c>
      <c r="R1122" s="96"/>
    </row>
    <row r="1123" spans="1:18" x14ac:dyDescent="0.25">
      <c r="A1123" s="84">
        <v>1117</v>
      </c>
      <c r="B1123" s="85">
        <v>461836</v>
      </c>
      <c r="C1123" s="86" t="s">
        <v>149</v>
      </c>
      <c r="D1123" s="86" t="s">
        <v>210</v>
      </c>
      <c r="E1123" s="86" t="s">
        <v>3746</v>
      </c>
      <c r="F1123" s="86" t="s">
        <v>27</v>
      </c>
      <c r="G1123" s="86"/>
      <c r="H1123" s="87">
        <v>21</v>
      </c>
      <c r="I1123" s="87">
        <v>0</v>
      </c>
      <c r="J1123" s="87">
        <v>0</v>
      </c>
      <c r="K1123" s="87">
        <f t="shared" si="74"/>
        <v>5880000</v>
      </c>
      <c r="L1123" s="87">
        <v>0</v>
      </c>
      <c r="M1123" s="87">
        <v>0</v>
      </c>
      <c r="N1123" s="87">
        <v>0</v>
      </c>
      <c r="O1123" s="87">
        <f t="shared" si="72"/>
        <v>5880000</v>
      </c>
      <c r="P1123" s="97">
        <v>5880000</v>
      </c>
      <c r="Q1123" s="97">
        <f t="shared" si="73"/>
        <v>0</v>
      </c>
      <c r="R1123" s="96"/>
    </row>
    <row r="1124" spans="1:18" x14ac:dyDescent="0.25">
      <c r="A1124" s="84">
        <v>1118</v>
      </c>
      <c r="B1124" s="85">
        <v>461837</v>
      </c>
      <c r="C1124" s="86" t="s">
        <v>3195</v>
      </c>
      <c r="D1124" s="86" t="s">
        <v>448</v>
      </c>
      <c r="E1124" s="86" t="s">
        <v>3746</v>
      </c>
      <c r="F1124" s="86" t="s">
        <v>27</v>
      </c>
      <c r="G1124" s="86"/>
      <c r="H1124" s="87">
        <v>21</v>
      </c>
      <c r="I1124" s="87">
        <v>0</v>
      </c>
      <c r="J1124" s="87">
        <v>0</v>
      </c>
      <c r="K1124" s="87">
        <f t="shared" si="74"/>
        <v>5880000</v>
      </c>
      <c r="L1124" s="87">
        <v>0</v>
      </c>
      <c r="M1124" s="87">
        <v>0</v>
      </c>
      <c r="N1124" s="87">
        <v>0</v>
      </c>
      <c r="O1124" s="87">
        <f t="shared" si="72"/>
        <v>5880000</v>
      </c>
      <c r="P1124" s="97">
        <v>5880000</v>
      </c>
      <c r="Q1124" s="97">
        <f t="shared" si="73"/>
        <v>0</v>
      </c>
      <c r="R1124" s="96"/>
    </row>
    <row r="1125" spans="1:18" x14ac:dyDescent="0.25">
      <c r="A1125" s="84">
        <v>1119</v>
      </c>
      <c r="B1125" s="85">
        <v>461838</v>
      </c>
      <c r="C1125" s="86" t="s">
        <v>1136</v>
      </c>
      <c r="D1125" s="86" t="s">
        <v>492</v>
      </c>
      <c r="E1125" s="86" t="s">
        <v>3746</v>
      </c>
      <c r="F1125" s="86" t="s">
        <v>27</v>
      </c>
      <c r="G1125" s="86"/>
      <c r="H1125" s="87">
        <v>21</v>
      </c>
      <c r="I1125" s="87">
        <v>0</v>
      </c>
      <c r="J1125" s="87">
        <v>0</v>
      </c>
      <c r="K1125" s="87">
        <f t="shared" si="74"/>
        <v>5880000</v>
      </c>
      <c r="L1125" s="87">
        <v>0</v>
      </c>
      <c r="M1125" s="87">
        <v>0</v>
      </c>
      <c r="N1125" s="87">
        <v>0</v>
      </c>
      <c r="O1125" s="87">
        <f t="shared" si="72"/>
        <v>5880000</v>
      </c>
      <c r="P1125" s="97">
        <v>5880000</v>
      </c>
      <c r="Q1125" s="97">
        <f t="shared" si="73"/>
        <v>0</v>
      </c>
      <c r="R1125" s="96"/>
    </row>
    <row r="1126" spans="1:18" x14ac:dyDescent="0.25">
      <c r="A1126" s="84">
        <v>1120</v>
      </c>
      <c r="B1126" s="85">
        <v>461839</v>
      </c>
      <c r="C1126" s="86" t="s">
        <v>3759</v>
      </c>
      <c r="D1126" s="86" t="s">
        <v>598</v>
      </c>
      <c r="E1126" s="86" t="s">
        <v>3746</v>
      </c>
      <c r="F1126" s="86" t="s">
        <v>27</v>
      </c>
      <c r="G1126" s="86"/>
      <c r="H1126" s="87">
        <v>21</v>
      </c>
      <c r="I1126" s="87">
        <v>0</v>
      </c>
      <c r="J1126" s="87">
        <v>0</v>
      </c>
      <c r="K1126" s="87">
        <f t="shared" si="74"/>
        <v>5880000</v>
      </c>
      <c r="L1126" s="87">
        <v>0</v>
      </c>
      <c r="M1126" s="87">
        <v>0</v>
      </c>
      <c r="N1126" s="87">
        <v>0</v>
      </c>
      <c r="O1126" s="87">
        <f t="shared" si="72"/>
        <v>5880000</v>
      </c>
      <c r="P1126" s="97">
        <v>5880000</v>
      </c>
      <c r="Q1126" s="97">
        <f t="shared" si="73"/>
        <v>0</v>
      </c>
      <c r="R1126" s="96"/>
    </row>
    <row r="1127" spans="1:18" x14ac:dyDescent="0.25">
      <c r="A1127" s="84">
        <v>1121</v>
      </c>
      <c r="B1127" s="85">
        <v>461840</v>
      </c>
      <c r="C1127" s="86" t="s">
        <v>1817</v>
      </c>
      <c r="D1127" s="86" t="s">
        <v>65</v>
      </c>
      <c r="E1127" s="86" t="s">
        <v>3746</v>
      </c>
      <c r="F1127" s="86" t="s">
        <v>27</v>
      </c>
      <c r="G1127" s="86"/>
      <c r="H1127" s="87">
        <v>15</v>
      </c>
      <c r="I1127" s="87">
        <v>0</v>
      </c>
      <c r="J1127" s="87">
        <v>0</v>
      </c>
      <c r="K1127" s="87">
        <f t="shared" si="74"/>
        <v>4200000</v>
      </c>
      <c r="L1127" s="87">
        <v>0</v>
      </c>
      <c r="M1127" s="87">
        <v>0</v>
      </c>
      <c r="N1127" s="87">
        <v>0</v>
      </c>
      <c r="O1127" s="87">
        <f t="shared" si="72"/>
        <v>4200000</v>
      </c>
      <c r="P1127" s="97">
        <v>0</v>
      </c>
      <c r="Q1127" s="97">
        <f t="shared" si="73"/>
        <v>4200000</v>
      </c>
      <c r="R1127" s="96"/>
    </row>
    <row r="1128" spans="1:18" x14ac:dyDescent="0.25">
      <c r="A1128" s="84">
        <v>1122</v>
      </c>
      <c r="B1128" s="85">
        <v>461841</v>
      </c>
      <c r="C1128" s="86" t="s">
        <v>829</v>
      </c>
      <c r="D1128" s="86" t="s">
        <v>65</v>
      </c>
      <c r="E1128" s="86" t="s">
        <v>3746</v>
      </c>
      <c r="F1128" s="86" t="s">
        <v>27</v>
      </c>
      <c r="G1128" s="86"/>
      <c r="H1128" s="87">
        <v>21</v>
      </c>
      <c r="I1128" s="87">
        <v>0</v>
      </c>
      <c r="J1128" s="87">
        <v>0</v>
      </c>
      <c r="K1128" s="87">
        <f t="shared" si="74"/>
        <v>5880000</v>
      </c>
      <c r="L1128" s="87">
        <v>0</v>
      </c>
      <c r="M1128" s="87">
        <v>0</v>
      </c>
      <c r="N1128" s="87">
        <v>0</v>
      </c>
      <c r="O1128" s="87">
        <f t="shared" si="72"/>
        <v>5880000</v>
      </c>
      <c r="P1128" s="97">
        <v>5880000</v>
      </c>
      <c r="Q1128" s="97">
        <f t="shared" si="73"/>
        <v>0</v>
      </c>
      <c r="R1128" s="96"/>
    </row>
    <row r="1129" spans="1:18" x14ac:dyDescent="0.25">
      <c r="A1129" s="84">
        <v>1123</v>
      </c>
      <c r="B1129" s="85">
        <v>461842</v>
      </c>
      <c r="C1129" s="86" t="s">
        <v>309</v>
      </c>
      <c r="D1129" s="86" t="s">
        <v>649</v>
      </c>
      <c r="E1129" s="86" t="s">
        <v>3746</v>
      </c>
      <c r="F1129" s="86" t="s">
        <v>27</v>
      </c>
      <c r="G1129" s="86"/>
      <c r="H1129" s="87">
        <v>21</v>
      </c>
      <c r="I1129" s="87">
        <v>0</v>
      </c>
      <c r="J1129" s="87">
        <v>0</v>
      </c>
      <c r="K1129" s="87">
        <f t="shared" si="74"/>
        <v>5880000</v>
      </c>
      <c r="L1129" s="87">
        <v>0</v>
      </c>
      <c r="M1129" s="87">
        <v>0</v>
      </c>
      <c r="N1129" s="87">
        <v>0</v>
      </c>
      <c r="O1129" s="87">
        <f t="shared" si="72"/>
        <v>5880000</v>
      </c>
      <c r="P1129" s="97">
        <v>5880000</v>
      </c>
      <c r="Q1129" s="97">
        <f t="shared" si="73"/>
        <v>0</v>
      </c>
      <c r="R1129" s="96"/>
    </row>
    <row r="1130" spans="1:18" x14ac:dyDescent="0.25">
      <c r="A1130" s="84">
        <v>1124</v>
      </c>
      <c r="B1130" s="85">
        <v>461843</v>
      </c>
      <c r="C1130" s="86" t="s">
        <v>1281</v>
      </c>
      <c r="D1130" s="86" t="s">
        <v>1262</v>
      </c>
      <c r="E1130" s="86" t="s">
        <v>3746</v>
      </c>
      <c r="F1130" s="86" t="s">
        <v>27</v>
      </c>
      <c r="G1130" s="86"/>
      <c r="H1130" s="87">
        <v>18</v>
      </c>
      <c r="I1130" s="87">
        <v>0</v>
      </c>
      <c r="J1130" s="87">
        <v>0</v>
      </c>
      <c r="K1130" s="87">
        <f t="shared" si="74"/>
        <v>5040000</v>
      </c>
      <c r="L1130" s="87">
        <v>0</v>
      </c>
      <c r="M1130" s="87">
        <v>0</v>
      </c>
      <c r="N1130" s="87">
        <v>0</v>
      </c>
      <c r="O1130" s="87">
        <f t="shared" si="72"/>
        <v>5040000</v>
      </c>
      <c r="P1130" s="97">
        <v>5040000</v>
      </c>
      <c r="Q1130" s="97">
        <f t="shared" si="73"/>
        <v>0</v>
      </c>
      <c r="R1130" s="96"/>
    </row>
    <row r="1131" spans="1:18" x14ac:dyDescent="0.25">
      <c r="A1131" s="84">
        <v>1125</v>
      </c>
      <c r="B1131" s="85">
        <v>461844</v>
      </c>
      <c r="C1131" s="86" t="s">
        <v>3760</v>
      </c>
      <c r="D1131" s="86" t="s">
        <v>413</v>
      </c>
      <c r="E1131" s="86" t="s">
        <v>3746</v>
      </c>
      <c r="F1131" s="86" t="s">
        <v>27</v>
      </c>
      <c r="G1131" s="86"/>
      <c r="H1131" s="87">
        <v>21</v>
      </c>
      <c r="I1131" s="87">
        <v>0</v>
      </c>
      <c r="J1131" s="87">
        <v>0</v>
      </c>
      <c r="K1131" s="87">
        <f t="shared" si="74"/>
        <v>5880000</v>
      </c>
      <c r="L1131" s="87">
        <v>0</v>
      </c>
      <c r="M1131" s="87">
        <v>0</v>
      </c>
      <c r="N1131" s="87">
        <v>0</v>
      </c>
      <c r="O1131" s="87">
        <f t="shared" si="72"/>
        <v>5880000</v>
      </c>
      <c r="P1131" s="97">
        <v>5880000</v>
      </c>
      <c r="Q1131" s="97">
        <f t="shared" si="73"/>
        <v>0</v>
      </c>
      <c r="R1131" s="96"/>
    </row>
    <row r="1132" spans="1:18" x14ac:dyDescent="0.25">
      <c r="A1132" s="84">
        <v>1126</v>
      </c>
      <c r="B1132" s="85">
        <v>461845</v>
      </c>
      <c r="C1132" s="86" t="s">
        <v>285</v>
      </c>
      <c r="D1132" s="86" t="s">
        <v>560</v>
      </c>
      <c r="E1132" s="86" t="s">
        <v>3746</v>
      </c>
      <c r="F1132" s="86" t="s">
        <v>27</v>
      </c>
      <c r="G1132" s="86"/>
      <c r="H1132" s="87">
        <v>21</v>
      </c>
      <c r="I1132" s="87">
        <v>0</v>
      </c>
      <c r="J1132" s="87">
        <v>0</v>
      </c>
      <c r="K1132" s="87">
        <f t="shared" si="74"/>
        <v>5880000</v>
      </c>
      <c r="L1132" s="87">
        <v>0</v>
      </c>
      <c r="M1132" s="87">
        <v>0</v>
      </c>
      <c r="N1132" s="87">
        <v>0</v>
      </c>
      <c r="O1132" s="87">
        <f t="shared" si="72"/>
        <v>5880000</v>
      </c>
      <c r="P1132" s="97">
        <v>5880000</v>
      </c>
      <c r="Q1132" s="97">
        <f t="shared" si="73"/>
        <v>0</v>
      </c>
      <c r="R1132" s="96"/>
    </row>
    <row r="1133" spans="1:18" x14ac:dyDescent="0.25">
      <c r="A1133" s="84">
        <v>1127</v>
      </c>
      <c r="B1133" s="85">
        <v>461846</v>
      </c>
      <c r="C1133" s="86" t="s">
        <v>829</v>
      </c>
      <c r="D1133" s="86" t="s">
        <v>153</v>
      </c>
      <c r="E1133" s="86" t="s">
        <v>3746</v>
      </c>
      <c r="F1133" s="86" t="s">
        <v>27</v>
      </c>
      <c r="G1133" s="86"/>
      <c r="H1133" s="87">
        <v>21</v>
      </c>
      <c r="I1133" s="87">
        <v>0</v>
      </c>
      <c r="J1133" s="87">
        <v>0</v>
      </c>
      <c r="K1133" s="87">
        <f t="shared" si="74"/>
        <v>5880000</v>
      </c>
      <c r="L1133" s="87">
        <v>0</v>
      </c>
      <c r="M1133" s="87">
        <v>0</v>
      </c>
      <c r="N1133" s="87">
        <v>0</v>
      </c>
      <c r="O1133" s="87">
        <f t="shared" si="72"/>
        <v>5880000</v>
      </c>
      <c r="P1133" s="97">
        <v>5880000</v>
      </c>
      <c r="Q1133" s="97">
        <f t="shared" si="73"/>
        <v>0</v>
      </c>
      <c r="R1133" s="96"/>
    </row>
    <row r="1134" spans="1:18" x14ac:dyDescent="0.25">
      <c r="A1134" s="84">
        <v>1128</v>
      </c>
      <c r="B1134" s="85">
        <v>461847</v>
      </c>
      <c r="C1134" s="86" t="s">
        <v>149</v>
      </c>
      <c r="D1134" s="86" t="s">
        <v>629</v>
      </c>
      <c r="E1134" s="86" t="s">
        <v>3746</v>
      </c>
      <c r="F1134" s="86" t="s">
        <v>27</v>
      </c>
      <c r="G1134" s="86"/>
      <c r="H1134" s="87">
        <v>21</v>
      </c>
      <c r="I1134" s="87">
        <v>0</v>
      </c>
      <c r="J1134" s="87">
        <v>0</v>
      </c>
      <c r="K1134" s="87">
        <f t="shared" si="74"/>
        <v>5880000</v>
      </c>
      <c r="L1134" s="87">
        <v>0</v>
      </c>
      <c r="M1134" s="87">
        <v>0</v>
      </c>
      <c r="N1134" s="87">
        <v>0</v>
      </c>
      <c r="O1134" s="87">
        <f t="shared" si="72"/>
        <v>5880000</v>
      </c>
      <c r="P1134" s="97">
        <v>5880000</v>
      </c>
      <c r="Q1134" s="97">
        <f t="shared" si="73"/>
        <v>0</v>
      </c>
      <c r="R1134" s="96"/>
    </row>
    <row r="1135" spans="1:18" x14ac:dyDescent="0.25">
      <c r="A1135" s="84">
        <v>1129</v>
      </c>
      <c r="B1135" s="85">
        <v>461848</v>
      </c>
      <c r="C1135" s="86" t="s">
        <v>3761</v>
      </c>
      <c r="D1135" s="86" t="s">
        <v>68</v>
      </c>
      <c r="E1135" s="86" t="s">
        <v>3746</v>
      </c>
      <c r="F1135" s="86" t="s">
        <v>389</v>
      </c>
      <c r="G1135" s="86"/>
      <c r="H1135" s="87">
        <v>21</v>
      </c>
      <c r="I1135" s="87">
        <v>0</v>
      </c>
      <c r="J1135" s="87">
        <v>0</v>
      </c>
      <c r="K1135" s="87">
        <f>H1135*280000</f>
        <v>5880000</v>
      </c>
      <c r="L1135" s="87">
        <v>0</v>
      </c>
      <c r="M1135" s="87">
        <v>0</v>
      </c>
      <c r="N1135" s="87">
        <f>K1135*0.7</f>
        <v>4115999.9999999995</v>
      </c>
      <c r="O1135" s="87">
        <f t="shared" si="72"/>
        <v>1764000.0000000005</v>
      </c>
      <c r="P1135" s="97">
        <v>1764000</v>
      </c>
      <c r="Q1135" s="97">
        <f t="shared" si="73"/>
        <v>0</v>
      </c>
      <c r="R1135" s="96"/>
    </row>
    <row r="1136" spans="1:18" x14ac:dyDescent="0.25">
      <c r="A1136" s="84">
        <v>1130</v>
      </c>
      <c r="B1136" s="85">
        <v>461849</v>
      </c>
      <c r="C1136" s="86" t="s">
        <v>309</v>
      </c>
      <c r="D1136" s="86" t="s">
        <v>303</v>
      </c>
      <c r="E1136" s="86" t="s">
        <v>3746</v>
      </c>
      <c r="F1136" s="86" t="s">
        <v>27</v>
      </c>
      <c r="G1136" s="86"/>
      <c r="H1136" s="87">
        <v>21</v>
      </c>
      <c r="I1136" s="87">
        <v>0</v>
      </c>
      <c r="J1136" s="87">
        <v>0</v>
      </c>
      <c r="K1136" s="87">
        <f t="shared" ref="K1136:K1148" si="75">H1136*280000</f>
        <v>5880000</v>
      </c>
      <c r="L1136" s="87">
        <v>0</v>
      </c>
      <c r="M1136" s="87">
        <v>0</v>
      </c>
      <c r="N1136" s="87">
        <v>0</v>
      </c>
      <c r="O1136" s="87">
        <f t="shared" si="72"/>
        <v>5880000</v>
      </c>
      <c r="P1136" s="97">
        <v>5880000</v>
      </c>
      <c r="Q1136" s="97">
        <f t="shared" si="73"/>
        <v>0</v>
      </c>
      <c r="R1136" s="96"/>
    </row>
    <row r="1137" spans="1:18" x14ac:dyDescent="0.25">
      <c r="A1137" s="84">
        <v>1131</v>
      </c>
      <c r="B1137" s="85">
        <v>461850</v>
      </c>
      <c r="C1137" s="86" t="s">
        <v>3762</v>
      </c>
      <c r="D1137" s="86" t="s">
        <v>1217</v>
      </c>
      <c r="E1137" s="86" t="s">
        <v>3746</v>
      </c>
      <c r="F1137" s="86" t="s">
        <v>27</v>
      </c>
      <c r="G1137" s="86"/>
      <c r="H1137" s="87">
        <v>21</v>
      </c>
      <c r="I1137" s="87">
        <v>0</v>
      </c>
      <c r="J1137" s="87">
        <v>0</v>
      </c>
      <c r="K1137" s="87">
        <f t="shared" si="75"/>
        <v>5880000</v>
      </c>
      <c r="L1137" s="87">
        <v>0</v>
      </c>
      <c r="M1137" s="87">
        <v>0</v>
      </c>
      <c r="N1137" s="87">
        <v>0</v>
      </c>
      <c r="O1137" s="87">
        <f t="shared" si="72"/>
        <v>5880000</v>
      </c>
      <c r="P1137" s="97">
        <v>5880000</v>
      </c>
      <c r="Q1137" s="97">
        <f t="shared" si="73"/>
        <v>0</v>
      </c>
      <c r="R1137" s="96"/>
    </row>
    <row r="1138" spans="1:18" x14ac:dyDescent="0.25">
      <c r="A1138" s="84">
        <v>1132</v>
      </c>
      <c r="B1138" s="85">
        <v>461851</v>
      </c>
      <c r="C1138" s="86" t="s">
        <v>291</v>
      </c>
      <c r="D1138" s="86" t="s">
        <v>75</v>
      </c>
      <c r="E1138" s="86" t="s">
        <v>3746</v>
      </c>
      <c r="F1138" s="86" t="s">
        <v>27</v>
      </c>
      <c r="G1138" s="86"/>
      <c r="H1138" s="87">
        <v>21</v>
      </c>
      <c r="I1138" s="87">
        <v>0</v>
      </c>
      <c r="J1138" s="87">
        <v>0</v>
      </c>
      <c r="K1138" s="87">
        <f t="shared" si="75"/>
        <v>5880000</v>
      </c>
      <c r="L1138" s="87">
        <v>0</v>
      </c>
      <c r="M1138" s="87">
        <v>0</v>
      </c>
      <c r="N1138" s="87">
        <v>0</v>
      </c>
      <c r="O1138" s="87">
        <f t="shared" si="72"/>
        <v>5880000</v>
      </c>
      <c r="P1138" s="97">
        <v>5880000</v>
      </c>
      <c r="Q1138" s="97">
        <f t="shared" si="73"/>
        <v>0</v>
      </c>
      <c r="R1138" s="96"/>
    </row>
    <row r="1139" spans="1:18" x14ac:dyDescent="0.25">
      <c r="A1139" s="84">
        <v>1133</v>
      </c>
      <c r="B1139" s="85">
        <v>461852</v>
      </c>
      <c r="C1139" s="86" t="s">
        <v>2678</v>
      </c>
      <c r="D1139" s="86" t="s">
        <v>75</v>
      </c>
      <c r="E1139" s="86" t="s">
        <v>3746</v>
      </c>
      <c r="F1139" s="86" t="s">
        <v>27</v>
      </c>
      <c r="G1139" s="86"/>
      <c r="H1139" s="87">
        <v>21</v>
      </c>
      <c r="I1139" s="87">
        <v>0</v>
      </c>
      <c r="J1139" s="87">
        <v>0</v>
      </c>
      <c r="K1139" s="87">
        <f t="shared" si="75"/>
        <v>5880000</v>
      </c>
      <c r="L1139" s="87">
        <v>0</v>
      </c>
      <c r="M1139" s="87">
        <v>0</v>
      </c>
      <c r="N1139" s="87">
        <v>0</v>
      </c>
      <c r="O1139" s="87">
        <f t="shared" si="72"/>
        <v>5880000</v>
      </c>
      <c r="P1139" s="97">
        <v>5880000</v>
      </c>
      <c r="Q1139" s="97">
        <f t="shared" si="73"/>
        <v>0</v>
      </c>
      <c r="R1139" s="96"/>
    </row>
    <row r="1140" spans="1:18" x14ac:dyDescent="0.25">
      <c r="A1140" s="84">
        <v>1134</v>
      </c>
      <c r="B1140" s="85">
        <v>461853</v>
      </c>
      <c r="C1140" s="86" t="s">
        <v>124</v>
      </c>
      <c r="D1140" s="86" t="s">
        <v>576</v>
      </c>
      <c r="E1140" s="86" t="s">
        <v>3746</v>
      </c>
      <c r="F1140" s="86" t="s">
        <v>27</v>
      </c>
      <c r="G1140" s="86"/>
      <c r="H1140" s="87">
        <v>18</v>
      </c>
      <c r="I1140" s="87">
        <v>0</v>
      </c>
      <c r="J1140" s="87">
        <v>0</v>
      </c>
      <c r="K1140" s="87">
        <f t="shared" si="75"/>
        <v>5040000</v>
      </c>
      <c r="L1140" s="87">
        <v>0</v>
      </c>
      <c r="M1140" s="87">
        <v>0</v>
      </c>
      <c r="N1140" s="87">
        <v>0</v>
      </c>
      <c r="O1140" s="87">
        <f t="shared" si="72"/>
        <v>5040000</v>
      </c>
      <c r="P1140" s="97">
        <v>5040000</v>
      </c>
      <c r="Q1140" s="97">
        <f t="shared" si="73"/>
        <v>0</v>
      </c>
      <c r="R1140" s="96"/>
    </row>
    <row r="1141" spans="1:18" x14ac:dyDescent="0.25">
      <c r="A1141" s="84">
        <v>1135</v>
      </c>
      <c r="B1141" s="85">
        <v>461854</v>
      </c>
      <c r="C1141" s="86" t="s">
        <v>114</v>
      </c>
      <c r="D1141" s="86" t="s">
        <v>147</v>
      </c>
      <c r="E1141" s="86" t="s">
        <v>3746</v>
      </c>
      <c r="F1141" s="86" t="s">
        <v>27</v>
      </c>
      <c r="G1141" s="86"/>
      <c r="H1141" s="87">
        <v>21</v>
      </c>
      <c r="I1141" s="87">
        <v>0</v>
      </c>
      <c r="J1141" s="87">
        <v>0</v>
      </c>
      <c r="K1141" s="87">
        <f t="shared" si="75"/>
        <v>5880000</v>
      </c>
      <c r="L1141" s="87">
        <v>0</v>
      </c>
      <c r="M1141" s="87">
        <v>0</v>
      </c>
      <c r="N1141" s="87">
        <v>0</v>
      </c>
      <c r="O1141" s="87">
        <f t="shared" si="72"/>
        <v>5880000</v>
      </c>
      <c r="P1141" s="97">
        <v>5880000</v>
      </c>
      <c r="Q1141" s="97">
        <f t="shared" si="73"/>
        <v>0</v>
      </c>
      <c r="R1141" s="96"/>
    </row>
    <row r="1142" spans="1:18" x14ac:dyDescent="0.25">
      <c r="A1142" s="84">
        <v>1136</v>
      </c>
      <c r="B1142" s="85">
        <v>461855</v>
      </c>
      <c r="C1142" s="86" t="s">
        <v>2855</v>
      </c>
      <c r="D1142" s="86" t="s">
        <v>372</v>
      </c>
      <c r="E1142" s="86" t="s">
        <v>3746</v>
      </c>
      <c r="F1142" s="86" t="s">
        <v>27</v>
      </c>
      <c r="G1142" s="86"/>
      <c r="H1142" s="87">
        <v>21</v>
      </c>
      <c r="I1142" s="87">
        <v>0</v>
      </c>
      <c r="J1142" s="87">
        <v>0</v>
      </c>
      <c r="K1142" s="87">
        <f t="shared" si="75"/>
        <v>5880000</v>
      </c>
      <c r="L1142" s="87">
        <v>0</v>
      </c>
      <c r="M1142" s="87">
        <v>0</v>
      </c>
      <c r="N1142" s="87">
        <v>0</v>
      </c>
      <c r="O1142" s="87">
        <f t="shared" si="72"/>
        <v>5880000</v>
      </c>
      <c r="P1142" s="97">
        <v>5880000</v>
      </c>
      <c r="Q1142" s="97">
        <f t="shared" si="73"/>
        <v>0</v>
      </c>
      <c r="R1142" s="96"/>
    </row>
    <row r="1143" spans="1:18" x14ac:dyDescent="0.25">
      <c r="A1143" s="84">
        <v>1137</v>
      </c>
      <c r="B1143" s="85">
        <v>461856</v>
      </c>
      <c r="C1143" s="86" t="s">
        <v>1804</v>
      </c>
      <c r="D1143" s="86" t="s">
        <v>646</v>
      </c>
      <c r="E1143" s="86" t="s">
        <v>3746</v>
      </c>
      <c r="F1143" s="86" t="s">
        <v>27</v>
      </c>
      <c r="G1143" s="86"/>
      <c r="H1143" s="87">
        <v>21</v>
      </c>
      <c r="I1143" s="87">
        <v>0</v>
      </c>
      <c r="J1143" s="87">
        <v>0</v>
      </c>
      <c r="K1143" s="87">
        <f t="shared" si="75"/>
        <v>5880000</v>
      </c>
      <c r="L1143" s="87">
        <v>0</v>
      </c>
      <c r="M1143" s="87">
        <v>0</v>
      </c>
      <c r="N1143" s="87">
        <v>0</v>
      </c>
      <c r="O1143" s="87">
        <f t="shared" si="72"/>
        <v>5880000</v>
      </c>
      <c r="P1143" s="97">
        <v>5880000</v>
      </c>
      <c r="Q1143" s="97">
        <f t="shared" si="73"/>
        <v>0</v>
      </c>
      <c r="R1143" s="96"/>
    </row>
    <row r="1144" spans="1:18" x14ac:dyDescent="0.25">
      <c r="A1144" s="84">
        <v>1138</v>
      </c>
      <c r="B1144" s="85">
        <v>461857</v>
      </c>
      <c r="C1144" s="86" t="s">
        <v>3763</v>
      </c>
      <c r="D1144" s="86" t="s">
        <v>634</v>
      </c>
      <c r="E1144" s="86" t="s">
        <v>3746</v>
      </c>
      <c r="F1144" s="86" t="s">
        <v>27</v>
      </c>
      <c r="G1144" s="86"/>
      <c r="H1144" s="87">
        <v>21</v>
      </c>
      <c r="I1144" s="87">
        <v>0</v>
      </c>
      <c r="J1144" s="87">
        <v>0</v>
      </c>
      <c r="K1144" s="87">
        <f t="shared" si="75"/>
        <v>5880000</v>
      </c>
      <c r="L1144" s="87">
        <v>0</v>
      </c>
      <c r="M1144" s="87">
        <v>0</v>
      </c>
      <c r="N1144" s="87">
        <v>0</v>
      </c>
      <c r="O1144" s="87">
        <f t="shared" si="72"/>
        <v>5880000</v>
      </c>
      <c r="P1144" s="97">
        <v>5880000</v>
      </c>
      <c r="Q1144" s="97">
        <f t="shared" si="73"/>
        <v>0</v>
      </c>
      <c r="R1144" s="96"/>
    </row>
    <row r="1145" spans="1:18" x14ac:dyDescent="0.25">
      <c r="A1145" s="84">
        <v>1139</v>
      </c>
      <c r="B1145" s="85">
        <v>461858</v>
      </c>
      <c r="C1145" s="86" t="s">
        <v>3764</v>
      </c>
      <c r="D1145" s="86" t="s">
        <v>875</v>
      </c>
      <c r="E1145" s="86" t="s">
        <v>3746</v>
      </c>
      <c r="F1145" s="86" t="s">
        <v>27</v>
      </c>
      <c r="G1145" s="86"/>
      <c r="H1145" s="87">
        <v>21</v>
      </c>
      <c r="I1145" s="87">
        <v>0</v>
      </c>
      <c r="J1145" s="87">
        <v>0</v>
      </c>
      <c r="K1145" s="87">
        <f t="shared" si="75"/>
        <v>5880000</v>
      </c>
      <c r="L1145" s="87">
        <v>0</v>
      </c>
      <c r="M1145" s="87">
        <v>0</v>
      </c>
      <c r="N1145" s="87">
        <v>0</v>
      </c>
      <c r="O1145" s="87">
        <f t="shared" si="72"/>
        <v>5880000</v>
      </c>
      <c r="P1145" s="97">
        <v>5880000</v>
      </c>
      <c r="Q1145" s="97">
        <f t="shared" si="73"/>
        <v>0</v>
      </c>
      <c r="R1145" s="96"/>
    </row>
    <row r="1146" spans="1:18" x14ac:dyDescent="0.25">
      <c r="A1146" s="84">
        <v>1140</v>
      </c>
      <c r="B1146" s="85">
        <v>461859</v>
      </c>
      <c r="C1146" s="86" t="s">
        <v>1052</v>
      </c>
      <c r="D1146" s="86" t="s">
        <v>980</v>
      </c>
      <c r="E1146" s="86" t="s">
        <v>3746</v>
      </c>
      <c r="F1146" s="86" t="s">
        <v>27</v>
      </c>
      <c r="G1146" s="86"/>
      <c r="H1146" s="87">
        <v>21</v>
      </c>
      <c r="I1146" s="87">
        <v>0</v>
      </c>
      <c r="J1146" s="87">
        <v>0</v>
      </c>
      <c r="K1146" s="87">
        <f t="shared" si="75"/>
        <v>5880000</v>
      </c>
      <c r="L1146" s="87">
        <v>0</v>
      </c>
      <c r="M1146" s="87">
        <v>0</v>
      </c>
      <c r="N1146" s="87">
        <v>0</v>
      </c>
      <c r="O1146" s="87">
        <f t="shared" si="72"/>
        <v>5880000</v>
      </c>
      <c r="P1146" s="97">
        <v>5880000</v>
      </c>
      <c r="Q1146" s="97">
        <f t="shared" si="73"/>
        <v>0</v>
      </c>
      <c r="R1146" s="96"/>
    </row>
    <row r="1147" spans="1:18" x14ac:dyDescent="0.25">
      <c r="A1147" s="84">
        <v>1141</v>
      </c>
      <c r="B1147" s="85">
        <v>461860</v>
      </c>
      <c r="C1147" s="86" t="s">
        <v>1792</v>
      </c>
      <c r="D1147" s="86" t="s">
        <v>89</v>
      </c>
      <c r="E1147" s="86" t="s">
        <v>3746</v>
      </c>
      <c r="F1147" s="86" t="s">
        <v>27</v>
      </c>
      <c r="G1147" s="86"/>
      <c r="H1147" s="87">
        <v>21</v>
      </c>
      <c r="I1147" s="87">
        <v>0</v>
      </c>
      <c r="J1147" s="87">
        <v>0</v>
      </c>
      <c r="K1147" s="87">
        <f t="shared" si="75"/>
        <v>5880000</v>
      </c>
      <c r="L1147" s="87">
        <v>0</v>
      </c>
      <c r="M1147" s="87">
        <v>0</v>
      </c>
      <c r="N1147" s="87">
        <v>0</v>
      </c>
      <c r="O1147" s="87">
        <f t="shared" si="72"/>
        <v>5880000</v>
      </c>
      <c r="P1147" s="97">
        <v>5880000</v>
      </c>
      <c r="Q1147" s="97">
        <f t="shared" si="73"/>
        <v>0</v>
      </c>
      <c r="R1147" s="96"/>
    </row>
    <row r="1148" spans="1:18" x14ac:dyDescent="0.25">
      <c r="A1148" s="84">
        <v>1142</v>
      </c>
      <c r="B1148" s="85">
        <v>461861</v>
      </c>
      <c r="C1148" s="86" t="s">
        <v>53</v>
      </c>
      <c r="D1148" s="86" t="s">
        <v>781</v>
      </c>
      <c r="E1148" s="86" t="s">
        <v>3746</v>
      </c>
      <c r="F1148" s="86" t="s">
        <v>27</v>
      </c>
      <c r="G1148" s="86"/>
      <c r="H1148" s="87">
        <v>21</v>
      </c>
      <c r="I1148" s="87">
        <v>0</v>
      </c>
      <c r="J1148" s="87">
        <v>0</v>
      </c>
      <c r="K1148" s="87">
        <f t="shared" si="75"/>
        <v>5880000</v>
      </c>
      <c r="L1148" s="87">
        <v>0</v>
      </c>
      <c r="M1148" s="87">
        <v>0</v>
      </c>
      <c r="N1148" s="87">
        <v>0</v>
      </c>
      <c r="O1148" s="87">
        <f t="shared" si="72"/>
        <v>5880000</v>
      </c>
      <c r="P1148" s="97">
        <v>5880000</v>
      </c>
      <c r="Q1148" s="97">
        <f t="shared" si="73"/>
        <v>0</v>
      </c>
      <c r="R1148" s="96"/>
    </row>
    <row r="1149" spans="1:18" x14ac:dyDescent="0.25">
      <c r="A1149" s="84">
        <v>1143</v>
      </c>
      <c r="B1149" s="85">
        <v>461901</v>
      </c>
      <c r="C1149" s="86" t="s">
        <v>2189</v>
      </c>
      <c r="D1149" s="86" t="s">
        <v>61</v>
      </c>
      <c r="E1149" s="86" t="s">
        <v>3765</v>
      </c>
      <c r="F1149" s="86" t="s">
        <v>368</v>
      </c>
      <c r="G1149" s="86"/>
      <c r="H1149" s="87">
        <v>21</v>
      </c>
      <c r="I1149" s="87">
        <v>0</v>
      </c>
      <c r="J1149" s="87">
        <v>0</v>
      </c>
      <c r="K1149" s="87">
        <f>H1149*280000</f>
        <v>5880000</v>
      </c>
      <c r="L1149" s="87">
        <v>0</v>
      </c>
      <c r="M1149" s="87">
        <v>0</v>
      </c>
      <c r="N1149" s="87">
        <f>K1149</f>
        <v>5880000</v>
      </c>
      <c r="O1149" s="87">
        <f t="shared" si="72"/>
        <v>0</v>
      </c>
      <c r="P1149" s="97">
        <v>0</v>
      </c>
      <c r="Q1149" s="97">
        <f t="shared" si="73"/>
        <v>0</v>
      </c>
      <c r="R1149" s="96"/>
    </row>
    <row r="1150" spans="1:18" x14ac:dyDescent="0.25">
      <c r="A1150" s="84">
        <v>1144</v>
      </c>
      <c r="B1150" s="85">
        <v>461902</v>
      </c>
      <c r="C1150" s="86" t="s">
        <v>864</v>
      </c>
      <c r="D1150" s="86" t="s">
        <v>61</v>
      </c>
      <c r="E1150" s="86" t="s">
        <v>3765</v>
      </c>
      <c r="F1150" s="86" t="s">
        <v>27</v>
      </c>
      <c r="G1150" s="86"/>
      <c r="H1150" s="87">
        <v>21</v>
      </c>
      <c r="I1150" s="87">
        <v>0</v>
      </c>
      <c r="J1150" s="87">
        <v>0</v>
      </c>
      <c r="K1150" s="87">
        <f t="shared" ref="K1150:K1189" si="76">H1150*280000</f>
        <v>5880000</v>
      </c>
      <c r="L1150" s="87">
        <v>0</v>
      </c>
      <c r="M1150" s="87">
        <v>0</v>
      </c>
      <c r="N1150" s="87">
        <v>0</v>
      </c>
      <c r="O1150" s="87">
        <f t="shared" si="72"/>
        <v>5880000</v>
      </c>
      <c r="P1150" s="97">
        <v>5880000</v>
      </c>
      <c r="Q1150" s="97">
        <f t="shared" si="73"/>
        <v>0</v>
      </c>
      <c r="R1150" s="96"/>
    </row>
    <row r="1151" spans="1:18" x14ac:dyDescent="0.25">
      <c r="A1151" s="84">
        <v>1145</v>
      </c>
      <c r="B1151" s="85">
        <v>461903</v>
      </c>
      <c r="C1151" s="86" t="s">
        <v>64</v>
      </c>
      <c r="D1151" s="86" t="s">
        <v>61</v>
      </c>
      <c r="E1151" s="86" t="s">
        <v>3765</v>
      </c>
      <c r="F1151" s="86" t="s">
        <v>27</v>
      </c>
      <c r="G1151" s="86"/>
      <c r="H1151" s="87">
        <v>18</v>
      </c>
      <c r="I1151" s="87">
        <v>0</v>
      </c>
      <c r="J1151" s="87">
        <v>0</v>
      </c>
      <c r="K1151" s="87">
        <f t="shared" si="76"/>
        <v>5040000</v>
      </c>
      <c r="L1151" s="87">
        <v>0</v>
      </c>
      <c r="M1151" s="87">
        <v>0</v>
      </c>
      <c r="N1151" s="87">
        <v>0</v>
      </c>
      <c r="O1151" s="87">
        <f t="shared" si="72"/>
        <v>5040000</v>
      </c>
      <c r="P1151" s="97">
        <v>5040000</v>
      </c>
      <c r="Q1151" s="97">
        <f t="shared" si="73"/>
        <v>0</v>
      </c>
      <c r="R1151" s="96"/>
    </row>
    <row r="1152" spans="1:18" x14ac:dyDescent="0.25">
      <c r="A1152" s="84">
        <v>1146</v>
      </c>
      <c r="B1152" s="85">
        <v>461904</v>
      </c>
      <c r="C1152" s="86" t="s">
        <v>1084</v>
      </c>
      <c r="D1152" s="86" t="s">
        <v>61</v>
      </c>
      <c r="E1152" s="86" t="s">
        <v>3765</v>
      </c>
      <c r="F1152" s="86" t="s">
        <v>27</v>
      </c>
      <c r="G1152" s="86"/>
      <c r="H1152" s="87">
        <v>21</v>
      </c>
      <c r="I1152" s="87">
        <v>0</v>
      </c>
      <c r="J1152" s="87">
        <v>0</v>
      </c>
      <c r="K1152" s="87">
        <f t="shared" si="76"/>
        <v>5880000</v>
      </c>
      <c r="L1152" s="87">
        <v>0</v>
      </c>
      <c r="M1152" s="87">
        <v>0</v>
      </c>
      <c r="N1152" s="87">
        <v>0</v>
      </c>
      <c r="O1152" s="87">
        <f t="shared" si="72"/>
        <v>5880000</v>
      </c>
      <c r="P1152" s="97">
        <v>5880000</v>
      </c>
      <c r="Q1152" s="97">
        <f t="shared" si="73"/>
        <v>0</v>
      </c>
      <c r="R1152" s="96"/>
    </row>
    <row r="1153" spans="1:18" x14ac:dyDescent="0.25">
      <c r="A1153" s="84">
        <v>1147</v>
      </c>
      <c r="B1153" s="85">
        <v>461905</v>
      </c>
      <c r="C1153" s="86" t="s">
        <v>1830</v>
      </c>
      <c r="D1153" s="86" t="s">
        <v>61</v>
      </c>
      <c r="E1153" s="86" t="s">
        <v>3765</v>
      </c>
      <c r="F1153" s="86" t="s">
        <v>27</v>
      </c>
      <c r="G1153" s="86"/>
      <c r="H1153" s="87">
        <v>21</v>
      </c>
      <c r="I1153" s="87">
        <v>0</v>
      </c>
      <c r="J1153" s="87">
        <v>0</v>
      </c>
      <c r="K1153" s="87">
        <f t="shared" si="76"/>
        <v>5880000</v>
      </c>
      <c r="L1153" s="87">
        <v>0</v>
      </c>
      <c r="M1153" s="87">
        <v>0</v>
      </c>
      <c r="N1153" s="87">
        <v>0</v>
      </c>
      <c r="O1153" s="87">
        <f t="shared" si="72"/>
        <v>5880000</v>
      </c>
      <c r="P1153" s="97">
        <v>5880000</v>
      </c>
      <c r="Q1153" s="97">
        <f t="shared" si="73"/>
        <v>0</v>
      </c>
      <c r="R1153" s="96"/>
    </row>
    <row r="1154" spans="1:18" x14ac:dyDescent="0.25">
      <c r="A1154" s="84">
        <v>1148</v>
      </c>
      <c r="B1154" s="85">
        <v>461906</v>
      </c>
      <c r="C1154" s="86" t="s">
        <v>285</v>
      </c>
      <c r="D1154" s="86" t="s">
        <v>393</v>
      </c>
      <c r="E1154" s="86" t="s">
        <v>3765</v>
      </c>
      <c r="F1154" s="86" t="s">
        <v>27</v>
      </c>
      <c r="G1154" s="86"/>
      <c r="H1154" s="87">
        <v>18</v>
      </c>
      <c r="I1154" s="87">
        <v>0</v>
      </c>
      <c r="J1154" s="87">
        <v>0</v>
      </c>
      <c r="K1154" s="87">
        <f t="shared" si="76"/>
        <v>5040000</v>
      </c>
      <c r="L1154" s="87">
        <v>0</v>
      </c>
      <c r="M1154" s="87">
        <v>0</v>
      </c>
      <c r="N1154" s="87">
        <v>0</v>
      </c>
      <c r="O1154" s="87">
        <f t="shared" si="72"/>
        <v>5040000</v>
      </c>
      <c r="P1154" s="97">
        <v>5040000</v>
      </c>
      <c r="Q1154" s="97">
        <f t="shared" si="73"/>
        <v>0</v>
      </c>
      <c r="R1154" s="96"/>
    </row>
    <row r="1155" spans="1:18" x14ac:dyDescent="0.25">
      <c r="A1155" s="84">
        <v>1149</v>
      </c>
      <c r="B1155" s="85">
        <v>461907</v>
      </c>
      <c r="C1155" s="86" t="s">
        <v>1903</v>
      </c>
      <c r="D1155" s="86" t="s">
        <v>306</v>
      </c>
      <c r="E1155" s="86" t="s">
        <v>3765</v>
      </c>
      <c r="F1155" s="86" t="s">
        <v>27</v>
      </c>
      <c r="G1155" s="86"/>
      <c r="H1155" s="87">
        <v>21</v>
      </c>
      <c r="I1155" s="87">
        <v>0</v>
      </c>
      <c r="J1155" s="87">
        <v>0</v>
      </c>
      <c r="K1155" s="87">
        <f t="shared" si="76"/>
        <v>5880000</v>
      </c>
      <c r="L1155" s="87">
        <v>0</v>
      </c>
      <c r="M1155" s="87">
        <v>0</v>
      </c>
      <c r="N1155" s="87">
        <v>0</v>
      </c>
      <c r="O1155" s="87">
        <f t="shared" si="72"/>
        <v>5880000</v>
      </c>
      <c r="P1155" s="97">
        <v>5880000</v>
      </c>
      <c r="Q1155" s="97">
        <f t="shared" si="73"/>
        <v>0</v>
      </c>
      <c r="R1155" s="96"/>
    </row>
    <row r="1156" spans="1:18" x14ac:dyDescent="0.25">
      <c r="A1156" s="84">
        <v>1150</v>
      </c>
      <c r="B1156" s="85">
        <v>461908</v>
      </c>
      <c r="C1156" s="86" t="s">
        <v>3046</v>
      </c>
      <c r="D1156" s="86" t="s">
        <v>51</v>
      </c>
      <c r="E1156" s="86" t="s">
        <v>3765</v>
      </c>
      <c r="F1156" s="86" t="s">
        <v>27</v>
      </c>
      <c r="G1156" s="86"/>
      <c r="H1156" s="87">
        <v>21</v>
      </c>
      <c r="I1156" s="87">
        <v>0</v>
      </c>
      <c r="J1156" s="87">
        <v>0</v>
      </c>
      <c r="K1156" s="87">
        <f t="shared" si="76"/>
        <v>5880000</v>
      </c>
      <c r="L1156" s="87">
        <v>0</v>
      </c>
      <c r="M1156" s="87">
        <v>0</v>
      </c>
      <c r="N1156" s="87">
        <v>0</v>
      </c>
      <c r="O1156" s="87">
        <f t="shared" si="72"/>
        <v>5880000</v>
      </c>
      <c r="P1156" s="97">
        <v>5880000</v>
      </c>
      <c r="Q1156" s="97">
        <f t="shared" si="73"/>
        <v>0</v>
      </c>
      <c r="R1156" s="96"/>
    </row>
    <row r="1157" spans="1:18" x14ac:dyDescent="0.25">
      <c r="A1157" s="84">
        <v>1151</v>
      </c>
      <c r="B1157" s="85">
        <v>461909</v>
      </c>
      <c r="C1157" s="86" t="s">
        <v>586</v>
      </c>
      <c r="D1157" s="86" t="s">
        <v>223</v>
      </c>
      <c r="E1157" s="86" t="s">
        <v>3765</v>
      </c>
      <c r="F1157" s="86" t="s">
        <v>27</v>
      </c>
      <c r="G1157" s="86"/>
      <c r="H1157" s="87">
        <v>21</v>
      </c>
      <c r="I1157" s="87">
        <v>0</v>
      </c>
      <c r="J1157" s="87">
        <v>0</v>
      </c>
      <c r="K1157" s="87">
        <f t="shared" si="76"/>
        <v>5880000</v>
      </c>
      <c r="L1157" s="87">
        <v>0</v>
      </c>
      <c r="M1157" s="87">
        <v>0</v>
      </c>
      <c r="N1157" s="87">
        <v>0</v>
      </c>
      <c r="O1157" s="87">
        <f t="shared" si="72"/>
        <v>5880000</v>
      </c>
      <c r="P1157" s="97">
        <v>0</v>
      </c>
      <c r="Q1157" s="97">
        <f t="shared" si="73"/>
        <v>5880000</v>
      </c>
      <c r="R1157" s="96"/>
    </row>
    <row r="1158" spans="1:18" x14ac:dyDescent="0.25">
      <c r="A1158" s="84">
        <v>1152</v>
      </c>
      <c r="B1158" s="85">
        <v>461910</v>
      </c>
      <c r="C1158" s="86" t="s">
        <v>1645</v>
      </c>
      <c r="D1158" s="86" t="s">
        <v>558</v>
      </c>
      <c r="E1158" s="86" t="s">
        <v>3765</v>
      </c>
      <c r="F1158" s="86" t="s">
        <v>27</v>
      </c>
      <c r="G1158" s="86"/>
      <c r="H1158" s="87">
        <v>21</v>
      </c>
      <c r="I1158" s="87">
        <v>0</v>
      </c>
      <c r="J1158" s="87">
        <v>0</v>
      </c>
      <c r="K1158" s="87">
        <f t="shared" si="76"/>
        <v>5880000</v>
      </c>
      <c r="L1158" s="87">
        <v>0</v>
      </c>
      <c r="M1158" s="87">
        <v>0</v>
      </c>
      <c r="N1158" s="87">
        <v>0</v>
      </c>
      <c r="O1158" s="87">
        <f t="shared" si="72"/>
        <v>5880000</v>
      </c>
      <c r="P1158" s="97">
        <v>5880000</v>
      </c>
      <c r="Q1158" s="97">
        <f t="shared" si="73"/>
        <v>0</v>
      </c>
      <c r="R1158" s="96"/>
    </row>
    <row r="1159" spans="1:18" x14ac:dyDescent="0.25">
      <c r="A1159" s="84">
        <v>1153</v>
      </c>
      <c r="B1159" s="85">
        <v>461911</v>
      </c>
      <c r="C1159" s="86" t="s">
        <v>3766</v>
      </c>
      <c r="D1159" s="86" t="s">
        <v>258</v>
      </c>
      <c r="E1159" s="86" t="s">
        <v>3765</v>
      </c>
      <c r="F1159" s="86" t="s">
        <v>27</v>
      </c>
      <c r="G1159" s="86"/>
      <c r="H1159" s="87">
        <v>21</v>
      </c>
      <c r="I1159" s="87">
        <v>0</v>
      </c>
      <c r="J1159" s="87">
        <v>0</v>
      </c>
      <c r="K1159" s="87">
        <f t="shared" si="76"/>
        <v>5880000</v>
      </c>
      <c r="L1159" s="87">
        <v>0</v>
      </c>
      <c r="M1159" s="87">
        <v>0</v>
      </c>
      <c r="N1159" s="87">
        <v>0</v>
      </c>
      <c r="O1159" s="87">
        <f t="shared" si="72"/>
        <v>5880000</v>
      </c>
      <c r="P1159" s="97">
        <v>5880000</v>
      </c>
      <c r="Q1159" s="97">
        <f t="shared" si="73"/>
        <v>0</v>
      </c>
      <c r="R1159" s="96"/>
    </row>
    <row r="1160" spans="1:18" x14ac:dyDescent="0.25">
      <c r="A1160" s="84">
        <v>1154</v>
      </c>
      <c r="B1160" s="85">
        <v>461912</v>
      </c>
      <c r="C1160" s="86" t="s">
        <v>619</v>
      </c>
      <c r="D1160" s="86" t="s">
        <v>1502</v>
      </c>
      <c r="E1160" s="86" t="s">
        <v>3765</v>
      </c>
      <c r="F1160" s="86" t="s">
        <v>27</v>
      </c>
      <c r="G1160" s="86"/>
      <c r="H1160" s="87">
        <v>21</v>
      </c>
      <c r="I1160" s="87">
        <v>0</v>
      </c>
      <c r="J1160" s="87">
        <v>0</v>
      </c>
      <c r="K1160" s="87">
        <f t="shared" si="76"/>
        <v>5880000</v>
      </c>
      <c r="L1160" s="87">
        <v>0</v>
      </c>
      <c r="M1160" s="87">
        <v>0</v>
      </c>
      <c r="N1160" s="87">
        <v>0</v>
      </c>
      <c r="O1160" s="87">
        <f t="shared" ref="O1160:O1223" si="77">K1160+L1160+M1160-N1160</f>
        <v>5880000</v>
      </c>
      <c r="P1160" s="97">
        <v>5880000</v>
      </c>
      <c r="Q1160" s="97">
        <f t="shared" ref="Q1160:Q1223" si="78">O1160-P1160</f>
        <v>0</v>
      </c>
      <c r="R1160" s="96"/>
    </row>
    <row r="1161" spans="1:18" x14ac:dyDescent="0.25">
      <c r="A1161" s="84">
        <v>1155</v>
      </c>
      <c r="B1161" s="85">
        <v>461913</v>
      </c>
      <c r="C1161" s="86" t="s">
        <v>383</v>
      </c>
      <c r="D1161" s="86" t="s">
        <v>1502</v>
      </c>
      <c r="E1161" s="86" t="s">
        <v>3765</v>
      </c>
      <c r="F1161" s="86" t="s">
        <v>368</v>
      </c>
      <c r="G1161" s="86"/>
      <c r="H1161" s="87">
        <v>21</v>
      </c>
      <c r="I1161" s="87">
        <v>0</v>
      </c>
      <c r="J1161" s="87">
        <v>0</v>
      </c>
      <c r="K1161" s="87">
        <f t="shared" si="76"/>
        <v>5880000</v>
      </c>
      <c r="L1161" s="87">
        <v>0</v>
      </c>
      <c r="M1161" s="87">
        <v>0</v>
      </c>
      <c r="N1161" s="87">
        <f>K1161</f>
        <v>5880000</v>
      </c>
      <c r="O1161" s="87">
        <f t="shared" si="77"/>
        <v>0</v>
      </c>
      <c r="P1161" s="97">
        <v>0</v>
      </c>
      <c r="Q1161" s="97">
        <f t="shared" si="78"/>
        <v>0</v>
      </c>
      <c r="R1161" s="96"/>
    </row>
    <row r="1162" spans="1:18" x14ac:dyDescent="0.25">
      <c r="A1162" s="84">
        <v>1156</v>
      </c>
      <c r="B1162" s="85">
        <v>461914</v>
      </c>
      <c r="C1162" s="86" t="s">
        <v>3767</v>
      </c>
      <c r="D1162" s="86" t="s">
        <v>3423</v>
      </c>
      <c r="E1162" s="86" t="s">
        <v>3765</v>
      </c>
      <c r="F1162" s="86" t="s">
        <v>389</v>
      </c>
      <c r="G1162" s="86"/>
      <c r="H1162" s="87">
        <v>21</v>
      </c>
      <c r="I1162" s="87">
        <v>0</v>
      </c>
      <c r="J1162" s="87">
        <v>0</v>
      </c>
      <c r="K1162" s="87">
        <f t="shared" si="76"/>
        <v>5880000</v>
      </c>
      <c r="L1162" s="87">
        <v>0</v>
      </c>
      <c r="M1162" s="87">
        <v>0</v>
      </c>
      <c r="N1162" s="87">
        <f>K1162*0.7</f>
        <v>4115999.9999999995</v>
      </c>
      <c r="O1162" s="87">
        <f t="shared" si="77"/>
        <v>1764000.0000000005</v>
      </c>
      <c r="P1162" s="97">
        <v>1764000</v>
      </c>
      <c r="Q1162" s="97">
        <f t="shared" si="78"/>
        <v>0</v>
      </c>
      <c r="R1162" s="96"/>
    </row>
    <row r="1163" spans="1:18" x14ac:dyDescent="0.25">
      <c r="A1163" s="84">
        <v>1157</v>
      </c>
      <c r="B1163" s="85">
        <v>461915</v>
      </c>
      <c r="C1163" s="86" t="s">
        <v>1185</v>
      </c>
      <c r="D1163" s="86" t="s">
        <v>204</v>
      </c>
      <c r="E1163" s="86" t="s">
        <v>3765</v>
      </c>
      <c r="F1163" s="86" t="s">
        <v>27</v>
      </c>
      <c r="G1163" s="86"/>
      <c r="H1163" s="87">
        <v>21</v>
      </c>
      <c r="I1163" s="87">
        <v>0</v>
      </c>
      <c r="J1163" s="87">
        <v>0</v>
      </c>
      <c r="K1163" s="87">
        <f t="shared" si="76"/>
        <v>5880000</v>
      </c>
      <c r="L1163" s="87">
        <v>0</v>
      </c>
      <c r="M1163" s="87">
        <v>0</v>
      </c>
      <c r="N1163" s="87">
        <v>0</v>
      </c>
      <c r="O1163" s="87">
        <f t="shared" si="77"/>
        <v>5880000</v>
      </c>
      <c r="P1163" s="97">
        <v>5880000</v>
      </c>
      <c r="Q1163" s="97">
        <f t="shared" si="78"/>
        <v>0</v>
      </c>
      <c r="R1163" s="96"/>
    </row>
    <row r="1164" spans="1:18" x14ac:dyDescent="0.25">
      <c r="A1164" s="84">
        <v>1158</v>
      </c>
      <c r="B1164" s="85">
        <v>461916</v>
      </c>
      <c r="C1164" s="86" t="s">
        <v>1665</v>
      </c>
      <c r="D1164" s="86" t="s">
        <v>431</v>
      </c>
      <c r="E1164" s="86" t="s">
        <v>3765</v>
      </c>
      <c r="F1164" s="86" t="s">
        <v>27</v>
      </c>
      <c r="G1164" s="86"/>
      <c r="H1164" s="87">
        <v>21</v>
      </c>
      <c r="I1164" s="87">
        <v>0</v>
      </c>
      <c r="J1164" s="87">
        <v>0</v>
      </c>
      <c r="K1164" s="87">
        <f t="shared" si="76"/>
        <v>5880000</v>
      </c>
      <c r="L1164" s="87">
        <v>0</v>
      </c>
      <c r="M1164" s="87">
        <v>0</v>
      </c>
      <c r="N1164" s="87">
        <v>0</v>
      </c>
      <c r="O1164" s="87">
        <f t="shared" si="77"/>
        <v>5880000</v>
      </c>
      <c r="P1164" s="97">
        <v>5880000</v>
      </c>
      <c r="Q1164" s="97">
        <f t="shared" si="78"/>
        <v>0</v>
      </c>
      <c r="R1164" s="96"/>
    </row>
    <row r="1165" spans="1:18" x14ac:dyDescent="0.25">
      <c r="A1165" s="84">
        <v>1159</v>
      </c>
      <c r="B1165" s="85">
        <v>461917</v>
      </c>
      <c r="C1165" s="86" t="s">
        <v>2771</v>
      </c>
      <c r="D1165" s="86" t="s">
        <v>158</v>
      </c>
      <c r="E1165" s="86" t="s">
        <v>3765</v>
      </c>
      <c r="F1165" s="86" t="s">
        <v>27</v>
      </c>
      <c r="G1165" s="86"/>
      <c r="H1165" s="87">
        <v>21</v>
      </c>
      <c r="I1165" s="87">
        <v>0</v>
      </c>
      <c r="J1165" s="87">
        <v>0</v>
      </c>
      <c r="K1165" s="87">
        <f t="shared" si="76"/>
        <v>5880000</v>
      </c>
      <c r="L1165" s="87">
        <v>0</v>
      </c>
      <c r="M1165" s="87">
        <v>0</v>
      </c>
      <c r="N1165" s="87">
        <v>0</v>
      </c>
      <c r="O1165" s="87">
        <f t="shared" si="77"/>
        <v>5880000</v>
      </c>
      <c r="P1165" s="97">
        <v>5880000</v>
      </c>
      <c r="Q1165" s="97">
        <f t="shared" si="78"/>
        <v>0</v>
      </c>
      <c r="R1165" s="96"/>
    </row>
    <row r="1166" spans="1:18" x14ac:dyDescent="0.25">
      <c r="A1166" s="84">
        <v>1160</v>
      </c>
      <c r="B1166" s="85">
        <v>461918</v>
      </c>
      <c r="C1166" s="86" t="s">
        <v>174</v>
      </c>
      <c r="D1166" s="86" t="s">
        <v>158</v>
      </c>
      <c r="E1166" s="86" t="s">
        <v>3765</v>
      </c>
      <c r="F1166" s="86" t="s">
        <v>27</v>
      </c>
      <c r="G1166" s="86"/>
      <c r="H1166" s="87">
        <v>21</v>
      </c>
      <c r="I1166" s="87">
        <v>0</v>
      </c>
      <c r="J1166" s="87">
        <v>0</v>
      </c>
      <c r="K1166" s="87">
        <f t="shared" si="76"/>
        <v>5880000</v>
      </c>
      <c r="L1166" s="87">
        <v>0</v>
      </c>
      <c r="M1166" s="87">
        <v>0</v>
      </c>
      <c r="N1166" s="87">
        <v>0</v>
      </c>
      <c r="O1166" s="87">
        <f t="shared" si="77"/>
        <v>5880000</v>
      </c>
      <c r="P1166" s="97">
        <v>5880000</v>
      </c>
      <c r="Q1166" s="97">
        <f t="shared" si="78"/>
        <v>0</v>
      </c>
      <c r="R1166" s="96"/>
    </row>
    <row r="1167" spans="1:18" x14ac:dyDescent="0.25">
      <c r="A1167" s="84">
        <v>1161</v>
      </c>
      <c r="B1167" s="85">
        <v>461919</v>
      </c>
      <c r="C1167" s="86" t="s">
        <v>3234</v>
      </c>
      <c r="D1167" s="86" t="s">
        <v>81</v>
      </c>
      <c r="E1167" s="86" t="s">
        <v>3765</v>
      </c>
      <c r="F1167" s="86" t="s">
        <v>27</v>
      </c>
      <c r="G1167" s="86"/>
      <c r="H1167" s="87">
        <v>21</v>
      </c>
      <c r="I1167" s="87">
        <v>0</v>
      </c>
      <c r="J1167" s="87">
        <v>0</v>
      </c>
      <c r="K1167" s="87">
        <f t="shared" si="76"/>
        <v>5880000</v>
      </c>
      <c r="L1167" s="87">
        <v>0</v>
      </c>
      <c r="M1167" s="87">
        <v>0</v>
      </c>
      <c r="N1167" s="87">
        <v>0</v>
      </c>
      <c r="O1167" s="87">
        <f t="shared" si="77"/>
        <v>5880000</v>
      </c>
      <c r="P1167" s="97">
        <v>5880000</v>
      </c>
      <c r="Q1167" s="97">
        <f t="shared" si="78"/>
        <v>0</v>
      </c>
      <c r="R1167" s="96"/>
    </row>
    <row r="1168" spans="1:18" x14ac:dyDescent="0.25">
      <c r="A1168" s="84">
        <v>1162</v>
      </c>
      <c r="B1168" s="85">
        <v>461920</v>
      </c>
      <c r="C1168" s="86" t="s">
        <v>1145</v>
      </c>
      <c r="D1168" s="86" t="s">
        <v>517</v>
      </c>
      <c r="E1168" s="86" t="s">
        <v>3765</v>
      </c>
      <c r="F1168" s="86" t="s">
        <v>368</v>
      </c>
      <c r="G1168" s="86"/>
      <c r="H1168" s="87">
        <v>21</v>
      </c>
      <c r="I1168" s="87">
        <v>0</v>
      </c>
      <c r="J1168" s="87">
        <v>0</v>
      </c>
      <c r="K1168" s="87">
        <f t="shared" si="76"/>
        <v>5880000</v>
      </c>
      <c r="L1168" s="87">
        <v>0</v>
      </c>
      <c r="M1168" s="87">
        <v>0</v>
      </c>
      <c r="N1168" s="87">
        <f>K1168</f>
        <v>5880000</v>
      </c>
      <c r="O1168" s="87">
        <f t="shared" si="77"/>
        <v>0</v>
      </c>
      <c r="P1168" s="97">
        <v>0</v>
      </c>
      <c r="Q1168" s="97">
        <f t="shared" si="78"/>
        <v>0</v>
      </c>
      <c r="R1168" s="96"/>
    </row>
    <row r="1169" spans="1:18" x14ac:dyDescent="0.25">
      <c r="A1169" s="84">
        <v>1163</v>
      </c>
      <c r="B1169" s="85">
        <v>461921</v>
      </c>
      <c r="C1169" s="86" t="s">
        <v>442</v>
      </c>
      <c r="D1169" s="86" t="s">
        <v>1392</v>
      </c>
      <c r="E1169" s="86" t="s">
        <v>3765</v>
      </c>
      <c r="F1169" s="86" t="s">
        <v>27</v>
      </c>
      <c r="G1169" s="86"/>
      <c r="H1169" s="87">
        <v>18</v>
      </c>
      <c r="I1169" s="87">
        <v>0</v>
      </c>
      <c r="J1169" s="87">
        <v>0</v>
      </c>
      <c r="K1169" s="87">
        <f t="shared" si="76"/>
        <v>5040000</v>
      </c>
      <c r="L1169" s="87">
        <v>0</v>
      </c>
      <c r="M1169" s="87">
        <v>0</v>
      </c>
      <c r="N1169" s="87">
        <v>0</v>
      </c>
      <c r="O1169" s="87">
        <f t="shared" si="77"/>
        <v>5040000</v>
      </c>
      <c r="P1169" s="97">
        <v>5040000</v>
      </c>
      <c r="Q1169" s="97">
        <f t="shared" si="78"/>
        <v>0</v>
      </c>
      <c r="R1169" s="96"/>
    </row>
    <row r="1170" spans="1:18" x14ac:dyDescent="0.25">
      <c r="A1170" s="84">
        <v>1164</v>
      </c>
      <c r="B1170" s="85">
        <v>461922</v>
      </c>
      <c r="C1170" s="86" t="s">
        <v>189</v>
      </c>
      <c r="D1170" s="86" t="s">
        <v>47</v>
      </c>
      <c r="E1170" s="86" t="s">
        <v>3765</v>
      </c>
      <c r="F1170" s="86" t="s">
        <v>27</v>
      </c>
      <c r="G1170" s="86"/>
      <c r="H1170" s="87">
        <v>21</v>
      </c>
      <c r="I1170" s="87">
        <v>0</v>
      </c>
      <c r="J1170" s="87">
        <v>0</v>
      </c>
      <c r="K1170" s="87">
        <f t="shared" si="76"/>
        <v>5880000</v>
      </c>
      <c r="L1170" s="87">
        <v>0</v>
      </c>
      <c r="M1170" s="87">
        <v>0</v>
      </c>
      <c r="N1170" s="87">
        <v>0</v>
      </c>
      <c r="O1170" s="87">
        <f t="shared" si="77"/>
        <v>5880000</v>
      </c>
      <c r="P1170" s="97">
        <v>5880000</v>
      </c>
      <c r="Q1170" s="97">
        <f t="shared" si="78"/>
        <v>0</v>
      </c>
      <c r="R1170" s="96"/>
    </row>
    <row r="1171" spans="1:18" x14ac:dyDescent="0.25">
      <c r="A1171" s="84">
        <v>1165</v>
      </c>
      <c r="B1171" s="85">
        <v>461923</v>
      </c>
      <c r="C1171" s="86" t="s">
        <v>762</v>
      </c>
      <c r="D1171" s="86" t="s">
        <v>128</v>
      </c>
      <c r="E1171" s="86" t="s">
        <v>3765</v>
      </c>
      <c r="F1171" s="86" t="s">
        <v>27</v>
      </c>
      <c r="G1171" s="86"/>
      <c r="H1171" s="87">
        <v>21</v>
      </c>
      <c r="I1171" s="87">
        <v>0</v>
      </c>
      <c r="J1171" s="87">
        <v>0</v>
      </c>
      <c r="K1171" s="87">
        <f t="shared" si="76"/>
        <v>5880000</v>
      </c>
      <c r="L1171" s="87">
        <v>0</v>
      </c>
      <c r="M1171" s="87">
        <v>0</v>
      </c>
      <c r="N1171" s="87">
        <v>0</v>
      </c>
      <c r="O1171" s="87">
        <f t="shared" si="77"/>
        <v>5880000</v>
      </c>
      <c r="P1171" s="97">
        <v>5880000</v>
      </c>
      <c r="Q1171" s="97">
        <f t="shared" si="78"/>
        <v>0</v>
      </c>
      <c r="R1171" s="96"/>
    </row>
    <row r="1172" spans="1:18" x14ac:dyDescent="0.25">
      <c r="A1172" s="84">
        <v>1166</v>
      </c>
      <c r="B1172" s="85">
        <v>461924</v>
      </c>
      <c r="C1172" s="86" t="s">
        <v>1430</v>
      </c>
      <c r="D1172" s="86" t="s">
        <v>375</v>
      </c>
      <c r="E1172" s="86" t="s">
        <v>3765</v>
      </c>
      <c r="F1172" s="86" t="s">
        <v>389</v>
      </c>
      <c r="G1172" s="86"/>
      <c r="H1172" s="87">
        <v>21</v>
      </c>
      <c r="I1172" s="87">
        <v>0</v>
      </c>
      <c r="J1172" s="87">
        <v>0</v>
      </c>
      <c r="K1172" s="87">
        <f t="shared" si="76"/>
        <v>5880000</v>
      </c>
      <c r="L1172" s="87">
        <v>0</v>
      </c>
      <c r="M1172" s="87">
        <v>0</v>
      </c>
      <c r="N1172" s="87">
        <f>K1172*0.7</f>
        <v>4115999.9999999995</v>
      </c>
      <c r="O1172" s="87">
        <f t="shared" si="77"/>
        <v>1764000.0000000005</v>
      </c>
      <c r="P1172" s="97">
        <v>0</v>
      </c>
      <c r="Q1172" s="97">
        <f t="shared" si="78"/>
        <v>1764000.0000000005</v>
      </c>
      <c r="R1172" s="96"/>
    </row>
    <row r="1173" spans="1:18" x14ac:dyDescent="0.25">
      <c r="A1173" s="84">
        <v>1167</v>
      </c>
      <c r="B1173" s="85">
        <v>461925</v>
      </c>
      <c r="C1173" s="86" t="s">
        <v>3768</v>
      </c>
      <c r="D1173" s="86" t="s">
        <v>3769</v>
      </c>
      <c r="E1173" s="86" t="s">
        <v>3765</v>
      </c>
      <c r="F1173" s="86" t="s">
        <v>27</v>
      </c>
      <c r="G1173" s="86"/>
      <c r="H1173" s="87">
        <v>21</v>
      </c>
      <c r="I1173" s="87">
        <v>0</v>
      </c>
      <c r="J1173" s="87">
        <v>0</v>
      </c>
      <c r="K1173" s="87">
        <f t="shared" si="76"/>
        <v>5880000</v>
      </c>
      <c r="L1173" s="87">
        <v>0</v>
      </c>
      <c r="M1173" s="87">
        <v>0</v>
      </c>
      <c r="N1173" s="87">
        <v>0</v>
      </c>
      <c r="O1173" s="87">
        <f t="shared" si="77"/>
        <v>5880000</v>
      </c>
      <c r="P1173" s="97">
        <v>5880000</v>
      </c>
      <c r="Q1173" s="97">
        <f t="shared" si="78"/>
        <v>0</v>
      </c>
      <c r="R1173" s="96"/>
    </row>
    <row r="1174" spans="1:18" x14ac:dyDescent="0.25">
      <c r="A1174" s="84">
        <v>1168</v>
      </c>
      <c r="B1174" s="85">
        <v>461926</v>
      </c>
      <c r="C1174" s="86" t="s">
        <v>219</v>
      </c>
      <c r="D1174" s="86" t="s">
        <v>43</v>
      </c>
      <c r="E1174" s="86" t="s">
        <v>3765</v>
      </c>
      <c r="F1174" s="86" t="s">
        <v>27</v>
      </c>
      <c r="G1174" s="86"/>
      <c r="H1174" s="87">
        <v>21</v>
      </c>
      <c r="I1174" s="87">
        <v>0</v>
      </c>
      <c r="J1174" s="87">
        <v>0</v>
      </c>
      <c r="K1174" s="87">
        <f t="shared" si="76"/>
        <v>5880000</v>
      </c>
      <c r="L1174" s="87">
        <v>0</v>
      </c>
      <c r="M1174" s="87">
        <v>0</v>
      </c>
      <c r="N1174" s="87">
        <v>0</v>
      </c>
      <c r="O1174" s="87">
        <f t="shared" si="77"/>
        <v>5880000</v>
      </c>
      <c r="P1174" s="97">
        <v>5880000</v>
      </c>
      <c r="Q1174" s="97">
        <f t="shared" si="78"/>
        <v>0</v>
      </c>
      <c r="R1174" s="96"/>
    </row>
    <row r="1175" spans="1:18" x14ac:dyDescent="0.25">
      <c r="A1175" s="84">
        <v>1169</v>
      </c>
      <c r="B1175" s="85">
        <v>461927</v>
      </c>
      <c r="C1175" s="86" t="s">
        <v>3770</v>
      </c>
      <c r="D1175" s="86" t="s">
        <v>424</v>
      </c>
      <c r="E1175" s="86" t="s">
        <v>3765</v>
      </c>
      <c r="F1175" s="86" t="s">
        <v>27</v>
      </c>
      <c r="G1175" s="86"/>
      <c r="H1175" s="87">
        <v>21</v>
      </c>
      <c r="I1175" s="87">
        <v>0</v>
      </c>
      <c r="J1175" s="87">
        <v>0</v>
      </c>
      <c r="K1175" s="87">
        <f t="shared" si="76"/>
        <v>5880000</v>
      </c>
      <c r="L1175" s="87">
        <v>0</v>
      </c>
      <c r="M1175" s="87">
        <v>0</v>
      </c>
      <c r="N1175" s="87">
        <v>0</v>
      </c>
      <c r="O1175" s="87">
        <f t="shared" si="77"/>
        <v>5880000</v>
      </c>
      <c r="P1175" s="97">
        <v>5880000</v>
      </c>
      <c r="Q1175" s="97">
        <f t="shared" si="78"/>
        <v>0</v>
      </c>
      <c r="R1175" s="96"/>
    </row>
    <row r="1176" spans="1:18" x14ac:dyDescent="0.25">
      <c r="A1176" s="84">
        <v>1170</v>
      </c>
      <c r="B1176" s="85">
        <v>461928</v>
      </c>
      <c r="C1176" s="86" t="s">
        <v>478</v>
      </c>
      <c r="D1176" s="86" t="s">
        <v>251</v>
      </c>
      <c r="E1176" s="86" t="s">
        <v>3765</v>
      </c>
      <c r="F1176" s="86" t="s">
        <v>368</v>
      </c>
      <c r="G1176" s="86"/>
      <c r="H1176" s="87">
        <v>21</v>
      </c>
      <c r="I1176" s="87">
        <v>0</v>
      </c>
      <c r="J1176" s="87">
        <v>0</v>
      </c>
      <c r="K1176" s="87">
        <f t="shared" si="76"/>
        <v>5880000</v>
      </c>
      <c r="L1176" s="87">
        <v>0</v>
      </c>
      <c r="M1176" s="87">
        <v>0</v>
      </c>
      <c r="N1176" s="87">
        <f>K1176</f>
        <v>5880000</v>
      </c>
      <c r="O1176" s="87">
        <f t="shared" si="77"/>
        <v>0</v>
      </c>
      <c r="P1176" s="97">
        <v>0</v>
      </c>
      <c r="Q1176" s="97">
        <f t="shared" si="78"/>
        <v>0</v>
      </c>
      <c r="R1176" s="96"/>
    </row>
    <row r="1177" spans="1:18" x14ac:dyDescent="0.25">
      <c r="A1177" s="84">
        <v>1171</v>
      </c>
      <c r="B1177" s="85">
        <v>461929</v>
      </c>
      <c r="C1177" s="86" t="s">
        <v>2323</v>
      </c>
      <c r="D1177" s="86" t="s">
        <v>556</v>
      </c>
      <c r="E1177" s="86" t="s">
        <v>3765</v>
      </c>
      <c r="F1177" s="86" t="s">
        <v>27</v>
      </c>
      <c r="G1177" s="86"/>
      <c r="H1177" s="87">
        <v>21</v>
      </c>
      <c r="I1177" s="87">
        <v>0</v>
      </c>
      <c r="J1177" s="87">
        <v>0</v>
      </c>
      <c r="K1177" s="87">
        <f t="shared" si="76"/>
        <v>5880000</v>
      </c>
      <c r="L1177" s="87">
        <v>0</v>
      </c>
      <c r="M1177" s="87">
        <v>0</v>
      </c>
      <c r="N1177" s="87">
        <v>0</v>
      </c>
      <c r="O1177" s="87">
        <f t="shared" si="77"/>
        <v>5880000</v>
      </c>
      <c r="P1177" s="97">
        <v>5880000</v>
      </c>
      <c r="Q1177" s="97">
        <f t="shared" si="78"/>
        <v>0</v>
      </c>
      <c r="R1177" s="96"/>
    </row>
    <row r="1178" spans="1:18" x14ac:dyDescent="0.25">
      <c r="A1178" s="84">
        <v>1172</v>
      </c>
      <c r="B1178" s="85">
        <v>461930</v>
      </c>
      <c r="C1178" s="86" t="s">
        <v>124</v>
      </c>
      <c r="D1178" s="86" t="s">
        <v>125</v>
      </c>
      <c r="E1178" s="86" t="s">
        <v>3765</v>
      </c>
      <c r="F1178" s="86" t="s">
        <v>27</v>
      </c>
      <c r="G1178" s="86"/>
      <c r="H1178" s="87">
        <v>21</v>
      </c>
      <c r="I1178" s="87">
        <v>0</v>
      </c>
      <c r="J1178" s="87">
        <v>0</v>
      </c>
      <c r="K1178" s="87">
        <f t="shared" si="76"/>
        <v>5880000</v>
      </c>
      <c r="L1178" s="87">
        <v>0</v>
      </c>
      <c r="M1178" s="87">
        <v>0</v>
      </c>
      <c r="N1178" s="87">
        <v>0</v>
      </c>
      <c r="O1178" s="87">
        <f t="shared" si="77"/>
        <v>5880000</v>
      </c>
      <c r="P1178" s="97">
        <v>5880000</v>
      </c>
      <c r="Q1178" s="97">
        <f t="shared" si="78"/>
        <v>0</v>
      </c>
      <c r="R1178" s="96"/>
    </row>
    <row r="1179" spans="1:18" x14ac:dyDescent="0.25">
      <c r="A1179" s="84">
        <v>1173</v>
      </c>
      <c r="B1179" s="85">
        <v>461931</v>
      </c>
      <c r="C1179" s="86" t="s">
        <v>3771</v>
      </c>
      <c r="D1179" s="86" t="s">
        <v>3772</v>
      </c>
      <c r="E1179" s="86" t="s">
        <v>3765</v>
      </c>
      <c r="F1179" s="86" t="s">
        <v>27</v>
      </c>
      <c r="G1179" s="86"/>
      <c r="H1179" s="87">
        <v>21</v>
      </c>
      <c r="I1179" s="87">
        <v>0</v>
      </c>
      <c r="J1179" s="87">
        <v>0</v>
      </c>
      <c r="K1179" s="87">
        <f t="shared" si="76"/>
        <v>5880000</v>
      </c>
      <c r="L1179" s="87">
        <v>0</v>
      </c>
      <c r="M1179" s="87">
        <v>0</v>
      </c>
      <c r="N1179" s="87">
        <v>0</v>
      </c>
      <c r="O1179" s="87">
        <f t="shared" si="77"/>
        <v>5880000</v>
      </c>
      <c r="P1179" s="97">
        <v>5880000</v>
      </c>
      <c r="Q1179" s="97">
        <f t="shared" si="78"/>
        <v>0</v>
      </c>
      <c r="R1179" s="96"/>
    </row>
    <row r="1180" spans="1:18" x14ac:dyDescent="0.25">
      <c r="A1180" s="84">
        <v>1174</v>
      </c>
      <c r="B1180" s="85">
        <v>461932</v>
      </c>
      <c r="C1180" s="86" t="s">
        <v>999</v>
      </c>
      <c r="D1180" s="86" t="s">
        <v>405</v>
      </c>
      <c r="E1180" s="86" t="s">
        <v>3765</v>
      </c>
      <c r="F1180" s="86" t="s">
        <v>27</v>
      </c>
      <c r="G1180" s="86"/>
      <c r="H1180" s="87">
        <v>21</v>
      </c>
      <c r="I1180" s="87">
        <v>0</v>
      </c>
      <c r="J1180" s="87">
        <v>0</v>
      </c>
      <c r="K1180" s="87">
        <f t="shared" si="76"/>
        <v>5880000</v>
      </c>
      <c r="L1180" s="87">
        <v>0</v>
      </c>
      <c r="M1180" s="87">
        <v>0</v>
      </c>
      <c r="N1180" s="87">
        <v>0</v>
      </c>
      <c r="O1180" s="87">
        <f t="shared" si="77"/>
        <v>5880000</v>
      </c>
      <c r="P1180" s="97">
        <v>5880000</v>
      </c>
      <c r="Q1180" s="97">
        <f t="shared" si="78"/>
        <v>0</v>
      </c>
      <c r="R1180" s="96"/>
    </row>
    <row r="1181" spans="1:18" x14ac:dyDescent="0.25">
      <c r="A1181" s="84">
        <v>1175</v>
      </c>
      <c r="B1181" s="85">
        <v>461933</v>
      </c>
      <c r="C1181" s="86" t="s">
        <v>3773</v>
      </c>
      <c r="D1181" s="86" t="s">
        <v>85</v>
      </c>
      <c r="E1181" s="86" t="s">
        <v>3765</v>
      </c>
      <c r="F1181" s="86" t="s">
        <v>27</v>
      </c>
      <c r="G1181" s="86"/>
      <c r="H1181" s="87">
        <v>21</v>
      </c>
      <c r="I1181" s="87">
        <v>0</v>
      </c>
      <c r="J1181" s="87">
        <v>0</v>
      </c>
      <c r="K1181" s="87">
        <f t="shared" si="76"/>
        <v>5880000</v>
      </c>
      <c r="L1181" s="87">
        <v>0</v>
      </c>
      <c r="M1181" s="87">
        <v>0</v>
      </c>
      <c r="N1181" s="87">
        <v>0</v>
      </c>
      <c r="O1181" s="87">
        <f t="shared" si="77"/>
        <v>5880000</v>
      </c>
      <c r="P1181" s="97">
        <v>5880000</v>
      </c>
      <c r="Q1181" s="97">
        <f t="shared" si="78"/>
        <v>0</v>
      </c>
      <c r="R1181" s="96"/>
    </row>
    <row r="1182" spans="1:18" x14ac:dyDescent="0.25">
      <c r="A1182" s="84">
        <v>1176</v>
      </c>
      <c r="B1182" s="85">
        <v>461934</v>
      </c>
      <c r="C1182" s="86" t="s">
        <v>3774</v>
      </c>
      <c r="D1182" s="86" t="s">
        <v>85</v>
      </c>
      <c r="E1182" s="86" t="s">
        <v>3765</v>
      </c>
      <c r="F1182" s="86" t="s">
        <v>27</v>
      </c>
      <c r="G1182" s="86"/>
      <c r="H1182" s="87">
        <v>21</v>
      </c>
      <c r="I1182" s="87">
        <v>0</v>
      </c>
      <c r="J1182" s="87">
        <v>0</v>
      </c>
      <c r="K1182" s="87">
        <f t="shared" si="76"/>
        <v>5880000</v>
      </c>
      <c r="L1182" s="87">
        <v>0</v>
      </c>
      <c r="M1182" s="87">
        <v>0</v>
      </c>
      <c r="N1182" s="87">
        <v>0</v>
      </c>
      <c r="O1182" s="87">
        <f t="shared" si="77"/>
        <v>5880000</v>
      </c>
      <c r="P1182" s="97">
        <v>5880000</v>
      </c>
      <c r="Q1182" s="97">
        <f t="shared" si="78"/>
        <v>0</v>
      </c>
      <c r="R1182" s="96"/>
    </row>
    <row r="1183" spans="1:18" x14ac:dyDescent="0.25">
      <c r="A1183" s="84">
        <v>1177</v>
      </c>
      <c r="B1183" s="85">
        <v>461935</v>
      </c>
      <c r="C1183" s="86" t="s">
        <v>3775</v>
      </c>
      <c r="D1183" s="86" t="s">
        <v>481</v>
      </c>
      <c r="E1183" s="86" t="s">
        <v>3765</v>
      </c>
      <c r="F1183" s="86" t="s">
        <v>27</v>
      </c>
      <c r="G1183" s="86"/>
      <c r="H1183" s="87">
        <v>21</v>
      </c>
      <c r="I1183" s="87">
        <v>0</v>
      </c>
      <c r="J1183" s="87">
        <v>0</v>
      </c>
      <c r="K1183" s="87">
        <f t="shared" si="76"/>
        <v>5880000</v>
      </c>
      <c r="L1183" s="87">
        <v>0</v>
      </c>
      <c r="M1183" s="87">
        <v>0</v>
      </c>
      <c r="N1183" s="87">
        <v>0</v>
      </c>
      <c r="O1183" s="87">
        <f t="shared" si="77"/>
        <v>5880000</v>
      </c>
      <c r="P1183" s="97">
        <v>5880000</v>
      </c>
      <c r="Q1183" s="97">
        <f t="shared" si="78"/>
        <v>0</v>
      </c>
      <c r="R1183" s="96"/>
    </row>
    <row r="1184" spans="1:18" x14ac:dyDescent="0.25">
      <c r="A1184" s="84">
        <v>1178</v>
      </c>
      <c r="B1184" s="85">
        <v>461936</v>
      </c>
      <c r="C1184" s="86" t="s">
        <v>1004</v>
      </c>
      <c r="D1184" s="86" t="s">
        <v>2398</v>
      </c>
      <c r="E1184" s="86" t="s">
        <v>3765</v>
      </c>
      <c r="F1184" s="86" t="s">
        <v>27</v>
      </c>
      <c r="G1184" s="86"/>
      <c r="H1184" s="87">
        <v>21</v>
      </c>
      <c r="I1184" s="87">
        <v>0</v>
      </c>
      <c r="J1184" s="87">
        <v>0</v>
      </c>
      <c r="K1184" s="87">
        <f t="shared" si="76"/>
        <v>5880000</v>
      </c>
      <c r="L1184" s="87">
        <v>0</v>
      </c>
      <c r="M1184" s="87">
        <v>0</v>
      </c>
      <c r="N1184" s="87">
        <v>0</v>
      </c>
      <c r="O1184" s="87">
        <f t="shared" si="77"/>
        <v>5880000</v>
      </c>
      <c r="P1184" s="97">
        <v>5880000</v>
      </c>
      <c r="Q1184" s="97">
        <f t="shared" si="78"/>
        <v>0</v>
      </c>
      <c r="R1184" s="96"/>
    </row>
    <row r="1185" spans="1:18" x14ac:dyDescent="0.25">
      <c r="A1185" s="84">
        <v>1179</v>
      </c>
      <c r="B1185" s="85">
        <v>461937</v>
      </c>
      <c r="C1185" s="86" t="s">
        <v>1799</v>
      </c>
      <c r="D1185" s="86" t="s">
        <v>262</v>
      </c>
      <c r="E1185" s="86" t="s">
        <v>3765</v>
      </c>
      <c r="F1185" s="86" t="s">
        <v>27</v>
      </c>
      <c r="G1185" s="86"/>
      <c r="H1185" s="87">
        <v>21</v>
      </c>
      <c r="I1185" s="87">
        <v>0</v>
      </c>
      <c r="J1185" s="87">
        <v>0</v>
      </c>
      <c r="K1185" s="87">
        <f t="shared" si="76"/>
        <v>5880000</v>
      </c>
      <c r="L1185" s="87">
        <v>0</v>
      </c>
      <c r="M1185" s="87">
        <v>0</v>
      </c>
      <c r="N1185" s="87">
        <v>0</v>
      </c>
      <c r="O1185" s="87">
        <f t="shared" si="77"/>
        <v>5880000</v>
      </c>
      <c r="P1185" s="97">
        <v>5880000</v>
      </c>
      <c r="Q1185" s="97">
        <f t="shared" si="78"/>
        <v>0</v>
      </c>
      <c r="R1185" s="96"/>
    </row>
    <row r="1186" spans="1:18" x14ac:dyDescent="0.25">
      <c r="A1186" s="84">
        <v>1180</v>
      </c>
      <c r="B1186" s="85">
        <v>461938</v>
      </c>
      <c r="C1186" s="86" t="s">
        <v>1453</v>
      </c>
      <c r="D1186" s="86" t="s">
        <v>448</v>
      </c>
      <c r="E1186" s="86" t="s">
        <v>3765</v>
      </c>
      <c r="F1186" s="86" t="s">
        <v>27</v>
      </c>
      <c r="G1186" s="86"/>
      <c r="H1186" s="87">
        <v>21</v>
      </c>
      <c r="I1186" s="87">
        <v>0</v>
      </c>
      <c r="J1186" s="87">
        <v>0</v>
      </c>
      <c r="K1186" s="87">
        <f t="shared" si="76"/>
        <v>5880000</v>
      </c>
      <c r="L1186" s="87">
        <v>0</v>
      </c>
      <c r="M1186" s="87">
        <v>0</v>
      </c>
      <c r="N1186" s="87">
        <v>0</v>
      </c>
      <c r="O1186" s="87">
        <f t="shared" si="77"/>
        <v>5880000</v>
      </c>
      <c r="P1186" s="97">
        <v>5880000</v>
      </c>
      <c r="Q1186" s="97">
        <f t="shared" si="78"/>
        <v>0</v>
      </c>
      <c r="R1186" s="96"/>
    </row>
    <row r="1187" spans="1:18" x14ac:dyDescent="0.25">
      <c r="A1187" s="84">
        <v>1181</v>
      </c>
      <c r="B1187" s="85">
        <v>461939</v>
      </c>
      <c r="C1187" s="86" t="s">
        <v>1322</v>
      </c>
      <c r="D1187" s="86" t="s">
        <v>65</v>
      </c>
      <c r="E1187" s="86" t="s">
        <v>3765</v>
      </c>
      <c r="F1187" s="86" t="s">
        <v>27</v>
      </c>
      <c r="G1187" s="86"/>
      <c r="H1187" s="87">
        <v>21</v>
      </c>
      <c r="I1187" s="87">
        <v>0</v>
      </c>
      <c r="J1187" s="87">
        <v>0</v>
      </c>
      <c r="K1187" s="87">
        <f t="shared" si="76"/>
        <v>5880000</v>
      </c>
      <c r="L1187" s="87">
        <v>0</v>
      </c>
      <c r="M1187" s="87">
        <v>0</v>
      </c>
      <c r="N1187" s="87">
        <v>0</v>
      </c>
      <c r="O1187" s="87">
        <f t="shared" si="77"/>
        <v>5880000</v>
      </c>
      <c r="P1187" s="97">
        <v>5880000</v>
      </c>
      <c r="Q1187" s="97">
        <f t="shared" si="78"/>
        <v>0</v>
      </c>
      <c r="R1187" s="96"/>
    </row>
    <row r="1188" spans="1:18" x14ac:dyDescent="0.25">
      <c r="A1188" s="84">
        <v>1182</v>
      </c>
      <c r="B1188" s="85">
        <v>461940</v>
      </c>
      <c r="C1188" s="86" t="s">
        <v>587</v>
      </c>
      <c r="D1188" s="86" t="s">
        <v>65</v>
      </c>
      <c r="E1188" s="86" t="s">
        <v>3765</v>
      </c>
      <c r="F1188" s="86" t="s">
        <v>27</v>
      </c>
      <c r="G1188" s="86"/>
      <c r="H1188" s="87">
        <v>21</v>
      </c>
      <c r="I1188" s="87">
        <v>0</v>
      </c>
      <c r="J1188" s="87">
        <v>0</v>
      </c>
      <c r="K1188" s="87">
        <f t="shared" si="76"/>
        <v>5880000</v>
      </c>
      <c r="L1188" s="87">
        <v>0</v>
      </c>
      <c r="M1188" s="87">
        <v>0</v>
      </c>
      <c r="N1188" s="87">
        <v>0</v>
      </c>
      <c r="O1188" s="87">
        <f t="shared" si="77"/>
        <v>5880000</v>
      </c>
      <c r="P1188" s="97">
        <v>5880000</v>
      </c>
      <c r="Q1188" s="97">
        <f t="shared" si="78"/>
        <v>0</v>
      </c>
      <c r="R1188" s="96"/>
    </row>
    <row r="1189" spans="1:18" x14ac:dyDescent="0.25">
      <c r="A1189" s="84">
        <v>1183</v>
      </c>
      <c r="B1189" s="85">
        <v>461941</v>
      </c>
      <c r="C1189" s="86" t="s">
        <v>655</v>
      </c>
      <c r="D1189" s="86" t="s">
        <v>777</v>
      </c>
      <c r="E1189" s="86" t="s">
        <v>3765</v>
      </c>
      <c r="F1189" s="86" t="s">
        <v>27</v>
      </c>
      <c r="G1189" s="86"/>
      <c r="H1189" s="87">
        <v>21</v>
      </c>
      <c r="I1189" s="87">
        <v>0</v>
      </c>
      <c r="J1189" s="87">
        <v>0</v>
      </c>
      <c r="K1189" s="87">
        <f t="shared" si="76"/>
        <v>5880000</v>
      </c>
      <c r="L1189" s="87">
        <v>0</v>
      </c>
      <c r="M1189" s="87">
        <v>0</v>
      </c>
      <c r="N1189" s="87">
        <v>0</v>
      </c>
      <c r="O1189" s="87">
        <f t="shared" si="77"/>
        <v>5880000</v>
      </c>
      <c r="P1189" s="97">
        <v>5880000</v>
      </c>
      <c r="Q1189" s="97">
        <f t="shared" si="78"/>
        <v>0</v>
      </c>
      <c r="R1189" s="96"/>
    </row>
    <row r="1190" spans="1:18" x14ac:dyDescent="0.25">
      <c r="A1190" s="84">
        <v>1184</v>
      </c>
      <c r="B1190" s="85">
        <v>461942</v>
      </c>
      <c r="C1190" s="86" t="s">
        <v>3776</v>
      </c>
      <c r="D1190" s="86" t="s">
        <v>413</v>
      </c>
      <c r="E1190" s="86" t="s">
        <v>3765</v>
      </c>
      <c r="F1190" s="86" t="s">
        <v>389</v>
      </c>
      <c r="G1190" s="86"/>
      <c r="H1190" s="87">
        <v>21</v>
      </c>
      <c r="I1190" s="87">
        <v>0</v>
      </c>
      <c r="J1190" s="87">
        <v>0</v>
      </c>
      <c r="K1190" s="87">
        <f>H1190*280000</f>
        <v>5880000</v>
      </c>
      <c r="L1190" s="87">
        <v>0</v>
      </c>
      <c r="M1190" s="87">
        <v>0</v>
      </c>
      <c r="N1190" s="87">
        <f>K1190*0.7</f>
        <v>4115999.9999999995</v>
      </c>
      <c r="O1190" s="87">
        <f t="shared" si="77"/>
        <v>1764000.0000000005</v>
      </c>
      <c r="P1190" s="97">
        <v>1764000</v>
      </c>
      <c r="Q1190" s="97">
        <f t="shared" si="78"/>
        <v>0</v>
      </c>
      <c r="R1190" s="96"/>
    </row>
    <row r="1191" spans="1:18" x14ac:dyDescent="0.25">
      <c r="A1191" s="84">
        <v>1185</v>
      </c>
      <c r="B1191" s="85">
        <v>461943</v>
      </c>
      <c r="C1191" s="86" t="s">
        <v>3777</v>
      </c>
      <c r="D1191" s="86" t="s">
        <v>118</v>
      </c>
      <c r="E1191" s="86" t="s">
        <v>3765</v>
      </c>
      <c r="F1191" s="86" t="s">
        <v>27</v>
      </c>
      <c r="G1191" s="86"/>
      <c r="H1191" s="87">
        <v>21</v>
      </c>
      <c r="I1191" s="87">
        <v>0</v>
      </c>
      <c r="J1191" s="87">
        <v>0</v>
      </c>
      <c r="K1191" s="87">
        <f>H1191*280000</f>
        <v>5880000</v>
      </c>
      <c r="L1191" s="87">
        <v>0</v>
      </c>
      <c r="M1191" s="87">
        <v>0</v>
      </c>
      <c r="N1191" s="87">
        <v>0</v>
      </c>
      <c r="O1191" s="87">
        <f t="shared" si="77"/>
        <v>5880000</v>
      </c>
      <c r="P1191" s="97">
        <v>5880000</v>
      </c>
      <c r="Q1191" s="97">
        <f t="shared" si="78"/>
        <v>0</v>
      </c>
      <c r="R1191" s="96"/>
    </row>
    <row r="1192" spans="1:18" x14ac:dyDescent="0.25">
      <c r="A1192" s="84">
        <v>1186</v>
      </c>
      <c r="B1192" s="85">
        <v>461944</v>
      </c>
      <c r="C1192" s="86" t="s">
        <v>152</v>
      </c>
      <c r="D1192" s="86" t="s">
        <v>153</v>
      </c>
      <c r="E1192" s="86" t="s">
        <v>3765</v>
      </c>
      <c r="F1192" s="86" t="s">
        <v>27</v>
      </c>
      <c r="G1192" s="86"/>
      <c r="H1192" s="87">
        <v>21</v>
      </c>
      <c r="I1192" s="87">
        <v>0</v>
      </c>
      <c r="J1192" s="87">
        <v>0</v>
      </c>
      <c r="K1192" s="87">
        <f>H1192*280000</f>
        <v>5880000</v>
      </c>
      <c r="L1192" s="87">
        <v>0</v>
      </c>
      <c r="M1192" s="87">
        <v>0</v>
      </c>
      <c r="N1192" s="87">
        <v>0</v>
      </c>
      <c r="O1192" s="87">
        <f t="shared" si="77"/>
        <v>5880000</v>
      </c>
      <c r="P1192" s="97">
        <v>5888000</v>
      </c>
      <c r="Q1192" s="97">
        <f t="shared" si="78"/>
        <v>-8000</v>
      </c>
      <c r="R1192" s="96"/>
    </row>
    <row r="1193" spans="1:18" x14ac:dyDescent="0.25">
      <c r="A1193" s="84">
        <v>1187</v>
      </c>
      <c r="B1193" s="85">
        <v>461945</v>
      </c>
      <c r="C1193" s="86" t="s">
        <v>3778</v>
      </c>
      <c r="D1193" s="86" t="s">
        <v>2047</v>
      </c>
      <c r="E1193" s="86" t="s">
        <v>3765</v>
      </c>
      <c r="F1193" s="86" t="s">
        <v>368</v>
      </c>
      <c r="G1193" s="86"/>
      <c r="H1193" s="87">
        <v>21</v>
      </c>
      <c r="I1193" s="87">
        <v>0</v>
      </c>
      <c r="J1193" s="87">
        <v>0</v>
      </c>
      <c r="K1193" s="87">
        <f>H1193*280000</f>
        <v>5880000</v>
      </c>
      <c r="L1193" s="87">
        <v>0</v>
      </c>
      <c r="M1193" s="87">
        <v>0</v>
      </c>
      <c r="N1193" s="87">
        <f>K1193</f>
        <v>5880000</v>
      </c>
      <c r="O1193" s="87">
        <f t="shared" si="77"/>
        <v>0</v>
      </c>
      <c r="P1193" s="97">
        <v>0</v>
      </c>
      <c r="Q1193" s="97">
        <f t="shared" si="78"/>
        <v>0</v>
      </c>
      <c r="R1193" s="96"/>
    </row>
    <row r="1194" spans="1:18" x14ac:dyDescent="0.25">
      <c r="A1194" s="84">
        <v>1188</v>
      </c>
      <c r="B1194" s="85">
        <v>461946</v>
      </c>
      <c r="C1194" s="86" t="s">
        <v>149</v>
      </c>
      <c r="D1194" s="86" t="s">
        <v>1183</v>
      </c>
      <c r="E1194" s="86" t="s">
        <v>3765</v>
      </c>
      <c r="F1194" s="86" t="s">
        <v>27</v>
      </c>
      <c r="G1194" s="86"/>
      <c r="H1194" s="87">
        <v>21</v>
      </c>
      <c r="I1194" s="87">
        <v>0</v>
      </c>
      <c r="J1194" s="87">
        <v>0</v>
      </c>
      <c r="K1194" s="87">
        <f t="shared" ref="K1194:K1242" si="79">H1194*280000</f>
        <v>5880000</v>
      </c>
      <c r="L1194" s="87">
        <v>0</v>
      </c>
      <c r="M1194" s="87">
        <v>0</v>
      </c>
      <c r="N1194" s="87">
        <v>0</v>
      </c>
      <c r="O1194" s="87">
        <f t="shared" si="77"/>
        <v>5880000</v>
      </c>
      <c r="P1194" s="97">
        <v>5880000</v>
      </c>
      <c r="Q1194" s="97">
        <f t="shared" si="78"/>
        <v>0</v>
      </c>
      <c r="R1194" s="96"/>
    </row>
    <row r="1195" spans="1:18" x14ac:dyDescent="0.25">
      <c r="A1195" s="84">
        <v>1189</v>
      </c>
      <c r="B1195" s="85">
        <v>461947</v>
      </c>
      <c r="C1195" s="86" t="s">
        <v>157</v>
      </c>
      <c r="D1195" s="86" t="s">
        <v>68</v>
      </c>
      <c r="E1195" s="86" t="s">
        <v>3765</v>
      </c>
      <c r="F1195" s="86" t="s">
        <v>27</v>
      </c>
      <c r="G1195" s="86"/>
      <c r="H1195" s="87">
        <v>21</v>
      </c>
      <c r="I1195" s="87">
        <v>0</v>
      </c>
      <c r="J1195" s="87">
        <v>0</v>
      </c>
      <c r="K1195" s="87">
        <f t="shared" si="79"/>
        <v>5880000</v>
      </c>
      <c r="L1195" s="87">
        <v>0</v>
      </c>
      <c r="M1195" s="87">
        <v>0</v>
      </c>
      <c r="N1195" s="87">
        <v>0</v>
      </c>
      <c r="O1195" s="87">
        <f t="shared" si="77"/>
        <v>5880000</v>
      </c>
      <c r="P1195" s="97">
        <v>5880000</v>
      </c>
      <c r="Q1195" s="97">
        <f t="shared" si="78"/>
        <v>0</v>
      </c>
      <c r="R1195" s="96"/>
    </row>
    <row r="1196" spans="1:18" x14ac:dyDescent="0.25">
      <c r="A1196" s="84">
        <v>1190</v>
      </c>
      <c r="B1196" s="85">
        <v>461948</v>
      </c>
      <c r="C1196" s="86" t="s">
        <v>2916</v>
      </c>
      <c r="D1196" s="86" t="s">
        <v>528</v>
      </c>
      <c r="E1196" s="86" t="s">
        <v>3765</v>
      </c>
      <c r="F1196" s="86" t="s">
        <v>27</v>
      </c>
      <c r="G1196" s="86"/>
      <c r="H1196" s="87">
        <v>21</v>
      </c>
      <c r="I1196" s="87">
        <v>0</v>
      </c>
      <c r="J1196" s="87">
        <v>0</v>
      </c>
      <c r="K1196" s="87">
        <f t="shared" si="79"/>
        <v>5880000</v>
      </c>
      <c r="L1196" s="87">
        <v>0</v>
      </c>
      <c r="M1196" s="87">
        <v>0</v>
      </c>
      <c r="N1196" s="87">
        <v>0</v>
      </c>
      <c r="O1196" s="87">
        <f t="shared" si="77"/>
        <v>5880000</v>
      </c>
      <c r="P1196" s="97">
        <v>5880000</v>
      </c>
      <c r="Q1196" s="97">
        <f t="shared" si="78"/>
        <v>0</v>
      </c>
      <c r="R1196" s="96"/>
    </row>
    <row r="1197" spans="1:18" x14ac:dyDescent="0.25">
      <c r="A1197" s="84">
        <v>1191</v>
      </c>
      <c r="B1197" s="85">
        <v>461949</v>
      </c>
      <c r="C1197" s="86" t="s">
        <v>2883</v>
      </c>
      <c r="D1197" s="86" t="s">
        <v>303</v>
      </c>
      <c r="E1197" s="86" t="s">
        <v>3765</v>
      </c>
      <c r="F1197" s="86" t="s">
        <v>27</v>
      </c>
      <c r="G1197" s="86"/>
      <c r="H1197" s="87">
        <v>18</v>
      </c>
      <c r="I1197" s="87">
        <v>0</v>
      </c>
      <c r="J1197" s="87">
        <v>0</v>
      </c>
      <c r="K1197" s="87">
        <f t="shared" si="79"/>
        <v>5040000</v>
      </c>
      <c r="L1197" s="87">
        <v>0</v>
      </c>
      <c r="M1197" s="87">
        <v>0</v>
      </c>
      <c r="N1197" s="87">
        <v>0</v>
      </c>
      <c r="O1197" s="87">
        <f t="shared" si="77"/>
        <v>5040000</v>
      </c>
      <c r="P1197" s="97">
        <v>5040000</v>
      </c>
      <c r="Q1197" s="97">
        <f t="shared" si="78"/>
        <v>0</v>
      </c>
      <c r="R1197" s="96"/>
    </row>
    <row r="1198" spans="1:18" x14ac:dyDescent="0.25">
      <c r="A1198" s="84">
        <v>1192</v>
      </c>
      <c r="B1198" s="85">
        <v>461950</v>
      </c>
      <c r="C1198" s="86" t="s">
        <v>604</v>
      </c>
      <c r="D1198" s="86" t="s">
        <v>321</v>
      </c>
      <c r="E1198" s="86" t="s">
        <v>3765</v>
      </c>
      <c r="F1198" s="86" t="s">
        <v>27</v>
      </c>
      <c r="G1198" s="86"/>
      <c r="H1198" s="87">
        <v>21</v>
      </c>
      <c r="I1198" s="87">
        <v>0</v>
      </c>
      <c r="J1198" s="87">
        <v>0</v>
      </c>
      <c r="K1198" s="87">
        <f t="shared" si="79"/>
        <v>5880000</v>
      </c>
      <c r="L1198" s="87">
        <v>0</v>
      </c>
      <c r="M1198" s="87">
        <v>0</v>
      </c>
      <c r="N1198" s="87">
        <v>0</v>
      </c>
      <c r="O1198" s="87">
        <f t="shared" si="77"/>
        <v>5880000</v>
      </c>
      <c r="P1198" s="97">
        <v>5880000</v>
      </c>
      <c r="Q1198" s="97">
        <f t="shared" si="78"/>
        <v>0</v>
      </c>
      <c r="R1198" s="96"/>
    </row>
    <row r="1199" spans="1:18" x14ac:dyDescent="0.25">
      <c r="A1199" s="84">
        <v>1193</v>
      </c>
      <c r="B1199" s="85">
        <v>461951</v>
      </c>
      <c r="C1199" s="86" t="s">
        <v>327</v>
      </c>
      <c r="D1199" s="86" t="s">
        <v>75</v>
      </c>
      <c r="E1199" s="86" t="s">
        <v>3765</v>
      </c>
      <c r="F1199" s="86" t="s">
        <v>27</v>
      </c>
      <c r="G1199" s="86"/>
      <c r="H1199" s="87">
        <v>21</v>
      </c>
      <c r="I1199" s="87">
        <v>0</v>
      </c>
      <c r="J1199" s="87">
        <v>0</v>
      </c>
      <c r="K1199" s="87">
        <f t="shared" si="79"/>
        <v>5880000</v>
      </c>
      <c r="L1199" s="87">
        <v>0</v>
      </c>
      <c r="M1199" s="87">
        <v>0</v>
      </c>
      <c r="N1199" s="87">
        <v>0</v>
      </c>
      <c r="O1199" s="87">
        <f t="shared" si="77"/>
        <v>5880000</v>
      </c>
      <c r="P1199" s="97">
        <v>5880000</v>
      </c>
      <c r="Q1199" s="97">
        <f t="shared" si="78"/>
        <v>0</v>
      </c>
      <c r="R1199" s="96"/>
    </row>
    <row r="1200" spans="1:18" x14ac:dyDescent="0.25">
      <c r="A1200" s="84">
        <v>1194</v>
      </c>
      <c r="B1200" s="85">
        <v>461952</v>
      </c>
      <c r="C1200" s="86" t="s">
        <v>1415</v>
      </c>
      <c r="D1200" s="86" t="s">
        <v>75</v>
      </c>
      <c r="E1200" s="86" t="s">
        <v>3765</v>
      </c>
      <c r="F1200" s="86" t="s">
        <v>27</v>
      </c>
      <c r="G1200" s="86"/>
      <c r="H1200" s="87">
        <v>21</v>
      </c>
      <c r="I1200" s="87">
        <v>0</v>
      </c>
      <c r="J1200" s="87">
        <v>0</v>
      </c>
      <c r="K1200" s="87">
        <f t="shared" si="79"/>
        <v>5880000</v>
      </c>
      <c r="L1200" s="87">
        <v>0</v>
      </c>
      <c r="M1200" s="87">
        <v>0</v>
      </c>
      <c r="N1200" s="87">
        <v>0</v>
      </c>
      <c r="O1200" s="87">
        <f t="shared" si="77"/>
        <v>5880000</v>
      </c>
      <c r="P1200" s="97">
        <v>5880000</v>
      </c>
      <c r="Q1200" s="97">
        <f t="shared" si="78"/>
        <v>0</v>
      </c>
      <c r="R1200" s="96"/>
    </row>
    <row r="1201" spans="1:18" x14ac:dyDescent="0.25">
      <c r="A1201" s="84">
        <v>1195</v>
      </c>
      <c r="B1201" s="85">
        <v>461953</v>
      </c>
      <c r="C1201" s="86" t="s">
        <v>418</v>
      </c>
      <c r="D1201" s="86" t="s">
        <v>624</v>
      </c>
      <c r="E1201" s="86" t="s">
        <v>3765</v>
      </c>
      <c r="F1201" s="86" t="s">
        <v>368</v>
      </c>
      <c r="G1201" s="86"/>
      <c r="H1201" s="87">
        <v>21</v>
      </c>
      <c r="I1201" s="87">
        <v>0</v>
      </c>
      <c r="J1201" s="87">
        <v>0</v>
      </c>
      <c r="K1201" s="87">
        <f t="shared" si="79"/>
        <v>5880000</v>
      </c>
      <c r="L1201" s="87">
        <v>0</v>
      </c>
      <c r="M1201" s="87">
        <v>0</v>
      </c>
      <c r="N1201" s="87">
        <f>K1201</f>
        <v>5880000</v>
      </c>
      <c r="O1201" s="87">
        <f t="shared" si="77"/>
        <v>0</v>
      </c>
      <c r="P1201" s="97">
        <v>0</v>
      </c>
      <c r="Q1201" s="97">
        <f t="shared" si="78"/>
        <v>0</v>
      </c>
      <c r="R1201" s="96"/>
    </row>
    <row r="1202" spans="1:18" x14ac:dyDescent="0.25">
      <c r="A1202" s="84">
        <v>1196</v>
      </c>
      <c r="B1202" s="85">
        <v>461954</v>
      </c>
      <c r="C1202" s="86" t="s">
        <v>152</v>
      </c>
      <c r="D1202" s="86" t="s">
        <v>654</v>
      </c>
      <c r="E1202" s="86" t="s">
        <v>3765</v>
      </c>
      <c r="F1202" s="86" t="s">
        <v>27</v>
      </c>
      <c r="G1202" s="86"/>
      <c r="H1202" s="87">
        <v>21</v>
      </c>
      <c r="I1202" s="87">
        <v>0</v>
      </c>
      <c r="J1202" s="87">
        <v>0</v>
      </c>
      <c r="K1202" s="87">
        <f t="shared" si="79"/>
        <v>5880000</v>
      </c>
      <c r="L1202" s="87">
        <v>0</v>
      </c>
      <c r="M1202" s="87">
        <v>0</v>
      </c>
      <c r="N1202" s="87">
        <v>0</v>
      </c>
      <c r="O1202" s="87">
        <f t="shared" si="77"/>
        <v>5880000</v>
      </c>
      <c r="P1202" s="97">
        <v>5880000</v>
      </c>
      <c r="Q1202" s="97">
        <f t="shared" si="78"/>
        <v>0</v>
      </c>
      <c r="R1202" s="96"/>
    </row>
    <row r="1203" spans="1:18" x14ac:dyDescent="0.25">
      <c r="A1203" s="84">
        <v>1197</v>
      </c>
      <c r="B1203" s="85">
        <v>461955</v>
      </c>
      <c r="C1203" s="86" t="s">
        <v>496</v>
      </c>
      <c r="D1203" s="86" t="s">
        <v>654</v>
      </c>
      <c r="E1203" s="86" t="s">
        <v>3765</v>
      </c>
      <c r="F1203" s="86" t="s">
        <v>27</v>
      </c>
      <c r="G1203" s="86"/>
      <c r="H1203" s="87">
        <v>21</v>
      </c>
      <c r="I1203" s="87">
        <v>0</v>
      </c>
      <c r="J1203" s="87">
        <v>0</v>
      </c>
      <c r="K1203" s="87">
        <f t="shared" si="79"/>
        <v>5880000</v>
      </c>
      <c r="L1203" s="87">
        <v>0</v>
      </c>
      <c r="M1203" s="87">
        <v>0</v>
      </c>
      <c r="N1203" s="87">
        <v>0</v>
      </c>
      <c r="O1203" s="87">
        <f t="shared" si="77"/>
        <v>5880000</v>
      </c>
      <c r="P1203" s="97">
        <v>5880000</v>
      </c>
      <c r="Q1203" s="97">
        <f t="shared" si="78"/>
        <v>0</v>
      </c>
      <c r="R1203" s="96"/>
    </row>
    <row r="1204" spans="1:18" x14ac:dyDescent="0.25">
      <c r="A1204" s="84">
        <v>1198</v>
      </c>
      <c r="B1204" s="85">
        <v>461956</v>
      </c>
      <c r="C1204" s="86" t="s">
        <v>3779</v>
      </c>
      <c r="D1204" s="86" t="s">
        <v>147</v>
      </c>
      <c r="E1204" s="86" t="s">
        <v>3765</v>
      </c>
      <c r="F1204" s="86" t="s">
        <v>27</v>
      </c>
      <c r="G1204" s="86"/>
      <c r="H1204" s="87">
        <v>21</v>
      </c>
      <c r="I1204" s="87">
        <v>0</v>
      </c>
      <c r="J1204" s="87">
        <v>0</v>
      </c>
      <c r="K1204" s="87">
        <f t="shared" si="79"/>
        <v>5880000</v>
      </c>
      <c r="L1204" s="87">
        <v>0</v>
      </c>
      <c r="M1204" s="87">
        <v>0</v>
      </c>
      <c r="N1204" s="87">
        <v>0</v>
      </c>
      <c r="O1204" s="87">
        <f t="shared" si="77"/>
        <v>5880000</v>
      </c>
      <c r="P1204" s="97">
        <v>5880000</v>
      </c>
      <c r="Q1204" s="97">
        <f t="shared" si="78"/>
        <v>0</v>
      </c>
      <c r="R1204" s="96"/>
    </row>
    <row r="1205" spans="1:18" x14ac:dyDescent="0.25">
      <c r="A1205" s="84">
        <v>1199</v>
      </c>
      <c r="B1205" s="85">
        <v>461957</v>
      </c>
      <c r="C1205" s="86" t="s">
        <v>3780</v>
      </c>
      <c r="D1205" s="86" t="s">
        <v>875</v>
      </c>
      <c r="E1205" s="86" t="s">
        <v>3765</v>
      </c>
      <c r="F1205" s="86" t="s">
        <v>368</v>
      </c>
      <c r="G1205" s="86"/>
      <c r="H1205" s="87">
        <v>21</v>
      </c>
      <c r="I1205" s="87">
        <v>0</v>
      </c>
      <c r="J1205" s="87">
        <v>0</v>
      </c>
      <c r="K1205" s="87">
        <f t="shared" si="79"/>
        <v>5880000</v>
      </c>
      <c r="L1205" s="87">
        <v>0</v>
      </c>
      <c r="M1205" s="87">
        <v>0</v>
      </c>
      <c r="N1205" s="87">
        <f>K1205</f>
        <v>5880000</v>
      </c>
      <c r="O1205" s="87">
        <f t="shared" si="77"/>
        <v>0</v>
      </c>
      <c r="P1205" s="97">
        <v>0</v>
      </c>
      <c r="Q1205" s="97">
        <f t="shared" si="78"/>
        <v>0</v>
      </c>
      <c r="R1205" s="96"/>
    </row>
    <row r="1206" spans="1:18" x14ac:dyDescent="0.25">
      <c r="A1206" s="84">
        <v>1200</v>
      </c>
      <c r="B1206" s="85">
        <v>461958</v>
      </c>
      <c r="C1206" s="86" t="s">
        <v>149</v>
      </c>
      <c r="D1206" s="86" t="s">
        <v>1104</v>
      </c>
      <c r="E1206" s="86" t="s">
        <v>3765</v>
      </c>
      <c r="F1206" s="86" t="s">
        <v>27</v>
      </c>
      <c r="G1206" s="86"/>
      <c r="H1206" s="87">
        <v>21</v>
      </c>
      <c r="I1206" s="87">
        <v>0</v>
      </c>
      <c r="J1206" s="87">
        <v>0</v>
      </c>
      <c r="K1206" s="87">
        <f t="shared" si="79"/>
        <v>5880000</v>
      </c>
      <c r="L1206" s="87">
        <v>0</v>
      </c>
      <c r="M1206" s="87">
        <v>0</v>
      </c>
      <c r="N1206" s="87">
        <v>0</v>
      </c>
      <c r="O1206" s="87">
        <f t="shared" si="77"/>
        <v>5880000</v>
      </c>
      <c r="P1206" s="97">
        <v>5880000</v>
      </c>
      <c r="Q1206" s="97">
        <f t="shared" si="78"/>
        <v>0</v>
      </c>
      <c r="R1206" s="96"/>
    </row>
    <row r="1207" spans="1:18" x14ac:dyDescent="0.25">
      <c r="A1207" s="84">
        <v>1201</v>
      </c>
      <c r="B1207" s="85">
        <v>461959</v>
      </c>
      <c r="C1207" s="86" t="s">
        <v>3781</v>
      </c>
      <c r="D1207" s="86" t="s">
        <v>784</v>
      </c>
      <c r="E1207" s="86" t="s">
        <v>3765</v>
      </c>
      <c r="F1207" s="86" t="s">
        <v>389</v>
      </c>
      <c r="G1207" s="86"/>
      <c r="H1207" s="87">
        <v>21</v>
      </c>
      <c r="I1207" s="87">
        <v>0</v>
      </c>
      <c r="J1207" s="87">
        <v>0</v>
      </c>
      <c r="K1207" s="87">
        <f t="shared" si="79"/>
        <v>5880000</v>
      </c>
      <c r="L1207" s="87">
        <v>0</v>
      </c>
      <c r="M1207" s="87">
        <v>0</v>
      </c>
      <c r="N1207" s="87">
        <f>K1207*0.7</f>
        <v>4115999.9999999995</v>
      </c>
      <c r="O1207" s="87">
        <f t="shared" si="77"/>
        <v>1764000.0000000005</v>
      </c>
      <c r="P1207" s="97">
        <v>1764000</v>
      </c>
      <c r="Q1207" s="97">
        <f t="shared" si="78"/>
        <v>0</v>
      </c>
      <c r="R1207" s="96"/>
    </row>
    <row r="1208" spans="1:18" x14ac:dyDescent="0.25">
      <c r="A1208" s="84">
        <v>1202</v>
      </c>
      <c r="B1208" s="85">
        <v>461960</v>
      </c>
      <c r="C1208" s="86" t="s">
        <v>3782</v>
      </c>
      <c r="D1208" s="86" t="s">
        <v>251</v>
      </c>
      <c r="E1208" s="86" t="s">
        <v>3765</v>
      </c>
      <c r="F1208" s="86" t="s">
        <v>27</v>
      </c>
      <c r="G1208" s="86"/>
      <c r="H1208" s="87">
        <v>21</v>
      </c>
      <c r="I1208" s="87">
        <v>0</v>
      </c>
      <c r="J1208" s="87">
        <v>0</v>
      </c>
      <c r="K1208" s="87">
        <f t="shared" si="79"/>
        <v>5880000</v>
      </c>
      <c r="L1208" s="87">
        <v>0</v>
      </c>
      <c r="M1208" s="87">
        <v>0</v>
      </c>
      <c r="N1208" s="87">
        <v>0</v>
      </c>
      <c r="O1208" s="87">
        <f t="shared" si="77"/>
        <v>5880000</v>
      </c>
      <c r="P1208" s="97">
        <v>5880000</v>
      </c>
      <c r="Q1208" s="97">
        <f t="shared" si="78"/>
        <v>0</v>
      </c>
      <c r="R1208" s="96"/>
    </row>
    <row r="1209" spans="1:18" x14ac:dyDescent="0.25">
      <c r="A1209" s="84">
        <v>1203</v>
      </c>
      <c r="B1209" s="85">
        <v>461961</v>
      </c>
      <c r="C1209" s="86" t="s">
        <v>3783</v>
      </c>
      <c r="D1209" s="86" t="s">
        <v>85</v>
      </c>
      <c r="E1209" s="86" t="s">
        <v>3765</v>
      </c>
      <c r="F1209" s="86" t="s">
        <v>27</v>
      </c>
      <c r="G1209" s="86"/>
      <c r="H1209" s="87">
        <v>21</v>
      </c>
      <c r="I1209" s="87">
        <v>0</v>
      </c>
      <c r="J1209" s="87">
        <v>0</v>
      </c>
      <c r="K1209" s="87">
        <f t="shared" si="79"/>
        <v>5880000</v>
      </c>
      <c r="L1209" s="87">
        <v>0</v>
      </c>
      <c r="M1209" s="87">
        <v>0</v>
      </c>
      <c r="N1209" s="87">
        <v>0</v>
      </c>
      <c r="O1209" s="87">
        <f t="shared" si="77"/>
        <v>5880000</v>
      </c>
      <c r="P1209" s="97">
        <v>5880000</v>
      </c>
      <c r="Q1209" s="97">
        <f t="shared" si="78"/>
        <v>0</v>
      </c>
      <c r="R1209" s="96"/>
    </row>
    <row r="1210" spans="1:18" x14ac:dyDescent="0.25">
      <c r="A1210" s="84">
        <v>1204</v>
      </c>
      <c r="B1210" s="85">
        <v>462001</v>
      </c>
      <c r="C1210" s="86" t="s">
        <v>532</v>
      </c>
      <c r="D1210" s="86" t="s">
        <v>229</v>
      </c>
      <c r="E1210" s="86" t="s">
        <v>3784</v>
      </c>
      <c r="F1210" s="86" t="s">
        <v>27</v>
      </c>
      <c r="G1210" s="86"/>
      <c r="H1210" s="87">
        <v>18</v>
      </c>
      <c r="I1210" s="87">
        <v>0</v>
      </c>
      <c r="J1210" s="87">
        <v>0</v>
      </c>
      <c r="K1210" s="87">
        <f t="shared" si="79"/>
        <v>5040000</v>
      </c>
      <c r="L1210" s="87">
        <v>0</v>
      </c>
      <c r="M1210" s="87">
        <v>0</v>
      </c>
      <c r="N1210" s="87">
        <v>0</v>
      </c>
      <c r="O1210" s="87">
        <f t="shared" si="77"/>
        <v>5040000</v>
      </c>
      <c r="P1210" s="97">
        <v>5040000</v>
      </c>
      <c r="Q1210" s="97">
        <f t="shared" si="78"/>
        <v>0</v>
      </c>
      <c r="R1210" s="96"/>
    </row>
    <row r="1211" spans="1:18" x14ac:dyDescent="0.25">
      <c r="A1211" s="84">
        <v>1205</v>
      </c>
      <c r="B1211" s="85">
        <v>462002</v>
      </c>
      <c r="C1211" s="86" t="s">
        <v>217</v>
      </c>
      <c r="D1211" s="86" t="s">
        <v>61</v>
      </c>
      <c r="E1211" s="86" t="s">
        <v>3784</v>
      </c>
      <c r="F1211" s="86" t="s">
        <v>27</v>
      </c>
      <c r="G1211" s="86"/>
      <c r="H1211" s="87">
        <v>18</v>
      </c>
      <c r="I1211" s="87">
        <v>0</v>
      </c>
      <c r="J1211" s="87">
        <v>0</v>
      </c>
      <c r="K1211" s="87">
        <f t="shared" si="79"/>
        <v>5040000</v>
      </c>
      <c r="L1211" s="87">
        <v>0</v>
      </c>
      <c r="M1211" s="87">
        <v>0</v>
      </c>
      <c r="N1211" s="87">
        <v>0</v>
      </c>
      <c r="O1211" s="87">
        <f t="shared" si="77"/>
        <v>5040000</v>
      </c>
      <c r="P1211" s="97">
        <v>5040000</v>
      </c>
      <c r="Q1211" s="97">
        <f t="shared" si="78"/>
        <v>0</v>
      </c>
      <c r="R1211" s="96"/>
    </row>
    <row r="1212" spans="1:18" x14ac:dyDescent="0.25">
      <c r="A1212" s="84">
        <v>1206</v>
      </c>
      <c r="B1212" s="85">
        <v>462003</v>
      </c>
      <c r="C1212" s="86" t="s">
        <v>1370</v>
      </c>
      <c r="D1212" s="86" t="s">
        <v>344</v>
      </c>
      <c r="E1212" s="86" t="s">
        <v>3784</v>
      </c>
      <c r="F1212" s="86" t="s">
        <v>27</v>
      </c>
      <c r="G1212" s="86"/>
      <c r="H1212" s="87">
        <v>18</v>
      </c>
      <c r="I1212" s="87">
        <v>0</v>
      </c>
      <c r="J1212" s="87">
        <v>0</v>
      </c>
      <c r="K1212" s="87">
        <f t="shared" si="79"/>
        <v>5040000</v>
      </c>
      <c r="L1212" s="87">
        <v>0</v>
      </c>
      <c r="M1212" s="87">
        <v>0</v>
      </c>
      <c r="N1212" s="87">
        <v>0</v>
      </c>
      <c r="O1212" s="87">
        <f t="shared" si="77"/>
        <v>5040000</v>
      </c>
      <c r="P1212" s="97">
        <v>5040000</v>
      </c>
      <c r="Q1212" s="97">
        <f t="shared" si="78"/>
        <v>0</v>
      </c>
      <c r="R1212" s="96"/>
    </row>
    <row r="1213" spans="1:18" x14ac:dyDescent="0.25">
      <c r="A1213" s="84">
        <v>1207</v>
      </c>
      <c r="B1213" s="85">
        <v>462004</v>
      </c>
      <c r="C1213" s="86" t="s">
        <v>3785</v>
      </c>
      <c r="D1213" s="86" t="s">
        <v>61</v>
      </c>
      <c r="E1213" s="86" t="s">
        <v>3784</v>
      </c>
      <c r="F1213" s="86" t="s">
        <v>27</v>
      </c>
      <c r="G1213" s="86"/>
      <c r="H1213" s="87">
        <v>18</v>
      </c>
      <c r="I1213" s="87">
        <v>0</v>
      </c>
      <c r="J1213" s="87">
        <v>0</v>
      </c>
      <c r="K1213" s="87">
        <f t="shared" si="79"/>
        <v>5040000</v>
      </c>
      <c r="L1213" s="87">
        <v>0</v>
      </c>
      <c r="M1213" s="87">
        <v>0</v>
      </c>
      <c r="N1213" s="87">
        <v>0</v>
      </c>
      <c r="O1213" s="87">
        <f t="shared" si="77"/>
        <v>5040000</v>
      </c>
      <c r="P1213" s="97">
        <v>5040000</v>
      </c>
      <c r="Q1213" s="97">
        <f t="shared" si="78"/>
        <v>0</v>
      </c>
      <c r="R1213" s="96"/>
    </row>
    <row r="1214" spans="1:18" x14ac:dyDescent="0.25">
      <c r="A1214" s="84">
        <v>1208</v>
      </c>
      <c r="B1214" s="85">
        <v>462005</v>
      </c>
      <c r="C1214" s="86" t="s">
        <v>799</v>
      </c>
      <c r="D1214" s="86" t="s">
        <v>61</v>
      </c>
      <c r="E1214" s="86" t="s">
        <v>3784</v>
      </c>
      <c r="F1214" s="86" t="s">
        <v>27</v>
      </c>
      <c r="G1214" s="86"/>
      <c r="H1214" s="87">
        <v>21</v>
      </c>
      <c r="I1214" s="87">
        <v>0</v>
      </c>
      <c r="J1214" s="87">
        <v>0</v>
      </c>
      <c r="K1214" s="87">
        <f t="shared" si="79"/>
        <v>5880000</v>
      </c>
      <c r="L1214" s="87">
        <v>0</v>
      </c>
      <c r="M1214" s="87">
        <v>0</v>
      </c>
      <c r="N1214" s="87">
        <v>0</v>
      </c>
      <c r="O1214" s="87">
        <f t="shared" si="77"/>
        <v>5880000</v>
      </c>
      <c r="P1214" s="97">
        <v>5880000</v>
      </c>
      <c r="Q1214" s="97">
        <f t="shared" si="78"/>
        <v>0</v>
      </c>
      <c r="R1214" s="96"/>
    </row>
    <row r="1215" spans="1:18" x14ac:dyDescent="0.25">
      <c r="A1215" s="84">
        <v>1209</v>
      </c>
      <c r="B1215" s="85">
        <v>462006</v>
      </c>
      <c r="C1215" s="86" t="s">
        <v>3786</v>
      </c>
      <c r="D1215" s="86" t="s">
        <v>433</v>
      </c>
      <c r="E1215" s="86" t="s">
        <v>3784</v>
      </c>
      <c r="F1215" s="86" t="s">
        <v>27</v>
      </c>
      <c r="G1215" s="86"/>
      <c r="H1215" s="87">
        <v>21</v>
      </c>
      <c r="I1215" s="87">
        <v>0</v>
      </c>
      <c r="J1215" s="87">
        <v>0</v>
      </c>
      <c r="K1215" s="87">
        <f t="shared" si="79"/>
        <v>5880000</v>
      </c>
      <c r="L1215" s="87">
        <v>0</v>
      </c>
      <c r="M1215" s="87">
        <v>0</v>
      </c>
      <c r="N1215" s="87">
        <v>0</v>
      </c>
      <c r="O1215" s="87">
        <f t="shared" si="77"/>
        <v>5880000</v>
      </c>
      <c r="P1215" s="97">
        <v>5880000</v>
      </c>
      <c r="Q1215" s="97">
        <f t="shared" si="78"/>
        <v>0</v>
      </c>
      <c r="R1215" s="96"/>
    </row>
    <row r="1216" spans="1:18" x14ac:dyDescent="0.25">
      <c r="A1216" s="84">
        <v>1210</v>
      </c>
      <c r="B1216" s="85">
        <v>462007</v>
      </c>
      <c r="C1216" s="86" t="s">
        <v>3787</v>
      </c>
      <c r="D1216" s="86" t="s">
        <v>51</v>
      </c>
      <c r="E1216" s="86" t="s">
        <v>3784</v>
      </c>
      <c r="F1216" s="86" t="s">
        <v>27</v>
      </c>
      <c r="G1216" s="86"/>
      <c r="H1216" s="87">
        <v>21</v>
      </c>
      <c r="I1216" s="87">
        <v>0</v>
      </c>
      <c r="J1216" s="87">
        <v>0</v>
      </c>
      <c r="K1216" s="87">
        <f t="shared" si="79"/>
        <v>5880000</v>
      </c>
      <c r="L1216" s="87">
        <v>0</v>
      </c>
      <c r="M1216" s="87">
        <v>0</v>
      </c>
      <c r="N1216" s="87">
        <v>0</v>
      </c>
      <c r="O1216" s="87">
        <f t="shared" si="77"/>
        <v>5880000</v>
      </c>
      <c r="P1216" s="97">
        <v>5880000</v>
      </c>
      <c r="Q1216" s="97">
        <f t="shared" si="78"/>
        <v>0</v>
      </c>
      <c r="R1216" s="96"/>
    </row>
    <row r="1217" spans="1:18" x14ac:dyDescent="0.25">
      <c r="A1217" s="84">
        <v>1211</v>
      </c>
      <c r="B1217" s="85">
        <v>462008</v>
      </c>
      <c r="C1217" s="86" t="s">
        <v>762</v>
      </c>
      <c r="D1217" s="86" t="s">
        <v>51</v>
      </c>
      <c r="E1217" s="86" t="s">
        <v>3784</v>
      </c>
      <c r="F1217" s="86" t="s">
        <v>27</v>
      </c>
      <c r="G1217" s="86"/>
      <c r="H1217" s="87">
        <v>21</v>
      </c>
      <c r="I1217" s="87">
        <v>0</v>
      </c>
      <c r="J1217" s="87">
        <v>0</v>
      </c>
      <c r="K1217" s="87">
        <f t="shared" si="79"/>
        <v>5880000</v>
      </c>
      <c r="L1217" s="87">
        <v>0</v>
      </c>
      <c r="M1217" s="87">
        <v>0</v>
      </c>
      <c r="N1217" s="87">
        <v>0</v>
      </c>
      <c r="O1217" s="87">
        <f t="shared" si="77"/>
        <v>5880000</v>
      </c>
      <c r="P1217" s="97">
        <v>5880000</v>
      </c>
      <c r="Q1217" s="97">
        <f t="shared" si="78"/>
        <v>0</v>
      </c>
      <c r="R1217" s="96"/>
    </row>
    <row r="1218" spans="1:18" x14ac:dyDescent="0.25">
      <c r="A1218" s="84">
        <v>1212</v>
      </c>
      <c r="B1218" s="85">
        <v>462009</v>
      </c>
      <c r="C1218" s="86" t="s">
        <v>53</v>
      </c>
      <c r="D1218" s="86" t="s">
        <v>1252</v>
      </c>
      <c r="E1218" s="86" t="s">
        <v>3784</v>
      </c>
      <c r="F1218" s="86" t="s">
        <v>389</v>
      </c>
      <c r="G1218" s="86"/>
      <c r="H1218" s="87">
        <v>21</v>
      </c>
      <c r="I1218" s="87">
        <v>0</v>
      </c>
      <c r="J1218" s="87">
        <v>0</v>
      </c>
      <c r="K1218" s="87">
        <f t="shared" si="79"/>
        <v>5880000</v>
      </c>
      <c r="L1218" s="87">
        <v>0</v>
      </c>
      <c r="M1218" s="87">
        <v>0</v>
      </c>
      <c r="N1218" s="87">
        <f>K1218*0.7</f>
        <v>4115999.9999999995</v>
      </c>
      <c r="O1218" s="87">
        <f t="shared" si="77"/>
        <v>1764000.0000000005</v>
      </c>
      <c r="P1218" s="97">
        <v>1764000</v>
      </c>
      <c r="Q1218" s="97">
        <f t="shared" si="78"/>
        <v>0</v>
      </c>
      <c r="R1218" s="96"/>
    </row>
    <row r="1219" spans="1:18" x14ac:dyDescent="0.25">
      <c r="A1219" s="84">
        <v>1213</v>
      </c>
      <c r="B1219" s="85">
        <v>462010</v>
      </c>
      <c r="C1219" s="86" t="s">
        <v>3788</v>
      </c>
      <c r="D1219" s="86" t="s">
        <v>204</v>
      </c>
      <c r="E1219" s="86" t="s">
        <v>3784</v>
      </c>
      <c r="F1219" s="86" t="s">
        <v>27</v>
      </c>
      <c r="G1219" s="86"/>
      <c r="H1219" s="87">
        <v>15</v>
      </c>
      <c r="I1219" s="87">
        <v>0</v>
      </c>
      <c r="J1219" s="87">
        <v>0</v>
      </c>
      <c r="K1219" s="87">
        <f t="shared" si="79"/>
        <v>4200000</v>
      </c>
      <c r="L1219" s="87">
        <v>0</v>
      </c>
      <c r="M1219" s="87">
        <v>0</v>
      </c>
      <c r="N1219" s="87">
        <v>0</v>
      </c>
      <c r="O1219" s="87">
        <f t="shared" si="77"/>
        <v>4200000</v>
      </c>
      <c r="P1219" s="97">
        <v>4200000</v>
      </c>
      <c r="Q1219" s="97">
        <f t="shared" si="78"/>
        <v>0</v>
      </c>
      <c r="R1219" s="96"/>
    </row>
    <row r="1220" spans="1:18" x14ac:dyDescent="0.25">
      <c r="A1220" s="84">
        <v>1214</v>
      </c>
      <c r="B1220" s="85">
        <v>462011</v>
      </c>
      <c r="C1220" s="86" t="s">
        <v>1842</v>
      </c>
      <c r="D1220" s="86" t="s">
        <v>158</v>
      </c>
      <c r="E1220" s="86" t="s">
        <v>3784</v>
      </c>
      <c r="F1220" s="86" t="s">
        <v>27</v>
      </c>
      <c r="G1220" s="86"/>
      <c r="H1220" s="87">
        <v>21</v>
      </c>
      <c r="I1220" s="87">
        <v>0</v>
      </c>
      <c r="J1220" s="87">
        <v>0</v>
      </c>
      <c r="K1220" s="87">
        <f t="shared" si="79"/>
        <v>5880000</v>
      </c>
      <c r="L1220" s="87">
        <v>0</v>
      </c>
      <c r="M1220" s="87">
        <v>0</v>
      </c>
      <c r="N1220" s="87">
        <v>0</v>
      </c>
      <c r="O1220" s="87">
        <f t="shared" si="77"/>
        <v>5880000</v>
      </c>
      <c r="P1220" s="97">
        <v>5880000</v>
      </c>
      <c r="Q1220" s="97">
        <f t="shared" si="78"/>
        <v>0</v>
      </c>
      <c r="R1220" s="96"/>
    </row>
    <row r="1221" spans="1:18" x14ac:dyDescent="0.25">
      <c r="A1221" s="84">
        <v>1215</v>
      </c>
      <c r="B1221" s="85">
        <v>462012</v>
      </c>
      <c r="C1221" s="86" t="s">
        <v>3789</v>
      </c>
      <c r="D1221" s="86" t="s">
        <v>158</v>
      </c>
      <c r="E1221" s="86" t="s">
        <v>3784</v>
      </c>
      <c r="F1221" s="86" t="s">
        <v>27</v>
      </c>
      <c r="G1221" s="86"/>
      <c r="H1221" s="87">
        <v>18</v>
      </c>
      <c r="I1221" s="87">
        <v>0</v>
      </c>
      <c r="J1221" s="87">
        <v>0</v>
      </c>
      <c r="K1221" s="87">
        <f t="shared" si="79"/>
        <v>5040000</v>
      </c>
      <c r="L1221" s="87">
        <v>0</v>
      </c>
      <c r="M1221" s="87">
        <v>0</v>
      </c>
      <c r="N1221" s="87">
        <v>0</v>
      </c>
      <c r="O1221" s="87">
        <f t="shared" si="77"/>
        <v>5040000</v>
      </c>
      <c r="P1221" s="97">
        <v>5040000</v>
      </c>
      <c r="Q1221" s="97">
        <f t="shared" si="78"/>
        <v>0</v>
      </c>
      <c r="R1221" s="96"/>
    </row>
    <row r="1222" spans="1:18" x14ac:dyDescent="0.25">
      <c r="A1222" s="84">
        <v>1216</v>
      </c>
      <c r="B1222" s="85">
        <v>462013</v>
      </c>
      <c r="C1222" s="86" t="s">
        <v>1464</v>
      </c>
      <c r="D1222" s="86" t="s">
        <v>517</v>
      </c>
      <c r="E1222" s="86" t="s">
        <v>3784</v>
      </c>
      <c r="F1222" s="86" t="s">
        <v>27</v>
      </c>
      <c r="G1222" s="86"/>
      <c r="H1222" s="87">
        <v>18</v>
      </c>
      <c r="I1222" s="87">
        <v>0</v>
      </c>
      <c r="J1222" s="87">
        <v>0</v>
      </c>
      <c r="K1222" s="87">
        <f t="shared" si="79"/>
        <v>5040000</v>
      </c>
      <c r="L1222" s="87">
        <v>0</v>
      </c>
      <c r="M1222" s="87">
        <v>0</v>
      </c>
      <c r="N1222" s="87">
        <v>0</v>
      </c>
      <c r="O1222" s="87">
        <f t="shared" si="77"/>
        <v>5040000</v>
      </c>
      <c r="P1222" s="97">
        <v>5040000</v>
      </c>
      <c r="Q1222" s="97">
        <f t="shared" si="78"/>
        <v>0</v>
      </c>
      <c r="R1222" s="96"/>
    </row>
    <row r="1223" spans="1:18" x14ac:dyDescent="0.25">
      <c r="A1223" s="84">
        <v>1217</v>
      </c>
      <c r="B1223" s="85">
        <v>462014</v>
      </c>
      <c r="C1223" s="86" t="s">
        <v>1145</v>
      </c>
      <c r="D1223" s="86" t="s">
        <v>517</v>
      </c>
      <c r="E1223" s="86" t="s">
        <v>3784</v>
      </c>
      <c r="F1223" s="86" t="s">
        <v>368</v>
      </c>
      <c r="G1223" s="86"/>
      <c r="H1223" s="87">
        <v>21</v>
      </c>
      <c r="I1223" s="87">
        <v>0</v>
      </c>
      <c r="J1223" s="87">
        <v>0</v>
      </c>
      <c r="K1223" s="87">
        <f t="shared" si="79"/>
        <v>5880000</v>
      </c>
      <c r="L1223" s="87">
        <v>0</v>
      </c>
      <c r="M1223" s="87">
        <v>0</v>
      </c>
      <c r="N1223" s="87">
        <f>K1223</f>
        <v>5880000</v>
      </c>
      <c r="O1223" s="87">
        <f t="shared" si="77"/>
        <v>0</v>
      </c>
      <c r="P1223" s="97">
        <v>0</v>
      </c>
      <c r="Q1223" s="97">
        <f t="shared" si="78"/>
        <v>0</v>
      </c>
      <c r="R1223" s="96"/>
    </row>
    <row r="1224" spans="1:18" x14ac:dyDescent="0.25">
      <c r="A1224" s="84">
        <v>1218</v>
      </c>
      <c r="B1224" s="85">
        <v>462015</v>
      </c>
      <c r="C1224" s="86" t="s">
        <v>1241</v>
      </c>
      <c r="D1224" s="86" t="s">
        <v>1392</v>
      </c>
      <c r="E1224" s="86" t="s">
        <v>3784</v>
      </c>
      <c r="F1224" s="86" t="s">
        <v>27</v>
      </c>
      <c r="G1224" s="86"/>
      <c r="H1224" s="87">
        <v>18</v>
      </c>
      <c r="I1224" s="87">
        <v>0</v>
      </c>
      <c r="J1224" s="87">
        <v>0</v>
      </c>
      <c r="K1224" s="87">
        <f t="shared" si="79"/>
        <v>5040000</v>
      </c>
      <c r="L1224" s="87">
        <v>0</v>
      </c>
      <c r="M1224" s="87">
        <v>0</v>
      </c>
      <c r="N1224" s="87">
        <v>0</v>
      </c>
      <c r="O1224" s="87">
        <f t="shared" ref="O1224:O1287" si="80">K1224+L1224+M1224-N1224</f>
        <v>5040000</v>
      </c>
      <c r="P1224" s="97">
        <v>5040000</v>
      </c>
      <c r="Q1224" s="97">
        <f t="shared" ref="Q1224:Q1287" si="81">O1224-P1224</f>
        <v>0</v>
      </c>
      <c r="R1224" s="96"/>
    </row>
    <row r="1225" spans="1:18" x14ac:dyDescent="0.25">
      <c r="A1225" s="84">
        <v>1219</v>
      </c>
      <c r="B1225" s="85">
        <v>462016</v>
      </c>
      <c r="C1225" s="86" t="s">
        <v>149</v>
      </c>
      <c r="D1225" s="86" t="s">
        <v>47</v>
      </c>
      <c r="E1225" s="86" t="s">
        <v>3784</v>
      </c>
      <c r="F1225" s="86" t="s">
        <v>27</v>
      </c>
      <c r="G1225" s="86"/>
      <c r="H1225" s="87">
        <v>15</v>
      </c>
      <c r="I1225" s="87">
        <v>0</v>
      </c>
      <c r="J1225" s="87">
        <v>0</v>
      </c>
      <c r="K1225" s="87">
        <f t="shared" si="79"/>
        <v>4200000</v>
      </c>
      <c r="L1225" s="87">
        <v>0</v>
      </c>
      <c r="M1225" s="87">
        <v>0</v>
      </c>
      <c r="N1225" s="87">
        <v>0</v>
      </c>
      <c r="O1225" s="87">
        <f t="shared" si="80"/>
        <v>4200000</v>
      </c>
      <c r="P1225" s="97">
        <v>0</v>
      </c>
      <c r="Q1225" s="97">
        <f t="shared" si="81"/>
        <v>4200000</v>
      </c>
      <c r="R1225" s="96"/>
    </row>
    <row r="1226" spans="1:18" x14ac:dyDescent="0.25">
      <c r="A1226" s="84">
        <v>1220</v>
      </c>
      <c r="B1226" s="85">
        <v>462017</v>
      </c>
      <c r="C1226" s="86" t="s">
        <v>3790</v>
      </c>
      <c r="D1226" s="86" t="s">
        <v>548</v>
      </c>
      <c r="E1226" s="86" t="s">
        <v>3784</v>
      </c>
      <c r="F1226" s="86" t="s">
        <v>27</v>
      </c>
      <c r="G1226" s="86"/>
      <c r="H1226" s="87">
        <v>21</v>
      </c>
      <c r="I1226" s="87">
        <v>0</v>
      </c>
      <c r="J1226" s="87">
        <v>0</v>
      </c>
      <c r="K1226" s="87">
        <f t="shared" si="79"/>
        <v>5880000</v>
      </c>
      <c r="L1226" s="87">
        <v>0</v>
      </c>
      <c r="M1226" s="87">
        <v>0</v>
      </c>
      <c r="N1226" s="87">
        <v>0</v>
      </c>
      <c r="O1226" s="87">
        <f t="shared" si="80"/>
        <v>5880000</v>
      </c>
      <c r="P1226" s="97">
        <v>5880000</v>
      </c>
      <c r="Q1226" s="97">
        <f t="shared" si="81"/>
        <v>0</v>
      </c>
      <c r="R1226" s="96"/>
    </row>
    <row r="1227" spans="1:18" x14ac:dyDescent="0.25">
      <c r="A1227" s="84">
        <v>1221</v>
      </c>
      <c r="B1227" s="85">
        <v>462018</v>
      </c>
      <c r="C1227" s="86" t="s">
        <v>3791</v>
      </c>
      <c r="D1227" s="86" t="s">
        <v>43</v>
      </c>
      <c r="E1227" s="86" t="s">
        <v>3784</v>
      </c>
      <c r="F1227" s="86" t="s">
        <v>389</v>
      </c>
      <c r="G1227" s="86"/>
      <c r="H1227" s="87">
        <v>21</v>
      </c>
      <c r="I1227" s="87">
        <v>0</v>
      </c>
      <c r="J1227" s="87">
        <v>0</v>
      </c>
      <c r="K1227" s="87">
        <f t="shared" si="79"/>
        <v>5880000</v>
      </c>
      <c r="L1227" s="87">
        <v>0</v>
      </c>
      <c r="M1227" s="87">
        <v>0</v>
      </c>
      <c r="N1227" s="87">
        <f>K1227*0.7</f>
        <v>4115999.9999999995</v>
      </c>
      <c r="O1227" s="87">
        <f t="shared" si="80"/>
        <v>1764000.0000000005</v>
      </c>
      <c r="P1227" s="97">
        <v>1764000</v>
      </c>
      <c r="Q1227" s="97">
        <f t="shared" si="81"/>
        <v>0</v>
      </c>
      <c r="R1227" s="96"/>
    </row>
    <row r="1228" spans="1:18" x14ac:dyDescent="0.25">
      <c r="A1228" s="84">
        <v>1222</v>
      </c>
      <c r="B1228" s="85">
        <v>462019</v>
      </c>
      <c r="C1228" s="86" t="s">
        <v>1793</v>
      </c>
      <c r="D1228" s="86" t="s">
        <v>1848</v>
      </c>
      <c r="E1228" s="86" t="s">
        <v>3784</v>
      </c>
      <c r="F1228" s="86" t="s">
        <v>27</v>
      </c>
      <c r="G1228" s="86"/>
      <c r="H1228" s="87">
        <v>21</v>
      </c>
      <c r="I1228" s="87">
        <v>0</v>
      </c>
      <c r="J1228" s="87">
        <v>0</v>
      </c>
      <c r="K1228" s="87">
        <f t="shared" si="79"/>
        <v>5880000</v>
      </c>
      <c r="L1228" s="87">
        <v>0</v>
      </c>
      <c r="M1228" s="87">
        <v>0</v>
      </c>
      <c r="N1228" s="87">
        <v>0</v>
      </c>
      <c r="O1228" s="87">
        <f t="shared" si="80"/>
        <v>5880000</v>
      </c>
      <c r="P1228" s="97">
        <v>5880000</v>
      </c>
      <c r="Q1228" s="97">
        <f t="shared" si="81"/>
        <v>0</v>
      </c>
      <c r="R1228" s="96"/>
    </row>
    <row r="1229" spans="1:18" x14ac:dyDescent="0.25">
      <c r="A1229" s="84">
        <v>1223</v>
      </c>
      <c r="B1229" s="85">
        <v>462020</v>
      </c>
      <c r="C1229" s="86" t="s">
        <v>503</v>
      </c>
      <c r="D1229" s="86" t="s">
        <v>109</v>
      </c>
      <c r="E1229" s="86" t="s">
        <v>3784</v>
      </c>
      <c r="F1229" s="86" t="s">
        <v>27</v>
      </c>
      <c r="G1229" s="86"/>
      <c r="H1229" s="87">
        <v>18</v>
      </c>
      <c r="I1229" s="87">
        <v>0</v>
      </c>
      <c r="J1229" s="87">
        <v>0</v>
      </c>
      <c r="K1229" s="87">
        <f t="shared" si="79"/>
        <v>5040000</v>
      </c>
      <c r="L1229" s="87">
        <v>0</v>
      </c>
      <c r="M1229" s="87">
        <v>0</v>
      </c>
      <c r="N1229" s="87">
        <v>0</v>
      </c>
      <c r="O1229" s="87">
        <f t="shared" si="80"/>
        <v>5040000</v>
      </c>
      <c r="P1229" s="97">
        <v>5040000</v>
      </c>
      <c r="Q1229" s="97">
        <f t="shared" si="81"/>
        <v>0</v>
      </c>
      <c r="R1229" s="96"/>
    </row>
    <row r="1230" spans="1:18" x14ac:dyDescent="0.25">
      <c r="A1230" s="84">
        <v>1224</v>
      </c>
      <c r="B1230" s="85">
        <v>462021</v>
      </c>
      <c r="C1230" s="86" t="s">
        <v>53</v>
      </c>
      <c r="D1230" s="86" t="s">
        <v>251</v>
      </c>
      <c r="E1230" s="86" t="s">
        <v>3784</v>
      </c>
      <c r="F1230" s="86" t="s">
        <v>27</v>
      </c>
      <c r="G1230" s="86"/>
      <c r="H1230" s="87">
        <v>21</v>
      </c>
      <c r="I1230" s="87">
        <v>0</v>
      </c>
      <c r="J1230" s="87">
        <v>0</v>
      </c>
      <c r="K1230" s="87">
        <f t="shared" si="79"/>
        <v>5880000</v>
      </c>
      <c r="L1230" s="87">
        <v>0</v>
      </c>
      <c r="M1230" s="87">
        <v>0</v>
      </c>
      <c r="N1230" s="87">
        <v>0</v>
      </c>
      <c r="O1230" s="87">
        <f t="shared" si="80"/>
        <v>5880000</v>
      </c>
      <c r="P1230" s="97">
        <v>5880000</v>
      </c>
      <c r="Q1230" s="97">
        <f t="shared" si="81"/>
        <v>0</v>
      </c>
      <c r="R1230" s="96"/>
    </row>
    <row r="1231" spans="1:18" x14ac:dyDescent="0.25">
      <c r="A1231" s="84">
        <v>1225</v>
      </c>
      <c r="B1231" s="85">
        <v>462022</v>
      </c>
      <c r="C1231" s="86" t="s">
        <v>392</v>
      </c>
      <c r="D1231" s="86" t="s">
        <v>251</v>
      </c>
      <c r="E1231" s="86" t="s">
        <v>3784</v>
      </c>
      <c r="F1231" s="86" t="s">
        <v>27</v>
      </c>
      <c r="G1231" s="86"/>
      <c r="H1231" s="87">
        <v>21</v>
      </c>
      <c r="I1231" s="87">
        <v>0</v>
      </c>
      <c r="J1231" s="87">
        <v>0</v>
      </c>
      <c r="K1231" s="87">
        <f t="shared" si="79"/>
        <v>5880000</v>
      </c>
      <c r="L1231" s="87">
        <v>0</v>
      </c>
      <c r="M1231" s="87">
        <v>0</v>
      </c>
      <c r="N1231" s="87">
        <v>0</v>
      </c>
      <c r="O1231" s="87">
        <f t="shared" si="80"/>
        <v>5880000</v>
      </c>
      <c r="P1231" s="97">
        <v>5880000</v>
      </c>
      <c r="Q1231" s="97">
        <f t="shared" si="81"/>
        <v>0</v>
      </c>
      <c r="R1231" s="96"/>
    </row>
    <row r="1232" spans="1:18" x14ac:dyDescent="0.25">
      <c r="A1232" s="84">
        <v>1226</v>
      </c>
      <c r="B1232" s="85">
        <v>462023</v>
      </c>
      <c r="C1232" s="86" t="s">
        <v>599</v>
      </c>
      <c r="D1232" s="86" t="s">
        <v>251</v>
      </c>
      <c r="E1232" s="86" t="s">
        <v>3784</v>
      </c>
      <c r="F1232" s="86" t="s">
        <v>27</v>
      </c>
      <c r="G1232" s="86"/>
      <c r="H1232" s="87">
        <v>21</v>
      </c>
      <c r="I1232" s="87">
        <v>0</v>
      </c>
      <c r="J1232" s="87">
        <v>0</v>
      </c>
      <c r="K1232" s="87">
        <f t="shared" si="79"/>
        <v>5880000</v>
      </c>
      <c r="L1232" s="87">
        <v>0</v>
      </c>
      <c r="M1232" s="87">
        <v>0</v>
      </c>
      <c r="N1232" s="87">
        <v>0</v>
      </c>
      <c r="O1232" s="87">
        <f t="shared" si="80"/>
        <v>5880000</v>
      </c>
      <c r="P1232" s="97">
        <v>5880000</v>
      </c>
      <c r="Q1232" s="97">
        <f t="shared" si="81"/>
        <v>0</v>
      </c>
      <c r="R1232" s="96"/>
    </row>
    <row r="1233" spans="1:18" x14ac:dyDescent="0.25">
      <c r="A1233" s="84">
        <v>1227</v>
      </c>
      <c r="B1233" s="85">
        <v>462024</v>
      </c>
      <c r="C1233" s="86" t="s">
        <v>3792</v>
      </c>
      <c r="D1233" s="86" t="s">
        <v>198</v>
      </c>
      <c r="E1233" s="86" t="s">
        <v>3784</v>
      </c>
      <c r="F1233" s="86" t="s">
        <v>27</v>
      </c>
      <c r="G1233" s="86"/>
      <c r="H1233" s="87">
        <v>21</v>
      </c>
      <c r="I1233" s="87">
        <v>0</v>
      </c>
      <c r="J1233" s="87">
        <v>0</v>
      </c>
      <c r="K1233" s="87">
        <f t="shared" si="79"/>
        <v>5880000</v>
      </c>
      <c r="L1233" s="87">
        <v>0</v>
      </c>
      <c r="M1233" s="87">
        <v>0</v>
      </c>
      <c r="N1233" s="87">
        <v>0</v>
      </c>
      <c r="O1233" s="87">
        <f t="shared" si="80"/>
        <v>5880000</v>
      </c>
      <c r="P1233" s="97">
        <v>5880000</v>
      </c>
      <c r="Q1233" s="97">
        <f t="shared" si="81"/>
        <v>0</v>
      </c>
      <c r="R1233" s="96"/>
    </row>
    <row r="1234" spans="1:18" x14ac:dyDescent="0.25">
      <c r="A1234" s="84">
        <v>1228</v>
      </c>
      <c r="B1234" s="85">
        <v>462025</v>
      </c>
      <c r="C1234" s="86" t="s">
        <v>2494</v>
      </c>
      <c r="D1234" s="86" t="s">
        <v>399</v>
      </c>
      <c r="E1234" s="86" t="s">
        <v>3784</v>
      </c>
      <c r="F1234" s="86" t="s">
        <v>27</v>
      </c>
      <c r="G1234" s="86"/>
      <c r="H1234" s="87">
        <v>21</v>
      </c>
      <c r="I1234" s="87">
        <v>0</v>
      </c>
      <c r="J1234" s="87">
        <v>0</v>
      </c>
      <c r="K1234" s="87">
        <f t="shared" si="79"/>
        <v>5880000</v>
      </c>
      <c r="L1234" s="87">
        <v>0</v>
      </c>
      <c r="M1234" s="87">
        <v>0</v>
      </c>
      <c r="N1234" s="87">
        <v>0</v>
      </c>
      <c r="O1234" s="87">
        <f t="shared" si="80"/>
        <v>5880000</v>
      </c>
      <c r="P1234" s="97">
        <v>5880000</v>
      </c>
      <c r="Q1234" s="97">
        <f t="shared" si="81"/>
        <v>0</v>
      </c>
      <c r="R1234" s="96"/>
    </row>
    <row r="1235" spans="1:18" x14ac:dyDescent="0.25">
      <c r="A1235" s="84">
        <v>1229</v>
      </c>
      <c r="B1235" s="85">
        <v>462026</v>
      </c>
      <c r="C1235" s="86" t="s">
        <v>149</v>
      </c>
      <c r="D1235" s="86" t="s">
        <v>2618</v>
      </c>
      <c r="E1235" s="86" t="s">
        <v>3784</v>
      </c>
      <c r="F1235" s="86" t="s">
        <v>389</v>
      </c>
      <c r="G1235" s="86"/>
      <c r="H1235" s="87">
        <v>21</v>
      </c>
      <c r="I1235" s="87">
        <v>0</v>
      </c>
      <c r="J1235" s="87">
        <v>0</v>
      </c>
      <c r="K1235" s="87">
        <f t="shared" si="79"/>
        <v>5880000</v>
      </c>
      <c r="L1235" s="87">
        <v>0</v>
      </c>
      <c r="M1235" s="87">
        <v>0</v>
      </c>
      <c r="N1235" s="87">
        <f>K1235*0.7</f>
        <v>4115999.9999999995</v>
      </c>
      <c r="O1235" s="87">
        <f t="shared" si="80"/>
        <v>1764000.0000000005</v>
      </c>
      <c r="P1235" s="97">
        <v>1764000</v>
      </c>
      <c r="Q1235" s="97">
        <f t="shared" si="81"/>
        <v>0</v>
      </c>
      <c r="R1235" s="96"/>
    </row>
    <row r="1236" spans="1:18" x14ac:dyDescent="0.25">
      <c r="A1236" s="84">
        <v>1230</v>
      </c>
      <c r="B1236" s="85">
        <v>462027</v>
      </c>
      <c r="C1236" s="86" t="s">
        <v>3793</v>
      </c>
      <c r="D1236" s="86" t="s">
        <v>696</v>
      </c>
      <c r="E1236" s="86" t="s">
        <v>3784</v>
      </c>
      <c r="F1236" s="86" t="s">
        <v>389</v>
      </c>
      <c r="G1236" s="86"/>
      <c r="H1236" s="87">
        <v>21</v>
      </c>
      <c r="I1236" s="87">
        <v>0</v>
      </c>
      <c r="J1236" s="87">
        <v>0</v>
      </c>
      <c r="K1236" s="87">
        <f t="shared" si="79"/>
        <v>5880000</v>
      </c>
      <c r="L1236" s="87">
        <v>0</v>
      </c>
      <c r="M1236" s="87">
        <v>0</v>
      </c>
      <c r="N1236" s="87">
        <f>K1236*0.7</f>
        <v>4115999.9999999995</v>
      </c>
      <c r="O1236" s="87">
        <f t="shared" si="80"/>
        <v>1764000.0000000005</v>
      </c>
      <c r="P1236" s="97">
        <v>1764000</v>
      </c>
      <c r="Q1236" s="97">
        <f t="shared" si="81"/>
        <v>0</v>
      </c>
      <c r="R1236" s="96"/>
    </row>
    <row r="1237" spans="1:18" x14ac:dyDescent="0.25">
      <c r="A1237" s="84">
        <v>1231</v>
      </c>
      <c r="B1237" s="85">
        <v>462028</v>
      </c>
      <c r="C1237" s="86" t="s">
        <v>1986</v>
      </c>
      <c r="D1237" s="86" t="s">
        <v>85</v>
      </c>
      <c r="E1237" s="86" t="s">
        <v>3784</v>
      </c>
      <c r="F1237" s="86" t="s">
        <v>27</v>
      </c>
      <c r="G1237" s="86"/>
      <c r="H1237" s="87">
        <v>18</v>
      </c>
      <c r="I1237" s="87">
        <v>0</v>
      </c>
      <c r="J1237" s="87">
        <v>0</v>
      </c>
      <c r="K1237" s="87">
        <f t="shared" si="79"/>
        <v>5040000</v>
      </c>
      <c r="L1237" s="87">
        <v>0</v>
      </c>
      <c r="M1237" s="87">
        <v>0</v>
      </c>
      <c r="N1237" s="87">
        <v>0</v>
      </c>
      <c r="O1237" s="87">
        <f t="shared" si="80"/>
        <v>5040000</v>
      </c>
      <c r="P1237" s="97">
        <v>5040000</v>
      </c>
      <c r="Q1237" s="97">
        <f t="shared" si="81"/>
        <v>0</v>
      </c>
      <c r="R1237" s="96"/>
    </row>
    <row r="1238" spans="1:18" x14ac:dyDescent="0.25">
      <c r="A1238" s="84">
        <v>1232</v>
      </c>
      <c r="B1238" s="85">
        <v>462029</v>
      </c>
      <c r="C1238" s="86" t="s">
        <v>3794</v>
      </c>
      <c r="D1238" s="86" t="s">
        <v>85</v>
      </c>
      <c r="E1238" s="86" t="s">
        <v>3784</v>
      </c>
      <c r="F1238" s="86" t="s">
        <v>27</v>
      </c>
      <c r="G1238" s="86"/>
      <c r="H1238" s="87">
        <v>21</v>
      </c>
      <c r="I1238" s="87">
        <v>0</v>
      </c>
      <c r="J1238" s="87">
        <v>0</v>
      </c>
      <c r="K1238" s="87">
        <f t="shared" si="79"/>
        <v>5880000</v>
      </c>
      <c r="L1238" s="87">
        <v>0</v>
      </c>
      <c r="M1238" s="87">
        <v>0</v>
      </c>
      <c r="N1238" s="87">
        <v>0</v>
      </c>
      <c r="O1238" s="87">
        <f t="shared" si="80"/>
        <v>5880000</v>
      </c>
      <c r="P1238" s="97">
        <v>5880000</v>
      </c>
      <c r="Q1238" s="97">
        <f t="shared" si="81"/>
        <v>0</v>
      </c>
      <c r="R1238" s="96"/>
    </row>
    <row r="1239" spans="1:18" x14ac:dyDescent="0.25">
      <c r="A1239" s="84">
        <v>1233</v>
      </c>
      <c r="B1239" s="85">
        <v>462030</v>
      </c>
      <c r="C1239" s="86" t="s">
        <v>384</v>
      </c>
      <c r="D1239" s="86" t="s">
        <v>85</v>
      </c>
      <c r="E1239" s="86" t="s">
        <v>3784</v>
      </c>
      <c r="F1239" s="86" t="s">
        <v>27</v>
      </c>
      <c r="G1239" s="86"/>
      <c r="H1239" s="87">
        <v>21</v>
      </c>
      <c r="I1239" s="87">
        <v>0</v>
      </c>
      <c r="J1239" s="87">
        <v>0</v>
      </c>
      <c r="K1239" s="87">
        <f t="shared" si="79"/>
        <v>5880000</v>
      </c>
      <c r="L1239" s="87">
        <v>0</v>
      </c>
      <c r="M1239" s="87">
        <v>0</v>
      </c>
      <c r="N1239" s="87">
        <v>0</v>
      </c>
      <c r="O1239" s="87">
        <f t="shared" si="80"/>
        <v>5880000</v>
      </c>
      <c r="P1239" s="97">
        <v>5880000</v>
      </c>
      <c r="Q1239" s="97">
        <f t="shared" si="81"/>
        <v>0</v>
      </c>
      <c r="R1239" s="96"/>
    </row>
    <row r="1240" spans="1:18" x14ac:dyDescent="0.25">
      <c r="A1240" s="84">
        <v>1234</v>
      </c>
      <c r="B1240" s="85">
        <v>462031</v>
      </c>
      <c r="C1240" s="86" t="s">
        <v>3795</v>
      </c>
      <c r="D1240" s="86" t="s">
        <v>481</v>
      </c>
      <c r="E1240" s="86" t="s">
        <v>3784</v>
      </c>
      <c r="F1240" s="86" t="s">
        <v>27</v>
      </c>
      <c r="G1240" s="86"/>
      <c r="H1240" s="87">
        <v>18</v>
      </c>
      <c r="I1240" s="87">
        <v>0</v>
      </c>
      <c r="J1240" s="87">
        <v>0</v>
      </c>
      <c r="K1240" s="87">
        <f t="shared" si="79"/>
        <v>5040000</v>
      </c>
      <c r="L1240" s="87">
        <v>0</v>
      </c>
      <c r="M1240" s="87">
        <v>0</v>
      </c>
      <c r="N1240" s="87">
        <v>0</v>
      </c>
      <c r="O1240" s="87">
        <f t="shared" si="80"/>
        <v>5040000</v>
      </c>
      <c r="P1240" s="97">
        <v>5040000</v>
      </c>
      <c r="Q1240" s="97">
        <f t="shared" si="81"/>
        <v>0</v>
      </c>
      <c r="R1240" s="96"/>
    </row>
    <row r="1241" spans="1:18" x14ac:dyDescent="0.25">
      <c r="A1241" s="84">
        <v>1235</v>
      </c>
      <c r="B1241" s="85">
        <v>462032</v>
      </c>
      <c r="C1241" s="86" t="s">
        <v>618</v>
      </c>
      <c r="D1241" s="86" t="s">
        <v>2059</v>
      </c>
      <c r="E1241" s="86" t="s">
        <v>3784</v>
      </c>
      <c r="F1241" s="86" t="s">
        <v>27</v>
      </c>
      <c r="G1241" s="86"/>
      <c r="H1241" s="87">
        <v>18</v>
      </c>
      <c r="I1241" s="87">
        <v>0</v>
      </c>
      <c r="J1241" s="87">
        <v>0</v>
      </c>
      <c r="K1241" s="87">
        <f t="shared" si="79"/>
        <v>5040000</v>
      </c>
      <c r="L1241" s="87">
        <v>0</v>
      </c>
      <c r="M1241" s="87">
        <v>0</v>
      </c>
      <c r="N1241" s="87">
        <v>0</v>
      </c>
      <c r="O1241" s="87">
        <f t="shared" si="80"/>
        <v>5040000</v>
      </c>
      <c r="P1241" s="97">
        <v>5040000</v>
      </c>
      <c r="Q1241" s="97">
        <f t="shared" si="81"/>
        <v>0</v>
      </c>
      <c r="R1241" s="96"/>
    </row>
    <row r="1242" spans="1:18" x14ac:dyDescent="0.25">
      <c r="A1242" s="84">
        <v>1236</v>
      </c>
      <c r="B1242" s="85">
        <v>462033</v>
      </c>
      <c r="C1242" s="86" t="s">
        <v>3796</v>
      </c>
      <c r="D1242" s="86" t="s">
        <v>270</v>
      </c>
      <c r="E1242" s="86" t="s">
        <v>3784</v>
      </c>
      <c r="F1242" s="86" t="s">
        <v>27</v>
      </c>
      <c r="G1242" s="86"/>
      <c r="H1242" s="87">
        <v>18</v>
      </c>
      <c r="I1242" s="87">
        <v>0</v>
      </c>
      <c r="J1242" s="87">
        <v>0</v>
      </c>
      <c r="K1242" s="87">
        <f t="shared" si="79"/>
        <v>5040000</v>
      </c>
      <c r="L1242" s="87">
        <v>0</v>
      </c>
      <c r="M1242" s="87">
        <v>0</v>
      </c>
      <c r="N1242" s="87">
        <v>0</v>
      </c>
      <c r="O1242" s="87">
        <f t="shared" si="80"/>
        <v>5040000</v>
      </c>
      <c r="P1242" s="97">
        <v>5040000</v>
      </c>
      <c r="Q1242" s="97">
        <f t="shared" si="81"/>
        <v>0</v>
      </c>
      <c r="R1242" s="96"/>
    </row>
    <row r="1243" spans="1:18" x14ac:dyDescent="0.25">
      <c r="A1243" s="84">
        <v>1237</v>
      </c>
      <c r="B1243" s="85">
        <v>462034</v>
      </c>
      <c r="C1243" s="86" t="s">
        <v>1077</v>
      </c>
      <c r="D1243" s="86" t="s">
        <v>262</v>
      </c>
      <c r="E1243" s="86" t="s">
        <v>3784</v>
      </c>
      <c r="F1243" s="86" t="s">
        <v>368</v>
      </c>
      <c r="G1243" s="86"/>
      <c r="H1243" s="87">
        <v>18</v>
      </c>
      <c r="I1243" s="87">
        <v>0</v>
      </c>
      <c r="J1243" s="87">
        <v>0</v>
      </c>
      <c r="K1243" s="87">
        <f>H1243*280000</f>
        <v>5040000</v>
      </c>
      <c r="L1243" s="87">
        <v>0</v>
      </c>
      <c r="M1243" s="87">
        <v>0</v>
      </c>
      <c r="N1243" s="87">
        <f>K1243</f>
        <v>5040000</v>
      </c>
      <c r="O1243" s="87">
        <f t="shared" si="80"/>
        <v>0</v>
      </c>
      <c r="P1243" s="97">
        <v>0</v>
      </c>
      <c r="Q1243" s="97">
        <f t="shared" si="81"/>
        <v>0</v>
      </c>
      <c r="R1243" s="96"/>
    </row>
    <row r="1244" spans="1:18" x14ac:dyDescent="0.25">
      <c r="A1244" s="84">
        <v>1238</v>
      </c>
      <c r="B1244" s="85">
        <v>462035</v>
      </c>
      <c r="C1244" s="86" t="s">
        <v>1088</v>
      </c>
      <c r="D1244" s="86" t="s">
        <v>210</v>
      </c>
      <c r="E1244" s="86" t="s">
        <v>3784</v>
      </c>
      <c r="F1244" s="86" t="s">
        <v>27</v>
      </c>
      <c r="G1244" s="86"/>
      <c r="H1244" s="87">
        <v>21</v>
      </c>
      <c r="I1244" s="87">
        <v>0</v>
      </c>
      <c r="J1244" s="87">
        <v>0</v>
      </c>
      <c r="K1244" s="87">
        <f t="shared" ref="K1244:K1249" si="82">H1244*280000</f>
        <v>5880000</v>
      </c>
      <c r="L1244" s="87">
        <v>0</v>
      </c>
      <c r="M1244" s="87">
        <v>0</v>
      </c>
      <c r="N1244" s="87">
        <v>0</v>
      </c>
      <c r="O1244" s="87">
        <f t="shared" si="80"/>
        <v>5880000</v>
      </c>
      <c r="P1244" s="97">
        <v>5880000</v>
      </c>
      <c r="Q1244" s="97">
        <f t="shared" si="81"/>
        <v>0</v>
      </c>
      <c r="R1244" s="96"/>
    </row>
    <row r="1245" spans="1:18" x14ac:dyDescent="0.25">
      <c r="A1245" s="84">
        <v>1239</v>
      </c>
      <c r="B1245" s="85">
        <v>462036</v>
      </c>
      <c r="C1245" s="86" t="s">
        <v>3195</v>
      </c>
      <c r="D1245" s="86" t="s">
        <v>448</v>
      </c>
      <c r="E1245" s="86" t="s">
        <v>3784</v>
      </c>
      <c r="F1245" s="86" t="s">
        <v>27</v>
      </c>
      <c r="G1245" s="86"/>
      <c r="H1245" s="87">
        <v>18</v>
      </c>
      <c r="I1245" s="87">
        <v>0</v>
      </c>
      <c r="J1245" s="87">
        <v>0</v>
      </c>
      <c r="K1245" s="87">
        <f t="shared" si="82"/>
        <v>5040000</v>
      </c>
      <c r="L1245" s="87">
        <v>0</v>
      </c>
      <c r="M1245" s="87">
        <v>0</v>
      </c>
      <c r="N1245" s="87">
        <v>0</v>
      </c>
      <c r="O1245" s="87">
        <f t="shared" si="80"/>
        <v>5040000</v>
      </c>
      <c r="P1245" s="97">
        <v>5040000</v>
      </c>
      <c r="Q1245" s="97">
        <f t="shared" si="81"/>
        <v>0</v>
      </c>
      <c r="R1245" s="96"/>
    </row>
    <row r="1246" spans="1:18" x14ac:dyDescent="0.25">
      <c r="A1246" s="84">
        <v>1240</v>
      </c>
      <c r="B1246" s="85">
        <v>462037</v>
      </c>
      <c r="C1246" s="86" t="s">
        <v>2883</v>
      </c>
      <c r="D1246" s="86" t="s">
        <v>184</v>
      </c>
      <c r="E1246" s="86" t="s">
        <v>3784</v>
      </c>
      <c r="F1246" s="86" t="s">
        <v>27</v>
      </c>
      <c r="G1246" s="86"/>
      <c r="H1246" s="87">
        <v>21</v>
      </c>
      <c r="I1246" s="87">
        <v>0</v>
      </c>
      <c r="J1246" s="87">
        <v>0</v>
      </c>
      <c r="K1246" s="87">
        <f t="shared" si="82"/>
        <v>5880000</v>
      </c>
      <c r="L1246" s="87">
        <v>0</v>
      </c>
      <c r="M1246" s="87">
        <v>0</v>
      </c>
      <c r="N1246" s="87">
        <v>0</v>
      </c>
      <c r="O1246" s="87">
        <f t="shared" si="80"/>
        <v>5880000</v>
      </c>
      <c r="P1246" s="97">
        <v>5880000</v>
      </c>
      <c r="Q1246" s="97">
        <f t="shared" si="81"/>
        <v>0</v>
      </c>
      <c r="R1246" s="96"/>
    </row>
    <row r="1247" spans="1:18" x14ac:dyDescent="0.25">
      <c r="A1247" s="84">
        <v>1241</v>
      </c>
      <c r="B1247" s="85">
        <v>462038</v>
      </c>
      <c r="C1247" s="86" t="s">
        <v>3797</v>
      </c>
      <c r="D1247" s="86" t="s">
        <v>65</v>
      </c>
      <c r="E1247" s="86" t="s">
        <v>3784</v>
      </c>
      <c r="F1247" s="86" t="s">
        <v>27</v>
      </c>
      <c r="G1247" s="86"/>
      <c r="H1247" s="87">
        <v>21</v>
      </c>
      <c r="I1247" s="87">
        <v>0</v>
      </c>
      <c r="J1247" s="87">
        <v>0</v>
      </c>
      <c r="K1247" s="87">
        <f t="shared" si="82"/>
        <v>5880000</v>
      </c>
      <c r="L1247" s="87">
        <v>0</v>
      </c>
      <c r="M1247" s="87">
        <v>0</v>
      </c>
      <c r="N1247" s="87">
        <v>0</v>
      </c>
      <c r="O1247" s="87">
        <f t="shared" si="80"/>
        <v>5880000</v>
      </c>
      <c r="P1247" s="97">
        <v>5880000</v>
      </c>
      <c r="Q1247" s="97">
        <f t="shared" si="81"/>
        <v>0</v>
      </c>
      <c r="R1247" s="96"/>
    </row>
    <row r="1248" spans="1:18" x14ac:dyDescent="0.25">
      <c r="A1248" s="84">
        <v>1242</v>
      </c>
      <c r="B1248" s="85">
        <v>462039</v>
      </c>
      <c r="C1248" s="86" t="s">
        <v>632</v>
      </c>
      <c r="D1248" s="86" t="s">
        <v>931</v>
      </c>
      <c r="E1248" s="86" t="s">
        <v>3784</v>
      </c>
      <c r="F1248" s="86" t="s">
        <v>27</v>
      </c>
      <c r="G1248" s="86"/>
      <c r="H1248" s="87">
        <v>21</v>
      </c>
      <c r="I1248" s="87">
        <v>0</v>
      </c>
      <c r="J1248" s="87">
        <v>0</v>
      </c>
      <c r="K1248" s="87">
        <f t="shared" si="82"/>
        <v>5880000</v>
      </c>
      <c r="L1248" s="87">
        <v>0</v>
      </c>
      <c r="M1248" s="87">
        <v>0</v>
      </c>
      <c r="N1248" s="87">
        <v>0</v>
      </c>
      <c r="O1248" s="87">
        <f t="shared" si="80"/>
        <v>5880000</v>
      </c>
      <c r="P1248" s="97">
        <v>0</v>
      </c>
      <c r="Q1248" s="97">
        <f t="shared" si="81"/>
        <v>5880000</v>
      </c>
      <c r="R1248" s="96"/>
    </row>
    <row r="1249" spans="1:18" x14ac:dyDescent="0.25">
      <c r="A1249" s="84">
        <v>1243</v>
      </c>
      <c r="B1249" s="85">
        <v>462040</v>
      </c>
      <c r="C1249" s="86" t="s">
        <v>807</v>
      </c>
      <c r="D1249" s="86" t="s">
        <v>413</v>
      </c>
      <c r="E1249" s="86" t="s">
        <v>3784</v>
      </c>
      <c r="F1249" s="86" t="s">
        <v>27</v>
      </c>
      <c r="G1249" s="86"/>
      <c r="H1249" s="87">
        <v>21</v>
      </c>
      <c r="I1249" s="87">
        <v>0</v>
      </c>
      <c r="J1249" s="87">
        <v>0</v>
      </c>
      <c r="K1249" s="87">
        <f t="shared" si="82"/>
        <v>5880000</v>
      </c>
      <c r="L1249" s="87">
        <v>0</v>
      </c>
      <c r="M1249" s="87">
        <v>0</v>
      </c>
      <c r="N1249" s="87">
        <v>0</v>
      </c>
      <c r="O1249" s="87">
        <f t="shared" si="80"/>
        <v>5880000</v>
      </c>
      <c r="P1249" s="97">
        <v>5880000</v>
      </c>
      <c r="Q1249" s="97">
        <f t="shared" si="81"/>
        <v>0</v>
      </c>
      <c r="R1249" s="96"/>
    </row>
    <row r="1250" spans="1:18" x14ac:dyDescent="0.25">
      <c r="A1250" s="84">
        <v>1244</v>
      </c>
      <c r="B1250" s="85">
        <v>462041</v>
      </c>
      <c r="C1250" s="86" t="s">
        <v>1128</v>
      </c>
      <c r="D1250" s="86" t="s">
        <v>413</v>
      </c>
      <c r="E1250" s="86" t="s">
        <v>3784</v>
      </c>
      <c r="F1250" s="86" t="s">
        <v>368</v>
      </c>
      <c r="G1250" s="86"/>
      <c r="H1250" s="87">
        <v>21</v>
      </c>
      <c r="I1250" s="87">
        <v>0</v>
      </c>
      <c r="J1250" s="87">
        <v>0</v>
      </c>
      <c r="K1250" s="87">
        <f>H1250*280000</f>
        <v>5880000</v>
      </c>
      <c r="L1250" s="87">
        <v>0</v>
      </c>
      <c r="M1250" s="87">
        <v>0</v>
      </c>
      <c r="N1250" s="87">
        <f>K1250</f>
        <v>5880000</v>
      </c>
      <c r="O1250" s="87">
        <f t="shared" si="80"/>
        <v>0</v>
      </c>
      <c r="P1250" s="97">
        <v>0</v>
      </c>
      <c r="Q1250" s="97">
        <f t="shared" si="81"/>
        <v>0</v>
      </c>
      <c r="R1250" s="96"/>
    </row>
    <row r="1251" spans="1:18" x14ac:dyDescent="0.25">
      <c r="A1251" s="84">
        <v>1245</v>
      </c>
      <c r="B1251" s="85">
        <v>462042</v>
      </c>
      <c r="C1251" s="86" t="s">
        <v>1573</v>
      </c>
      <c r="D1251" s="86" t="s">
        <v>413</v>
      </c>
      <c r="E1251" s="86" t="s">
        <v>3784</v>
      </c>
      <c r="F1251" s="86" t="s">
        <v>27</v>
      </c>
      <c r="G1251" s="86"/>
      <c r="H1251" s="87">
        <v>21</v>
      </c>
      <c r="I1251" s="87">
        <v>0</v>
      </c>
      <c r="J1251" s="87">
        <v>0</v>
      </c>
      <c r="K1251" s="87">
        <f t="shared" ref="K1251:K1256" si="83">H1251*280000</f>
        <v>5880000</v>
      </c>
      <c r="L1251" s="87">
        <v>0</v>
      </c>
      <c r="M1251" s="87">
        <v>0</v>
      </c>
      <c r="N1251" s="87">
        <v>0</v>
      </c>
      <c r="O1251" s="87">
        <f t="shared" si="80"/>
        <v>5880000</v>
      </c>
      <c r="P1251" s="97">
        <v>5880000</v>
      </c>
      <c r="Q1251" s="97">
        <f t="shared" si="81"/>
        <v>0</v>
      </c>
      <c r="R1251" s="96"/>
    </row>
    <row r="1252" spans="1:18" x14ac:dyDescent="0.25">
      <c r="A1252" s="84">
        <v>1246</v>
      </c>
      <c r="B1252" s="85">
        <v>462043</v>
      </c>
      <c r="C1252" s="86" t="s">
        <v>550</v>
      </c>
      <c r="D1252" s="86" t="s">
        <v>413</v>
      </c>
      <c r="E1252" s="86" t="s">
        <v>3784</v>
      </c>
      <c r="F1252" s="86" t="s">
        <v>27</v>
      </c>
      <c r="G1252" s="86"/>
      <c r="H1252" s="87">
        <v>21</v>
      </c>
      <c r="I1252" s="87">
        <v>0</v>
      </c>
      <c r="J1252" s="87">
        <v>0</v>
      </c>
      <c r="K1252" s="87">
        <f t="shared" si="83"/>
        <v>5880000</v>
      </c>
      <c r="L1252" s="87">
        <v>0</v>
      </c>
      <c r="M1252" s="87">
        <v>0</v>
      </c>
      <c r="N1252" s="87">
        <v>0</v>
      </c>
      <c r="O1252" s="87">
        <f t="shared" si="80"/>
        <v>5880000</v>
      </c>
      <c r="P1252" s="97">
        <v>5880000</v>
      </c>
      <c r="Q1252" s="97">
        <f t="shared" si="81"/>
        <v>0</v>
      </c>
      <c r="R1252" s="96"/>
    </row>
    <row r="1253" spans="1:18" x14ac:dyDescent="0.25">
      <c r="A1253" s="84">
        <v>1247</v>
      </c>
      <c r="B1253" s="85">
        <v>462044</v>
      </c>
      <c r="C1253" s="86" t="s">
        <v>1251</v>
      </c>
      <c r="D1253" s="86" t="s">
        <v>118</v>
      </c>
      <c r="E1253" s="86" t="s">
        <v>3784</v>
      </c>
      <c r="F1253" s="86" t="s">
        <v>27</v>
      </c>
      <c r="G1253" s="86"/>
      <c r="H1253" s="87">
        <v>18</v>
      </c>
      <c r="I1253" s="87">
        <v>0</v>
      </c>
      <c r="J1253" s="87">
        <v>0</v>
      </c>
      <c r="K1253" s="87">
        <f t="shared" si="83"/>
        <v>5040000</v>
      </c>
      <c r="L1253" s="87">
        <v>0</v>
      </c>
      <c r="M1253" s="87">
        <v>0</v>
      </c>
      <c r="N1253" s="87">
        <v>0</v>
      </c>
      <c r="O1253" s="87">
        <f t="shared" si="80"/>
        <v>5040000</v>
      </c>
      <c r="P1253" s="97">
        <v>5040000</v>
      </c>
      <c r="Q1253" s="97">
        <f t="shared" si="81"/>
        <v>0</v>
      </c>
      <c r="R1253" s="96"/>
    </row>
    <row r="1254" spans="1:18" x14ac:dyDescent="0.25">
      <c r="A1254" s="84">
        <v>1248</v>
      </c>
      <c r="B1254" s="85">
        <v>462045</v>
      </c>
      <c r="C1254" s="86" t="s">
        <v>124</v>
      </c>
      <c r="D1254" s="86" t="s">
        <v>153</v>
      </c>
      <c r="E1254" s="86" t="s">
        <v>3784</v>
      </c>
      <c r="F1254" s="86" t="s">
        <v>27</v>
      </c>
      <c r="G1254" s="86"/>
      <c r="H1254" s="87">
        <v>21</v>
      </c>
      <c r="I1254" s="87">
        <v>0</v>
      </c>
      <c r="J1254" s="87">
        <v>0</v>
      </c>
      <c r="K1254" s="87">
        <f t="shared" si="83"/>
        <v>5880000</v>
      </c>
      <c r="L1254" s="87">
        <v>0</v>
      </c>
      <c r="M1254" s="87">
        <v>0</v>
      </c>
      <c r="N1254" s="87">
        <v>0</v>
      </c>
      <c r="O1254" s="87">
        <f t="shared" si="80"/>
        <v>5880000</v>
      </c>
      <c r="P1254" s="97">
        <v>5880000</v>
      </c>
      <c r="Q1254" s="97">
        <f t="shared" si="81"/>
        <v>0</v>
      </c>
      <c r="R1254" s="96"/>
    </row>
    <row r="1255" spans="1:18" x14ac:dyDescent="0.25">
      <c r="A1255" s="84">
        <v>1249</v>
      </c>
      <c r="B1255" s="85">
        <v>462046</v>
      </c>
      <c r="C1255" s="86" t="s">
        <v>3798</v>
      </c>
      <c r="D1255" s="86" t="s">
        <v>1624</v>
      </c>
      <c r="E1255" s="86" t="s">
        <v>3784</v>
      </c>
      <c r="F1255" s="86" t="s">
        <v>27</v>
      </c>
      <c r="G1255" s="86"/>
      <c r="H1255" s="87">
        <v>21</v>
      </c>
      <c r="I1255" s="87">
        <v>0</v>
      </c>
      <c r="J1255" s="87">
        <v>0</v>
      </c>
      <c r="K1255" s="87">
        <f t="shared" si="83"/>
        <v>5880000</v>
      </c>
      <c r="L1255" s="87">
        <v>0</v>
      </c>
      <c r="M1255" s="87">
        <v>0</v>
      </c>
      <c r="N1255" s="87">
        <v>0</v>
      </c>
      <c r="O1255" s="87">
        <f t="shared" si="80"/>
        <v>5880000</v>
      </c>
      <c r="P1255" s="97">
        <v>5880000</v>
      </c>
      <c r="Q1255" s="97">
        <f t="shared" si="81"/>
        <v>0</v>
      </c>
      <c r="R1255" s="96"/>
    </row>
    <row r="1256" spans="1:18" x14ac:dyDescent="0.25">
      <c r="A1256" s="84">
        <v>1250</v>
      </c>
      <c r="B1256" s="85">
        <v>462047</v>
      </c>
      <c r="C1256" s="86" t="s">
        <v>1532</v>
      </c>
      <c r="D1256" s="86" t="s">
        <v>528</v>
      </c>
      <c r="E1256" s="86" t="s">
        <v>3784</v>
      </c>
      <c r="F1256" s="86" t="s">
        <v>27</v>
      </c>
      <c r="G1256" s="86"/>
      <c r="H1256" s="87">
        <v>21</v>
      </c>
      <c r="I1256" s="87">
        <v>0</v>
      </c>
      <c r="J1256" s="87">
        <v>0</v>
      </c>
      <c r="K1256" s="87">
        <f t="shared" si="83"/>
        <v>5880000</v>
      </c>
      <c r="L1256" s="87">
        <v>0</v>
      </c>
      <c r="M1256" s="87">
        <v>0</v>
      </c>
      <c r="N1256" s="87">
        <v>0</v>
      </c>
      <c r="O1256" s="87">
        <f t="shared" si="80"/>
        <v>5880000</v>
      </c>
      <c r="P1256" s="97">
        <v>5880000</v>
      </c>
      <c r="Q1256" s="97">
        <f t="shared" si="81"/>
        <v>0</v>
      </c>
      <c r="R1256" s="96"/>
    </row>
    <row r="1257" spans="1:18" x14ac:dyDescent="0.25">
      <c r="A1257" s="84">
        <v>1251</v>
      </c>
      <c r="B1257" s="85">
        <v>462048</v>
      </c>
      <c r="C1257" s="86" t="s">
        <v>3340</v>
      </c>
      <c r="D1257" s="86" t="s">
        <v>362</v>
      </c>
      <c r="E1257" s="86" t="s">
        <v>3784</v>
      </c>
      <c r="F1257" s="86" t="s">
        <v>389</v>
      </c>
      <c r="G1257" s="86"/>
      <c r="H1257" s="87">
        <v>21</v>
      </c>
      <c r="I1257" s="87">
        <v>0</v>
      </c>
      <c r="J1257" s="87">
        <v>0</v>
      </c>
      <c r="K1257" s="87">
        <f>H1257*280000</f>
        <v>5880000</v>
      </c>
      <c r="L1257" s="87">
        <v>0</v>
      </c>
      <c r="M1257" s="87">
        <v>0</v>
      </c>
      <c r="N1257" s="87">
        <f>K1257*0.7</f>
        <v>4115999.9999999995</v>
      </c>
      <c r="O1257" s="87">
        <f t="shared" si="80"/>
        <v>1764000.0000000005</v>
      </c>
      <c r="P1257" s="97">
        <v>1764000</v>
      </c>
      <c r="Q1257" s="97">
        <f t="shared" si="81"/>
        <v>0</v>
      </c>
      <c r="R1257" s="96"/>
    </row>
    <row r="1258" spans="1:18" x14ac:dyDescent="0.25">
      <c r="A1258" s="84">
        <v>1252</v>
      </c>
      <c r="B1258" s="85">
        <v>462049</v>
      </c>
      <c r="C1258" s="86" t="s">
        <v>1160</v>
      </c>
      <c r="D1258" s="86" t="s">
        <v>1217</v>
      </c>
      <c r="E1258" s="86" t="s">
        <v>3784</v>
      </c>
      <c r="F1258" s="86" t="s">
        <v>27</v>
      </c>
      <c r="G1258" s="86"/>
      <c r="H1258" s="87">
        <v>21</v>
      </c>
      <c r="I1258" s="87">
        <v>0</v>
      </c>
      <c r="J1258" s="87">
        <v>0</v>
      </c>
      <c r="K1258" s="87">
        <f>H1258*280000</f>
        <v>5880000</v>
      </c>
      <c r="L1258" s="87">
        <v>0</v>
      </c>
      <c r="M1258" s="87">
        <v>0</v>
      </c>
      <c r="N1258" s="87">
        <v>0</v>
      </c>
      <c r="O1258" s="87">
        <f t="shared" si="80"/>
        <v>5880000</v>
      </c>
      <c r="P1258" s="97">
        <v>5880000</v>
      </c>
      <c r="Q1258" s="97">
        <f t="shared" si="81"/>
        <v>0</v>
      </c>
      <c r="R1258" s="96"/>
    </row>
    <row r="1259" spans="1:18" x14ac:dyDescent="0.25">
      <c r="A1259" s="84">
        <v>1253</v>
      </c>
      <c r="B1259" s="85">
        <v>462050</v>
      </c>
      <c r="C1259" s="86" t="s">
        <v>3799</v>
      </c>
      <c r="D1259" s="86" t="s">
        <v>321</v>
      </c>
      <c r="E1259" s="86" t="s">
        <v>3784</v>
      </c>
      <c r="F1259" s="86" t="s">
        <v>389</v>
      </c>
      <c r="G1259" s="86"/>
      <c r="H1259" s="87">
        <v>21</v>
      </c>
      <c r="I1259" s="87">
        <v>0</v>
      </c>
      <c r="J1259" s="87">
        <v>0</v>
      </c>
      <c r="K1259" s="87">
        <f>H1259*280000</f>
        <v>5880000</v>
      </c>
      <c r="L1259" s="87">
        <v>0</v>
      </c>
      <c r="M1259" s="87">
        <v>0</v>
      </c>
      <c r="N1259" s="87">
        <f>K1259*0.7</f>
        <v>4115999.9999999995</v>
      </c>
      <c r="O1259" s="87">
        <f t="shared" si="80"/>
        <v>1764000.0000000005</v>
      </c>
      <c r="P1259" s="97">
        <v>1764000</v>
      </c>
      <c r="Q1259" s="97">
        <f t="shared" si="81"/>
        <v>0</v>
      </c>
      <c r="R1259" s="96"/>
    </row>
    <row r="1260" spans="1:18" x14ac:dyDescent="0.25">
      <c r="A1260" s="84">
        <v>1254</v>
      </c>
      <c r="B1260" s="85">
        <v>462051</v>
      </c>
      <c r="C1260" s="86" t="s">
        <v>3800</v>
      </c>
      <c r="D1260" s="86" t="s">
        <v>75</v>
      </c>
      <c r="E1260" s="86" t="s">
        <v>3784</v>
      </c>
      <c r="F1260" s="86" t="s">
        <v>27</v>
      </c>
      <c r="G1260" s="86"/>
      <c r="H1260" s="87">
        <v>18</v>
      </c>
      <c r="I1260" s="87">
        <v>0</v>
      </c>
      <c r="J1260" s="87">
        <v>0</v>
      </c>
      <c r="K1260" s="87">
        <f t="shared" ref="K1260:K1270" si="84">H1260*280000</f>
        <v>5040000</v>
      </c>
      <c r="L1260" s="87">
        <v>0</v>
      </c>
      <c r="M1260" s="87">
        <v>0</v>
      </c>
      <c r="N1260" s="87">
        <v>0</v>
      </c>
      <c r="O1260" s="87">
        <f t="shared" si="80"/>
        <v>5040000</v>
      </c>
      <c r="P1260" s="97">
        <v>5040000</v>
      </c>
      <c r="Q1260" s="97">
        <f t="shared" si="81"/>
        <v>0</v>
      </c>
      <c r="R1260" s="96"/>
    </row>
    <row r="1261" spans="1:18" x14ac:dyDescent="0.25">
      <c r="A1261" s="84">
        <v>1255</v>
      </c>
      <c r="B1261" s="85">
        <v>462052</v>
      </c>
      <c r="C1261" s="86" t="s">
        <v>1415</v>
      </c>
      <c r="D1261" s="86" t="s">
        <v>75</v>
      </c>
      <c r="E1261" s="86" t="s">
        <v>3784</v>
      </c>
      <c r="F1261" s="86" t="s">
        <v>27</v>
      </c>
      <c r="G1261" s="86"/>
      <c r="H1261" s="87">
        <v>21</v>
      </c>
      <c r="I1261" s="87">
        <v>0</v>
      </c>
      <c r="J1261" s="87">
        <v>0</v>
      </c>
      <c r="K1261" s="87">
        <f t="shared" si="84"/>
        <v>5880000</v>
      </c>
      <c r="L1261" s="87">
        <v>0</v>
      </c>
      <c r="M1261" s="87">
        <v>0</v>
      </c>
      <c r="N1261" s="87">
        <v>0</v>
      </c>
      <c r="O1261" s="87">
        <f t="shared" si="80"/>
        <v>5880000</v>
      </c>
      <c r="P1261" s="97">
        <v>5880000</v>
      </c>
      <c r="Q1261" s="97">
        <f t="shared" si="81"/>
        <v>0</v>
      </c>
      <c r="R1261" s="96"/>
    </row>
    <row r="1262" spans="1:18" x14ac:dyDescent="0.25">
      <c r="A1262" s="84">
        <v>1256</v>
      </c>
      <c r="B1262" s="85">
        <v>462053</v>
      </c>
      <c r="C1262" s="86" t="s">
        <v>2121</v>
      </c>
      <c r="D1262" s="86" t="s">
        <v>286</v>
      </c>
      <c r="E1262" s="86" t="s">
        <v>3784</v>
      </c>
      <c r="F1262" s="86" t="s">
        <v>27</v>
      </c>
      <c r="G1262" s="86"/>
      <c r="H1262" s="87">
        <v>21</v>
      </c>
      <c r="I1262" s="87">
        <v>0</v>
      </c>
      <c r="J1262" s="87">
        <v>0</v>
      </c>
      <c r="K1262" s="87">
        <f t="shared" si="84"/>
        <v>5880000</v>
      </c>
      <c r="L1262" s="87">
        <v>0</v>
      </c>
      <c r="M1262" s="87">
        <v>0</v>
      </c>
      <c r="N1262" s="87">
        <v>0</v>
      </c>
      <c r="O1262" s="87">
        <f t="shared" si="80"/>
        <v>5880000</v>
      </c>
      <c r="P1262" s="97">
        <v>5880000</v>
      </c>
      <c r="Q1262" s="97">
        <f t="shared" si="81"/>
        <v>0</v>
      </c>
      <c r="R1262" s="96"/>
    </row>
    <row r="1263" spans="1:18" x14ac:dyDescent="0.25">
      <c r="A1263" s="84">
        <v>1257</v>
      </c>
      <c r="B1263" s="85">
        <v>462054</v>
      </c>
      <c r="C1263" s="86" t="s">
        <v>149</v>
      </c>
      <c r="D1263" s="86" t="s">
        <v>2457</v>
      </c>
      <c r="E1263" s="86" t="s">
        <v>3784</v>
      </c>
      <c r="F1263" s="86" t="s">
        <v>27</v>
      </c>
      <c r="G1263" s="86"/>
      <c r="H1263" s="87">
        <v>21</v>
      </c>
      <c r="I1263" s="87">
        <v>0</v>
      </c>
      <c r="J1263" s="87">
        <v>0</v>
      </c>
      <c r="K1263" s="87">
        <f t="shared" si="84"/>
        <v>5880000</v>
      </c>
      <c r="L1263" s="87">
        <v>0</v>
      </c>
      <c r="M1263" s="87">
        <v>0</v>
      </c>
      <c r="N1263" s="87">
        <v>0</v>
      </c>
      <c r="O1263" s="87">
        <f t="shared" si="80"/>
        <v>5880000</v>
      </c>
      <c r="P1263" s="97">
        <v>5880000</v>
      </c>
      <c r="Q1263" s="97">
        <f t="shared" si="81"/>
        <v>0</v>
      </c>
      <c r="R1263" s="96"/>
    </row>
    <row r="1264" spans="1:18" x14ac:dyDescent="0.25">
      <c r="A1264" s="84">
        <v>1258</v>
      </c>
      <c r="B1264" s="85">
        <v>462055</v>
      </c>
      <c r="C1264" s="86" t="s">
        <v>2158</v>
      </c>
      <c r="D1264" s="86" t="s">
        <v>1153</v>
      </c>
      <c r="E1264" s="86" t="s">
        <v>3784</v>
      </c>
      <c r="F1264" s="86" t="s">
        <v>27</v>
      </c>
      <c r="G1264" s="86"/>
      <c r="H1264" s="87">
        <v>21</v>
      </c>
      <c r="I1264" s="87">
        <v>0</v>
      </c>
      <c r="J1264" s="87">
        <v>0</v>
      </c>
      <c r="K1264" s="87">
        <f t="shared" si="84"/>
        <v>5880000</v>
      </c>
      <c r="L1264" s="87">
        <v>0</v>
      </c>
      <c r="M1264" s="87">
        <v>0</v>
      </c>
      <c r="N1264" s="87">
        <v>0</v>
      </c>
      <c r="O1264" s="87">
        <f t="shared" si="80"/>
        <v>5880000</v>
      </c>
      <c r="P1264" s="97">
        <v>5880000</v>
      </c>
      <c r="Q1264" s="97">
        <f t="shared" si="81"/>
        <v>0</v>
      </c>
      <c r="R1264" s="96"/>
    </row>
    <row r="1265" spans="1:18" x14ac:dyDescent="0.25">
      <c r="A1265" s="84">
        <v>1259</v>
      </c>
      <c r="B1265" s="85">
        <v>462056</v>
      </c>
      <c r="C1265" s="86" t="s">
        <v>3801</v>
      </c>
      <c r="D1265" s="86" t="s">
        <v>372</v>
      </c>
      <c r="E1265" s="86" t="s">
        <v>3784</v>
      </c>
      <c r="F1265" s="86" t="s">
        <v>27</v>
      </c>
      <c r="G1265" s="86"/>
      <c r="H1265" s="87">
        <v>18</v>
      </c>
      <c r="I1265" s="87">
        <v>0</v>
      </c>
      <c r="J1265" s="87">
        <v>0</v>
      </c>
      <c r="K1265" s="87">
        <f t="shared" si="84"/>
        <v>5040000</v>
      </c>
      <c r="L1265" s="87">
        <v>0</v>
      </c>
      <c r="M1265" s="87">
        <v>0</v>
      </c>
      <c r="N1265" s="87">
        <v>0</v>
      </c>
      <c r="O1265" s="87">
        <f t="shared" si="80"/>
        <v>5040000</v>
      </c>
      <c r="P1265" s="97">
        <v>5040000</v>
      </c>
      <c r="Q1265" s="97">
        <f t="shared" si="81"/>
        <v>0</v>
      </c>
      <c r="R1265" s="96"/>
    </row>
    <row r="1266" spans="1:18" x14ac:dyDescent="0.25">
      <c r="A1266" s="84">
        <v>1260</v>
      </c>
      <c r="B1266" s="85">
        <v>462057</v>
      </c>
      <c r="C1266" s="86" t="s">
        <v>2866</v>
      </c>
      <c r="D1266" s="86" t="s">
        <v>233</v>
      </c>
      <c r="E1266" s="86" t="s">
        <v>3784</v>
      </c>
      <c r="F1266" s="86" t="s">
        <v>27</v>
      </c>
      <c r="G1266" s="86"/>
      <c r="H1266" s="87">
        <v>18</v>
      </c>
      <c r="I1266" s="87">
        <v>0</v>
      </c>
      <c r="J1266" s="87">
        <v>0</v>
      </c>
      <c r="K1266" s="87">
        <f t="shared" si="84"/>
        <v>5040000</v>
      </c>
      <c r="L1266" s="87">
        <v>0</v>
      </c>
      <c r="M1266" s="87">
        <v>0</v>
      </c>
      <c r="N1266" s="87">
        <v>0</v>
      </c>
      <c r="O1266" s="87">
        <f t="shared" si="80"/>
        <v>5040000</v>
      </c>
      <c r="P1266" s="97">
        <v>5040000</v>
      </c>
      <c r="Q1266" s="97">
        <f t="shared" si="81"/>
        <v>0</v>
      </c>
      <c r="R1266" s="96"/>
    </row>
    <row r="1267" spans="1:18" x14ac:dyDescent="0.25">
      <c r="A1267" s="84">
        <v>1261</v>
      </c>
      <c r="B1267" s="85">
        <v>462058</v>
      </c>
      <c r="C1267" s="86" t="s">
        <v>621</v>
      </c>
      <c r="D1267" s="86" t="s">
        <v>121</v>
      </c>
      <c r="E1267" s="86" t="s">
        <v>3784</v>
      </c>
      <c r="F1267" s="86" t="s">
        <v>27</v>
      </c>
      <c r="G1267" s="86"/>
      <c r="H1267" s="87">
        <v>21</v>
      </c>
      <c r="I1267" s="87">
        <v>0</v>
      </c>
      <c r="J1267" s="87">
        <v>0</v>
      </c>
      <c r="K1267" s="87">
        <f t="shared" si="84"/>
        <v>5880000</v>
      </c>
      <c r="L1267" s="87">
        <v>0</v>
      </c>
      <c r="M1267" s="87">
        <v>0</v>
      </c>
      <c r="N1267" s="87">
        <v>0</v>
      </c>
      <c r="O1267" s="87">
        <f t="shared" si="80"/>
        <v>5880000</v>
      </c>
      <c r="P1267" s="97">
        <v>5880000</v>
      </c>
      <c r="Q1267" s="97">
        <f t="shared" si="81"/>
        <v>0</v>
      </c>
      <c r="R1267" s="96"/>
    </row>
    <row r="1268" spans="1:18" x14ac:dyDescent="0.25">
      <c r="A1268" s="84">
        <v>1262</v>
      </c>
      <c r="B1268" s="85">
        <v>462059</v>
      </c>
      <c r="C1268" s="86" t="s">
        <v>3802</v>
      </c>
      <c r="D1268" s="86" t="s">
        <v>85</v>
      </c>
      <c r="E1268" s="86" t="s">
        <v>3784</v>
      </c>
      <c r="F1268" s="86" t="s">
        <v>27</v>
      </c>
      <c r="G1268" s="86"/>
      <c r="H1268" s="87">
        <v>21</v>
      </c>
      <c r="I1268" s="87">
        <v>0</v>
      </c>
      <c r="J1268" s="87">
        <v>0</v>
      </c>
      <c r="K1268" s="87">
        <f t="shared" si="84"/>
        <v>5880000</v>
      </c>
      <c r="L1268" s="87">
        <v>0</v>
      </c>
      <c r="M1268" s="87">
        <v>0</v>
      </c>
      <c r="N1268" s="87">
        <v>0</v>
      </c>
      <c r="O1268" s="87">
        <f t="shared" si="80"/>
        <v>5880000</v>
      </c>
      <c r="P1268" s="97">
        <v>5880000</v>
      </c>
      <c r="Q1268" s="97">
        <f t="shared" si="81"/>
        <v>0</v>
      </c>
      <c r="R1268" s="96"/>
    </row>
    <row r="1269" spans="1:18" x14ac:dyDescent="0.25">
      <c r="A1269" s="84">
        <v>1263</v>
      </c>
      <c r="B1269" s="85">
        <v>462060</v>
      </c>
      <c r="C1269" s="86" t="s">
        <v>1613</v>
      </c>
      <c r="D1269" s="86" t="s">
        <v>402</v>
      </c>
      <c r="E1269" s="86" t="s">
        <v>3784</v>
      </c>
      <c r="F1269" s="86" t="s">
        <v>389</v>
      </c>
      <c r="G1269" s="86"/>
      <c r="H1269" s="87">
        <v>21</v>
      </c>
      <c r="I1269" s="87">
        <v>0</v>
      </c>
      <c r="J1269" s="87">
        <v>0</v>
      </c>
      <c r="K1269" s="87">
        <f t="shared" si="84"/>
        <v>5880000</v>
      </c>
      <c r="L1269" s="87">
        <v>0</v>
      </c>
      <c r="M1269" s="87">
        <v>0</v>
      </c>
      <c r="N1269" s="87">
        <f>K1269*0.7</f>
        <v>4115999.9999999995</v>
      </c>
      <c r="O1269" s="87">
        <f t="shared" si="80"/>
        <v>1764000.0000000005</v>
      </c>
      <c r="P1269" s="97">
        <v>1764000</v>
      </c>
      <c r="Q1269" s="97">
        <f t="shared" si="81"/>
        <v>0</v>
      </c>
      <c r="R1269" s="96"/>
    </row>
    <row r="1270" spans="1:18" x14ac:dyDescent="0.25">
      <c r="A1270" s="84">
        <v>1264</v>
      </c>
      <c r="B1270" s="85">
        <v>462061</v>
      </c>
      <c r="C1270" s="86" t="s">
        <v>1128</v>
      </c>
      <c r="D1270" s="86" t="s">
        <v>413</v>
      </c>
      <c r="E1270" s="86" t="s">
        <v>3784</v>
      </c>
      <c r="F1270" s="86" t="s">
        <v>389</v>
      </c>
      <c r="G1270" s="86"/>
      <c r="H1270" s="87">
        <v>21</v>
      </c>
      <c r="I1270" s="87">
        <v>0</v>
      </c>
      <c r="J1270" s="87">
        <v>0</v>
      </c>
      <c r="K1270" s="87">
        <f t="shared" si="84"/>
        <v>5880000</v>
      </c>
      <c r="L1270" s="87">
        <v>0</v>
      </c>
      <c r="M1270" s="87">
        <v>0</v>
      </c>
      <c r="N1270" s="87">
        <f>K1270*0.7</f>
        <v>4115999.9999999995</v>
      </c>
      <c r="O1270" s="87">
        <f t="shared" si="80"/>
        <v>1764000.0000000005</v>
      </c>
      <c r="P1270" s="97">
        <v>0</v>
      </c>
      <c r="Q1270" s="97">
        <f t="shared" si="81"/>
        <v>1764000.0000000005</v>
      </c>
      <c r="R1270" s="96"/>
    </row>
    <row r="1271" spans="1:18" x14ac:dyDescent="0.25">
      <c r="A1271" s="84">
        <v>1265</v>
      </c>
      <c r="B1271" s="85">
        <v>462101</v>
      </c>
      <c r="C1271" s="86" t="s">
        <v>1875</v>
      </c>
      <c r="D1271" s="86" t="s">
        <v>229</v>
      </c>
      <c r="E1271" s="86" t="s">
        <v>3803</v>
      </c>
      <c r="F1271" s="86" t="s">
        <v>27</v>
      </c>
      <c r="G1271" s="86"/>
      <c r="H1271" s="87">
        <v>18</v>
      </c>
      <c r="I1271" s="87">
        <v>0</v>
      </c>
      <c r="J1271" s="87">
        <v>0</v>
      </c>
      <c r="K1271" s="87">
        <f>H1271*280000</f>
        <v>5040000</v>
      </c>
      <c r="L1271" s="87">
        <v>0</v>
      </c>
      <c r="M1271" s="87">
        <v>0</v>
      </c>
      <c r="N1271" s="87">
        <v>0</v>
      </c>
      <c r="O1271" s="87">
        <f t="shared" si="80"/>
        <v>5040000</v>
      </c>
      <c r="P1271" s="97">
        <v>5040000</v>
      </c>
      <c r="Q1271" s="97">
        <f t="shared" si="81"/>
        <v>0</v>
      </c>
      <c r="R1271" s="96"/>
    </row>
    <row r="1272" spans="1:18" x14ac:dyDescent="0.25">
      <c r="A1272" s="84">
        <v>1266</v>
      </c>
      <c r="B1272" s="85">
        <v>462102</v>
      </c>
      <c r="C1272" s="86" t="s">
        <v>1370</v>
      </c>
      <c r="D1272" s="86" t="s">
        <v>61</v>
      </c>
      <c r="E1272" s="86" t="s">
        <v>3803</v>
      </c>
      <c r="F1272" s="86" t="s">
        <v>27</v>
      </c>
      <c r="G1272" s="86"/>
      <c r="H1272" s="87">
        <v>21</v>
      </c>
      <c r="I1272" s="87">
        <v>0</v>
      </c>
      <c r="J1272" s="87">
        <v>0</v>
      </c>
      <c r="K1272" s="87">
        <f>H1272*280000</f>
        <v>5880000</v>
      </c>
      <c r="L1272" s="87">
        <v>0</v>
      </c>
      <c r="M1272" s="87">
        <v>0</v>
      </c>
      <c r="N1272" s="87">
        <v>0</v>
      </c>
      <c r="O1272" s="87">
        <f t="shared" si="80"/>
        <v>5880000</v>
      </c>
      <c r="P1272" s="97">
        <v>5880000</v>
      </c>
      <c r="Q1272" s="97">
        <f t="shared" si="81"/>
        <v>0</v>
      </c>
      <c r="R1272" s="96"/>
    </row>
    <row r="1273" spans="1:18" x14ac:dyDescent="0.25">
      <c r="A1273" s="84">
        <v>1267</v>
      </c>
      <c r="B1273" s="85">
        <v>462103</v>
      </c>
      <c r="C1273" s="86" t="s">
        <v>282</v>
      </c>
      <c r="D1273" s="86" t="s">
        <v>61</v>
      </c>
      <c r="E1273" s="86" t="s">
        <v>3803</v>
      </c>
      <c r="F1273" s="86" t="s">
        <v>27</v>
      </c>
      <c r="G1273" s="86"/>
      <c r="H1273" s="87">
        <v>21</v>
      </c>
      <c r="I1273" s="87">
        <v>0</v>
      </c>
      <c r="J1273" s="87">
        <v>0</v>
      </c>
      <c r="K1273" s="87">
        <f>H1273*280000</f>
        <v>5880000</v>
      </c>
      <c r="L1273" s="87">
        <v>0</v>
      </c>
      <c r="M1273" s="87">
        <v>0</v>
      </c>
      <c r="N1273" s="87">
        <v>0</v>
      </c>
      <c r="O1273" s="87">
        <f t="shared" si="80"/>
        <v>5880000</v>
      </c>
      <c r="P1273" s="97">
        <v>5880000</v>
      </c>
      <c r="Q1273" s="97">
        <f t="shared" si="81"/>
        <v>0</v>
      </c>
      <c r="R1273" s="96"/>
    </row>
    <row r="1274" spans="1:18" x14ac:dyDescent="0.25">
      <c r="A1274" s="84">
        <v>1268</v>
      </c>
      <c r="B1274" s="85">
        <v>462104</v>
      </c>
      <c r="C1274" s="86" t="s">
        <v>3609</v>
      </c>
      <c r="D1274" s="86" t="s">
        <v>61</v>
      </c>
      <c r="E1274" s="86" t="s">
        <v>3803</v>
      </c>
      <c r="F1274" s="86" t="s">
        <v>27</v>
      </c>
      <c r="G1274" s="86"/>
      <c r="H1274" s="87">
        <v>21</v>
      </c>
      <c r="I1274" s="87">
        <v>0</v>
      </c>
      <c r="J1274" s="87">
        <v>0</v>
      </c>
      <c r="K1274" s="87">
        <f>H1274*280000</f>
        <v>5880000</v>
      </c>
      <c r="L1274" s="87">
        <v>0</v>
      </c>
      <c r="M1274" s="87">
        <v>0</v>
      </c>
      <c r="N1274" s="87">
        <v>0</v>
      </c>
      <c r="O1274" s="87">
        <f t="shared" si="80"/>
        <v>5880000</v>
      </c>
      <c r="P1274" s="97">
        <v>5880000</v>
      </c>
      <c r="Q1274" s="97">
        <f t="shared" si="81"/>
        <v>0</v>
      </c>
      <c r="R1274" s="96"/>
    </row>
    <row r="1275" spans="1:18" x14ac:dyDescent="0.25">
      <c r="A1275" s="84">
        <v>1269</v>
      </c>
      <c r="B1275" s="85">
        <v>462105</v>
      </c>
      <c r="C1275" s="86" t="s">
        <v>3804</v>
      </c>
      <c r="D1275" s="86" t="s">
        <v>61</v>
      </c>
      <c r="E1275" s="86" t="s">
        <v>3803</v>
      </c>
      <c r="F1275" s="86" t="s">
        <v>389</v>
      </c>
      <c r="G1275" s="86"/>
      <c r="H1275" s="87">
        <v>21</v>
      </c>
      <c r="I1275" s="87">
        <v>0</v>
      </c>
      <c r="J1275" s="87">
        <v>0</v>
      </c>
      <c r="K1275" s="87">
        <f>H1275*280000</f>
        <v>5880000</v>
      </c>
      <c r="L1275" s="87">
        <v>0</v>
      </c>
      <c r="M1275" s="87">
        <v>0</v>
      </c>
      <c r="N1275" s="87">
        <f>K1275*0.7</f>
        <v>4115999.9999999995</v>
      </c>
      <c r="O1275" s="87">
        <f t="shared" si="80"/>
        <v>1764000.0000000005</v>
      </c>
      <c r="P1275" s="97">
        <v>1764000</v>
      </c>
      <c r="Q1275" s="97">
        <f t="shared" si="81"/>
        <v>0</v>
      </c>
      <c r="R1275" s="96"/>
    </row>
    <row r="1276" spans="1:18" x14ac:dyDescent="0.25">
      <c r="A1276" s="84">
        <v>1270</v>
      </c>
      <c r="B1276" s="85">
        <v>462106</v>
      </c>
      <c r="C1276" s="86" t="s">
        <v>2887</v>
      </c>
      <c r="D1276" s="86" t="s">
        <v>51</v>
      </c>
      <c r="E1276" s="86" t="s">
        <v>3803</v>
      </c>
      <c r="F1276" s="86" t="s">
        <v>27</v>
      </c>
      <c r="G1276" s="86"/>
      <c r="H1276" s="87">
        <v>21</v>
      </c>
      <c r="I1276" s="87">
        <v>0</v>
      </c>
      <c r="J1276" s="87">
        <v>0</v>
      </c>
      <c r="K1276" s="87">
        <f t="shared" ref="K1276:K1294" si="85">H1276*280000</f>
        <v>5880000</v>
      </c>
      <c r="L1276" s="87">
        <v>0</v>
      </c>
      <c r="M1276" s="87">
        <v>0</v>
      </c>
      <c r="N1276" s="87">
        <v>0</v>
      </c>
      <c r="O1276" s="87">
        <f t="shared" si="80"/>
        <v>5880000</v>
      </c>
      <c r="P1276" s="97">
        <v>5880000</v>
      </c>
      <c r="Q1276" s="97">
        <f t="shared" si="81"/>
        <v>0</v>
      </c>
      <c r="R1276" s="96"/>
    </row>
    <row r="1277" spans="1:18" x14ac:dyDescent="0.25">
      <c r="A1277" s="84">
        <v>1271</v>
      </c>
      <c r="B1277" s="85">
        <v>462107</v>
      </c>
      <c r="C1277" s="86" t="s">
        <v>219</v>
      </c>
      <c r="D1277" s="86" t="s">
        <v>2584</v>
      </c>
      <c r="E1277" s="86" t="s">
        <v>3803</v>
      </c>
      <c r="F1277" s="86" t="s">
        <v>27</v>
      </c>
      <c r="G1277" s="86"/>
      <c r="H1277" s="87">
        <v>18</v>
      </c>
      <c r="I1277" s="87">
        <v>0</v>
      </c>
      <c r="J1277" s="87">
        <v>0</v>
      </c>
      <c r="K1277" s="87">
        <f t="shared" si="85"/>
        <v>5040000</v>
      </c>
      <c r="L1277" s="87">
        <v>0</v>
      </c>
      <c r="M1277" s="87">
        <v>0</v>
      </c>
      <c r="N1277" s="87">
        <v>0</v>
      </c>
      <c r="O1277" s="87">
        <f t="shared" si="80"/>
        <v>5040000</v>
      </c>
      <c r="P1277" s="97">
        <v>5040000</v>
      </c>
      <c r="Q1277" s="97">
        <f t="shared" si="81"/>
        <v>0</v>
      </c>
      <c r="R1277" s="96"/>
    </row>
    <row r="1278" spans="1:18" x14ac:dyDescent="0.25">
      <c r="A1278" s="84">
        <v>1272</v>
      </c>
      <c r="B1278" s="85">
        <v>462108</v>
      </c>
      <c r="C1278" s="86" t="s">
        <v>364</v>
      </c>
      <c r="D1278" s="86" t="s">
        <v>365</v>
      </c>
      <c r="E1278" s="86" t="s">
        <v>3803</v>
      </c>
      <c r="F1278" s="86" t="s">
        <v>27</v>
      </c>
      <c r="G1278" s="86"/>
      <c r="H1278" s="87">
        <v>21</v>
      </c>
      <c r="I1278" s="87">
        <v>0</v>
      </c>
      <c r="J1278" s="87">
        <v>0</v>
      </c>
      <c r="K1278" s="87">
        <f t="shared" si="85"/>
        <v>5880000</v>
      </c>
      <c r="L1278" s="87">
        <v>0</v>
      </c>
      <c r="M1278" s="87">
        <v>0</v>
      </c>
      <c r="N1278" s="87">
        <v>0</v>
      </c>
      <c r="O1278" s="87">
        <f t="shared" si="80"/>
        <v>5880000</v>
      </c>
      <c r="P1278" s="97">
        <v>5880000</v>
      </c>
      <c r="Q1278" s="97">
        <f t="shared" si="81"/>
        <v>0</v>
      </c>
      <c r="R1278" s="96"/>
    </row>
    <row r="1279" spans="1:18" x14ac:dyDescent="0.25">
      <c r="A1279" s="84">
        <v>1273</v>
      </c>
      <c r="B1279" s="85">
        <v>462109</v>
      </c>
      <c r="C1279" s="86" t="s">
        <v>1173</v>
      </c>
      <c r="D1279" s="86" t="s">
        <v>365</v>
      </c>
      <c r="E1279" s="86" t="s">
        <v>3803</v>
      </c>
      <c r="F1279" s="86" t="s">
        <v>27</v>
      </c>
      <c r="G1279" s="86"/>
      <c r="H1279" s="87">
        <v>21</v>
      </c>
      <c r="I1279" s="87">
        <v>0</v>
      </c>
      <c r="J1279" s="87">
        <v>0</v>
      </c>
      <c r="K1279" s="87">
        <f t="shared" si="85"/>
        <v>5880000</v>
      </c>
      <c r="L1279" s="87">
        <v>0</v>
      </c>
      <c r="M1279" s="87">
        <v>0</v>
      </c>
      <c r="N1279" s="87">
        <v>0</v>
      </c>
      <c r="O1279" s="87">
        <f t="shared" si="80"/>
        <v>5880000</v>
      </c>
      <c r="P1279" s="97">
        <v>5880000</v>
      </c>
      <c r="Q1279" s="97">
        <f t="shared" si="81"/>
        <v>0</v>
      </c>
      <c r="R1279" s="96"/>
    </row>
    <row r="1280" spans="1:18" x14ac:dyDescent="0.25">
      <c r="A1280" s="84">
        <v>1274</v>
      </c>
      <c r="B1280" s="85">
        <v>462110</v>
      </c>
      <c r="C1280" s="86" t="s">
        <v>597</v>
      </c>
      <c r="D1280" s="86" t="s">
        <v>258</v>
      </c>
      <c r="E1280" s="86" t="s">
        <v>3803</v>
      </c>
      <c r="F1280" s="86" t="s">
        <v>27</v>
      </c>
      <c r="G1280" s="86"/>
      <c r="H1280" s="87">
        <v>21</v>
      </c>
      <c r="I1280" s="87">
        <v>0</v>
      </c>
      <c r="J1280" s="87">
        <v>0</v>
      </c>
      <c r="K1280" s="87">
        <f t="shared" si="85"/>
        <v>5880000</v>
      </c>
      <c r="L1280" s="87">
        <v>0</v>
      </c>
      <c r="M1280" s="87">
        <v>0</v>
      </c>
      <c r="N1280" s="87">
        <v>0</v>
      </c>
      <c r="O1280" s="87">
        <f t="shared" si="80"/>
        <v>5880000</v>
      </c>
      <c r="P1280" s="97">
        <v>5880000</v>
      </c>
      <c r="Q1280" s="97">
        <f t="shared" si="81"/>
        <v>0</v>
      </c>
      <c r="R1280" s="96"/>
    </row>
    <row r="1281" spans="1:18" x14ac:dyDescent="0.25">
      <c r="A1281" s="84">
        <v>1275</v>
      </c>
      <c r="B1281" s="85">
        <v>462111</v>
      </c>
      <c r="C1281" s="86" t="s">
        <v>3805</v>
      </c>
      <c r="D1281" s="86" t="s">
        <v>204</v>
      </c>
      <c r="E1281" s="86" t="s">
        <v>3803</v>
      </c>
      <c r="F1281" s="86" t="s">
        <v>27</v>
      </c>
      <c r="G1281" s="86"/>
      <c r="H1281" s="87">
        <v>21</v>
      </c>
      <c r="I1281" s="87">
        <v>0</v>
      </c>
      <c r="J1281" s="87">
        <v>0</v>
      </c>
      <c r="K1281" s="87">
        <f t="shared" si="85"/>
        <v>5880000</v>
      </c>
      <c r="L1281" s="87">
        <v>0</v>
      </c>
      <c r="M1281" s="87">
        <v>0</v>
      </c>
      <c r="N1281" s="87">
        <v>0</v>
      </c>
      <c r="O1281" s="87">
        <f t="shared" si="80"/>
        <v>5880000</v>
      </c>
      <c r="P1281" s="97">
        <v>5880000</v>
      </c>
      <c r="Q1281" s="97">
        <f t="shared" si="81"/>
        <v>0</v>
      </c>
      <c r="R1281" s="96" t="s">
        <v>3806</v>
      </c>
    </row>
    <row r="1282" spans="1:18" x14ac:dyDescent="0.25">
      <c r="A1282" s="84">
        <v>1276</v>
      </c>
      <c r="B1282" s="85">
        <v>462112</v>
      </c>
      <c r="C1282" s="86" t="s">
        <v>3807</v>
      </c>
      <c r="D1282" s="86" t="s">
        <v>158</v>
      </c>
      <c r="E1282" s="86" t="s">
        <v>3803</v>
      </c>
      <c r="F1282" s="86" t="s">
        <v>27</v>
      </c>
      <c r="G1282" s="86"/>
      <c r="H1282" s="87">
        <v>18</v>
      </c>
      <c r="I1282" s="87">
        <v>0</v>
      </c>
      <c r="J1282" s="87">
        <v>0</v>
      </c>
      <c r="K1282" s="87">
        <f t="shared" si="85"/>
        <v>5040000</v>
      </c>
      <c r="L1282" s="87">
        <v>0</v>
      </c>
      <c r="M1282" s="87">
        <v>0</v>
      </c>
      <c r="N1282" s="87">
        <v>0</v>
      </c>
      <c r="O1282" s="87">
        <f t="shared" si="80"/>
        <v>5040000</v>
      </c>
      <c r="P1282" s="97">
        <v>5040000</v>
      </c>
      <c r="Q1282" s="97">
        <f t="shared" si="81"/>
        <v>0</v>
      </c>
      <c r="R1282" s="96"/>
    </row>
    <row r="1283" spans="1:18" x14ac:dyDescent="0.25">
      <c r="A1283" s="84">
        <v>1277</v>
      </c>
      <c r="B1283" s="85">
        <v>462113</v>
      </c>
      <c r="C1283" s="86" t="s">
        <v>1974</v>
      </c>
      <c r="D1283" s="86" t="s">
        <v>158</v>
      </c>
      <c r="E1283" s="86" t="s">
        <v>3803</v>
      </c>
      <c r="F1283" s="86" t="s">
        <v>27</v>
      </c>
      <c r="G1283" s="86"/>
      <c r="H1283" s="87">
        <v>21</v>
      </c>
      <c r="I1283" s="87">
        <v>0</v>
      </c>
      <c r="J1283" s="87">
        <v>0</v>
      </c>
      <c r="K1283" s="87">
        <f t="shared" si="85"/>
        <v>5880000</v>
      </c>
      <c r="L1283" s="87">
        <v>0</v>
      </c>
      <c r="M1283" s="87">
        <v>0</v>
      </c>
      <c r="N1283" s="87">
        <v>0</v>
      </c>
      <c r="O1283" s="87">
        <f t="shared" si="80"/>
        <v>5880000</v>
      </c>
      <c r="P1283" s="97">
        <v>5880000</v>
      </c>
      <c r="Q1283" s="97">
        <f t="shared" si="81"/>
        <v>0</v>
      </c>
      <c r="R1283" s="96"/>
    </row>
    <row r="1284" spans="1:18" x14ac:dyDescent="0.25">
      <c r="A1284" s="84">
        <v>1278</v>
      </c>
      <c r="B1284" s="85">
        <v>462114</v>
      </c>
      <c r="C1284" s="86" t="s">
        <v>1560</v>
      </c>
      <c r="D1284" s="86" t="s">
        <v>81</v>
      </c>
      <c r="E1284" s="86" t="s">
        <v>3803</v>
      </c>
      <c r="F1284" s="86" t="s">
        <v>27</v>
      </c>
      <c r="G1284" s="86"/>
      <c r="H1284" s="87">
        <v>21</v>
      </c>
      <c r="I1284" s="87">
        <v>0</v>
      </c>
      <c r="J1284" s="87">
        <v>0</v>
      </c>
      <c r="K1284" s="87">
        <f t="shared" si="85"/>
        <v>5880000</v>
      </c>
      <c r="L1284" s="87">
        <v>0</v>
      </c>
      <c r="M1284" s="87">
        <v>0</v>
      </c>
      <c r="N1284" s="87">
        <v>0</v>
      </c>
      <c r="O1284" s="87">
        <f t="shared" si="80"/>
        <v>5880000</v>
      </c>
      <c r="P1284" s="97">
        <v>5880000</v>
      </c>
      <c r="Q1284" s="97">
        <f t="shared" si="81"/>
        <v>0</v>
      </c>
      <c r="R1284" s="96"/>
    </row>
    <row r="1285" spans="1:18" x14ac:dyDescent="0.25">
      <c r="A1285" s="84">
        <v>1279</v>
      </c>
      <c r="B1285" s="85">
        <v>462115</v>
      </c>
      <c r="C1285" s="86" t="s">
        <v>632</v>
      </c>
      <c r="D1285" s="86" t="s">
        <v>517</v>
      </c>
      <c r="E1285" s="86" t="s">
        <v>3803</v>
      </c>
      <c r="F1285" s="86" t="s">
        <v>27</v>
      </c>
      <c r="G1285" s="86"/>
      <c r="H1285" s="87">
        <v>21</v>
      </c>
      <c r="I1285" s="87">
        <v>0</v>
      </c>
      <c r="J1285" s="87">
        <v>0</v>
      </c>
      <c r="K1285" s="87">
        <f t="shared" si="85"/>
        <v>5880000</v>
      </c>
      <c r="L1285" s="87">
        <v>0</v>
      </c>
      <c r="M1285" s="87">
        <v>0</v>
      </c>
      <c r="N1285" s="87">
        <v>0</v>
      </c>
      <c r="O1285" s="87">
        <f t="shared" si="80"/>
        <v>5880000</v>
      </c>
      <c r="P1285" s="97">
        <v>5880000</v>
      </c>
      <c r="Q1285" s="97">
        <f t="shared" si="81"/>
        <v>0</v>
      </c>
      <c r="R1285" s="96"/>
    </row>
    <row r="1286" spans="1:18" x14ac:dyDescent="0.25">
      <c r="A1286" s="84">
        <v>1280</v>
      </c>
      <c r="B1286" s="85">
        <v>462116</v>
      </c>
      <c r="C1286" s="86" t="s">
        <v>1989</v>
      </c>
      <c r="D1286" s="86" t="s">
        <v>128</v>
      </c>
      <c r="E1286" s="86" t="s">
        <v>3803</v>
      </c>
      <c r="F1286" s="86" t="s">
        <v>27</v>
      </c>
      <c r="G1286" s="86"/>
      <c r="H1286" s="87">
        <v>21</v>
      </c>
      <c r="I1286" s="87">
        <v>0</v>
      </c>
      <c r="J1286" s="87">
        <v>0</v>
      </c>
      <c r="K1286" s="87">
        <f t="shared" si="85"/>
        <v>5880000</v>
      </c>
      <c r="L1286" s="87">
        <v>0</v>
      </c>
      <c r="M1286" s="87">
        <v>0</v>
      </c>
      <c r="N1286" s="87">
        <v>0</v>
      </c>
      <c r="O1286" s="87">
        <f t="shared" si="80"/>
        <v>5880000</v>
      </c>
      <c r="P1286" s="97">
        <v>5880000</v>
      </c>
      <c r="Q1286" s="97">
        <f t="shared" si="81"/>
        <v>0</v>
      </c>
      <c r="R1286" s="96"/>
    </row>
    <row r="1287" spans="1:18" x14ac:dyDescent="0.25">
      <c r="A1287" s="84">
        <v>1281</v>
      </c>
      <c r="B1287" s="85">
        <v>462117</v>
      </c>
      <c r="C1287" s="86" t="s">
        <v>794</v>
      </c>
      <c r="D1287" s="86" t="s">
        <v>375</v>
      </c>
      <c r="E1287" s="86" t="s">
        <v>3803</v>
      </c>
      <c r="F1287" s="86" t="s">
        <v>27</v>
      </c>
      <c r="G1287" s="86"/>
      <c r="H1287" s="87">
        <v>21</v>
      </c>
      <c r="I1287" s="87">
        <v>0</v>
      </c>
      <c r="J1287" s="87">
        <v>0</v>
      </c>
      <c r="K1287" s="87">
        <f t="shared" si="85"/>
        <v>5880000</v>
      </c>
      <c r="L1287" s="87">
        <v>0</v>
      </c>
      <c r="M1287" s="87">
        <v>0</v>
      </c>
      <c r="N1287" s="87">
        <v>0</v>
      </c>
      <c r="O1287" s="87">
        <f t="shared" si="80"/>
        <v>5880000</v>
      </c>
      <c r="P1287" s="97">
        <v>5880000</v>
      </c>
      <c r="Q1287" s="97">
        <f t="shared" si="81"/>
        <v>0</v>
      </c>
      <c r="R1287" s="96"/>
    </row>
    <row r="1288" spans="1:18" x14ac:dyDescent="0.25">
      <c r="A1288" s="84">
        <v>1282</v>
      </c>
      <c r="B1288" s="85">
        <v>462118</v>
      </c>
      <c r="C1288" s="86" t="s">
        <v>3808</v>
      </c>
      <c r="D1288" s="86" t="s">
        <v>43</v>
      </c>
      <c r="E1288" s="86" t="s">
        <v>3803</v>
      </c>
      <c r="F1288" s="86" t="s">
        <v>27</v>
      </c>
      <c r="G1288" s="86"/>
      <c r="H1288" s="87">
        <v>21</v>
      </c>
      <c r="I1288" s="87">
        <v>0</v>
      </c>
      <c r="J1288" s="87">
        <v>0</v>
      </c>
      <c r="K1288" s="87">
        <f t="shared" si="85"/>
        <v>5880000</v>
      </c>
      <c r="L1288" s="87">
        <v>0</v>
      </c>
      <c r="M1288" s="87">
        <v>0</v>
      </c>
      <c r="N1288" s="87">
        <v>0</v>
      </c>
      <c r="O1288" s="87">
        <f t="shared" ref="O1288:O1351" si="86">K1288+L1288+M1288-N1288</f>
        <v>5880000</v>
      </c>
      <c r="P1288" s="97">
        <v>5880000</v>
      </c>
      <c r="Q1288" s="97">
        <f t="shared" ref="Q1288:Q1351" si="87">O1288-P1288</f>
        <v>0</v>
      </c>
      <c r="R1288" s="96"/>
    </row>
    <row r="1289" spans="1:18" x14ac:dyDescent="0.25">
      <c r="A1289" s="84">
        <v>1283</v>
      </c>
      <c r="B1289" s="85">
        <v>462119</v>
      </c>
      <c r="C1289" s="86" t="s">
        <v>3809</v>
      </c>
      <c r="D1289" s="86" t="s">
        <v>424</v>
      </c>
      <c r="E1289" s="86" t="s">
        <v>3803</v>
      </c>
      <c r="F1289" s="86" t="s">
        <v>27</v>
      </c>
      <c r="G1289" s="86"/>
      <c r="H1289" s="87">
        <v>21</v>
      </c>
      <c r="I1289" s="87">
        <v>0</v>
      </c>
      <c r="J1289" s="87">
        <v>0</v>
      </c>
      <c r="K1289" s="87">
        <f t="shared" si="85"/>
        <v>5880000</v>
      </c>
      <c r="L1289" s="87">
        <v>0</v>
      </c>
      <c r="M1289" s="87">
        <v>0</v>
      </c>
      <c r="N1289" s="87">
        <v>0</v>
      </c>
      <c r="O1289" s="87">
        <f t="shared" si="86"/>
        <v>5880000</v>
      </c>
      <c r="P1289" s="97">
        <v>5880000</v>
      </c>
      <c r="Q1289" s="97">
        <f t="shared" si="87"/>
        <v>0</v>
      </c>
      <c r="R1289" s="96"/>
    </row>
    <row r="1290" spans="1:18" x14ac:dyDescent="0.25">
      <c r="A1290" s="84">
        <v>1284</v>
      </c>
      <c r="B1290" s="85">
        <v>462120</v>
      </c>
      <c r="C1290" s="86" t="s">
        <v>440</v>
      </c>
      <c r="D1290" s="86" t="s">
        <v>109</v>
      </c>
      <c r="E1290" s="86" t="s">
        <v>3803</v>
      </c>
      <c r="F1290" s="86" t="s">
        <v>27</v>
      </c>
      <c r="G1290" s="86"/>
      <c r="H1290" s="87">
        <v>18</v>
      </c>
      <c r="I1290" s="87">
        <v>0</v>
      </c>
      <c r="J1290" s="87">
        <v>0</v>
      </c>
      <c r="K1290" s="87">
        <f t="shared" si="85"/>
        <v>5040000</v>
      </c>
      <c r="L1290" s="87">
        <v>0</v>
      </c>
      <c r="M1290" s="87">
        <v>0</v>
      </c>
      <c r="N1290" s="87">
        <v>0</v>
      </c>
      <c r="O1290" s="87">
        <f t="shared" si="86"/>
        <v>5040000</v>
      </c>
      <c r="P1290" s="97">
        <v>5040000</v>
      </c>
      <c r="Q1290" s="97">
        <f t="shared" si="87"/>
        <v>0</v>
      </c>
      <c r="R1290" s="96"/>
    </row>
    <row r="1291" spans="1:18" x14ac:dyDescent="0.25">
      <c r="A1291" s="84">
        <v>1285</v>
      </c>
      <c r="B1291" s="85">
        <v>462121</v>
      </c>
      <c r="C1291" s="86" t="s">
        <v>3810</v>
      </c>
      <c r="D1291" s="86" t="s">
        <v>251</v>
      </c>
      <c r="E1291" s="86" t="s">
        <v>3803</v>
      </c>
      <c r="F1291" s="86" t="s">
        <v>27</v>
      </c>
      <c r="G1291" s="86"/>
      <c r="H1291" s="87">
        <v>18</v>
      </c>
      <c r="I1291" s="87">
        <v>0</v>
      </c>
      <c r="J1291" s="87">
        <v>0</v>
      </c>
      <c r="K1291" s="87">
        <f t="shared" si="85"/>
        <v>5040000</v>
      </c>
      <c r="L1291" s="87">
        <v>0</v>
      </c>
      <c r="M1291" s="87">
        <v>0</v>
      </c>
      <c r="N1291" s="87">
        <v>0</v>
      </c>
      <c r="O1291" s="87">
        <f t="shared" si="86"/>
        <v>5040000</v>
      </c>
      <c r="P1291" s="97">
        <v>5040000</v>
      </c>
      <c r="Q1291" s="97">
        <f t="shared" si="87"/>
        <v>0</v>
      </c>
      <c r="R1291" s="96"/>
    </row>
    <row r="1292" spans="1:18" x14ac:dyDescent="0.25">
      <c r="A1292" s="84">
        <v>1286</v>
      </c>
      <c r="B1292" s="85">
        <v>462122</v>
      </c>
      <c r="C1292" s="86" t="s">
        <v>67</v>
      </c>
      <c r="D1292" s="86" t="s">
        <v>1031</v>
      </c>
      <c r="E1292" s="86" t="s">
        <v>3803</v>
      </c>
      <c r="F1292" s="86" t="s">
        <v>27</v>
      </c>
      <c r="G1292" s="86"/>
      <c r="H1292" s="87">
        <v>15</v>
      </c>
      <c r="I1292" s="87">
        <v>0</v>
      </c>
      <c r="J1292" s="87">
        <v>0</v>
      </c>
      <c r="K1292" s="87">
        <f t="shared" si="85"/>
        <v>4200000</v>
      </c>
      <c r="L1292" s="87">
        <v>0</v>
      </c>
      <c r="M1292" s="87">
        <v>0</v>
      </c>
      <c r="N1292" s="87">
        <v>0</v>
      </c>
      <c r="O1292" s="87">
        <f t="shared" si="86"/>
        <v>4200000</v>
      </c>
      <c r="P1292" s="97">
        <v>0</v>
      </c>
      <c r="Q1292" s="97">
        <f t="shared" si="87"/>
        <v>4200000</v>
      </c>
      <c r="R1292" s="96"/>
    </row>
    <row r="1293" spans="1:18" x14ac:dyDescent="0.25">
      <c r="A1293" s="84">
        <v>1287</v>
      </c>
      <c r="B1293" s="85">
        <v>462123</v>
      </c>
      <c r="C1293" s="86" t="s">
        <v>3811</v>
      </c>
      <c r="D1293" s="86" t="s">
        <v>198</v>
      </c>
      <c r="E1293" s="86" t="s">
        <v>3803</v>
      </c>
      <c r="F1293" s="86" t="s">
        <v>27</v>
      </c>
      <c r="G1293" s="86"/>
      <c r="H1293" s="87">
        <v>18</v>
      </c>
      <c r="I1293" s="87">
        <v>0</v>
      </c>
      <c r="J1293" s="87">
        <v>0</v>
      </c>
      <c r="K1293" s="87">
        <f t="shared" si="85"/>
        <v>5040000</v>
      </c>
      <c r="L1293" s="87">
        <v>0</v>
      </c>
      <c r="M1293" s="87">
        <v>0</v>
      </c>
      <c r="N1293" s="87">
        <v>0</v>
      </c>
      <c r="O1293" s="87">
        <f t="shared" si="86"/>
        <v>5040000</v>
      </c>
      <c r="P1293" s="97">
        <v>5040000</v>
      </c>
      <c r="Q1293" s="97">
        <f t="shared" si="87"/>
        <v>0</v>
      </c>
      <c r="R1293" s="96"/>
    </row>
    <row r="1294" spans="1:18" x14ac:dyDescent="0.25">
      <c r="A1294" s="84">
        <v>1288</v>
      </c>
      <c r="B1294" s="85">
        <v>462124</v>
      </c>
      <c r="C1294" s="86" t="s">
        <v>2637</v>
      </c>
      <c r="D1294" s="86" t="s">
        <v>480</v>
      </c>
      <c r="E1294" s="86" t="s">
        <v>3803</v>
      </c>
      <c r="F1294" s="86" t="s">
        <v>27</v>
      </c>
      <c r="G1294" s="86"/>
      <c r="H1294" s="87">
        <v>21</v>
      </c>
      <c r="I1294" s="87">
        <v>0</v>
      </c>
      <c r="J1294" s="87">
        <v>0</v>
      </c>
      <c r="K1294" s="87">
        <f t="shared" si="85"/>
        <v>5880000</v>
      </c>
      <c r="L1294" s="87">
        <v>0</v>
      </c>
      <c r="M1294" s="87">
        <v>0</v>
      </c>
      <c r="N1294" s="87">
        <v>0</v>
      </c>
      <c r="O1294" s="87">
        <f t="shared" si="86"/>
        <v>5880000</v>
      </c>
      <c r="P1294" s="97">
        <v>5880000</v>
      </c>
      <c r="Q1294" s="97">
        <f t="shared" si="87"/>
        <v>0</v>
      </c>
      <c r="R1294" s="96"/>
    </row>
    <row r="1295" spans="1:18" x14ac:dyDescent="0.25">
      <c r="A1295" s="84">
        <v>1289</v>
      </c>
      <c r="B1295" s="85">
        <v>462125</v>
      </c>
      <c r="C1295" s="86" t="s">
        <v>1191</v>
      </c>
      <c r="D1295" s="86" t="s">
        <v>408</v>
      </c>
      <c r="E1295" s="86" t="s">
        <v>3803</v>
      </c>
      <c r="F1295" s="86" t="s">
        <v>368</v>
      </c>
      <c r="G1295" s="86"/>
      <c r="H1295" s="87">
        <v>21</v>
      </c>
      <c r="I1295" s="87">
        <v>0</v>
      </c>
      <c r="J1295" s="87">
        <v>0</v>
      </c>
      <c r="K1295" s="87">
        <f>H1295*280000</f>
        <v>5880000</v>
      </c>
      <c r="L1295" s="87">
        <v>0</v>
      </c>
      <c r="M1295" s="87">
        <v>0</v>
      </c>
      <c r="N1295" s="87">
        <f>K1295</f>
        <v>5880000</v>
      </c>
      <c r="O1295" s="87">
        <f t="shared" si="86"/>
        <v>0</v>
      </c>
      <c r="P1295" s="97">
        <v>0</v>
      </c>
      <c r="Q1295" s="97">
        <f t="shared" si="87"/>
        <v>0</v>
      </c>
      <c r="R1295" s="96"/>
    </row>
    <row r="1296" spans="1:18" x14ac:dyDescent="0.25">
      <c r="A1296" s="84">
        <v>1290</v>
      </c>
      <c r="B1296" s="85">
        <v>462126</v>
      </c>
      <c r="C1296" s="86" t="s">
        <v>3812</v>
      </c>
      <c r="D1296" s="86" t="s">
        <v>85</v>
      </c>
      <c r="E1296" s="86" t="s">
        <v>3803</v>
      </c>
      <c r="F1296" s="86" t="s">
        <v>27</v>
      </c>
      <c r="G1296" s="86"/>
      <c r="H1296" s="87">
        <v>21</v>
      </c>
      <c r="I1296" s="87">
        <v>0</v>
      </c>
      <c r="J1296" s="87">
        <v>0</v>
      </c>
      <c r="K1296" s="87">
        <f t="shared" ref="K1296:K1302" si="88">H1296*280000</f>
        <v>5880000</v>
      </c>
      <c r="L1296" s="87">
        <v>0</v>
      </c>
      <c r="M1296" s="87">
        <v>0</v>
      </c>
      <c r="N1296" s="87">
        <v>0</v>
      </c>
      <c r="O1296" s="87">
        <f t="shared" si="86"/>
        <v>5880000</v>
      </c>
      <c r="P1296" s="97">
        <v>5880000</v>
      </c>
      <c r="Q1296" s="97">
        <f t="shared" si="87"/>
        <v>0</v>
      </c>
      <c r="R1296" s="96"/>
    </row>
    <row r="1297" spans="1:18" x14ac:dyDescent="0.25">
      <c r="A1297" s="84">
        <v>1291</v>
      </c>
      <c r="B1297" s="85">
        <v>462127</v>
      </c>
      <c r="C1297" s="86" t="s">
        <v>462</v>
      </c>
      <c r="D1297" s="86" t="s">
        <v>85</v>
      </c>
      <c r="E1297" s="86" t="s">
        <v>3803</v>
      </c>
      <c r="F1297" s="86" t="s">
        <v>27</v>
      </c>
      <c r="G1297" s="86"/>
      <c r="H1297" s="87">
        <v>21</v>
      </c>
      <c r="I1297" s="87">
        <v>0</v>
      </c>
      <c r="J1297" s="87">
        <v>0</v>
      </c>
      <c r="K1297" s="87">
        <f t="shared" si="88"/>
        <v>5880000</v>
      </c>
      <c r="L1297" s="87">
        <v>0</v>
      </c>
      <c r="M1297" s="87">
        <v>0</v>
      </c>
      <c r="N1297" s="87">
        <v>0</v>
      </c>
      <c r="O1297" s="87">
        <f t="shared" si="86"/>
        <v>5880000</v>
      </c>
      <c r="P1297" s="97">
        <v>5880000</v>
      </c>
      <c r="Q1297" s="97">
        <f t="shared" si="87"/>
        <v>0</v>
      </c>
      <c r="R1297" s="96"/>
    </row>
    <row r="1298" spans="1:18" x14ac:dyDescent="0.25">
      <c r="A1298" s="84">
        <v>1292</v>
      </c>
      <c r="B1298" s="85">
        <v>462128</v>
      </c>
      <c r="C1298" s="86" t="s">
        <v>2389</v>
      </c>
      <c r="D1298" s="86" t="s">
        <v>85</v>
      </c>
      <c r="E1298" s="86" t="s">
        <v>3803</v>
      </c>
      <c r="F1298" s="86" t="s">
        <v>27</v>
      </c>
      <c r="G1298" s="86"/>
      <c r="H1298" s="87">
        <v>21</v>
      </c>
      <c r="I1298" s="87">
        <v>0</v>
      </c>
      <c r="J1298" s="87">
        <v>0</v>
      </c>
      <c r="K1298" s="87">
        <f t="shared" si="88"/>
        <v>5880000</v>
      </c>
      <c r="L1298" s="87">
        <v>0</v>
      </c>
      <c r="M1298" s="87">
        <v>0</v>
      </c>
      <c r="N1298" s="87">
        <v>0</v>
      </c>
      <c r="O1298" s="87">
        <f t="shared" si="86"/>
        <v>5880000</v>
      </c>
      <c r="P1298" s="97">
        <v>5880000</v>
      </c>
      <c r="Q1298" s="97">
        <f t="shared" si="87"/>
        <v>0</v>
      </c>
      <c r="R1298" s="96"/>
    </row>
    <row r="1299" spans="1:18" x14ac:dyDescent="0.25">
      <c r="A1299" s="84">
        <v>1293</v>
      </c>
      <c r="B1299" s="85">
        <v>462129</v>
      </c>
      <c r="C1299" s="86" t="s">
        <v>869</v>
      </c>
      <c r="D1299" s="86" t="s">
        <v>85</v>
      </c>
      <c r="E1299" s="86" t="s">
        <v>3803</v>
      </c>
      <c r="F1299" s="86" t="s">
        <v>27</v>
      </c>
      <c r="G1299" s="86"/>
      <c r="H1299" s="87">
        <v>21</v>
      </c>
      <c r="I1299" s="87">
        <v>0</v>
      </c>
      <c r="J1299" s="87">
        <v>0</v>
      </c>
      <c r="K1299" s="87">
        <f t="shared" si="88"/>
        <v>5880000</v>
      </c>
      <c r="L1299" s="87">
        <v>0</v>
      </c>
      <c r="M1299" s="87">
        <v>0</v>
      </c>
      <c r="N1299" s="87">
        <v>0</v>
      </c>
      <c r="O1299" s="87">
        <f t="shared" si="86"/>
        <v>5880000</v>
      </c>
      <c r="P1299" s="97">
        <v>5880000</v>
      </c>
      <c r="Q1299" s="97">
        <f t="shared" si="87"/>
        <v>0</v>
      </c>
      <c r="R1299" s="96"/>
    </row>
    <row r="1300" spans="1:18" x14ac:dyDescent="0.25">
      <c r="A1300" s="84">
        <v>1294</v>
      </c>
      <c r="B1300" s="85">
        <v>462130</v>
      </c>
      <c r="C1300" s="86" t="s">
        <v>1088</v>
      </c>
      <c r="D1300" s="86" t="s">
        <v>1085</v>
      </c>
      <c r="E1300" s="86" t="s">
        <v>3803</v>
      </c>
      <c r="F1300" s="86" t="s">
        <v>27</v>
      </c>
      <c r="G1300" s="86"/>
      <c r="H1300" s="87">
        <v>21</v>
      </c>
      <c r="I1300" s="87">
        <v>0</v>
      </c>
      <c r="J1300" s="87">
        <v>0</v>
      </c>
      <c r="K1300" s="87">
        <f t="shared" si="88"/>
        <v>5880000</v>
      </c>
      <c r="L1300" s="87">
        <v>0</v>
      </c>
      <c r="M1300" s="87">
        <v>0</v>
      </c>
      <c r="N1300" s="87">
        <v>0</v>
      </c>
      <c r="O1300" s="87">
        <f t="shared" si="86"/>
        <v>5880000</v>
      </c>
      <c r="P1300" s="97">
        <v>5880000</v>
      </c>
      <c r="Q1300" s="97">
        <f t="shared" si="87"/>
        <v>0</v>
      </c>
      <c r="R1300" s="96"/>
    </row>
    <row r="1301" spans="1:18" x14ac:dyDescent="0.25">
      <c r="A1301" s="84">
        <v>1295</v>
      </c>
      <c r="B1301" s="85">
        <v>462131</v>
      </c>
      <c r="C1301" s="86" t="s">
        <v>3813</v>
      </c>
      <c r="D1301" s="86" t="s">
        <v>421</v>
      </c>
      <c r="E1301" s="86" t="s">
        <v>3803</v>
      </c>
      <c r="F1301" s="86" t="s">
        <v>27</v>
      </c>
      <c r="G1301" s="86"/>
      <c r="H1301" s="87">
        <v>18</v>
      </c>
      <c r="I1301" s="87">
        <v>0</v>
      </c>
      <c r="J1301" s="87">
        <v>0</v>
      </c>
      <c r="K1301" s="87">
        <f t="shared" si="88"/>
        <v>5040000</v>
      </c>
      <c r="L1301" s="87">
        <v>0</v>
      </c>
      <c r="M1301" s="87">
        <v>0</v>
      </c>
      <c r="N1301" s="87">
        <v>0</v>
      </c>
      <c r="O1301" s="87">
        <f t="shared" si="86"/>
        <v>5040000</v>
      </c>
      <c r="P1301" s="97">
        <v>5040000</v>
      </c>
      <c r="Q1301" s="97">
        <f t="shared" si="87"/>
        <v>0</v>
      </c>
      <c r="R1301" s="96"/>
    </row>
    <row r="1302" spans="1:18" x14ac:dyDescent="0.25">
      <c r="A1302" s="84">
        <v>1296</v>
      </c>
      <c r="B1302" s="85">
        <v>462132</v>
      </c>
      <c r="C1302" s="86" t="s">
        <v>1634</v>
      </c>
      <c r="D1302" s="86" t="s">
        <v>317</v>
      </c>
      <c r="E1302" s="86" t="s">
        <v>3803</v>
      </c>
      <c r="F1302" s="86" t="s">
        <v>27</v>
      </c>
      <c r="G1302" s="86"/>
      <c r="H1302" s="87">
        <v>21</v>
      </c>
      <c r="I1302" s="87">
        <v>0</v>
      </c>
      <c r="J1302" s="87">
        <v>0</v>
      </c>
      <c r="K1302" s="87">
        <f t="shared" si="88"/>
        <v>5880000</v>
      </c>
      <c r="L1302" s="87">
        <v>0</v>
      </c>
      <c r="M1302" s="87">
        <v>0</v>
      </c>
      <c r="N1302" s="87">
        <v>0</v>
      </c>
      <c r="O1302" s="87">
        <f t="shared" si="86"/>
        <v>5880000</v>
      </c>
      <c r="P1302" s="97">
        <v>5880000</v>
      </c>
      <c r="Q1302" s="97">
        <f t="shared" si="87"/>
        <v>0</v>
      </c>
      <c r="R1302" s="96"/>
    </row>
    <row r="1303" spans="1:18" x14ac:dyDescent="0.25">
      <c r="A1303" s="84">
        <v>1297</v>
      </c>
      <c r="B1303" s="85">
        <v>462133</v>
      </c>
      <c r="C1303" s="86" t="s">
        <v>149</v>
      </c>
      <c r="D1303" s="86" t="s">
        <v>317</v>
      </c>
      <c r="E1303" s="86" t="s">
        <v>3803</v>
      </c>
      <c r="F1303" s="86" t="s">
        <v>27</v>
      </c>
      <c r="G1303" s="86"/>
      <c r="H1303" s="87">
        <v>15</v>
      </c>
      <c r="I1303" s="87">
        <v>0</v>
      </c>
      <c r="J1303" s="87">
        <v>0</v>
      </c>
      <c r="K1303" s="87"/>
      <c r="L1303" s="87"/>
      <c r="M1303" s="87"/>
      <c r="N1303" s="87"/>
      <c r="O1303" s="87"/>
      <c r="P1303" s="97">
        <v>0</v>
      </c>
      <c r="Q1303" s="97">
        <f t="shared" si="87"/>
        <v>0</v>
      </c>
      <c r="R1303" s="96" t="s">
        <v>3472</v>
      </c>
    </row>
    <row r="1304" spans="1:18" x14ac:dyDescent="0.25">
      <c r="A1304" s="84">
        <v>1298</v>
      </c>
      <c r="B1304" s="85">
        <v>462134</v>
      </c>
      <c r="C1304" s="86" t="s">
        <v>3814</v>
      </c>
      <c r="D1304" s="86" t="s">
        <v>349</v>
      </c>
      <c r="E1304" s="86" t="s">
        <v>3803</v>
      </c>
      <c r="F1304" s="86" t="s">
        <v>389</v>
      </c>
      <c r="G1304" s="86"/>
      <c r="H1304" s="87">
        <v>21</v>
      </c>
      <c r="I1304" s="87">
        <v>0</v>
      </c>
      <c r="J1304" s="87">
        <v>0</v>
      </c>
      <c r="K1304" s="87">
        <f>H1304*280000</f>
        <v>5880000</v>
      </c>
      <c r="L1304" s="87">
        <v>0</v>
      </c>
      <c r="M1304" s="87">
        <v>0</v>
      </c>
      <c r="N1304" s="87">
        <f>K1304*0.7</f>
        <v>4115999.9999999995</v>
      </c>
      <c r="O1304" s="87">
        <f t="shared" si="86"/>
        <v>1764000.0000000005</v>
      </c>
      <c r="P1304" s="97">
        <v>1764000</v>
      </c>
      <c r="Q1304" s="97">
        <f t="shared" si="87"/>
        <v>0</v>
      </c>
      <c r="R1304" s="96"/>
    </row>
    <row r="1305" spans="1:18" x14ac:dyDescent="0.25">
      <c r="A1305" s="84">
        <v>1299</v>
      </c>
      <c r="B1305" s="85">
        <v>462135</v>
      </c>
      <c r="C1305" s="86" t="s">
        <v>3815</v>
      </c>
      <c r="D1305" s="86" t="s">
        <v>262</v>
      </c>
      <c r="E1305" s="86" t="s">
        <v>3803</v>
      </c>
      <c r="F1305" s="86" t="s">
        <v>27</v>
      </c>
      <c r="G1305" s="86"/>
      <c r="H1305" s="87">
        <v>21</v>
      </c>
      <c r="I1305" s="87">
        <v>0</v>
      </c>
      <c r="J1305" s="87">
        <v>0</v>
      </c>
      <c r="K1305" s="87">
        <f t="shared" ref="K1305:K1368" si="89">H1305*280000</f>
        <v>5880000</v>
      </c>
      <c r="L1305" s="87">
        <v>0</v>
      </c>
      <c r="M1305" s="87">
        <v>0</v>
      </c>
      <c r="N1305" s="87">
        <v>0</v>
      </c>
      <c r="O1305" s="87">
        <f t="shared" si="86"/>
        <v>5880000</v>
      </c>
      <c r="P1305" s="97">
        <v>5880000</v>
      </c>
      <c r="Q1305" s="97">
        <f t="shared" si="87"/>
        <v>0</v>
      </c>
      <c r="R1305" s="96"/>
    </row>
    <row r="1306" spans="1:18" x14ac:dyDescent="0.25">
      <c r="A1306" s="84">
        <v>1300</v>
      </c>
      <c r="B1306" s="85">
        <v>462136</v>
      </c>
      <c r="C1306" s="86" t="s">
        <v>3816</v>
      </c>
      <c r="D1306" s="86" t="s">
        <v>210</v>
      </c>
      <c r="E1306" s="86" t="s">
        <v>3803</v>
      </c>
      <c r="F1306" s="86" t="s">
        <v>27</v>
      </c>
      <c r="G1306" s="86"/>
      <c r="H1306" s="87">
        <v>21</v>
      </c>
      <c r="I1306" s="87">
        <v>0</v>
      </c>
      <c r="J1306" s="87">
        <v>0</v>
      </c>
      <c r="K1306" s="87">
        <f t="shared" si="89"/>
        <v>5880000</v>
      </c>
      <c r="L1306" s="87">
        <v>0</v>
      </c>
      <c r="M1306" s="87">
        <v>0</v>
      </c>
      <c r="N1306" s="87">
        <v>0</v>
      </c>
      <c r="O1306" s="87">
        <f t="shared" si="86"/>
        <v>5880000</v>
      </c>
      <c r="P1306" s="97">
        <v>5880000</v>
      </c>
      <c r="Q1306" s="97">
        <f t="shared" si="87"/>
        <v>0</v>
      </c>
      <c r="R1306" s="96"/>
    </row>
    <row r="1307" spans="1:18" x14ac:dyDescent="0.25">
      <c r="A1307" s="84">
        <v>1301</v>
      </c>
      <c r="B1307" s="85">
        <v>462137</v>
      </c>
      <c r="C1307" s="86" t="s">
        <v>3817</v>
      </c>
      <c r="D1307" s="86" t="s">
        <v>492</v>
      </c>
      <c r="E1307" s="86" t="s">
        <v>3803</v>
      </c>
      <c r="F1307" s="86" t="s">
        <v>27</v>
      </c>
      <c r="G1307" s="86"/>
      <c r="H1307" s="87">
        <v>18</v>
      </c>
      <c r="I1307" s="87">
        <v>0</v>
      </c>
      <c r="J1307" s="87">
        <v>0</v>
      </c>
      <c r="K1307" s="87">
        <f t="shared" si="89"/>
        <v>5040000</v>
      </c>
      <c r="L1307" s="87">
        <v>0</v>
      </c>
      <c r="M1307" s="87">
        <v>0</v>
      </c>
      <c r="N1307" s="87">
        <v>0</v>
      </c>
      <c r="O1307" s="87">
        <f t="shared" si="86"/>
        <v>5040000</v>
      </c>
      <c r="P1307" s="97">
        <v>5040000</v>
      </c>
      <c r="Q1307" s="97">
        <f t="shared" si="87"/>
        <v>0</v>
      </c>
      <c r="R1307" s="96"/>
    </row>
    <row r="1308" spans="1:18" x14ac:dyDescent="0.25">
      <c r="A1308" s="84">
        <v>1302</v>
      </c>
      <c r="B1308" s="85">
        <v>462138</v>
      </c>
      <c r="C1308" s="86" t="s">
        <v>2513</v>
      </c>
      <c r="D1308" s="86" t="s">
        <v>184</v>
      </c>
      <c r="E1308" s="86" t="s">
        <v>3803</v>
      </c>
      <c r="F1308" s="86" t="s">
        <v>27</v>
      </c>
      <c r="G1308" s="86"/>
      <c r="H1308" s="87">
        <v>21</v>
      </c>
      <c r="I1308" s="87">
        <v>0</v>
      </c>
      <c r="J1308" s="87">
        <v>0</v>
      </c>
      <c r="K1308" s="87">
        <f t="shared" si="89"/>
        <v>5880000</v>
      </c>
      <c r="L1308" s="87">
        <v>0</v>
      </c>
      <c r="M1308" s="87">
        <v>0</v>
      </c>
      <c r="N1308" s="87">
        <v>0</v>
      </c>
      <c r="O1308" s="87">
        <f t="shared" si="86"/>
        <v>5880000</v>
      </c>
      <c r="P1308" s="97">
        <v>5880000</v>
      </c>
      <c r="Q1308" s="97">
        <f t="shared" si="87"/>
        <v>0</v>
      </c>
      <c r="R1308" s="96"/>
    </row>
    <row r="1309" spans="1:18" x14ac:dyDescent="0.25">
      <c r="A1309" s="84">
        <v>1303</v>
      </c>
      <c r="B1309" s="85">
        <v>462139</v>
      </c>
      <c r="C1309" s="86" t="s">
        <v>53</v>
      </c>
      <c r="D1309" s="86" t="s">
        <v>65</v>
      </c>
      <c r="E1309" s="86" t="s">
        <v>3803</v>
      </c>
      <c r="F1309" s="86" t="s">
        <v>27</v>
      </c>
      <c r="G1309" s="86"/>
      <c r="H1309" s="87">
        <v>21</v>
      </c>
      <c r="I1309" s="87">
        <v>0</v>
      </c>
      <c r="J1309" s="87">
        <v>0</v>
      </c>
      <c r="K1309" s="87">
        <f t="shared" si="89"/>
        <v>5880000</v>
      </c>
      <c r="L1309" s="87">
        <v>0</v>
      </c>
      <c r="M1309" s="87">
        <v>0</v>
      </c>
      <c r="N1309" s="87">
        <v>0</v>
      </c>
      <c r="O1309" s="87">
        <f t="shared" si="86"/>
        <v>5880000</v>
      </c>
      <c r="P1309" s="97">
        <v>5880000</v>
      </c>
      <c r="Q1309" s="97">
        <f t="shared" si="87"/>
        <v>0</v>
      </c>
      <c r="R1309" s="96"/>
    </row>
    <row r="1310" spans="1:18" x14ac:dyDescent="0.25">
      <c r="A1310" s="84">
        <v>1304</v>
      </c>
      <c r="B1310" s="85">
        <v>462140</v>
      </c>
      <c r="C1310" s="86" t="s">
        <v>632</v>
      </c>
      <c r="D1310" s="86" t="s">
        <v>649</v>
      </c>
      <c r="E1310" s="86" t="s">
        <v>3803</v>
      </c>
      <c r="F1310" s="86" t="s">
        <v>27</v>
      </c>
      <c r="G1310" s="86"/>
      <c r="H1310" s="87">
        <v>18</v>
      </c>
      <c r="I1310" s="87">
        <v>0</v>
      </c>
      <c r="J1310" s="87">
        <v>0</v>
      </c>
      <c r="K1310" s="87">
        <f t="shared" si="89"/>
        <v>5040000</v>
      </c>
      <c r="L1310" s="87">
        <v>0</v>
      </c>
      <c r="M1310" s="87">
        <v>0</v>
      </c>
      <c r="N1310" s="87">
        <v>0</v>
      </c>
      <c r="O1310" s="87">
        <f t="shared" si="86"/>
        <v>5040000</v>
      </c>
      <c r="P1310" s="97">
        <v>5040000</v>
      </c>
      <c r="Q1310" s="97">
        <f t="shared" si="87"/>
        <v>0</v>
      </c>
      <c r="R1310" s="96"/>
    </row>
    <row r="1311" spans="1:18" x14ac:dyDescent="0.25">
      <c r="A1311" s="84">
        <v>1305</v>
      </c>
      <c r="B1311" s="85">
        <v>462141</v>
      </c>
      <c r="C1311" s="86" t="s">
        <v>3818</v>
      </c>
      <c r="D1311" s="86" t="s">
        <v>413</v>
      </c>
      <c r="E1311" s="86" t="s">
        <v>3803</v>
      </c>
      <c r="F1311" s="86" t="s">
        <v>27</v>
      </c>
      <c r="G1311" s="86"/>
      <c r="H1311" s="87">
        <v>21</v>
      </c>
      <c r="I1311" s="87">
        <v>0</v>
      </c>
      <c r="J1311" s="87">
        <v>0</v>
      </c>
      <c r="K1311" s="87">
        <f t="shared" si="89"/>
        <v>5880000</v>
      </c>
      <c r="L1311" s="87">
        <v>0</v>
      </c>
      <c r="M1311" s="87">
        <v>0</v>
      </c>
      <c r="N1311" s="87">
        <v>0</v>
      </c>
      <c r="O1311" s="87">
        <f t="shared" si="86"/>
        <v>5880000</v>
      </c>
      <c r="P1311" s="97">
        <v>5880000</v>
      </c>
      <c r="Q1311" s="97">
        <f t="shared" si="87"/>
        <v>0</v>
      </c>
      <c r="R1311" s="96"/>
    </row>
    <row r="1312" spans="1:18" x14ac:dyDescent="0.25">
      <c r="A1312" s="84">
        <v>1306</v>
      </c>
      <c r="B1312" s="85">
        <v>462142</v>
      </c>
      <c r="C1312" s="86" t="s">
        <v>1818</v>
      </c>
      <c r="D1312" s="86" t="s">
        <v>413</v>
      </c>
      <c r="E1312" s="86" t="s">
        <v>3803</v>
      </c>
      <c r="F1312" s="86" t="s">
        <v>27</v>
      </c>
      <c r="G1312" s="86"/>
      <c r="H1312" s="87">
        <v>21</v>
      </c>
      <c r="I1312" s="87">
        <v>0</v>
      </c>
      <c r="J1312" s="87">
        <v>0</v>
      </c>
      <c r="K1312" s="87">
        <f t="shared" si="89"/>
        <v>5880000</v>
      </c>
      <c r="L1312" s="87">
        <v>0</v>
      </c>
      <c r="M1312" s="87">
        <v>0</v>
      </c>
      <c r="N1312" s="87">
        <v>0</v>
      </c>
      <c r="O1312" s="87">
        <f t="shared" si="86"/>
        <v>5880000</v>
      </c>
      <c r="P1312" s="97">
        <v>5880000</v>
      </c>
      <c r="Q1312" s="97">
        <f t="shared" si="87"/>
        <v>0</v>
      </c>
      <c r="R1312" s="96"/>
    </row>
    <row r="1313" spans="1:18" x14ac:dyDescent="0.25">
      <c r="A1313" s="84">
        <v>1307</v>
      </c>
      <c r="B1313" s="85">
        <v>462143</v>
      </c>
      <c r="C1313" s="86" t="s">
        <v>651</v>
      </c>
      <c r="D1313" s="86" t="s">
        <v>254</v>
      </c>
      <c r="E1313" s="86" t="s">
        <v>3803</v>
      </c>
      <c r="F1313" s="86" t="s">
        <v>27</v>
      </c>
      <c r="G1313" s="86"/>
      <c r="H1313" s="87">
        <v>21</v>
      </c>
      <c r="I1313" s="87">
        <v>0</v>
      </c>
      <c r="J1313" s="87">
        <v>0</v>
      </c>
      <c r="K1313" s="87">
        <f t="shared" si="89"/>
        <v>5880000</v>
      </c>
      <c r="L1313" s="87">
        <v>0</v>
      </c>
      <c r="M1313" s="87">
        <v>0</v>
      </c>
      <c r="N1313" s="87">
        <v>0</v>
      </c>
      <c r="O1313" s="87">
        <f t="shared" si="86"/>
        <v>5880000</v>
      </c>
      <c r="P1313" s="97">
        <v>5880000</v>
      </c>
      <c r="Q1313" s="97">
        <f t="shared" si="87"/>
        <v>0</v>
      </c>
      <c r="R1313" s="96"/>
    </row>
    <row r="1314" spans="1:18" x14ac:dyDescent="0.25">
      <c r="A1314" s="84">
        <v>1308</v>
      </c>
      <c r="B1314" s="85">
        <v>462144</v>
      </c>
      <c r="C1314" s="86" t="s">
        <v>3819</v>
      </c>
      <c r="D1314" s="86" t="s">
        <v>153</v>
      </c>
      <c r="E1314" s="86" t="s">
        <v>3803</v>
      </c>
      <c r="F1314" s="86" t="s">
        <v>27</v>
      </c>
      <c r="G1314" s="86"/>
      <c r="H1314" s="87">
        <v>18</v>
      </c>
      <c r="I1314" s="87">
        <v>0</v>
      </c>
      <c r="J1314" s="87">
        <v>0</v>
      </c>
      <c r="K1314" s="87">
        <f t="shared" si="89"/>
        <v>5040000</v>
      </c>
      <c r="L1314" s="87">
        <v>0</v>
      </c>
      <c r="M1314" s="87">
        <v>0</v>
      </c>
      <c r="N1314" s="87">
        <v>0</v>
      </c>
      <c r="O1314" s="87">
        <f t="shared" si="86"/>
        <v>5040000</v>
      </c>
      <c r="P1314" s="97">
        <v>5040000</v>
      </c>
      <c r="Q1314" s="97">
        <f t="shared" si="87"/>
        <v>0</v>
      </c>
      <c r="R1314" s="96"/>
    </row>
    <row r="1315" spans="1:18" x14ac:dyDescent="0.25">
      <c r="A1315" s="84">
        <v>1309</v>
      </c>
      <c r="B1315" s="85">
        <v>462145</v>
      </c>
      <c r="C1315" s="86" t="s">
        <v>360</v>
      </c>
      <c r="D1315" s="86" t="s">
        <v>153</v>
      </c>
      <c r="E1315" s="86" t="s">
        <v>3803</v>
      </c>
      <c r="F1315" s="86" t="s">
        <v>27</v>
      </c>
      <c r="G1315" s="86"/>
      <c r="H1315" s="87">
        <v>21</v>
      </c>
      <c r="I1315" s="87">
        <v>0</v>
      </c>
      <c r="J1315" s="87">
        <v>0</v>
      </c>
      <c r="K1315" s="87">
        <f t="shared" si="89"/>
        <v>5880000</v>
      </c>
      <c r="L1315" s="87">
        <v>0</v>
      </c>
      <c r="M1315" s="87">
        <v>0</v>
      </c>
      <c r="N1315" s="87">
        <v>0</v>
      </c>
      <c r="O1315" s="87">
        <f t="shared" si="86"/>
        <v>5880000</v>
      </c>
      <c r="P1315" s="97">
        <v>5880000</v>
      </c>
      <c r="Q1315" s="97">
        <f t="shared" si="87"/>
        <v>0</v>
      </c>
      <c r="R1315" s="96"/>
    </row>
    <row r="1316" spans="1:18" x14ac:dyDescent="0.25">
      <c r="A1316" s="84">
        <v>1310</v>
      </c>
      <c r="B1316" s="85">
        <v>462146</v>
      </c>
      <c r="C1316" s="86" t="s">
        <v>464</v>
      </c>
      <c r="D1316" s="86" t="s">
        <v>153</v>
      </c>
      <c r="E1316" s="86" t="s">
        <v>3803</v>
      </c>
      <c r="F1316" s="86" t="s">
        <v>27</v>
      </c>
      <c r="G1316" s="86"/>
      <c r="H1316" s="87">
        <v>21</v>
      </c>
      <c r="I1316" s="87">
        <v>0</v>
      </c>
      <c r="J1316" s="87">
        <v>0</v>
      </c>
      <c r="K1316" s="87">
        <f t="shared" si="89"/>
        <v>5880000</v>
      </c>
      <c r="L1316" s="87">
        <v>0</v>
      </c>
      <c r="M1316" s="87">
        <v>0</v>
      </c>
      <c r="N1316" s="87">
        <v>0</v>
      </c>
      <c r="O1316" s="87">
        <f t="shared" si="86"/>
        <v>5880000</v>
      </c>
      <c r="P1316" s="97">
        <v>5880000</v>
      </c>
      <c r="Q1316" s="97">
        <f t="shared" si="87"/>
        <v>0</v>
      </c>
      <c r="R1316" s="96"/>
    </row>
    <row r="1317" spans="1:18" x14ac:dyDescent="0.25">
      <c r="A1317" s="84">
        <v>1311</v>
      </c>
      <c r="B1317" s="85">
        <v>462147</v>
      </c>
      <c r="C1317" s="86" t="s">
        <v>3820</v>
      </c>
      <c r="D1317" s="86" t="s">
        <v>3821</v>
      </c>
      <c r="E1317" s="86" t="s">
        <v>3803</v>
      </c>
      <c r="F1317" s="86" t="s">
        <v>27</v>
      </c>
      <c r="G1317" s="86"/>
      <c r="H1317" s="87">
        <v>21</v>
      </c>
      <c r="I1317" s="87">
        <v>0</v>
      </c>
      <c r="J1317" s="87">
        <v>0</v>
      </c>
      <c r="K1317" s="87">
        <f t="shared" si="89"/>
        <v>5880000</v>
      </c>
      <c r="L1317" s="87">
        <v>0</v>
      </c>
      <c r="M1317" s="87">
        <v>0</v>
      </c>
      <c r="N1317" s="87">
        <v>0</v>
      </c>
      <c r="O1317" s="87">
        <f t="shared" si="86"/>
        <v>5880000</v>
      </c>
      <c r="P1317" s="97">
        <v>5880000</v>
      </c>
      <c r="Q1317" s="97">
        <f t="shared" si="87"/>
        <v>0</v>
      </c>
      <c r="R1317" s="96"/>
    </row>
    <row r="1318" spans="1:18" x14ac:dyDescent="0.25">
      <c r="A1318" s="84">
        <v>1312</v>
      </c>
      <c r="B1318" s="85">
        <v>462148</v>
      </c>
      <c r="C1318" s="86" t="s">
        <v>127</v>
      </c>
      <c r="D1318" s="86" t="s">
        <v>528</v>
      </c>
      <c r="E1318" s="86" t="s">
        <v>3803</v>
      </c>
      <c r="F1318" s="86" t="s">
        <v>389</v>
      </c>
      <c r="G1318" s="86"/>
      <c r="H1318" s="87">
        <v>21</v>
      </c>
      <c r="I1318" s="87">
        <v>0</v>
      </c>
      <c r="J1318" s="87">
        <v>0</v>
      </c>
      <c r="K1318" s="87">
        <f t="shared" si="89"/>
        <v>5880000</v>
      </c>
      <c r="L1318" s="87">
        <v>0</v>
      </c>
      <c r="M1318" s="87">
        <v>0</v>
      </c>
      <c r="N1318" s="87">
        <f>K1318*0.7</f>
        <v>4115999.9999999995</v>
      </c>
      <c r="O1318" s="87">
        <f t="shared" si="86"/>
        <v>1764000.0000000005</v>
      </c>
      <c r="P1318" s="97">
        <v>0</v>
      </c>
      <c r="Q1318" s="97">
        <f t="shared" si="87"/>
        <v>1764000.0000000005</v>
      </c>
      <c r="R1318" s="96"/>
    </row>
    <row r="1319" spans="1:18" x14ac:dyDescent="0.25">
      <c r="A1319" s="84">
        <v>1313</v>
      </c>
      <c r="B1319" s="85">
        <v>462149</v>
      </c>
      <c r="C1319" s="86" t="s">
        <v>1415</v>
      </c>
      <c r="D1319" s="86" t="s">
        <v>362</v>
      </c>
      <c r="E1319" s="86" t="s">
        <v>3803</v>
      </c>
      <c r="F1319" s="86" t="s">
        <v>27</v>
      </c>
      <c r="G1319" s="86"/>
      <c r="H1319" s="87">
        <v>21</v>
      </c>
      <c r="I1319" s="87">
        <v>0</v>
      </c>
      <c r="J1319" s="87">
        <v>0</v>
      </c>
      <c r="K1319" s="87">
        <f t="shared" si="89"/>
        <v>5880000</v>
      </c>
      <c r="L1319" s="87">
        <v>0</v>
      </c>
      <c r="M1319" s="87">
        <v>0</v>
      </c>
      <c r="N1319" s="87">
        <v>0</v>
      </c>
      <c r="O1319" s="87">
        <f t="shared" si="86"/>
        <v>5880000</v>
      </c>
      <c r="P1319" s="97">
        <v>5880000</v>
      </c>
      <c r="Q1319" s="97">
        <f t="shared" si="87"/>
        <v>0</v>
      </c>
      <c r="R1319" s="96"/>
    </row>
    <row r="1320" spans="1:18" x14ac:dyDescent="0.25">
      <c r="A1320" s="84">
        <v>1314</v>
      </c>
      <c r="B1320" s="85">
        <v>462150</v>
      </c>
      <c r="C1320" s="86" t="s">
        <v>1155</v>
      </c>
      <c r="D1320" s="86" t="s">
        <v>75</v>
      </c>
      <c r="E1320" s="86" t="s">
        <v>3803</v>
      </c>
      <c r="F1320" s="86" t="s">
        <v>27</v>
      </c>
      <c r="G1320" s="86"/>
      <c r="H1320" s="87">
        <v>21</v>
      </c>
      <c r="I1320" s="87">
        <v>0</v>
      </c>
      <c r="J1320" s="87">
        <v>0</v>
      </c>
      <c r="K1320" s="87">
        <f t="shared" si="89"/>
        <v>5880000</v>
      </c>
      <c r="L1320" s="87">
        <v>0</v>
      </c>
      <c r="M1320" s="87">
        <v>0</v>
      </c>
      <c r="N1320" s="87">
        <v>0</v>
      </c>
      <c r="O1320" s="87">
        <f t="shared" si="86"/>
        <v>5880000</v>
      </c>
      <c r="P1320" s="97">
        <v>5880000</v>
      </c>
      <c r="Q1320" s="97">
        <f t="shared" si="87"/>
        <v>0</v>
      </c>
      <c r="R1320" s="96"/>
    </row>
    <row r="1321" spans="1:18" x14ac:dyDescent="0.25">
      <c r="A1321" s="84">
        <v>1315</v>
      </c>
      <c r="B1321" s="85">
        <v>462151</v>
      </c>
      <c r="C1321" s="86" t="s">
        <v>3822</v>
      </c>
      <c r="D1321" s="86" t="s">
        <v>75</v>
      </c>
      <c r="E1321" s="86" t="s">
        <v>3803</v>
      </c>
      <c r="F1321" s="86" t="s">
        <v>27</v>
      </c>
      <c r="G1321" s="86"/>
      <c r="H1321" s="87">
        <v>21</v>
      </c>
      <c r="I1321" s="87">
        <v>0</v>
      </c>
      <c r="J1321" s="87">
        <v>0</v>
      </c>
      <c r="K1321" s="87">
        <f t="shared" si="89"/>
        <v>5880000</v>
      </c>
      <c r="L1321" s="87">
        <v>0</v>
      </c>
      <c r="M1321" s="87">
        <v>0</v>
      </c>
      <c r="N1321" s="87">
        <v>0</v>
      </c>
      <c r="O1321" s="87">
        <f t="shared" si="86"/>
        <v>5880000</v>
      </c>
      <c r="P1321" s="97">
        <v>5880000</v>
      </c>
      <c r="Q1321" s="97">
        <f t="shared" si="87"/>
        <v>0</v>
      </c>
      <c r="R1321" s="96"/>
    </row>
    <row r="1322" spans="1:18" x14ac:dyDescent="0.25">
      <c r="A1322" s="84">
        <v>1316</v>
      </c>
      <c r="B1322" s="85">
        <v>462152</v>
      </c>
      <c r="C1322" s="86" t="s">
        <v>755</v>
      </c>
      <c r="D1322" s="86" t="s">
        <v>75</v>
      </c>
      <c r="E1322" s="86" t="s">
        <v>3803</v>
      </c>
      <c r="F1322" s="86" t="s">
        <v>27</v>
      </c>
      <c r="G1322" s="86"/>
      <c r="H1322" s="87">
        <v>21</v>
      </c>
      <c r="I1322" s="87">
        <v>0</v>
      </c>
      <c r="J1322" s="87">
        <v>0</v>
      </c>
      <c r="K1322" s="87">
        <f t="shared" si="89"/>
        <v>5880000</v>
      </c>
      <c r="L1322" s="87">
        <v>0</v>
      </c>
      <c r="M1322" s="87">
        <v>0</v>
      </c>
      <c r="N1322" s="87">
        <v>0</v>
      </c>
      <c r="O1322" s="87">
        <f t="shared" si="86"/>
        <v>5880000</v>
      </c>
      <c r="P1322" s="97">
        <v>5880000</v>
      </c>
      <c r="Q1322" s="97">
        <f t="shared" si="87"/>
        <v>0</v>
      </c>
      <c r="R1322" s="96"/>
    </row>
    <row r="1323" spans="1:18" x14ac:dyDescent="0.25">
      <c r="A1323" s="84">
        <v>1317</v>
      </c>
      <c r="B1323" s="85">
        <v>462153</v>
      </c>
      <c r="C1323" s="86" t="s">
        <v>587</v>
      </c>
      <c r="D1323" s="86" t="s">
        <v>2457</v>
      </c>
      <c r="E1323" s="86" t="s">
        <v>3803</v>
      </c>
      <c r="F1323" s="86" t="s">
        <v>389</v>
      </c>
      <c r="G1323" s="86"/>
      <c r="H1323" s="87">
        <v>21</v>
      </c>
      <c r="I1323" s="87">
        <v>0</v>
      </c>
      <c r="J1323" s="87">
        <v>0</v>
      </c>
      <c r="K1323" s="87">
        <f t="shared" si="89"/>
        <v>5880000</v>
      </c>
      <c r="L1323" s="87">
        <v>0</v>
      </c>
      <c r="M1323" s="87">
        <v>0</v>
      </c>
      <c r="N1323" s="87">
        <f>K1323*0.7</f>
        <v>4115999.9999999995</v>
      </c>
      <c r="O1323" s="87">
        <f t="shared" si="86"/>
        <v>1764000.0000000005</v>
      </c>
      <c r="P1323" s="97">
        <v>1764000</v>
      </c>
      <c r="Q1323" s="97">
        <f t="shared" si="87"/>
        <v>0</v>
      </c>
      <c r="R1323" s="96"/>
    </row>
    <row r="1324" spans="1:18" x14ac:dyDescent="0.25">
      <c r="A1324" s="84">
        <v>1318</v>
      </c>
      <c r="B1324" s="85">
        <v>462154</v>
      </c>
      <c r="C1324" s="86" t="s">
        <v>3823</v>
      </c>
      <c r="D1324" s="86" t="s">
        <v>226</v>
      </c>
      <c r="E1324" s="86" t="s">
        <v>3803</v>
      </c>
      <c r="F1324" s="86" t="s">
        <v>27</v>
      </c>
      <c r="G1324" s="86"/>
      <c r="H1324" s="87">
        <v>21</v>
      </c>
      <c r="I1324" s="87">
        <v>0</v>
      </c>
      <c r="J1324" s="87">
        <v>0</v>
      </c>
      <c r="K1324" s="87">
        <f t="shared" si="89"/>
        <v>5880000</v>
      </c>
      <c r="L1324" s="87">
        <v>0</v>
      </c>
      <c r="M1324" s="87">
        <v>0</v>
      </c>
      <c r="N1324" s="87">
        <v>0</v>
      </c>
      <c r="O1324" s="87">
        <f t="shared" si="86"/>
        <v>5880000</v>
      </c>
      <c r="P1324" s="97">
        <v>5880000</v>
      </c>
      <c r="Q1324" s="97">
        <f t="shared" si="87"/>
        <v>0</v>
      </c>
      <c r="R1324" s="96"/>
    </row>
    <row r="1325" spans="1:18" x14ac:dyDescent="0.25">
      <c r="A1325" s="84">
        <v>1319</v>
      </c>
      <c r="B1325" s="85">
        <v>462155</v>
      </c>
      <c r="C1325" s="86" t="s">
        <v>149</v>
      </c>
      <c r="D1325" s="86" t="s">
        <v>1153</v>
      </c>
      <c r="E1325" s="86" t="s">
        <v>3803</v>
      </c>
      <c r="F1325" s="86" t="s">
        <v>27</v>
      </c>
      <c r="G1325" s="86"/>
      <c r="H1325" s="87">
        <v>21</v>
      </c>
      <c r="I1325" s="87">
        <v>0</v>
      </c>
      <c r="J1325" s="87">
        <v>0</v>
      </c>
      <c r="K1325" s="87">
        <f t="shared" si="89"/>
        <v>5880000</v>
      </c>
      <c r="L1325" s="87">
        <v>0</v>
      </c>
      <c r="M1325" s="87">
        <v>0</v>
      </c>
      <c r="N1325" s="87">
        <v>0</v>
      </c>
      <c r="O1325" s="87">
        <f t="shared" si="86"/>
        <v>5880000</v>
      </c>
      <c r="P1325" s="97">
        <v>5880000</v>
      </c>
      <c r="Q1325" s="97">
        <f t="shared" si="87"/>
        <v>0</v>
      </c>
      <c r="R1325" s="96"/>
    </row>
    <row r="1326" spans="1:18" x14ac:dyDescent="0.25">
      <c r="A1326" s="84">
        <v>1320</v>
      </c>
      <c r="B1326" s="85">
        <v>462156</v>
      </c>
      <c r="C1326" s="86" t="s">
        <v>3824</v>
      </c>
      <c r="D1326" s="86" t="s">
        <v>147</v>
      </c>
      <c r="E1326" s="86" t="s">
        <v>3803</v>
      </c>
      <c r="F1326" s="86" t="s">
        <v>389</v>
      </c>
      <c r="G1326" s="86"/>
      <c r="H1326" s="87">
        <v>21</v>
      </c>
      <c r="I1326" s="87">
        <v>0</v>
      </c>
      <c r="J1326" s="87">
        <v>0</v>
      </c>
      <c r="K1326" s="87">
        <f t="shared" si="89"/>
        <v>5880000</v>
      </c>
      <c r="L1326" s="87">
        <v>0</v>
      </c>
      <c r="M1326" s="87">
        <v>0</v>
      </c>
      <c r="N1326" s="87">
        <f>K1326*0.7</f>
        <v>4115999.9999999995</v>
      </c>
      <c r="O1326" s="87">
        <f t="shared" si="86"/>
        <v>1764000.0000000005</v>
      </c>
      <c r="P1326" s="97">
        <v>1764000</v>
      </c>
      <c r="Q1326" s="97">
        <f t="shared" si="87"/>
        <v>0</v>
      </c>
      <c r="R1326" s="96"/>
    </row>
    <row r="1327" spans="1:18" x14ac:dyDescent="0.25">
      <c r="A1327" s="84">
        <v>1321</v>
      </c>
      <c r="B1327" s="85">
        <v>462157</v>
      </c>
      <c r="C1327" s="86" t="s">
        <v>2765</v>
      </c>
      <c r="D1327" s="86" t="s">
        <v>233</v>
      </c>
      <c r="E1327" s="86" t="s">
        <v>3803</v>
      </c>
      <c r="F1327" s="86" t="s">
        <v>27</v>
      </c>
      <c r="G1327" s="86"/>
      <c r="H1327" s="87">
        <v>21</v>
      </c>
      <c r="I1327" s="87">
        <v>0</v>
      </c>
      <c r="J1327" s="87">
        <v>0</v>
      </c>
      <c r="K1327" s="87">
        <f t="shared" si="89"/>
        <v>5880000</v>
      </c>
      <c r="L1327" s="87">
        <v>0</v>
      </c>
      <c r="M1327" s="87">
        <v>0</v>
      </c>
      <c r="N1327" s="87">
        <v>0</v>
      </c>
      <c r="O1327" s="87">
        <f t="shared" si="86"/>
        <v>5880000</v>
      </c>
      <c r="P1327" s="97">
        <v>5880000</v>
      </c>
      <c r="Q1327" s="97">
        <f t="shared" si="87"/>
        <v>0</v>
      </c>
      <c r="R1327" s="96"/>
    </row>
    <row r="1328" spans="1:18" x14ac:dyDescent="0.25">
      <c r="A1328" s="84">
        <v>1322</v>
      </c>
      <c r="B1328" s="85">
        <v>462158</v>
      </c>
      <c r="C1328" s="86" t="s">
        <v>1046</v>
      </c>
      <c r="D1328" s="86" t="s">
        <v>121</v>
      </c>
      <c r="E1328" s="86" t="s">
        <v>3803</v>
      </c>
      <c r="F1328" s="86" t="s">
        <v>27</v>
      </c>
      <c r="G1328" s="86"/>
      <c r="H1328" s="87">
        <v>21</v>
      </c>
      <c r="I1328" s="87">
        <v>0</v>
      </c>
      <c r="J1328" s="87">
        <v>0</v>
      </c>
      <c r="K1328" s="87">
        <f t="shared" si="89"/>
        <v>5880000</v>
      </c>
      <c r="L1328" s="87">
        <v>0</v>
      </c>
      <c r="M1328" s="87">
        <v>0</v>
      </c>
      <c r="N1328" s="87">
        <v>0</v>
      </c>
      <c r="O1328" s="87">
        <f t="shared" si="86"/>
        <v>5880000</v>
      </c>
      <c r="P1328" s="97">
        <v>5880000</v>
      </c>
      <c r="Q1328" s="97">
        <f t="shared" si="87"/>
        <v>0</v>
      </c>
      <c r="R1328" s="96"/>
    </row>
    <row r="1329" spans="1:18" x14ac:dyDescent="0.25">
      <c r="A1329" s="84">
        <v>1323</v>
      </c>
      <c r="B1329" s="85">
        <v>462159</v>
      </c>
      <c r="C1329" s="86" t="s">
        <v>619</v>
      </c>
      <c r="D1329" s="86" t="s">
        <v>229</v>
      </c>
      <c r="E1329" s="86" t="s">
        <v>3803</v>
      </c>
      <c r="F1329" s="86" t="s">
        <v>27</v>
      </c>
      <c r="G1329" s="86"/>
      <c r="H1329" s="87">
        <v>15</v>
      </c>
      <c r="I1329" s="87">
        <v>0</v>
      </c>
      <c r="J1329" s="87">
        <v>0</v>
      </c>
      <c r="K1329" s="87">
        <f t="shared" si="89"/>
        <v>4200000</v>
      </c>
      <c r="L1329" s="87">
        <v>0</v>
      </c>
      <c r="M1329" s="87">
        <v>0</v>
      </c>
      <c r="N1329" s="87">
        <v>0</v>
      </c>
      <c r="O1329" s="87">
        <f t="shared" si="86"/>
        <v>4200000</v>
      </c>
      <c r="P1329" s="97">
        <v>4200000</v>
      </c>
      <c r="Q1329" s="97">
        <f t="shared" si="87"/>
        <v>0</v>
      </c>
      <c r="R1329" s="96"/>
    </row>
    <row r="1330" spans="1:18" x14ac:dyDescent="0.25">
      <c r="A1330" s="84">
        <v>1324</v>
      </c>
      <c r="B1330" s="85">
        <v>462160</v>
      </c>
      <c r="C1330" s="86" t="s">
        <v>3825</v>
      </c>
      <c r="D1330" s="86" t="s">
        <v>251</v>
      </c>
      <c r="E1330" s="86" t="s">
        <v>3803</v>
      </c>
      <c r="F1330" s="86" t="s">
        <v>27</v>
      </c>
      <c r="G1330" s="86"/>
      <c r="H1330" s="87">
        <v>15</v>
      </c>
      <c r="I1330" s="87">
        <v>0</v>
      </c>
      <c r="J1330" s="87">
        <v>0</v>
      </c>
      <c r="K1330" s="87">
        <f t="shared" si="89"/>
        <v>4200000</v>
      </c>
      <c r="L1330" s="87">
        <v>0</v>
      </c>
      <c r="M1330" s="87">
        <v>0</v>
      </c>
      <c r="N1330" s="87">
        <v>0</v>
      </c>
      <c r="O1330" s="87">
        <f t="shared" si="86"/>
        <v>4200000</v>
      </c>
      <c r="P1330" s="97">
        <v>0</v>
      </c>
      <c r="Q1330" s="97">
        <f t="shared" si="87"/>
        <v>4200000</v>
      </c>
      <c r="R1330" s="96"/>
    </row>
    <row r="1331" spans="1:18" x14ac:dyDescent="0.25">
      <c r="A1331" s="84">
        <v>1325</v>
      </c>
      <c r="B1331" s="85">
        <v>462161</v>
      </c>
      <c r="C1331" s="86" t="s">
        <v>149</v>
      </c>
      <c r="D1331" s="86" t="s">
        <v>1183</v>
      </c>
      <c r="E1331" s="86" t="s">
        <v>3803</v>
      </c>
      <c r="F1331" s="86" t="s">
        <v>27</v>
      </c>
      <c r="G1331" s="86"/>
      <c r="H1331" s="87">
        <v>21</v>
      </c>
      <c r="I1331" s="87">
        <v>0</v>
      </c>
      <c r="J1331" s="87">
        <v>0</v>
      </c>
      <c r="K1331" s="87">
        <f t="shared" si="89"/>
        <v>5880000</v>
      </c>
      <c r="L1331" s="87">
        <v>0</v>
      </c>
      <c r="M1331" s="87">
        <v>0</v>
      </c>
      <c r="N1331" s="87">
        <v>0</v>
      </c>
      <c r="O1331" s="87">
        <f t="shared" si="86"/>
        <v>5880000</v>
      </c>
      <c r="P1331" s="97">
        <v>5880000</v>
      </c>
      <c r="Q1331" s="97">
        <f t="shared" si="87"/>
        <v>0</v>
      </c>
      <c r="R1331" s="96"/>
    </row>
    <row r="1332" spans="1:18" x14ac:dyDescent="0.25">
      <c r="A1332" s="84">
        <v>1326</v>
      </c>
      <c r="B1332" s="85">
        <v>462201</v>
      </c>
      <c r="C1332" s="86" t="s">
        <v>3826</v>
      </c>
      <c r="D1332" s="86" t="s">
        <v>229</v>
      </c>
      <c r="E1332" s="86" t="s">
        <v>3827</v>
      </c>
      <c r="F1332" s="86" t="s">
        <v>27</v>
      </c>
      <c r="G1332" s="86"/>
      <c r="H1332" s="87">
        <v>21</v>
      </c>
      <c r="I1332" s="87">
        <v>0</v>
      </c>
      <c r="J1332" s="87">
        <v>0</v>
      </c>
      <c r="K1332" s="87">
        <f t="shared" si="89"/>
        <v>5880000</v>
      </c>
      <c r="L1332" s="87">
        <v>0</v>
      </c>
      <c r="M1332" s="87">
        <v>0</v>
      </c>
      <c r="N1332" s="87">
        <v>0</v>
      </c>
      <c r="O1332" s="87">
        <f t="shared" si="86"/>
        <v>5880000</v>
      </c>
      <c r="P1332" s="97">
        <v>5880000</v>
      </c>
      <c r="Q1332" s="97">
        <f t="shared" si="87"/>
        <v>0</v>
      </c>
      <c r="R1332" s="96"/>
    </row>
    <row r="1333" spans="1:18" x14ac:dyDescent="0.25">
      <c r="A1333" s="84">
        <v>1327</v>
      </c>
      <c r="B1333" s="85">
        <v>462202</v>
      </c>
      <c r="C1333" s="86" t="s">
        <v>1034</v>
      </c>
      <c r="D1333" s="86" t="s">
        <v>344</v>
      </c>
      <c r="E1333" s="86" t="s">
        <v>3827</v>
      </c>
      <c r="F1333" s="86" t="s">
        <v>27</v>
      </c>
      <c r="G1333" s="86"/>
      <c r="H1333" s="87">
        <v>18</v>
      </c>
      <c r="I1333" s="87">
        <v>0</v>
      </c>
      <c r="J1333" s="87">
        <v>0</v>
      </c>
      <c r="K1333" s="87">
        <f t="shared" si="89"/>
        <v>5040000</v>
      </c>
      <c r="L1333" s="87">
        <v>0</v>
      </c>
      <c r="M1333" s="87">
        <v>0</v>
      </c>
      <c r="N1333" s="87">
        <v>0</v>
      </c>
      <c r="O1333" s="87">
        <f t="shared" si="86"/>
        <v>5040000</v>
      </c>
      <c r="P1333" s="97">
        <v>5040000</v>
      </c>
      <c r="Q1333" s="97">
        <f t="shared" si="87"/>
        <v>0</v>
      </c>
      <c r="R1333" s="96"/>
    </row>
    <row r="1334" spans="1:18" x14ac:dyDescent="0.25">
      <c r="A1334" s="84">
        <v>1328</v>
      </c>
      <c r="B1334" s="85">
        <v>462203</v>
      </c>
      <c r="C1334" s="86" t="s">
        <v>174</v>
      </c>
      <c r="D1334" s="86" t="s">
        <v>61</v>
      </c>
      <c r="E1334" s="86" t="s">
        <v>3827</v>
      </c>
      <c r="F1334" s="86" t="s">
        <v>27</v>
      </c>
      <c r="G1334" s="86"/>
      <c r="H1334" s="87">
        <v>21</v>
      </c>
      <c r="I1334" s="87">
        <v>0</v>
      </c>
      <c r="J1334" s="87">
        <v>0</v>
      </c>
      <c r="K1334" s="87">
        <f t="shared" si="89"/>
        <v>5880000</v>
      </c>
      <c r="L1334" s="87">
        <v>0</v>
      </c>
      <c r="M1334" s="87">
        <v>0</v>
      </c>
      <c r="N1334" s="87">
        <v>0</v>
      </c>
      <c r="O1334" s="87">
        <f t="shared" si="86"/>
        <v>5880000</v>
      </c>
      <c r="P1334" s="97">
        <v>5880000</v>
      </c>
      <c r="Q1334" s="97">
        <f t="shared" si="87"/>
        <v>0</v>
      </c>
      <c r="R1334" s="96"/>
    </row>
    <row r="1335" spans="1:18" x14ac:dyDescent="0.25">
      <c r="A1335" s="84">
        <v>1329</v>
      </c>
      <c r="B1335" s="85">
        <v>462204</v>
      </c>
      <c r="C1335" s="86" t="s">
        <v>1585</v>
      </c>
      <c r="D1335" s="86" t="s">
        <v>306</v>
      </c>
      <c r="E1335" s="86" t="s">
        <v>3827</v>
      </c>
      <c r="F1335" s="86" t="s">
        <v>27</v>
      </c>
      <c r="G1335" s="86"/>
      <c r="H1335" s="87">
        <v>18</v>
      </c>
      <c r="I1335" s="87">
        <v>0</v>
      </c>
      <c r="J1335" s="87">
        <v>0</v>
      </c>
      <c r="K1335" s="87">
        <f t="shared" si="89"/>
        <v>5040000</v>
      </c>
      <c r="L1335" s="87">
        <v>0</v>
      </c>
      <c r="M1335" s="87">
        <v>0</v>
      </c>
      <c r="N1335" s="87">
        <v>0</v>
      </c>
      <c r="O1335" s="87">
        <f t="shared" si="86"/>
        <v>5040000</v>
      </c>
      <c r="P1335" s="97">
        <v>5040000</v>
      </c>
      <c r="Q1335" s="97">
        <f t="shared" si="87"/>
        <v>0</v>
      </c>
      <c r="R1335" s="96"/>
    </row>
    <row r="1336" spans="1:18" x14ac:dyDescent="0.25">
      <c r="A1336" s="84">
        <v>1330</v>
      </c>
      <c r="B1336" s="85">
        <v>462205</v>
      </c>
      <c r="C1336" s="86" t="s">
        <v>64</v>
      </c>
      <c r="D1336" s="86" t="s">
        <v>365</v>
      </c>
      <c r="E1336" s="86" t="s">
        <v>3827</v>
      </c>
      <c r="F1336" s="86" t="s">
        <v>27</v>
      </c>
      <c r="G1336" s="86"/>
      <c r="H1336" s="87">
        <v>21</v>
      </c>
      <c r="I1336" s="87">
        <v>0</v>
      </c>
      <c r="J1336" s="87">
        <v>0</v>
      </c>
      <c r="K1336" s="87">
        <f t="shared" si="89"/>
        <v>5880000</v>
      </c>
      <c r="L1336" s="87">
        <v>0</v>
      </c>
      <c r="M1336" s="87">
        <v>0</v>
      </c>
      <c r="N1336" s="87">
        <v>0</v>
      </c>
      <c r="O1336" s="87">
        <f t="shared" si="86"/>
        <v>5880000</v>
      </c>
      <c r="P1336" s="97">
        <v>5880000</v>
      </c>
      <c r="Q1336" s="97">
        <f t="shared" si="87"/>
        <v>0</v>
      </c>
      <c r="R1336" s="96"/>
    </row>
    <row r="1337" spans="1:18" x14ac:dyDescent="0.25">
      <c r="A1337" s="84">
        <v>1331</v>
      </c>
      <c r="B1337" s="85">
        <v>462206</v>
      </c>
      <c r="C1337" s="86" t="s">
        <v>3828</v>
      </c>
      <c r="D1337" s="86" t="s">
        <v>258</v>
      </c>
      <c r="E1337" s="86" t="s">
        <v>3827</v>
      </c>
      <c r="F1337" s="86" t="s">
        <v>27</v>
      </c>
      <c r="G1337" s="86"/>
      <c r="H1337" s="87">
        <v>18</v>
      </c>
      <c r="I1337" s="87">
        <v>0</v>
      </c>
      <c r="J1337" s="87">
        <v>0</v>
      </c>
      <c r="K1337" s="87">
        <f t="shared" si="89"/>
        <v>5040000</v>
      </c>
      <c r="L1337" s="87">
        <v>0</v>
      </c>
      <c r="M1337" s="87">
        <v>0</v>
      </c>
      <c r="N1337" s="87">
        <v>0</v>
      </c>
      <c r="O1337" s="87">
        <f t="shared" si="86"/>
        <v>5040000</v>
      </c>
      <c r="P1337" s="97">
        <v>5040000</v>
      </c>
      <c r="Q1337" s="97">
        <f t="shared" si="87"/>
        <v>0</v>
      </c>
      <c r="R1337" s="96"/>
    </row>
    <row r="1338" spans="1:18" x14ac:dyDescent="0.25">
      <c r="A1338" s="84">
        <v>1332</v>
      </c>
      <c r="B1338" s="85">
        <v>462207</v>
      </c>
      <c r="C1338" s="86" t="s">
        <v>759</v>
      </c>
      <c r="D1338" s="86" t="s">
        <v>1502</v>
      </c>
      <c r="E1338" s="86" t="s">
        <v>3827</v>
      </c>
      <c r="F1338" s="86" t="s">
        <v>27</v>
      </c>
      <c r="G1338" s="86"/>
      <c r="H1338" s="87">
        <v>21</v>
      </c>
      <c r="I1338" s="87">
        <v>0</v>
      </c>
      <c r="J1338" s="87">
        <v>0</v>
      </c>
      <c r="K1338" s="87">
        <f t="shared" si="89"/>
        <v>5880000</v>
      </c>
      <c r="L1338" s="87">
        <v>0</v>
      </c>
      <c r="M1338" s="87">
        <v>0</v>
      </c>
      <c r="N1338" s="87">
        <v>0</v>
      </c>
      <c r="O1338" s="87">
        <f t="shared" si="86"/>
        <v>5880000</v>
      </c>
      <c r="P1338" s="97">
        <v>5880000</v>
      </c>
      <c r="Q1338" s="97">
        <f t="shared" si="87"/>
        <v>0</v>
      </c>
      <c r="R1338" s="96"/>
    </row>
    <row r="1339" spans="1:18" x14ac:dyDescent="0.25">
      <c r="A1339" s="84">
        <v>1333</v>
      </c>
      <c r="B1339" s="85">
        <v>462208</v>
      </c>
      <c r="C1339" s="86" t="s">
        <v>3829</v>
      </c>
      <c r="D1339" s="86" t="s">
        <v>158</v>
      </c>
      <c r="E1339" s="86" t="s">
        <v>3827</v>
      </c>
      <c r="F1339" s="86" t="s">
        <v>27</v>
      </c>
      <c r="G1339" s="86"/>
      <c r="H1339" s="87">
        <v>21</v>
      </c>
      <c r="I1339" s="87">
        <v>0</v>
      </c>
      <c r="J1339" s="87">
        <v>0</v>
      </c>
      <c r="K1339" s="87">
        <f t="shared" si="89"/>
        <v>5880000</v>
      </c>
      <c r="L1339" s="87">
        <v>0</v>
      </c>
      <c r="M1339" s="87">
        <v>0</v>
      </c>
      <c r="N1339" s="87">
        <v>0</v>
      </c>
      <c r="O1339" s="87">
        <f t="shared" si="86"/>
        <v>5880000</v>
      </c>
      <c r="P1339" s="97">
        <v>5880000</v>
      </c>
      <c r="Q1339" s="97">
        <f t="shared" si="87"/>
        <v>0</v>
      </c>
      <c r="R1339" s="96"/>
    </row>
    <row r="1340" spans="1:18" x14ac:dyDescent="0.25">
      <c r="A1340" s="84">
        <v>1334</v>
      </c>
      <c r="B1340" s="85">
        <v>462209</v>
      </c>
      <c r="C1340" s="86" t="s">
        <v>3830</v>
      </c>
      <c r="D1340" s="86" t="s">
        <v>517</v>
      </c>
      <c r="E1340" s="86" t="s">
        <v>3827</v>
      </c>
      <c r="F1340" s="86" t="s">
        <v>27</v>
      </c>
      <c r="G1340" s="86"/>
      <c r="H1340" s="87">
        <v>21</v>
      </c>
      <c r="I1340" s="87">
        <v>0</v>
      </c>
      <c r="J1340" s="87">
        <v>0</v>
      </c>
      <c r="K1340" s="87">
        <f t="shared" si="89"/>
        <v>5880000</v>
      </c>
      <c r="L1340" s="87">
        <v>0</v>
      </c>
      <c r="M1340" s="87">
        <v>0</v>
      </c>
      <c r="N1340" s="87">
        <v>0</v>
      </c>
      <c r="O1340" s="87">
        <f t="shared" si="86"/>
        <v>5880000</v>
      </c>
      <c r="P1340" s="97">
        <v>5880000</v>
      </c>
      <c r="Q1340" s="97">
        <f t="shared" si="87"/>
        <v>0</v>
      </c>
      <c r="R1340" s="96"/>
    </row>
    <row r="1341" spans="1:18" x14ac:dyDescent="0.25">
      <c r="A1341" s="84">
        <v>1335</v>
      </c>
      <c r="B1341" s="85">
        <v>462210</v>
      </c>
      <c r="C1341" s="86" t="s">
        <v>3831</v>
      </c>
      <c r="D1341" s="86" t="s">
        <v>47</v>
      </c>
      <c r="E1341" s="86" t="s">
        <v>3827</v>
      </c>
      <c r="F1341" s="86" t="s">
        <v>27</v>
      </c>
      <c r="G1341" s="86"/>
      <c r="H1341" s="87">
        <v>18</v>
      </c>
      <c r="I1341" s="87">
        <v>0</v>
      </c>
      <c r="J1341" s="87">
        <v>0</v>
      </c>
      <c r="K1341" s="87">
        <f t="shared" si="89"/>
        <v>5040000</v>
      </c>
      <c r="L1341" s="87">
        <v>0</v>
      </c>
      <c r="M1341" s="87">
        <v>0</v>
      </c>
      <c r="N1341" s="87">
        <v>0</v>
      </c>
      <c r="O1341" s="87">
        <f t="shared" si="86"/>
        <v>5040000</v>
      </c>
      <c r="P1341" s="97">
        <v>5040000</v>
      </c>
      <c r="Q1341" s="97">
        <f t="shared" si="87"/>
        <v>0</v>
      </c>
      <c r="R1341" s="96"/>
    </row>
    <row r="1342" spans="1:18" x14ac:dyDescent="0.25">
      <c r="A1342" s="84">
        <v>1336</v>
      </c>
      <c r="B1342" s="85">
        <v>462211</v>
      </c>
      <c r="C1342" s="86" t="s">
        <v>149</v>
      </c>
      <c r="D1342" s="86" t="s">
        <v>548</v>
      </c>
      <c r="E1342" s="86" t="s">
        <v>3827</v>
      </c>
      <c r="F1342" s="86" t="s">
        <v>27</v>
      </c>
      <c r="G1342" s="86"/>
      <c r="H1342" s="87">
        <v>18</v>
      </c>
      <c r="I1342" s="87">
        <v>0</v>
      </c>
      <c r="J1342" s="87">
        <v>0</v>
      </c>
      <c r="K1342" s="87">
        <f t="shared" si="89"/>
        <v>5040000</v>
      </c>
      <c r="L1342" s="87">
        <v>0</v>
      </c>
      <c r="M1342" s="87">
        <v>0</v>
      </c>
      <c r="N1342" s="87">
        <v>0</v>
      </c>
      <c r="O1342" s="87">
        <f t="shared" si="86"/>
        <v>5040000</v>
      </c>
      <c r="P1342" s="97">
        <v>5040000</v>
      </c>
      <c r="Q1342" s="97">
        <f t="shared" si="87"/>
        <v>0</v>
      </c>
      <c r="R1342" s="96"/>
    </row>
    <row r="1343" spans="1:18" x14ac:dyDescent="0.25">
      <c r="A1343" s="84">
        <v>1337</v>
      </c>
      <c r="B1343" s="85">
        <v>462212</v>
      </c>
      <c r="C1343" s="86" t="s">
        <v>635</v>
      </c>
      <c r="D1343" s="86" t="s">
        <v>548</v>
      </c>
      <c r="E1343" s="86" t="s">
        <v>3827</v>
      </c>
      <c r="F1343" s="86" t="s">
        <v>27</v>
      </c>
      <c r="G1343" s="86"/>
      <c r="H1343" s="87">
        <v>21</v>
      </c>
      <c r="I1343" s="87">
        <v>0</v>
      </c>
      <c r="J1343" s="87">
        <v>0</v>
      </c>
      <c r="K1343" s="87">
        <f t="shared" si="89"/>
        <v>5880000</v>
      </c>
      <c r="L1343" s="87">
        <v>0</v>
      </c>
      <c r="M1343" s="87">
        <v>0</v>
      </c>
      <c r="N1343" s="87">
        <v>0</v>
      </c>
      <c r="O1343" s="87">
        <f t="shared" si="86"/>
        <v>5880000</v>
      </c>
      <c r="P1343" s="97">
        <v>5880000</v>
      </c>
      <c r="Q1343" s="97">
        <f t="shared" si="87"/>
        <v>0</v>
      </c>
      <c r="R1343" s="96"/>
    </row>
    <row r="1344" spans="1:18" x14ac:dyDescent="0.25">
      <c r="A1344" s="84">
        <v>1338</v>
      </c>
      <c r="B1344" s="85">
        <v>462213</v>
      </c>
      <c r="C1344" s="86" t="s">
        <v>1604</v>
      </c>
      <c r="D1344" s="86" t="s">
        <v>424</v>
      </c>
      <c r="E1344" s="86" t="s">
        <v>3827</v>
      </c>
      <c r="F1344" s="86" t="s">
        <v>27</v>
      </c>
      <c r="G1344" s="86"/>
      <c r="H1344" s="87">
        <v>21</v>
      </c>
      <c r="I1344" s="87">
        <v>0</v>
      </c>
      <c r="J1344" s="87">
        <v>0</v>
      </c>
      <c r="K1344" s="87">
        <f t="shared" si="89"/>
        <v>5880000</v>
      </c>
      <c r="L1344" s="87">
        <v>0</v>
      </c>
      <c r="M1344" s="87">
        <v>0</v>
      </c>
      <c r="N1344" s="87">
        <v>0</v>
      </c>
      <c r="O1344" s="87">
        <f t="shared" si="86"/>
        <v>5880000</v>
      </c>
      <c r="P1344" s="97">
        <v>5880000</v>
      </c>
      <c r="Q1344" s="97">
        <f t="shared" si="87"/>
        <v>0</v>
      </c>
      <c r="R1344" s="96"/>
    </row>
    <row r="1345" spans="1:18" x14ac:dyDescent="0.25">
      <c r="A1345" s="84">
        <v>1339</v>
      </c>
      <c r="B1345" s="85">
        <v>462214</v>
      </c>
      <c r="C1345" s="86" t="s">
        <v>2955</v>
      </c>
      <c r="D1345" s="86" t="s">
        <v>251</v>
      </c>
      <c r="E1345" s="86" t="s">
        <v>3827</v>
      </c>
      <c r="F1345" s="86" t="s">
        <v>27</v>
      </c>
      <c r="G1345" s="86"/>
      <c r="H1345" s="87">
        <v>18</v>
      </c>
      <c r="I1345" s="87">
        <v>0</v>
      </c>
      <c r="J1345" s="87">
        <v>0</v>
      </c>
      <c r="K1345" s="87">
        <f t="shared" si="89"/>
        <v>5040000</v>
      </c>
      <c r="L1345" s="87">
        <v>0</v>
      </c>
      <c r="M1345" s="87">
        <v>0</v>
      </c>
      <c r="N1345" s="87">
        <v>0</v>
      </c>
      <c r="O1345" s="87">
        <f t="shared" si="86"/>
        <v>5040000</v>
      </c>
      <c r="P1345" s="97">
        <v>5040000</v>
      </c>
      <c r="Q1345" s="97">
        <f t="shared" si="87"/>
        <v>0</v>
      </c>
      <c r="R1345" s="96"/>
    </row>
    <row r="1346" spans="1:18" x14ac:dyDescent="0.25">
      <c r="A1346" s="84">
        <v>1340</v>
      </c>
      <c r="B1346" s="85">
        <v>462215</v>
      </c>
      <c r="C1346" s="86" t="s">
        <v>452</v>
      </c>
      <c r="D1346" s="86" t="s">
        <v>251</v>
      </c>
      <c r="E1346" s="86" t="s">
        <v>3827</v>
      </c>
      <c r="F1346" s="86" t="s">
        <v>27</v>
      </c>
      <c r="G1346" s="86"/>
      <c r="H1346" s="87">
        <v>21</v>
      </c>
      <c r="I1346" s="87">
        <v>0</v>
      </c>
      <c r="J1346" s="87">
        <v>0</v>
      </c>
      <c r="K1346" s="87">
        <f t="shared" si="89"/>
        <v>5880000</v>
      </c>
      <c r="L1346" s="87">
        <v>0</v>
      </c>
      <c r="M1346" s="87">
        <v>0</v>
      </c>
      <c r="N1346" s="87">
        <v>0</v>
      </c>
      <c r="O1346" s="87">
        <f t="shared" si="86"/>
        <v>5880000</v>
      </c>
      <c r="P1346" s="97">
        <v>5880000</v>
      </c>
      <c r="Q1346" s="97">
        <f t="shared" si="87"/>
        <v>0</v>
      </c>
      <c r="R1346" s="96"/>
    </row>
    <row r="1347" spans="1:18" x14ac:dyDescent="0.25">
      <c r="A1347" s="84">
        <v>1341</v>
      </c>
      <c r="B1347" s="85">
        <v>462216</v>
      </c>
      <c r="C1347" s="86" t="s">
        <v>2763</v>
      </c>
      <c r="D1347" s="86" t="s">
        <v>251</v>
      </c>
      <c r="E1347" s="86" t="s">
        <v>3827</v>
      </c>
      <c r="F1347" s="86" t="s">
        <v>27</v>
      </c>
      <c r="G1347" s="86"/>
      <c r="H1347" s="87">
        <v>21</v>
      </c>
      <c r="I1347" s="87">
        <v>0</v>
      </c>
      <c r="J1347" s="87">
        <v>0</v>
      </c>
      <c r="K1347" s="87">
        <f t="shared" si="89"/>
        <v>5880000</v>
      </c>
      <c r="L1347" s="87">
        <v>0</v>
      </c>
      <c r="M1347" s="87">
        <v>0</v>
      </c>
      <c r="N1347" s="87">
        <v>0</v>
      </c>
      <c r="O1347" s="87">
        <f t="shared" si="86"/>
        <v>5880000</v>
      </c>
      <c r="P1347" s="97">
        <v>5880000</v>
      </c>
      <c r="Q1347" s="97">
        <f t="shared" si="87"/>
        <v>0</v>
      </c>
      <c r="R1347" s="96"/>
    </row>
    <row r="1348" spans="1:18" x14ac:dyDescent="0.25">
      <c r="A1348" s="84">
        <v>1342</v>
      </c>
      <c r="B1348" s="85">
        <v>462217</v>
      </c>
      <c r="C1348" s="86" t="s">
        <v>1481</v>
      </c>
      <c r="D1348" s="86" t="s">
        <v>468</v>
      </c>
      <c r="E1348" s="86" t="s">
        <v>3827</v>
      </c>
      <c r="F1348" s="86" t="s">
        <v>27</v>
      </c>
      <c r="G1348" s="86"/>
      <c r="H1348" s="87">
        <v>18</v>
      </c>
      <c r="I1348" s="87">
        <v>0</v>
      </c>
      <c r="J1348" s="87">
        <v>0</v>
      </c>
      <c r="K1348" s="87">
        <f t="shared" si="89"/>
        <v>5040000</v>
      </c>
      <c r="L1348" s="87">
        <v>0</v>
      </c>
      <c r="M1348" s="87">
        <v>0</v>
      </c>
      <c r="N1348" s="87">
        <v>0</v>
      </c>
      <c r="O1348" s="87">
        <f t="shared" si="86"/>
        <v>5040000</v>
      </c>
      <c r="P1348" s="97">
        <v>5040000</v>
      </c>
      <c r="Q1348" s="97">
        <f t="shared" si="87"/>
        <v>0</v>
      </c>
      <c r="R1348" s="96"/>
    </row>
    <row r="1349" spans="1:18" x14ac:dyDescent="0.25">
      <c r="A1349" s="84">
        <v>1343</v>
      </c>
      <c r="B1349" s="85">
        <v>462218</v>
      </c>
      <c r="C1349" s="86" t="s">
        <v>460</v>
      </c>
      <c r="D1349" s="86" t="s">
        <v>198</v>
      </c>
      <c r="E1349" s="86" t="s">
        <v>3827</v>
      </c>
      <c r="F1349" s="86" t="s">
        <v>27</v>
      </c>
      <c r="G1349" s="86"/>
      <c r="H1349" s="87">
        <v>21</v>
      </c>
      <c r="I1349" s="87">
        <v>0</v>
      </c>
      <c r="J1349" s="87">
        <v>0</v>
      </c>
      <c r="K1349" s="87">
        <f t="shared" si="89"/>
        <v>5880000</v>
      </c>
      <c r="L1349" s="87">
        <v>0</v>
      </c>
      <c r="M1349" s="87">
        <v>0</v>
      </c>
      <c r="N1349" s="87">
        <v>0</v>
      </c>
      <c r="O1349" s="87">
        <f t="shared" si="86"/>
        <v>5880000</v>
      </c>
      <c r="P1349" s="97">
        <v>5880000</v>
      </c>
      <c r="Q1349" s="97">
        <f t="shared" si="87"/>
        <v>0</v>
      </c>
      <c r="R1349" s="96"/>
    </row>
    <row r="1350" spans="1:18" x14ac:dyDescent="0.25">
      <c r="A1350" s="84">
        <v>1344</v>
      </c>
      <c r="B1350" s="85">
        <v>462219</v>
      </c>
      <c r="C1350" s="86" t="s">
        <v>824</v>
      </c>
      <c r="D1350" s="86" t="s">
        <v>481</v>
      </c>
      <c r="E1350" s="86" t="s">
        <v>3827</v>
      </c>
      <c r="F1350" s="86" t="s">
        <v>27</v>
      </c>
      <c r="G1350" s="86"/>
      <c r="H1350" s="87">
        <v>18</v>
      </c>
      <c r="I1350" s="87">
        <v>0</v>
      </c>
      <c r="J1350" s="87">
        <v>0</v>
      </c>
      <c r="K1350" s="87">
        <f t="shared" si="89"/>
        <v>5040000</v>
      </c>
      <c r="L1350" s="87">
        <v>0</v>
      </c>
      <c r="M1350" s="87">
        <v>0</v>
      </c>
      <c r="N1350" s="87">
        <v>0</v>
      </c>
      <c r="O1350" s="87">
        <f t="shared" si="86"/>
        <v>5040000</v>
      </c>
      <c r="P1350" s="97">
        <v>5040000</v>
      </c>
      <c r="Q1350" s="97">
        <f t="shared" si="87"/>
        <v>0</v>
      </c>
      <c r="R1350" s="96"/>
    </row>
    <row r="1351" spans="1:18" x14ac:dyDescent="0.25">
      <c r="A1351" s="84">
        <v>1345</v>
      </c>
      <c r="B1351" s="85">
        <v>462220</v>
      </c>
      <c r="C1351" s="86" t="s">
        <v>3832</v>
      </c>
      <c r="D1351" s="86" t="s">
        <v>334</v>
      </c>
      <c r="E1351" s="86" t="s">
        <v>3827</v>
      </c>
      <c r="F1351" s="86" t="s">
        <v>27</v>
      </c>
      <c r="G1351" s="86"/>
      <c r="H1351" s="87">
        <v>21</v>
      </c>
      <c r="I1351" s="87">
        <v>0</v>
      </c>
      <c r="J1351" s="87">
        <v>0</v>
      </c>
      <c r="K1351" s="87">
        <f t="shared" si="89"/>
        <v>5880000</v>
      </c>
      <c r="L1351" s="87">
        <v>0</v>
      </c>
      <c r="M1351" s="87">
        <v>0</v>
      </c>
      <c r="N1351" s="87">
        <v>0</v>
      </c>
      <c r="O1351" s="87">
        <f t="shared" si="86"/>
        <v>5880000</v>
      </c>
      <c r="P1351" s="97">
        <v>5880000</v>
      </c>
      <c r="Q1351" s="97">
        <f t="shared" si="87"/>
        <v>0</v>
      </c>
      <c r="R1351" s="96"/>
    </row>
    <row r="1352" spans="1:18" x14ac:dyDescent="0.25">
      <c r="A1352" s="84">
        <v>1346</v>
      </c>
      <c r="B1352" s="85">
        <v>462221</v>
      </c>
      <c r="C1352" s="86" t="s">
        <v>3833</v>
      </c>
      <c r="D1352" s="86" t="s">
        <v>334</v>
      </c>
      <c r="E1352" s="86" t="s">
        <v>3827</v>
      </c>
      <c r="F1352" s="86" t="s">
        <v>27</v>
      </c>
      <c r="G1352" s="86"/>
      <c r="H1352" s="87">
        <v>18</v>
      </c>
      <c r="I1352" s="87">
        <v>0</v>
      </c>
      <c r="J1352" s="87">
        <v>0</v>
      </c>
      <c r="K1352" s="87">
        <f t="shared" si="89"/>
        <v>5040000</v>
      </c>
      <c r="L1352" s="87">
        <v>0</v>
      </c>
      <c r="M1352" s="87">
        <v>0</v>
      </c>
      <c r="N1352" s="87">
        <v>0</v>
      </c>
      <c r="O1352" s="87">
        <f t="shared" ref="O1352:O1415" si="90">K1352+L1352+M1352-N1352</f>
        <v>5040000</v>
      </c>
      <c r="P1352" s="97">
        <v>5040000</v>
      </c>
      <c r="Q1352" s="97">
        <f t="shared" ref="Q1352:Q1415" si="91">O1352-P1352</f>
        <v>0</v>
      </c>
      <c r="R1352" s="96"/>
    </row>
    <row r="1353" spans="1:18" x14ac:dyDescent="0.25">
      <c r="A1353" s="84">
        <v>1347</v>
      </c>
      <c r="B1353" s="85">
        <v>462222</v>
      </c>
      <c r="C1353" s="86" t="s">
        <v>3834</v>
      </c>
      <c r="D1353" s="86" t="s">
        <v>349</v>
      </c>
      <c r="E1353" s="86" t="s">
        <v>3827</v>
      </c>
      <c r="F1353" s="86" t="s">
        <v>27</v>
      </c>
      <c r="G1353" s="86"/>
      <c r="H1353" s="87">
        <v>21</v>
      </c>
      <c r="I1353" s="87">
        <v>0</v>
      </c>
      <c r="J1353" s="87">
        <v>0</v>
      </c>
      <c r="K1353" s="87">
        <f t="shared" si="89"/>
        <v>5880000</v>
      </c>
      <c r="L1353" s="87">
        <v>0</v>
      </c>
      <c r="M1353" s="87">
        <v>0</v>
      </c>
      <c r="N1353" s="87">
        <v>0</v>
      </c>
      <c r="O1353" s="87">
        <f t="shared" si="90"/>
        <v>5880000</v>
      </c>
      <c r="P1353" s="97">
        <v>5880000</v>
      </c>
      <c r="Q1353" s="97">
        <f t="shared" si="91"/>
        <v>0</v>
      </c>
      <c r="R1353" s="96"/>
    </row>
    <row r="1354" spans="1:18" x14ac:dyDescent="0.25">
      <c r="A1354" s="84">
        <v>1348</v>
      </c>
      <c r="B1354" s="85">
        <v>462223</v>
      </c>
      <c r="C1354" s="86" t="s">
        <v>3835</v>
      </c>
      <c r="D1354" s="86" t="s">
        <v>349</v>
      </c>
      <c r="E1354" s="86" t="s">
        <v>3827</v>
      </c>
      <c r="F1354" s="86" t="s">
        <v>27</v>
      </c>
      <c r="G1354" s="86"/>
      <c r="H1354" s="87">
        <v>21</v>
      </c>
      <c r="I1354" s="87">
        <v>0</v>
      </c>
      <c r="J1354" s="87">
        <v>0</v>
      </c>
      <c r="K1354" s="87">
        <f t="shared" si="89"/>
        <v>5880000</v>
      </c>
      <c r="L1354" s="87">
        <v>0</v>
      </c>
      <c r="M1354" s="87">
        <v>0</v>
      </c>
      <c r="N1354" s="87">
        <v>0</v>
      </c>
      <c r="O1354" s="87">
        <f t="shared" si="90"/>
        <v>5880000</v>
      </c>
      <c r="P1354" s="97">
        <v>5880000</v>
      </c>
      <c r="Q1354" s="97">
        <f t="shared" si="91"/>
        <v>0</v>
      </c>
      <c r="R1354" s="96"/>
    </row>
    <row r="1355" spans="1:18" x14ac:dyDescent="0.25">
      <c r="A1355" s="84">
        <v>1349</v>
      </c>
      <c r="B1355" s="85">
        <v>462224</v>
      </c>
      <c r="C1355" s="86" t="s">
        <v>3836</v>
      </c>
      <c r="D1355" s="86" t="s">
        <v>262</v>
      </c>
      <c r="E1355" s="86" t="s">
        <v>3827</v>
      </c>
      <c r="F1355" s="86" t="s">
        <v>27</v>
      </c>
      <c r="G1355" s="86"/>
      <c r="H1355" s="87">
        <v>18</v>
      </c>
      <c r="I1355" s="87">
        <v>0</v>
      </c>
      <c r="J1355" s="87">
        <v>0</v>
      </c>
      <c r="K1355" s="87">
        <f t="shared" si="89"/>
        <v>5040000</v>
      </c>
      <c r="L1355" s="87">
        <v>0</v>
      </c>
      <c r="M1355" s="87">
        <v>0</v>
      </c>
      <c r="N1355" s="87">
        <v>0</v>
      </c>
      <c r="O1355" s="87">
        <f t="shared" si="90"/>
        <v>5040000</v>
      </c>
      <c r="P1355" s="97">
        <v>5040000</v>
      </c>
      <c r="Q1355" s="97">
        <f t="shared" si="91"/>
        <v>0</v>
      </c>
      <c r="R1355" s="96"/>
    </row>
    <row r="1356" spans="1:18" x14ac:dyDescent="0.25">
      <c r="A1356" s="84">
        <v>1350</v>
      </c>
      <c r="B1356" s="85">
        <v>462225</v>
      </c>
      <c r="C1356" s="86" t="s">
        <v>309</v>
      </c>
      <c r="D1356" s="86" t="s">
        <v>210</v>
      </c>
      <c r="E1356" s="86" t="s">
        <v>3827</v>
      </c>
      <c r="F1356" s="86" t="s">
        <v>27</v>
      </c>
      <c r="G1356" s="86"/>
      <c r="H1356" s="87">
        <v>18</v>
      </c>
      <c r="I1356" s="87">
        <v>0</v>
      </c>
      <c r="J1356" s="87">
        <v>0</v>
      </c>
      <c r="K1356" s="87">
        <f t="shared" si="89"/>
        <v>5040000</v>
      </c>
      <c r="L1356" s="87">
        <v>0</v>
      </c>
      <c r="M1356" s="87">
        <v>0</v>
      </c>
      <c r="N1356" s="87">
        <v>0</v>
      </c>
      <c r="O1356" s="87">
        <f t="shared" si="90"/>
        <v>5040000</v>
      </c>
      <c r="P1356" s="97">
        <v>5040000</v>
      </c>
      <c r="Q1356" s="97">
        <f t="shared" si="91"/>
        <v>0</v>
      </c>
      <c r="R1356" s="96"/>
    </row>
    <row r="1357" spans="1:18" x14ac:dyDescent="0.25">
      <c r="A1357" s="84">
        <v>1351</v>
      </c>
      <c r="B1357" s="85">
        <v>462226</v>
      </c>
      <c r="C1357" s="86" t="s">
        <v>3837</v>
      </c>
      <c r="D1357" s="86" t="s">
        <v>313</v>
      </c>
      <c r="E1357" s="86" t="s">
        <v>3827</v>
      </c>
      <c r="F1357" s="86" t="s">
        <v>27</v>
      </c>
      <c r="G1357" s="86"/>
      <c r="H1357" s="87">
        <v>21</v>
      </c>
      <c r="I1357" s="87">
        <v>0</v>
      </c>
      <c r="J1357" s="87">
        <v>0</v>
      </c>
      <c r="K1357" s="87">
        <f t="shared" si="89"/>
        <v>5880000</v>
      </c>
      <c r="L1357" s="87">
        <v>0</v>
      </c>
      <c r="M1357" s="87">
        <v>0</v>
      </c>
      <c r="N1357" s="87">
        <v>0</v>
      </c>
      <c r="O1357" s="87">
        <f t="shared" si="90"/>
        <v>5880000</v>
      </c>
      <c r="P1357" s="97">
        <v>5880000</v>
      </c>
      <c r="Q1357" s="97">
        <f t="shared" si="91"/>
        <v>0</v>
      </c>
      <c r="R1357" s="96"/>
    </row>
    <row r="1358" spans="1:18" x14ac:dyDescent="0.25">
      <c r="A1358" s="84">
        <v>1352</v>
      </c>
      <c r="B1358" s="85">
        <v>462227</v>
      </c>
      <c r="C1358" s="86" t="s">
        <v>3838</v>
      </c>
      <c r="D1358" s="86" t="s">
        <v>377</v>
      </c>
      <c r="E1358" s="86" t="s">
        <v>3827</v>
      </c>
      <c r="F1358" s="86" t="s">
        <v>27</v>
      </c>
      <c r="G1358" s="86"/>
      <c r="H1358" s="87">
        <v>21</v>
      </c>
      <c r="I1358" s="87">
        <v>0</v>
      </c>
      <c r="J1358" s="87">
        <v>0</v>
      </c>
      <c r="K1358" s="87">
        <f t="shared" si="89"/>
        <v>5880000</v>
      </c>
      <c r="L1358" s="87">
        <v>0</v>
      </c>
      <c r="M1358" s="87">
        <v>0</v>
      </c>
      <c r="N1358" s="87">
        <v>0</v>
      </c>
      <c r="O1358" s="87">
        <f t="shared" si="90"/>
        <v>5880000</v>
      </c>
      <c r="P1358" s="97">
        <v>5880000</v>
      </c>
      <c r="Q1358" s="97">
        <f t="shared" si="91"/>
        <v>0</v>
      </c>
      <c r="R1358" s="96"/>
    </row>
    <row r="1359" spans="1:18" x14ac:dyDescent="0.25">
      <c r="A1359" s="84">
        <v>1353</v>
      </c>
      <c r="B1359" s="85">
        <v>462228</v>
      </c>
      <c r="C1359" s="86" t="s">
        <v>3839</v>
      </c>
      <c r="D1359" s="86" t="s">
        <v>448</v>
      </c>
      <c r="E1359" s="86" t="s">
        <v>3827</v>
      </c>
      <c r="F1359" s="86" t="s">
        <v>27</v>
      </c>
      <c r="G1359" s="86"/>
      <c r="H1359" s="87">
        <v>18</v>
      </c>
      <c r="I1359" s="87">
        <v>0</v>
      </c>
      <c r="J1359" s="87">
        <v>0</v>
      </c>
      <c r="K1359" s="87">
        <f t="shared" si="89"/>
        <v>5040000</v>
      </c>
      <c r="L1359" s="87">
        <v>0</v>
      </c>
      <c r="M1359" s="87">
        <v>0</v>
      </c>
      <c r="N1359" s="87">
        <v>0</v>
      </c>
      <c r="O1359" s="87">
        <f t="shared" si="90"/>
        <v>5040000</v>
      </c>
      <c r="P1359" s="97">
        <v>5040000</v>
      </c>
      <c r="Q1359" s="97">
        <f t="shared" si="91"/>
        <v>0</v>
      </c>
      <c r="R1359" s="96"/>
    </row>
    <row r="1360" spans="1:18" x14ac:dyDescent="0.25">
      <c r="A1360" s="84">
        <v>1354</v>
      </c>
      <c r="B1360" s="85">
        <v>462229</v>
      </c>
      <c r="C1360" s="86" t="s">
        <v>152</v>
      </c>
      <c r="D1360" s="86" t="s">
        <v>448</v>
      </c>
      <c r="E1360" s="86" t="s">
        <v>3827</v>
      </c>
      <c r="F1360" s="86" t="s">
        <v>27</v>
      </c>
      <c r="G1360" s="86"/>
      <c r="H1360" s="87">
        <v>18</v>
      </c>
      <c r="I1360" s="87">
        <v>0</v>
      </c>
      <c r="J1360" s="87">
        <v>0</v>
      </c>
      <c r="K1360" s="87">
        <f t="shared" si="89"/>
        <v>5040000</v>
      </c>
      <c r="L1360" s="87">
        <v>0</v>
      </c>
      <c r="M1360" s="87">
        <v>0</v>
      </c>
      <c r="N1360" s="87">
        <v>0</v>
      </c>
      <c r="O1360" s="87">
        <f t="shared" si="90"/>
        <v>5040000</v>
      </c>
      <c r="P1360" s="97">
        <v>5040000</v>
      </c>
      <c r="Q1360" s="97">
        <f t="shared" si="91"/>
        <v>0</v>
      </c>
      <c r="R1360" s="96"/>
    </row>
    <row r="1361" spans="1:18" x14ac:dyDescent="0.25">
      <c r="A1361" s="84">
        <v>1355</v>
      </c>
      <c r="B1361" s="85">
        <v>462230</v>
      </c>
      <c r="C1361" s="86" t="s">
        <v>105</v>
      </c>
      <c r="D1361" s="86" t="s">
        <v>492</v>
      </c>
      <c r="E1361" s="86" t="s">
        <v>3827</v>
      </c>
      <c r="F1361" s="86" t="s">
        <v>27</v>
      </c>
      <c r="G1361" s="86"/>
      <c r="H1361" s="87">
        <v>21</v>
      </c>
      <c r="I1361" s="87">
        <v>0</v>
      </c>
      <c r="J1361" s="87">
        <v>0</v>
      </c>
      <c r="K1361" s="87">
        <f t="shared" si="89"/>
        <v>5880000</v>
      </c>
      <c r="L1361" s="87">
        <v>0</v>
      </c>
      <c r="M1361" s="87">
        <v>0</v>
      </c>
      <c r="N1361" s="87">
        <v>0</v>
      </c>
      <c r="O1361" s="87">
        <f t="shared" si="90"/>
        <v>5880000</v>
      </c>
      <c r="P1361" s="97">
        <v>5880000</v>
      </c>
      <c r="Q1361" s="97">
        <f t="shared" si="91"/>
        <v>0</v>
      </c>
      <c r="R1361" s="96"/>
    </row>
    <row r="1362" spans="1:18" x14ac:dyDescent="0.25">
      <c r="A1362" s="84">
        <v>1356</v>
      </c>
      <c r="B1362" s="85">
        <v>462231</v>
      </c>
      <c r="C1362" s="86" t="s">
        <v>965</v>
      </c>
      <c r="D1362" s="86" t="s">
        <v>184</v>
      </c>
      <c r="E1362" s="86" t="s">
        <v>3827</v>
      </c>
      <c r="F1362" s="86" t="s">
        <v>27</v>
      </c>
      <c r="G1362" s="86"/>
      <c r="H1362" s="87">
        <v>18</v>
      </c>
      <c r="I1362" s="87">
        <v>0</v>
      </c>
      <c r="J1362" s="87">
        <v>0</v>
      </c>
      <c r="K1362" s="87">
        <f t="shared" si="89"/>
        <v>5040000</v>
      </c>
      <c r="L1362" s="87">
        <v>0</v>
      </c>
      <c r="M1362" s="87">
        <v>0</v>
      </c>
      <c r="N1362" s="87">
        <v>0</v>
      </c>
      <c r="O1362" s="87">
        <f t="shared" si="90"/>
        <v>5040000</v>
      </c>
      <c r="P1362" s="97">
        <v>5040000</v>
      </c>
      <c r="Q1362" s="97">
        <f t="shared" si="91"/>
        <v>0</v>
      </c>
      <c r="R1362" s="96"/>
    </row>
    <row r="1363" spans="1:18" x14ac:dyDescent="0.25">
      <c r="A1363" s="84">
        <v>1357</v>
      </c>
      <c r="B1363" s="85">
        <v>462232</v>
      </c>
      <c r="C1363" s="86" t="s">
        <v>3840</v>
      </c>
      <c r="D1363" s="86" t="s">
        <v>637</v>
      </c>
      <c r="E1363" s="86" t="s">
        <v>3827</v>
      </c>
      <c r="F1363" s="86" t="s">
        <v>27</v>
      </c>
      <c r="G1363" s="86"/>
      <c r="H1363" s="87">
        <v>21</v>
      </c>
      <c r="I1363" s="87">
        <v>0</v>
      </c>
      <c r="J1363" s="87">
        <v>0</v>
      </c>
      <c r="K1363" s="87">
        <f t="shared" si="89"/>
        <v>5880000</v>
      </c>
      <c r="L1363" s="87">
        <v>0</v>
      </c>
      <c r="M1363" s="87">
        <v>0</v>
      </c>
      <c r="N1363" s="87">
        <v>0</v>
      </c>
      <c r="O1363" s="87">
        <f t="shared" si="90"/>
        <v>5880000</v>
      </c>
      <c r="P1363" s="97">
        <v>5880000</v>
      </c>
      <c r="Q1363" s="97">
        <f t="shared" si="91"/>
        <v>0</v>
      </c>
      <c r="R1363" s="96"/>
    </row>
    <row r="1364" spans="1:18" x14ac:dyDescent="0.25">
      <c r="A1364" s="84">
        <v>1358</v>
      </c>
      <c r="B1364" s="85">
        <v>462233</v>
      </c>
      <c r="C1364" s="86" t="s">
        <v>3841</v>
      </c>
      <c r="D1364" s="86" t="s">
        <v>65</v>
      </c>
      <c r="E1364" s="86" t="s">
        <v>3827</v>
      </c>
      <c r="F1364" s="86" t="s">
        <v>27</v>
      </c>
      <c r="G1364" s="86"/>
      <c r="H1364" s="87">
        <v>21</v>
      </c>
      <c r="I1364" s="87">
        <v>0</v>
      </c>
      <c r="J1364" s="87">
        <v>0</v>
      </c>
      <c r="K1364" s="87">
        <f t="shared" si="89"/>
        <v>5880000</v>
      </c>
      <c r="L1364" s="87">
        <v>0</v>
      </c>
      <c r="M1364" s="87">
        <v>0</v>
      </c>
      <c r="N1364" s="87">
        <v>0</v>
      </c>
      <c r="O1364" s="87">
        <f t="shared" si="90"/>
        <v>5880000</v>
      </c>
      <c r="P1364" s="97">
        <v>5880000</v>
      </c>
      <c r="Q1364" s="97">
        <f t="shared" si="91"/>
        <v>0</v>
      </c>
      <c r="R1364" s="96"/>
    </row>
    <row r="1365" spans="1:18" x14ac:dyDescent="0.25">
      <c r="A1365" s="84">
        <v>1359</v>
      </c>
      <c r="B1365" s="85">
        <v>462234</v>
      </c>
      <c r="C1365" s="86" t="s">
        <v>189</v>
      </c>
      <c r="D1365" s="86" t="s">
        <v>65</v>
      </c>
      <c r="E1365" s="86" t="s">
        <v>3827</v>
      </c>
      <c r="F1365" s="86" t="s">
        <v>27</v>
      </c>
      <c r="G1365" s="86"/>
      <c r="H1365" s="87">
        <v>18</v>
      </c>
      <c r="I1365" s="87">
        <v>0</v>
      </c>
      <c r="J1365" s="87">
        <v>0</v>
      </c>
      <c r="K1365" s="87">
        <f t="shared" si="89"/>
        <v>5040000</v>
      </c>
      <c r="L1365" s="87">
        <v>0</v>
      </c>
      <c r="M1365" s="87">
        <v>0</v>
      </c>
      <c r="N1365" s="87">
        <v>0</v>
      </c>
      <c r="O1365" s="87">
        <f t="shared" si="90"/>
        <v>5040000</v>
      </c>
      <c r="P1365" s="97">
        <v>5040000</v>
      </c>
      <c r="Q1365" s="97">
        <f t="shared" si="91"/>
        <v>0</v>
      </c>
      <c r="R1365" s="96"/>
    </row>
    <row r="1366" spans="1:18" x14ac:dyDescent="0.25">
      <c r="A1366" s="84">
        <v>1360</v>
      </c>
      <c r="B1366" s="85">
        <v>462235</v>
      </c>
      <c r="C1366" s="86" t="s">
        <v>3244</v>
      </c>
      <c r="D1366" s="86" t="s">
        <v>649</v>
      </c>
      <c r="E1366" s="86" t="s">
        <v>3827</v>
      </c>
      <c r="F1366" s="86" t="s">
        <v>27</v>
      </c>
      <c r="G1366" s="86"/>
      <c r="H1366" s="87">
        <v>18</v>
      </c>
      <c r="I1366" s="87">
        <v>0</v>
      </c>
      <c r="J1366" s="87">
        <v>0</v>
      </c>
      <c r="K1366" s="87">
        <f t="shared" si="89"/>
        <v>5040000</v>
      </c>
      <c r="L1366" s="87">
        <v>0</v>
      </c>
      <c r="M1366" s="87">
        <v>0</v>
      </c>
      <c r="N1366" s="87">
        <v>0</v>
      </c>
      <c r="O1366" s="87">
        <f t="shared" si="90"/>
        <v>5040000</v>
      </c>
      <c r="P1366" s="97">
        <v>0</v>
      </c>
      <c r="Q1366" s="97">
        <f t="shared" si="91"/>
        <v>5040000</v>
      </c>
      <c r="R1366" s="96"/>
    </row>
    <row r="1367" spans="1:18" x14ac:dyDescent="0.25">
      <c r="A1367" s="84">
        <v>1361</v>
      </c>
      <c r="B1367" s="85">
        <v>462236</v>
      </c>
      <c r="C1367" s="86" t="s">
        <v>3842</v>
      </c>
      <c r="D1367" s="86" t="s">
        <v>526</v>
      </c>
      <c r="E1367" s="86" t="s">
        <v>3827</v>
      </c>
      <c r="F1367" s="86" t="s">
        <v>27</v>
      </c>
      <c r="G1367" s="86"/>
      <c r="H1367" s="87">
        <v>21</v>
      </c>
      <c r="I1367" s="87">
        <v>0</v>
      </c>
      <c r="J1367" s="87">
        <v>0</v>
      </c>
      <c r="K1367" s="87">
        <f t="shared" si="89"/>
        <v>5880000</v>
      </c>
      <c r="L1367" s="87">
        <v>0</v>
      </c>
      <c r="M1367" s="87">
        <v>0</v>
      </c>
      <c r="N1367" s="87">
        <v>0</v>
      </c>
      <c r="O1367" s="87">
        <f t="shared" si="90"/>
        <v>5880000</v>
      </c>
      <c r="P1367" s="97">
        <v>5880000</v>
      </c>
      <c r="Q1367" s="97">
        <f t="shared" si="91"/>
        <v>0</v>
      </c>
      <c r="R1367" s="96"/>
    </row>
    <row r="1368" spans="1:18" x14ac:dyDescent="0.25">
      <c r="A1368" s="84">
        <v>1362</v>
      </c>
      <c r="B1368" s="85">
        <v>462237</v>
      </c>
      <c r="C1368" s="86" t="s">
        <v>824</v>
      </c>
      <c r="D1368" s="86" t="s">
        <v>153</v>
      </c>
      <c r="E1368" s="86" t="s">
        <v>3827</v>
      </c>
      <c r="F1368" s="86" t="s">
        <v>389</v>
      </c>
      <c r="G1368" s="86"/>
      <c r="H1368" s="87">
        <v>21</v>
      </c>
      <c r="I1368" s="87">
        <v>0</v>
      </c>
      <c r="J1368" s="87">
        <v>0</v>
      </c>
      <c r="K1368" s="87">
        <f t="shared" si="89"/>
        <v>5880000</v>
      </c>
      <c r="L1368" s="87">
        <v>0</v>
      </c>
      <c r="M1368" s="87">
        <v>0</v>
      </c>
      <c r="N1368" s="87">
        <f>K1368*0.7</f>
        <v>4115999.9999999995</v>
      </c>
      <c r="O1368" s="87">
        <f t="shared" si="90"/>
        <v>1764000.0000000005</v>
      </c>
      <c r="P1368" s="97">
        <v>1764000</v>
      </c>
      <c r="Q1368" s="97">
        <f t="shared" si="91"/>
        <v>0</v>
      </c>
      <c r="R1368" s="96"/>
    </row>
    <row r="1369" spans="1:18" x14ac:dyDescent="0.25">
      <c r="A1369" s="84">
        <v>1363</v>
      </c>
      <c r="B1369" s="85">
        <v>462238</v>
      </c>
      <c r="C1369" s="86" t="s">
        <v>152</v>
      </c>
      <c r="D1369" s="86" t="s">
        <v>153</v>
      </c>
      <c r="E1369" s="86" t="s">
        <v>3827</v>
      </c>
      <c r="F1369" s="86" t="s">
        <v>27</v>
      </c>
      <c r="G1369" s="86"/>
      <c r="H1369" s="87">
        <v>21</v>
      </c>
      <c r="I1369" s="87">
        <v>0</v>
      </c>
      <c r="J1369" s="87">
        <v>0</v>
      </c>
      <c r="K1369" s="87">
        <f t="shared" ref="K1369:K1408" si="92">H1369*280000</f>
        <v>5880000</v>
      </c>
      <c r="L1369" s="87">
        <v>0</v>
      </c>
      <c r="M1369" s="87">
        <v>0</v>
      </c>
      <c r="N1369" s="87">
        <v>0</v>
      </c>
      <c r="O1369" s="87">
        <f t="shared" si="90"/>
        <v>5880000</v>
      </c>
      <c r="P1369" s="97">
        <v>0</v>
      </c>
      <c r="Q1369" s="97">
        <f t="shared" si="91"/>
        <v>5880000</v>
      </c>
      <c r="R1369" s="96"/>
    </row>
    <row r="1370" spans="1:18" x14ac:dyDescent="0.25">
      <c r="A1370" s="84">
        <v>1364</v>
      </c>
      <c r="B1370" s="85">
        <v>462239</v>
      </c>
      <c r="C1370" s="86" t="s">
        <v>3843</v>
      </c>
      <c r="D1370" s="86" t="s">
        <v>153</v>
      </c>
      <c r="E1370" s="86" t="s">
        <v>3827</v>
      </c>
      <c r="F1370" s="86" t="s">
        <v>27</v>
      </c>
      <c r="G1370" s="86"/>
      <c r="H1370" s="87">
        <v>21</v>
      </c>
      <c r="I1370" s="87">
        <v>0</v>
      </c>
      <c r="J1370" s="87">
        <v>0</v>
      </c>
      <c r="K1370" s="87">
        <f t="shared" si="92"/>
        <v>5880000</v>
      </c>
      <c r="L1370" s="87">
        <v>0</v>
      </c>
      <c r="M1370" s="87">
        <v>0</v>
      </c>
      <c r="N1370" s="87">
        <v>0</v>
      </c>
      <c r="O1370" s="87">
        <f t="shared" si="90"/>
        <v>5880000</v>
      </c>
      <c r="P1370" s="97">
        <v>5880000</v>
      </c>
      <c r="Q1370" s="97">
        <f t="shared" si="91"/>
        <v>0</v>
      </c>
      <c r="R1370" s="96"/>
    </row>
    <row r="1371" spans="1:18" x14ac:dyDescent="0.25">
      <c r="A1371" s="84">
        <v>1365</v>
      </c>
      <c r="B1371" s="85">
        <v>462240</v>
      </c>
      <c r="C1371" s="86" t="s">
        <v>550</v>
      </c>
      <c r="D1371" s="86" t="s">
        <v>1624</v>
      </c>
      <c r="E1371" s="86" t="s">
        <v>3827</v>
      </c>
      <c r="F1371" s="86" t="s">
        <v>27</v>
      </c>
      <c r="G1371" s="86"/>
      <c r="H1371" s="87">
        <v>18</v>
      </c>
      <c r="I1371" s="87">
        <v>0</v>
      </c>
      <c r="J1371" s="87">
        <v>0</v>
      </c>
      <c r="K1371" s="87">
        <f t="shared" si="92"/>
        <v>5040000</v>
      </c>
      <c r="L1371" s="87">
        <v>0</v>
      </c>
      <c r="M1371" s="87">
        <v>0</v>
      </c>
      <c r="N1371" s="87">
        <v>0</v>
      </c>
      <c r="O1371" s="87">
        <f t="shared" si="90"/>
        <v>5040000</v>
      </c>
      <c r="P1371" s="97">
        <v>5040000</v>
      </c>
      <c r="Q1371" s="97">
        <f t="shared" si="91"/>
        <v>0</v>
      </c>
      <c r="R1371" s="96"/>
    </row>
    <row r="1372" spans="1:18" x14ac:dyDescent="0.25">
      <c r="A1372" s="84">
        <v>1366</v>
      </c>
      <c r="B1372" s="85">
        <v>462241</v>
      </c>
      <c r="C1372" s="86" t="s">
        <v>3844</v>
      </c>
      <c r="D1372" s="86" t="s">
        <v>535</v>
      </c>
      <c r="E1372" s="86" t="s">
        <v>3827</v>
      </c>
      <c r="F1372" s="86" t="s">
        <v>389</v>
      </c>
      <c r="G1372" s="86"/>
      <c r="H1372" s="87">
        <v>21</v>
      </c>
      <c r="I1372" s="87">
        <v>0</v>
      </c>
      <c r="J1372" s="87">
        <v>0</v>
      </c>
      <c r="K1372" s="87">
        <f t="shared" si="92"/>
        <v>5880000</v>
      </c>
      <c r="L1372" s="87">
        <v>0</v>
      </c>
      <c r="M1372" s="87">
        <v>0</v>
      </c>
      <c r="N1372" s="87">
        <f>K1372*0.7</f>
        <v>4115999.9999999995</v>
      </c>
      <c r="O1372" s="87">
        <f t="shared" si="90"/>
        <v>1764000.0000000005</v>
      </c>
      <c r="P1372" s="97">
        <v>1764000</v>
      </c>
      <c r="Q1372" s="97">
        <f t="shared" si="91"/>
        <v>0</v>
      </c>
      <c r="R1372" s="96"/>
    </row>
    <row r="1373" spans="1:18" x14ac:dyDescent="0.25">
      <c r="A1373" s="84">
        <v>1367</v>
      </c>
      <c r="B1373" s="85">
        <v>462242</v>
      </c>
      <c r="C1373" s="86" t="s">
        <v>2341</v>
      </c>
      <c r="D1373" s="86" t="s">
        <v>1183</v>
      </c>
      <c r="E1373" s="86" t="s">
        <v>3827</v>
      </c>
      <c r="F1373" s="86" t="s">
        <v>27</v>
      </c>
      <c r="G1373" s="86"/>
      <c r="H1373" s="87">
        <v>18</v>
      </c>
      <c r="I1373" s="87">
        <v>0</v>
      </c>
      <c r="J1373" s="87">
        <v>0</v>
      </c>
      <c r="K1373" s="87">
        <f t="shared" si="92"/>
        <v>5040000</v>
      </c>
      <c r="L1373" s="87">
        <v>0</v>
      </c>
      <c r="M1373" s="87">
        <v>0</v>
      </c>
      <c r="N1373" s="87">
        <v>0</v>
      </c>
      <c r="O1373" s="87">
        <f t="shared" si="90"/>
        <v>5040000</v>
      </c>
      <c r="P1373" s="97">
        <v>5040000</v>
      </c>
      <c r="Q1373" s="97">
        <f t="shared" si="91"/>
        <v>0</v>
      </c>
      <c r="R1373" s="96"/>
    </row>
    <row r="1374" spans="1:18" x14ac:dyDescent="0.25">
      <c r="A1374" s="84">
        <v>1368</v>
      </c>
      <c r="B1374" s="85">
        <v>462243</v>
      </c>
      <c r="C1374" s="86" t="s">
        <v>323</v>
      </c>
      <c r="D1374" s="86" t="s">
        <v>303</v>
      </c>
      <c r="E1374" s="86" t="s">
        <v>3827</v>
      </c>
      <c r="F1374" s="86" t="s">
        <v>27</v>
      </c>
      <c r="G1374" s="86"/>
      <c r="H1374" s="87">
        <v>18</v>
      </c>
      <c r="I1374" s="87">
        <v>0</v>
      </c>
      <c r="J1374" s="87">
        <v>0</v>
      </c>
      <c r="K1374" s="87">
        <f t="shared" si="92"/>
        <v>5040000</v>
      </c>
      <c r="L1374" s="87">
        <v>0</v>
      </c>
      <c r="M1374" s="87">
        <v>0</v>
      </c>
      <c r="N1374" s="87">
        <v>0</v>
      </c>
      <c r="O1374" s="87">
        <f t="shared" si="90"/>
        <v>5040000</v>
      </c>
      <c r="P1374" s="97">
        <v>5040000</v>
      </c>
      <c r="Q1374" s="97">
        <f t="shared" si="91"/>
        <v>0</v>
      </c>
      <c r="R1374" s="96"/>
    </row>
    <row r="1375" spans="1:18" x14ac:dyDescent="0.25">
      <c r="A1375" s="84">
        <v>1369</v>
      </c>
      <c r="B1375" s="85">
        <v>462244</v>
      </c>
      <c r="C1375" s="86" t="s">
        <v>2768</v>
      </c>
      <c r="D1375" s="86" t="s">
        <v>362</v>
      </c>
      <c r="E1375" s="86" t="s">
        <v>3827</v>
      </c>
      <c r="F1375" s="86" t="s">
        <v>368</v>
      </c>
      <c r="G1375" s="86"/>
      <c r="H1375" s="87">
        <v>21</v>
      </c>
      <c r="I1375" s="87">
        <v>0</v>
      </c>
      <c r="J1375" s="87">
        <v>0</v>
      </c>
      <c r="K1375" s="87">
        <f t="shared" si="92"/>
        <v>5880000</v>
      </c>
      <c r="L1375" s="87">
        <v>0</v>
      </c>
      <c r="M1375" s="87">
        <v>0</v>
      </c>
      <c r="N1375" s="87">
        <f>K1375</f>
        <v>5880000</v>
      </c>
      <c r="O1375" s="87">
        <f t="shared" si="90"/>
        <v>0</v>
      </c>
      <c r="P1375" s="97">
        <v>0</v>
      </c>
      <c r="Q1375" s="97">
        <f t="shared" si="91"/>
        <v>0</v>
      </c>
      <c r="R1375" s="96"/>
    </row>
    <row r="1376" spans="1:18" x14ac:dyDescent="0.25">
      <c r="A1376" s="84">
        <v>1370</v>
      </c>
      <c r="B1376" s="85">
        <v>462245</v>
      </c>
      <c r="C1376" s="86" t="s">
        <v>2822</v>
      </c>
      <c r="D1376" s="86" t="s">
        <v>75</v>
      </c>
      <c r="E1376" s="86" t="s">
        <v>3827</v>
      </c>
      <c r="F1376" s="86" t="s">
        <v>27</v>
      </c>
      <c r="G1376" s="86"/>
      <c r="H1376" s="87">
        <v>21</v>
      </c>
      <c r="I1376" s="87">
        <v>0</v>
      </c>
      <c r="J1376" s="87">
        <v>0</v>
      </c>
      <c r="K1376" s="87">
        <f t="shared" si="92"/>
        <v>5880000</v>
      </c>
      <c r="L1376" s="87">
        <v>0</v>
      </c>
      <c r="M1376" s="87">
        <v>0</v>
      </c>
      <c r="N1376" s="87">
        <v>0</v>
      </c>
      <c r="O1376" s="87">
        <f t="shared" si="90"/>
        <v>5880000</v>
      </c>
      <c r="P1376" s="97">
        <v>5880000</v>
      </c>
      <c r="Q1376" s="97">
        <f t="shared" si="91"/>
        <v>0</v>
      </c>
      <c r="R1376" s="96"/>
    </row>
    <row r="1377" spans="1:18" x14ac:dyDescent="0.25">
      <c r="A1377" s="84">
        <v>1371</v>
      </c>
      <c r="B1377" s="85">
        <v>462246</v>
      </c>
      <c r="C1377" s="86" t="s">
        <v>614</v>
      </c>
      <c r="D1377" s="86" t="s">
        <v>75</v>
      </c>
      <c r="E1377" s="86" t="s">
        <v>3827</v>
      </c>
      <c r="F1377" s="86" t="s">
        <v>27</v>
      </c>
      <c r="G1377" s="86"/>
      <c r="H1377" s="87">
        <v>21</v>
      </c>
      <c r="I1377" s="87">
        <v>0</v>
      </c>
      <c r="J1377" s="87">
        <v>0</v>
      </c>
      <c r="K1377" s="87">
        <f t="shared" si="92"/>
        <v>5880000</v>
      </c>
      <c r="L1377" s="87">
        <v>0</v>
      </c>
      <c r="M1377" s="87">
        <v>0</v>
      </c>
      <c r="N1377" s="87">
        <v>0</v>
      </c>
      <c r="O1377" s="87">
        <f t="shared" si="90"/>
        <v>5880000</v>
      </c>
      <c r="P1377" s="97">
        <v>5880000</v>
      </c>
      <c r="Q1377" s="97">
        <f t="shared" si="91"/>
        <v>0</v>
      </c>
      <c r="R1377" s="96"/>
    </row>
    <row r="1378" spans="1:18" x14ac:dyDescent="0.25">
      <c r="A1378" s="84">
        <v>1372</v>
      </c>
      <c r="B1378" s="85">
        <v>462247</v>
      </c>
      <c r="C1378" s="86" t="s">
        <v>3214</v>
      </c>
      <c r="D1378" s="86" t="s">
        <v>75</v>
      </c>
      <c r="E1378" s="86" t="s">
        <v>3827</v>
      </c>
      <c r="F1378" s="86" t="s">
        <v>27</v>
      </c>
      <c r="G1378" s="86"/>
      <c r="H1378" s="87">
        <v>21</v>
      </c>
      <c r="I1378" s="87">
        <v>0</v>
      </c>
      <c r="J1378" s="87">
        <v>0</v>
      </c>
      <c r="K1378" s="87">
        <f t="shared" si="92"/>
        <v>5880000</v>
      </c>
      <c r="L1378" s="87">
        <v>0</v>
      </c>
      <c r="M1378" s="87">
        <v>0</v>
      </c>
      <c r="N1378" s="87">
        <v>0</v>
      </c>
      <c r="O1378" s="87">
        <f t="shared" si="90"/>
        <v>5880000</v>
      </c>
      <c r="P1378" s="97">
        <v>5880000</v>
      </c>
      <c r="Q1378" s="97">
        <f t="shared" si="91"/>
        <v>0</v>
      </c>
      <c r="R1378" s="96"/>
    </row>
    <row r="1379" spans="1:18" x14ac:dyDescent="0.25">
      <c r="A1379" s="84">
        <v>1373</v>
      </c>
      <c r="B1379" s="85">
        <v>462248</v>
      </c>
      <c r="C1379" s="86" t="s">
        <v>1560</v>
      </c>
      <c r="D1379" s="86" t="s">
        <v>576</v>
      </c>
      <c r="E1379" s="86" t="s">
        <v>3827</v>
      </c>
      <c r="F1379" s="86" t="s">
        <v>27</v>
      </c>
      <c r="G1379" s="86"/>
      <c r="H1379" s="87">
        <v>18</v>
      </c>
      <c r="I1379" s="87">
        <v>0</v>
      </c>
      <c r="J1379" s="87">
        <v>0</v>
      </c>
      <c r="K1379" s="87">
        <f t="shared" si="92"/>
        <v>5040000</v>
      </c>
      <c r="L1379" s="87">
        <v>0</v>
      </c>
      <c r="M1379" s="87">
        <v>0</v>
      </c>
      <c r="N1379" s="87">
        <v>0</v>
      </c>
      <c r="O1379" s="87">
        <f t="shared" si="90"/>
        <v>5040000</v>
      </c>
      <c r="P1379" s="97">
        <v>5040000</v>
      </c>
      <c r="Q1379" s="97">
        <f t="shared" si="91"/>
        <v>0</v>
      </c>
      <c r="R1379" s="96"/>
    </row>
    <row r="1380" spans="1:18" x14ac:dyDescent="0.25">
      <c r="A1380" s="84">
        <v>1374</v>
      </c>
      <c r="B1380" s="85">
        <v>462249</v>
      </c>
      <c r="C1380" s="86" t="s">
        <v>2539</v>
      </c>
      <c r="D1380" s="86" t="s">
        <v>576</v>
      </c>
      <c r="E1380" s="86" t="s">
        <v>3827</v>
      </c>
      <c r="F1380" s="86" t="s">
        <v>27</v>
      </c>
      <c r="G1380" s="86"/>
      <c r="H1380" s="87">
        <v>21</v>
      </c>
      <c r="I1380" s="87">
        <v>0</v>
      </c>
      <c r="J1380" s="87">
        <v>0</v>
      </c>
      <c r="K1380" s="87">
        <f t="shared" si="92"/>
        <v>5880000</v>
      </c>
      <c r="L1380" s="87">
        <v>0</v>
      </c>
      <c r="M1380" s="87">
        <v>0</v>
      </c>
      <c r="N1380" s="87">
        <v>0</v>
      </c>
      <c r="O1380" s="87">
        <f t="shared" si="90"/>
        <v>5880000</v>
      </c>
      <c r="P1380" s="97">
        <v>5880000</v>
      </c>
      <c r="Q1380" s="97">
        <f t="shared" si="91"/>
        <v>0</v>
      </c>
      <c r="R1380" s="96"/>
    </row>
    <row r="1381" spans="1:18" x14ac:dyDescent="0.25">
      <c r="A1381" s="84">
        <v>1375</v>
      </c>
      <c r="B1381" s="85">
        <v>462250</v>
      </c>
      <c r="C1381" s="86" t="s">
        <v>850</v>
      </c>
      <c r="D1381" s="86" t="s">
        <v>115</v>
      </c>
      <c r="E1381" s="86" t="s">
        <v>3827</v>
      </c>
      <c r="F1381" s="86" t="s">
        <v>27</v>
      </c>
      <c r="G1381" s="86"/>
      <c r="H1381" s="87">
        <v>18</v>
      </c>
      <c r="I1381" s="87">
        <v>0</v>
      </c>
      <c r="J1381" s="87">
        <v>0</v>
      </c>
      <c r="K1381" s="87">
        <f t="shared" si="92"/>
        <v>5040000</v>
      </c>
      <c r="L1381" s="87">
        <v>0</v>
      </c>
      <c r="M1381" s="87">
        <v>0</v>
      </c>
      <c r="N1381" s="87">
        <v>0</v>
      </c>
      <c r="O1381" s="87">
        <f t="shared" si="90"/>
        <v>5040000</v>
      </c>
      <c r="P1381" s="97">
        <v>0</v>
      </c>
      <c r="Q1381" s="97">
        <f t="shared" si="91"/>
        <v>5040000</v>
      </c>
      <c r="R1381" s="96"/>
    </row>
    <row r="1382" spans="1:18" x14ac:dyDescent="0.25">
      <c r="A1382" s="84">
        <v>1376</v>
      </c>
      <c r="B1382" s="85">
        <v>462251</v>
      </c>
      <c r="C1382" s="86" t="s">
        <v>309</v>
      </c>
      <c r="D1382" s="86" t="s">
        <v>177</v>
      </c>
      <c r="E1382" s="86" t="s">
        <v>3827</v>
      </c>
      <c r="F1382" s="86" t="s">
        <v>27</v>
      </c>
      <c r="G1382" s="86"/>
      <c r="H1382" s="87">
        <v>18</v>
      </c>
      <c r="I1382" s="87">
        <v>0</v>
      </c>
      <c r="J1382" s="87">
        <v>0</v>
      </c>
      <c r="K1382" s="87">
        <f t="shared" si="92"/>
        <v>5040000</v>
      </c>
      <c r="L1382" s="87">
        <v>0</v>
      </c>
      <c r="M1382" s="87">
        <v>0</v>
      </c>
      <c r="N1382" s="87">
        <v>0</v>
      </c>
      <c r="O1382" s="87">
        <f t="shared" si="90"/>
        <v>5040000</v>
      </c>
      <c r="P1382" s="97">
        <v>5040000</v>
      </c>
      <c r="Q1382" s="97">
        <f t="shared" si="91"/>
        <v>0</v>
      </c>
      <c r="R1382" s="96"/>
    </row>
    <row r="1383" spans="1:18" x14ac:dyDescent="0.25">
      <c r="A1383" s="84">
        <v>1377</v>
      </c>
      <c r="B1383" s="85">
        <v>462252</v>
      </c>
      <c r="C1383" s="86" t="s">
        <v>643</v>
      </c>
      <c r="D1383" s="86" t="s">
        <v>654</v>
      </c>
      <c r="E1383" s="86" t="s">
        <v>3827</v>
      </c>
      <c r="F1383" s="86" t="s">
        <v>27</v>
      </c>
      <c r="G1383" s="86"/>
      <c r="H1383" s="87">
        <v>21</v>
      </c>
      <c r="I1383" s="87">
        <v>0</v>
      </c>
      <c r="J1383" s="87">
        <v>0</v>
      </c>
      <c r="K1383" s="87">
        <f t="shared" si="92"/>
        <v>5880000</v>
      </c>
      <c r="L1383" s="87">
        <v>0</v>
      </c>
      <c r="M1383" s="87">
        <v>0</v>
      </c>
      <c r="N1383" s="87">
        <v>0</v>
      </c>
      <c r="O1383" s="87">
        <f t="shared" si="90"/>
        <v>5880000</v>
      </c>
      <c r="P1383" s="97">
        <v>5880000</v>
      </c>
      <c r="Q1383" s="97">
        <f t="shared" si="91"/>
        <v>0</v>
      </c>
      <c r="R1383" s="96"/>
    </row>
    <row r="1384" spans="1:18" x14ac:dyDescent="0.25">
      <c r="A1384" s="84">
        <v>1378</v>
      </c>
      <c r="B1384" s="85">
        <v>462253</v>
      </c>
      <c r="C1384" s="86" t="s">
        <v>1627</v>
      </c>
      <c r="D1384" s="86" t="s">
        <v>147</v>
      </c>
      <c r="E1384" s="86" t="s">
        <v>3827</v>
      </c>
      <c r="F1384" s="86" t="s">
        <v>27</v>
      </c>
      <c r="G1384" s="86"/>
      <c r="H1384" s="87">
        <v>21</v>
      </c>
      <c r="I1384" s="87">
        <v>0</v>
      </c>
      <c r="J1384" s="87">
        <v>0</v>
      </c>
      <c r="K1384" s="87">
        <f t="shared" si="92"/>
        <v>5880000</v>
      </c>
      <c r="L1384" s="87">
        <v>0</v>
      </c>
      <c r="M1384" s="87">
        <v>0</v>
      </c>
      <c r="N1384" s="87">
        <v>0</v>
      </c>
      <c r="O1384" s="87">
        <f t="shared" si="90"/>
        <v>5880000</v>
      </c>
      <c r="P1384" s="97">
        <v>0</v>
      </c>
      <c r="Q1384" s="97">
        <f t="shared" si="91"/>
        <v>5880000</v>
      </c>
      <c r="R1384" s="96"/>
    </row>
    <row r="1385" spans="1:18" x14ac:dyDescent="0.25">
      <c r="A1385" s="84">
        <v>1379</v>
      </c>
      <c r="B1385" s="85">
        <v>462254</v>
      </c>
      <c r="C1385" s="86" t="s">
        <v>376</v>
      </c>
      <c r="D1385" s="86" t="s">
        <v>147</v>
      </c>
      <c r="E1385" s="86" t="s">
        <v>3827</v>
      </c>
      <c r="F1385" s="86" t="s">
        <v>27</v>
      </c>
      <c r="G1385" s="86"/>
      <c r="H1385" s="87">
        <v>21</v>
      </c>
      <c r="I1385" s="87">
        <v>0</v>
      </c>
      <c r="J1385" s="87">
        <v>0</v>
      </c>
      <c r="K1385" s="87">
        <f t="shared" si="92"/>
        <v>5880000</v>
      </c>
      <c r="L1385" s="87">
        <v>0</v>
      </c>
      <c r="M1385" s="87">
        <v>0</v>
      </c>
      <c r="N1385" s="87">
        <v>0</v>
      </c>
      <c r="O1385" s="87">
        <f t="shared" si="90"/>
        <v>5880000</v>
      </c>
      <c r="P1385" s="97">
        <v>0</v>
      </c>
      <c r="Q1385" s="97">
        <f t="shared" si="91"/>
        <v>5880000</v>
      </c>
      <c r="R1385" s="96"/>
    </row>
    <row r="1386" spans="1:18" x14ac:dyDescent="0.25">
      <c r="A1386" s="84">
        <v>1380</v>
      </c>
      <c r="B1386" s="85">
        <v>462255</v>
      </c>
      <c r="C1386" s="86" t="s">
        <v>3404</v>
      </c>
      <c r="D1386" s="86" t="s">
        <v>372</v>
      </c>
      <c r="E1386" s="86" t="s">
        <v>3827</v>
      </c>
      <c r="F1386" s="86" t="s">
        <v>27</v>
      </c>
      <c r="G1386" s="86"/>
      <c r="H1386" s="87">
        <v>18</v>
      </c>
      <c r="I1386" s="87">
        <v>0</v>
      </c>
      <c r="J1386" s="87">
        <v>0</v>
      </c>
      <c r="K1386" s="87">
        <f t="shared" si="92"/>
        <v>5040000</v>
      </c>
      <c r="L1386" s="87">
        <v>0</v>
      </c>
      <c r="M1386" s="87">
        <v>0</v>
      </c>
      <c r="N1386" s="87">
        <v>0</v>
      </c>
      <c r="O1386" s="87">
        <f t="shared" si="90"/>
        <v>5040000</v>
      </c>
      <c r="P1386" s="97">
        <v>5040000</v>
      </c>
      <c r="Q1386" s="97">
        <f t="shared" si="91"/>
        <v>0</v>
      </c>
      <c r="R1386" s="96"/>
    </row>
    <row r="1387" spans="1:18" x14ac:dyDescent="0.25">
      <c r="A1387" s="84">
        <v>1381</v>
      </c>
      <c r="B1387" s="85">
        <v>462256</v>
      </c>
      <c r="C1387" s="86" t="s">
        <v>3845</v>
      </c>
      <c r="D1387" s="86" t="s">
        <v>634</v>
      </c>
      <c r="E1387" s="86" t="s">
        <v>3827</v>
      </c>
      <c r="F1387" s="86" t="s">
        <v>27</v>
      </c>
      <c r="G1387" s="86"/>
      <c r="H1387" s="87">
        <v>21</v>
      </c>
      <c r="I1387" s="87">
        <v>0</v>
      </c>
      <c r="J1387" s="87">
        <v>0</v>
      </c>
      <c r="K1387" s="87">
        <f t="shared" si="92"/>
        <v>5880000</v>
      </c>
      <c r="L1387" s="87">
        <v>0</v>
      </c>
      <c r="M1387" s="87">
        <v>0</v>
      </c>
      <c r="N1387" s="87">
        <v>0</v>
      </c>
      <c r="O1387" s="87">
        <f t="shared" si="90"/>
        <v>5880000</v>
      </c>
      <c r="P1387" s="97">
        <v>5880000</v>
      </c>
      <c r="Q1387" s="97">
        <f t="shared" si="91"/>
        <v>0</v>
      </c>
      <c r="R1387" s="96"/>
    </row>
    <row r="1388" spans="1:18" x14ac:dyDescent="0.25">
      <c r="A1388" s="84">
        <v>1382</v>
      </c>
      <c r="B1388" s="85">
        <v>462257</v>
      </c>
      <c r="C1388" s="86" t="s">
        <v>1077</v>
      </c>
      <c r="D1388" s="86" t="s">
        <v>910</v>
      </c>
      <c r="E1388" s="86" t="s">
        <v>3827</v>
      </c>
      <c r="F1388" s="86" t="s">
        <v>368</v>
      </c>
      <c r="G1388" s="86"/>
      <c r="H1388" s="87">
        <v>21</v>
      </c>
      <c r="I1388" s="87">
        <v>0</v>
      </c>
      <c r="J1388" s="87">
        <v>0</v>
      </c>
      <c r="K1388" s="87">
        <f t="shared" si="92"/>
        <v>5880000</v>
      </c>
      <c r="L1388" s="87">
        <v>0</v>
      </c>
      <c r="M1388" s="87">
        <v>0</v>
      </c>
      <c r="N1388" s="87">
        <f>K1388</f>
        <v>5880000</v>
      </c>
      <c r="O1388" s="87">
        <f t="shared" si="90"/>
        <v>0</v>
      </c>
      <c r="P1388" s="97">
        <v>0</v>
      </c>
      <c r="Q1388" s="97">
        <f t="shared" si="91"/>
        <v>0</v>
      </c>
      <c r="R1388" s="96"/>
    </row>
    <row r="1389" spans="1:18" x14ac:dyDescent="0.25">
      <c r="A1389" s="84">
        <v>1383</v>
      </c>
      <c r="B1389" s="85">
        <v>462258</v>
      </c>
      <c r="C1389" s="86" t="s">
        <v>127</v>
      </c>
      <c r="D1389" s="86" t="s">
        <v>3846</v>
      </c>
      <c r="E1389" s="86" t="s">
        <v>3827</v>
      </c>
      <c r="F1389" s="86" t="s">
        <v>27</v>
      </c>
      <c r="G1389" s="86"/>
      <c r="H1389" s="87">
        <v>21</v>
      </c>
      <c r="I1389" s="87">
        <v>0</v>
      </c>
      <c r="J1389" s="87">
        <v>0</v>
      </c>
      <c r="K1389" s="87">
        <f t="shared" si="92"/>
        <v>5880000</v>
      </c>
      <c r="L1389" s="87">
        <v>0</v>
      </c>
      <c r="M1389" s="87">
        <v>0</v>
      </c>
      <c r="N1389" s="87">
        <v>0</v>
      </c>
      <c r="O1389" s="87">
        <f t="shared" si="90"/>
        <v>5880000</v>
      </c>
      <c r="P1389" s="97">
        <v>5880000</v>
      </c>
      <c r="Q1389" s="97">
        <f t="shared" si="91"/>
        <v>0</v>
      </c>
      <c r="R1389" s="96"/>
    </row>
    <row r="1390" spans="1:18" x14ac:dyDescent="0.25">
      <c r="A1390" s="84">
        <v>1384</v>
      </c>
      <c r="B1390" s="85">
        <v>462259</v>
      </c>
      <c r="C1390" s="86" t="s">
        <v>3825</v>
      </c>
      <c r="D1390" s="86" t="s">
        <v>251</v>
      </c>
      <c r="E1390" s="86" t="s">
        <v>3827</v>
      </c>
      <c r="F1390" s="86" t="s">
        <v>389</v>
      </c>
      <c r="G1390" s="86"/>
      <c r="H1390" s="87">
        <v>21</v>
      </c>
      <c r="I1390" s="87">
        <v>0</v>
      </c>
      <c r="J1390" s="87">
        <v>0</v>
      </c>
      <c r="K1390" s="87">
        <f t="shared" si="92"/>
        <v>5880000</v>
      </c>
      <c r="L1390" s="87">
        <v>0</v>
      </c>
      <c r="M1390" s="87">
        <v>0</v>
      </c>
      <c r="N1390" s="87">
        <f>K1390*0.7</f>
        <v>4115999.9999999995</v>
      </c>
      <c r="O1390" s="87">
        <f t="shared" si="90"/>
        <v>1764000.0000000005</v>
      </c>
      <c r="P1390" s="97">
        <v>1764000</v>
      </c>
      <c r="Q1390" s="97">
        <f t="shared" si="91"/>
        <v>0</v>
      </c>
      <c r="R1390" s="96"/>
    </row>
    <row r="1391" spans="1:18" x14ac:dyDescent="0.25">
      <c r="A1391" s="84">
        <v>1385</v>
      </c>
      <c r="B1391" s="85">
        <v>462260</v>
      </c>
      <c r="C1391" s="86" t="s">
        <v>1810</v>
      </c>
      <c r="D1391" s="86" t="s">
        <v>470</v>
      </c>
      <c r="E1391" s="86" t="s">
        <v>3827</v>
      </c>
      <c r="F1391" s="86" t="s">
        <v>27</v>
      </c>
      <c r="G1391" s="86"/>
      <c r="H1391" s="87">
        <v>15</v>
      </c>
      <c r="I1391" s="87">
        <v>0</v>
      </c>
      <c r="J1391" s="87">
        <v>0</v>
      </c>
      <c r="K1391" s="87">
        <f t="shared" si="92"/>
        <v>4200000</v>
      </c>
      <c r="L1391" s="87">
        <v>0</v>
      </c>
      <c r="M1391" s="87">
        <v>0</v>
      </c>
      <c r="N1391" s="87">
        <v>0</v>
      </c>
      <c r="O1391" s="87">
        <f t="shared" si="90"/>
        <v>4200000</v>
      </c>
      <c r="P1391" s="97">
        <v>0</v>
      </c>
      <c r="Q1391" s="97">
        <f t="shared" si="91"/>
        <v>4200000</v>
      </c>
      <c r="R1391" s="96"/>
    </row>
    <row r="1392" spans="1:18" x14ac:dyDescent="0.25">
      <c r="A1392" s="84">
        <v>1386</v>
      </c>
      <c r="B1392" s="85">
        <v>462261</v>
      </c>
      <c r="C1392" s="86" t="s">
        <v>282</v>
      </c>
      <c r="D1392" s="86" t="s">
        <v>2184</v>
      </c>
      <c r="E1392" s="86" t="s">
        <v>3827</v>
      </c>
      <c r="F1392" s="86" t="s">
        <v>27</v>
      </c>
      <c r="G1392" s="86"/>
      <c r="H1392" s="87">
        <v>15</v>
      </c>
      <c r="I1392" s="87">
        <v>0</v>
      </c>
      <c r="J1392" s="87">
        <v>0</v>
      </c>
      <c r="K1392" s="87">
        <f t="shared" si="92"/>
        <v>4200000</v>
      </c>
      <c r="L1392" s="87">
        <v>0</v>
      </c>
      <c r="M1392" s="87">
        <v>0</v>
      </c>
      <c r="N1392" s="87">
        <v>0</v>
      </c>
      <c r="O1392" s="87">
        <f t="shared" si="90"/>
        <v>4200000</v>
      </c>
      <c r="P1392" s="97">
        <v>0</v>
      </c>
      <c r="Q1392" s="97">
        <f t="shared" si="91"/>
        <v>4200000</v>
      </c>
      <c r="R1392" s="96"/>
    </row>
    <row r="1393" spans="1:18" x14ac:dyDescent="0.25">
      <c r="A1393" s="84">
        <v>1387</v>
      </c>
      <c r="B1393" s="85">
        <v>462301</v>
      </c>
      <c r="C1393" s="86" t="s">
        <v>3847</v>
      </c>
      <c r="D1393" s="86" t="s">
        <v>229</v>
      </c>
      <c r="E1393" s="86" t="s">
        <v>3848</v>
      </c>
      <c r="F1393" s="86" t="s">
        <v>368</v>
      </c>
      <c r="G1393" s="86"/>
      <c r="H1393" s="87">
        <v>18</v>
      </c>
      <c r="I1393" s="87">
        <v>0</v>
      </c>
      <c r="J1393" s="87">
        <v>0</v>
      </c>
      <c r="K1393" s="87">
        <f t="shared" si="92"/>
        <v>5040000</v>
      </c>
      <c r="L1393" s="87">
        <v>0</v>
      </c>
      <c r="M1393" s="87">
        <v>0</v>
      </c>
      <c r="N1393" s="87">
        <f>K1393</f>
        <v>5040000</v>
      </c>
      <c r="O1393" s="87">
        <f t="shared" si="90"/>
        <v>0</v>
      </c>
      <c r="P1393" s="97">
        <v>0</v>
      </c>
      <c r="Q1393" s="97">
        <f t="shared" si="91"/>
        <v>0</v>
      </c>
      <c r="R1393" s="96"/>
    </row>
    <row r="1394" spans="1:18" x14ac:dyDescent="0.25">
      <c r="A1394" s="84">
        <v>1388</v>
      </c>
      <c r="B1394" s="85">
        <v>462302</v>
      </c>
      <c r="C1394" s="86" t="s">
        <v>599</v>
      </c>
      <c r="D1394" s="86" t="s">
        <v>229</v>
      </c>
      <c r="E1394" s="86" t="s">
        <v>3848</v>
      </c>
      <c r="F1394" s="86" t="s">
        <v>27</v>
      </c>
      <c r="G1394" s="86"/>
      <c r="H1394" s="87">
        <v>18</v>
      </c>
      <c r="I1394" s="87">
        <v>0</v>
      </c>
      <c r="J1394" s="87">
        <v>0</v>
      </c>
      <c r="K1394" s="87">
        <f t="shared" si="92"/>
        <v>5040000</v>
      </c>
      <c r="L1394" s="87">
        <v>0</v>
      </c>
      <c r="M1394" s="87">
        <v>0</v>
      </c>
      <c r="N1394" s="87">
        <v>0</v>
      </c>
      <c r="O1394" s="87">
        <f t="shared" si="90"/>
        <v>5040000</v>
      </c>
      <c r="P1394" s="97">
        <v>5040000</v>
      </c>
      <c r="Q1394" s="97">
        <f t="shared" si="91"/>
        <v>0</v>
      </c>
      <c r="R1394" s="96"/>
    </row>
    <row r="1395" spans="1:18" x14ac:dyDescent="0.25">
      <c r="A1395" s="84">
        <v>1389</v>
      </c>
      <c r="B1395" s="85">
        <v>462303</v>
      </c>
      <c r="C1395" s="86" t="s">
        <v>3849</v>
      </c>
      <c r="D1395" s="86" t="s">
        <v>61</v>
      </c>
      <c r="E1395" s="86" t="s">
        <v>3848</v>
      </c>
      <c r="F1395" s="86" t="s">
        <v>27</v>
      </c>
      <c r="G1395" s="86"/>
      <c r="H1395" s="87">
        <v>18</v>
      </c>
      <c r="I1395" s="87">
        <v>0</v>
      </c>
      <c r="J1395" s="87">
        <v>0</v>
      </c>
      <c r="K1395" s="87">
        <f t="shared" si="92"/>
        <v>5040000</v>
      </c>
      <c r="L1395" s="87">
        <v>0</v>
      </c>
      <c r="M1395" s="87">
        <v>0</v>
      </c>
      <c r="N1395" s="87">
        <v>0</v>
      </c>
      <c r="O1395" s="87">
        <f t="shared" si="90"/>
        <v>5040000</v>
      </c>
      <c r="P1395" s="97">
        <v>5040000</v>
      </c>
      <c r="Q1395" s="97">
        <f t="shared" si="91"/>
        <v>0</v>
      </c>
      <c r="R1395" s="96"/>
    </row>
    <row r="1396" spans="1:18" x14ac:dyDescent="0.25">
      <c r="A1396" s="84">
        <v>1390</v>
      </c>
      <c r="B1396" s="85">
        <v>462304</v>
      </c>
      <c r="C1396" s="86" t="s">
        <v>3850</v>
      </c>
      <c r="D1396" s="86" t="s">
        <v>61</v>
      </c>
      <c r="E1396" s="86" t="s">
        <v>3848</v>
      </c>
      <c r="F1396" s="86" t="s">
        <v>27</v>
      </c>
      <c r="G1396" s="86"/>
      <c r="H1396" s="87">
        <v>18</v>
      </c>
      <c r="I1396" s="87">
        <v>0</v>
      </c>
      <c r="J1396" s="87">
        <v>0</v>
      </c>
      <c r="K1396" s="87">
        <f t="shared" si="92"/>
        <v>5040000</v>
      </c>
      <c r="L1396" s="87">
        <v>0</v>
      </c>
      <c r="M1396" s="87">
        <v>0</v>
      </c>
      <c r="N1396" s="87">
        <v>0</v>
      </c>
      <c r="O1396" s="87">
        <f t="shared" si="90"/>
        <v>5040000</v>
      </c>
      <c r="P1396" s="97">
        <v>5040000</v>
      </c>
      <c r="Q1396" s="97">
        <f t="shared" si="91"/>
        <v>0</v>
      </c>
      <c r="R1396" s="96"/>
    </row>
    <row r="1397" spans="1:18" x14ac:dyDescent="0.25">
      <c r="A1397" s="84">
        <v>1391</v>
      </c>
      <c r="B1397" s="85">
        <v>462305</v>
      </c>
      <c r="C1397" s="86" t="s">
        <v>397</v>
      </c>
      <c r="D1397" s="86" t="s">
        <v>61</v>
      </c>
      <c r="E1397" s="86" t="s">
        <v>3848</v>
      </c>
      <c r="F1397" s="86" t="s">
        <v>27</v>
      </c>
      <c r="G1397" s="86"/>
      <c r="H1397" s="87">
        <v>18</v>
      </c>
      <c r="I1397" s="87">
        <v>0</v>
      </c>
      <c r="J1397" s="87">
        <v>0</v>
      </c>
      <c r="K1397" s="87">
        <f t="shared" si="92"/>
        <v>5040000</v>
      </c>
      <c r="L1397" s="87">
        <v>0</v>
      </c>
      <c r="M1397" s="87">
        <v>0</v>
      </c>
      <c r="N1397" s="87">
        <v>0</v>
      </c>
      <c r="O1397" s="87">
        <f t="shared" si="90"/>
        <v>5040000</v>
      </c>
      <c r="P1397" s="97">
        <v>5040000</v>
      </c>
      <c r="Q1397" s="97">
        <f t="shared" si="91"/>
        <v>0</v>
      </c>
      <c r="R1397" s="96"/>
    </row>
    <row r="1398" spans="1:18" x14ac:dyDescent="0.25">
      <c r="A1398" s="84">
        <v>1392</v>
      </c>
      <c r="B1398" s="85">
        <v>462306</v>
      </c>
      <c r="C1398" s="86" t="s">
        <v>64</v>
      </c>
      <c r="D1398" s="86" t="s">
        <v>61</v>
      </c>
      <c r="E1398" s="86" t="s">
        <v>3848</v>
      </c>
      <c r="F1398" s="86" t="s">
        <v>27</v>
      </c>
      <c r="G1398" s="86"/>
      <c r="H1398" s="87">
        <v>18</v>
      </c>
      <c r="I1398" s="87">
        <v>0</v>
      </c>
      <c r="J1398" s="87">
        <v>0</v>
      </c>
      <c r="K1398" s="87">
        <f t="shared" si="92"/>
        <v>5040000</v>
      </c>
      <c r="L1398" s="87">
        <v>0</v>
      </c>
      <c r="M1398" s="87">
        <v>0</v>
      </c>
      <c r="N1398" s="87">
        <v>0</v>
      </c>
      <c r="O1398" s="87">
        <f t="shared" si="90"/>
        <v>5040000</v>
      </c>
      <c r="P1398" s="97">
        <v>5040000</v>
      </c>
      <c r="Q1398" s="97">
        <f t="shared" si="91"/>
        <v>0</v>
      </c>
      <c r="R1398" s="96"/>
    </row>
    <row r="1399" spans="1:18" x14ac:dyDescent="0.25">
      <c r="A1399" s="84">
        <v>1393</v>
      </c>
      <c r="B1399" s="85">
        <v>462307</v>
      </c>
      <c r="C1399" s="86" t="s">
        <v>3851</v>
      </c>
      <c r="D1399" s="86" t="s">
        <v>61</v>
      </c>
      <c r="E1399" s="86" t="s">
        <v>3848</v>
      </c>
      <c r="F1399" s="86" t="s">
        <v>27</v>
      </c>
      <c r="G1399" s="86"/>
      <c r="H1399" s="87">
        <v>15</v>
      </c>
      <c r="I1399" s="87">
        <v>0</v>
      </c>
      <c r="J1399" s="87">
        <v>0</v>
      </c>
      <c r="K1399" s="87">
        <f t="shared" si="92"/>
        <v>4200000</v>
      </c>
      <c r="L1399" s="87">
        <v>0</v>
      </c>
      <c r="M1399" s="87">
        <v>0</v>
      </c>
      <c r="N1399" s="87">
        <v>0</v>
      </c>
      <c r="O1399" s="87">
        <f t="shared" si="90"/>
        <v>4200000</v>
      </c>
      <c r="P1399" s="97">
        <v>0</v>
      </c>
      <c r="Q1399" s="97">
        <f t="shared" si="91"/>
        <v>4200000</v>
      </c>
      <c r="R1399" s="96"/>
    </row>
    <row r="1400" spans="1:18" x14ac:dyDescent="0.25">
      <c r="A1400" s="84">
        <v>1394</v>
      </c>
      <c r="B1400" s="85">
        <v>462308</v>
      </c>
      <c r="C1400" s="86" t="s">
        <v>3852</v>
      </c>
      <c r="D1400" s="86" t="s">
        <v>61</v>
      </c>
      <c r="E1400" s="86" t="s">
        <v>3848</v>
      </c>
      <c r="F1400" s="86" t="s">
        <v>27</v>
      </c>
      <c r="G1400" s="86"/>
      <c r="H1400" s="87">
        <v>18</v>
      </c>
      <c r="I1400" s="87">
        <v>0</v>
      </c>
      <c r="J1400" s="87">
        <v>0</v>
      </c>
      <c r="K1400" s="87">
        <f t="shared" si="92"/>
        <v>5040000</v>
      </c>
      <c r="L1400" s="87">
        <v>0</v>
      </c>
      <c r="M1400" s="87">
        <v>0</v>
      </c>
      <c r="N1400" s="87">
        <v>0</v>
      </c>
      <c r="O1400" s="87">
        <f t="shared" si="90"/>
        <v>5040000</v>
      </c>
      <c r="P1400" s="97">
        <v>5040000</v>
      </c>
      <c r="Q1400" s="97">
        <f t="shared" si="91"/>
        <v>0</v>
      </c>
      <c r="R1400" s="96"/>
    </row>
    <row r="1401" spans="1:18" x14ac:dyDescent="0.25">
      <c r="A1401" s="84">
        <v>1395</v>
      </c>
      <c r="B1401" s="85">
        <v>462309</v>
      </c>
      <c r="C1401" s="86" t="s">
        <v>1032</v>
      </c>
      <c r="D1401" s="86" t="s">
        <v>61</v>
      </c>
      <c r="E1401" s="86" t="s">
        <v>3848</v>
      </c>
      <c r="F1401" s="86" t="s">
        <v>27</v>
      </c>
      <c r="G1401" s="86"/>
      <c r="H1401" s="87">
        <v>18</v>
      </c>
      <c r="I1401" s="87">
        <v>0</v>
      </c>
      <c r="J1401" s="87">
        <v>0</v>
      </c>
      <c r="K1401" s="87">
        <f t="shared" si="92"/>
        <v>5040000</v>
      </c>
      <c r="L1401" s="87">
        <v>0</v>
      </c>
      <c r="M1401" s="87">
        <v>0</v>
      </c>
      <c r="N1401" s="87">
        <v>0</v>
      </c>
      <c r="O1401" s="87">
        <f t="shared" si="90"/>
        <v>5040000</v>
      </c>
      <c r="P1401" s="97">
        <v>5040000</v>
      </c>
      <c r="Q1401" s="97">
        <f t="shared" si="91"/>
        <v>0</v>
      </c>
      <c r="R1401" s="96"/>
    </row>
    <row r="1402" spans="1:18" x14ac:dyDescent="0.25">
      <c r="A1402" s="84">
        <v>1396</v>
      </c>
      <c r="B1402" s="85">
        <v>462310</v>
      </c>
      <c r="C1402" s="86" t="s">
        <v>285</v>
      </c>
      <c r="D1402" s="86" t="s">
        <v>605</v>
      </c>
      <c r="E1402" s="86" t="s">
        <v>3848</v>
      </c>
      <c r="F1402" s="86" t="s">
        <v>27</v>
      </c>
      <c r="G1402" s="86"/>
      <c r="H1402" s="87">
        <v>18</v>
      </c>
      <c r="I1402" s="87">
        <v>0</v>
      </c>
      <c r="J1402" s="87">
        <v>0</v>
      </c>
      <c r="K1402" s="87">
        <f t="shared" si="92"/>
        <v>5040000</v>
      </c>
      <c r="L1402" s="87">
        <v>0</v>
      </c>
      <c r="M1402" s="87">
        <v>0</v>
      </c>
      <c r="N1402" s="87">
        <v>0</v>
      </c>
      <c r="O1402" s="87">
        <f t="shared" si="90"/>
        <v>5040000</v>
      </c>
      <c r="P1402" s="97">
        <v>5040000</v>
      </c>
      <c r="Q1402" s="97">
        <f t="shared" si="91"/>
        <v>0</v>
      </c>
      <c r="R1402" s="96"/>
    </row>
    <row r="1403" spans="1:18" x14ac:dyDescent="0.25">
      <c r="A1403" s="84">
        <v>1397</v>
      </c>
      <c r="B1403" s="85">
        <v>462311</v>
      </c>
      <c r="C1403" s="86" t="s">
        <v>3853</v>
      </c>
      <c r="D1403" s="86" t="s">
        <v>433</v>
      </c>
      <c r="E1403" s="86" t="s">
        <v>3848</v>
      </c>
      <c r="F1403" s="86" t="s">
        <v>27</v>
      </c>
      <c r="G1403" s="86"/>
      <c r="H1403" s="87">
        <v>18</v>
      </c>
      <c r="I1403" s="87">
        <v>0</v>
      </c>
      <c r="J1403" s="87">
        <v>0</v>
      </c>
      <c r="K1403" s="87">
        <f t="shared" si="92"/>
        <v>5040000</v>
      </c>
      <c r="L1403" s="87">
        <v>0</v>
      </c>
      <c r="M1403" s="87">
        <v>0</v>
      </c>
      <c r="N1403" s="87">
        <v>0</v>
      </c>
      <c r="O1403" s="87">
        <f t="shared" si="90"/>
        <v>5040000</v>
      </c>
      <c r="P1403" s="97">
        <v>5040000</v>
      </c>
      <c r="Q1403" s="97">
        <f t="shared" si="91"/>
        <v>0</v>
      </c>
      <c r="R1403" s="96"/>
    </row>
    <row r="1404" spans="1:18" x14ac:dyDescent="0.25">
      <c r="A1404" s="84">
        <v>1398</v>
      </c>
      <c r="B1404" s="85">
        <v>462312</v>
      </c>
      <c r="C1404" s="86" t="s">
        <v>523</v>
      </c>
      <c r="D1404" s="86" t="s">
        <v>51</v>
      </c>
      <c r="E1404" s="86" t="s">
        <v>3848</v>
      </c>
      <c r="F1404" s="86" t="s">
        <v>27</v>
      </c>
      <c r="G1404" s="86"/>
      <c r="H1404" s="87">
        <v>18</v>
      </c>
      <c r="I1404" s="87">
        <v>0</v>
      </c>
      <c r="J1404" s="87">
        <v>0</v>
      </c>
      <c r="K1404" s="87">
        <f t="shared" si="92"/>
        <v>5040000</v>
      </c>
      <c r="L1404" s="87">
        <v>0</v>
      </c>
      <c r="M1404" s="87">
        <v>0</v>
      </c>
      <c r="N1404" s="87">
        <v>0</v>
      </c>
      <c r="O1404" s="87">
        <f t="shared" si="90"/>
        <v>5040000</v>
      </c>
      <c r="P1404" s="97">
        <v>5040000</v>
      </c>
      <c r="Q1404" s="97">
        <f t="shared" si="91"/>
        <v>0</v>
      </c>
      <c r="R1404" s="96"/>
    </row>
    <row r="1405" spans="1:18" x14ac:dyDescent="0.25">
      <c r="A1405" s="84">
        <v>1399</v>
      </c>
      <c r="B1405" s="85">
        <v>462313</v>
      </c>
      <c r="C1405" s="86" t="s">
        <v>3854</v>
      </c>
      <c r="D1405" s="86" t="s">
        <v>51</v>
      </c>
      <c r="E1405" s="86" t="s">
        <v>3848</v>
      </c>
      <c r="F1405" s="86" t="s">
        <v>27</v>
      </c>
      <c r="G1405" s="86"/>
      <c r="H1405" s="87">
        <v>18</v>
      </c>
      <c r="I1405" s="87">
        <v>0</v>
      </c>
      <c r="J1405" s="87">
        <v>0</v>
      </c>
      <c r="K1405" s="87">
        <f t="shared" si="92"/>
        <v>5040000</v>
      </c>
      <c r="L1405" s="87">
        <v>0</v>
      </c>
      <c r="M1405" s="87">
        <v>0</v>
      </c>
      <c r="N1405" s="87">
        <v>0</v>
      </c>
      <c r="O1405" s="87">
        <f t="shared" si="90"/>
        <v>5040000</v>
      </c>
      <c r="P1405" s="97">
        <v>5040000</v>
      </c>
      <c r="Q1405" s="97">
        <f t="shared" si="91"/>
        <v>0</v>
      </c>
      <c r="R1405" s="96"/>
    </row>
    <row r="1406" spans="1:18" x14ac:dyDescent="0.25">
      <c r="A1406" s="84">
        <v>1400</v>
      </c>
      <c r="B1406" s="85">
        <v>462314</v>
      </c>
      <c r="C1406" s="86" t="s">
        <v>3706</v>
      </c>
      <c r="D1406" s="86" t="s">
        <v>89</v>
      </c>
      <c r="E1406" s="86" t="s">
        <v>3848</v>
      </c>
      <c r="F1406" s="86" t="s">
        <v>27</v>
      </c>
      <c r="G1406" s="86"/>
      <c r="H1406" s="87">
        <v>15</v>
      </c>
      <c r="I1406" s="87">
        <v>0</v>
      </c>
      <c r="J1406" s="87">
        <v>0</v>
      </c>
      <c r="K1406" s="87">
        <f t="shared" si="92"/>
        <v>4200000</v>
      </c>
      <c r="L1406" s="87">
        <v>0</v>
      </c>
      <c r="M1406" s="87">
        <v>0</v>
      </c>
      <c r="N1406" s="87">
        <v>0</v>
      </c>
      <c r="O1406" s="87">
        <f t="shared" si="90"/>
        <v>4200000</v>
      </c>
      <c r="P1406" s="97">
        <v>4200000</v>
      </c>
      <c r="Q1406" s="97">
        <f t="shared" si="91"/>
        <v>0</v>
      </c>
      <c r="R1406" s="96"/>
    </row>
    <row r="1407" spans="1:18" x14ac:dyDescent="0.25">
      <c r="A1407" s="84">
        <v>1401</v>
      </c>
      <c r="B1407" s="85">
        <v>462315</v>
      </c>
      <c r="C1407" s="86" t="s">
        <v>643</v>
      </c>
      <c r="D1407" s="86" t="s">
        <v>223</v>
      </c>
      <c r="E1407" s="86" t="s">
        <v>3848</v>
      </c>
      <c r="F1407" s="86" t="s">
        <v>27</v>
      </c>
      <c r="G1407" s="86"/>
      <c r="H1407" s="87">
        <v>18</v>
      </c>
      <c r="I1407" s="87">
        <v>0</v>
      </c>
      <c r="J1407" s="87">
        <v>0</v>
      </c>
      <c r="K1407" s="87">
        <f t="shared" si="92"/>
        <v>5040000</v>
      </c>
      <c r="L1407" s="87">
        <v>0</v>
      </c>
      <c r="M1407" s="87">
        <v>0</v>
      </c>
      <c r="N1407" s="87">
        <v>0</v>
      </c>
      <c r="O1407" s="87">
        <f t="shared" si="90"/>
        <v>5040000</v>
      </c>
      <c r="P1407" s="97">
        <v>5040000</v>
      </c>
      <c r="Q1407" s="97">
        <f t="shared" si="91"/>
        <v>0</v>
      </c>
      <c r="R1407" s="96"/>
    </row>
    <row r="1408" spans="1:18" x14ac:dyDescent="0.25">
      <c r="A1408" s="84">
        <v>1402</v>
      </c>
      <c r="B1408" s="85">
        <v>462316</v>
      </c>
      <c r="C1408" s="86" t="s">
        <v>149</v>
      </c>
      <c r="D1408" s="86" t="s">
        <v>490</v>
      </c>
      <c r="E1408" s="86" t="s">
        <v>3848</v>
      </c>
      <c r="F1408" s="86" t="s">
        <v>27</v>
      </c>
      <c r="G1408" s="86"/>
      <c r="H1408" s="87">
        <v>15</v>
      </c>
      <c r="I1408" s="87">
        <v>0</v>
      </c>
      <c r="J1408" s="87">
        <v>0</v>
      </c>
      <c r="K1408" s="87">
        <f t="shared" si="92"/>
        <v>4200000</v>
      </c>
      <c r="L1408" s="87">
        <v>0</v>
      </c>
      <c r="M1408" s="87">
        <v>0</v>
      </c>
      <c r="N1408" s="87">
        <v>0</v>
      </c>
      <c r="O1408" s="87">
        <f t="shared" si="90"/>
        <v>4200000</v>
      </c>
      <c r="P1408" s="97">
        <v>0</v>
      </c>
      <c r="Q1408" s="97">
        <f t="shared" si="91"/>
        <v>4200000</v>
      </c>
      <c r="R1408" s="96"/>
    </row>
    <row r="1409" spans="1:18" x14ac:dyDescent="0.25">
      <c r="A1409" s="84">
        <v>1403</v>
      </c>
      <c r="B1409" s="85">
        <v>462317</v>
      </c>
      <c r="C1409" s="86" t="s">
        <v>1272</v>
      </c>
      <c r="D1409" s="86" t="s">
        <v>431</v>
      </c>
      <c r="E1409" s="86" t="s">
        <v>3848</v>
      </c>
      <c r="F1409" s="86" t="s">
        <v>389</v>
      </c>
      <c r="G1409" s="86"/>
      <c r="H1409" s="87">
        <v>18</v>
      </c>
      <c r="I1409" s="87">
        <v>0</v>
      </c>
      <c r="J1409" s="87">
        <v>0</v>
      </c>
      <c r="K1409" s="87">
        <f>H1409*280000</f>
        <v>5040000</v>
      </c>
      <c r="L1409" s="87">
        <v>0</v>
      </c>
      <c r="M1409" s="87">
        <v>0</v>
      </c>
      <c r="N1409" s="87">
        <f>K1409*0.7</f>
        <v>3528000</v>
      </c>
      <c r="O1409" s="87">
        <f t="shared" si="90"/>
        <v>1512000</v>
      </c>
      <c r="P1409" s="97">
        <v>1512000</v>
      </c>
      <c r="Q1409" s="97">
        <f t="shared" si="91"/>
        <v>0</v>
      </c>
      <c r="R1409" s="96"/>
    </row>
    <row r="1410" spans="1:18" x14ac:dyDescent="0.25">
      <c r="A1410" s="84">
        <v>1404</v>
      </c>
      <c r="B1410" s="85">
        <v>462318</v>
      </c>
      <c r="C1410" s="86" t="s">
        <v>1241</v>
      </c>
      <c r="D1410" s="86" t="s">
        <v>431</v>
      </c>
      <c r="E1410" s="86" t="s">
        <v>3848</v>
      </c>
      <c r="F1410" s="86" t="s">
        <v>27</v>
      </c>
      <c r="G1410" s="86"/>
      <c r="H1410" s="87">
        <v>18</v>
      </c>
      <c r="I1410" s="87">
        <v>0</v>
      </c>
      <c r="J1410" s="87">
        <v>0</v>
      </c>
      <c r="K1410" s="87">
        <f t="shared" ref="K1410:K1450" si="93">H1410*280000</f>
        <v>5040000</v>
      </c>
      <c r="L1410" s="87">
        <v>0</v>
      </c>
      <c r="M1410" s="87">
        <v>0</v>
      </c>
      <c r="N1410" s="87">
        <v>0</v>
      </c>
      <c r="O1410" s="87">
        <f t="shared" si="90"/>
        <v>5040000</v>
      </c>
      <c r="P1410" s="97">
        <v>5040000</v>
      </c>
      <c r="Q1410" s="97">
        <f t="shared" si="91"/>
        <v>0</v>
      </c>
      <c r="R1410" s="96"/>
    </row>
    <row r="1411" spans="1:18" x14ac:dyDescent="0.25">
      <c r="A1411" s="84">
        <v>1405</v>
      </c>
      <c r="B1411" s="85">
        <v>462319</v>
      </c>
      <c r="C1411" s="86" t="s">
        <v>1778</v>
      </c>
      <c r="D1411" s="86" t="s">
        <v>431</v>
      </c>
      <c r="E1411" s="86" t="s">
        <v>3848</v>
      </c>
      <c r="F1411" s="86" t="s">
        <v>27</v>
      </c>
      <c r="G1411" s="86"/>
      <c r="H1411" s="87">
        <v>18</v>
      </c>
      <c r="I1411" s="87">
        <v>0</v>
      </c>
      <c r="J1411" s="87">
        <v>0</v>
      </c>
      <c r="K1411" s="87">
        <f t="shared" si="93"/>
        <v>5040000</v>
      </c>
      <c r="L1411" s="87">
        <v>0</v>
      </c>
      <c r="M1411" s="87">
        <v>0</v>
      </c>
      <c r="N1411" s="87">
        <v>0</v>
      </c>
      <c r="O1411" s="87">
        <f t="shared" si="90"/>
        <v>5040000</v>
      </c>
      <c r="P1411" s="97">
        <v>0</v>
      </c>
      <c r="Q1411" s="97">
        <f t="shared" si="91"/>
        <v>5040000</v>
      </c>
      <c r="R1411" s="96"/>
    </row>
    <row r="1412" spans="1:18" x14ac:dyDescent="0.25">
      <c r="A1412" s="84">
        <v>1406</v>
      </c>
      <c r="B1412" s="85">
        <v>462320</v>
      </c>
      <c r="C1412" s="86" t="s">
        <v>3855</v>
      </c>
      <c r="D1412" s="86" t="s">
        <v>1311</v>
      </c>
      <c r="E1412" s="86" t="s">
        <v>3848</v>
      </c>
      <c r="F1412" s="86" t="s">
        <v>27</v>
      </c>
      <c r="G1412" s="86"/>
      <c r="H1412" s="87">
        <v>18</v>
      </c>
      <c r="I1412" s="87">
        <v>0</v>
      </c>
      <c r="J1412" s="87">
        <v>0</v>
      </c>
      <c r="K1412" s="87">
        <f t="shared" si="93"/>
        <v>5040000</v>
      </c>
      <c r="L1412" s="87">
        <v>0</v>
      </c>
      <c r="M1412" s="87">
        <v>0</v>
      </c>
      <c r="N1412" s="87">
        <v>0</v>
      </c>
      <c r="O1412" s="87">
        <f t="shared" si="90"/>
        <v>5040000</v>
      </c>
      <c r="P1412" s="97">
        <v>5040000</v>
      </c>
      <c r="Q1412" s="97">
        <f t="shared" si="91"/>
        <v>0</v>
      </c>
      <c r="R1412" s="96"/>
    </row>
    <row r="1413" spans="1:18" x14ac:dyDescent="0.25">
      <c r="A1413" s="84">
        <v>1407</v>
      </c>
      <c r="B1413" s="85">
        <v>462321</v>
      </c>
      <c r="C1413" s="86" t="s">
        <v>919</v>
      </c>
      <c r="D1413" s="86" t="s">
        <v>128</v>
      </c>
      <c r="E1413" s="86" t="s">
        <v>3848</v>
      </c>
      <c r="F1413" s="86" t="s">
        <v>27</v>
      </c>
      <c r="G1413" s="86"/>
      <c r="H1413" s="87">
        <v>18</v>
      </c>
      <c r="I1413" s="87">
        <v>0</v>
      </c>
      <c r="J1413" s="87">
        <v>0</v>
      </c>
      <c r="K1413" s="87">
        <f t="shared" si="93"/>
        <v>5040000</v>
      </c>
      <c r="L1413" s="87">
        <v>0</v>
      </c>
      <c r="M1413" s="87">
        <v>0</v>
      </c>
      <c r="N1413" s="87">
        <v>0</v>
      </c>
      <c r="O1413" s="87">
        <f t="shared" si="90"/>
        <v>5040000</v>
      </c>
      <c r="P1413" s="97">
        <v>5040000</v>
      </c>
      <c r="Q1413" s="97">
        <f t="shared" si="91"/>
        <v>0</v>
      </c>
      <c r="R1413" s="96"/>
    </row>
    <row r="1414" spans="1:18" x14ac:dyDescent="0.25">
      <c r="A1414" s="84">
        <v>1408</v>
      </c>
      <c r="B1414" s="85">
        <v>462322</v>
      </c>
      <c r="C1414" s="86" t="s">
        <v>124</v>
      </c>
      <c r="D1414" s="86" t="s">
        <v>128</v>
      </c>
      <c r="E1414" s="86" t="s">
        <v>3848</v>
      </c>
      <c r="F1414" s="86" t="s">
        <v>27</v>
      </c>
      <c r="G1414" s="86"/>
      <c r="H1414" s="87">
        <v>18</v>
      </c>
      <c r="I1414" s="87">
        <v>0</v>
      </c>
      <c r="J1414" s="87">
        <v>0</v>
      </c>
      <c r="K1414" s="87">
        <f t="shared" si="93"/>
        <v>5040000</v>
      </c>
      <c r="L1414" s="87">
        <v>0</v>
      </c>
      <c r="M1414" s="87">
        <v>0</v>
      </c>
      <c r="N1414" s="87">
        <v>0</v>
      </c>
      <c r="O1414" s="87">
        <f t="shared" si="90"/>
        <v>5040000</v>
      </c>
      <c r="P1414" s="97">
        <v>5040000</v>
      </c>
      <c r="Q1414" s="97">
        <f t="shared" si="91"/>
        <v>0</v>
      </c>
      <c r="R1414" s="96"/>
    </row>
    <row r="1415" spans="1:18" x14ac:dyDescent="0.25">
      <c r="A1415" s="84">
        <v>1409</v>
      </c>
      <c r="B1415" s="85">
        <v>462323</v>
      </c>
      <c r="C1415" s="86" t="s">
        <v>680</v>
      </c>
      <c r="D1415" s="86" t="s">
        <v>71</v>
      </c>
      <c r="E1415" s="86" t="s">
        <v>3848</v>
      </c>
      <c r="F1415" s="86" t="s">
        <v>27</v>
      </c>
      <c r="G1415" s="86"/>
      <c r="H1415" s="87">
        <v>18</v>
      </c>
      <c r="I1415" s="87">
        <v>0</v>
      </c>
      <c r="J1415" s="87">
        <v>0</v>
      </c>
      <c r="K1415" s="87">
        <f t="shared" si="93"/>
        <v>5040000</v>
      </c>
      <c r="L1415" s="87">
        <v>0</v>
      </c>
      <c r="M1415" s="87">
        <v>0</v>
      </c>
      <c r="N1415" s="87">
        <v>0</v>
      </c>
      <c r="O1415" s="87">
        <f t="shared" si="90"/>
        <v>5040000</v>
      </c>
      <c r="P1415" s="97">
        <v>5040000</v>
      </c>
      <c r="Q1415" s="97">
        <f t="shared" si="91"/>
        <v>0</v>
      </c>
      <c r="R1415" s="96"/>
    </row>
    <row r="1416" spans="1:18" x14ac:dyDescent="0.25">
      <c r="A1416" s="84">
        <v>1410</v>
      </c>
      <c r="B1416" s="85">
        <v>462324</v>
      </c>
      <c r="C1416" s="86" t="s">
        <v>3856</v>
      </c>
      <c r="D1416" s="86" t="s">
        <v>43</v>
      </c>
      <c r="E1416" s="86" t="s">
        <v>3848</v>
      </c>
      <c r="F1416" s="86" t="s">
        <v>27</v>
      </c>
      <c r="G1416" s="86"/>
      <c r="H1416" s="87">
        <v>18</v>
      </c>
      <c r="I1416" s="87">
        <v>0</v>
      </c>
      <c r="J1416" s="87">
        <v>0</v>
      </c>
      <c r="K1416" s="87">
        <f t="shared" si="93"/>
        <v>5040000</v>
      </c>
      <c r="L1416" s="87">
        <v>0</v>
      </c>
      <c r="M1416" s="87">
        <v>0</v>
      </c>
      <c r="N1416" s="87">
        <v>0</v>
      </c>
      <c r="O1416" s="87">
        <f t="shared" ref="O1416:O1479" si="94">K1416+L1416+M1416-N1416</f>
        <v>5040000</v>
      </c>
      <c r="P1416" s="97">
        <v>0</v>
      </c>
      <c r="Q1416" s="97">
        <f t="shared" ref="Q1416:Q1479" si="95">O1416-P1416</f>
        <v>5040000</v>
      </c>
      <c r="R1416" s="96"/>
    </row>
    <row r="1417" spans="1:18" x14ac:dyDescent="0.25">
      <c r="A1417" s="84">
        <v>1411</v>
      </c>
      <c r="B1417" s="85">
        <v>462325</v>
      </c>
      <c r="C1417" s="86" t="s">
        <v>971</v>
      </c>
      <c r="D1417" s="86" t="s">
        <v>109</v>
      </c>
      <c r="E1417" s="86" t="s">
        <v>3848</v>
      </c>
      <c r="F1417" s="86" t="s">
        <v>27</v>
      </c>
      <c r="G1417" s="86"/>
      <c r="H1417" s="87">
        <v>18</v>
      </c>
      <c r="I1417" s="87">
        <v>0</v>
      </c>
      <c r="J1417" s="87">
        <v>0</v>
      </c>
      <c r="K1417" s="87">
        <f t="shared" si="93"/>
        <v>5040000</v>
      </c>
      <c r="L1417" s="87">
        <v>0</v>
      </c>
      <c r="M1417" s="87">
        <v>0</v>
      </c>
      <c r="N1417" s="87">
        <v>0</v>
      </c>
      <c r="O1417" s="87">
        <f t="shared" si="94"/>
        <v>5040000</v>
      </c>
      <c r="P1417" s="97">
        <v>5040000</v>
      </c>
      <c r="Q1417" s="97">
        <f t="shared" si="95"/>
        <v>0</v>
      </c>
      <c r="R1417" s="96"/>
    </row>
    <row r="1418" spans="1:18" x14ac:dyDescent="0.25">
      <c r="A1418" s="84">
        <v>1412</v>
      </c>
      <c r="B1418" s="85">
        <v>462326</v>
      </c>
      <c r="C1418" s="86" t="s">
        <v>460</v>
      </c>
      <c r="D1418" s="86" t="s">
        <v>556</v>
      </c>
      <c r="E1418" s="86" t="s">
        <v>3848</v>
      </c>
      <c r="F1418" s="86" t="s">
        <v>27</v>
      </c>
      <c r="G1418" s="86"/>
      <c r="H1418" s="87">
        <v>18</v>
      </c>
      <c r="I1418" s="87">
        <v>0</v>
      </c>
      <c r="J1418" s="87">
        <v>0</v>
      </c>
      <c r="K1418" s="87">
        <f t="shared" si="93"/>
        <v>5040000</v>
      </c>
      <c r="L1418" s="87">
        <v>0</v>
      </c>
      <c r="M1418" s="87">
        <v>0</v>
      </c>
      <c r="N1418" s="87">
        <v>0</v>
      </c>
      <c r="O1418" s="87">
        <f t="shared" si="94"/>
        <v>5040000</v>
      </c>
      <c r="P1418" s="97">
        <v>5040000</v>
      </c>
      <c r="Q1418" s="97">
        <f t="shared" si="95"/>
        <v>0</v>
      </c>
      <c r="R1418" s="96"/>
    </row>
    <row r="1419" spans="1:18" x14ac:dyDescent="0.25">
      <c r="A1419" s="84">
        <v>1413</v>
      </c>
      <c r="B1419" s="85">
        <v>462327</v>
      </c>
      <c r="C1419" s="86" t="s">
        <v>3857</v>
      </c>
      <c r="D1419" s="86" t="s">
        <v>198</v>
      </c>
      <c r="E1419" s="86" t="s">
        <v>3848</v>
      </c>
      <c r="F1419" s="86" t="s">
        <v>27</v>
      </c>
      <c r="G1419" s="86"/>
      <c r="H1419" s="87">
        <v>18</v>
      </c>
      <c r="I1419" s="87">
        <v>0</v>
      </c>
      <c r="J1419" s="87">
        <v>0</v>
      </c>
      <c r="K1419" s="87">
        <f t="shared" si="93"/>
        <v>5040000</v>
      </c>
      <c r="L1419" s="87">
        <v>0</v>
      </c>
      <c r="M1419" s="87">
        <v>0</v>
      </c>
      <c r="N1419" s="87">
        <v>0</v>
      </c>
      <c r="O1419" s="87">
        <f t="shared" si="94"/>
        <v>5040000</v>
      </c>
      <c r="P1419" s="97">
        <v>5040000</v>
      </c>
      <c r="Q1419" s="97">
        <f t="shared" si="95"/>
        <v>0</v>
      </c>
      <c r="R1419" s="96"/>
    </row>
    <row r="1420" spans="1:18" x14ac:dyDescent="0.25">
      <c r="A1420" s="84">
        <v>1414</v>
      </c>
      <c r="B1420" s="85">
        <v>462328</v>
      </c>
      <c r="C1420" s="86" t="s">
        <v>1453</v>
      </c>
      <c r="D1420" s="86" t="s">
        <v>1004</v>
      </c>
      <c r="E1420" s="86" t="s">
        <v>3848</v>
      </c>
      <c r="F1420" s="86" t="s">
        <v>27</v>
      </c>
      <c r="G1420" s="86"/>
      <c r="H1420" s="87">
        <v>18</v>
      </c>
      <c r="I1420" s="87">
        <v>0</v>
      </c>
      <c r="J1420" s="87">
        <v>0</v>
      </c>
      <c r="K1420" s="87">
        <f t="shared" si="93"/>
        <v>5040000</v>
      </c>
      <c r="L1420" s="87">
        <v>0</v>
      </c>
      <c r="M1420" s="87">
        <v>0</v>
      </c>
      <c r="N1420" s="87">
        <v>0</v>
      </c>
      <c r="O1420" s="87">
        <f t="shared" si="94"/>
        <v>5040000</v>
      </c>
      <c r="P1420" s="97">
        <v>5040000</v>
      </c>
      <c r="Q1420" s="97">
        <f t="shared" si="95"/>
        <v>0</v>
      </c>
      <c r="R1420" s="96"/>
    </row>
    <row r="1421" spans="1:18" x14ac:dyDescent="0.25">
      <c r="A1421" s="84">
        <v>1415</v>
      </c>
      <c r="B1421" s="85">
        <v>462329</v>
      </c>
      <c r="C1421" s="86" t="s">
        <v>114</v>
      </c>
      <c r="D1421" s="86" t="s">
        <v>85</v>
      </c>
      <c r="E1421" s="86" t="s">
        <v>3848</v>
      </c>
      <c r="F1421" s="86" t="s">
        <v>27</v>
      </c>
      <c r="G1421" s="86"/>
      <c r="H1421" s="87">
        <v>18</v>
      </c>
      <c r="I1421" s="87">
        <v>0</v>
      </c>
      <c r="J1421" s="87">
        <v>0</v>
      </c>
      <c r="K1421" s="87">
        <f t="shared" si="93"/>
        <v>5040000</v>
      </c>
      <c r="L1421" s="87">
        <v>0</v>
      </c>
      <c r="M1421" s="87">
        <v>0</v>
      </c>
      <c r="N1421" s="87">
        <v>0</v>
      </c>
      <c r="O1421" s="87">
        <f t="shared" si="94"/>
        <v>5040000</v>
      </c>
      <c r="P1421" s="97">
        <v>5040000</v>
      </c>
      <c r="Q1421" s="97">
        <f t="shared" si="95"/>
        <v>0</v>
      </c>
      <c r="R1421" s="96"/>
    </row>
    <row r="1422" spans="1:18" x14ac:dyDescent="0.25">
      <c r="A1422" s="84">
        <v>1416</v>
      </c>
      <c r="B1422" s="85">
        <v>462330</v>
      </c>
      <c r="C1422" s="86" t="s">
        <v>149</v>
      </c>
      <c r="D1422" s="86" t="s">
        <v>85</v>
      </c>
      <c r="E1422" s="86" t="s">
        <v>3848</v>
      </c>
      <c r="F1422" s="86" t="s">
        <v>27</v>
      </c>
      <c r="G1422" s="86"/>
      <c r="H1422" s="87">
        <v>18</v>
      </c>
      <c r="I1422" s="87">
        <v>0</v>
      </c>
      <c r="J1422" s="87">
        <v>0</v>
      </c>
      <c r="K1422" s="87">
        <f t="shared" si="93"/>
        <v>5040000</v>
      </c>
      <c r="L1422" s="87">
        <v>0</v>
      </c>
      <c r="M1422" s="87">
        <v>0</v>
      </c>
      <c r="N1422" s="87">
        <v>0</v>
      </c>
      <c r="O1422" s="87">
        <f t="shared" si="94"/>
        <v>5040000</v>
      </c>
      <c r="P1422" s="97">
        <v>5040000</v>
      </c>
      <c r="Q1422" s="97">
        <f t="shared" si="95"/>
        <v>0</v>
      </c>
      <c r="R1422" s="96"/>
    </row>
    <row r="1423" spans="1:18" x14ac:dyDescent="0.25">
      <c r="A1423" s="84">
        <v>1417</v>
      </c>
      <c r="B1423" s="85">
        <v>462331</v>
      </c>
      <c r="C1423" s="86" t="s">
        <v>364</v>
      </c>
      <c r="D1423" s="86" t="s">
        <v>85</v>
      </c>
      <c r="E1423" s="86" t="s">
        <v>3848</v>
      </c>
      <c r="F1423" s="86" t="s">
        <v>27</v>
      </c>
      <c r="G1423" s="86"/>
      <c r="H1423" s="87">
        <v>18</v>
      </c>
      <c r="I1423" s="87">
        <v>0</v>
      </c>
      <c r="J1423" s="87">
        <v>0</v>
      </c>
      <c r="K1423" s="87">
        <f t="shared" si="93"/>
        <v>5040000</v>
      </c>
      <c r="L1423" s="87">
        <v>0</v>
      </c>
      <c r="M1423" s="87">
        <v>0</v>
      </c>
      <c r="N1423" s="87">
        <v>0</v>
      </c>
      <c r="O1423" s="87">
        <f t="shared" si="94"/>
        <v>5040000</v>
      </c>
      <c r="P1423" s="97">
        <v>5040000</v>
      </c>
      <c r="Q1423" s="97">
        <f t="shared" si="95"/>
        <v>0</v>
      </c>
      <c r="R1423" s="96"/>
    </row>
    <row r="1424" spans="1:18" x14ac:dyDescent="0.25">
      <c r="A1424" s="84">
        <v>1418</v>
      </c>
      <c r="B1424" s="85">
        <v>462332</v>
      </c>
      <c r="C1424" s="86" t="s">
        <v>3858</v>
      </c>
      <c r="D1424" s="86" t="s">
        <v>85</v>
      </c>
      <c r="E1424" s="86" t="s">
        <v>3848</v>
      </c>
      <c r="F1424" s="86" t="s">
        <v>27</v>
      </c>
      <c r="G1424" s="86"/>
      <c r="H1424" s="87">
        <v>18</v>
      </c>
      <c r="I1424" s="87">
        <v>0</v>
      </c>
      <c r="J1424" s="87">
        <v>0</v>
      </c>
      <c r="K1424" s="87">
        <f t="shared" si="93"/>
        <v>5040000</v>
      </c>
      <c r="L1424" s="87">
        <v>0</v>
      </c>
      <c r="M1424" s="87">
        <v>0</v>
      </c>
      <c r="N1424" s="87">
        <v>0</v>
      </c>
      <c r="O1424" s="87">
        <f t="shared" si="94"/>
        <v>5040000</v>
      </c>
      <c r="P1424" s="97">
        <v>5040000</v>
      </c>
      <c r="Q1424" s="97">
        <f t="shared" si="95"/>
        <v>0</v>
      </c>
      <c r="R1424" s="96"/>
    </row>
    <row r="1425" spans="1:18" x14ac:dyDescent="0.25">
      <c r="A1425" s="84">
        <v>1419</v>
      </c>
      <c r="B1425" s="85">
        <v>462333</v>
      </c>
      <c r="C1425" s="86" t="s">
        <v>3859</v>
      </c>
      <c r="D1425" s="86" t="s">
        <v>3860</v>
      </c>
      <c r="E1425" s="86" t="s">
        <v>3848</v>
      </c>
      <c r="F1425" s="86" t="s">
        <v>27</v>
      </c>
      <c r="G1425" s="86"/>
      <c r="H1425" s="87">
        <v>18</v>
      </c>
      <c r="I1425" s="87">
        <v>0</v>
      </c>
      <c r="J1425" s="87">
        <v>0</v>
      </c>
      <c r="K1425" s="87">
        <f t="shared" si="93"/>
        <v>5040000</v>
      </c>
      <c r="L1425" s="87">
        <v>0</v>
      </c>
      <c r="M1425" s="87">
        <v>0</v>
      </c>
      <c r="N1425" s="87">
        <v>0</v>
      </c>
      <c r="O1425" s="87">
        <f t="shared" si="94"/>
        <v>5040000</v>
      </c>
      <c r="P1425" s="97">
        <v>5040000</v>
      </c>
      <c r="Q1425" s="97">
        <f t="shared" si="95"/>
        <v>0</v>
      </c>
      <c r="R1425" s="96"/>
    </row>
    <row r="1426" spans="1:18" x14ac:dyDescent="0.25">
      <c r="A1426" s="84">
        <v>1420</v>
      </c>
      <c r="B1426" s="85">
        <v>462334</v>
      </c>
      <c r="C1426" s="86" t="s">
        <v>3861</v>
      </c>
      <c r="D1426" s="86" t="s">
        <v>3862</v>
      </c>
      <c r="E1426" s="86" t="s">
        <v>3848</v>
      </c>
      <c r="F1426" s="86" t="s">
        <v>27</v>
      </c>
      <c r="G1426" s="86"/>
      <c r="H1426" s="87">
        <v>18</v>
      </c>
      <c r="I1426" s="87">
        <v>0</v>
      </c>
      <c r="J1426" s="87">
        <v>0</v>
      </c>
      <c r="K1426" s="87">
        <f t="shared" si="93"/>
        <v>5040000</v>
      </c>
      <c r="L1426" s="87">
        <v>0</v>
      </c>
      <c r="M1426" s="87">
        <v>0</v>
      </c>
      <c r="N1426" s="87">
        <v>0</v>
      </c>
      <c r="O1426" s="87">
        <f t="shared" si="94"/>
        <v>5040000</v>
      </c>
      <c r="P1426" s="97">
        <v>5040000</v>
      </c>
      <c r="Q1426" s="97">
        <f t="shared" si="95"/>
        <v>0</v>
      </c>
      <c r="R1426" s="96"/>
    </row>
    <row r="1427" spans="1:18" x14ac:dyDescent="0.25">
      <c r="A1427" s="84">
        <v>1421</v>
      </c>
      <c r="B1427" s="85">
        <v>462335</v>
      </c>
      <c r="C1427" s="86" t="s">
        <v>586</v>
      </c>
      <c r="D1427" s="86" t="s">
        <v>317</v>
      </c>
      <c r="E1427" s="86" t="s">
        <v>3848</v>
      </c>
      <c r="F1427" s="86" t="s">
        <v>27</v>
      </c>
      <c r="G1427" s="86"/>
      <c r="H1427" s="87">
        <v>18</v>
      </c>
      <c r="I1427" s="87">
        <v>0</v>
      </c>
      <c r="J1427" s="87">
        <v>0</v>
      </c>
      <c r="K1427" s="87">
        <f t="shared" si="93"/>
        <v>5040000</v>
      </c>
      <c r="L1427" s="87">
        <v>0</v>
      </c>
      <c r="M1427" s="87">
        <v>0</v>
      </c>
      <c r="N1427" s="87">
        <v>0</v>
      </c>
      <c r="O1427" s="87">
        <f t="shared" si="94"/>
        <v>5040000</v>
      </c>
      <c r="P1427" s="97">
        <v>5040000</v>
      </c>
      <c r="Q1427" s="97">
        <f t="shared" si="95"/>
        <v>0</v>
      </c>
      <c r="R1427" s="96"/>
    </row>
    <row r="1428" spans="1:18" x14ac:dyDescent="0.25">
      <c r="A1428" s="84">
        <v>1422</v>
      </c>
      <c r="B1428" s="85">
        <v>462336</v>
      </c>
      <c r="C1428" s="86" t="s">
        <v>400</v>
      </c>
      <c r="D1428" s="86" t="s">
        <v>317</v>
      </c>
      <c r="E1428" s="86" t="s">
        <v>3848</v>
      </c>
      <c r="F1428" s="86" t="s">
        <v>27</v>
      </c>
      <c r="G1428" s="86"/>
      <c r="H1428" s="87">
        <v>18</v>
      </c>
      <c r="I1428" s="87">
        <v>0</v>
      </c>
      <c r="J1428" s="87">
        <v>0</v>
      </c>
      <c r="K1428" s="87">
        <f t="shared" si="93"/>
        <v>5040000</v>
      </c>
      <c r="L1428" s="87">
        <v>0</v>
      </c>
      <c r="M1428" s="87">
        <v>0</v>
      </c>
      <c r="N1428" s="87">
        <v>0</v>
      </c>
      <c r="O1428" s="87">
        <f t="shared" si="94"/>
        <v>5040000</v>
      </c>
      <c r="P1428" s="97">
        <v>0</v>
      </c>
      <c r="Q1428" s="97">
        <f t="shared" si="95"/>
        <v>5040000</v>
      </c>
      <c r="R1428" s="96"/>
    </row>
    <row r="1429" spans="1:18" x14ac:dyDescent="0.25">
      <c r="A1429" s="84">
        <v>1423</v>
      </c>
      <c r="B1429" s="85">
        <v>462337</v>
      </c>
      <c r="C1429" s="86" t="s">
        <v>2022</v>
      </c>
      <c r="D1429" s="86" t="s">
        <v>334</v>
      </c>
      <c r="E1429" s="86" t="s">
        <v>3848</v>
      </c>
      <c r="F1429" s="86" t="s">
        <v>27</v>
      </c>
      <c r="G1429" s="86"/>
      <c r="H1429" s="87">
        <v>18</v>
      </c>
      <c r="I1429" s="87">
        <v>0</v>
      </c>
      <c r="J1429" s="87">
        <v>0</v>
      </c>
      <c r="K1429" s="87">
        <f t="shared" si="93"/>
        <v>5040000</v>
      </c>
      <c r="L1429" s="87">
        <v>0</v>
      </c>
      <c r="M1429" s="87">
        <v>0</v>
      </c>
      <c r="N1429" s="87">
        <v>0</v>
      </c>
      <c r="O1429" s="87">
        <f t="shared" si="94"/>
        <v>5040000</v>
      </c>
      <c r="P1429" s="97">
        <v>5040000</v>
      </c>
      <c r="Q1429" s="97">
        <f t="shared" si="95"/>
        <v>0</v>
      </c>
      <c r="R1429" s="96"/>
    </row>
    <row r="1430" spans="1:18" x14ac:dyDescent="0.25">
      <c r="A1430" s="84">
        <v>1424</v>
      </c>
      <c r="B1430" s="85">
        <v>462338</v>
      </c>
      <c r="C1430" s="86" t="s">
        <v>1065</v>
      </c>
      <c r="D1430" s="86" t="s">
        <v>574</v>
      </c>
      <c r="E1430" s="86" t="s">
        <v>3848</v>
      </c>
      <c r="F1430" s="86" t="s">
        <v>27</v>
      </c>
      <c r="G1430" s="86"/>
      <c r="H1430" s="87">
        <v>18</v>
      </c>
      <c r="I1430" s="87">
        <v>0</v>
      </c>
      <c r="J1430" s="87">
        <v>0</v>
      </c>
      <c r="K1430" s="87">
        <f t="shared" si="93"/>
        <v>5040000</v>
      </c>
      <c r="L1430" s="87">
        <v>0</v>
      </c>
      <c r="M1430" s="87">
        <v>0</v>
      </c>
      <c r="N1430" s="87">
        <v>0</v>
      </c>
      <c r="O1430" s="87">
        <f t="shared" si="94"/>
        <v>5040000</v>
      </c>
      <c r="P1430" s="97">
        <v>5040000</v>
      </c>
      <c r="Q1430" s="97">
        <f t="shared" si="95"/>
        <v>0</v>
      </c>
      <c r="R1430" s="96"/>
    </row>
    <row r="1431" spans="1:18" x14ac:dyDescent="0.25">
      <c r="A1431" s="84">
        <v>1425</v>
      </c>
      <c r="B1431" s="85">
        <v>462339</v>
      </c>
      <c r="C1431" s="86" t="s">
        <v>3863</v>
      </c>
      <c r="D1431" s="86" t="s">
        <v>210</v>
      </c>
      <c r="E1431" s="86" t="s">
        <v>3848</v>
      </c>
      <c r="F1431" s="86" t="s">
        <v>27</v>
      </c>
      <c r="G1431" s="86"/>
      <c r="H1431" s="87">
        <v>18</v>
      </c>
      <c r="I1431" s="87">
        <v>0</v>
      </c>
      <c r="J1431" s="87">
        <v>0</v>
      </c>
      <c r="K1431" s="87">
        <f t="shared" si="93"/>
        <v>5040000</v>
      </c>
      <c r="L1431" s="87">
        <v>0</v>
      </c>
      <c r="M1431" s="87">
        <v>0</v>
      </c>
      <c r="N1431" s="87">
        <v>0</v>
      </c>
      <c r="O1431" s="87">
        <f t="shared" si="94"/>
        <v>5040000</v>
      </c>
      <c r="P1431" s="97">
        <v>5040000</v>
      </c>
      <c r="Q1431" s="97">
        <f t="shared" si="95"/>
        <v>0</v>
      </c>
      <c r="R1431" s="96"/>
    </row>
    <row r="1432" spans="1:18" x14ac:dyDescent="0.25">
      <c r="A1432" s="84">
        <v>1426</v>
      </c>
      <c r="B1432" s="85">
        <v>462340</v>
      </c>
      <c r="C1432" s="86" t="s">
        <v>309</v>
      </c>
      <c r="D1432" s="86" t="s">
        <v>210</v>
      </c>
      <c r="E1432" s="86" t="s">
        <v>3848</v>
      </c>
      <c r="F1432" s="86" t="s">
        <v>27</v>
      </c>
      <c r="G1432" s="86"/>
      <c r="H1432" s="87">
        <v>18</v>
      </c>
      <c r="I1432" s="87">
        <v>0</v>
      </c>
      <c r="J1432" s="87">
        <v>0</v>
      </c>
      <c r="K1432" s="87">
        <f t="shared" si="93"/>
        <v>5040000</v>
      </c>
      <c r="L1432" s="87">
        <v>0</v>
      </c>
      <c r="M1432" s="87">
        <v>0</v>
      </c>
      <c r="N1432" s="87">
        <v>0</v>
      </c>
      <c r="O1432" s="87">
        <f t="shared" si="94"/>
        <v>5040000</v>
      </c>
      <c r="P1432" s="97">
        <v>5040000</v>
      </c>
      <c r="Q1432" s="97">
        <f t="shared" si="95"/>
        <v>0</v>
      </c>
      <c r="R1432" s="96"/>
    </row>
    <row r="1433" spans="1:18" x14ac:dyDescent="0.25">
      <c r="A1433" s="84">
        <v>1427</v>
      </c>
      <c r="B1433" s="85">
        <v>462341</v>
      </c>
      <c r="C1433" s="86" t="s">
        <v>1138</v>
      </c>
      <c r="D1433" s="86" t="s">
        <v>210</v>
      </c>
      <c r="E1433" s="86" t="s">
        <v>3848</v>
      </c>
      <c r="F1433" s="86" t="s">
        <v>27</v>
      </c>
      <c r="G1433" s="86"/>
      <c r="H1433" s="87">
        <v>18</v>
      </c>
      <c r="I1433" s="87">
        <v>0</v>
      </c>
      <c r="J1433" s="87">
        <v>0</v>
      </c>
      <c r="K1433" s="87">
        <f t="shared" si="93"/>
        <v>5040000</v>
      </c>
      <c r="L1433" s="87">
        <v>0</v>
      </c>
      <c r="M1433" s="87">
        <v>0</v>
      </c>
      <c r="N1433" s="87">
        <v>0</v>
      </c>
      <c r="O1433" s="87">
        <f t="shared" si="94"/>
        <v>5040000</v>
      </c>
      <c r="P1433" s="97">
        <v>5040000</v>
      </c>
      <c r="Q1433" s="97">
        <f t="shared" si="95"/>
        <v>0</v>
      </c>
      <c r="R1433" s="96"/>
    </row>
    <row r="1434" spans="1:18" x14ac:dyDescent="0.25">
      <c r="A1434" s="84">
        <v>1428</v>
      </c>
      <c r="B1434" s="85">
        <v>462342</v>
      </c>
      <c r="C1434" s="86" t="s">
        <v>3864</v>
      </c>
      <c r="D1434" s="86" t="s">
        <v>448</v>
      </c>
      <c r="E1434" s="86" t="s">
        <v>3848</v>
      </c>
      <c r="F1434" s="86" t="s">
        <v>27</v>
      </c>
      <c r="G1434" s="86"/>
      <c r="H1434" s="87">
        <v>18</v>
      </c>
      <c r="I1434" s="87">
        <v>0</v>
      </c>
      <c r="J1434" s="87">
        <v>0</v>
      </c>
      <c r="K1434" s="87">
        <f t="shared" si="93"/>
        <v>5040000</v>
      </c>
      <c r="L1434" s="87">
        <v>0</v>
      </c>
      <c r="M1434" s="87">
        <v>0</v>
      </c>
      <c r="N1434" s="87">
        <v>0</v>
      </c>
      <c r="O1434" s="87">
        <f t="shared" si="94"/>
        <v>5040000</v>
      </c>
      <c r="P1434" s="97">
        <v>0</v>
      </c>
      <c r="Q1434" s="97">
        <f t="shared" si="95"/>
        <v>5040000</v>
      </c>
      <c r="R1434" s="96"/>
    </row>
    <row r="1435" spans="1:18" x14ac:dyDescent="0.25">
      <c r="A1435" s="84">
        <v>1429</v>
      </c>
      <c r="B1435" s="85">
        <v>462343</v>
      </c>
      <c r="C1435" s="86" t="s">
        <v>3865</v>
      </c>
      <c r="D1435" s="86" t="s">
        <v>637</v>
      </c>
      <c r="E1435" s="86" t="s">
        <v>3848</v>
      </c>
      <c r="F1435" s="86" t="s">
        <v>27</v>
      </c>
      <c r="G1435" s="86"/>
      <c r="H1435" s="87">
        <v>18</v>
      </c>
      <c r="I1435" s="87">
        <v>0</v>
      </c>
      <c r="J1435" s="87">
        <v>0</v>
      </c>
      <c r="K1435" s="87">
        <f t="shared" si="93"/>
        <v>5040000</v>
      </c>
      <c r="L1435" s="87">
        <v>0</v>
      </c>
      <c r="M1435" s="87">
        <v>0</v>
      </c>
      <c r="N1435" s="87">
        <v>0</v>
      </c>
      <c r="O1435" s="87">
        <f t="shared" si="94"/>
        <v>5040000</v>
      </c>
      <c r="P1435" s="97">
        <v>5040000</v>
      </c>
      <c r="Q1435" s="97">
        <f t="shared" si="95"/>
        <v>0</v>
      </c>
      <c r="R1435" s="96"/>
    </row>
    <row r="1436" spans="1:18" x14ac:dyDescent="0.25">
      <c r="A1436" s="84">
        <v>1430</v>
      </c>
      <c r="B1436" s="85">
        <v>462344</v>
      </c>
      <c r="C1436" s="86" t="s">
        <v>724</v>
      </c>
      <c r="D1436" s="86" t="s">
        <v>413</v>
      </c>
      <c r="E1436" s="86" t="s">
        <v>3848</v>
      </c>
      <c r="F1436" s="86" t="s">
        <v>27</v>
      </c>
      <c r="G1436" s="86"/>
      <c r="H1436" s="87">
        <v>18</v>
      </c>
      <c r="I1436" s="87">
        <v>0</v>
      </c>
      <c r="J1436" s="87">
        <v>0</v>
      </c>
      <c r="K1436" s="87">
        <f t="shared" si="93"/>
        <v>5040000</v>
      </c>
      <c r="L1436" s="87">
        <v>0</v>
      </c>
      <c r="M1436" s="87">
        <v>0</v>
      </c>
      <c r="N1436" s="87">
        <v>0</v>
      </c>
      <c r="O1436" s="87">
        <f t="shared" si="94"/>
        <v>5040000</v>
      </c>
      <c r="P1436" s="97">
        <v>5040000</v>
      </c>
      <c r="Q1436" s="97">
        <f t="shared" si="95"/>
        <v>0</v>
      </c>
      <c r="R1436" s="96"/>
    </row>
    <row r="1437" spans="1:18" x14ac:dyDescent="0.25">
      <c r="A1437" s="84">
        <v>1431</v>
      </c>
      <c r="B1437" s="85">
        <v>462345</v>
      </c>
      <c r="C1437" s="86" t="s">
        <v>1172</v>
      </c>
      <c r="D1437" s="86" t="s">
        <v>526</v>
      </c>
      <c r="E1437" s="86" t="s">
        <v>3848</v>
      </c>
      <c r="F1437" s="86" t="s">
        <v>27</v>
      </c>
      <c r="G1437" s="86"/>
      <c r="H1437" s="87">
        <v>18</v>
      </c>
      <c r="I1437" s="87">
        <v>0</v>
      </c>
      <c r="J1437" s="87">
        <v>0</v>
      </c>
      <c r="K1437" s="87">
        <f t="shared" si="93"/>
        <v>5040000</v>
      </c>
      <c r="L1437" s="87">
        <v>0</v>
      </c>
      <c r="M1437" s="87">
        <v>0</v>
      </c>
      <c r="N1437" s="87">
        <v>0</v>
      </c>
      <c r="O1437" s="87">
        <f t="shared" si="94"/>
        <v>5040000</v>
      </c>
      <c r="P1437" s="97">
        <v>5040000</v>
      </c>
      <c r="Q1437" s="97">
        <f t="shared" si="95"/>
        <v>0</v>
      </c>
      <c r="R1437" s="96"/>
    </row>
    <row r="1438" spans="1:18" x14ac:dyDescent="0.25">
      <c r="A1438" s="84">
        <v>1432</v>
      </c>
      <c r="B1438" s="85">
        <v>462346</v>
      </c>
      <c r="C1438" s="86" t="s">
        <v>1716</v>
      </c>
      <c r="D1438" s="86" t="s">
        <v>153</v>
      </c>
      <c r="E1438" s="86" t="s">
        <v>3848</v>
      </c>
      <c r="F1438" s="86" t="s">
        <v>27</v>
      </c>
      <c r="G1438" s="86"/>
      <c r="H1438" s="87">
        <v>18</v>
      </c>
      <c r="I1438" s="87">
        <v>0</v>
      </c>
      <c r="J1438" s="87">
        <v>0</v>
      </c>
      <c r="K1438" s="87">
        <f t="shared" si="93"/>
        <v>5040000</v>
      </c>
      <c r="L1438" s="87">
        <v>0</v>
      </c>
      <c r="M1438" s="87">
        <v>0</v>
      </c>
      <c r="N1438" s="87">
        <v>0</v>
      </c>
      <c r="O1438" s="87">
        <f t="shared" si="94"/>
        <v>5040000</v>
      </c>
      <c r="P1438" s="97">
        <v>5040000</v>
      </c>
      <c r="Q1438" s="97">
        <f t="shared" si="95"/>
        <v>0</v>
      </c>
      <c r="R1438" s="96"/>
    </row>
    <row r="1439" spans="1:18" x14ac:dyDescent="0.25">
      <c r="A1439" s="84">
        <v>1433</v>
      </c>
      <c r="B1439" s="85">
        <v>462347</v>
      </c>
      <c r="C1439" s="86" t="s">
        <v>1138</v>
      </c>
      <c r="D1439" s="86" t="s">
        <v>153</v>
      </c>
      <c r="E1439" s="86" t="s">
        <v>3848</v>
      </c>
      <c r="F1439" s="86" t="s">
        <v>27</v>
      </c>
      <c r="G1439" s="86"/>
      <c r="H1439" s="87">
        <v>18</v>
      </c>
      <c r="I1439" s="87">
        <v>0</v>
      </c>
      <c r="J1439" s="87">
        <v>0</v>
      </c>
      <c r="K1439" s="87">
        <f t="shared" si="93"/>
        <v>5040000</v>
      </c>
      <c r="L1439" s="87">
        <v>0</v>
      </c>
      <c r="M1439" s="87">
        <v>0</v>
      </c>
      <c r="N1439" s="87">
        <v>0</v>
      </c>
      <c r="O1439" s="87">
        <f t="shared" si="94"/>
        <v>5040000</v>
      </c>
      <c r="P1439" s="97">
        <v>0</v>
      </c>
      <c r="Q1439" s="97">
        <f t="shared" si="95"/>
        <v>5040000</v>
      </c>
      <c r="R1439" s="96"/>
    </row>
    <row r="1440" spans="1:18" x14ac:dyDescent="0.25">
      <c r="A1440" s="84">
        <v>1434</v>
      </c>
      <c r="B1440" s="85">
        <v>462348</v>
      </c>
      <c r="C1440" s="86" t="s">
        <v>591</v>
      </c>
      <c r="D1440" s="86" t="s">
        <v>470</v>
      </c>
      <c r="E1440" s="86" t="s">
        <v>3848</v>
      </c>
      <c r="F1440" s="86" t="s">
        <v>27</v>
      </c>
      <c r="G1440" s="86"/>
      <c r="H1440" s="87">
        <v>18</v>
      </c>
      <c r="I1440" s="87">
        <v>0</v>
      </c>
      <c r="J1440" s="87">
        <v>0</v>
      </c>
      <c r="K1440" s="87">
        <f t="shared" si="93"/>
        <v>5040000</v>
      </c>
      <c r="L1440" s="87">
        <v>0</v>
      </c>
      <c r="M1440" s="87">
        <v>0</v>
      </c>
      <c r="N1440" s="87">
        <v>0</v>
      </c>
      <c r="O1440" s="87">
        <f t="shared" si="94"/>
        <v>5040000</v>
      </c>
      <c r="P1440" s="97">
        <v>5040000</v>
      </c>
      <c r="Q1440" s="97">
        <f t="shared" si="95"/>
        <v>0</v>
      </c>
      <c r="R1440" s="96"/>
    </row>
    <row r="1441" spans="1:18" x14ac:dyDescent="0.25">
      <c r="A1441" s="84">
        <v>1435</v>
      </c>
      <c r="B1441" s="85">
        <v>462349</v>
      </c>
      <c r="C1441" s="86" t="s">
        <v>720</v>
      </c>
      <c r="D1441" s="86" t="s">
        <v>303</v>
      </c>
      <c r="E1441" s="86" t="s">
        <v>3848</v>
      </c>
      <c r="F1441" s="86" t="s">
        <v>27</v>
      </c>
      <c r="G1441" s="86"/>
      <c r="H1441" s="87">
        <v>18</v>
      </c>
      <c r="I1441" s="87">
        <v>0</v>
      </c>
      <c r="J1441" s="87">
        <v>0</v>
      </c>
      <c r="K1441" s="87">
        <f t="shared" si="93"/>
        <v>5040000</v>
      </c>
      <c r="L1441" s="87">
        <v>0</v>
      </c>
      <c r="M1441" s="87">
        <v>0</v>
      </c>
      <c r="N1441" s="87">
        <v>0</v>
      </c>
      <c r="O1441" s="87">
        <f t="shared" si="94"/>
        <v>5040000</v>
      </c>
      <c r="P1441" s="97">
        <v>5040000</v>
      </c>
      <c r="Q1441" s="97">
        <f t="shared" si="95"/>
        <v>0</v>
      </c>
      <c r="R1441" s="96"/>
    </row>
    <row r="1442" spans="1:18" x14ac:dyDescent="0.25">
      <c r="A1442" s="84">
        <v>1436</v>
      </c>
      <c r="B1442" s="85">
        <v>462350</v>
      </c>
      <c r="C1442" s="86" t="s">
        <v>1173</v>
      </c>
      <c r="D1442" s="86" t="s">
        <v>75</v>
      </c>
      <c r="E1442" s="86" t="s">
        <v>3848</v>
      </c>
      <c r="F1442" s="86" t="s">
        <v>27</v>
      </c>
      <c r="G1442" s="86"/>
      <c r="H1442" s="87">
        <v>18</v>
      </c>
      <c r="I1442" s="87">
        <v>0</v>
      </c>
      <c r="J1442" s="87">
        <v>0</v>
      </c>
      <c r="K1442" s="87">
        <f t="shared" si="93"/>
        <v>5040000</v>
      </c>
      <c r="L1442" s="87">
        <v>0</v>
      </c>
      <c r="M1442" s="87">
        <v>0</v>
      </c>
      <c r="N1442" s="87">
        <v>0</v>
      </c>
      <c r="O1442" s="87">
        <f t="shared" si="94"/>
        <v>5040000</v>
      </c>
      <c r="P1442" s="97">
        <v>5040000</v>
      </c>
      <c r="Q1442" s="97">
        <f t="shared" si="95"/>
        <v>0</v>
      </c>
      <c r="R1442" s="96"/>
    </row>
    <row r="1443" spans="1:18" x14ac:dyDescent="0.25">
      <c r="A1443" s="84">
        <v>1437</v>
      </c>
      <c r="B1443" s="85">
        <v>462351</v>
      </c>
      <c r="C1443" s="86" t="s">
        <v>1032</v>
      </c>
      <c r="D1443" s="86" t="s">
        <v>286</v>
      </c>
      <c r="E1443" s="86" t="s">
        <v>3848</v>
      </c>
      <c r="F1443" s="86" t="s">
        <v>27</v>
      </c>
      <c r="G1443" s="86"/>
      <c r="H1443" s="87">
        <v>18</v>
      </c>
      <c r="I1443" s="87">
        <v>0</v>
      </c>
      <c r="J1443" s="87">
        <v>0</v>
      </c>
      <c r="K1443" s="87">
        <f t="shared" si="93"/>
        <v>5040000</v>
      </c>
      <c r="L1443" s="87">
        <v>0</v>
      </c>
      <c r="M1443" s="87">
        <v>0</v>
      </c>
      <c r="N1443" s="87">
        <v>0</v>
      </c>
      <c r="O1443" s="87">
        <f t="shared" si="94"/>
        <v>5040000</v>
      </c>
      <c r="P1443" s="97">
        <v>5040000</v>
      </c>
      <c r="Q1443" s="97">
        <f t="shared" si="95"/>
        <v>0</v>
      </c>
      <c r="R1443" s="96"/>
    </row>
    <row r="1444" spans="1:18" x14ac:dyDescent="0.25">
      <c r="A1444" s="84">
        <v>1438</v>
      </c>
      <c r="B1444" s="85">
        <v>462352</v>
      </c>
      <c r="C1444" s="86" t="s">
        <v>1152</v>
      </c>
      <c r="D1444" s="86" t="s">
        <v>1153</v>
      </c>
      <c r="E1444" s="86" t="s">
        <v>3848</v>
      </c>
      <c r="F1444" s="86" t="s">
        <v>27</v>
      </c>
      <c r="G1444" s="86"/>
      <c r="H1444" s="87">
        <v>18</v>
      </c>
      <c r="I1444" s="87">
        <v>0</v>
      </c>
      <c r="J1444" s="87">
        <v>0</v>
      </c>
      <c r="K1444" s="87">
        <f t="shared" si="93"/>
        <v>5040000</v>
      </c>
      <c r="L1444" s="87">
        <v>0</v>
      </c>
      <c r="M1444" s="87">
        <v>0</v>
      </c>
      <c r="N1444" s="87">
        <v>0</v>
      </c>
      <c r="O1444" s="87">
        <f t="shared" si="94"/>
        <v>5040000</v>
      </c>
      <c r="P1444" s="97">
        <v>5040000</v>
      </c>
      <c r="Q1444" s="97">
        <f t="shared" si="95"/>
        <v>0</v>
      </c>
      <c r="R1444" s="96"/>
    </row>
    <row r="1445" spans="1:18" x14ac:dyDescent="0.25">
      <c r="A1445" s="84">
        <v>1439</v>
      </c>
      <c r="B1445" s="85">
        <v>462353</v>
      </c>
      <c r="C1445" s="86" t="s">
        <v>441</v>
      </c>
      <c r="D1445" s="86" t="s">
        <v>121</v>
      </c>
      <c r="E1445" s="86" t="s">
        <v>3848</v>
      </c>
      <c r="F1445" s="86" t="s">
        <v>27</v>
      </c>
      <c r="G1445" s="86"/>
      <c r="H1445" s="87">
        <v>18</v>
      </c>
      <c r="I1445" s="87">
        <v>0</v>
      </c>
      <c r="J1445" s="87">
        <v>0</v>
      </c>
      <c r="K1445" s="87">
        <f t="shared" si="93"/>
        <v>5040000</v>
      </c>
      <c r="L1445" s="87">
        <v>0</v>
      </c>
      <c r="M1445" s="87">
        <v>0</v>
      </c>
      <c r="N1445" s="87">
        <v>0</v>
      </c>
      <c r="O1445" s="87">
        <f t="shared" si="94"/>
        <v>5040000</v>
      </c>
      <c r="P1445" s="97">
        <v>5040000</v>
      </c>
      <c r="Q1445" s="97">
        <f t="shared" si="95"/>
        <v>0</v>
      </c>
      <c r="R1445" s="96"/>
    </row>
    <row r="1446" spans="1:18" x14ac:dyDescent="0.25">
      <c r="A1446" s="84">
        <v>1440</v>
      </c>
      <c r="B1446" s="85">
        <v>462354</v>
      </c>
      <c r="C1446" s="86" t="s">
        <v>441</v>
      </c>
      <c r="D1446" s="86" t="s">
        <v>121</v>
      </c>
      <c r="E1446" s="86" t="s">
        <v>3848</v>
      </c>
      <c r="F1446" s="86" t="s">
        <v>27</v>
      </c>
      <c r="G1446" s="86"/>
      <c r="H1446" s="87">
        <v>18</v>
      </c>
      <c r="I1446" s="87">
        <v>0</v>
      </c>
      <c r="J1446" s="87">
        <v>0</v>
      </c>
      <c r="K1446" s="87">
        <f t="shared" si="93"/>
        <v>5040000</v>
      </c>
      <c r="L1446" s="87">
        <v>0</v>
      </c>
      <c r="M1446" s="87">
        <v>0</v>
      </c>
      <c r="N1446" s="87">
        <v>0</v>
      </c>
      <c r="O1446" s="87">
        <f t="shared" si="94"/>
        <v>5040000</v>
      </c>
      <c r="P1446" s="97">
        <v>5040000</v>
      </c>
      <c r="Q1446" s="97">
        <f t="shared" si="95"/>
        <v>0</v>
      </c>
      <c r="R1446" s="96"/>
    </row>
    <row r="1447" spans="1:18" x14ac:dyDescent="0.25">
      <c r="A1447" s="84">
        <v>1441</v>
      </c>
      <c r="B1447" s="85">
        <v>462355</v>
      </c>
      <c r="C1447" s="86" t="s">
        <v>189</v>
      </c>
      <c r="D1447" s="86" t="s">
        <v>251</v>
      </c>
      <c r="E1447" s="86" t="s">
        <v>3848</v>
      </c>
      <c r="F1447" s="86" t="s">
        <v>27</v>
      </c>
      <c r="G1447" s="86"/>
      <c r="H1447" s="87">
        <v>18</v>
      </c>
      <c r="I1447" s="87">
        <v>0</v>
      </c>
      <c r="J1447" s="87">
        <v>0</v>
      </c>
      <c r="K1447" s="87">
        <f t="shared" si="93"/>
        <v>5040000</v>
      </c>
      <c r="L1447" s="87">
        <v>0</v>
      </c>
      <c r="M1447" s="87">
        <v>0</v>
      </c>
      <c r="N1447" s="87">
        <v>0</v>
      </c>
      <c r="O1447" s="87">
        <f t="shared" si="94"/>
        <v>5040000</v>
      </c>
      <c r="P1447" s="97">
        <v>5040000</v>
      </c>
      <c r="Q1447" s="97">
        <f t="shared" si="95"/>
        <v>0</v>
      </c>
      <c r="R1447" s="96"/>
    </row>
    <row r="1448" spans="1:18" x14ac:dyDescent="0.25">
      <c r="A1448" s="84">
        <v>1442</v>
      </c>
      <c r="B1448" s="85">
        <v>462356</v>
      </c>
      <c r="C1448" s="86" t="s">
        <v>282</v>
      </c>
      <c r="D1448" s="86" t="s">
        <v>399</v>
      </c>
      <c r="E1448" s="86" t="s">
        <v>3848</v>
      </c>
      <c r="F1448" s="86" t="s">
        <v>27</v>
      </c>
      <c r="G1448" s="86"/>
      <c r="H1448" s="87">
        <v>18</v>
      </c>
      <c r="I1448" s="87">
        <v>0</v>
      </c>
      <c r="J1448" s="87">
        <v>0</v>
      </c>
      <c r="K1448" s="87">
        <f t="shared" si="93"/>
        <v>5040000</v>
      </c>
      <c r="L1448" s="87">
        <v>0</v>
      </c>
      <c r="M1448" s="87">
        <v>0</v>
      </c>
      <c r="N1448" s="87">
        <v>0</v>
      </c>
      <c r="O1448" s="87">
        <f t="shared" si="94"/>
        <v>5040000</v>
      </c>
      <c r="P1448" s="97">
        <v>5040000</v>
      </c>
      <c r="Q1448" s="97">
        <f t="shared" si="95"/>
        <v>0</v>
      </c>
      <c r="R1448" s="96"/>
    </row>
    <row r="1449" spans="1:18" x14ac:dyDescent="0.25">
      <c r="A1449" s="84">
        <v>1443</v>
      </c>
      <c r="B1449" s="85">
        <v>462357</v>
      </c>
      <c r="C1449" s="86" t="s">
        <v>708</v>
      </c>
      <c r="D1449" s="86" t="s">
        <v>1180</v>
      </c>
      <c r="E1449" s="86" t="s">
        <v>3848</v>
      </c>
      <c r="F1449" s="86" t="s">
        <v>27</v>
      </c>
      <c r="G1449" s="86"/>
      <c r="H1449" s="87">
        <v>18</v>
      </c>
      <c r="I1449" s="87">
        <v>0</v>
      </c>
      <c r="J1449" s="87">
        <v>0</v>
      </c>
      <c r="K1449" s="87">
        <f t="shared" si="93"/>
        <v>5040000</v>
      </c>
      <c r="L1449" s="87">
        <v>0</v>
      </c>
      <c r="M1449" s="87">
        <v>0</v>
      </c>
      <c r="N1449" s="87">
        <v>0</v>
      </c>
      <c r="O1449" s="87">
        <f t="shared" si="94"/>
        <v>5040000</v>
      </c>
      <c r="P1449" s="97">
        <v>5040000</v>
      </c>
      <c r="Q1449" s="97">
        <f t="shared" si="95"/>
        <v>0</v>
      </c>
      <c r="R1449" s="96"/>
    </row>
    <row r="1450" spans="1:18" x14ac:dyDescent="0.25">
      <c r="A1450" s="84">
        <v>1444</v>
      </c>
      <c r="B1450" s="85">
        <v>462401</v>
      </c>
      <c r="C1450" s="86" t="s">
        <v>3866</v>
      </c>
      <c r="D1450" s="86" t="s">
        <v>229</v>
      </c>
      <c r="E1450" s="86" t="s">
        <v>3867</v>
      </c>
      <c r="F1450" s="86" t="s">
        <v>27</v>
      </c>
      <c r="G1450" s="86"/>
      <c r="H1450" s="87">
        <v>18</v>
      </c>
      <c r="I1450" s="87">
        <v>0</v>
      </c>
      <c r="J1450" s="87">
        <v>0</v>
      </c>
      <c r="K1450" s="87">
        <f t="shared" si="93"/>
        <v>5040000</v>
      </c>
      <c r="L1450" s="87">
        <v>0</v>
      </c>
      <c r="M1450" s="87">
        <v>0</v>
      </c>
      <c r="N1450" s="87">
        <v>0</v>
      </c>
      <c r="O1450" s="87">
        <f t="shared" si="94"/>
        <v>5040000</v>
      </c>
      <c r="P1450" s="97">
        <v>5040000</v>
      </c>
      <c r="Q1450" s="97">
        <f t="shared" si="95"/>
        <v>0</v>
      </c>
      <c r="R1450" s="96"/>
    </row>
    <row r="1451" spans="1:18" x14ac:dyDescent="0.25">
      <c r="A1451" s="84">
        <v>1445</v>
      </c>
      <c r="B1451" s="85">
        <v>462402</v>
      </c>
      <c r="C1451" s="86" t="s">
        <v>3868</v>
      </c>
      <c r="D1451" s="86" t="s">
        <v>61</v>
      </c>
      <c r="E1451" s="86" t="s">
        <v>3867</v>
      </c>
      <c r="F1451" s="86" t="s">
        <v>502</v>
      </c>
      <c r="G1451" s="86"/>
      <c r="H1451" s="87">
        <v>18</v>
      </c>
      <c r="I1451" s="87">
        <v>0</v>
      </c>
      <c r="J1451" s="87">
        <v>0</v>
      </c>
      <c r="K1451" s="87">
        <f>H1451*280000</f>
        <v>5040000</v>
      </c>
      <c r="L1451" s="87">
        <v>0</v>
      </c>
      <c r="M1451" s="87">
        <v>0</v>
      </c>
      <c r="N1451" s="87">
        <f>K1451*0.5</f>
        <v>2520000</v>
      </c>
      <c r="O1451" s="87">
        <f t="shared" si="94"/>
        <v>2520000</v>
      </c>
      <c r="P1451" s="97">
        <v>0</v>
      </c>
      <c r="Q1451" s="97">
        <f t="shared" si="95"/>
        <v>2520000</v>
      </c>
      <c r="R1451" s="96"/>
    </row>
    <row r="1452" spans="1:18" x14ac:dyDescent="0.25">
      <c r="A1452" s="84">
        <v>1446</v>
      </c>
      <c r="B1452" s="85">
        <v>462403</v>
      </c>
      <c r="C1452" s="86" t="s">
        <v>2917</v>
      </c>
      <c r="D1452" s="86" t="s">
        <v>61</v>
      </c>
      <c r="E1452" s="86" t="s">
        <v>3867</v>
      </c>
      <c r="F1452" s="86" t="s">
        <v>27</v>
      </c>
      <c r="G1452" s="86"/>
      <c r="H1452" s="87">
        <v>18</v>
      </c>
      <c r="I1452" s="87">
        <v>0</v>
      </c>
      <c r="J1452" s="87">
        <v>0</v>
      </c>
      <c r="K1452" s="87">
        <f t="shared" ref="K1452:K1458" si="96">H1452*280000</f>
        <v>5040000</v>
      </c>
      <c r="L1452" s="87">
        <v>0</v>
      </c>
      <c r="M1452" s="87">
        <v>0</v>
      </c>
      <c r="N1452" s="87">
        <v>0</v>
      </c>
      <c r="O1452" s="87">
        <f t="shared" si="94"/>
        <v>5040000</v>
      </c>
      <c r="P1452" s="97">
        <v>5040000</v>
      </c>
      <c r="Q1452" s="97">
        <f t="shared" si="95"/>
        <v>0</v>
      </c>
      <c r="R1452" s="96"/>
    </row>
    <row r="1453" spans="1:18" x14ac:dyDescent="0.25">
      <c r="A1453" s="84">
        <v>1447</v>
      </c>
      <c r="B1453" s="85">
        <v>462404</v>
      </c>
      <c r="C1453" s="86" t="s">
        <v>378</v>
      </c>
      <c r="D1453" s="86" t="s">
        <v>61</v>
      </c>
      <c r="E1453" s="86" t="s">
        <v>3867</v>
      </c>
      <c r="F1453" s="86" t="s">
        <v>27</v>
      </c>
      <c r="G1453" s="86"/>
      <c r="H1453" s="87">
        <v>18</v>
      </c>
      <c r="I1453" s="87">
        <v>0</v>
      </c>
      <c r="J1453" s="87">
        <v>0</v>
      </c>
      <c r="K1453" s="87">
        <f t="shared" si="96"/>
        <v>5040000</v>
      </c>
      <c r="L1453" s="87">
        <v>0</v>
      </c>
      <c r="M1453" s="87">
        <v>0</v>
      </c>
      <c r="N1453" s="87">
        <v>0</v>
      </c>
      <c r="O1453" s="87">
        <f t="shared" si="94"/>
        <v>5040000</v>
      </c>
      <c r="P1453" s="97">
        <v>5040000</v>
      </c>
      <c r="Q1453" s="97">
        <f t="shared" si="95"/>
        <v>0</v>
      </c>
      <c r="R1453" s="96"/>
    </row>
    <row r="1454" spans="1:18" x14ac:dyDescent="0.25">
      <c r="A1454" s="84">
        <v>1448</v>
      </c>
      <c r="B1454" s="85">
        <v>462405</v>
      </c>
      <c r="C1454" s="86" t="s">
        <v>603</v>
      </c>
      <c r="D1454" s="86" t="s">
        <v>61</v>
      </c>
      <c r="E1454" s="86" t="s">
        <v>3867</v>
      </c>
      <c r="F1454" s="86" t="s">
        <v>27</v>
      </c>
      <c r="G1454" s="86"/>
      <c r="H1454" s="87">
        <v>18</v>
      </c>
      <c r="I1454" s="87">
        <v>0</v>
      </c>
      <c r="J1454" s="87">
        <v>0</v>
      </c>
      <c r="K1454" s="87">
        <f t="shared" si="96"/>
        <v>5040000</v>
      </c>
      <c r="L1454" s="87">
        <v>0</v>
      </c>
      <c r="M1454" s="87">
        <v>0</v>
      </c>
      <c r="N1454" s="87">
        <v>0</v>
      </c>
      <c r="O1454" s="87">
        <f t="shared" si="94"/>
        <v>5040000</v>
      </c>
      <c r="P1454" s="97">
        <v>5040000</v>
      </c>
      <c r="Q1454" s="97">
        <f t="shared" si="95"/>
        <v>0</v>
      </c>
      <c r="R1454" s="96"/>
    </row>
    <row r="1455" spans="1:18" x14ac:dyDescent="0.25">
      <c r="A1455" s="84">
        <v>1449</v>
      </c>
      <c r="B1455" s="85">
        <v>462406</v>
      </c>
      <c r="C1455" s="86" t="s">
        <v>531</v>
      </c>
      <c r="D1455" s="86" t="s">
        <v>61</v>
      </c>
      <c r="E1455" s="86" t="s">
        <v>3867</v>
      </c>
      <c r="F1455" s="86" t="s">
        <v>27</v>
      </c>
      <c r="G1455" s="86"/>
      <c r="H1455" s="87">
        <v>18</v>
      </c>
      <c r="I1455" s="87">
        <v>0</v>
      </c>
      <c r="J1455" s="87">
        <v>0</v>
      </c>
      <c r="K1455" s="87">
        <f t="shared" si="96"/>
        <v>5040000</v>
      </c>
      <c r="L1455" s="87">
        <v>0</v>
      </c>
      <c r="M1455" s="87">
        <v>0</v>
      </c>
      <c r="N1455" s="87">
        <v>0</v>
      </c>
      <c r="O1455" s="87">
        <f t="shared" si="94"/>
        <v>5040000</v>
      </c>
      <c r="P1455" s="97">
        <v>5040000</v>
      </c>
      <c r="Q1455" s="97">
        <f t="shared" si="95"/>
        <v>0</v>
      </c>
      <c r="R1455" s="96"/>
    </row>
    <row r="1456" spans="1:18" x14ac:dyDescent="0.25">
      <c r="A1456" s="84">
        <v>1450</v>
      </c>
      <c r="B1456" s="85">
        <v>462407</v>
      </c>
      <c r="C1456" s="86" t="s">
        <v>3869</v>
      </c>
      <c r="D1456" s="86" t="s">
        <v>61</v>
      </c>
      <c r="E1456" s="86" t="s">
        <v>3867</v>
      </c>
      <c r="F1456" s="86" t="s">
        <v>27</v>
      </c>
      <c r="G1456" s="86"/>
      <c r="H1456" s="87">
        <v>18</v>
      </c>
      <c r="I1456" s="87">
        <v>0</v>
      </c>
      <c r="J1456" s="87">
        <v>0</v>
      </c>
      <c r="K1456" s="87">
        <f t="shared" si="96"/>
        <v>5040000</v>
      </c>
      <c r="L1456" s="87">
        <v>0</v>
      </c>
      <c r="M1456" s="87">
        <v>0</v>
      </c>
      <c r="N1456" s="87">
        <v>0</v>
      </c>
      <c r="O1456" s="87">
        <f t="shared" si="94"/>
        <v>5040000</v>
      </c>
      <c r="P1456" s="97">
        <v>5040000</v>
      </c>
      <c r="Q1456" s="97">
        <f t="shared" si="95"/>
        <v>0</v>
      </c>
      <c r="R1456" s="96"/>
    </row>
    <row r="1457" spans="1:18" x14ac:dyDescent="0.25">
      <c r="A1457" s="84">
        <v>1451</v>
      </c>
      <c r="B1457" s="85">
        <v>462408</v>
      </c>
      <c r="C1457" s="86" t="s">
        <v>3870</v>
      </c>
      <c r="D1457" s="86" t="s">
        <v>61</v>
      </c>
      <c r="E1457" s="86" t="s">
        <v>3867</v>
      </c>
      <c r="F1457" s="86" t="s">
        <v>27</v>
      </c>
      <c r="G1457" s="86"/>
      <c r="H1457" s="87">
        <v>18</v>
      </c>
      <c r="I1457" s="87">
        <v>0</v>
      </c>
      <c r="J1457" s="87">
        <v>0</v>
      </c>
      <c r="K1457" s="87">
        <f t="shared" si="96"/>
        <v>5040000</v>
      </c>
      <c r="L1457" s="87">
        <v>0</v>
      </c>
      <c r="M1457" s="87">
        <v>0</v>
      </c>
      <c r="N1457" s="87">
        <v>0</v>
      </c>
      <c r="O1457" s="87">
        <f t="shared" si="94"/>
        <v>5040000</v>
      </c>
      <c r="P1457" s="97">
        <v>5040000</v>
      </c>
      <c r="Q1457" s="97">
        <f t="shared" si="95"/>
        <v>0</v>
      </c>
      <c r="R1457" s="96"/>
    </row>
    <row r="1458" spans="1:18" x14ac:dyDescent="0.25">
      <c r="A1458" s="84">
        <v>1452</v>
      </c>
      <c r="B1458" s="85">
        <v>462409</v>
      </c>
      <c r="C1458" s="86" t="s">
        <v>3871</v>
      </c>
      <c r="D1458" s="86" t="s">
        <v>344</v>
      </c>
      <c r="E1458" s="86" t="s">
        <v>3867</v>
      </c>
      <c r="F1458" s="86" t="s">
        <v>27</v>
      </c>
      <c r="G1458" s="86"/>
      <c r="H1458" s="87">
        <v>18</v>
      </c>
      <c r="I1458" s="87">
        <v>0</v>
      </c>
      <c r="J1458" s="87">
        <v>0</v>
      </c>
      <c r="K1458" s="87">
        <f t="shared" si="96"/>
        <v>5040000</v>
      </c>
      <c r="L1458" s="87">
        <v>0</v>
      </c>
      <c r="M1458" s="87">
        <v>0</v>
      </c>
      <c r="N1458" s="87">
        <v>0</v>
      </c>
      <c r="O1458" s="87">
        <f t="shared" si="94"/>
        <v>5040000</v>
      </c>
      <c r="P1458" s="97">
        <v>5040000</v>
      </c>
      <c r="Q1458" s="97">
        <f t="shared" si="95"/>
        <v>0</v>
      </c>
      <c r="R1458" s="96"/>
    </row>
    <row r="1459" spans="1:18" x14ac:dyDescent="0.25">
      <c r="A1459" s="84">
        <v>1453</v>
      </c>
      <c r="B1459" s="85">
        <v>462410</v>
      </c>
      <c r="C1459" s="86" t="s">
        <v>3872</v>
      </c>
      <c r="D1459" s="86" t="s">
        <v>61</v>
      </c>
      <c r="E1459" s="86" t="s">
        <v>3867</v>
      </c>
      <c r="F1459" s="86" t="s">
        <v>368</v>
      </c>
      <c r="G1459" s="86"/>
      <c r="H1459" s="87">
        <v>18</v>
      </c>
      <c r="I1459" s="87">
        <v>0</v>
      </c>
      <c r="J1459" s="87">
        <v>0</v>
      </c>
      <c r="K1459" s="87">
        <f>H1459*280000</f>
        <v>5040000</v>
      </c>
      <c r="L1459" s="87">
        <v>0</v>
      </c>
      <c r="M1459" s="87">
        <v>0</v>
      </c>
      <c r="N1459" s="87">
        <f>K1459</f>
        <v>5040000</v>
      </c>
      <c r="O1459" s="87">
        <f t="shared" si="94"/>
        <v>0</v>
      </c>
      <c r="P1459" s="97">
        <v>0</v>
      </c>
      <c r="Q1459" s="97">
        <f t="shared" si="95"/>
        <v>0</v>
      </c>
      <c r="R1459" s="96"/>
    </row>
    <row r="1460" spans="1:18" x14ac:dyDescent="0.25">
      <c r="A1460" s="84">
        <v>1454</v>
      </c>
      <c r="B1460" s="85">
        <v>462411</v>
      </c>
      <c r="C1460" s="86" t="s">
        <v>854</v>
      </c>
      <c r="D1460" s="86" t="s">
        <v>51</v>
      </c>
      <c r="E1460" s="86" t="s">
        <v>3867</v>
      </c>
      <c r="F1460" s="86" t="s">
        <v>27</v>
      </c>
      <c r="G1460" s="86"/>
      <c r="H1460" s="87">
        <v>18</v>
      </c>
      <c r="I1460" s="87">
        <v>0</v>
      </c>
      <c r="J1460" s="87">
        <v>0</v>
      </c>
      <c r="K1460" s="87">
        <f t="shared" ref="K1460:K1493" si="97">H1460*280000</f>
        <v>5040000</v>
      </c>
      <c r="L1460" s="87">
        <v>0</v>
      </c>
      <c r="M1460" s="87">
        <v>0</v>
      </c>
      <c r="N1460" s="87">
        <v>0</v>
      </c>
      <c r="O1460" s="87">
        <f t="shared" si="94"/>
        <v>5040000</v>
      </c>
      <c r="P1460" s="97">
        <v>5040000</v>
      </c>
      <c r="Q1460" s="97">
        <f t="shared" si="95"/>
        <v>0</v>
      </c>
      <c r="R1460" s="96"/>
    </row>
    <row r="1461" spans="1:18" x14ac:dyDescent="0.25">
      <c r="A1461" s="84">
        <v>1455</v>
      </c>
      <c r="B1461" s="85">
        <v>462412</v>
      </c>
      <c r="C1461" s="86" t="s">
        <v>978</v>
      </c>
      <c r="D1461" s="86" t="s">
        <v>51</v>
      </c>
      <c r="E1461" s="86" t="s">
        <v>3867</v>
      </c>
      <c r="F1461" s="86" t="s">
        <v>27</v>
      </c>
      <c r="G1461" s="86"/>
      <c r="H1461" s="87">
        <v>18</v>
      </c>
      <c r="I1461" s="87">
        <v>0</v>
      </c>
      <c r="J1461" s="87">
        <v>0</v>
      </c>
      <c r="K1461" s="87">
        <f t="shared" si="97"/>
        <v>5040000</v>
      </c>
      <c r="L1461" s="87">
        <v>0</v>
      </c>
      <c r="M1461" s="87">
        <v>0</v>
      </c>
      <c r="N1461" s="87">
        <v>0</v>
      </c>
      <c r="O1461" s="87">
        <f t="shared" si="94"/>
        <v>5040000</v>
      </c>
      <c r="P1461" s="97">
        <v>5040000</v>
      </c>
      <c r="Q1461" s="97">
        <f t="shared" si="95"/>
        <v>0</v>
      </c>
      <c r="R1461" s="96"/>
    </row>
    <row r="1462" spans="1:18" x14ac:dyDescent="0.25">
      <c r="A1462" s="84">
        <v>1456</v>
      </c>
      <c r="B1462" s="85">
        <v>462413</v>
      </c>
      <c r="C1462" s="86" t="s">
        <v>3873</v>
      </c>
      <c r="D1462" s="86" t="s">
        <v>223</v>
      </c>
      <c r="E1462" s="86" t="s">
        <v>3867</v>
      </c>
      <c r="F1462" s="86" t="s">
        <v>27</v>
      </c>
      <c r="G1462" s="86"/>
      <c r="H1462" s="87">
        <v>18</v>
      </c>
      <c r="I1462" s="87">
        <v>0</v>
      </c>
      <c r="J1462" s="87">
        <v>0</v>
      </c>
      <c r="K1462" s="87">
        <f t="shared" si="97"/>
        <v>5040000</v>
      </c>
      <c r="L1462" s="87">
        <v>0</v>
      </c>
      <c r="M1462" s="87">
        <v>0</v>
      </c>
      <c r="N1462" s="87">
        <v>0</v>
      </c>
      <c r="O1462" s="87">
        <f t="shared" si="94"/>
        <v>5040000</v>
      </c>
      <c r="P1462" s="97">
        <v>5040000</v>
      </c>
      <c r="Q1462" s="97">
        <f t="shared" si="95"/>
        <v>0</v>
      </c>
      <c r="R1462" s="96"/>
    </row>
    <row r="1463" spans="1:18" x14ac:dyDescent="0.25">
      <c r="A1463" s="84">
        <v>1457</v>
      </c>
      <c r="B1463" s="85">
        <v>462414</v>
      </c>
      <c r="C1463" s="86" t="s">
        <v>1488</v>
      </c>
      <c r="D1463" s="86" t="s">
        <v>365</v>
      </c>
      <c r="E1463" s="86" t="s">
        <v>3867</v>
      </c>
      <c r="F1463" s="86" t="s">
        <v>27</v>
      </c>
      <c r="G1463" s="86"/>
      <c r="H1463" s="87">
        <v>15</v>
      </c>
      <c r="I1463" s="87">
        <v>0</v>
      </c>
      <c r="J1463" s="87">
        <v>0</v>
      </c>
      <c r="K1463" s="87">
        <f t="shared" si="97"/>
        <v>4200000</v>
      </c>
      <c r="L1463" s="87">
        <v>0</v>
      </c>
      <c r="M1463" s="87">
        <v>0</v>
      </c>
      <c r="N1463" s="87">
        <v>0</v>
      </c>
      <c r="O1463" s="87">
        <f t="shared" si="94"/>
        <v>4200000</v>
      </c>
      <c r="P1463" s="97">
        <v>4200000</v>
      </c>
      <c r="Q1463" s="97">
        <f t="shared" si="95"/>
        <v>0</v>
      </c>
      <c r="R1463" s="96"/>
    </row>
    <row r="1464" spans="1:18" x14ac:dyDescent="0.25">
      <c r="A1464" s="84">
        <v>1458</v>
      </c>
      <c r="B1464" s="85">
        <v>462415</v>
      </c>
      <c r="C1464" s="86" t="s">
        <v>3874</v>
      </c>
      <c r="D1464" s="86" t="s">
        <v>204</v>
      </c>
      <c r="E1464" s="86" t="s">
        <v>3867</v>
      </c>
      <c r="F1464" s="86" t="s">
        <v>27</v>
      </c>
      <c r="G1464" s="86"/>
      <c r="H1464" s="87">
        <v>18</v>
      </c>
      <c r="I1464" s="87">
        <v>0</v>
      </c>
      <c r="J1464" s="87">
        <v>0</v>
      </c>
      <c r="K1464" s="87">
        <f t="shared" si="97"/>
        <v>5040000</v>
      </c>
      <c r="L1464" s="87">
        <v>0</v>
      </c>
      <c r="M1464" s="87">
        <v>0</v>
      </c>
      <c r="N1464" s="87">
        <v>0</v>
      </c>
      <c r="O1464" s="87">
        <f t="shared" si="94"/>
        <v>5040000</v>
      </c>
      <c r="P1464" s="97">
        <v>5040000</v>
      </c>
      <c r="Q1464" s="97">
        <f t="shared" si="95"/>
        <v>0</v>
      </c>
      <c r="R1464" s="96"/>
    </row>
    <row r="1465" spans="1:18" x14ac:dyDescent="0.25">
      <c r="A1465" s="84">
        <v>1459</v>
      </c>
      <c r="B1465" s="85">
        <v>462416</v>
      </c>
      <c r="C1465" s="86" t="s">
        <v>1847</v>
      </c>
      <c r="D1465" s="86" t="s">
        <v>431</v>
      </c>
      <c r="E1465" s="86" t="s">
        <v>3867</v>
      </c>
      <c r="F1465" s="86" t="s">
        <v>27</v>
      </c>
      <c r="G1465" s="86"/>
      <c r="H1465" s="87">
        <v>18</v>
      </c>
      <c r="I1465" s="87">
        <v>0</v>
      </c>
      <c r="J1465" s="87">
        <v>0</v>
      </c>
      <c r="K1465" s="87">
        <f t="shared" si="97"/>
        <v>5040000</v>
      </c>
      <c r="L1465" s="87">
        <v>0</v>
      </c>
      <c r="M1465" s="87">
        <v>0</v>
      </c>
      <c r="N1465" s="87">
        <v>0</v>
      </c>
      <c r="O1465" s="87">
        <f t="shared" si="94"/>
        <v>5040000</v>
      </c>
      <c r="P1465" s="97">
        <v>5040000</v>
      </c>
      <c r="Q1465" s="97">
        <f t="shared" si="95"/>
        <v>0</v>
      </c>
      <c r="R1465" s="96"/>
    </row>
    <row r="1466" spans="1:18" x14ac:dyDescent="0.25">
      <c r="A1466" s="84">
        <v>1460</v>
      </c>
      <c r="B1466" s="85">
        <v>462417</v>
      </c>
      <c r="C1466" s="86" t="s">
        <v>3875</v>
      </c>
      <c r="D1466" s="86" t="s">
        <v>431</v>
      </c>
      <c r="E1466" s="86" t="s">
        <v>3867</v>
      </c>
      <c r="F1466" s="86" t="s">
        <v>27</v>
      </c>
      <c r="G1466" s="86"/>
      <c r="H1466" s="87">
        <v>18</v>
      </c>
      <c r="I1466" s="87">
        <v>0</v>
      </c>
      <c r="J1466" s="87">
        <v>0</v>
      </c>
      <c r="K1466" s="87">
        <f t="shared" si="97"/>
        <v>5040000</v>
      </c>
      <c r="L1466" s="87">
        <v>0</v>
      </c>
      <c r="M1466" s="87">
        <v>0</v>
      </c>
      <c r="N1466" s="87">
        <v>0</v>
      </c>
      <c r="O1466" s="87">
        <f t="shared" si="94"/>
        <v>5040000</v>
      </c>
      <c r="P1466" s="97">
        <v>5040000</v>
      </c>
      <c r="Q1466" s="97">
        <f t="shared" si="95"/>
        <v>0</v>
      </c>
      <c r="R1466" s="96"/>
    </row>
    <row r="1467" spans="1:18" x14ac:dyDescent="0.25">
      <c r="A1467" s="84">
        <v>1461</v>
      </c>
      <c r="B1467" s="85">
        <v>462418</v>
      </c>
      <c r="C1467" s="86" t="s">
        <v>3876</v>
      </c>
      <c r="D1467" s="86" t="s">
        <v>488</v>
      </c>
      <c r="E1467" s="86" t="s">
        <v>3867</v>
      </c>
      <c r="F1467" s="86" t="s">
        <v>27</v>
      </c>
      <c r="G1467" s="86"/>
      <c r="H1467" s="87">
        <v>18</v>
      </c>
      <c r="I1467" s="87">
        <v>0</v>
      </c>
      <c r="J1467" s="87">
        <v>0</v>
      </c>
      <c r="K1467" s="87">
        <f t="shared" si="97"/>
        <v>5040000</v>
      </c>
      <c r="L1467" s="87">
        <v>0</v>
      </c>
      <c r="M1467" s="87">
        <v>0</v>
      </c>
      <c r="N1467" s="87">
        <v>0</v>
      </c>
      <c r="O1467" s="87">
        <f t="shared" si="94"/>
        <v>5040000</v>
      </c>
      <c r="P1467" s="97">
        <v>5040000</v>
      </c>
      <c r="Q1467" s="97">
        <f t="shared" si="95"/>
        <v>0</v>
      </c>
      <c r="R1467" s="96"/>
    </row>
    <row r="1468" spans="1:18" x14ac:dyDescent="0.25">
      <c r="A1468" s="84">
        <v>1462</v>
      </c>
      <c r="B1468" s="85">
        <v>462419</v>
      </c>
      <c r="C1468" s="86" t="s">
        <v>114</v>
      </c>
      <c r="D1468" s="86" t="s">
        <v>128</v>
      </c>
      <c r="E1468" s="86" t="s">
        <v>3867</v>
      </c>
      <c r="F1468" s="86" t="s">
        <v>27</v>
      </c>
      <c r="G1468" s="86"/>
      <c r="H1468" s="87">
        <v>18</v>
      </c>
      <c r="I1468" s="87">
        <v>0</v>
      </c>
      <c r="J1468" s="87">
        <v>0</v>
      </c>
      <c r="K1468" s="87">
        <f t="shared" si="97"/>
        <v>5040000</v>
      </c>
      <c r="L1468" s="87">
        <v>0</v>
      </c>
      <c r="M1468" s="87">
        <v>0</v>
      </c>
      <c r="N1468" s="87">
        <v>0</v>
      </c>
      <c r="O1468" s="87">
        <f t="shared" si="94"/>
        <v>5040000</v>
      </c>
      <c r="P1468" s="97">
        <v>5040000</v>
      </c>
      <c r="Q1468" s="97">
        <f t="shared" si="95"/>
        <v>0</v>
      </c>
      <c r="R1468" s="96"/>
    </row>
    <row r="1469" spans="1:18" x14ac:dyDescent="0.25">
      <c r="A1469" s="84">
        <v>1463</v>
      </c>
      <c r="B1469" s="85">
        <v>462420</v>
      </c>
      <c r="C1469" s="86" t="s">
        <v>124</v>
      </c>
      <c r="D1469" s="86" t="s">
        <v>128</v>
      </c>
      <c r="E1469" s="86" t="s">
        <v>3867</v>
      </c>
      <c r="F1469" s="86" t="s">
        <v>27</v>
      </c>
      <c r="G1469" s="86"/>
      <c r="H1469" s="87">
        <v>18</v>
      </c>
      <c r="I1469" s="87">
        <v>0</v>
      </c>
      <c r="J1469" s="87">
        <v>0</v>
      </c>
      <c r="K1469" s="87">
        <f t="shared" si="97"/>
        <v>5040000</v>
      </c>
      <c r="L1469" s="87">
        <v>0</v>
      </c>
      <c r="M1469" s="87">
        <v>0</v>
      </c>
      <c r="N1469" s="87">
        <v>0</v>
      </c>
      <c r="O1469" s="87">
        <f t="shared" si="94"/>
        <v>5040000</v>
      </c>
      <c r="P1469" s="97">
        <v>5040000</v>
      </c>
      <c r="Q1469" s="97">
        <f t="shared" si="95"/>
        <v>0</v>
      </c>
      <c r="R1469" s="96"/>
    </row>
    <row r="1470" spans="1:18" x14ac:dyDescent="0.25">
      <c r="A1470" s="84">
        <v>1464</v>
      </c>
      <c r="B1470" s="85">
        <v>462421</v>
      </c>
      <c r="C1470" s="86" t="s">
        <v>1227</v>
      </c>
      <c r="D1470" s="86" t="s">
        <v>128</v>
      </c>
      <c r="E1470" s="86" t="s">
        <v>3867</v>
      </c>
      <c r="F1470" s="86" t="s">
        <v>27</v>
      </c>
      <c r="G1470" s="86"/>
      <c r="H1470" s="87">
        <v>18</v>
      </c>
      <c r="I1470" s="87">
        <v>0</v>
      </c>
      <c r="J1470" s="87">
        <v>0</v>
      </c>
      <c r="K1470" s="87">
        <f t="shared" si="97"/>
        <v>5040000</v>
      </c>
      <c r="L1470" s="87">
        <v>0</v>
      </c>
      <c r="M1470" s="87">
        <v>0</v>
      </c>
      <c r="N1470" s="87">
        <v>0</v>
      </c>
      <c r="O1470" s="87">
        <f t="shared" si="94"/>
        <v>5040000</v>
      </c>
      <c r="P1470" s="97">
        <v>5040000</v>
      </c>
      <c r="Q1470" s="97">
        <f t="shared" si="95"/>
        <v>0</v>
      </c>
      <c r="R1470" s="96"/>
    </row>
    <row r="1471" spans="1:18" x14ac:dyDescent="0.25">
      <c r="A1471" s="84">
        <v>1465</v>
      </c>
      <c r="B1471" s="85">
        <v>462422</v>
      </c>
      <c r="C1471" s="86" t="s">
        <v>3877</v>
      </c>
      <c r="D1471" s="86" t="s">
        <v>375</v>
      </c>
      <c r="E1471" s="86" t="s">
        <v>3867</v>
      </c>
      <c r="F1471" s="86" t="s">
        <v>27</v>
      </c>
      <c r="G1471" s="86"/>
      <c r="H1471" s="87">
        <v>18</v>
      </c>
      <c r="I1471" s="87">
        <v>0</v>
      </c>
      <c r="J1471" s="87">
        <v>0</v>
      </c>
      <c r="K1471" s="87"/>
      <c r="L1471" s="87"/>
      <c r="M1471" s="87"/>
      <c r="N1471" s="87"/>
      <c r="O1471" s="87"/>
      <c r="P1471" s="97">
        <v>0</v>
      </c>
      <c r="Q1471" s="97">
        <f t="shared" si="95"/>
        <v>0</v>
      </c>
      <c r="R1471" s="96" t="s">
        <v>3878</v>
      </c>
    </row>
    <row r="1472" spans="1:18" x14ac:dyDescent="0.25">
      <c r="A1472" s="84">
        <v>1466</v>
      </c>
      <c r="B1472" s="85">
        <v>462423</v>
      </c>
      <c r="C1472" s="86" t="s">
        <v>2529</v>
      </c>
      <c r="D1472" s="86" t="s">
        <v>71</v>
      </c>
      <c r="E1472" s="86" t="s">
        <v>3867</v>
      </c>
      <c r="F1472" s="86" t="s">
        <v>27</v>
      </c>
      <c r="G1472" s="86"/>
      <c r="H1472" s="87">
        <v>18</v>
      </c>
      <c r="I1472" s="87">
        <v>0</v>
      </c>
      <c r="J1472" s="87">
        <v>0</v>
      </c>
      <c r="K1472" s="87">
        <f t="shared" si="97"/>
        <v>5040000</v>
      </c>
      <c r="L1472" s="87">
        <v>0</v>
      </c>
      <c r="M1472" s="87">
        <v>0</v>
      </c>
      <c r="N1472" s="87">
        <v>0</v>
      </c>
      <c r="O1472" s="87">
        <f t="shared" si="94"/>
        <v>5040000</v>
      </c>
      <c r="P1472" s="97">
        <v>5040000</v>
      </c>
      <c r="Q1472" s="97">
        <f t="shared" si="95"/>
        <v>0</v>
      </c>
      <c r="R1472" s="96"/>
    </row>
    <row r="1473" spans="1:18" x14ac:dyDescent="0.25">
      <c r="A1473" s="84">
        <v>1467</v>
      </c>
      <c r="B1473" s="85">
        <v>462424</v>
      </c>
      <c r="C1473" s="86" t="s">
        <v>88</v>
      </c>
      <c r="D1473" s="86" t="s">
        <v>109</v>
      </c>
      <c r="E1473" s="86" t="s">
        <v>3867</v>
      </c>
      <c r="F1473" s="86" t="s">
        <v>27</v>
      </c>
      <c r="G1473" s="86"/>
      <c r="H1473" s="87">
        <v>18</v>
      </c>
      <c r="I1473" s="87">
        <v>0</v>
      </c>
      <c r="J1473" s="87">
        <v>0</v>
      </c>
      <c r="K1473" s="87">
        <f t="shared" si="97"/>
        <v>5040000</v>
      </c>
      <c r="L1473" s="87">
        <v>0</v>
      </c>
      <c r="M1473" s="87">
        <v>0</v>
      </c>
      <c r="N1473" s="87">
        <v>0</v>
      </c>
      <c r="O1473" s="87">
        <f t="shared" si="94"/>
        <v>5040000</v>
      </c>
      <c r="P1473" s="97">
        <v>5040000</v>
      </c>
      <c r="Q1473" s="97">
        <f t="shared" si="95"/>
        <v>0</v>
      </c>
      <c r="R1473" s="96"/>
    </row>
    <row r="1474" spans="1:18" x14ac:dyDescent="0.25">
      <c r="A1474" s="84">
        <v>1468</v>
      </c>
      <c r="B1474" s="85">
        <v>462425</v>
      </c>
      <c r="C1474" s="86" t="s">
        <v>1172</v>
      </c>
      <c r="D1474" s="86" t="s">
        <v>251</v>
      </c>
      <c r="E1474" s="86" t="s">
        <v>3867</v>
      </c>
      <c r="F1474" s="86" t="s">
        <v>27</v>
      </c>
      <c r="G1474" s="86"/>
      <c r="H1474" s="87">
        <v>18</v>
      </c>
      <c r="I1474" s="87">
        <v>0</v>
      </c>
      <c r="J1474" s="87">
        <v>0</v>
      </c>
      <c r="K1474" s="87">
        <f t="shared" si="97"/>
        <v>5040000</v>
      </c>
      <c r="L1474" s="87">
        <v>0</v>
      </c>
      <c r="M1474" s="87">
        <v>0</v>
      </c>
      <c r="N1474" s="87">
        <v>0</v>
      </c>
      <c r="O1474" s="87">
        <f t="shared" si="94"/>
        <v>5040000</v>
      </c>
      <c r="P1474" s="97">
        <v>5040000</v>
      </c>
      <c r="Q1474" s="97">
        <f t="shared" si="95"/>
        <v>0</v>
      </c>
      <c r="R1474" s="96"/>
    </row>
    <row r="1475" spans="1:18" x14ac:dyDescent="0.25">
      <c r="A1475" s="84">
        <v>1469</v>
      </c>
      <c r="B1475" s="85">
        <v>462426</v>
      </c>
      <c r="C1475" s="86" t="s">
        <v>3879</v>
      </c>
      <c r="D1475" s="86" t="s">
        <v>556</v>
      </c>
      <c r="E1475" s="86" t="s">
        <v>3867</v>
      </c>
      <c r="F1475" s="86" t="s">
        <v>27</v>
      </c>
      <c r="G1475" s="86"/>
      <c r="H1475" s="87">
        <v>18</v>
      </c>
      <c r="I1475" s="87">
        <v>0</v>
      </c>
      <c r="J1475" s="87">
        <v>0</v>
      </c>
      <c r="K1475" s="87">
        <f t="shared" si="97"/>
        <v>5040000</v>
      </c>
      <c r="L1475" s="87">
        <v>0</v>
      </c>
      <c r="M1475" s="87">
        <v>0</v>
      </c>
      <c r="N1475" s="87">
        <v>0</v>
      </c>
      <c r="O1475" s="87">
        <f t="shared" si="94"/>
        <v>5040000</v>
      </c>
      <c r="P1475" s="97">
        <v>5040000</v>
      </c>
      <c r="Q1475" s="97">
        <f t="shared" si="95"/>
        <v>0</v>
      </c>
      <c r="R1475" s="96"/>
    </row>
    <row r="1476" spans="1:18" x14ac:dyDescent="0.25">
      <c r="A1476" s="84">
        <v>1470</v>
      </c>
      <c r="B1476" s="85">
        <v>462427</v>
      </c>
      <c r="C1476" s="86" t="s">
        <v>3880</v>
      </c>
      <c r="D1476" s="86" t="s">
        <v>1376</v>
      </c>
      <c r="E1476" s="86" t="s">
        <v>3867</v>
      </c>
      <c r="F1476" s="86" t="s">
        <v>27</v>
      </c>
      <c r="G1476" s="86"/>
      <c r="H1476" s="87">
        <v>18</v>
      </c>
      <c r="I1476" s="87">
        <v>0</v>
      </c>
      <c r="J1476" s="87">
        <v>0</v>
      </c>
      <c r="K1476" s="87">
        <f t="shared" si="97"/>
        <v>5040000</v>
      </c>
      <c r="L1476" s="87">
        <v>0</v>
      </c>
      <c r="M1476" s="87">
        <v>0</v>
      </c>
      <c r="N1476" s="87">
        <v>0</v>
      </c>
      <c r="O1476" s="87">
        <f t="shared" si="94"/>
        <v>5040000</v>
      </c>
      <c r="P1476" s="97">
        <v>0</v>
      </c>
      <c r="Q1476" s="97">
        <f t="shared" si="95"/>
        <v>5040000</v>
      </c>
      <c r="R1476" s="96"/>
    </row>
    <row r="1477" spans="1:18" x14ac:dyDescent="0.25">
      <c r="A1477" s="84">
        <v>1471</v>
      </c>
      <c r="B1477" s="85">
        <v>462428</v>
      </c>
      <c r="C1477" s="86" t="s">
        <v>3881</v>
      </c>
      <c r="D1477" s="86" t="s">
        <v>85</v>
      </c>
      <c r="E1477" s="86" t="s">
        <v>3867</v>
      </c>
      <c r="F1477" s="86" t="s">
        <v>27</v>
      </c>
      <c r="G1477" s="86"/>
      <c r="H1477" s="87">
        <v>18</v>
      </c>
      <c r="I1477" s="87">
        <v>0</v>
      </c>
      <c r="J1477" s="87">
        <v>0</v>
      </c>
      <c r="K1477" s="87">
        <f t="shared" si="97"/>
        <v>5040000</v>
      </c>
      <c r="L1477" s="87">
        <v>0</v>
      </c>
      <c r="M1477" s="87">
        <v>0</v>
      </c>
      <c r="N1477" s="87">
        <v>0</v>
      </c>
      <c r="O1477" s="87">
        <f t="shared" si="94"/>
        <v>5040000</v>
      </c>
      <c r="P1477" s="97">
        <v>5040000</v>
      </c>
      <c r="Q1477" s="97">
        <f t="shared" si="95"/>
        <v>0</v>
      </c>
      <c r="R1477" s="96"/>
    </row>
    <row r="1478" spans="1:18" x14ac:dyDescent="0.25">
      <c r="A1478" s="84">
        <v>1472</v>
      </c>
      <c r="B1478" s="85">
        <v>462429</v>
      </c>
      <c r="C1478" s="86" t="s">
        <v>3882</v>
      </c>
      <c r="D1478" s="86" t="s">
        <v>85</v>
      </c>
      <c r="E1478" s="86" t="s">
        <v>3867</v>
      </c>
      <c r="F1478" s="86" t="s">
        <v>27</v>
      </c>
      <c r="G1478" s="86"/>
      <c r="H1478" s="87">
        <v>18</v>
      </c>
      <c r="I1478" s="87">
        <v>0</v>
      </c>
      <c r="J1478" s="87">
        <v>0</v>
      </c>
      <c r="K1478" s="87">
        <f t="shared" si="97"/>
        <v>5040000</v>
      </c>
      <c r="L1478" s="87">
        <v>0</v>
      </c>
      <c r="M1478" s="87">
        <v>0</v>
      </c>
      <c r="N1478" s="87">
        <v>0</v>
      </c>
      <c r="O1478" s="87">
        <f t="shared" si="94"/>
        <v>5040000</v>
      </c>
      <c r="P1478" s="97">
        <v>5040000</v>
      </c>
      <c r="Q1478" s="97">
        <f t="shared" si="95"/>
        <v>0</v>
      </c>
      <c r="R1478" s="96"/>
    </row>
    <row r="1479" spans="1:18" x14ac:dyDescent="0.25">
      <c r="A1479" s="84">
        <v>1473</v>
      </c>
      <c r="B1479" s="85">
        <v>462430</v>
      </c>
      <c r="C1479" s="86" t="s">
        <v>3883</v>
      </c>
      <c r="D1479" s="86" t="s">
        <v>85</v>
      </c>
      <c r="E1479" s="86" t="s">
        <v>3867</v>
      </c>
      <c r="F1479" s="86" t="s">
        <v>27</v>
      </c>
      <c r="G1479" s="86"/>
      <c r="H1479" s="87">
        <v>18</v>
      </c>
      <c r="I1479" s="87">
        <v>0</v>
      </c>
      <c r="J1479" s="87">
        <v>0</v>
      </c>
      <c r="K1479" s="87">
        <f t="shared" si="97"/>
        <v>5040000</v>
      </c>
      <c r="L1479" s="87">
        <v>0</v>
      </c>
      <c r="M1479" s="87">
        <v>0</v>
      </c>
      <c r="N1479" s="87">
        <v>0</v>
      </c>
      <c r="O1479" s="87">
        <f t="shared" si="94"/>
        <v>5040000</v>
      </c>
      <c r="P1479" s="97">
        <v>5400000</v>
      </c>
      <c r="Q1479" s="97">
        <f t="shared" si="95"/>
        <v>-360000</v>
      </c>
      <c r="R1479" s="96" t="s">
        <v>3884</v>
      </c>
    </row>
    <row r="1480" spans="1:18" x14ac:dyDescent="0.25">
      <c r="A1480" s="84">
        <v>1474</v>
      </c>
      <c r="B1480" s="85">
        <v>462431</v>
      </c>
      <c r="C1480" s="86" t="s">
        <v>114</v>
      </c>
      <c r="D1480" s="86" t="s">
        <v>85</v>
      </c>
      <c r="E1480" s="86" t="s">
        <v>3867</v>
      </c>
      <c r="F1480" s="86" t="s">
        <v>27</v>
      </c>
      <c r="G1480" s="86"/>
      <c r="H1480" s="87">
        <v>18</v>
      </c>
      <c r="I1480" s="87">
        <v>0</v>
      </c>
      <c r="J1480" s="87">
        <v>0</v>
      </c>
      <c r="K1480" s="87">
        <f t="shared" si="97"/>
        <v>5040000</v>
      </c>
      <c r="L1480" s="87">
        <v>0</v>
      </c>
      <c r="M1480" s="87">
        <v>0</v>
      </c>
      <c r="N1480" s="87">
        <v>0</v>
      </c>
      <c r="O1480" s="87">
        <f t="shared" ref="O1480:O1543" si="98">K1480+L1480+M1480-N1480</f>
        <v>5040000</v>
      </c>
      <c r="P1480" s="97">
        <v>5040000</v>
      </c>
      <c r="Q1480" s="97">
        <f t="shared" ref="Q1480:Q1543" si="99">O1480-P1480</f>
        <v>0</v>
      </c>
      <c r="R1480" s="96"/>
    </row>
    <row r="1481" spans="1:18" x14ac:dyDescent="0.25">
      <c r="A1481" s="84">
        <v>1475</v>
      </c>
      <c r="B1481" s="85">
        <v>462432</v>
      </c>
      <c r="C1481" s="86" t="s">
        <v>364</v>
      </c>
      <c r="D1481" s="86" t="s">
        <v>85</v>
      </c>
      <c r="E1481" s="86" t="s">
        <v>3867</v>
      </c>
      <c r="F1481" s="86" t="s">
        <v>27</v>
      </c>
      <c r="G1481" s="86"/>
      <c r="H1481" s="87">
        <v>18</v>
      </c>
      <c r="I1481" s="87">
        <v>0</v>
      </c>
      <c r="J1481" s="87">
        <v>0</v>
      </c>
      <c r="K1481" s="87">
        <f t="shared" si="97"/>
        <v>5040000</v>
      </c>
      <c r="L1481" s="87">
        <v>0</v>
      </c>
      <c r="M1481" s="87">
        <v>0</v>
      </c>
      <c r="N1481" s="87">
        <v>0</v>
      </c>
      <c r="O1481" s="87">
        <f t="shared" si="98"/>
        <v>5040000</v>
      </c>
      <c r="P1481" s="97">
        <v>5040000</v>
      </c>
      <c r="Q1481" s="97">
        <f t="shared" si="99"/>
        <v>0</v>
      </c>
      <c r="R1481" s="96"/>
    </row>
    <row r="1482" spans="1:18" x14ac:dyDescent="0.25">
      <c r="A1482" s="84">
        <v>1476</v>
      </c>
      <c r="B1482" s="85">
        <v>462433</v>
      </c>
      <c r="C1482" s="86" t="s">
        <v>590</v>
      </c>
      <c r="D1482" s="86" t="s">
        <v>85</v>
      </c>
      <c r="E1482" s="86" t="s">
        <v>3867</v>
      </c>
      <c r="F1482" s="86" t="s">
        <v>27</v>
      </c>
      <c r="G1482" s="86"/>
      <c r="H1482" s="87">
        <v>18</v>
      </c>
      <c r="I1482" s="87">
        <v>0</v>
      </c>
      <c r="J1482" s="87">
        <v>0</v>
      </c>
      <c r="K1482" s="87">
        <f t="shared" si="97"/>
        <v>5040000</v>
      </c>
      <c r="L1482" s="87">
        <v>0</v>
      </c>
      <c r="M1482" s="87">
        <v>0</v>
      </c>
      <c r="N1482" s="87">
        <v>0</v>
      </c>
      <c r="O1482" s="87">
        <f t="shared" si="98"/>
        <v>5040000</v>
      </c>
      <c r="P1482" s="97">
        <v>5040000</v>
      </c>
      <c r="Q1482" s="97">
        <f t="shared" si="99"/>
        <v>0</v>
      </c>
      <c r="R1482" s="96"/>
    </row>
    <row r="1483" spans="1:18" x14ac:dyDescent="0.25">
      <c r="A1483" s="84">
        <v>1477</v>
      </c>
      <c r="B1483" s="85">
        <v>462434</v>
      </c>
      <c r="C1483" s="86" t="s">
        <v>1717</v>
      </c>
      <c r="D1483" s="86" t="s">
        <v>85</v>
      </c>
      <c r="E1483" s="86" t="s">
        <v>3867</v>
      </c>
      <c r="F1483" s="86" t="s">
        <v>27</v>
      </c>
      <c r="G1483" s="86"/>
      <c r="H1483" s="87">
        <v>18</v>
      </c>
      <c r="I1483" s="87">
        <v>0</v>
      </c>
      <c r="J1483" s="87">
        <v>0</v>
      </c>
      <c r="K1483" s="87">
        <f t="shared" si="97"/>
        <v>5040000</v>
      </c>
      <c r="L1483" s="87">
        <v>0</v>
      </c>
      <c r="M1483" s="87">
        <v>0</v>
      </c>
      <c r="N1483" s="87">
        <v>0</v>
      </c>
      <c r="O1483" s="87">
        <f t="shared" si="98"/>
        <v>5040000</v>
      </c>
      <c r="P1483" s="97">
        <v>5040000</v>
      </c>
      <c r="Q1483" s="97">
        <f t="shared" si="99"/>
        <v>0</v>
      </c>
      <c r="R1483" s="96"/>
    </row>
    <row r="1484" spans="1:18" x14ac:dyDescent="0.25">
      <c r="A1484" s="84">
        <v>1478</v>
      </c>
      <c r="B1484" s="85">
        <v>462435</v>
      </c>
      <c r="C1484" s="86" t="s">
        <v>1269</v>
      </c>
      <c r="D1484" s="86" t="s">
        <v>481</v>
      </c>
      <c r="E1484" s="86" t="s">
        <v>3867</v>
      </c>
      <c r="F1484" s="86" t="s">
        <v>27</v>
      </c>
      <c r="G1484" s="86"/>
      <c r="H1484" s="87">
        <v>18</v>
      </c>
      <c r="I1484" s="87">
        <v>0</v>
      </c>
      <c r="J1484" s="87">
        <v>0</v>
      </c>
      <c r="K1484" s="87">
        <f t="shared" si="97"/>
        <v>5040000</v>
      </c>
      <c r="L1484" s="87">
        <v>0</v>
      </c>
      <c r="M1484" s="87">
        <v>0</v>
      </c>
      <c r="N1484" s="87">
        <v>0</v>
      </c>
      <c r="O1484" s="87">
        <f t="shared" si="98"/>
        <v>5040000</v>
      </c>
      <c r="P1484" s="97">
        <v>5040000</v>
      </c>
      <c r="Q1484" s="97">
        <f t="shared" si="99"/>
        <v>0</v>
      </c>
      <c r="R1484" s="96"/>
    </row>
    <row r="1485" spans="1:18" x14ac:dyDescent="0.25">
      <c r="A1485" s="84">
        <v>1479</v>
      </c>
      <c r="B1485" s="85">
        <v>462436</v>
      </c>
      <c r="C1485" s="86" t="s">
        <v>1103</v>
      </c>
      <c r="D1485" s="86" t="s">
        <v>317</v>
      </c>
      <c r="E1485" s="86" t="s">
        <v>3867</v>
      </c>
      <c r="F1485" s="86" t="s">
        <v>27</v>
      </c>
      <c r="G1485" s="86"/>
      <c r="H1485" s="87">
        <v>18</v>
      </c>
      <c r="I1485" s="87">
        <v>0</v>
      </c>
      <c r="J1485" s="87">
        <v>0</v>
      </c>
      <c r="K1485" s="87">
        <f t="shared" si="97"/>
        <v>5040000</v>
      </c>
      <c r="L1485" s="87">
        <v>0</v>
      </c>
      <c r="M1485" s="87">
        <v>0</v>
      </c>
      <c r="N1485" s="87">
        <v>0</v>
      </c>
      <c r="O1485" s="87">
        <f t="shared" si="98"/>
        <v>5040000</v>
      </c>
      <c r="P1485" s="97">
        <v>5040000</v>
      </c>
      <c r="Q1485" s="97">
        <f t="shared" si="99"/>
        <v>0</v>
      </c>
      <c r="R1485" s="96"/>
    </row>
    <row r="1486" spans="1:18" x14ac:dyDescent="0.25">
      <c r="A1486" s="84">
        <v>1480</v>
      </c>
      <c r="B1486" s="85">
        <v>462437</v>
      </c>
      <c r="C1486" s="86" t="s">
        <v>822</v>
      </c>
      <c r="D1486" s="86" t="s">
        <v>317</v>
      </c>
      <c r="E1486" s="86" t="s">
        <v>3867</v>
      </c>
      <c r="F1486" s="86" t="s">
        <v>27</v>
      </c>
      <c r="G1486" s="86"/>
      <c r="H1486" s="87">
        <v>18</v>
      </c>
      <c r="I1486" s="87">
        <v>0</v>
      </c>
      <c r="J1486" s="87">
        <v>0</v>
      </c>
      <c r="K1486" s="87">
        <f t="shared" si="97"/>
        <v>5040000</v>
      </c>
      <c r="L1486" s="87">
        <v>0</v>
      </c>
      <c r="M1486" s="87">
        <v>0</v>
      </c>
      <c r="N1486" s="87">
        <v>0</v>
      </c>
      <c r="O1486" s="87">
        <f t="shared" si="98"/>
        <v>5040000</v>
      </c>
      <c r="P1486" s="97">
        <v>5040000</v>
      </c>
      <c r="Q1486" s="97">
        <f t="shared" si="99"/>
        <v>0</v>
      </c>
      <c r="R1486" s="96"/>
    </row>
    <row r="1487" spans="1:18" x14ac:dyDescent="0.25">
      <c r="A1487" s="84">
        <v>1481</v>
      </c>
      <c r="B1487" s="85">
        <v>462438</v>
      </c>
      <c r="C1487" s="86" t="s">
        <v>379</v>
      </c>
      <c r="D1487" s="86" t="s">
        <v>317</v>
      </c>
      <c r="E1487" s="86" t="s">
        <v>3867</v>
      </c>
      <c r="F1487" s="86" t="s">
        <v>27</v>
      </c>
      <c r="G1487" s="86"/>
      <c r="H1487" s="87">
        <v>18</v>
      </c>
      <c r="I1487" s="87">
        <v>0</v>
      </c>
      <c r="J1487" s="87">
        <v>0</v>
      </c>
      <c r="K1487" s="87">
        <f t="shared" si="97"/>
        <v>5040000</v>
      </c>
      <c r="L1487" s="87">
        <v>0</v>
      </c>
      <c r="M1487" s="87">
        <v>0</v>
      </c>
      <c r="N1487" s="87">
        <v>0</v>
      </c>
      <c r="O1487" s="87">
        <f t="shared" si="98"/>
        <v>5040000</v>
      </c>
      <c r="P1487" s="97">
        <v>5040000</v>
      </c>
      <c r="Q1487" s="97">
        <f t="shared" si="99"/>
        <v>0</v>
      </c>
      <c r="R1487" s="96"/>
    </row>
    <row r="1488" spans="1:18" x14ac:dyDescent="0.25">
      <c r="A1488" s="84">
        <v>1482</v>
      </c>
      <c r="B1488" s="85">
        <v>462439</v>
      </c>
      <c r="C1488" s="86" t="s">
        <v>3885</v>
      </c>
      <c r="D1488" s="86" t="s">
        <v>349</v>
      </c>
      <c r="E1488" s="86" t="s">
        <v>3867</v>
      </c>
      <c r="F1488" s="86" t="s">
        <v>27</v>
      </c>
      <c r="G1488" s="86"/>
      <c r="H1488" s="87">
        <v>18</v>
      </c>
      <c r="I1488" s="87">
        <v>0</v>
      </c>
      <c r="J1488" s="87">
        <v>0</v>
      </c>
      <c r="K1488" s="87">
        <f t="shared" si="97"/>
        <v>5040000</v>
      </c>
      <c r="L1488" s="87">
        <v>0</v>
      </c>
      <c r="M1488" s="87">
        <v>0</v>
      </c>
      <c r="N1488" s="87">
        <v>0</v>
      </c>
      <c r="O1488" s="87">
        <f t="shared" si="98"/>
        <v>5040000</v>
      </c>
      <c r="P1488" s="97">
        <v>5040000</v>
      </c>
      <c r="Q1488" s="97">
        <f t="shared" si="99"/>
        <v>0</v>
      </c>
      <c r="R1488" s="96"/>
    </row>
    <row r="1489" spans="1:18" x14ac:dyDescent="0.25">
      <c r="A1489" s="84">
        <v>1483</v>
      </c>
      <c r="B1489" s="85">
        <v>462440</v>
      </c>
      <c r="C1489" s="86" t="s">
        <v>3886</v>
      </c>
      <c r="D1489" s="86" t="s">
        <v>574</v>
      </c>
      <c r="E1489" s="86" t="s">
        <v>3867</v>
      </c>
      <c r="F1489" s="86" t="s">
        <v>27</v>
      </c>
      <c r="G1489" s="86"/>
      <c r="H1489" s="87">
        <v>18</v>
      </c>
      <c r="I1489" s="87">
        <v>0</v>
      </c>
      <c r="J1489" s="87">
        <v>0</v>
      </c>
      <c r="K1489" s="87">
        <f t="shared" si="97"/>
        <v>5040000</v>
      </c>
      <c r="L1489" s="87">
        <v>0</v>
      </c>
      <c r="M1489" s="87">
        <v>0</v>
      </c>
      <c r="N1489" s="87">
        <v>0</v>
      </c>
      <c r="O1489" s="87">
        <f t="shared" si="98"/>
        <v>5040000</v>
      </c>
      <c r="P1489" s="97">
        <v>5040000</v>
      </c>
      <c r="Q1489" s="97">
        <f t="shared" si="99"/>
        <v>0</v>
      </c>
      <c r="R1489" s="96"/>
    </row>
    <row r="1490" spans="1:18" x14ac:dyDescent="0.25">
      <c r="A1490" s="84">
        <v>1484</v>
      </c>
      <c r="B1490" s="85">
        <v>462441</v>
      </c>
      <c r="C1490" s="86" t="s">
        <v>1077</v>
      </c>
      <c r="D1490" s="86" t="s">
        <v>210</v>
      </c>
      <c r="E1490" s="86" t="s">
        <v>3867</v>
      </c>
      <c r="F1490" s="86" t="s">
        <v>27</v>
      </c>
      <c r="G1490" s="86"/>
      <c r="H1490" s="87">
        <v>18</v>
      </c>
      <c r="I1490" s="87">
        <v>0</v>
      </c>
      <c r="J1490" s="87">
        <v>0</v>
      </c>
      <c r="K1490" s="87">
        <f t="shared" si="97"/>
        <v>5040000</v>
      </c>
      <c r="L1490" s="87">
        <v>0</v>
      </c>
      <c r="M1490" s="87">
        <v>0</v>
      </c>
      <c r="N1490" s="87">
        <v>0</v>
      </c>
      <c r="O1490" s="87">
        <f t="shared" si="98"/>
        <v>5040000</v>
      </c>
      <c r="P1490" s="97">
        <v>5040000</v>
      </c>
      <c r="Q1490" s="97">
        <f t="shared" si="99"/>
        <v>0</v>
      </c>
      <c r="R1490" s="96"/>
    </row>
    <row r="1491" spans="1:18" x14ac:dyDescent="0.25">
      <c r="A1491" s="84">
        <v>1485</v>
      </c>
      <c r="B1491" s="85">
        <v>462442</v>
      </c>
      <c r="C1491" s="86" t="s">
        <v>1112</v>
      </c>
      <c r="D1491" s="86" t="s">
        <v>210</v>
      </c>
      <c r="E1491" s="86" t="s">
        <v>3867</v>
      </c>
      <c r="F1491" s="86" t="s">
        <v>27</v>
      </c>
      <c r="G1491" s="86"/>
      <c r="H1491" s="87">
        <v>18</v>
      </c>
      <c r="I1491" s="87">
        <v>0</v>
      </c>
      <c r="J1491" s="87">
        <v>0</v>
      </c>
      <c r="K1491" s="87">
        <f t="shared" si="97"/>
        <v>5040000</v>
      </c>
      <c r="L1491" s="87">
        <v>0</v>
      </c>
      <c r="M1491" s="87">
        <v>0</v>
      </c>
      <c r="N1491" s="87">
        <v>0</v>
      </c>
      <c r="O1491" s="87">
        <f t="shared" si="98"/>
        <v>5040000</v>
      </c>
      <c r="P1491" s="97">
        <v>5040000</v>
      </c>
      <c r="Q1491" s="97">
        <f t="shared" si="99"/>
        <v>0</v>
      </c>
      <c r="R1491" s="96"/>
    </row>
    <row r="1492" spans="1:18" x14ac:dyDescent="0.25">
      <c r="A1492" s="84">
        <v>1486</v>
      </c>
      <c r="B1492" s="85">
        <v>462443</v>
      </c>
      <c r="C1492" s="86" t="s">
        <v>3887</v>
      </c>
      <c r="D1492" s="86" t="s">
        <v>313</v>
      </c>
      <c r="E1492" s="86" t="s">
        <v>3867</v>
      </c>
      <c r="F1492" s="86" t="s">
        <v>27</v>
      </c>
      <c r="G1492" s="86"/>
      <c r="H1492" s="87">
        <v>18</v>
      </c>
      <c r="I1492" s="87">
        <v>0</v>
      </c>
      <c r="J1492" s="87">
        <v>0</v>
      </c>
      <c r="K1492" s="87">
        <f t="shared" si="97"/>
        <v>5040000</v>
      </c>
      <c r="L1492" s="87">
        <v>0</v>
      </c>
      <c r="M1492" s="87">
        <v>0</v>
      </c>
      <c r="N1492" s="87">
        <v>0</v>
      </c>
      <c r="O1492" s="87">
        <f t="shared" si="98"/>
        <v>5040000</v>
      </c>
      <c r="P1492" s="97">
        <v>5040000</v>
      </c>
      <c r="Q1492" s="97">
        <f t="shared" si="99"/>
        <v>0</v>
      </c>
      <c r="R1492" s="96"/>
    </row>
    <row r="1493" spans="1:18" x14ac:dyDescent="0.25">
      <c r="A1493" s="84">
        <v>1487</v>
      </c>
      <c r="B1493" s="85">
        <v>462444</v>
      </c>
      <c r="C1493" s="86" t="s">
        <v>1148</v>
      </c>
      <c r="D1493" s="86" t="s">
        <v>492</v>
      </c>
      <c r="E1493" s="86" t="s">
        <v>3867</v>
      </c>
      <c r="F1493" s="86" t="s">
        <v>27</v>
      </c>
      <c r="G1493" s="86"/>
      <c r="H1493" s="87">
        <v>18</v>
      </c>
      <c r="I1493" s="87">
        <v>0</v>
      </c>
      <c r="J1493" s="87">
        <v>0</v>
      </c>
      <c r="K1493" s="87">
        <f t="shared" si="97"/>
        <v>5040000</v>
      </c>
      <c r="L1493" s="87">
        <v>0</v>
      </c>
      <c r="M1493" s="87">
        <v>0</v>
      </c>
      <c r="N1493" s="87">
        <v>0</v>
      </c>
      <c r="O1493" s="87">
        <f t="shared" si="98"/>
        <v>5040000</v>
      </c>
      <c r="P1493" s="97">
        <v>5040000</v>
      </c>
      <c r="Q1493" s="97">
        <f t="shared" si="99"/>
        <v>0</v>
      </c>
      <c r="R1493" s="96"/>
    </row>
    <row r="1494" spans="1:18" x14ac:dyDescent="0.25">
      <c r="A1494" s="84">
        <v>1488</v>
      </c>
      <c r="B1494" s="85">
        <v>462445</v>
      </c>
      <c r="C1494" s="86" t="s">
        <v>3888</v>
      </c>
      <c r="D1494" s="86" t="s">
        <v>65</v>
      </c>
      <c r="E1494" s="86" t="s">
        <v>3867</v>
      </c>
      <c r="F1494" s="86" t="s">
        <v>27</v>
      </c>
      <c r="G1494" s="86"/>
      <c r="H1494" s="87">
        <v>15</v>
      </c>
      <c r="I1494" s="87">
        <v>0</v>
      </c>
      <c r="J1494" s="87">
        <v>0</v>
      </c>
      <c r="K1494" s="87"/>
      <c r="L1494" s="87"/>
      <c r="M1494" s="87"/>
      <c r="N1494" s="87"/>
      <c r="O1494" s="87"/>
      <c r="P1494" s="97">
        <v>0</v>
      </c>
      <c r="Q1494" s="97">
        <f t="shared" si="99"/>
        <v>0</v>
      </c>
      <c r="R1494" s="96" t="s">
        <v>3878</v>
      </c>
    </row>
    <row r="1495" spans="1:18" x14ac:dyDescent="0.25">
      <c r="A1495" s="84">
        <v>1489</v>
      </c>
      <c r="B1495" s="85">
        <v>462446</v>
      </c>
      <c r="C1495" s="86" t="s">
        <v>3889</v>
      </c>
      <c r="D1495" s="86" t="s">
        <v>413</v>
      </c>
      <c r="E1495" s="86" t="s">
        <v>3867</v>
      </c>
      <c r="F1495" s="86" t="s">
        <v>368</v>
      </c>
      <c r="G1495" s="86"/>
      <c r="H1495" s="87">
        <v>18</v>
      </c>
      <c r="I1495" s="87">
        <v>0</v>
      </c>
      <c r="J1495" s="87">
        <v>0</v>
      </c>
      <c r="K1495" s="87">
        <f>H1495*280000</f>
        <v>5040000</v>
      </c>
      <c r="L1495" s="87">
        <v>0</v>
      </c>
      <c r="M1495" s="87">
        <v>0</v>
      </c>
      <c r="N1495" s="87">
        <f>K1495</f>
        <v>5040000</v>
      </c>
      <c r="O1495" s="87">
        <f t="shared" si="98"/>
        <v>0</v>
      </c>
      <c r="P1495" s="97">
        <v>0</v>
      </c>
      <c r="Q1495" s="97">
        <f t="shared" si="99"/>
        <v>0</v>
      </c>
      <c r="R1495" s="96"/>
    </row>
    <row r="1496" spans="1:18" x14ac:dyDescent="0.25">
      <c r="A1496" s="84">
        <v>1490</v>
      </c>
      <c r="B1496" s="85">
        <v>462447</v>
      </c>
      <c r="C1496" s="86" t="s">
        <v>1077</v>
      </c>
      <c r="D1496" s="86" t="s">
        <v>153</v>
      </c>
      <c r="E1496" s="86" t="s">
        <v>3867</v>
      </c>
      <c r="F1496" s="86" t="s">
        <v>27</v>
      </c>
      <c r="G1496" s="86"/>
      <c r="H1496" s="87">
        <v>18</v>
      </c>
      <c r="I1496" s="87">
        <v>0</v>
      </c>
      <c r="J1496" s="87">
        <v>0</v>
      </c>
      <c r="K1496" s="87">
        <f t="shared" ref="K1496:K1559" si="100">H1496*280000</f>
        <v>5040000</v>
      </c>
      <c r="L1496" s="87">
        <v>0</v>
      </c>
      <c r="M1496" s="87">
        <v>0</v>
      </c>
      <c r="N1496" s="87">
        <v>0</v>
      </c>
      <c r="O1496" s="87">
        <f t="shared" si="98"/>
        <v>5040000</v>
      </c>
      <c r="P1496" s="97">
        <v>5040000</v>
      </c>
      <c r="Q1496" s="97">
        <f t="shared" si="99"/>
        <v>0</v>
      </c>
      <c r="R1496" s="96"/>
    </row>
    <row r="1497" spans="1:18" x14ac:dyDescent="0.25">
      <c r="A1497" s="84">
        <v>1491</v>
      </c>
      <c r="B1497" s="85">
        <v>462448</v>
      </c>
      <c r="C1497" s="86" t="s">
        <v>152</v>
      </c>
      <c r="D1497" s="86" t="s">
        <v>153</v>
      </c>
      <c r="E1497" s="86" t="s">
        <v>3867</v>
      </c>
      <c r="F1497" s="86" t="s">
        <v>27</v>
      </c>
      <c r="G1497" s="86"/>
      <c r="H1497" s="87">
        <v>18</v>
      </c>
      <c r="I1497" s="87">
        <v>0</v>
      </c>
      <c r="J1497" s="87">
        <v>0</v>
      </c>
      <c r="K1497" s="87">
        <f t="shared" si="100"/>
        <v>5040000</v>
      </c>
      <c r="L1497" s="87">
        <v>0</v>
      </c>
      <c r="M1497" s="87">
        <v>0</v>
      </c>
      <c r="N1497" s="87">
        <v>0</v>
      </c>
      <c r="O1497" s="87">
        <f t="shared" si="98"/>
        <v>5040000</v>
      </c>
      <c r="P1497" s="97">
        <v>5040000</v>
      </c>
      <c r="Q1497" s="97">
        <f t="shared" si="99"/>
        <v>0</v>
      </c>
      <c r="R1497" s="96"/>
    </row>
    <row r="1498" spans="1:18" x14ac:dyDescent="0.25">
      <c r="A1498" s="84">
        <v>1492</v>
      </c>
      <c r="B1498" s="85">
        <v>462449</v>
      </c>
      <c r="C1498" s="86" t="s">
        <v>1857</v>
      </c>
      <c r="D1498" s="86" t="s">
        <v>486</v>
      </c>
      <c r="E1498" s="86" t="s">
        <v>3867</v>
      </c>
      <c r="F1498" s="86" t="s">
        <v>27</v>
      </c>
      <c r="G1498" s="86"/>
      <c r="H1498" s="87">
        <v>18</v>
      </c>
      <c r="I1498" s="87">
        <v>0</v>
      </c>
      <c r="J1498" s="87">
        <v>0</v>
      </c>
      <c r="K1498" s="87">
        <f t="shared" si="100"/>
        <v>5040000</v>
      </c>
      <c r="L1498" s="87">
        <v>0</v>
      </c>
      <c r="M1498" s="87">
        <v>0</v>
      </c>
      <c r="N1498" s="87">
        <v>0</v>
      </c>
      <c r="O1498" s="87">
        <f t="shared" si="98"/>
        <v>5040000</v>
      </c>
      <c r="P1498" s="97">
        <v>5040000</v>
      </c>
      <c r="Q1498" s="97">
        <f t="shared" si="99"/>
        <v>0</v>
      </c>
      <c r="R1498" s="96"/>
    </row>
    <row r="1499" spans="1:18" x14ac:dyDescent="0.25">
      <c r="A1499" s="84">
        <v>1493</v>
      </c>
      <c r="B1499" s="85">
        <v>462450</v>
      </c>
      <c r="C1499" s="86" t="s">
        <v>464</v>
      </c>
      <c r="D1499" s="86" t="s">
        <v>528</v>
      </c>
      <c r="E1499" s="86" t="s">
        <v>3867</v>
      </c>
      <c r="F1499" s="86" t="s">
        <v>27</v>
      </c>
      <c r="G1499" s="86"/>
      <c r="H1499" s="87">
        <v>18</v>
      </c>
      <c r="I1499" s="87">
        <v>0</v>
      </c>
      <c r="J1499" s="87">
        <v>0</v>
      </c>
      <c r="K1499" s="87">
        <f t="shared" si="100"/>
        <v>5040000</v>
      </c>
      <c r="L1499" s="87">
        <v>0</v>
      </c>
      <c r="M1499" s="87">
        <v>0</v>
      </c>
      <c r="N1499" s="87">
        <v>0</v>
      </c>
      <c r="O1499" s="87">
        <f t="shared" si="98"/>
        <v>5040000</v>
      </c>
      <c r="P1499" s="97">
        <v>5040000</v>
      </c>
      <c r="Q1499" s="97">
        <f t="shared" si="99"/>
        <v>0</v>
      </c>
      <c r="R1499" s="96"/>
    </row>
    <row r="1500" spans="1:18" x14ac:dyDescent="0.25">
      <c r="A1500" s="84">
        <v>1494</v>
      </c>
      <c r="B1500" s="85">
        <v>462451</v>
      </c>
      <c r="C1500" s="86" t="s">
        <v>755</v>
      </c>
      <c r="D1500" s="86" t="s">
        <v>75</v>
      </c>
      <c r="E1500" s="86" t="s">
        <v>3867</v>
      </c>
      <c r="F1500" s="86" t="s">
        <v>27</v>
      </c>
      <c r="G1500" s="86"/>
      <c r="H1500" s="87">
        <v>18</v>
      </c>
      <c r="I1500" s="87">
        <v>0</v>
      </c>
      <c r="J1500" s="87">
        <v>0</v>
      </c>
      <c r="K1500" s="87">
        <f t="shared" si="100"/>
        <v>5040000</v>
      </c>
      <c r="L1500" s="87">
        <v>0</v>
      </c>
      <c r="M1500" s="87">
        <v>0</v>
      </c>
      <c r="N1500" s="87">
        <v>0</v>
      </c>
      <c r="O1500" s="87">
        <f t="shared" si="98"/>
        <v>5040000</v>
      </c>
      <c r="P1500" s="97">
        <v>5040000</v>
      </c>
      <c r="Q1500" s="97">
        <f t="shared" si="99"/>
        <v>0</v>
      </c>
      <c r="R1500" s="96"/>
    </row>
    <row r="1501" spans="1:18" x14ac:dyDescent="0.25">
      <c r="A1501" s="84">
        <v>1495</v>
      </c>
      <c r="B1501" s="85">
        <v>462452</v>
      </c>
      <c r="C1501" s="86" t="s">
        <v>815</v>
      </c>
      <c r="D1501" s="86" t="s">
        <v>75</v>
      </c>
      <c r="E1501" s="86" t="s">
        <v>3867</v>
      </c>
      <c r="F1501" s="86" t="s">
        <v>27</v>
      </c>
      <c r="G1501" s="86"/>
      <c r="H1501" s="87">
        <v>18</v>
      </c>
      <c r="I1501" s="87">
        <v>0</v>
      </c>
      <c r="J1501" s="87">
        <v>0</v>
      </c>
      <c r="K1501" s="87">
        <f t="shared" si="100"/>
        <v>5040000</v>
      </c>
      <c r="L1501" s="87">
        <v>0</v>
      </c>
      <c r="M1501" s="87">
        <v>0</v>
      </c>
      <c r="N1501" s="87">
        <v>0</v>
      </c>
      <c r="O1501" s="87">
        <f t="shared" si="98"/>
        <v>5040000</v>
      </c>
      <c r="P1501" s="97">
        <v>5040000</v>
      </c>
      <c r="Q1501" s="97">
        <f t="shared" si="99"/>
        <v>0</v>
      </c>
      <c r="R1501" s="96"/>
    </row>
    <row r="1502" spans="1:18" x14ac:dyDescent="0.25">
      <c r="A1502" s="84">
        <v>1496</v>
      </c>
      <c r="B1502" s="85">
        <v>462453</v>
      </c>
      <c r="C1502" s="86" t="s">
        <v>2692</v>
      </c>
      <c r="D1502" s="86" t="s">
        <v>472</v>
      </c>
      <c r="E1502" s="86" t="s">
        <v>3867</v>
      </c>
      <c r="F1502" s="86" t="s">
        <v>27</v>
      </c>
      <c r="G1502" s="86"/>
      <c r="H1502" s="87">
        <v>18</v>
      </c>
      <c r="I1502" s="87">
        <v>0</v>
      </c>
      <c r="J1502" s="87">
        <v>0</v>
      </c>
      <c r="K1502" s="87">
        <f t="shared" si="100"/>
        <v>5040000</v>
      </c>
      <c r="L1502" s="87">
        <v>0</v>
      </c>
      <c r="M1502" s="87">
        <v>0</v>
      </c>
      <c r="N1502" s="87">
        <v>0</v>
      </c>
      <c r="O1502" s="87">
        <f t="shared" si="98"/>
        <v>5040000</v>
      </c>
      <c r="P1502" s="97">
        <v>5040000</v>
      </c>
      <c r="Q1502" s="97">
        <f t="shared" si="99"/>
        <v>0</v>
      </c>
      <c r="R1502" s="96"/>
    </row>
    <row r="1503" spans="1:18" x14ac:dyDescent="0.25">
      <c r="A1503" s="84">
        <v>1497</v>
      </c>
      <c r="B1503" s="85">
        <v>462454</v>
      </c>
      <c r="C1503" s="86" t="s">
        <v>1464</v>
      </c>
      <c r="D1503" s="86" t="s">
        <v>654</v>
      </c>
      <c r="E1503" s="86" t="s">
        <v>3867</v>
      </c>
      <c r="F1503" s="86" t="s">
        <v>27</v>
      </c>
      <c r="G1503" s="86"/>
      <c r="H1503" s="87">
        <v>18</v>
      </c>
      <c r="I1503" s="87">
        <v>0</v>
      </c>
      <c r="J1503" s="87">
        <v>0</v>
      </c>
      <c r="K1503" s="87">
        <f t="shared" si="100"/>
        <v>5040000</v>
      </c>
      <c r="L1503" s="87">
        <v>0</v>
      </c>
      <c r="M1503" s="87">
        <v>0</v>
      </c>
      <c r="N1503" s="87">
        <v>0</v>
      </c>
      <c r="O1503" s="87">
        <f t="shared" si="98"/>
        <v>5040000</v>
      </c>
      <c r="P1503" s="97">
        <v>5040000</v>
      </c>
      <c r="Q1503" s="97">
        <f t="shared" si="99"/>
        <v>0</v>
      </c>
      <c r="R1503" s="96"/>
    </row>
    <row r="1504" spans="1:18" x14ac:dyDescent="0.25">
      <c r="A1504" s="84">
        <v>1498</v>
      </c>
      <c r="B1504" s="85">
        <v>462455</v>
      </c>
      <c r="C1504" s="86" t="s">
        <v>3890</v>
      </c>
      <c r="D1504" s="86" t="s">
        <v>1309</v>
      </c>
      <c r="E1504" s="86" t="s">
        <v>3867</v>
      </c>
      <c r="F1504" s="86" t="s">
        <v>27</v>
      </c>
      <c r="G1504" s="86"/>
      <c r="H1504" s="87">
        <v>18</v>
      </c>
      <c r="I1504" s="87">
        <v>0</v>
      </c>
      <c r="J1504" s="87">
        <v>0</v>
      </c>
      <c r="K1504" s="87">
        <f t="shared" si="100"/>
        <v>5040000</v>
      </c>
      <c r="L1504" s="87">
        <v>0</v>
      </c>
      <c r="M1504" s="87">
        <v>0</v>
      </c>
      <c r="N1504" s="87">
        <v>0</v>
      </c>
      <c r="O1504" s="87">
        <f t="shared" si="98"/>
        <v>5040000</v>
      </c>
      <c r="P1504" s="97">
        <v>5040000</v>
      </c>
      <c r="Q1504" s="97">
        <f t="shared" si="99"/>
        <v>0</v>
      </c>
      <c r="R1504" s="96"/>
    </row>
    <row r="1505" spans="1:18" x14ac:dyDescent="0.25">
      <c r="A1505" s="84">
        <v>1499</v>
      </c>
      <c r="B1505" s="85">
        <v>462456</v>
      </c>
      <c r="C1505" s="86" t="s">
        <v>3891</v>
      </c>
      <c r="D1505" s="86" t="s">
        <v>317</v>
      </c>
      <c r="E1505" s="86" t="s">
        <v>3867</v>
      </c>
      <c r="F1505" s="86" t="s">
        <v>27</v>
      </c>
      <c r="G1505" s="86"/>
      <c r="H1505" s="87">
        <v>18</v>
      </c>
      <c r="I1505" s="87">
        <v>0</v>
      </c>
      <c r="J1505" s="87">
        <v>0</v>
      </c>
      <c r="K1505" s="87">
        <f t="shared" si="100"/>
        <v>5040000</v>
      </c>
      <c r="L1505" s="87">
        <v>0</v>
      </c>
      <c r="M1505" s="87">
        <v>0</v>
      </c>
      <c r="N1505" s="87">
        <v>0</v>
      </c>
      <c r="O1505" s="87">
        <f t="shared" si="98"/>
        <v>5040000</v>
      </c>
      <c r="P1505" s="97">
        <v>0</v>
      </c>
      <c r="Q1505" s="97">
        <f t="shared" si="99"/>
        <v>5040000</v>
      </c>
      <c r="R1505" s="96"/>
    </row>
    <row r="1506" spans="1:18" x14ac:dyDescent="0.25">
      <c r="A1506" s="84">
        <v>1500</v>
      </c>
      <c r="B1506" s="85">
        <v>462457</v>
      </c>
      <c r="C1506" s="86" t="s">
        <v>487</v>
      </c>
      <c r="D1506" s="86" t="s">
        <v>75</v>
      </c>
      <c r="E1506" s="86" t="s">
        <v>3867</v>
      </c>
      <c r="F1506" s="86" t="s">
        <v>27</v>
      </c>
      <c r="G1506" s="86"/>
      <c r="H1506" s="87">
        <v>18</v>
      </c>
      <c r="I1506" s="87">
        <v>0</v>
      </c>
      <c r="J1506" s="87">
        <v>0</v>
      </c>
      <c r="K1506" s="87">
        <f t="shared" si="100"/>
        <v>5040000</v>
      </c>
      <c r="L1506" s="87">
        <v>0</v>
      </c>
      <c r="M1506" s="87">
        <v>0</v>
      </c>
      <c r="N1506" s="87">
        <v>0</v>
      </c>
      <c r="O1506" s="87">
        <f t="shared" si="98"/>
        <v>5040000</v>
      </c>
      <c r="P1506" s="97">
        <v>5040000</v>
      </c>
      <c r="Q1506" s="97">
        <f t="shared" si="99"/>
        <v>0</v>
      </c>
      <c r="R1506" s="96"/>
    </row>
    <row r="1507" spans="1:18" x14ac:dyDescent="0.25">
      <c r="A1507" s="84">
        <v>1501</v>
      </c>
      <c r="B1507" s="85">
        <v>462458</v>
      </c>
      <c r="C1507" s="86" t="s">
        <v>309</v>
      </c>
      <c r="D1507" s="86" t="s">
        <v>344</v>
      </c>
      <c r="E1507" s="86" t="s">
        <v>3867</v>
      </c>
      <c r="F1507" s="86" t="s">
        <v>27</v>
      </c>
      <c r="G1507" s="86"/>
      <c r="H1507" s="87">
        <v>15</v>
      </c>
      <c r="I1507" s="87">
        <v>0</v>
      </c>
      <c r="J1507" s="87">
        <v>0</v>
      </c>
      <c r="K1507" s="87">
        <f t="shared" si="100"/>
        <v>4200000</v>
      </c>
      <c r="L1507" s="87">
        <v>0</v>
      </c>
      <c r="M1507" s="87">
        <v>0</v>
      </c>
      <c r="N1507" s="87">
        <v>0</v>
      </c>
      <c r="O1507" s="87">
        <f t="shared" si="98"/>
        <v>4200000</v>
      </c>
      <c r="P1507" s="97">
        <v>0</v>
      </c>
      <c r="Q1507" s="97">
        <f t="shared" si="99"/>
        <v>4200000</v>
      </c>
      <c r="R1507" s="96"/>
    </row>
    <row r="1508" spans="1:18" x14ac:dyDescent="0.25">
      <c r="A1508" s="84">
        <v>1502</v>
      </c>
      <c r="B1508" s="85">
        <v>462501</v>
      </c>
      <c r="C1508" s="86" t="s">
        <v>3892</v>
      </c>
      <c r="D1508" s="86" t="s">
        <v>61</v>
      </c>
      <c r="E1508" s="86" t="s">
        <v>3893</v>
      </c>
      <c r="F1508" s="86" t="s">
        <v>27</v>
      </c>
      <c r="G1508" s="86"/>
      <c r="H1508" s="87">
        <v>19</v>
      </c>
      <c r="I1508" s="87">
        <v>0</v>
      </c>
      <c r="J1508" s="87">
        <v>0</v>
      </c>
      <c r="K1508" s="87">
        <f t="shared" si="100"/>
        <v>5320000</v>
      </c>
      <c r="L1508" s="87">
        <v>0</v>
      </c>
      <c r="M1508" s="87">
        <v>0</v>
      </c>
      <c r="N1508" s="87">
        <v>0</v>
      </c>
      <c r="O1508" s="87">
        <f t="shared" si="98"/>
        <v>5320000</v>
      </c>
      <c r="P1508" s="97">
        <v>5320000</v>
      </c>
      <c r="Q1508" s="97">
        <f t="shared" si="99"/>
        <v>0</v>
      </c>
      <c r="R1508" s="96"/>
    </row>
    <row r="1509" spans="1:18" x14ac:dyDescent="0.25">
      <c r="A1509" s="84">
        <v>1503</v>
      </c>
      <c r="B1509" s="85">
        <v>462502</v>
      </c>
      <c r="C1509" s="86" t="s">
        <v>2674</v>
      </c>
      <c r="D1509" s="86" t="s">
        <v>344</v>
      </c>
      <c r="E1509" s="86" t="s">
        <v>3893</v>
      </c>
      <c r="F1509" s="86" t="s">
        <v>27</v>
      </c>
      <c r="G1509" s="86"/>
      <c r="H1509" s="87">
        <v>19</v>
      </c>
      <c r="I1509" s="87">
        <v>0</v>
      </c>
      <c r="J1509" s="87">
        <v>0</v>
      </c>
      <c r="K1509" s="87">
        <f t="shared" si="100"/>
        <v>5320000</v>
      </c>
      <c r="L1509" s="87">
        <v>0</v>
      </c>
      <c r="M1509" s="87">
        <v>0</v>
      </c>
      <c r="N1509" s="87">
        <v>0</v>
      </c>
      <c r="O1509" s="87">
        <f t="shared" si="98"/>
        <v>5320000</v>
      </c>
      <c r="P1509" s="97">
        <v>5320000</v>
      </c>
      <c r="Q1509" s="97">
        <f t="shared" si="99"/>
        <v>0</v>
      </c>
      <c r="R1509" s="96"/>
    </row>
    <row r="1510" spans="1:18" x14ac:dyDescent="0.25">
      <c r="A1510" s="84">
        <v>1504</v>
      </c>
      <c r="B1510" s="85">
        <v>462503</v>
      </c>
      <c r="C1510" s="86" t="s">
        <v>2113</v>
      </c>
      <c r="D1510" s="86" t="s">
        <v>61</v>
      </c>
      <c r="E1510" s="86" t="s">
        <v>3893</v>
      </c>
      <c r="F1510" s="86" t="s">
        <v>27</v>
      </c>
      <c r="G1510" s="86"/>
      <c r="H1510" s="87">
        <v>19</v>
      </c>
      <c r="I1510" s="87">
        <v>0</v>
      </c>
      <c r="J1510" s="87">
        <v>0</v>
      </c>
      <c r="K1510" s="87">
        <f t="shared" si="100"/>
        <v>5320000</v>
      </c>
      <c r="L1510" s="87">
        <v>0</v>
      </c>
      <c r="M1510" s="87">
        <v>0</v>
      </c>
      <c r="N1510" s="87">
        <v>0</v>
      </c>
      <c r="O1510" s="87">
        <f t="shared" si="98"/>
        <v>5320000</v>
      </c>
      <c r="P1510" s="97">
        <v>5320000</v>
      </c>
      <c r="Q1510" s="97">
        <f t="shared" si="99"/>
        <v>0</v>
      </c>
      <c r="R1510" s="96"/>
    </row>
    <row r="1511" spans="1:18" x14ac:dyDescent="0.25">
      <c r="A1511" s="84">
        <v>1505</v>
      </c>
      <c r="B1511" s="85">
        <v>462504</v>
      </c>
      <c r="C1511" s="86" t="s">
        <v>3894</v>
      </c>
      <c r="D1511" s="86" t="s">
        <v>61</v>
      </c>
      <c r="E1511" s="86" t="s">
        <v>3893</v>
      </c>
      <c r="F1511" s="86" t="s">
        <v>27</v>
      </c>
      <c r="G1511" s="86"/>
      <c r="H1511" s="87">
        <v>19</v>
      </c>
      <c r="I1511" s="87">
        <v>0</v>
      </c>
      <c r="J1511" s="87">
        <v>0</v>
      </c>
      <c r="K1511" s="87">
        <f t="shared" si="100"/>
        <v>5320000</v>
      </c>
      <c r="L1511" s="87">
        <v>0</v>
      </c>
      <c r="M1511" s="87">
        <v>0</v>
      </c>
      <c r="N1511" s="87">
        <v>0</v>
      </c>
      <c r="O1511" s="87">
        <f t="shared" si="98"/>
        <v>5320000</v>
      </c>
      <c r="P1511" s="97">
        <v>5320000</v>
      </c>
      <c r="Q1511" s="97">
        <f t="shared" si="99"/>
        <v>0</v>
      </c>
      <c r="R1511" s="96"/>
    </row>
    <row r="1512" spans="1:18" x14ac:dyDescent="0.25">
      <c r="A1512" s="84">
        <v>1506</v>
      </c>
      <c r="B1512" s="85">
        <v>462505</v>
      </c>
      <c r="C1512" s="86" t="s">
        <v>614</v>
      </c>
      <c r="D1512" s="86" t="s">
        <v>61</v>
      </c>
      <c r="E1512" s="86" t="s">
        <v>3893</v>
      </c>
      <c r="F1512" s="86" t="s">
        <v>27</v>
      </c>
      <c r="G1512" s="86"/>
      <c r="H1512" s="87">
        <v>19</v>
      </c>
      <c r="I1512" s="87">
        <v>0</v>
      </c>
      <c r="J1512" s="87">
        <v>0</v>
      </c>
      <c r="K1512" s="87">
        <f t="shared" si="100"/>
        <v>5320000</v>
      </c>
      <c r="L1512" s="87">
        <v>0</v>
      </c>
      <c r="M1512" s="87">
        <v>0</v>
      </c>
      <c r="N1512" s="87">
        <v>0</v>
      </c>
      <c r="O1512" s="87">
        <f t="shared" si="98"/>
        <v>5320000</v>
      </c>
      <c r="P1512" s="97">
        <v>5320000</v>
      </c>
      <c r="Q1512" s="97">
        <f t="shared" si="99"/>
        <v>0</v>
      </c>
      <c r="R1512" s="96"/>
    </row>
    <row r="1513" spans="1:18" x14ac:dyDescent="0.25">
      <c r="A1513" s="84">
        <v>1507</v>
      </c>
      <c r="B1513" s="85">
        <v>462506</v>
      </c>
      <c r="C1513" s="86" t="s">
        <v>871</v>
      </c>
      <c r="D1513" s="86" t="s">
        <v>61</v>
      </c>
      <c r="E1513" s="86" t="s">
        <v>3893</v>
      </c>
      <c r="F1513" s="86" t="s">
        <v>27</v>
      </c>
      <c r="G1513" s="86"/>
      <c r="H1513" s="87">
        <v>19</v>
      </c>
      <c r="I1513" s="87">
        <v>0</v>
      </c>
      <c r="J1513" s="87">
        <v>0</v>
      </c>
      <c r="K1513" s="87">
        <f t="shared" si="100"/>
        <v>5320000</v>
      </c>
      <c r="L1513" s="87">
        <v>0</v>
      </c>
      <c r="M1513" s="87">
        <v>0</v>
      </c>
      <c r="N1513" s="87">
        <v>0</v>
      </c>
      <c r="O1513" s="87">
        <f t="shared" si="98"/>
        <v>5320000</v>
      </c>
      <c r="P1513" s="97">
        <v>5320000</v>
      </c>
      <c r="Q1513" s="97">
        <f t="shared" si="99"/>
        <v>0</v>
      </c>
      <c r="R1513" s="96"/>
    </row>
    <row r="1514" spans="1:18" x14ac:dyDescent="0.25">
      <c r="A1514" s="84">
        <v>1508</v>
      </c>
      <c r="B1514" s="85">
        <v>462507</v>
      </c>
      <c r="C1514" s="86" t="s">
        <v>3895</v>
      </c>
      <c r="D1514" s="86" t="s">
        <v>605</v>
      </c>
      <c r="E1514" s="86" t="s">
        <v>3893</v>
      </c>
      <c r="F1514" s="86" t="s">
        <v>27</v>
      </c>
      <c r="G1514" s="86"/>
      <c r="H1514" s="87">
        <v>19</v>
      </c>
      <c r="I1514" s="87">
        <v>0</v>
      </c>
      <c r="J1514" s="87">
        <v>0</v>
      </c>
      <c r="K1514" s="87">
        <f t="shared" si="100"/>
        <v>5320000</v>
      </c>
      <c r="L1514" s="87">
        <v>0</v>
      </c>
      <c r="M1514" s="87">
        <v>0</v>
      </c>
      <c r="N1514" s="87">
        <v>0</v>
      </c>
      <c r="O1514" s="87">
        <f t="shared" si="98"/>
        <v>5320000</v>
      </c>
      <c r="P1514" s="97">
        <v>0</v>
      </c>
      <c r="Q1514" s="97">
        <f t="shared" si="99"/>
        <v>5320000</v>
      </c>
      <c r="R1514" s="96"/>
    </row>
    <row r="1515" spans="1:18" x14ac:dyDescent="0.25">
      <c r="A1515" s="84">
        <v>1509</v>
      </c>
      <c r="B1515" s="85">
        <v>462508</v>
      </c>
      <c r="C1515" s="86" t="s">
        <v>3896</v>
      </c>
      <c r="D1515" s="86" t="s">
        <v>306</v>
      </c>
      <c r="E1515" s="86" t="s">
        <v>3893</v>
      </c>
      <c r="F1515" s="86" t="s">
        <v>27</v>
      </c>
      <c r="G1515" s="86"/>
      <c r="H1515" s="87">
        <v>19</v>
      </c>
      <c r="I1515" s="87">
        <v>0</v>
      </c>
      <c r="J1515" s="87">
        <v>0</v>
      </c>
      <c r="K1515" s="87">
        <f t="shared" si="100"/>
        <v>5320000</v>
      </c>
      <c r="L1515" s="87">
        <v>0</v>
      </c>
      <c r="M1515" s="87">
        <v>0</v>
      </c>
      <c r="N1515" s="87">
        <v>0</v>
      </c>
      <c r="O1515" s="87">
        <f t="shared" si="98"/>
        <v>5320000</v>
      </c>
      <c r="P1515" s="97">
        <v>5320000</v>
      </c>
      <c r="Q1515" s="97">
        <f t="shared" si="99"/>
        <v>0</v>
      </c>
      <c r="R1515" s="96"/>
    </row>
    <row r="1516" spans="1:18" x14ac:dyDescent="0.25">
      <c r="A1516" s="84">
        <v>1510</v>
      </c>
      <c r="B1516" s="85">
        <v>462509</v>
      </c>
      <c r="C1516" s="86" t="s">
        <v>3089</v>
      </c>
      <c r="D1516" s="86" t="s">
        <v>51</v>
      </c>
      <c r="E1516" s="86" t="s">
        <v>3893</v>
      </c>
      <c r="F1516" s="86" t="s">
        <v>27</v>
      </c>
      <c r="G1516" s="86"/>
      <c r="H1516" s="87">
        <v>19</v>
      </c>
      <c r="I1516" s="87">
        <v>0</v>
      </c>
      <c r="J1516" s="87">
        <v>0</v>
      </c>
      <c r="K1516" s="87">
        <f t="shared" si="100"/>
        <v>5320000</v>
      </c>
      <c r="L1516" s="87">
        <v>0</v>
      </c>
      <c r="M1516" s="87">
        <v>0</v>
      </c>
      <c r="N1516" s="87">
        <v>0</v>
      </c>
      <c r="O1516" s="87">
        <f t="shared" si="98"/>
        <v>5320000</v>
      </c>
      <c r="P1516" s="97">
        <v>5320000</v>
      </c>
      <c r="Q1516" s="97">
        <f t="shared" si="99"/>
        <v>0</v>
      </c>
      <c r="R1516" s="96"/>
    </row>
    <row r="1517" spans="1:18" x14ac:dyDescent="0.25">
      <c r="A1517" s="84">
        <v>1511</v>
      </c>
      <c r="B1517" s="85">
        <v>462510</v>
      </c>
      <c r="C1517" s="86" t="s">
        <v>3897</v>
      </c>
      <c r="D1517" s="86" t="s">
        <v>51</v>
      </c>
      <c r="E1517" s="86" t="s">
        <v>3893</v>
      </c>
      <c r="F1517" s="86" t="s">
        <v>27</v>
      </c>
      <c r="G1517" s="86"/>
      <c r="H1517" s="87">
        <v>19</v>
      </c>
      <c r="I1517" s="87">
        <v>0</v>
      </c>
      <c r="J1517" s="87">
        <v>0</v>
      </c>
      <c r="K1517" s="87">
        <f t="shared" si="100"/>
        <v>5320000</v>
      </c>
      <c r="L1517" s="87">
        <v>0</v>
      </c>
      <c r="M1517" s="87">
        <v>0</v>
      </c>
      <c r="N1517" s="87">
        <v>0</v>
      </c>
      <c r="O1517" s="87">
        <f t="shared" si="98"/>
        <v>5320000</v>
      </c>
      <c r="P1517" s="97">
        <v>5320000</v>
      </c>
      <c r="Q1517" s="97">
        <f t="shared" si="99"/>
        <v>0</v>
      </c>
      <c r="R1517" s="96"/>
    </row>
    <row r="1518" spans="1:18" x14ac:dyDescent="0.25">
      <c r="A1518" s="84">
        <v>1512</v>
      </c>
      <c r="B1518" s="85">
        <v>462511</v>
      </c>
      <c r="C1518" s="86" t="s">
        <v>1020</v>
      </c>
      <c r="D1518" s="86" t="s">
        <v>51</v>
      </c>
      <c r="E1518" s="86" t="s">
        <v>3893</v>
      </c>
      <c r="F1518" s="86" t="s">
        <v>27</v>
      </c>
      <c r="G1518" s="86"/>
      <c r="H1518" s="87">
        <v>19</v>
      </c>
      <c r="I1518" s="87">
        <v>0</v>
      </c>
      <c r="J1518" s="87">
        <v>0</v>
      </c>
      <c r="K1518" s="87">
        <f t="shared" si="100"/>
        <v>5320000</v>
      </c>
      <c r="L1518" s="87">
        <v>0</v>
      </c>
      <c r="M1518" s="87">
        <v>0</v>
      </c>
      <c r="N1518" s="87">
        <v>0</v>
      </c>
      <c r="O1518" s="87">
        <f t="shared" si="98"/>
        <v>5320000</v>
      </c>
      <c r="P1518" s="97">
        <v>5320000</v>
      </c>
      <c r="Q1518" s="97">
        <f t="shared" si="99"/>
        <v>0</v>
      </c>
      <c r="R1518" s="96"/>
    </row>
    <row r="1519" spans="1:18" x14ac:dyDescent="0.25">
      <c r="A1519" s="84">
        <v>1513</v>
      </c>
      <c r="B1519" s="85">
        <v>462512</v>
      </c>
      <c r="C1519" s="86" t="s">
        <v>3898</v>
      </c>
      <c r="D1519" s="86" t="s">
        <v>51</v>
      </c>
      <c r="E1519" s="86" t="s">
        <v>3893</v>
      </c>
      <c r="F1519" s="86" t="s">
        <v>27</v>
      </c>
      <c r="G1519" s="86"/>
      <c r="H1519" s="87">
        <v>19</v>
      </c>
      <c r="I1519" s="87">
        <v>0</v>
      </c>
      <c r="J1519" s="87">
        <v>0</v>
      </c>
      <c r="K1519" s="87">
        <f t="shared" si="100"/>
        <v>5320000</v>
      </c>
      <c r="L1519" s="87">
        <v>0</v>
      </c>
      <c r="M1519" s="87">
        <v>0</v>
      </c>
      <c r="N1519" s="87">
        <v>0</v>
      </c>
      <c r="O1519" s="87">
        <f t="shared" si="98"/>
        <v>5320000</v>
      </c>
      <c r="P1519" s="97">
        <v>5320000</v>
      </c>
      <c r="Q1519" s="97">
        <f t="shared" si="99"/>
        <v>0</v>
      </c>
      <c r="R1519" s="96"/>
    </row>
    <row r="1520" spans="1:18" x14ac:dyDescent="0.25">
      <c r="A1520" s="84">
        <v>1514</v>
      </c>
      <c r="B1520" s="85">
        <v>462513</v>
      </c>
      <c r="C1520" s="86" t="s">
        <v>3899</v>
      </c>
      <c r="D1520" s="86" t="s">
        <v>51</v>
      </c>
      <c r="E1520" s="86" t="s">
        <v>3893</v>
      </c>
      <c r="F1520" s="86" t="s">
        <v>27</v>
      </c>
      <c r="G1520" s="86"/>
      <c r="H1520" s="87">
        <v>19</v>
      </c>
      <c r="I1520" s="87">
        <v>0</v>
      </c>
      <c r="J1520" s="87">
        <v>0</v>
      </c>
      <c r="K1520" s="87">
        <f t="shared" si="100"/>
        <v>5320000</v>
      </c>
      <c r="L1520" s="87">
        <v>0</v>
      </c>
      <c r="M1520" s="87">
        <v>0</v>
      </c>
      <c r="N1520" s="87">
        <v>0</v>
      </c>
      <c r="O1520" s="87">
        <f t="shared" si="98"/>
        <v>5320000</v>
      </c>
      <c r="P1520" s="97">
        <v>5320000</v>
      </c>
      <c r="Q1520" s="97">
        <f t="shared" si="99"/>
        <v>0</v>
      </c>
      <c r="R1520" s="96"/>
    </row>
    <row r="1521" spans="1:18" x14ac:dyDescent="0.25">
      <c r="A1521" s="84">
        <v>1515</v>
      </c>
      <c r="B1521" s="85">
        <v>462514</v>
      </c>
      <c r="C1521" s="86" t="s">
        <v>3709</v>
      </c>
      <c r="D1521" s="86" t="s">
        <v>244</v>
      </c>
      <c r="E1521" s="86" t="s">
        <v>3893</v>
      </c>
      <c r="F1521" s="86" t="s">
        <v>27</v>
      </c>
      <c r="G1521" s="86"/>
      <c r="H1521" s="87">
        <v>19</v>
      </c>
      <c r="I1521" s="87">
        <v>0</v>
      </c>
      <c r="J1521" s="87">
        <v>0</v>
      </c>
      <c r="K1521" s="87">
        <f t="shared" si="100"/>
        <v>5320000</v>
      </c>
      <c r="L1521" s="87">
        <v>0</v>
      </c>
      <c r="M1521" s="87">
        <v>0</v>
      </c>
      <c r="N1521" s="87">
        <v>0</v>
      </c>
      <c r="O1521" s="87">
        <f t="shared" si="98"/>
        <v>5320000</v>
      </c>
      <c r="P1521" s="97">
        <v>0</v>
      </c>
      <c r="Q1521" s="97">
        <f t="shared" si="99"/>
        <v>5320000</v>
      </c>
      <c r="R1521" s="96"/>
    </row>
    <row r="1522" spans="1:18" x14ac:dyDescent="0.25">
      <c r="A1522" s="84">
        <v>1516</v>
      </c>
      <c r="B1522" s="85">
        <v>462515</v>
      </c>
      <c r="C1522" s="86" t="s">
        <v>563</v>
      </c>
      <c r="D1522" s="86" t="s">
        <v>258</v>
      </c>
      <c r="E1522" s="86" t="s">
        <v>3893</v>
      </c>
      <c r="F1522" s="86" t="s">
        <v>27</v>
      </c>
      <c r="G1522" s="86"/>
      <c r="H1522" s="87">
        <v>19</v>
      </c>
      <c r="I1522" s="87">
        <v>0</v>
      </c>
      <c r="J1522" s="87">
        <v>0</v>
      </c>
      <c r="K1522" s="87">
        <f t="shared" si="100"/>
        <v>5320000</v>
      </c>
      <c r="L1522" s="87">
        <v>0</v>
      </c>
      <c r="M1522" s="87">
        <v>0</v>
      </c>
      <c r="N1522" s="87">
        <v>0</v>
      </c>
      <c r="O1522" s="87">
        <f t="shared" si="98"/>
        <v>5320000</v>
      </c>
      <c r="P1522" s="97">
        <v>5320000</v>
      </c>
      <c r="Q1522" s="97">
        <f t="shared" si="99"/>
        <v>0</v>
      </c>
      <c r="R1522" s="96"/>
    </row>
    <row r="1523" spans="1:18" x14ac:dyDescent="0.25">
      <c r="A1523" s="84">
        <v>1517</v>
      </c>
      <c r="B1523" s="85">
        <v>462516</v>
      </c>
      <c r="C1523" s="86" t="s">
        <v>440</v>
      </c>
      <c r="D1523" s="86" t="s">
        <v>640</v>
      </c>
      <c r="E1523" s="86" t="s">
        <v>3893</v>
      </c>
      <c r="F1523" s="86" t="s">
        <v>27</v>
      </c>
      <c r="G1523" s="86"/>
      <c r="H1523" s="87">
        <v>19</v>
      </c>
      <c r="I1523" s="87">
        <v>0</v>
      </c>
      <c r="J1523" s="87">
        <v>0</v>
      </c>
      <c r="K1523" s="87">
        <f t="shared" si="100"/>
        <v>5320000</v>
      </c>
      <c r="L1523" s="87">
        <v>0</v>
      </c>
      <c r="M1523" s="87">
        <v>0</v>
      </c>
      <c r="N1523" s="87">
        <v>0</v>
      </c>
      <c r="O1523" s="87">
        <f t="shared" si="98"/>
        <v>5320000</v>
      </c>
      <c r="P1523" s="97">
        <v>5320000</v>
      </c>
      <c r="Q1523" s="97">
        <f t="shared" si="99"/>
        <v>0</v>
      </c>
      <c r="R1523" s="96"/>
    </row>
    <row r="1524" spans="1:18" x14ac:dyDescent="0.25">
      <c r="A1524" s="84">
        <v>1518</v>
      </c>
      <c r="B1524" s="85">
        <v>462517</v>
      </c>
      <c r="C1524" s="86" t="s">
        <v>1556</v>
      </c>
      <c r="D1524" s="86" t="s">
        <v>158</v>
      </c>
      <c r="E1524" s="86" t="s">
        <v>3893</v>
      </c>
      <c r="F1524" s="86" t="s">
        <v>27</v>
      </c>
      <c r="G1524" s="86"/>
      <c r="H1524" s="87">
        <v>19</v>
      </c>
      <c r="I1524" s="87">
        <v>0</v>
      </c>
      <c r="J1524" s="87">
        <v>0</v>
      </c>
      <c r="K1524" s="87">
        <f t="shared" si="100"/>
        <v>5320000</v>
      </c>
      <c r="L1524" s="87">
        <v>0</v>
      </c>
      <c r="M1524" s="87">
        <v>0</v>
      </c>
      <c r="N1524" s="87">
        <v>0</v>
      </c>
      <c r="O1524" s="87">
        <f t="shared" si="98"/>
        <v>5320000</v>
      </c>
      <c r="P1524" s="97">
        <v>5320000</v>
      </c>
      <c r="Q1524" s="97">
        <f t="shared" si="99"/>
        <v>0</v>
      </c>
      <c r="R1524" s="96"/>
    </row>
    <row r="1525" spans="1:18" x14ac:dyDescent="0.25">
      <c r="A1525" s="84">
        <v>1519</v>
      </c>
      <c r="B1525" s="85">
        <v>462518</v>
      </c>
      <c r="C1525" s="86" t="s">
        <v>1827</v>
      </c>
      <c r="D1525" s="86" t="s">
        <v>187</v>
      </c>
      <c r="E1525" s="86" t="s">
        <v>3893</v>
      </c>
      <c r="F1525" s="86" t="s">
        <v>27</v>
      </c>
      <c r="G1525" s="86"/>
      <c r="H1525" s="87">
        <v>19</v>
      </c>
      <c r="I1525" s="87">
        <v>0</v>
      </c>
      <c r="J1525" s="87">
        <v>0</v>
      </c>
      <c r="K1525" s="87">
        <f t="shared" si="100"/>
        <v>5320000</v>
      </c>
      <c r="L1525" s="87">
        <v>0</v>
      </c>
      <c r="M1525" s="87">
        <v>0</v>
      </c>
      <c r="N1525" s="87">
        <v>0</v>
      </c>
      <c r="O1525" s="87">
        <f t="shared" si="98"/>
        <v>5320000</v>
      </c>
      <c r="P1525" s="97">
        <v>5320000</v>
      </c>
      <c r="Q1525" s="97">
        <f t="shared" si="99"/>
        <v>0</v>
      </c>
      <c r="R1525" s="96"/>
    </row>
    <row r="1526" spans="1:18" x14ac:dyDescent="0.25">
      <c r="A1526" s="84">
        <v>1520</v>
      </c>
      <c r="B1526" s="85">
        <v>462519</v>
      </c>
      <c r="C1526" s="86" t="s">
        <v>3900</v>
      </c>
      <c r="D1526" s="86" t="s">
        <v>47</v>
      </c>
      <c r="E1526" s="86" t="s">
        <v>3893</v>
      </c>
      <c r="F1526" s="86" t="s">
        <v>27</v>
      </c>
      <c r="G1526" s="86"/>
      <c r="H1526" s="87">
        <v>19</v>
      </c>
      <c r="I1526" s="87">
        <v>0</v>
      </c>
      <c r="J1526" s="87">
        <v>0</v>
      </c>
      <c r="K1526" s="87">
        <f t="shared" si="100"/>
        <v>5320000</v>
      </c>
      <c r="L1526" s="87">
        <v>0</v>
      </c>
      <c r="M1526" s="87">
        <v>0</v>
      </c>
      <c r="N1526" s="87">
        <v>0</v>
      </c>
      <c r="O1526" s="87">
        <f t="shared" si="98"/>
        <v>5320000</v>
      </c>
      <c r="P1526" s="97">
        <v>5320000</v>
      </c>
      <c r="Q1526" s="97">
        <f t="shared" si="99"/>
        <v>0</v>
      </c>
      <c r="R1526" s="96"/>
    </row>
    <row r="1527" spans="1:18" x14ac:dyDescent="0.25">
      <c r="A1527" s="84">
        <v>1521</v>
      </c>
      <c r="B1527" s="85">
        <v>462520</v>
      </c>
      <c r="C1527" s="86" t="s">
        <v>532</v>
      </c>
      <c r="D1527" s="86" t="s">
        <v>1311</v>
      </c>
      <c r="E1527" s="86" t="s">
        <v>3893</v>
      </c>
      <c r="F1527" s="86" t="s">
        <v>27</v>
      </c>
      <c r="G1527" s="86"/>
      <c r="H1527" s="87">
        <v>19</v>
      </c>
      <c r="I1527" s="87">
        <v>0</v>
      </c>
      <c r="J1527" s="87">
        <v>0</v>
      </c>
      <c r="K1527" s="87">
        <f t="shared" si="100"/>
        <v>5320000</v>
      </c>
      <c r="L1527" s="87">
        <v>0</v>
      </c>
      <c r="M1527" s="87">
        <v>0</v>
      </c>
      <c r="N1527" s="87">
        <v>0</v>
      </c>
      <c r="O1527" s="87">
        <f t="shared" si="98"/>
        <v>5320000</v>
      </c>
      <c r="P1527" s="97">
        <v>5320000</v>
      </c>
      <c r="Q1527" s="97">
        <f t="shared" si="99"/>
        <v>0</v>
      </c>
      <c r="R1527" s="96"/>
    </row>
    <row r="1528" spans="1:18" x14ac:dyDescent="0.25">
      <c r="A1528" s="84">
        <v>1522</v>
      </c>
      <c r="B1528" s="85">
        <v>462521</v>
      </c>
      <c r="C1528" s="86" t="s">
        <v>412</v>
      </c>
      <c r="D1528" s="86" t="s">
        <v>128</v>
      </c>
      <c r="E1528" s="86" t="s">
        <v>3893</v>
      </c>
      <c r="F1528" s="86" t="s">
        <v>27</v>
      </c>
      <c r="G1528" s="86"/>
      <c r="H1528" s="87">
        <v>19</v>
      </c>
      <c r="I1528" s="87">
        <v>0</v>
      </c>
      <c r="J1528" s="87">
        <v>0</v>
      </c>
      <c r="K1528" s="87">
        <f t="shared" si="100"/>
        <v>5320000</v>
      </c>
      <c r="L1528" s="87">
        <v>0</v>
      </c>
      <c r="M1528" s="87">
        <v>0</v>
      </c>
      <c r="N1528" s="87">
        <v>0</v>
      </c>
      <c r="O1528" s="87">
        <f t="shared" si="98"/>
        <v>5320000</v>
      </c>
      <c r="P1528" s="97">
        <v>5320000</v>
      </c>
      <c r="Q1528" s="97">
        <f t="shared" si="99"/>
        <v>0</v>
      </c>
      <c r="R1528" s="96"/>
    </row>
    <row r="1529" spans="1:18" x14ac:dyDescent="0.25">
      <c r="A1529" s="84">
        <v>1523</v>
      </c>
      <c r="B1529" s="85">
        <v>462522</v>
      </c>
      <c r="C1529" s="86" t="s">
        <v>3901</v>
      </c>
      <c r="D1529" s="86" t="s">
        <v>71</v>
      </c>
      <c r="E1529" s="86" t="s">
        <v>3893</v>
      </c>
      <c r="F1529" s="86" t="s">
        <v>27</v>
      </c>
      <c r="G1529" s="86"/>
      <c r="H1529" s="87">
        <v>19</v>
      </c>
      <c r="I1529" s="87">
        <v>0</v>
      </c>
      <c r="J1529" s="87">
        <v>0</v>
      </c>
      <c r="K1529" s="87">
        <f t="shared" si="100"/>
        <v>5320000</v>
      </c>
      <c r="L1529" s="87">
        <v>0</v>
      </c>
      <c r="M1529" s="87">
        <v>0</v>
      </c>
      <c r="N1529" s="87">
        <v>0</v>
      </c>
      <c r="O1529" s="87">
        <f t="shared" si="98"/>
        <v>5320000</v>
      </c>
      <c r="P1529" s="97">
        <v>5320000</v>
      </c>
      <c r="Q1529" s="97">
        <f t="shared" si="99"/>
        <v>0</v>
      </c>
      <c r="R1529" s="96"/>
    </row>
    <row r="1530" spans="1:18" x14ac:dyDescent="0.25">
      <c r="A1530" s="84">
        <v>1524</v>
      </c>
      <c r="B1530" s="85">
        <v>462523</v>
      </c>
      <c r="C1530" s="86" t="s">
        <v>2222</v>
      </c>
      <c r="D1530" s="86" t="s">
        <v>109</v>
      </c>
      <c r="E1530" s="86" t="s">
        <v>3893</v>
      </c>
      <c r="F1530" s="86" t="s">
        <v>27</v>
      </c>
      <c r="G1530" s="86"/>
      <c r="H1530" s="87">
        <v>19</v>
      </c>
      <c r="I1530" s="87">
        <v>0</v>
      </c>
      <c r="J1530" s="87">
        <v>0</v>
      </c>
      <c r="K1530" s="87">
        <f t="shared" si="100"/>
        <v>5320000</v>
      </c>
      <c r="L1530" s="87">
        <v>0</v>
      </c>
      <c r="M1530" s="87">
        <v>0</v>
      </c>
      <c r="N1530" s="87">
        <v>0</v>
      </c>
      <c r="O1530" s="87">
        <f t="shared" si="98"/>
        <v>5320000</v>
      </c>
      <c r="P1530" s="97">
        <v>0</v>
      </c>
      <c r="Q1530" s="97">
        <f t="shared" si="99"/>
        <v>5320000</v>
      </c>
      <c r="R1530" s="96"/>
    </row>
    <row r="1531" spans="1:18" x14ac:dyDescent="0.25">
      <c r="A1531" s="84">
        <v>1525</v>
      </c>
      <c r="B1531" s="85">
        <v>462524</v>
      </c>
      <c r="C1531" s="86" t="s">
        <v>124</v>
      </c>
      <c r="D1531" s="86" t="s">
        <v>125</v>
      </c>
      <c r="E1531" s="86" t="s">
        <v>3893</v>
      </c>
      <c r="F1531" s="86" t="s">
        <v>27</v>
      </c>
      <c r="G1531" s="86"/>
      <c r="H1531" s="87">
        <v>19</v>
      </c>
      <c r="I1531" s="87">
        <v>0</v>
      </c>
      <c r="J1531" s="87">
        <v>0</v>
      </c>
      <c r="K1531" s="87">
        <f t="shared" si="100"/>
        <v>5320000</v>
      </c>
      <c r="L1531" s="87">
        <v>0</v>
      </c>
      <c r="M1531" s="87">
        <v>0</v>
      </c>
      <c r="N1531" s="87">
        <v>0</v>
      </c>
      <c r="O1531" s="87">
        <f t="shared" si="98"/>
        <v>5320000</v>
      </c>
      <c r="P1531" s="97">
        <v>5320000</v>
      </c>
      <c r="Q1531" s="97">
        <f t="shared" si="99"/>
        <v>0</v>
      </c>
      <c r="R1531" s="96"/>
    </row>
    <row r="1532" spans="1:18" x14ac:dyDescent="0.25">
      <c r="A1532" s="84">
        <v>1526</v>
      </c>
      <c r="B1532" s="85">
        <v>462525</v>
      </c>
      <c r="C1532" s="86" t="s">
        <v>748</v>
      </c>
      <c r="D1532" s="86" t="s">
        <v>198</v>
      </c>
      <c r="E1532" s="86" t="s">
        <v>3893</v>
      </c>
      <c r="F1532" s="86" t="s">
        <v>27</v>
      </c>
      <c r="G1532" s="86"/>
      <c r="H1532" s="87">
        <v>19</v>
      </c>
      <c r="I1532" s="87">
        <v>0</v>
      </c>
      <c r="J1532" s="87">
        <v>0</v>
      </c>
      <c r="K1532" s="87">
        <f t="shared" si="100"/>
        <v>5320000</v>
      </c>
      <c r="L1532" s="87">
        <v>0</v>
      </c>
      <c r="M1532" s="87">
        <v>0</v>
      </c>
      <c r="N1532" s="87">
        <v>0</v>
      </c>
      <c r="O1532" s="87">
        <f t="shared" si="98"/>
        <v>5320000</v>
      </c>
      <c r="P1532" s="97">
        <v>5320000</v>
      </c>
      <c r="Q1532" s="97">
        <f t="shared" si="99"/>
        <v>0</v>
      </c>
      <c r="R1532" s="96"/>
    </row>
    <row r="1533" spans="1:18" x14ac:dyDescent="0.25">
      <c r="A1533" s="84">
        <v>1527</v>
      </c>
      <c r="B1533" s="85">
        <v>462526</v>
      </c>
      <c r="C1533" s="86" t="s">
        <v>758</v>
      </c>
      <c r="D1533" s="86" t="s">
        <v>405</v>
      </c>
      <c r="E1533" s="86" t="s">
        <v>3893</v>
      </c>
      <c r="F1533" s="86" t="s">
        <v>27</v>
      </c>
      <c r="G1533" s="86"/>
      <c r="H1533" s="87">
        <v>19</v>
      </c>
      <c r="I1533" s="87">
        <v>0</v>
      </c>
      <c r="J1533" s="87">
        <v>0</v>
      </c>
      <c r="K1533" s="87">
        <f t="shared" si="100"/>
        <v>5320000</v>
      </c>
      <c r="L1533" s="87">
        <v>0</v>
      </c>
      <c r="M1533" s="87">
        <v>0</v>
      </c>
      <c r="N1533" s="87">
        <v>0</v>
      </c>
      <c r="O1533" s="87">
        <f t="shared" si="98"/>
        <v>5320000</v>
      </c>
      <c r="P1533" s="97">
        <v>5320000</v>
      </c>
      <c r="Q1533" s="97">
        <f t="shared" si="99"/>
        <v>0</v>
      </c>
      <c r="R1533" s="96"/>
    </row>
    <row r="1534" spans="1:18" x14ac:dyDescent="0.25">
      <c r="A1534" s="84">
        <v>1528</v>
      </c>
      <c r="B1534" s="85">
        <v>462527</v>
      </c>
      <c r="C1534" s="86" t="s">
        <v>364</v>
      </c>
      <c r="D1534" s="86" t="s">
        <v>85</v>
      </c>
      <c r="E1534" s="86" t="s">
        <v>3893</v>
      </c>
      <c r="F1534" s="86" t="s">
        <v>27</v>
      </c>
      <c r="G1534" s="86"/>
      <c r="H1534" s="87">
        <v>19</v>
      </c>
      <c r="I1534" s="87">
        <v>0</v>
      </c>
      <c r="J1534" s="87">
        <v>0</v>
      </c>
      <c r="K1534" s="87">
        <f t="shared" si="100"/>
        <v>5320000</v>
      </c>
      <c r="L1534" s="87">
        <v>0</v>
      </c>
      <c r="M1534" s="87">
        <v>0</v>
      </c>
      <c r="N1534" s="87">
        <v>0</v>
      </c>
      <c r="O1534" s="87">
        <f t="shared" si="98"/>
        <v>5320000</v>
      </c>
      <c r="P1534" s="97">
        <v>5320000</v>
      </c>
      <c r="Q1534" s="97">
        <f t="shared" si="99"/>
        <v>0</v>
      </c>
      <c r="R1534" s="96"/>
    </row>
    <row r="1535" spans="1:18" x14ac:dyDescent="0.25">
      <c r="A1535" s="84">
        <v>1529</v>
      </c>
      <c r="B1535" s="85">
        <v>462528</v>
      </c>
      <c r="C1535" s="86" t="s">
        <v>726</v>
      </c>
      <c r="D1535" s="86" t="s">
        <v>85</v>
      </c>
      <c r="E1535" s="86" t="s">
        <v>3893</v>
      </c>
      <c r="F1535" s="86" t="s">
        <v>27</v>
      </c>
      <c r="G1535" s="86"/>
      <c r="H1535" s="87">
        <v>19</v>
      </c>
      <c r="I1535" s="87">
        <v>0</v>
      </c>
      <c r="J1535" s="87">
        <v>0</v>
      </c>
      <c r="K1535" s="87">
        <f t="shared" si="100"/>
        <v>5320000</v>
      </c>
      <c r="L1535" s="87">
        <v>0</v>
      </c>
      <c r="M1535" s="87">
        <v>0</v>
      </c>
      <c r="N1535" s="87">
        <v>0</v>
      </c>
      <c r="O1535" s="87">
        <f t="shared" si="98"/>
        <v>5320000</v>
      </c>
      <c r="P1535" s="97">
        <v>5320000</v>
      </c>
      <c r="Q1535" s="97">
        <f t="shared" si="99"/>
        <v>0</v>
      </c>
      <c r="R1535" s="96"/>
    </row>
    <row r="1536" spans="1:18" x14ac:dyDescent="0.25">
      <c r="A1536" s="84">
        <v>1530</v>
      </c>
      <c r="B1536" s="85">
        <v>462529</v>
      </c>
      <c r="C1536" s="86" t="s">
        <v>149</v>
      </c>
      <c r="D1536" s="86" t="s">
        <v>536</v>
      </c>
      <c r="E1536" s="86" t="s">
        <v>3893</v>
      </c>
      <c r="F1536" s="86" t="s">
        <v>27</v>
      </c>
      <c r="G1536" s="86"/>
      <c r="H1536" s="87">
        <v>19</v>
      </c>
      <c r="I1536" s="87">
        <v>0</v>
      </c>
      <c r="J1536" s="87">
        <v>0</v>
      </c>
      <c r="K1536" s="87">
        <f t="shared" si="100"/>
        <v>5320000</v>
      </c>
      <c r="L1536" s="87">
        <v>0</v>
      </c>
      <c r="M1536" s="87">
        <v>0</v>
      </c>
      <c r="N1536" s="87">
        <v>0</v>
      </c>
      <c r="O1536" s="87">
        <f t="shared" si="98"/>
        <v>5320000</v>
      </c>
      <c r="P1536" s="97">
        <v>5320000</v>
      </c>
      <c r="Q1536" s="97">
        <f t="shared" si="99"/>
        <v>0</v>
      </c>
      <c r="R1536" s="96"/>
    </row>
    <row r="1537" spans="1:18" x14ac:dyDescent="0.25">
      <c r="A1537" s="84">
        <v>1531</v>
      </c>
      <c r="B1537" s="85">
        <v>462530</v>
      </c>
      <c r="C1537" s="86" t="s">
        <v>3902</v>
      </c>
      <c r="D1537" s="86" t="s">
        <v>860</v>
      </c>
      <c r="E1537" s="86" t="s">
        <v>3893</v>
      </c>
      <c r="F1537" s="86" t="s">
        <v>27</v>
      </c>
      <c r="G1537" s="86"/>
      <c r="H1537" s="87">
        <v>19</v>
      </c>
      <c r="I1537" s="87">
        <v>0</v>
      </c>
      <c r="J1537" s="87">
        <v>0</v>
      </c>
      <c r="K1537" s="87">
        <f t="shared" si="100"/>
        <v>5320000</v>
      </c>
      <c r="L1537" s="87">
        <v>0</v>
      </c>
      <c r="M1537" s="87">
        <v>0</v>
      </c>
      <c r="N1537" s="87">
        <v>0</v>
      </c>
      <c r="O1537" s="87">
        <f t="shared" si="98"/>
        <v>5320000</v>
      </c>
      <c r="P1537" s="97">
        <v>0</v>
      </c>
      <c r="Q1537" s="97">
        <f t="shared" si="99"/>
        <v>5320000</v>
      </c>
      <c r="R1537" s="96"/>
    </row>
    <row r="1538" spans="1:18" x14ac:dyDescent="0.25">
      <c r="A1538" s="84">
        <v>1532</v>
      </c>
      <c r="B1538" s="85">
        <v>462531</v>
      </c>
      <c r="C1538" s="86" t="s">
        <v>2495</v>
      </c>
      <c r="D1538" s="86" t="s">
        <v>481</v>
      </c>
      <c r="E1538" s="86" t="s">
        <v>3893</v>
      </c>
      <c r="F1538" s="86" t="s">
        <v>27</v>
      </c>
      <c r="G1538" s="86"/>
      <c r="H1538" s="87">
        <v>19</v>
      </c>
      <c r="I1538" s="87">
        <v>0</v>
      </c>
      <c r="J1538" s="87">
        <v>0</v>
      </c>
      <c r="K1538" s="87">
        <f t="shared" si="100"/>
        <v>5320000</v>
      </c>
      <c r="L1538" s="87">
        <v>0</v>
      </c>
      <c r="M1538" s="87">
        <v>0</v>
      </c>
      <c r="N1538" s="87">
        <v>0</v>
      </c>
      <c r="O1538" s="87">
        <f t="shared" si="98"/>
        <v>5320000</v>
      </c>
      <c r="P1538" s="97">
        <v>5320000</v>
      </c>
      <c r="Q1538" s="97">
        <f t="shared" si="99"/>
        <v>0</v>
      </c>
      <c r="R1538" s="96"/>
    </row>
    <row r="1539" spans="1:18" x14ac:dyDescent="0.25">
      <c r="A1539" s="84">
        <v>1533</v>
      </c>
      <c r="B1539" s="85">
        <v>462532</v>
      </c>
      <c r="C1539" s="86" t="s">
        <v>1844</v>
      </c>
      <c r="D1539" s="86" t="s">
        <v>481</v>
      </c>
      <c r="E1539" s="86" t="s">
        <v>3893</v>
      </c>
      <c r="F1539" s="86" t="s">
        <v>27</v>
      </c>
      <c r="G1539" s="86"/>
      <c r="H1539" s="87">
        <v>19</v>
      </c>
      <c r="I1539" s="87">
        <v>0</v>
      </c>
      <c r="J1539" s="87">
        <v>0</v>
      </c>
      <c r="K1539" s="87">
        <f t="shared" si="100"/>
        <v>5320000</v>
      </c>
      <c r="L1539" s="87">
        <v>0</v>
      </c>
      <c r="M1539" s="87">
        <v>0</v>
      </c>
      <c r="N1539" s="87">
        <v>0</v>
      </c>
      <c r="O1539" s="87">
        <f t="shared" si="98"/>
        <v>5320000</v>
      </c>
      <c r="P1539" s="97">
        <v>5320000</v>
      </c>
      <c r="Q1539" s="97">
        <f t="shared" si="99"/>
        <v>0</v>
      </c>
      <c r="R1539" s="96"/>
    </row>
    <row r="1540" spans="1:18" x14ac:dyDescent="0.25">
      <c r="A1540" s="84">
        <v>1534</v>
      </c>
      <c r="B1540" s="85">
        <v>462533</v>
      </c>
      <c r="C1540" s="86" t="s">
        <v>1634</v>
      </c>
      <c r="D1540" s="86" t="s">
        <v>317</v>
      </c>
      <c r="E1540" s="86" t="s">
        <v>3893</v>
      </c>
      <c r="F1540" s="86" t="s">
        <v>27</v>
      </c>
      <c r="G1540" s="86"/>
      <c r="H1540" s="87">
        <v>19</v>
      </c>
      <c r="I1540" s="87">
        <v>0</v>
      </c>
      <c r="J1540" s="87">
        <v>0</v>
      </c>
      <c r="K1540" s="87">
        <f t="shared" si="100"/>
        <v>5320000</v>
      </c>
      <c r="L1540" s="87">
        <v>0</v>
      </c>
      <c r="M1540" s="87">
        <v>0</v>
      </c>
      <c r="N1540" s="87">
        <v>0</v>
      </c>
      <c r="O1540" s="87">
        <f t="shared" si="98"/>
        <v>5320000</v>
      </c>
      <c r="P1540" s="97">
        <v>5320000</v>
      </c>
      <c r="Q1540" s="97">
        <f t="shared" si="99"/>
        <v>0</v>
      </c>
      <c r="R1540" s="96"/>
    </row>
    <row r="1541" spans="1:18" x14ac:dyDescent="0.25">
      <c r="A1541" s="84">
        <v>1535</v>
      </c>
      <c r="B1541" s="85">
        <v>462534</v>
      </c>
      <c r="C1541" s="86" t="s">
        <v>3903</v>
      </c>
      <c r="D1541" s="86" t="s">
        <v>317</v>
      </c>
      <c r="E1541" s="86" t="s">
        <v>3893</v>
      </c>
      <c r="F1541" s="86" t="s">
        <v>27</v>
      </c>
      <c r="G1541" s="86"/>
      <c r="H1541" s="87">
        <v>19</v>
      </c>
      <c r="I1541" s="87">
        <v>0</v>
      </c>
      <c r="J1541" s="87">
        <v>0</v>
      </c>
      <c r="K1541" s="87">
        <f t="shared" si="100"/>
        <v>5320000</v>
      </c>
      <c r="L1541" s="87">
        <v>0</v>
      </c>
      <c r="M1541" s="87">
        <v>0</v>
      </c>
      <c r="N1541" s="87">
        <v>0</v>
      </c>
      <c r="O1541" s="87">
        <f t="shared" si="98"/>
        <v>5320000</v>
      </c>
      <c r="P1541" s="97">
        <v>5320000</v>
      </c>
      <c r="Q1541" s="97">
        <f t="shared" si="99"/>
        <v>0</v>
      </c>
      <c r="R1541" s="96"/>
    </row>
    <row r="1542" spans="1:18" x14ac:dyDescent="0.25">
      <c r="A1542" s="84">
        <v>1536</v>
      </c>
      <c r="B1542" s="85">
        <v>462535</v>
      </c>
      <c r="C1542" s="86" t="s">
        <v>1789</v>
      </c>
      <c r="D1542" s="86" t="s">
        <v>317</v>
      </c>
      <c r="E1542" s="86" t="s">
        <v>3893</v>
      </c>
      <c r="F1542" s="86" t="s">
        <v>27</v>
      </c>
      <c r="G1542" s="86"/>
      <c r="H1542" s="87">
        <v>19</v>
      </c>
      <c r="I1542" s="87">
        <v>0</v>
      </c>
      <c r="J1542" s="87">
        <v>0</v>
      </c>
      <c r="K1542" s="87">
        <f t="shared" si="100"/>
        <v>5320000</v>
      </c>
      <c r="L1542" s="87">
        <v>0</v>
      </c>
      <c r="M1542" s="87">
        <v>0</v>
      </c>
      <c r="N1542" s="87">
        <v>0</v>
      </c>
      <c r="O1542" s="87">
        <f t="shared" si="98"/>
        <v>5320000</v>
      </c>
      <c r="P1542" s="97">
        <v>5320000</v>
      </c>
      <c r="Q1542" s="97">
        <f t="shared" si="99"/>
        <v>0</v>
      </c>
      <c r="R1542" s="96"/>
    </row>
    <row r="1543" spans="1:18" x14ac:dyDescent="0.25">
      <c r="A1543" s="84">
        <v>1537</v>
      </c>
      <c r="B1543" s="85">
        <v>462536</v>
      </c>
      <c r="C1543" s="86" t="s">
        <v>1887</v>
      </c>
      <c r="D1543" s="86" t="s">
        <v>334</v>
      </c>
      <c r="E1543" s="86" t="s">
        <v>3893</v>
      </c>
      <c r="F1543" s="86" t="s">
        <v>27</v>
      </c>
      <c r="G1543" s="86"/>
      <c r="H1543" s="87">
        <v>19</v>
      </c>
      <c r="I1543" s="87">
        <v>0</v>
      </c>
      <c r="J1543" s="87">
        <v>0</v>
      </c>
      <c r="K1543" s="87">
        <f t="shared" si="100"/>
        <v>5320000</v>
      </c>
      <c r="L1543" s="87">
        <v>0</v>
      </c>
      <c r="M1543" s="87">
        <v>0</v>
      </c>
      <c r="N1543" s="87">
        <v>0</v>
      </c>
      <c r="O1543" s="87">
        <f t="shared" si="98"/>
        <v>5320000</v>
      </c>
      <c r="P1543" s="97">
        <v>5320000</v>
      </c>
      <c r="Q1543" s="97">
        <f t="shared" si="99"/>
        <v>0</v>
      </c>
      <c r="R1543" s="96"/>
    </row>
    <row r="1544" spans="1:18" x14ac:dyDescent="0.25">
      <c r="A1544" s="84">
        <v>1538</v>
      </c>
      <c r="B1544" s="85">
        <v>462537</v>
      </c>
      <c r="C1544" s="86" t="s">
        <v>3904</v>
      </c>
      <c r="D1544" s="86" t="s">
        <v>270</v>
      </c>
      <c r="E1544" s="86" t="s">
        <v>3893</v>
      </c>
      <c r="F1544" s="86" t="s">
        <v>27</v>
      </c>
      <c r="G1544" s="86"/>
      <c r="H1544" s="87">
        <v>19</v>
      </c>
      <c r="I1544" s="87">
        <v>0</v>
      </c>
      <c r="J1544" s="87">
        <v>0</v>
      </c>
      <c r="K1544" s="87">
        <f t="shared" si="100"/>
        <v>5320000</v>
      </c>
      <c r="L1544" s="87">
        <v>0</v>
      </c>
      <c r="M1544" s="87">
        <v>0</v>
      </c>
      <c r="N1544" s="87">
        <v>0</v>
      </c>
      <c r="O1544" s="87">
        <f t="shared" ref="O1544:O1607" si="101">K1544+L1544+M1544-N1544</f>
        <v>5320000</v>
      </c>
      <c r="P1544" s="97">
        <v>0</v>
      </c>
      <c r="Q1544" s="97">
        <f t="shared" ref="Q1544:Q1607" si="102">O1544-P1544</f>
        <v>5320000</v>
      </c>
      <c r="R1544" s="96"/>
    </row>
    <row r="1545" spans="1:18" x14ac:dyDescent="0.25">
      <c r="A1545" s="84">
        <v>1539</v>
      </c>
      <c r="B1545" s="85">
        <v>462538</v>
      </c>
      <c r="C1545" s="86" t="s">
        <v>469</v>
      </c>
      <c r="D1545" s="86" t="s">
        <v>262</v>
      </c>
      <c r="E1545" s="86" t="s">
        <v>3893</v>
      </c>
      <c r="F1545" s="86" t="s">
        <v>27</v>
      </c>
      <c r="G1545" s="86"/>
      <c r="H1545" s="87">
        <v>19</v>
      </c>
      <c r="I1545" s="87">
        <v>0</v>
      </c>
      <c r="J1545" s="87">
        <v>0</v>
      </c>
      <c r="K1545" s="87">
        <f t="shared" si="100"/>
        <v>5320000</v>
      </c>
      <c r="L1545" s="87">
        <v>0</v>
      </c>
      <c r="M1545" s="87">
        <v>0</v>
      </c>
      <c r="N1545" s="87">
        <v>0</v>
      </c>
      <c r="O1545" s="87">
        <f t="shared" si="101"/>
        <v>5320000</v>
      </c>
      <c r="P1545" s="97">
        <v>5320000</v>
      </c>
      <c r="Q1545" s="97">
        <f t="shared" si="102"/>
        <v>0</v>
      </c>
      <c r="R1545" s="96"/>
    </row>
    <row r="1546" spans="1:18" x14ac:dyDescent="0.25">
      <c r="A1546" s="84">
        <v>1540</v>
      </c>
      <c r="B1546" s="85">
        <v>462539</v>
      </c>
      <c r="C1546" s="86" t="s">
        <v>426</v>
      </c>
      <c r="D1546" s="86" t="s">
        <v>448</v>
      </c>
      <c r="E1546" s="86" t="s">
        <v>3893</v>
      </c>
      <c r="F1546" s="86" t="s">
        <v>27</v>
      </c>
      <c r="G1546" s="86"/>
      <c r="H1546" s="87">
        <v>19</v>
      </c>
      <c r="I1546" s="87">
        <v>0</v>
      </c>
      <c r="J1546" s="87">
        <v>0</v>
      </c>
      <c r="K1546" s="87">
        <f t="shared" si="100"/>
        <v>5320000</v>
      </c>
      <c r="L1546" s="87">
        <v>0</v>
      </c>
      <c r="M1546" s="87">
        <v>0</v>
      </c>
      <c r="N1546" s="87">
        <v>0</v>
      </c>
      <c r="O1546" s="87">
        <f t="shared" si="101"/>
        <v>5320000</v>
      </c>
      <c r="P1546" s="97">
        <v>5320000</v>
      </c>
      <c r="Q1546" s="97">
        <f t="shared" si="102"/>
        <v>0</v>
      </c>
      <c r="R1546" s="96"/>
    </row>
    <row r="1547" spans="1:18" x14ac:dyDescent="0.25">
      <c r="A1547" s="84">
        <v>1541</v>
      </c>
      <c r="B1547" s="85">
        <v>462540</v>
      </c>
      <c r="C1547" s="86" t="s">
        <v>3905</v>
      </c>
      <c r="D1547" s="86" t="s">
        <v>598</v>
      </c>
      <c r="E1547" s="86" t="s">
        <v>3893</v>
      </c>
      <c r="F1547" s="86" t="s">
        <v>27</v>
      </c>
      <c r="G1547" s="86"/>
      <c r="H1547" s="87">
        <v>19</v>
      </c>
      <c r="I1547" s="87">
        <v>0</v>
      </c>
      <c r="J1547" s="87">
        <v>0</v>
      </c>
      <c r="K1547" s="87">
        <f t="shared" si="100"/>
        <v>5320000</v>
      </c>
      <c r="L1547" s="87">
        <v>0</v>
      </c>
      <c r="M1547" s="87">
        <v>0</v>
      </c>
      <c r="N1547" s="87">
        <v>0</v>
      </c>
      <c r="O1547" s="87">
        <f t="shared" si="101"/>
        <v>5320000</v>
      </c>
      <c r="P1547" s="97">
        <v>5320000</v>
      </c>
      <c r="Q1547" s="97">
        <f t="shared" si="102"/>
        <v>0</v>
      </c>
      <c r="R1547" s="96"/>
    </row>
    <row r="1548" spans="1:18" x14ac:dyDescent="0.25">
      <c r="A1548" s="84">
        <v>1542</v>
      </c>
      <c r="B1548" s="85">
        <v>462541</v>
      </c>
      <c r="C1548" s="86" t="s">
        <v>3337</v>
      </c>
      <c r="D1548" s="86" t="s">
        <v>2186</v>
      </c>
      <c r="E1548" s="86" t="s">
        <v>3893</v>
      </c>
      <c r="F1548" s="86" t="s">
        <v>27</v>
      </c>
      <c r="G1548" s="86"/>
      <c r="H1548" s="87">
        <v>19</v>
      </c>
      <c r="I1548" s="87">
        <v>0</v>
      </c>
      <c r="J1548" s="87">
        <v>0</v>
      </c>
      <c r="K1548" s="87">
        <f t="shared" si="100"/>
        <v>5320000</v>
      </c>
      <c r="L1548" s="87">
        <v>0</v>
      </c>
      <c r="M1548" s="87">
        <v>0</v>
      </c>
      <c r="N1548" s="87">
        <v>0</v>
      </c>
      <c r="O1548" s="87">
        <f t="shared" si="101"/>
        <v>5320000</v>
      </c>
      <c r="P1548" s="97">
        <v>5320000</v>
      </c>
      <c r="Q1548" s="97">
        <f t="shared" si="102"/>
        <v>0</v>
      </c>
      <c r="R1548" s="96"/>
    </row>
    <row r="1549" spans="1:18" x14ac:dyDescent="0.25">
      <c r="A1549" s="84">
        <v>1543</v>
      </c>
      <c r="B1549" s="85">
        <v>462542</v>
      </c>
      <c r="C1549" s="86" t="s">
        <v>738</v>
      </c>
      <c r="D1549" s="86" t="s">
        <v>192</v>
      </c>
      <c r="E1549" s="86" t="s">
        <v>3893</v>
      </c>
      <c r="F1549" s="86" t="s">
        <v>27</v>
      </c>
      <c r="G1549" s="86"/>
      <c r="H1549" s="87">
        <v>19</v>
      </c>
      <c r="I1549" s="87">
        <v>0</v>
      </c>
      <c r="J1549" s="87">
        <v>0</v>
      </c>
      <c r="K1549" s="87">
        <f t="shared" si="100"/>
        <v>5320000</v>
      </c>
      <c r="L1549" s="87">
        <v>0</v>
      </c>
      <c r="M1549" s="87">
        <v>0</v>
      </c>
      <c r="N1549" s="87">
        <v>0</v>
      </c>
      <c r="O1549" s="87">
        <f t="shared" si="101"/>
        <v>5320000</v>
      </c>
      <c r="P1549" s="97">
        <v>0</v>
      </c>
      <c r="Q1549" s="97">
        <f t="shared" si="102"/>
        <v>5320000</v>
      </c>
      <c r="R1549" s="96"/>
    </row>
    <row r="1550" spans="1:18" x14ac:dyDescent="0.25">
      <c r="A1550" s="84">
        <v>1544</v>
      </c>
      <c r="B1550" s="85">
        <v>462543</v>
      </c>
      <c r="C1550" s="86" t="s">
        <v>586</v>
      </c>
      <c r="D1550" s="86" t="s">
        <v>254</v>
      </c>
      <c r="E1550" s="86" t="s">
        <v>3893</v>
      </c>
      <c r="F1550" s="86" t="s">
        <v>27</v>
      </c>
      <c r="G1550" s="86"/>
      <c r="H1550" s="87">
        <v>19</v>
      </c>
      <c r="I1550" s="87">
        <v>0</v>
      </c>
      <c r="J1550" s="87">
        <v>0</v>
      </c>
      <c r="K1550" s="87">
        <f t="shared" si="100"/>
        <v>5320000</v>
      </c>
      <c r="L1550" s="87">
        <v>0</v>
      </c>
      <c r="M1550" s="87">
        <v>0</v>
      </c>
      <c r="N1550" s="87">
        <v>0</v>
      </c>
      <c r="O1550" s="87">
        <f t="shared" si="101"/>
        <v>5320000</v>
      </c>
      <c r="P1550" s="97">
        <v>5320000</v>
      </c>
      <c r="Q1550" s="97">
        <f t="shared" si="102"/>
        <v>0</v>
      </c>
      <c r="R1550" s="96"/>
    </row>
    <row r="1551" spans="1:18" x14ac:dyDescent="0.25">
      <c r="A1551" s="84">
        <v>1545</v>
      </c>
      <c r="B1551" s="85">
        <v>462544</v>
      </c>
      <c r="C1551" s="86" t="s">
        <v>864</v>
      </c>
      <c r="D1551" s="86" t="s">
        <v>560</v>
      </c>
      <c r="E1551" s="86" t="s">
        <v>3893</v>
      </c>
      <c r="F1551" s="86" t="s">
        <v>27</v>
      </c>
      <c r="G1551" s="86"/>
      <c r="H1551" s="87">
        <v>19</v>
      </c>
      <c r="I1551" s="87">
        <v>0</v>
      </c>
      <c r="J1551" s="87">
        <v>0</v>
      </c>
      <c r="K1551" s="87">
        <f t="shared" si="100"/>
        <v>5320000</v>
      </c>
      <c r="L1551" s="87">
        <v>0</v>
      </c>
      <c r="M1551" s="87">
        <v>0</v>
      </c>
      <c r="N1551" s="87">
        <v>0</v>
      </c>
      <c r="O1551" s="87">
        <f t="shared" si="101"/>
        <v>5320000</v>
      </c>
      <c r="P1551" s="97">
        <v>5320000</v>
      </c>
      <c r="Q1551" s="97">
        <f t="shared" si="102"/>
        <v>0</v>
      </c>
      <c r="R1551" s="96"/>
    </row>
    <row r="1552" spans="1:18" x14ac:dyDescent="0.25">
      <c r="A1552" s="84">
        <v>1546</v>
      </c>
      <c r="B1552" s="85">
        <v>462545</v>
      </c>
      <c r="C1552" s="86" t="s">
        <v>1210</v>
      </c>
      <c r="D1552" s="86" t="s">
        <v>560</v>
      </c>
      <c r="E1552" s="86" t="s">
        <v>3893</v>
      </c>
      <c r="F1552" s="86" t="s">
        <v>27</v>
      </c>
      <c r="G1552" s="86"/>
      <c r="H1552" s="87">
        <v>19</v>
      </c>
      <c r="I1552" s="87">
        <v>0</v>
      </c>
      <c r="J1552" s="87">
        <v>0</v>
      </c>
      <c r="K1552" s="87">
        <f t="shared" si="100"/>
        <v>5320000</v>
      </c>
      <c r="L1552" s="87">
        <v>0</v>
      </c>
      <c r="M1552" s="87">
        <v>0</v>
      </c>
      <c r="N1552" s="87">
        <v>0</v>
      </c>
      <c r="O1552" s="87">
        <f t="shared" si="101"/>
        <v>5320000</v>
      </c>
      <c r="P1552" s="97">
        <v>5320000</v>
      </c>
      <c r="Q1552" s="97">
        <f t="shared" si="102"/>
        <v>0</v>
      </c>
      <c r="R1552" s="96"/>
    </row>
    <row r="1553" spans="1:18" x14ac:dyDescent="0.25">
      <c r="A1553" s="84">
        <v>1547</v>
      </c>
      <c r="B1553" s="85">
        <v>462546</v>
      </c>
      <c r="C1553" s="86" t="s">
        <v>219</v>
      </c>
      <c r="D1553" s="86" t="s">
        <v>560</v>
      </c>
      <c r="E1553" s="86" t="s">
        <v>3893</v>
      </c>
      <c r="F1553" s="86" t="s">
        <v>27</v>
      </c>
      <c r="G1553" s="86"/>
      <c r="H1553" s="87">
        <v>19</v>
      </c>
      <c r="I1553" s="87">
        <v>0</v>
      </c>
      <c r="J1553" s="87">
        <v>0</v>
      </c>
      <c r="K1553" s="87">
        <f t="shared" si="100"/>
        <v>5320000</v>
      </c>
      <c r="L1553" s="87">
        <v>0</v>
      </c>
      <c r="M1553" s="87">
        <v>0</v>
      </c>
      <c r="N1553" s="87">
        <v>0</v>
      </c>
      <c r="O1553" s="87">
        <f t="shared" si="101"/>
        <v>5320000</v>
      </c>
      <c r="P1553" s="97">
        <v>5320000</v>
      </c>
      <c r="Q1553" s="97">
        <f t="shared" si="102"/>
        <v>0</v>
      </c>
      <c r="R1553" s="96"/>
    </row>
    <row r="1554" spans="1:18" x14ac:dyDescent="0.25">
      <c r="A1554" s="84">
        <v>1548</v>
      </c>
      <c r="B1554" s="85">
        <v>462547</v>
      </c>
      <c r="C1554" s="86" t="s">
        <v>618</v>
      </c>
      <c r="D1554" s="86" t="s">
        <v>153</v>
      </c>
      <c r="E1554" s="86" t="s">
        <v>3893</v>
      </c>
      <c r="F1554" s="86" t="s">
        <v>27</v>
      </c>
      <c r="G1554" s="86"/>
      <c r="H1554" s="87">
        <v>19</v>
      </c>
      <c r="I1554" s="87">
        <v>0</v>
      </c>
      <c r="J1554" s="87">
        <v>0</v>
      </c>
      <c r="K1554" s="87">
        <f t="shared" si="100"/>
        <v>5320000</v>
      </c>
      <c r="L1554" s="87">
        <v>0</v>
      </c>
      <c r="M1554" s="87">
        <v>0</v>
      </c>
      <c r="N1554" s="87">
        <v>0</v>
      </c>
      <c r="O1554" s="87">
        <f t="shared" si="101"/>
        <v>5320000</v>
      </c>
      <c r="P1554" s="97">
        <v>5320000</v>
      </c>
      <c r="Q1554" s="97">
        <f t="shared" si="102"/>
        <v>0</v>
      </c>
      <c r="R1554" s="96"/>
    </row>
    <row r="1555" spans="1:18" x14ac:dyDescent="0.25">
      <c r="A1555" s="84">
        <v>1549</v>
      </c>
      <c r="B1555" s="85">
        <v>462548</v>
      </c>
      <c r="C1555" s="86" t="s">
        <v>3906</v>
      </c>
      <c r="D1555" s="86" t="s">
        <v>153</v>
      </c>
      <c r="E1555" s="86" t="s">
        <v>3893</v>
      </c>
      <c r="F1555" s="86" t="s">
        <v>27</v>
      </c>
      <c r="G1555" s="86"/>
      <c r="H1555" s="87">
        <v>19</v>
      </c>
      <c r="I1555" s="87">
        <v>0</v>
      </c>
      <c r="J1555" s="87">
        <v>0</v>
      </c>
      <c r="K1555" s="87">
        <f t="shared" si="100"/>
        <v>5320000</v>
      </c>
      <c r="L1555" s="87">
        <v>0</v>
      </c>
      <c r="M1555" s="87">
        <v>0</v>
      </c>
      <c r="N1555" s="87">
        <v>0</v>
      </c>
      <c r="O1555" s="87">
        <f t="shared" si="101"/>
        <v>5320000</v>
      </c>
      <c r="P1555" s="97">
        <v>5320000</v>
      </c>
      <c r="Q1555" s="97">
        <f t="shared" si="102"/>
        <v>0</v>
      </c>
      <c r="R1555" s="96"/>
    </row>
    <row r="1556" spans="1:18" x14ac:dyDescent="0.25">
      <c r="A1556" s="84">
        <v>1550</v>
      </c>
      <c r="B1556" s="85">
        <v>462549</v>
      </c>
      <c r="C1556" s="86" t="s">
        <v>152</v>
      </c>
      <c r="D1556" s="86" t="s">
        <v>3108</v>
      </c>
      <c r="E1556" s="86" t="s">
        <v>3893</v>
      </c>
      <c r="F1556" s="86" t="s">
        <v>27</v>
      </c>
      <c r="G1556" s="86"/>
      <c r="H1556" s="87">
        <v>19</v>
      </c>
      <c r="I1556" s="87">
        <v>0</v>
      </c>
      <c r="J1556" s="87">
        <v>0</v>
      </c>
      <c r="K1556" s="87">
        <f t="shared" si="100"/>
        <v>5320000</v>
      </c>
      <c r="L1556" s="87">
        <v>0</v>
      </c>
      <c r="M1556" s="87">
        <v>0</v>
      </c>
      <c r="N1556" s="87">
        <v>0</v>
      </c>
      <c r="O1556" s="87">
        <f t="shared" si="101"/>
        <v>5320000</v>
      </c>
      <c r="P1556" s="97">
        <v>5320000</v>
      </c>
      <c r="Q1556" s="97">
        <f t="shared" si="102"/>
        <v>0</v>
      </c>
      <c r="R1556" s="96"/>
    </row>
    <row r="1557" spans="1:18" x14ac:dyDescent="0.25">
      <c r="A1557" s="84">
        <v>1551</v>
      </c>
      <c r="B1557" s="85">
        <v>462550</v>
      </c>
      <c r="C1557" s="86" t="s">
        <v>680</v>
      </c>
      <c r="D1557" s="86" t="s">
        <v>168</v>
      </c>
      <c r="E1557" s="86" t="s">
        <v>3893</v>
      </c>
      <c r="F1557" s="86" t="s">
        <v>27</v>
      </c>
      <c r="G1557" s="86"/>
      <c r="H1557" s="87">
        <v>19</v>
      </c>
      <c r="I1557" s="87">
        <v>0</v>
      </c>
      <c r="J1557" s="87">
        <v>0</v>
      </c>
      <c r="K1557" s="87">
        <f t="shared" si="100"/>
        <v>5320000</v>
      </c>
      <c r="L1557" s="87">
        <v>0</v>
      </c>
      <c r="M1557" s="87">
        <v>0</v>
      </c>
      <c r="N1557" s="87">
        <v>0</v>
      </c>
      <c r="O1557" s="87">
        <f t="shared" si="101"/>
        <v>5320000</v>
      </c>
      <c r="P1557" s="97">
        <v>5320000</v>
      </c>
      <c r="Q1557" s="97">
        <f t="shared" si="102"/>
        <v>0</v>
      </c>
      <c r="R1557" s="96"/>
    </row>
    <row r="1558" spans="1:18" x14ac:dyDescent="0.25">
      <c r="A1558" s="84">
        <v>1552</v>
      </c>
      <c r="B1558" s="85">
        <v>462551</v>
      </c>
      <c r="C1558" s="86" t="s">
        <v>348</v>
      </c>
      <c r="D1558" s="86" t="s">
        <v>75</v>
      </c>
      <c r="E1558" s="86" t="s">
        <v>3893</v>
      </c>
      <c r="F1558" s="86" t="s">
        <v>27</v>
      </c>
      <c r="G1558" s="86"/>
      <c r="H1558" s="87">
        <v>19</v>
      </c>
      <c r="I1558" s="87">
        <v>0</v>
      </c>
      <c r="J1558" s="87">
        <v>0</v>
      </c>
      <c r="K1558" s="87">
        <f t="shared" si="100"/>
        <v>5320000</v>
      </c>
      <c r="L1558" s="87">
        <v>0</v>
      </c>
      <c r="M1558" s="87">
        <v>0</v>
      </c>
      <c r="N1558" s="87">
        <v>0</v>
      </c>
      <c r="O1558" s="87">
        <f t="shared" si="101"/>
        <v>5320000</v>
      </c>
      <c r="P1558" s="97">
        <v>5320000</v>
      </c>
      <c r="Q1558" s="97">
        <f t="shared" si="102"/>
        <v>0</v>
      </c>
      <c r="R1558" s="96"/>
    </row>
    <row r="1559" spans="1:18" x14ac:dyDescent="0.25">
      <c r="A1559" s="84">
        <v>1553</v>
      </c>
      <c r="B1559" s="85">
        <v>462552</v>
      </c>
      <c r="C1559" s="86" t="s">
        <v>595</v>
      </c>
      <c r="D1559" s="86" t="s">
        <v>472</v>
      </c>
      <c r="E1559" s="86" t="s">
        <v>3893</v>
      </c>
      <c r="F1559" s="86" t="s">
        <v>27</v>
      </c>
      <c r="G1559" s="86"/>
      <c r="H1559" s="87">
        <v>19</v>
      </c>
      <c r="I1559" s="87">
        <v>0</v>
      </c>
      <c r="J1559" s="87">
        <v>0</v>
      </c>
      <c r="K1559" s="87">
        <f t="shared" si="100"/>
        <v>5320000</v>
      </c>
      <c r="L1559" s="87">
        <v>0</v>
      </c>
      <c r="M1559" s="87">
        <v>0</v>
      </c>
      <c r="N1559" s="87">
        <v>0</v>
      </c>
      <c r="O1559" s="87">
        <f t="shared" si="101"/>
        <v>5320000</v>
      </c>
      <c r="P1559" s="97">
        <v>5320000</v>
      </c>
      <c r="Q1559" s="97">
        <f t="shared" si="102"/>
        <v>0</v>
      </c>
      <c r="R1559" s="96"/>
    </row>
    <row r="1560" spans="1:18" x14ac:dyDescent="0.25">
      <c r="A1560" s="84">
        <v>1554</v>
      </c>
      <c r="B1560" s="85">
        <v>462553</v>
      </c>
      <c r="C1560" s="86" t="s">
        <v>2610</v>
      </c>
      <c r="D1560" s="86" t="s">
        <v>147</v>
      </c>
      <c r="E1560" s="86" t="s">
        <v>3893</v>
      </c>
      <c r="F1560" s="86" t="s">
        <v>27</v>
      </c>
      <c r="G1560" s="86"/>
      <c r="H1560" s="87">
        <v>19</v>
      </c>
      <c r="I1560" s="87">
        <v>0</v>
      </c>
      <c r="J1560" s="87">
        <v>0</v>
      </c>
      <c r="K1560" s="87">
        <f t="shared" ref="K1560:K1623" si="103">H1560*280000</f>
        <v>5320000</v>
      </c>
      <c r="L1560" s="87">
        <v>0</v>
      </c>
      <c r="M1560" s="87">
        <v>0</v>
      </c>
      <c r="N1560" s="87">
        <v>0</v>
      </c>
      <c r="O1560" s="87">
        <f t="shared" si="101"/>
        <v>5320000</v>
      </c>
      <c r="P1560" s="97">
        <v>5320000</v>
      </c>
      <c r="Q1560" s="97">
        <f t="shared" si="102"/>
        <v>0</v>
      </c>
      <c r="R1560" s="96"/>
    </row>
    <row r="1561" spans="1:18" x14ac:dyDescent="0.25">
      <c r="A1561" s="84">
        <v>1555</v>
      </c>
      <c r="B1561" s="85">
        <v>462554</v>
      </c>
      <c r="C1561" s="86" t="s">
        <v>2349</v>
      </c>
      <c r="D1561" s="86" t="s">
        <v>372</v>
      </c>
      <c r="E1561" s="86" t="s">
        <v>3893</v>
      </c>
      <c r="F1561" s="86" t="s">
        <v>27</v>
      </c>
      <c r="G1561" s="86"/>
      <c r="H1561" s="87">
        <v>19</v>
      </c>
      <c r="I1561" s="87">
        <v>0</v>
      </c>
      <c r="J1561" s="87">
        <v>0</v>
      </c>
      <c r="K1561" s="87">
        <f t="shared" si="103"/>
        <v>5320000</v>
      </c>
      <c r="L1561" s="87">
        <v>0</v>
      </c>
      <c r="M1561" s="87">
        <v>0</v>
      </c>
      <c r="N1561" s="87">
        <v>0</v>
      </c>
      <c r="O1561" s="87">
        <f t="shared" si="101"/>
        <v>5320000</v>
      </c>
      <c r="P1561" s="97">
        <v>5320000</v>
      </c>
      <c r="Q1561" s="97">
        <f t="shared" si="102"/>
        <v>0</v>
      </c>
      <c r="R1561" s="96"/>
    </row>
    <row r="1562" spans="1:18" x14ac:dyDescent="0.25">
      <c r="A1562" s="84">
        <v>1556</v>
      </c>
      <c r="B1562" s="85">
        <v>462555</v>
      </c>
      <c r="C1562" s="86" t="s">
        <v>3907</v>
      </c>
      <c r="D1562" s="86" t="s">
        <v>646</v>
      </c>
      <c r="E1562" s="86" t="s">
        <v>3893</v>
      </c>
      <c r="F1562" s="86" t="s">
        <v>27</v>
      </c>
      <c r="G1562" s="86"/>
      <c r="H1562" s="87">
        <v>19</v>
      </c>
      <c r="I1562" s="87">
        <v>0</v>
      </c>
      <c r="J1562" s="87">
        <v>0</v>
      </c>
      <c r="K1562" s="87">
        <f t="shared" si="103"/>
        <v>5320000</v>
      </c>
      <c r="L1562" s="87">
        <v>0</v>
      </c>
      <c r="M1562" s="87">
        <v>0</v>
      </c>
      <c r="N1562" s="87">
        <v>0</v>
      </c>
      <c r="O1562" s="87">
        <f t="shared" si="101"/>
        <v>5320000</v>
      </c>
      <c r="P1562" s="97">
        <v>5320000</v>
      </c>
      <c r="Q1562" s="97">
        <f t="shared" si="102"/>
        <v>0</v>
      </c>
      <c r="R1562" s="96"/>
    </row>
    <row r="1563" spans="1:18" x14ac:dyDescent="0.25">
      <c r="A1563" s="84">
        <v>1557</v>
      </c>
      <c r="B1563" s="85">
        <v>462556</v>
      </c>
      <c r="C1563" s="86" t="s">
        <v>397</v>
      </c>
      <c r="D1563" s="86" t="s">
        <v>121</v>
      </c>
      <c r="E1563" s="86" t="s">
        <v>3893</v>
      </c>
      <c r="F1563" s="86" t="s">
        <v>27</v>
      </c>
      <c r="G1563" s="86"/>
      <c r="H1563" s="87">
        <v>19</v>
      </c>
      <c r="I1563" s="87">
        <v>0</v>
      </c>
      <c r="J1563" s="87">
        <v>0</v>
      </c>
      <c r="K1563" s="87">
        <f t="shared" si="103"/>
        <v>5320000</v>
      </c>
      <c r="L1563" s="87">
        <v>0</v>
      </c>
      <c r="M1563" s="87">
        <v>0</v>
      </c>
      <c r="N1563" s="87">
        <v>0</v>
      </c>
      <c r="O1563" s="87">
        <f t="shared" si="101"/>
        <v>5320000</v>
      </c>
      <c r="P1563" s="97">
        <v>5320000</v>
      </c>
      <c r="Q1563" s="97">
        <f t="shared" si="102"/>
        <v>0</v>
      </c>
      <c r="R1563" s="96"/>
    </row>
    <row r="1564" spans="1:18" x14ac:dyDescent="0.25">
      <c r="A1564" s="84">
        <v>1558</v>
      </c>
      <c r="B1564" s="85">
        <v>462557</v>
      </c>
      <c r="C1564" s="86" t="s">
        <v>2363</v>
      </c>
      <c r="D1564" s="86" t="s">
        <v>3060</v>
      </c>
      <c r="E1564" s="86" t="s">
        <v>3893</v>
      </c>
      <c r="F1564" s="86" t="s">
        <v>27</v>
      </c>
      <c r="G1564" s="86"/>
      <c r="H1564" s="87">
        <v>19</v>
      </c>
      <c r="I1564" s="87">
        <v>0</v>
      </c>
      <c r="J1564" s="87">
        <v>0</v>
      </c>
      <c r="K1564" s="87">
        <f t="shared" si="103"/>
        <v>5320000</v>
      </c>
      <c r="L1564" s="87">
        <v>0</v>
      </c>
      <c r="M1564" s="87">
        <v>0</v>
      </c>
      <c r="N1564" s="87">
        <v>0</v>
      </c>
      <c r="O1564" s="87">
        <f t="shared" si="101"/>
        <v>5320000</v>
      </c>
      <c r="P1564" s="97">
        <v>5320000</v>
      </c>
      <c r="Q1564" s="97">
        <f t="shared" si="102"/>
        <v>0</v>
      </c>
      <c r="R1564" s="96"/>
    </row>
    <row r="1565" spans="1:18" x14ac:dyDescent="0.25">
      <c r="A1565" s="84">
        <v>1559</v>
      </c>
      <c r="B1565" s="85">
        <v>462558</v>
      </c>
      <c r="C1565" s="86" t="s">
        <v>364</v>
      </c>
      <c r="D1565" s="86" t="s">
        <v>258</v>
      </c>
      <c r="E1565" s="86" t="s">
        <v>3893</v>
      </c>
      <c r="F1565" s="86" t="s">
        <v>27</v>
      </c>
      <c r="G1565" s="86"/>
      <c r="H1565" s="87">
        <v>19</v>
      </c>
      <c r="I1565" s="87">
        <v>0</v>
      </c>
      <c r="J1565" s="87">
        <v>0</v>
      </c>
      <c r="K1565" s="87">
        <f t="shared" si="103"/>
        <v>5320000</v>
      </c>
      <c r="L1565" s="87">
        <v>0</v>
      </c>
      <c r="M1565" s="87">
        <v>0</v>
      </c>
      <c r="N1565" s="87">
        <v>0</v>
      </c>
      <c r="O1565" s="87">
        <f t="shared" si="101"/>
        <v>5320000</v>
      </c>
      <c r="P1565" s="97">
        <v>5320000</v>
      </c>
      <c r="Q1565" s="97">
        <f t="shared" si="102"/>
        <v>0</v>
      </c>
      <c r="R1565" s="96"/>
    </row>
    <row r="1566" spans="1:18" x14ac:dyDescent="0.25">
      <c r="A1566" s="84">
        <v>1560</v>
      </c>
      <c r="B1566" s="85">
        <v>462559</v>
      </c>
      <c r="C1566" s="86" t="s">
        <v>3722</v>
      </c>
      <c r="D1566" s="86" t="s">
        <v>517</v>
      </c>
      <c r="E1566" s="86" t="s">
        <v>3893</v>
      </c>
      <c r="F1566" s="86" t="s">
        <v>27</v>
      </c>
      <c r="G1566" s="86"/>
      <c r="H1566" s="87">
        <v>16</v>
      </c>
      <c r="I1566" s="87">
        <v>0</v>
      </c>
      <c r="J1566" s="87">
        <v>0</v>
      </c>
      <c r="K1566" s="87">
        <f t="shared" si="103"/>
        <v>4480000</v>
      </c>
      <c r="L1566" s="87">
        <v>0</v>
      </c>
      <c r="M1566" s="87">
        <v>0</v>
      </c>
      <c r="N1566" s="87">
        <v>0</v>
      </c>
      <c r="O1566" s="87">
        <f t="shared" si="101"/>
        <v>4480000</v>
      </c>
      <c r="P1566" s="97">
        <v>0</v>
      </c>
      <c r="Q1566" s="97">
        <f t="shared" si="102"/>
        <v>4480000</v>
      </c>
      <c r="R1566" s="96"/>
    </row>
    <row r="1567" spans="1:18" x14ac:dyDescent="0.25">
      <c r="A1567" s="84">
        <v>1561</v>
      </c>
      <c r="B1567" s="85">
        <v>462560</v>
      </c>
      <c r="C1567" s="86" t="s">
        <v>397</v>
      </c>
      <c r="D1567" s="86" t="s">
        <v>405</v>
      </c>
      <c r="E1567" s="86" t="s">
        <v>3893</v>
      </c>
      <c r="F1567" s="86" t="s">
        <v>27</v>
      </c>
      <c r="G1567" s="86"/>
      <c r="H1567" s="87">
        <v>19</v>
      </c>
      <c r="I1567" s="87">
        <v>0</v>
      </c>
      <c r="J1567" s="87">
        <v>0</v>
      </c>
      <c r="K1567" s="87">
        <f t="shared" si="103"/>
        <v>5320000</v>
      </c>
      <c r="L1567" s="87">
        <v>0</v>
      </c>
      <c r="M1567" s="87">
        <v>0</v>
      </c>
      <c r="N1567" s="87">
        <v>0</v>
      </c>
      <c r="O1567" s="87">
        <f t="shared" si="101"/>
        <v>5320000</v>
      </c>
      <c r="P1567" s="97">
        <v>5320000</v>
      </c>
      <c r="Q1567" s="97">
        <f t="shared" si="102"/>
        <v>0</v>
      </c>
      <c r="R1567" s="96"/>
    </row>
    <row r="1568" spans="1:18" x14ac:dyDescent="0.25">
      <c r="A1568" s="84">
        <v>1562</v>
      </c>
      <c r="B1568" s="85">
        <v>462561</v>
      </c>
      <c r="C1568" s="86" t="s">
        <v>1986</v>
      </c>
      <c r="D1568" s="86" t="s">
        <v>85</v>
      </c>
      <c r="E1568" s="86" t="s">
        <v>3893</v>
      </c>
      <c r="F1568" s="86" t="s">
        <v>27</v>
      </c>
      <c r="G1568" s="86"/>
      <c r="H1568" s="87">
        <v>19</v>
      </c>
      <c r="I1568" s="87">
        <v>0</v>
      </c>
      <c r="J1568" s="87">
        <v>0</v>
      </c>
      <c r="K1568" s="87">
        <f t="shared" si="103"/>
        <v>5320000</v>
      </c>
      <c r="L1568" s="87">
        <v>0</v>
      </c>
      <c r="M1568" s="87">
        <v>0</v>
      </c>
      <c r="N1568" s="87">
        <v>0</v>
      </c>
      <c r="O1568" s="87">
        <f t="shared" si="101"/>
        <v>5320000</v>
      </c>
      <c r="P1568" s="97">
        <v>5320000</v>
      </c>
      <c r="Q1568" s="97">
        <f t="shared" si="102"/>
        <v>0</v>
      </c>
      <c r="R1568" s="96"/>
    </row>
    <row r="1569" spans="1:18" x14ac:dyDescent="0.25">
      <c r="A1569" s="84">
        <v>1563</v>
      </c>
      <c r="B1569" s="85">
        <v>462562</v>
      </c>
      <c r="C1569" s="86" t="s">
        <v>762</v>
      </c>
      <c r="D1569" s="86" t="s">
        <v>262</v>
      </c>
      <c r="E1569" s="86" t="s">
        <v>3893</v>
      </c>
      <c r="F1569" s="86" t="s">
        <v>27</v>
      </c>
      <c r="G1569" s="86"/>
      <c r="H1569" s="87">
        <v>19</v>
      </c>
      <c r="I1569" s="87">
        <v>0</v>
      </c>
      <c r="J1569" s="87">
        <v>0</v>
      </c>
      <c r="K1569" s="87">
        <f t="shared" si="103"/>
        <v>5320000</v>
      </c>
      <c r="L1569" s="87">
        <v>0</v>
      </c>
      <c r="M1569" s="87">
        <v>0</v>
      </c>
      <c r="N1569" s="87">
        <v>0</v>
      </c>
      <c r="O1569" s="87">
        <f t="shared" si="101"/>
        <v>5320000</v>
      </c>
      <c r="P1569" s="97">
        <v>5320000</v>
      </c>
      <c r="Q1569" s="97">
        <f t="shared" si="102"/>
        <v>0</v>
      </c>
      <c r="R1569" s="96"/>
    </row>
    <row r="1570" spans="1:18" x14ac:dyDescent="0.25">
      <c r="A1570" s="84">
        <v>1564</v>
      </c>
      <c r="B1570" s="85">
        <v>462563</v>
      </c>
      <c r="C1570" s="86" t="s">
        <v>3908</v>
      </c>
      <c r="D1570" s="86" t="s">
        <v>153</v>
      </c>
      <c r="E1570" s="86" t="s">
        <v>3893</v>
      </c>
      <c r="F1570" s="86" t="s">
        <v>27</v>
      </c>
      <c r="G1570" s="86"/>
      <c r="H1570" s="87">
        <v>16</v>
      </c>
      <c r="I1570" s="87">
        <v>0</v>
      </c>
      <c r="J1570" s="87">
        <v>0</v>
      </c>
      <c r="K1570" s="87">
        <f t="shared" si="103"/>
        <v>4480000</v>
      </c>
      <c r="L1570" s="87">
        <v>0</v>
      </c>
      <c r="M1570" s="87">
        <v>0</v>
      </c>
      <c r="N1570" s="87">
        <v>0</v>
      </c>
      <c r="O1570" s="87">
        <f t="shared" si="101"/>
        <v>4480000</v>
      </c>
      <c r="P1570" s="97">
        <v>0</v>
      </c>
      <c r="Q1570" s="97">
        <f t="shared" si="102"/>
        <v>4480000</v>
      </c>
      <c r="R1570" s="96"/>
    </row>
    <row r="1571" spans="1:18" x14ac:dyDescent="0.25">
      <c r="A1571" s="84">
        <v>1565</v>
      </c>
      <c r="B1571" s="85">
        <v>462564</v>
      </c>
      <c r="C1571" s="86" t="s">
        <v>3909</v>
      </c>
      <c r="D1571" s="86" t="s">
        <v>535</v>
      </c>
      <c r="E1571" s="86" t="s">
        <v>3893</v>
      </c>
      <c r="F1571" s="86" t="s">
        <v>27</v>
      </c>
      <c r="G1571" s="86"/>
      <c r="H1571" s="87">
        <v>19</v>
      </c>
      <c r="I1571" s="87">
        <v>0</v>
      </c>
      <c r="J1571" s="87">
        <v>0</v>
      </c>
      <c r="K1571" s="87">
        <f t="shared" si="103"/>
        <v>5320000</v>
      </c>
      <c r="L1571" s="87">
        <v>0</v>
      </c>
      <c r="M1571" s="87">
        <v>0</v>
      </c>
      <c r="N1571" s="87">
        <v>0</v>
      </c>
      <c r="O1571" s="87">
        <f t="shared" si="101"/>
        <v>5320000</v>
      </c>
      <c r="P1571" s="97">
        <v>5320000</v>
      </c>
      <c r="Q1571" s="97">
        <f t="shared" si="102"/>
        <v>0</v>
      </c>
      <c r="R1571" s="96"/>
    </row>
    <row r="1572" spans="1:18" x14ac:dyDescent="0.25">
      <c r="A1572" s="84">
        <v>1566</v>
      </c>
      <c r="B1572" s="85">
        <v>462565</v>
      </c>
      <c r="C1572" s="86" t="s">
        <v>2394</v>
      </c>
      <c r="D1572" s="86" t="s">
        <v>529</v>
      </c>
      <c r="E1572" s="86" t="s">
        <v>3893</v>
      </c>
      <c r="F1572" s="86" t="s">
        <v>27</v>
      </c>
      <c r="G1572" s="86"/>
      <c r="H1572" s="87">
        <v>19</v>
      </c>
      <c r="I1572" s="87">
        <v>0</v>
      </c>
      <c r="J1572" s="87">
        <v>0</v>
      </c>
      <c r="K1572" s="87">
        <f t="shared" si="103"/>
        <v>5320000</v>
      </c>
      <c r="L1572" s="87">
        <v>0</v>
      </c>
      <c r="M1572" s="87">
        <v>0</v>
      </c>
      <c r="N1572" s="87">
        <v>0</v>
      </c>
      <c r="O1572" s="87">
        <f t="shared" si="101"/>
        <v>5320000</v>
      </c>
      <c r="P1572" s="97">
        <v>5320000</v>
      </c>
      <c r="Q1572" s="97">
        <f t="shared" si="102"/>
        <v>0</v>
      </c>
      <c r="R1572" s="96"/>
    </row>
    <row r="1573" spans="1:18" x14ac:dyDescent="0.25">
      <c r="A1573" s="84">
        <v>1567</v>
      </c>
      <c r="B1573" s="85">
        <v>462566</v>
      </c>
      <c r="C1573" s="86" t="s">
        <v>1499</v>
      </c>
      <c r="D1573" s="86" t="s">
        <v>125</v>
      </c>
      <c r="E1573" s="86" t="s">
        <v>3893</v>
      </c>
      <c r="F1573" s="86" t="s">
        <v>27</v>
      </c>
      <c r="G1573" s="86"/>
      <c r="H1573" s="87">
        <v>19</v>
      </c>
      <c r="I1573" s="87">
        <v>0</v>
      </c>
      <c r="J1573" s="87">
        <v>0</v>
      </c>
      <c r="K1573" s="87">
        <f t="shared" si="103"/>
        <v>5320000</v>
      </c>
      <c r="L1573" s="87">
        <v>0</v>
      </c>
      <c r="M1573" s="87">
        <v>0</v>
      </c>
      <c r="N1573" s="87">
        <v>0</v>
      </c>
      <c r="O1573" s="87">
        <f t="shared" si="101"/>
        <v>5320000</v>
      </c>
      <c r="P1573" s="97">
        <v>5320000</v>
      </c>
      <c r="Q1573" s="97">
        <f t="shared" si="102"/>
        <v>0</v>
      </c>
      <c r="R1573" s="96"/>
    </row>
    <row r="1574" spans="1:18" x14ac:dyDescent="0.25">
      <c r="A1574" s="84">
        <v>1568</v>
      </c>
      <c r="B1574" s="85">
        <v>462601</v>
      </c>
      <c r="C1574" s="86" t="s">
        <v>1474</v>
      </c>
      <c r="D1574" s="86" t="s">
        <v>61</v>
      </c>
      <c r="E1574" s="86" t="s">
        <v>3910</v>
      </c>
      <c r="F1574" s="86" t="s">
        <v>27</v>
      </c>
      <c r="G1574" s="86"/>
      <c r="H1574" s="87">
        <v>19</v>
      </c>
      <c r="I1574" s="87">
        <v>0</v>
      </c>
      <c r="J1574" s="87">
        <v>0</v>
      </c>
      <c r="K1574" s="87">
        <f t="shared" si="103"/>
        <v>5320000</v>
      </c>
      <c r="L1574" s="87">
        <v>0</v>
      </c>
      <c r="M1574" s="87">
        <v>0</v>
      </c>
      <c r="N1574" s="87">
        <v>0</v>
      </c>
      <c r="O1574" s="87">
        <f t="shared" si="101"/>
        <v>5320000</v>
      </c>
      <c r="P1574" s="97">
        <v>5320000</v>
      </c>
      <c r="Q1574" s="97">
        <f t="shared" si="102"/>
        <v>0</v>
      </c>
      <c r="R1574" s="96"/>
    </row>
    <row r="1575" spans="1:18" x14ac:dyDescent="0.25">
      <c r="A1575" s="84">
        <v>1569</v>
      </c>
      <c r="B1575" s="85">
        <v>462602</v>
      </c>
      <c r="C1575" s="86" t="s">
        <v>3911</v>
      </c>
      <c r="D1575" s="86" t="s">
        <v>61</v>
      </c>
      <c r="E1575" s="86" t="s">
        <v>3910</v>
      </c>
      <c r="F1575" s="86" t="s">
        <v>27</v>
      </c>
      <c r="G1575" s="86"/>
      <c r="H1575" s="87">
        <v>19</v>
      </c>
      <c r="I1575" s="87">
        <v>0</v>
      </c>
      <c r="J1575" s="87">
        <v>0</v>
      </c>
      <c r="K1575" s="87">
        <f t="shared" si="103"/>
        <v>5320000</v>
      </c>
      <c r="L1575" s="87">
        <v>0</v>
      </c>
      <c r="M1575" s="87">
        <v>0</v>
      </c>
      <c r="N1575" s="87">
        <v>0</v>
      </c>
      <c r="O1575" s="87">
        <f t="shared" si="101"/>
        <v>5320000</v>
      </c>
      <c r="P1575" s="97">
        <v>5320000</v>
      </c>
      <c r="Q1575" s="97">
        <f t="shared" si="102"/>
        <v>0</v>
      </c>
      <c r="R1575" s="96"/>
    </row>
    <row r="1576" spans="1:18" x14ac:dyDescent="0.25">
      <c r="A1576" s="84">
        <v>1570</v>
      </c>
      <c r="B1576" s="85">
        <v>462603</v>
      </c>
      <c r="C1576" s="86" t="s">
        <v>3912</v>
      </c>
      <c r="D1576" s="86" t="s">
        <v>61</v>
      </c>
      <c r="E1576" s="86" t="s">
        <v>3910</v>
      </c>
      <c r="F1576" s="86" t="s">
        <v>27</v>
      </c>
      <c r="G1576" s="86"/>
      <c r="H1576" s="87">
        <v>19</v>
      </c>
      <c r="I1576" s="87">
        <v>0</v>
      </c>
      <c r="J1576" s="87">
        <v>0</v>
      </c>
      <c r="K1576" s="87">
        <f t="shared" si="103"/>
        <v>5320000</v>
      </c>
      <c r="L1576" s="87">
        <v>0</v>
      </c>
      <c r="M1576" s="87">
        <v>0</v>
      </c>
      <c r="N1576" s="87">
        <v>0</v>
      </c>
      <c r="O1576" s="87">
        <f t="shared" si="101"/>
        <v>5320000</v>
      </c>
      <c r="P1576" s="97">
        <v>5320000</v>
      </c>
      <c r="Q1576" s="97">
        <f t="shared" si="102"/>
        <v>0</v>
      </c>
      <c r="R1576" s="96"/>
    </row>
    <row r="1577" spans="1:18" x14ac:dyDescent="0.25">
      <c r="A1577" s="84">
        <v>1571</v>
      </c>
      <c r="B1577" s="85">
        <v>462604</v>
      </c>
      <c r="C1577" s="86" t="s">
        <v>309</v>
      </c>
      <c r="D1577" s="86" t="s">
        <v>61</v>
      </c>
      <c r="E1577" s="86" t="s">
        <v>3910</v>
      </c>
      <c r="F1577" s="86" t="s">
        <v>27</v>
      </c>
      <c r="G1577" s="86"/>
      <c r="H1577" s="87">
        <v>19</v>
      </c>
      <c r="I1577" s="87">
        <v>0</v>
      </c>
      <c r="J1577" s="87">
        <v>0</v>
      </c>
      <c r="K1577" s="87">
        <f t="shared" si="103"/>
        <v>5320000</v>
      </c>
      <c r="L1577" s="87">
        <v>0</v>
      </c>
      <c r="M1577" s="87">
        <v>0</v>
      </c>
      <c r="N1577" s="87">
        <v>0</v>
      </c>
      <c r="O1577" s="87">
        <f t="shared" si="101"/>
        <v>5320000</v>
      </c>
      <c r="P1577" s="97">
        <v>5320000</v>
      </c>
      <c r="Q1577" s="97">
        <f t="shared" si="102"/>
        <v>0</v>
      </c>
      <c r="R1577" s="96"/>
    </row>
    <row r="1578" spans="1:18" x14ac:dyDescent="0.25">
      <c r="A1578" s="84">
        <v>1572</v>
      </c>
      <c r="B1578" s="85">
        <v>462605</v>
      </c>
      <c r="C1578" s="86" t="s">
        <v>586</v>
      </c>
      <c r="D1578" s="86" t="s">
        <v>344</v>
      </c>
      <c r="E1578" s="86" t="s">
        <v>3910</v>
      </c>
      <c r="F1578" s="86" t="s">
        <v>27</v>
      </c>
      <c r="G1578" s="86"/>
      <c r="H1578" s="87">
        <v>19</v>
      </c>
      <c r="I1578" s="87">
        <v>0</v>
      </c>
      <c r="J1578" s="87">
        <v>0</v>
      </c>
      <c r="K1578" s="87">
        <f t="shared" si="103"/>
        <v>5320000</v>
      </c>
      <c r="L1578" s="87">
        <v>0</v>
      </c>
      <c r="M1578" s="87">
        <v>0</v>
      </c>
      <c r="N1578" s="87">
        <v>0</v>
      </c>
      <c r="O1578" s="87">
        <f t="shared" si="101"/>
        <v>5320000</v>
      </c>
      <c r="P1578" s="97">
        <v>0</v>
      </c>
      <c r="Q1578" s="97">
        <f t="shared" si="102"/>
        <v>5320000</v>
      </c>
      <c r="R1578" s="96"/>
    </row>
    <row r="1579" spans="1:18" x14ac:dyDescent="0.25">
      <c r="A1579" s="84">
        <v>1573</v>
      </c>
      <c r="B1579" s="85">
        <v>462606</v>
      </c>
      <c r="C1579" s="86" t="s">
        <v>152</v>
      </c>
      <c r="D1579" s="86" t="s">
        <v>61</v>
      </c>
      <c r="E1579" s="86" t="s">
        <v>3910</v>
      </c>
      <c r="F1579" s="86" t="s">
        <v>27</v>
      </c>
      <c r="G1579" s="86"/>
      <c r="H1579" s="87">
        <v>19</v>
      </c>
      <c r="I1579" s="87">
        <v>0</v>
      </c>
      <c r="J1579" s="87">
        <v>0</v>
      </c>
      <c r="K1579" s="87">
        <f t="shared" si="103"/>
        <v>5320000</v>
      </c>
      <c r="L1579" s="87">
        <v>0</v>
      </c>
      <c r="M1579" s="87">
        <v>0</v>
      </c>
      <c r="N1579" s="87">
        <v>0</v>
      </c>
      <c r="O1579" s="87">
        <f t="shared" si="101"/>
        <v>5320000</v>
      </c>
      <c r="P1579" s="97">
        <v>5320000</v>
      </c>
      <c r="Q1579" s="97">
        <f t="shared" si="102"/>
        <v>0</v>
      </c>
      <c r="R1579" s="96"/>
    </row>
    <row r="1580" spans="1:18" x14ac:dyDescent="0.25">
      <c r="A1580" s="84">
        <v>1574</v>
      </c>
      <c r="B1580" s="85">
        <v>462607</v>
      </c>
      <c r="C1580" s="86" t="s">
        <v>3913</v>
      </c>
      <c r="D1580" s="86" t="s">
        <v>61</v>
      </c>
      <c r="E1580" s="86" t="s">
        <v>3910</v>
      </c>
      <c r="F1580" s="86" t="s">
        <v>27</v>
      </c>
      <c r="G1580" s="86"/>
      <c r="H1580" s="87">
        <v>19</v>
      </c>
      <c r="I1580" s="87">
        <v>0</v>
      </c>
      <c r="J1580" s="87">
        <v>0</v>
      </c>
      <c r="K1580" s="87">
        <f t="shared" si="103"/>
        <v>5320000</v>
      </c>
      <c r="L1580" s="87">
        <v>0</v>
      </c>
      <c r="M1580" s="87">
        <v>0</v>
      </c>
      <c r="N1580" s="87">
        <v>0</v>
      </c>
      <c r="O1580" s="87">
        <f t="shared" si="101"/>
        <v>5320000</v>
      </c>
      <c r="P1580" s="97">
        <v>0</v>
      </c>
      <c r="Q1580" s="97">
        <f t="shared" si="102"/>
        <v>5320000</v>
      </c>
      <c r="R1580" s="96"/>
    </row>
    <row r="1581" spans="1:18" x14ac:dyDescent="0.25">
      <c r="A1581" s="84">
        <v>1575</v>
      </c>
      <c r="B1581" s="85">
        <v>462608</v>
      </c>
      <c r="C1581" s="86" t="s">
        <v>1680</v>
      </c>
      <c r="D1581" s="86" t="s">
        <v>61</v>
      </c>
      <c r="E1581" s="86" t="s">
        <v>3910</v>
      </c>
      <c r="F1581" s="86" t="s">
        <v>27</v>
      </c>
      <c r="G1581" s="86"/>
      <c r="H1581" s="87">
        <v>19</v>
      </c>
      <c r="I1581" s="87">
        <v>0</v>
      </c>
      <c r="J1581" s="87">
        <v>0</v>
      </c>
      <c r="K1581" s="87">
        <f t="shared" si="103"/>
        <v>5320000</v>
      </c>
      <c r="L1581" s="87">
        <v>0</v>
      </c>
      <c r="M1581" s="87">
        <v>0</v>
      </c>
      <c r="N1581" s="87">
        <v>0</v>
      </c>
      <c r="O1581" s="87">
        <f t="shared" si="101"/>
        <v>5320000</v>
      </c>
      <c r="P1581" s="97">
        <v>5320000</v>
      </c>
      <c r="Q1581" s="97">
        <f t="shared" si="102"/>
        <v>0</v>
      </c>
      <c r="R1581" s="96"/>
    </row>
    <row r="1582" spans="1:18" x14ac:dyDescent="0.25">
      <c r="A1582" s="84">
        <v>1576</v>
      </c>
      <c r="B1582" s="85">
        <v>462609</v>
      </c>
      <c r="C1582" s="86" t="s">
        <v>3914</v>
      </c>
      <c r="D1582" s="86" t="s">
        <v>3915</v>
      </c>
      <c r="E1582" s="86" t="s">
        <v>3910</v>
      </c>
      <c r="F1582" s="86" t="s">
        <v>27</v>
      </c>
      <c r="G1582" s="86"/>
      <c r="H1582" s="87">
        <v>19</v>
      </c>
      <c r="I1582" s="87">
        <v>0</v>
      </c>
      <c r="J1582" s="87">
        <v>0</v>
      </c>
      <c r="K1582" s="87">
        <f t="shared" si="103"/>
        <v>5320000</v>
      </c>
      <c r="L1582" s="87">
        <v>0</v>
      </c>
      <c r="M1582" s="87">
        <v>0</v>
      </c>
      <c r="N1582" s="87">
        <v>0</v>
      </c>
      <c r="O1582" s="87">
        <f t="shared" si="101"/>
        <v>5320000</v>
      </c>
      <c r="P1582" s="97">
        <v>5320000</v>
      </c>
      <c r="Q1582" s="97">
        <f t="shared" si="102"/>
        <v>0</v>
      </c>
      <c r="R1582" s="96"/>
    </row>
    <row r="1583" spans="1:18" x14ac:dyDescent="0.25">
      <c r="A1583" s="84">
        <v>1577</v>
      </c>
      <c r="B1583" s="85">
        <v>462610</v>
      </c>
      <c r="C1583" s="86" t="s">
        <v>309</v>
      </c>
      <c r="D1583" s="86" t="s">
        <v>433</v>
      </c>
      <c r="E1583" s="86" t="s">
        <v>3910</v>
      </c>
      <c r="F1583" s="86" t="s">
        <v>27</v>
      </c>
      <c r="G1583" s="86"/>
      <c r="H1583" s="87">
        <v>19</v>
      </c>
      <c r="I1583" s="87">
        <v>0</v>
      </c>
      <c r="J1583" s="87">
        <v>0</v>
      </c>
      <c r="K1583" s="87">
        <f t="shared" si="103"/>
        <v>5320000</v>
      </c>
      <c r="L1583" s="87">
        <v>0</v>
      </c>
      <c r="M1583" s="87">
        <v>0</v>
      </c>
      <c r="N1583" s="87">
        <v>0</v>
      </c>
      <c r="O1583" s="87">
        <f t="shared" si="101"/>
        <v>5320000</v>
      </c>
      <c r="P1583" s="97">
        <v>5320000</v>
      </c>
      <c r="Q1583" s="97">
        <f t="shared" si="102"/>
        <v>0</v>
      </c>
      <c r="R1583" s="96"/>
    </row>
    <row r="1584" spans="1:18" x14ac:dyDescent="0.25">
      <c r="A1584" s="84">
        <v>1578</v>
      </c>
      <c r="B1584" s="85">
        <v>462611</v>
      </c>
      <c r="C1584" s="86" t="s">
        <v>2949</v>
      </c>
      <c r="D1584" s="86" t="s">
        <v>51</v>
      </c>
      <c r="E1584" s="86" t="s">
        <v>3910</v>
      </c>
      <c r="F1584" s="86" t="s">
        <v>27</v>
      </c>
      <c r="G1584" s="86"/>
      <c r="H1584" s="87">
        <v>19</v>
      </c>
      <c r="I1584" s="87">
        <v>0</v>
      </c>
      <c r="J1584" s="87">
        <v>0</v>
      </c>
      <c r="K1584" s="87">
        <f t="shared" si="103"/>
        <v>5320000</v>
      </c>
      <c r="L1584" s="87">
        <v>0</v>
      </c>
      <c r="M1584" s="87">
        <v>0</v>
      </c>
      <c r="N1584" s="87">
        <v>0</v>
      </c>
      <c r="O1584" s="87">
        <f t="shared" si="101"/>
        <v>5320000</v>
      </c>
      <c r="P1584" s="97">
        <v>5320000</v>
      </c>
      <c r="Q1584" s="97">
        <f t="shared" si="102"/>
        <v>0</v>
      </c>
      <c r="R1584" s="96"/>
    </row>
    <row r="1585" spans="1:18" x14ac:dyDescent="0.25">
      <c r="A1585" s="84">
        <v>1579</v>
      </c>
      <c r="B1585" s="85">
        <v>462612</v>
      </c>
      <c r="C1585" s="86" t="s">
        <v>3916</v>
      </c>
      <c r="D1585" s="86" t="s">
        <v>51</v>
      </c>
      <c r="E1585" s="86" t="s">
        <v>3910</v>
      </c>
      <c r="F1585" s="86" t="s">
        <v>27</v>
      </c>
      <c r="G1585" s="86"/>
      <c r="H1585" s="87">
        <v>19</v>
      </c>
      <c r="I1585" s="87">
        <v>0</v>
      </c>
      <c r="J1585" s="87">
        <v>0</v>
      </c>
      <c r="K1585" s="87">
        <f t="shared" si="103"/>
        <v>5320000</v>
      </c>
      <c r="L1585" s="87">
        <v>0</v>
      </c>
      <c r="M1585" s="87">
        <v>0</v>
      </c>
      <c r="N1585" s="87">
        <v>0</v>
      </c>
      <c r="O1585" s="87">
        <f t="shared" si="101"/>
        <v>5320000</v>
      </c>
      <c r="P1585" s="97">
        <v>5320000</v>
      </c>
      <c r="Q1585" s="97">
        <f t="shared" si="102"/>
        <v>0</v>
      </c>
      <c r="R1585" s="96"/>
    </row>
    <row r="1586" spans="1:18" x14ac:dyDescent="0.25">
      <c r="A1586" s="84">
        <v>1580</v>
      </c>
      <c r="B1586" s="85">
        <v>462613</v>
      </c>
      <c r="C1586" s="86" t="s">
        <v>1464</v>
      </c>
      <c r="D1586" s="86" t="s">
        <v>89</v>
      </c>
      <c r="E1586" s="86" t="s">
        <v>3910</v>
      </c>
      <c r="F1586" s="86" t="s">
        <v>27</v>
      </c>
      <c r="G1586" s="86"/>
      <c r="H1586" s="87">
        <v>19</v>
      </c>
      <c r="I1586" s="87">
        <v>0</v>
      </c>
      <c r="J1586" s="87">
        <v>0</v>
      </c>
      <c r="K1586" s="87">
        <f t="shared" si="103"/>
        <v>5320000</v>
      </c>
      <c r="L1586" s="87">
        <v>0</v>
      </c>
      <c r="M1586" s="87">
        <v>0</v>
      </c>
      <c r="N1586" s="87">
        <v>0</v>
      </c>
      <c r="O1586" s="87">
        <f t="shared" si="101"/>
        <v>5320000</v>
      </c>
      <c r="P1586" s="97">
        <v>5320000</v>
      </c>
      <c r="Q1586" s="97">
        <f t="shared" si="102"/>
        <v>0</v>
      </c>
      <c r="R1586" s="96"/>
    </row>
    <row r="1587" spans="1:18" x14ac:dyDescent="0.25">
      <c r="A1587" s="84">
        <v>1581</v>
      </c>
      <c r="B1587" s="85">
        <v>462614</v>
      </c>
      <c r="C1587" s="86" t="s">
        <v>174</v>
      </c>
      <c r="D1587" s="86" t="s">
        <v>244</v>
      </c>
      <c r="E1587" s="86" t="s">
        <v>3910</v>
      </c>
      <c r="F1587" s="86" t="s">
        <v>27</v>
      </c>
      <c r="G1587" s="86"/>
      <c r="H1587" s="87">
        <v>19</v>
      </c>
      <c r="I1587" s="87">
        <v>0</v>
      </c>
      <c r="J1587" s="87">
        <v>0</v>
      </c>
      <c r="K1587" s="87">
        <f t="shared" si="103"/>
        <v>5320000</v>
      </c>
      <c r="L1587" s="87">
        <v>0</v>
      </c>
      <c r="M1587" s="87">
        <v>0</v>
      </c>
      <c r="N1587" s="87">
        <v>0</v>
      </c>
      <c r="O1587" s="87">
        <f t="shared" si="101"/>
        <v>5320000</v>
      </c>
      <c r="P1587" s="97">
        <v>5320000</v>
      </c>
      <c r="Q1587" s="97">
        <f t="shared" si="102"/>
        <v>0</v>
      </c>
      <c r="R1587" s="96"/>
    </row>
    <row r="1588" spans="1:18" x14ac:dyDescent="0.25">
      <c r="A1588" s="84">
        <v>1582</v>
      </c>
      <c r="B1588" s="85">
        <v>462615</v>
      </c>
      <c r="C1588" s="86" t="s">
        <v>1578</v>
      </c>
      <c r="D1588" s="86" t="s">
        <v>1502</v>
      </c>
      <c r="E1588" s="86" t="s">
        <v>3910</v>
      </c>
      <c r="F1588" s="86" t="s">
        <v>27</v>
      </c>
      <c r="G1588" s="86"/>
      <c r="H1588" s="87">
        <v>19</v>
      </c>
      <c r="I1588" s="87">
        <v>0</v>
      </c>
      <c r="J1588" s="87">
        <v>0</v>
      </c>
      <c r="K1588" s="87">
        <f t="shared" si="103"/>
        <v>5320000</v>
      </c>
      <c r="L1588" s="87">
        <v>0</v>
      </c>
      <c r="M1588" s="87">
        <v>0</v>
      </c>
      <c r="N1588" s="87">
        <v>0</v>
      </c>
      <c r="O1588" s="87">
        <f t="shared" si="101"/>
        <v>5320000</v>
      </c>
      <c r="P1588" s="97">
        <v>5320000</v>
      </c>
      <c r="Q1588" s="97">
        <f t="shared" si="102"/>
        <v>0</v>
      </c>
      <c r="R1588" s="96"/>
    </row>
    <row r="1589" spans="1:18" x14ac:dyDescent="0.25">
      <c r="A1589" s="84">
        <v>1583</v>
      </c>
      <c r="B1589" s="85">
        <v>462616</v>
      </c>
      <c r="C1589" s="86" t="s">
        <v>3917</v>
      </c>
      <c r="D1589" s="86" t="s">
        <v>431</v>
      </c>
      <c r="E1589" s="86" t="s">
        <v>3910</v>
      </c>
      <c r="F1589" s="86" t="s">
        <v>27</v>
      </c>
      <c r="G1589" s="86"/>
      <c r="H1589" s="87">
        <v>19</v>
      </c>
      <c r="I1589" s="87">
        <v>0</v>
      </c>
      <c r="J1589" s="87">
        <v>0</v>
      </c>
      <c r="K1589" s="87">
        <f t="shared" si="103"/>
        <v>5320000</v>
      </c>
      <c r="L1589" s="87">
        <v>0</v>
      </c>
      <c r="M1589" s="87">
        <v>0</v>
      </c>
      <c r="N1589" s="87">
        <v>0</v>
      </c>
      <c r="O1589" s="87">
        <f t="shared" si="101"/>
        <v>5320000</v>
      </c>
      <c r="P1589" s="97">
        <v>5320000</v>
      </c>
      <c r="Q1589" s="97">
        <f t="shared" si="102"/>
        <v>0</v>
      </c>
      <c r="R1589" s="96"/>
    </row>
    <row r="1590" spans="1:18" x14ac:dyDescent="0.25">
      <c r="A1590" s="84">
        <v>1584</v>
      </c>
      <c r="B1590" s="85">
        <v>462617</v>
      </c>
      <c r="C1590" s="86" t="s">
        <v>1048</v>
      </c>
      <c r="D1590" s="86" t="s">
        <v>265</v>
      </c>
      <c r="E1590" s="86" t="s">
        <v>3910</v>
      </c>
      <c r="F1590" s="86" t="s">
        <v>27</v>
      </c>
      <c r="G1590" s="86"/>
      <c r="H1590" s="87">
        <v>19</v>
      </c>
      <c r="I1590" s="87">
        <v>0</v>
      </c>
      <c r="J1590" s="87">
        <v>0</v>
      </c>
      <c r="K1590" s="87">
        <f t="shared" si="103"/>
        <v>5320000</v>
      </c>
      <c r="L1590" s="87">
        <v>0</v>
      </c>
      <c r="M1590" s="87">
        <v>0</v>
      </c>
      <c r="N1590" s="87">
        <v>0</v>
      </c>
      <c r="O1590" s="87">
        <f t="shared" si="101"/>
        <v>5320000</v>
      </c>
      <c r="P1590" s="97">
        <v>5320000</v>
      </c>
      <c r="Q1590" s="97">
        <f t="shared" si="102"/>
        <v>0</v>
      </c>
      <c r="R1590" s="96"/>
    </row>
    <row r="1591" spans="1:18" x14ac:dyDescent="0.25">
      <c r="A1591" s="84">
        <v>1585</v>
      </c>
      <c r="B1591" s="85">
        <v>462618</v>
      </c>
      <c r="C1591" s="86" t="s">
        <v>149</v>
      </c>
      <c r="D1591" s="86" t="s">
        <v>488</v>
      </c>
      <c r="E1591" s="86" t="s">
        <v>3910</v>
      </c>
      <c r="F1591" s="86" t="s">
        <v>27</v>
      </c>
      <c r="G1591" s="86"/>
      <c r="H1591" s="87">
        <v>19</v>
      </c>
      <c r="I1591" s="87">
        <v>0</v>
      </c>
      <c r="J1591" s="87">
        <v>0</v>
      </c>
      <c r="K1591" s="87">
        <f t="shared" si="103"/>
        <v>5320000</v>
      </c>
      <c r="L1591" s="87">
        <v>0</v>
      </c>
      <c r="M1591" s="87">
        <v>0</v>
      </c>
      <c r="N1591" s="87">
        <v>0</v>
      </c>
      <c r="O1591" s="87">
        <f t="shared" si="101"/>
        <v>5320000</v>
      </c>
      <c r="P1591" s="97">
        <v>5320000</v>
      </c>
      <c r="Q1591" s="97">
        <f t="shared" si="102"/>
        <v>0</v>
      </c>
      <c r="R1591" s="96"/>
    </row>
    <row r="1592" spans="1:18" x14ac:dyDescent="0.25">
      <c r="A1592" s="84">
        <v>1586</v>
      </c>
      <c r="B1592" s="85">
        <v>462619</v>
      </c>
      <c r="C1592" s="86" t="s">
        <v>1013</v>
      </c>
      <c r="D1592" s="86" t="s">
        <v>47</v>
      </c>
      <c r="E1592" s="86" t="s">
        <v>3910</v>
      </c>
      <c r="F1592" s="86" t="s">
        <v>27</v>
      </c>
      <c r="G1592" s="86"/>
      <c r="H1592" s="87">
        <v>19</v>
      </c>
      <c r="I1592" s="87">
        <v>0</v>
      </c>
      <c r="J1592" s="87">
        <v>0</v>
      </c>
      <c r="K1592" s="87">
        <f t="shared" si="103"/>
        <v>5320000</v>
      </c>
      <c r="L1592" s="87">
        <v>0</v>
      </c>
      <c r="M1592" s="87">
        <v>0</v>
      </c>
      <c r="N1592" s="87">
        <v>0</v>
      </c>
      <c r="O1592" s="87">
        <f t="shared" si="101"/>
        <v>5320000</v>
      </c>
      <c r="P1592" s="97">
        <v>5320000</v>
      </c>
      <c r="Q1592" s="97">
        <f t="shared" si="102"/>
        <v>0</v>
      </c>
      <c r="R1592" s="96"/>
    </row>
    <row r="1593" spans="1:18" x14ac:dyDescent="0.25">
      <c r="A1593" s="84">
        <v>1587</v>
      </c>
      <c r="B1593" s="85">
        <v>462620</v>
      </c>
      <c r="C1593" s="86" t="s">
        <v>376</v>
      </c>
      <c r="D1593" s="86" t="s">
        <v>128</v>
      </c>
      <c r="E1593" s="86" t="s">
        <v>3910</v>
      </c>
      <c r="F1593" s="86" t="s">
        <v>27</v>
      </c>
      <c r="G1593" s="86"/>
      <c r="H1593" s="87">
        <v>19</v>
      </c>
      <c r="I1593" s="87">
        <v>0</v>
      </c>
      <c r="J1593" s="87">
        <v>0</v>
      </c>
      <c r="K1593" s="87">
        <f t="shared" si="103"/>
        <v>5320000</v>
      </c>
      <c r="L1593" s="87">
        <v>0</v>
      </c>
      <c r="M1593" s="87">
        <v>0</v>
      </c>
      <c r="N1593" s="87">
        <v>0</v>
      </c>
      <c r="O1593" s="87">
        <f t="shared" si="101"/>
        <v>5320000</v>
      </c>
      <c r="P1593" s="97">
        <v>5320000</v>
      </c>
      <c r="Q1593" s="97">
        <f t="shared" si="102"/>
        <v>0</v>
      </c>
      <c r="R1593" s="96"/>
    </row>
    <row r="1594" spans="1:18" x14ac:dyDescent="0.25">
      <c r="A1594" s="84">
        <v>1588</v>
      </c>
      <c r="B1594" s="85">
        <v>462621</v>
      </c>
      <c r="C1594" s="86" t="s">
        <v>674</v>
      </c>
      <c r="D1594" s="86" t="s">
        <v>548</v>
      </c>
      <c r="E1594" s="86" t="s">
        <v>3910</v>
      </c>
      <c r="F1594" s="86" t="s">
        <v>27</v>
      </c>
      <c r="G1594" s="86"/>
      <c r="H1594" s="87">
        <v>19</v>
      </c>
      <c r="I1594" s="87">
        <v>0</v>
      </c>
      <c r="J1594" s="87">
        <v>0</v>
      </c>
      <c r="K1594" s="87">
        <f t="shared" si="103"/>
        <v>5320000</v>
      </c>
      <c r="L1594" s="87">
        <v>0</v>
      </c>
      <c r="M1594" s="87">
        <v>0</v>
      </c>
      <c r="N1594" s="87">
        <v>0</v>
      </c>
      <c r="O1594" s="87">
        <f t="shared" si="101"/>
        <v>5320000</v>
      </c>
      <c r="P1594" s="97">
        <v>5320000</v>
      </c>
      <c r="Q1594" s="97">
        <f t="shared" si="102"/>
        <v>0</v>
      </c>
      <c r="R1594" s="96"/>
    </row>
    <row r="1595" spans="1:18" x14ac:dyDescent="0.25">
      <c r="A1595" s="84">
        <v>1589</v>
      </c>
      <c r="B1595" s="85">
        <v>462622</v>
      </c>
      <c r="C1595" s="86" t="s">
        <v>464</v>
      </c>
      <c r="D1595" s="86" t="s">
        <v>251</v>
      </c>
      <c r="E1595" s="86" t="s">
        <v>3910</v>
      </c>
      <c r="F1595" s="86" t="s">
        <v>27</v>
      </c>
      <c r="G1595" s="86"/>
      <c r="H1595" s="87">
        <v>19</v>
      </c>
      <c r="I1595" s="87">
        <v>0</v>
      </c>
      <c r="J1595" s="87">
        <v>0</v>
      </c>
      <c r="K1595" s="87">
        <f t="shared" si="103"/>
        <v>5320000</v>
      </c>
      <c r="L1595" s="87">
        <v>0</v>
      </c>
      <c r="M1595" s="87">
        <v>0</v>
      </c>
      <c r="N1595" s="87">
        <v>0</v>
      </c>
      <c r="O1595" s="87">
        <f t="shared" si="101"/>
        <v>5320000</v>
      </c>
      <c r="P1595" s="97">
        <v>5320000</v>
      </c>
      <c r="Q1595" s="97">
        <f t="shared" si="102"/>
        <v>0</v>
      </c>
      <c r="R1595" s="96"/>
    </row>
    <row r="1596" spans="1:18" x14ac:dyDescent="0.25">
      <c r="A1596" s="84">
        <v>1590</v>
      </c>
      <c r="B1596" s="85">
        <v>462623</v>
      </c>
      <c r="C1596" s="86" t="s">
        <v>1306</v>
      </c>
      <c r="D1596" s="86" t="s">
        <v>556</v>
      </c>
      <c r="E1596" s="86" t="s">
        <v>3910</v>
      </c>
      <c r="F1596" s="86" t="s">
        <v>27</v>
      </c>
      <c r="G1596" s="86"/>
      <c r="H1596" s="87">
        <v>19</v>
      </c>
      <c r="I1596" s="87">
        <v>0</v>
      </c>
      <c r="J1596" s="87">
        <v>0</v>
      </c>
      <c r="K1596" s="87">
        <f t="shared" si="103"/>
        <v>5320000</v>
      </c>
      <c r="L1596" s="87">
        <v>0</v>
      </c>
      <c r="M1596" s="87">
        <v>0</v>
      </c>
      <c r="N1596" s="87">
        <v>0</v>
      </c>
      <c r="O1596" s="87">
        <f t="shared" si="101"/>
        <v>5320000</v>
      </c>
      <c r="P1596" s="97">
        <v>5320000</v>
      </c>
      <c r="Q1596" s="97">
        <f t="shared" si="102"/>
        <v>0</v>
      </c>
      <c r="R1596" s="96"/>
    </row>
    <row r="1597" spans="1:18" x14ac:dyDescent="0.25">
      <c r="A1597" s="84">
        <v>1591</v>
      </c>
      <c r="B1597" s="85">
        <v>462624</v>
      </c>
      <c r="C1597" s="86" t="s">
        <v>3918</v>
      </c>
      <c r="D1597" s="86" t="s">
        <v>125</v>
      </c>
      <c r="E1597" s="86" t="s">
        <v>3910</v>
      </c>
      <c r="F1597" s="86" t="s">
        <v>27</v>
      </c>
      <c r="G1597" s="86"/>
      <c r="H1597" s="87">
        <v>19</v>
      </c>
      <c r="I1597" s="87">
        <v>0</v>
      </c>
      <c r="J1597" s="87">
        <v>0</v>
      </c>
      <c r="K1597" s="87">
        <f t="shared" si="103"/>
        <v>5320000</v>
      </c>
      <c r="L1597" s="87">
        <v>0</v>
      </c>
      <c r="M1597" s="87">
        <v>0</v>
      </c>
      <c r="N1597" s="87">
        <v>0</v>
      </c>
      <c r="O1597" s="87">
        <f t="shared" si="101"/>
        <v>5320000</v>
      </c>
      <c r="P1597" s="97">
        <v>5320000</v>
      </c>
      <c r="Q1597" s="97">
        <f t="shared" si="102"/>
        <v>0</v>
      </c>
      <c r="R1597" s="96"/>
    </row>
    <row r="1598" spans="1:18" x14ac:dyDescent="0.25">
      <c r="A1598" s="84">
        <v>1592</v>
      </c>
      <c r="B1598" s="85">
        <v>462625</v>
      </c>
      <c r="C1598" s="86" t="s">
        <v>2978</v>
      </c>
      <c r="D1598" s="86" t="s">
        <v>1700</v>
      </c>
      <c r="E1598" s="86" t="s">
        <v>3910</v>
      </c>
      <c r="F1598" s="86" t="s">
        <v>27</v>
      </c>
      <c r="G1598" s="86"/>
      <c r="H1598" s="87">
        <v>19</v>
      </c>
      <c r="I1598" s="87">
        <v>0</v>
      </c>
      <c r="J1598" s="87">
        <v>0</v>
      </c>
      <c r="K1598" s="87">
        <f t="shared" si="103"/>
        <v>5320000</v>
      </c>
      <c r="L1598" s="87">
        <v>0</v>
      </c>
      <c r="M1598" s="87">
        <v>0</v>
      </c>
      <c r="N1598" s="87">
        <v>0</v>
      </c>
      <c r="O1598" s="87">
        <f t="shared" si="101"/>
        <v>5320000</v>
      </c>
      <c r="P1598" s="97">
        <v>5320000</v>
      </c>
      <c r="Q1598" s="97">
        <f t="shared" si="102"/>
        <v>0</v>
      </c>
      <c r="R1598" s="96"/>
    </row>
    <row r="1599" spans="1:18" x14ac:dyDescent="0.25">
      <c r="A1599" s="84">
        <v>1593</v>
      </c>
      <c r="B1599" s="85">
        <v>462626</v>
      </c>
      <c r="C1599" s="86" t="s">
        <v>1313</v>
      </c>
      <c r="D1599" s="86" t="s">
        <v>85</v>
      </c>
      <c r="E1599" s="86" t="s">
        <v>3910</v>
      </c>
      <c r="F1599" s="86" t="s">
        <v>27</v>
      </c>
      <c r="G1599" s="86"/>
      <c r="H1599" s="87">
        <v>19</v>
      </c>
      <c r="I1599" s="87">
        <v>0</v>
      </c>
      <c r="J1599" s="87">
        <v>0</v>
      </c>
      <c r="K1599" s="87">
        <f t="shared" si="103"/>
        <v>5320000</v>
      </c>
      <c r="L1599" s="87">
        <v>0</v>
      </c>
      <c r="M1599" s="87">
        <v>0</v>
      </c>
      <c r="N1599" s="87">
        <v>0</v>
      </c>
      <c r="O1599" s="87">
        <f t="shared" si="101"/>
        <v>5320000</v>
      </c>
      <c r="P1599" s="97">
        <v>5320000</v>
      </c>
      <c r="Q1599" s="97">
        <f t="shared" si="102"/>
        <v>0</v>
      </c>
      <c r="R1599" s="96"/>
    </row>
    <row r="1600" spans="1:18" x14ac:dyDescent="0.25">
      <c r="A1600" s="84">
        <v>1594</v>
      </c>
      <c r="B1600" s="85">
        <v>462627</v>
      </c>
      <c r="C1600" s="86" t="s">
        <v>606</v>
      </c>
      <c r="D1600" s="86" t="s">
        <v>317</v>
      </c>
      <c r="E1600" s="86" t="s">
        <v>3910</v>
      </c>
      <c r="F1600" s="86" t="s">
        <v>27</v>
      </c>
      <c r="G1600" s="86"/>
      <c r="H1600" s="87">
        <v>19</v>
      </c>
      <c r="I1600" s="87">
        <v>0</v>
      </c>
      <c r="J1600" s="87">
        <v>0</v>
      </c>
      <c r="K1600" s="87">
        <f t="shared" si="103"/>
        <v>5320000</v>
      </c>
      <c r="L1600" s="87">
        <v>0</v>
      </c>
      <c r="M1600" s="87">
        <v>0</v>
      </c>
      <c r="N1600" s="87">
        <v>0</v>
      </c>
      <c r="O1600" s="87">
        <f t="shared" si="101"/>
        <v>5320000</v>
      </c>
      <c r="P1600" s="97">
        <v>5320000</v>
      </c>
      <c r="Q1600" s="97">
        <f t="shared" si="102"/>
        <v>0</v>
      </c>
      <c r="R1600" s="96"/>
    </row>
    <row r="1601" spans="1:18" x14ac:dyDescent="0.25">
      <c r="A1601" s="84">
        <v>1595</v>
      </c>
      <c r="B1601" s="85">
        <v>462628</v>
      </c>
      <c r="C1601" s="86" t="s">
        <v>657</v>
      </c>
      <c r="D1601" s="86" t="s">
        <v>317</v>
      </c>
      <c r="E1601" s="86" t="s">
        <v>3910</v>
      </c>
      <c r="F1601" s="86" t="s">
        <v>27</v>
      </c>
      <c r="G1601" s="86"/>
      <c r="H1601" s="87">
        <v>19</v>
      </c>
      <c r="I1601" s="87">
        <v>0</v>
      </c>
      <c r="J1601" s="87">
        <v>0</v>
      </c>
      <c r="K1601" s="87">
        <f t="shared" si="103"/>
        <v>5320000</v>
      </c>
      <c r="L1601" s="87">
        <v>0</v>
      </c>
      <c r="M1601" s="87">
        <v>0</v>
      </c>
      <c r="N1601" s="87">
        <v>0</v>
      </c>
      <c r="O1601" s="87">
        <f t="shared" si="101"/>
        <v>5320000</v>
      </c>
      <c r="P1601" s="97">
        <v>5320000</v>
      </c>
      <c r="Q1601" s="97">
        <f t="shared" si="102"/>
        <v>0</v>
      </c>
      <c r="R1601" s="96"/>
    </row>
    <row r="1602" spans="1:18" x14ac:dyDescent="0.25">
      <c r="A1602" s="84">
        <v>1596</v>
      </c>
      <c r="B1602" s="85">
        <v>462629</v>
      </c>
      <c r="C1602" s="86" t="s">
        <v>3919</v>
      </c>
      <c r="D1602" s="86" t="s">
        <v>334</v>
      </c>
      <c r="E1602" s="86" t="s">
        <v>3910</v>
      </c>
      <c r="F1602" s="86" t="s">
        <v>27</v>
      </c>
      <c r="G1602" s="86"/>
      <c r="H1602" s="87">
        <v>19</v>
      </c>
      <c r="I1602" s="87">
        <v>0</v>
      </c>
      <c r="J1602" s="87">
        <v>0</v>
      </c>
      <c r="K1602" s="87">
        <f t="shared" si="103"/>
        <v>5320000</v>
      </c>
      <c r="L1602" s="87">
        <v>0</v>
      </c>
      <c r="M1602" s="87">
        <v>0</v>
      </c>
      <c r="N1602" s="87">
        <v>0</v>
      </c>
      <c r="O1602" s="87">
        <f t="shared" si="101"/>
        <v>5320000</v>
      </c>
      <c r="P1602" s="97">
        <v>5320000</v>
      </c>
      <c r="Q1602" s="97">
        <f t="shared" si="102"/>
        <v>0</v>
      </c>
      <c r="R1602" s="96"/>
    </row>
    <row r="1603" spans="1:18" x14ac:dyDescent="0.25">
      <c r="A1603" s="84">
        <v>1597</v>
      </c>
      <c r="B1603" s="85">
        <v>462630</v>
      </c>
      <c r="C1603" s="86" t="s">
        <v>3920</v>
      </c>
      <c r="D1603" s="86" t="s">
        <v>334</v>
      </c>
      <c r="E1603" s="86" t="s">
        <v>3910</v>
      </c>
      <c r="F1603" s="86" t="s">
        <v>27</v>
      </c>
      <c r="G1603" s="86"/>
      <c r="H1603" s="87">
        <v>19</v>
      </c>
      <c r="I1603" s="87">
        <v>0</v>
      </c>
      <c r="J1603" s="87">
        <v>0</v>
      </c>
      <c r="K1603" s="87">
        <f t="shared" si="103"/>
        <v>5320000</v>
      </c>
      <c r="L1603" s="87">
        <v>0</v>
      </c>
      <c r="M1603" s="87">
        <v>0</v>
      </c>
      <c r="N1603" s="87">
        <v>0</v>
      </c>
      <c r="O1603" s="87">
        <f t="shared" si="101"/>
        <v>5320000</v>
      </c>
      <c r="P1603" s="97">
        <v>5320000</v>
      </c>
      <c r="Q1603" s="97">
        <f t="shared" si="102"/>
        <v>0</v>
      </c>
      <c r="R1603" s="96"/>
    </row>
    <row r="1604" spans="1:18" x14ac:dyDescent="0.25">
      <c r="A1604" s="84">
        <v>1598</v>
      </c>
      <c r="B1604" s="85">
        <v>462631</v>
      </c>
      <c r="C1604" s="86" t="s">
        <v>3921</v>
      </c>
      <c r="D1604" s="86" t="s">
        <v>349</v>
      </c>
      <c r="E1604" s="86" t="s">
        <v>3910</v>
      </c>
      <c r="F1604" s="86" t="s">
        <v>27</v>
      </c>
      <c r="G1604" s="86"/>
      <c r="H1604" s="87">
        <v>19</v>
      </c>
      <c r="I1604" s="87">
        <v>0</v>
      </c>
      <c r="J1604" s="87">
        <v>0</v>
      </c>
      <c r="K1604" s="87">
        <f t="shared" si="103"/>
        <v>5320000</v>
      </c>
      <c r="L1604" s="87">
        <v>0</v>
      </c>
      <c r="M1604" s="87">
        <v>0</v>
      </c>
      <c r="N1604" s="87">
        <v>0</v>
      </c>
      <c r="O1604" s="87">
        <f t="shared" si="101"/>
        <v>5320000</v>
      </c>
      <c r="P1604" s="97">
        <v>0</v>
      </c>
      <c r="Q1604" s="97">
        <f t="shared" si="102"/>
        <v>5320000</v>
      </c>
      <c r="R1604" s="96"/>
    </row>
    <row r="1605" spans="1:18" x14ac:dyDescent="0.25">
      <c r="A1605" s="84">
        <v>1599</v>
      </c>
      <c r="B1605" s="85">
        <v>462632</v>
      </c>
      <c r="C1605" s="86" t="s">
        <v>1088</v>
      </c>
      <c r="D1605" s="86" t="s">
        <v>210</v>
      </c>
      <c r="E1605" s="86" t="s">
        <v>3910</v>
      </c>
      <c r="F1605" s="86" t="s">
        <v>27</v>
      </c>
      <c r="G1605" s="86"/>
      <c r="H1605" s="87">
        <v>19</v>
      </c>
      <c r="I1605" s="87">
        <v>0</v>
      </c>
      <c r="J1605" s="87">
        <v>0</v>
      </c>
      <c r="K1605" s="87">
        <f t="shared" si="103"/>
        <v>5320000</v>
      </c>
      <c r="L1605" s="87">
        <v>0</v>
      </c>
      <c r="M1605" s="87">
        <v>0</v>
      </c>
      <c r="N1605" s="87">
        <v>0</v>
      </c>
      <c r="O1605" s="87">
        <f t="shared" si="101"/>
        <v>5320000</v>
      </c>
      <c r="P1605" s="97">
        <v>5320000</v>
      </c>
      <c r="Q1605" s="97">
        <f t="shared" si="102"/>
        <v>0</v>
      </c>
      <c r="R1605" s="96"/>
    </row>
    <row r="1606" spans="1:18" x14ac:dyDescent="0.25">
      <c r="A1606" s="84">
        <v>1600</v>
      </c>
      <c r="B1606" s="85">
        <v>462633</v>
      </c>
      <c r="C1606" s="86" t="s">
        <v>3922</v>
      </c>
      <c r="D1606" s="86" t="s">
        <v>313</v>
      </c>
      <c r="E1606" s="86" t="s">
        <v>3910</v>
      </c>
      <c r="F1606" s="86" t="s">
        <v>27</v>
      </c>
      <c r="G1606" s="86"/>
      <c r="H1606" s="87">
        <v>19</v>
      </c>
      <c r="I1606" s="87">
        <v>0</v>
      </c>
      <c r="J1606" s="87">
        <v>0</v>
      </c>
      <c r="K1606" s="87">
        <f t="shared" si="103"/>
        <v>5320000</v>
      </c>
      <c r="L1606" s="87">
        <v>0</v>
      </c>
      <c r="M1606" s="87">
        <v>0</v>
      </c>
      <c r="N1606" s="87">
        <v>0</v>
      </c>
      <c r="O1606" s="87">
        <f t="shared" si="101"/>
        <v>5320000</v>
      </c>
      <c r="P1606" s="97">
        <v>5320000</v>
      </c>
      <c r="Q1606" s="97">
        <f t="shared" si="102"/>
        <v>0</v>
      </c>
      <c r="R1606" s="96"/>
    </row>
    <row r="1607" spans="1:18" x14ac:dyDescent="0.25">
      <c r="A1607" s="84">
        <v>1601</v>
      </c>
      <c r="B1607" s="85">
        <v>462634</v>
      </c>
      <c r="C1607" s="86" t="s">
        <v>975</v>
      </c>
      <c r="D1607" s="86" t="s">
        <v>377</v>
      </c>
      <c r="E1607" s="86" t="s">
        <v>3910</v>
      </c>
      <c r="F1607" s="86" t="s">
        <v>27</v>
      </c>
      <c r="G1607" s="86"/>
      <c r="H1607" s="87">
        <v>19</v>
      </c>
      <c r="I1607" s="87">
        <v>0</v>
      </c>
      <c r="J1607" s="87">
        <v>0</v>
      </c>
      <c r="K1607" s="87">
        <f t="shared" si="103"/>
        <v>5320000</v>
      </c>
      <c r="L1607" s="87">
        <v>0</v>
      </c>
      <c r="M1607" s="87">
        <v>0</v>
      </c>
      <c r="N1607" s="87">
        <v>0</v>
      </c>
      <c r="O1607" s="87">
        <f t="shared" si="101"/>
        <v>5320000</v>
      </c>
      <c r="P1607" s="97">
        <v>5320000</v>
      </c>
      <c r="Q1607" s="97">
        <f t="shared" si="102"/>
        <v>0</v>
      </c>
      <c r="R1607" s="96"/>
    </row>
    <row r="1608" spans="1:18" x14ac:dyDescent="0.25">
      <c r="A1608" s="84">
        <v>1602</v>
      </c>
      <c r="B1608" s="85">
        <v>462635</v>
      </c>
      <c r="C1608" s="86" t="s">
        <v>3923</v>
      </c>
      <c r="D1608" s="86" t="s">
        <v>448</v>
      </c>
      <c r="E1608" s="86" t="s">
        <v>3910</v>
      </c>
      <c r="F1608" s="86" t="s">
        <v>27</v>
      </c>
      <c r="G1608" s="86"/>
      <c r="H1608" s="87">
        <v>19</v>
      </c>
      <c r="I1608" s="87">
        <v>0</v>
      </c>
      <c r="J1608" s="87">
        <v>0</v>
      </c>
      <c r="K1608" s="87">
        <f t="shared" si="103"/>
        <v>5320000</v>
      </c>
      <c r="L1608" s="87">
        <v>0</v>
      </c>
      <c r="M1608" s="87">
        <v>0</v>
      </c>
      <c r="N1608" s="87">
        <v>0</v>
      </c>
      <c r="O1608" s="87">
        <f t="shared" ref="O1608:O1671" si="104">K1608+L1608+M1608-N1608</f>
        <v>5320000</v>
      </c>
      <c r="P1608" s="97">
        <v>5320000</v>
      </c>
      <c r="Q1608" s="97">
        <f t="shared" ref="Q1608:Q1671" si="105">O1608-P1608</f>
        <v>0</v>
      </c>
      <c r="R1608" s="96"/>
    </row>
    <row r="1609" spans="1:18" x14ac:dyDescent="0.25">
      <c r="A1609" s="84">
        <v>1603</v>
      </c>
      <c r="B1609" s="85">
        <v>462636</v>
      </c>
      <c r="C1609" s="86" t="s">
        <v>2000</v>
      </c>
      <c r="D1609" s="86" t="s">
        <v>184</v>
      </c>
      <c r="E1609" s="86" t="s">
        <v>3910</v>
      </c>
      <c r="F1609" s="86" t="s">
        <v>27</v>
      </c>
      <c r="G1609" s="86"/>
      <c r="H1609" s="87">
        <v>19</v>
      </c>
      <c r="I1609" s="87">
        <v>0</v>
      </c>
      <c r="J1609" s="87">
        <v>0</v>
      </c>
      <c r="K1609" s="87">
        <f t="shared" si="103"/>
        <v>5320000</v>
      </c>
      <c r="L1609" s="87">
        <v>0</v>
      </c>
      <c r="M1609" s="87">
        <v>0</v>
      </c>
      <c r="N1609" s="87">
        <v>0</v>
      </c>
      <c r="O1609" s="87">
        <f t="shared" si="104"/>
        <v>5320000</v>
      </c>
      <c r="P1609" s="97">
        <v>5320000</v>
      </c>
      <c r="Q1609" s="97">
        <f t="shared" si="105"/>
        <v>0</v>
      </c>
      <c r="R1609" s="96"/>
    </row>
    <row r="1610" spans="1:18" x14ac:dyDescent="0.25">
      <c r="A1610" s="84">
        <v>1604</v>
      </c>
      <c r="B1610" s="85">
        <v>462637</v>
      </c>
      <c r="C1610" s="86" t="s">
        <v>2000</v>
      </c>
      <c r="D1610" s="86" t="s">
        <v>65</v>
      </c>
      <c r="E1610" s="86" t="s">
        <v>3910</v>
      </c>
      <c r="F1610" s="86" t="s">
        <v>27</v>
      </c>
      <c r="G1610" s="86"/>
      <c r="H1610" s="87">
        <v>19</v>
      </c>
      <c r="I1610" s="87">
        <v>0</v>
      </c>
      <c r="J1610" s="87">
        <v>0</v>
      </c>
      <c r="K1610" s="87">
        <f t="shared" si="103"/>
        <v>5320000</v>
      </c>
      <c r="L1610" s="87">
        <v>0</v>
      </c>
      <c r="M1610" s="87">
        <v>0</v>
      </c>
      <c r="N1610" s="87">
        <v>0</v>
      </c>
      <c r="O1610" s="87">
        <f t="shared" si="104"/>
        <v>5320000</v>
      </c>
      <c r="P1610" s="97">
        <v>5320000</v>
      </c>
      <c r="Q1610" s="97">
        <f t="shared" si="105"/>
        <v>0</v>
      </c>
      <c r="R1610" s="96"/>
    </row>
    <row r="1611" spans="1:18" x14ac:dyDescent="0.25">
      <c r="A1611" s="84">
        <v>1605</v>
      </c>
      <c r="B1611" s="85">
        <v>462638</v>
      </c>
      <c r="C1611" s="86" t="s">
        <v>3924</v>
      </c>
      <c r="D1611" s="86" t="s">
        <v>65</v>
      </c>
      <c r="E1611" s="86" t="s">
        <v>3910</v>
      </c>
      <c r="F1611" s="86" t="s">
        <v>27</v>
      </c>
      <c r="G1611" s="86"/>
      <c r="H1611" s="87">
        <v>19</v>
      </c>
      <c r="I1611" s="87">
        <v>0</v>
      </c>
      <c r="J1611" s="87">
        <v>0</v>
      </c>
      <c r="K1611" s="87">
        <f t="shared" si="103"/>
        <v>5320000</v>
      </c>
      <c r="L1611" s="87">
        <v>0</v>
      </c>
      <c r="M1611" s="87">
        <v>0</v>
      </c>
      <c r="N1611" s="87">
        <v>0</v>
      </c>
      <c r="O1611" s="87">
        <f t="shared" si="104"/>
        <v>5320000</v>
      </c>
      <c r="P1611" s="97">
        <v>5320000</v>
      </c>
      <c r="Q1611" s="97">
        <f t="shared" si="105"/>
        <v>0</v>
      </c>
      <c r="R1611" s="96"/>
    </row>
    <row r="1612" spans="1:18" x14ac:dyDescent="0.25">
      <c r="A1612" s="84">
        <v>1606</v>
      </c>
      <c r="B1612" s="85">
        <v>462639</v>
      </c>
      <c r="C1612" s="86" t="s">
        <v>452</v>
      </c>
      <c r="D1612" s="86" t="s">
        <v>65</v>
      </c>
      <c r="E1612" s="86" t="s">
        <v>3910</v>
      </c>
      <c r="F1612" s="86" t="s">
        <v>27</v>
      </c>
      <c r="G1612" s="86"/>
      <c r="H1612" s="87">
        <v>19</v>
      </c>
      <c r="I1612" s="87">
        <v>0</v>
      </c>
      <c r="J1612" s="87">
        <v>0</v>
      </c>
      <c r="K1612" s="87">
        <f t="shared" si="103"/>
        <v>5320000</v>
      </c>
      <c r="L1612" s="87">
        <v>0</v>
      </c>
      <c r="M1612" s="87">
        <v>0</v>
      </c>
      <c r="N1612" s="87">
        <v>0</v>
      </c>
      <c r="O1612" s="87">
        <f t="shared" si="104"/>
        <v>5320000</v>
      </c>
      <c r="P1612" s="97">
        <v>5320000</v>
      </c>
      <c r="Q1612" s="97">
        <f t="shared" si="105"/>
        <v>0</v>
      </c>
      <c r="R1612" s="96"/>
    </row>
    <row r="1613" spans="1:18" x14ac:dyDescent="0.25">
      <c r="A1613" s="84">
        <v>1607</v>
      </c>
      <c r="B1613" s="85">
        <v>462640</v>
      </c>
      <c r="C1613" s="86" t="s">
        <v>2217</v>
      </c>
      <c r="D1613" s="86" t="s">
        <v>413</v>
      </c>
      <c r="E1613" s="86" t="s">
        <v>3910</v>
      </c>
      <c r="F1613" s="86" t="s">
        <v>27</v>
      </c>
      <c r="G1613" s="86"/>
      <c r="H1613" s="87">
        <v>19</v>
      </c>
      <c r="I1613" s="87">
        <v>0</v>
      </c>
      <c r="J1613" s="87">
        <v>0</v>
      </c>
      <c r="K1613" s="87">
        <f t="shared" si="103"/>
        <v>5320000</v>
      </c>
      <c r="L1613" s="87">
        <v>0</v>
      </c>
      <c r="M1613" s="87">
        <v>0</v>
      </c>
      <c r="N1613" s="87">
        <v>0</v>
      </c>
      <c r="O1613" s="87">
        <f t="shared" si="104"/>
        <v>5320000</v>
      </c>
      <c r="P1613" s="97">
        <v>5320000</v>
      </c>
      <c r="Q1613" s="97">
        <f t="shared" si="105"/>
        <v>0</v>
      </c>
      <c r="R1613" s="96"/>
    </row>
    <row r="1614" spans="1:18" x14ac:dyDescent="0.25">
      <c r="A1614" s="84">
        <v>1608</v>
      </c>
      <c r="B1614" s="85">
        <v>462641</v>
      </c>
      <c r="C1614" s="86" t="s">
        <v>550</v>
      </c>
      <c r="D1614" s="86" t="s">
        <v>526</v>
      </c>
      <c r="E1614" s="86" t="s">
        <v>3910</v>
      </c>
      <c r="F1614" s="86" t="s">
        <v>27</v>
      </c>
      <c r="G1614" s="86"/>
      <c r="H1614" s="87">
        <v>19</v>
      </c>
      <c r="I1614" s="87">
        <v>0</v>
      </c>
      <c r="J1614" s="87">
        <v>0</v>
      </c>
      <c r="K1614" s="87">
        <f t="shared" si="103"/>
        <v>5320000</v>
      </c>
      <c r="L1614" s="87">
        <v>0</v>
      </c>
      <c r="M1614" s="87">
        <v>0</v>
      </c>
      <c r="N1614" s="87">
        <v>0</v>
      </c>
      <c r="O1614" s="87">
        <f t="shared" si="104"/>
        <v>5320000</v>
      </c>
      <c r="P1614" s="97">
        <v>5320000</v>
      </c>
      <c r="Q1614" s="97">
        <f t="shared" si="105"/>
        <v>0</v>
      </c>
      <c r="R1614" s="96"/>
    </row>
    <row r="1615" spans="1:18" x14ac:dyDescent="0.25">
      <c r="A1615" s="84">
        <v>1609</v>
      </c>
      <c r="B1615" s="85">
        <v>462642</v>
      </c>
      <c r="C1615" s="86" t="s">
        <v>523</v>
      </c>
      <c r="D1615" s="86" t="s">
        <v>560</v>
      </c>
      <c r="E1615" s="86" t="s">
        <v>3910</v>
      </c>
      <c r="F1615" s="86" t="s">
        <v>27</v>
      </c>
      <c r="G1615" s="86"/>
      <c r="H1615" s="87">
        <v>19</v>
      </c>
      <c r="I1615" s="87">
        <v>0</v>
      </c>
      <c r="J1615" s="87">
        <v>0</v>
      </c>
      <c r="K1615" s="87">
        <f t="shared" si="103"/>
        <v>5320000</v>
      </c>
      <c r="L1615" s="87">
        <v>0</v>
      </c>
      <c r="M1615" s="87">
        <v>0</v>
      </c>
      <c r="N1615" s="87">
        <v>0</v>
      </c>
      <c r="O1615" s="87">
        <f t="shared" si="104"/>
        <v>5320000</v>
      </c>
      <c r="P1615" s="97">
        <v>5320000</v>
      </c>
      <c r="Q1615" s="97">
        <f t="shared" si="105"/>
        <v>0</v>
      </c>
      <c r="R1615" s="96"/>
    </row>
    <row r="1616" spans="1:18" x14ac:dyDescent="0.25">
      <c r="A1616" s="84">
        <v>1610</v>
      </c>
      <c r="B1616" s="85">
        <v>462643</v>
      </c>
      <c r="C1616" s="86" t="s">
        <v>551</v>
      </c>
      <c r="D1616" s="86" t="s">
        <v>560</v>
      </c>
      <c r="E1616" s="86" t="s">
        <v>3910</v>
      </c>
      <c r="F1616" s="86" t="s">
        <v>27</v>
      </c>
      <c r="G1616" s="86"/>
      <c r="H1616" s="87">
        <v>19</v>
      </c>
      <c r="I1616" s="87">
        <v>0</v>
      </c>
      <c r="J1616" s="87">
        <v>0</v>
      </c>
      <c r="K1616" s="87">
        <f t="shared" si="103"/>
        <v>5320000</v>
      </c>
      <c r="L1616" s="87">
        <v>0</v>
      </c>
      <c r="M1616" s="87">
        <v>0</v>
      </c>
      <c r="N1616" s="87">
        <v>0</v>
      </c>
      <c r="O1616" s="87">
        <f t="shared" si="104"/>
        <v>5320000</v>
      </c>
      <c r="P1616" s="97">
        <v>5320000</v>
      </c>
      <c r="Q1616" s="97">
        <f t="shared" si="105"/>
        <v>0</v>
      </c>
      <c r="R1616" s="96"/>
    </row>
    <row r="1617" spans="1:18" x14ac:dyDescent="0.25">
      <c r="A1617" s="84">
        <v>1611</v>
      </c>
      <c r="B1617" s="85">
        <v>462644</v>
      </c>
      <c r="C1617" s="86" t="s">
        <v>2642</v>
      </c>
      <c r="D1617" s="86" t="s">
        <v>153</v>
      </c>
      <c r="E1617" s="86" t="s">
        <v>3910</v>
      </c>
      <c r="F1617" s="86" t="s">
        <v>27</v>
      </c>
      <c r="G1617" s="86"/>
      <c r="H1617" s="87">
        <v>19</v>
      </c>
      <c r="I1617" s="87">
        <v>0</v>
      </c>
      <c r="J1617" s="87">
        <v>0</v>
      </c>
      <c r="K1617" s="87">
        <f t="shared" si="103"/>
        <v>5320000</v>
      </c>
      <c r="L1617" s="87">
        <v>0</v>
      </c>
      <c r="M1617" s="87">
        <v>0</v>
      </c>
      <c r="N1617" s="87">
        <v>0</v>
      </c>
      <c r="O1617" s="87">
        <f t="shared" si="104"/>
        <v>5320000</v>
      </c>
      <c r="P1617" s="97">
        <v>5320000</v>
      </c>
      <c r="Q1617" s="97">
        <f t="shared" si="105"/>
        <v>0</v>
      </c>
      <c r="R1617" s="96"/>
    </row>
    <row r="1618" spans="1:18" x14ac:dyDescent="0.25">
      <c r="A1618" s="84">
        <v>1612</v>
      </c>
      <c r="B1618" s="85">
        <v>462645</v>
      </c>
      <c r="C1618" s="86" t="s">
        <v>360</v>
      </c>
      <c r="D1618" s="86" t="s">
        <v>153</v>
      </c>
      <c r="E1618" s="86" t="s">
        <v>3910</v>
      </c>
      <c r="F1618" s="86" t="s">
        <v>27</v>
      </c>
      <c r="G1618" s="86"/>
      <c r="H1618" s="87">
        <v>19</v>
      </c>
      <c r="I1618" s="87">
        <v>0</v>
      </c>
      <c r="J1618" s="87">
        <v>0</v>
      </c>
      <c r="K1618" s="87">
        <f t="shared" si="103"/>
        <v>5320000</v>
      </c>
      <c r="L1618" s="87">
        <v>0</v>
      </c>
      <c r="M1618" s="87">
        <v>0</v>
      </c>
      <c r="N1618" s="87">
        <v>0</v>
      </c>
      <c r="O1618" s="87">
        <f t="shared" si="104"/>
        <v>5320000</v>
      </c>
      <c r="P1618" s="97">
        <v>5320000</v>
      </c>
      <c r="Q1618" s="97">
        <f t="shared" si="105"/>
        <v>0</v>
      </c>
      <c r="R1618" s="96"/>
    </row>
    <row r="1619" spans="1:18" x14ac:dyDescent="0.25">
      <c r="A1619" s="84">
        <v>1613</v>
      </c>
      <c r="B1619" s="85">
        <v>462646</v>
      </c>
      <c r="C1619" s="86" t="s">
        <v>688</v>
      </c>
      <c r="D1619" s="86" t="s">
        <v>535</v>
      </c>
      <c r="E1619" s="86" t="s">
        <v>3910</v>
      </c>
      <c r="F1619" s="86" t="s">
        <v>27</v>
      </c>
      <c r="G1619" s="86"/>
      <c r="H1619" s="87">
        <v>19</v>
      </c>
      <c r="I1619" s="87">
        <v>0</v>
      </c>
      <c r="J1619" s="87">
        <v>0</v>
      </c>
      <c r="K1619" s="87">
        <f t="shared" si="103"/>
        <v>5320000</v>
      </c>
      <c r="L1619" s="87">
        <v>0</v>
      </c>
      <c r="M1619" s="87">
        <v>0</v>
      </c>
      <c r="N1619" s="87">
        <v>0</v>
      </c>
      <c r="O1619" s="87">
        <f t="shared" si="104"/>
        <v>5320000</v>
      </c>
      <c r="P1619" s="97">
        <v>5320000</v>
      </c>
      <c r="Q1619" s="97">
        <f t="shared" si="105"/>
        <v>0</v>
      </c>
      <c r="R1619" s="96"/>
    </row>
    <row r="1620" spans="1:18" x14ac:dyDescent="0.25">
      <c r="A1620" s="84">
        <v>1614</v>
      </c>
      <c r="B1620" s="85">
        <v>462647</v>
      </c>
      <c r="C1620" s="86" t="s">
        <v>487</v>
      </c>
      <c r="D1620" s="86" t="s">
        <v>528</v>
      </c>
      <c r="E1620" s="86" t="s">
        <v>3910</v>
      </c>
      <c r="F1620" s="86" t="s">
        <v>27</v>
      </c>
      <c r="G1620" s="86"/>
      <c r="H1620" s="87">
        <v>19</v>
      </c>
      <c r="I1620" s="87">
        <v>0</v>
      </c>
      <c r="J1620" s="87">
        <v>0</v>
      </c>
      <c r="K1620" s="87">
        <f t="shared" si="103"/>
        <v>5320000</v>
      </c>
      <c r="L1620" s="87">
        <v>0</v>
      </c>
      <c r="M1620" s="87">
        <v>0</v>
      </c>
      <c r="N1620" s="87">
        <v>0</v>
      </c>
      <c r="O1620" s="87">
        <f t="shared" si="104"/>
        <v>5320000</v>
      </c>
      <c r="P1620" s="97">
        <v>5320000</v>
      </c>
      <c r="Q1620" s="97">
        <f t="shared" si="105"/>
        <v>0</v>
      </c>
      <c r="R1620" s="96"/>
    </row>
    <row r="1621" spans="1:18" x14ac:dyDescent="0.25">
      <c r="A1621" s="84">
        <v>1615</v>
      </c>
      <c r="B1621" s="85">
        <v>462648</v>
      </c>
      <c r="C1621" s="86" t="s">
        <v>3311</v>
      </c>
      <c r="D1621" s="86" t="s">
        <v>303</v>
      </c>
      <c r="E1621" s="86" t="s">
        <v>3910</v>
      </c>
      <c r="F1621" s="86" t="s">
        <v>27</v>
      </c>
      <c r="G1621" s="86"/>
      <c r="H1621" s="87">
        <v>19</v>
      </c>
      <c r="I1621" s="87">
        <v>0</v>
      </c>
      <c r="J1621" s="87">
        <v>0</v>
      </c>
      <c r="K1621" s="87">
        <f t="shared" si="103"/>
        <v>5320000</v>
      </c>
      <c r="L1621" s="87">
        <v>0</v>
      </c>
      <c r="M1621" s="87">
        <v>0</v>
      </c>
      <c r="N1621" s="87">
        <v>0</v>
      </c>
      <c r="O1621" s="87">
        <f t="shared" si="104"/>
        <v>5320000</v>
      </c>
      <c r="P1621" s="97">
        <v>5320000</v>
      </c>
      <c r="Q1621" s="97">
        <f t="shared" si="105"/>
        <v>0</v>
      </c>
      <c r="R1621" s="96"/>
    </row>
    <row r="1622" spans="1:18" x14ac:dyDescent="0.25">
      <c r="A1622" s="84">
        <v>1616</v>
      </c>
      <c r="B1622" s="85">
        <v>462649</v>
      </c>
      <c r="C1622" s="86" t="s">
        <v>586</v>
      </c>
      <c r="D1622" s="86" t="s">
        <v>2667</v>
      </c>
      <c r="E1622" s="86" t="s">
        <v>3910</v>
      </c>
      <c r="F1622" s="86" t="s">
        <v>27</v>
      </c>
      <c r="G1622" s="86"/>
      <c r="H1622" s="87">
        <v>19</v>
      </c>
      <c r="I1622" s="87">
        <v>0</v>
      </c>
      <c r="J1622" s="87">
        <v>0</v>
      </c>
      <c r="K1622" s="87">
        <f t="shared" si="103"/>
        <v>5320000</v>
      </c>
      <c r="L1622" s="87">
        <v>0</v>
      </c>
      <c r="M1622" s="87">
        <v>0</v>
      </c>
      <c r="N1622" s="87">
        <v>0</v>
      </c>
      <c r="O1622" s="87">
        <f t="shared" si="104"/>
        <v>5320000</v>
      </c>
      <c r="P1622" s="97">
        <v>5320000</v>
      </c>
      <c r="Q1622" s="97">
        <f t="shared" si="105"/>
        <v>0</v>
      </c>
      <c r="R1622" s="96"/>
    </row>
    <row r="1623" spans="1:18" x14ac:dyDescent="0.25">
      <c r="A1623" s="84">
        <v>1617</v>
      </c>
      <c r="B1623" s="85">
        <v>462650</v>
      </c>
      <c r="C1623" s="86" t="s">
        <v>158</v>
      </c>
      <c r="D1623" s="86" t="s">
        <v>75</v>
      </c>
      <c r="E1623" s="86" t="s">
        <v>3910</v>
      </c>
      <c r="F1623" s="86" t="s">
        <v>27</v>
      </c>
      <c r="G1623" s="86"/>
      <c r="H1623" s="87">
        <v>19</v>
      </c>
      <c r="I1623" s="87">
        <v>0</v>
      </c>
      <c r="J1623" s="87">
        <v>0</v>
      </c>
      <c r="K1623" s="87">
        <f t="shared" si="103"/>
        <v>5320000</v>
      </c>
      <c r="L1623" s="87">
        <v>0</v>
      </c>
      <c r="M1623" s="87">
        <v>0</v>
      </c>
      <c r="N1623" s="87">
        <v>0</v>
      </c>
      <c r="O1623" s="87">
        <f t="shared" si="104"/>
        <v>5320000</v>
      </c>
      <c r="P1623" s="97">
        <v>5320000</v>
      </c>
      <c r="Q1623" s="97">
        <f t="shared" si="105"/>
        <v>0</v>
      </c>
      <c r="R1623" s="96"/>
    </row>
    <row r="1624" spans="1:18" x14ac:dyDescent="0.25">
      <c r="A1624" s="84">
        <v>1618</v>
      </c>
      <c r="B1624" s="85">
        <v>462651</v>
      </c>
      <c r="C1624" s="86" t="s">
        <v>3925</v>
      </c>
      <c r="D1624" s="86" t="s">
        <v>75</v>
      </c>
      <c r="E1624" s="86" t="s">
        <v>3910</v>
      </c>
      <c r="F1624" s="86" t="s">
        <v>27</v>
      </c>
      <c r="G1624" s="86"/>
      <c r="H1624" s="87">
        <v>19</v>
      </c>
      <c r="I1624" s="87">
        <v>0</v>
      </c>
      <c r="J1624" s="87">
        <v>0</v>
      </c>
      <c r="K1624" s="87">
        <f t="shared" ref="K1624:K1638" si="106">H1624*280000</f>
        <v>5320000</v>
      </c>
      <c r="L1624" s="87">
        <v>0</v>
      </c>
      <c r="M1624" s="87">
        <v>0</v>
      </c>
      <c r="N1624" s="87">
        <v>0</v>
      </c>
      <c r="O1624" s="87">
        <f t="shared" si="104"/>
        <v>5320000</v>
      </c>
      <c r="P1624" s="97">
        <v>5320000</v>
      </c>
      <c r="Q1624" s="97">
        <f t="shared" si="105"/>
        <v>0</v>
      </c>
      <c r="R1624" s="96"/>
    </row>
    <row r="1625" spans="1:18" x14ac:dyDescent="0.25">
      <c r="A1625" s="84">
        <v>1619</v>
      </c>
      <c r="B1625" s="85">
        <v>462652</v>
      </c>
      <c r="C1625" s="86" t="s">
        <v>3926</v>
      </c>
      <c r="D1625" s="86" t="s">
        <v>147</v>
      </c>
      <c r="E1625" s="86" t="s">
        <v>3910</v>
      </c>
      <c r="F1625" s="86" t="s">
        <v>27</v>
      </c>
      <c r="G1625" s="86"/>
      <c r="H1625" s="87">
        <v>19</v>
      </c>
      <c r="I1625" s="87">
        <v>0</v>
      </c>
      <c r="J1625" s="87">
        <v>0</v>
      </c>
      <c r="K1625" s="87">
        <f t="shared" si="106"/>
        <v>5320000</v>
      </c>
      <c r="L1625" s="87">
        <v>0</v>
      </c>
      <c r="M1625" s="87">
        <v>0</v>
      </c>
      <c r="N1625" s="87">
        <v>0</v>
      </c>
      <c r="O1625" s="87">
        <f t="shared" si="104"/>
        <v>5320000</v>
      </c>
      <c r="P1625" s="97">
        <v>5320000</v>
      </c>
      <c r="Q1625" s="97">
        <f t="shared" si="105"/>
        <v>0</v>
      </c>
      <c r="R1625" s="96"/>
    </row>
    <row r="1626" spans="1:18" x14ac:dyDescent="0.25">
      <c r="A1626" s="84">
        <v>1620</v>
      </c>
      <c r="B1626" s="85">
        <v>462653</v>
      </c>
      <c r="C1626" s="86" t="s">
        <v>1241</v>
      </c>
      <c r="D1626" s="86" t="s">
        <v>646</v>
      </c>
      <c r="E1626" s="86" t="s">
        <v>3910</v>
      </c>
      <c r="F1626" s="86" t="s">
        <v>27</v>
      </c>
      <c r="G1626" s="86"/>
      <c r="H1626" s="87">
        <v>19</v>
      </c>
      <c r="I1626" s="87">
        <v>0</v>
      </c>
      <c r="J1626" s="87">
        <v>0</v>
      </c>
      <c r="K1626" s="87">
        <f t="shared" si="106"/>
        <v>5320000</v>
      </c>
      <c r="L1626" s="87">
        <v>0</v>
      </c>
      <c r="M1626" s="87">
        <v>0</v>
      </c>
      <c r="N1626" s="87">
        <v>0</v>
      </c>
      <c r="O1626" s="87">
        <f t="shared" si="104"/>
        <v>5320000</v>
      </c>
      <c r="P1626" s="97">
        <v>5320000</v>
      </c>
      <c r="Q1626" s="97">
        <f t="shared" si="105"/>
        <v>0</v>
      </c>
      <c r="R1626" s="96"/>
    </row>
    <row r="1627" spans="1:18" x14ac:dyDescent="0.25">
      <c r="A1627" s="84">
        <v>1621</v>
      </c>
      <c r="B1627" s="85">
        <v>462654</v>
      </c>
      <c r="C1627" s="86" t="s">
        <v>3927</v>
      </c>
      <c r="D1627" s="86" t="s">
        <v>233</v>
      </c>
      <c r="E1627" s="86" t="s">
        <v>3910</v>
      </c>
      <c r="F1627" s="86" t="s">
        <v>27</v>
      </c>
      <c r="G1627" s="86"/>
      <c r="H1627" s="87">
        <v>19</v>
      </c>
      <c r="I1627" s="87">
        <v>0</v>
      </c>
      <c r="J1627" s="87">
        <v>0</v>
      </c>
      <c r="K1627" s="87">
        <f t="shared" si="106"/>
        <v>5320000</v>
      </c>
      <c r="L1627" s="87">
        <v>0</v>
      </c>
      <c r="M1627" s="87">
        <v>0</v>
      </c>
      <c r="N1627" s="87">
        <v>0</v>
      </c>
      <c r="O1627" s="87">
        <f t="shared" si="104"/>
        <v>5320000</v>
      </c>
      <c r="P1627" s="97">
        <v>5320000</v>
      </c>
      <c r="Q1627" s="97">
        <f t="shared" si="105"/>
        <v>0</v>
      </c>
      <c r="R1627" s="96"/>
    </row>
    <row r="1628" spans="1:18" x14ac:dyDescent="0.25">
      <c r="A1628" s="84">
        <v>1622</v>
      </c>
      <c r="B1628" s="85">
        <v>462655</v>
      </c>
      <c r="C1628" s="86" t="s">
        <v>397</v>
      </c>
      <c r="D1628" s="86" t="s">
        <v>121</v>
      </c>
      <c r="E1628" s="86" t="s">
        <v>3910</v>
      </c>
      <c r="F1628" s="86" t="s">
        <v>27</v>
      </c>
      <c r="G1628" s="86"/>
      <c r="H1628" s="87">
        <v>16</v>
      </c>
      <c r="I1628" s="87">
        <v>0</v>
      </c>
      <c r="J1628" s="87">
        <v>0</v>
      </c>
      <c r="K1628" s="87">
        <f t="shared" si="106"/>
        <v>4480000</v>
      </c>
      <c r="L1628" s="87">
        <v>0</v>
      </c>
      <c r="M1628" s="87">
        <v>0</v>
      </c>
      <c r="N1628" s="87">
        <v>0</v>
      </c>
      <c r="O1628" s="87">
        <f t="shared" si="104"/>
        <v>4480000</v>
      </c>
      <c r="P1628" s="97">
        <v>0</v>
      </c>
      <c r="Q1628" s="97">
        <f t="shared" si="105"/>
        <v>4480000</v>
      </c>
      <c r="R1628" s="96"/>
    </row>
    <row r="1629" spans="1:18" x14ac:dyDescent="0.25">
      <c r="A1629" s="84">
        <v>1623</v>
      </c>
      <c r="B1629" s="85">
        <v>462656</v>
      </c>
      <c r="C1629" s="86" t="s">
        <v>67</v>
      </c>
      <c r="D1629" s="86" t="s">
        <v>61</v>
      </c>
      <c r="E1629" s="86" t="s">
        <v>3910</v>
      </c>
      <c r="F1629" s="86" t="s">
        <v>27</v>
      </c>
      <c r="G1629" s="86"/>
      <c r="H1629" s="87">
        <v>19</v>
      </c>
      <c r="I1629" s="87">
        <v>0</v>
      </c>
      <c r="J1629" s="87">
        <v>0</v>
      </c>
      <c r="K1629" s="87">
        <f t="shared" si="106"/>
        <v>5320000</v>
      </c>
      <c r="L1629" s="87">
        <v>0</v>
      </c>
      <c r="M1629" s="87">
        <v>0</v>
      </c>
      <c r="N1629" s="87">
        <v>0</v>
      </c>
      <c r="O1629" s="87">
        <f t="shared" si="104"/>
        <v>5320000</v>
      </c>
      <c r="P1629" s="97">
        <v>5320000</v>
      </c>
      <c r="Q1629" s="97">
        <f t="shared" si="105"/>
        <v>0</v>
      </c>
      <c r="R1629" s="96"/>
    </row>
    <row r="1630" spans="1:18" x14ac:dyDescent="0.25">
      <c r="A1630" s="84">
        <v>1624</v>
      </c>
      <c r="B1630" s="85">
        <v>462657</v>
      </c>
      <c r="C1630" s="86" t="s">
        <v>735</v>
      </c>
      <c r="D1630" s="86" t="s">
        <v>1196</v>
      </c>
      <c r="E1630" s="86" t="s">
        <v>3910</v>
      </c>
      <c r="F1630" s="86" t="s">
        <v>27</v>
      </c>
      <c r="G1630" s="86"/>
      <c r="H1630" s="87">
        <v>19</v>
      </c>
      <c r="I1630" s="87">
        <v>0</v>
      </c>
      <c r="J1630" s="87">
        <v>0</v>
      </c>
      <c r="K1630" s="87">
        <f t="shared" si="106"/>
        <v>5320000</v>
      </c>
      <c r="L1630" s="87">
        <v>0</v>
      </c>
      <c r="M1630" s="87">
        <v>0</v>
      </c>
      <c r="N1630" s="87">
        <v>0</v>
      </c>
      <c r="O1630" s="87">
        <f t="shared" si="104"/>
        <v>5320000</v>
      </c>
      <c r="P1630" s="97">
        <v>0</v>
      </c>
      <c r="Q1630" s="97">
        <f t="shared" si="105"/>
        <v>5320000</v>
      </c>
      <c r="R1630" s="96"/>
    </row>
    <row r="1631" spans="1:18" x14ac:dyDescent="0.25">
      <c r="A1631" s="84">
        <v>1625</v>
      </c>
      <c r="B1631" s="85">
        <v>462658</v>
      </c>
      <c r="C1631" s="86" t="s">
        <v>831</v>
      </c>
      <c r="D1631" s="86" t="s">
        <v>51</v>
      </c>
      <c r="E1631" s="86" t="s">
        <v>3910</v>
      </c>
      <c r="F1631" s="86" t="s">
        <v>27</v>
      </c>
      <c r="G1631" s="86"/>
      <c r="H1631" s="87">
        <v>19</v>
      </c>
      <c r="I1631" s="87">
        <v>0</v>
      </c>
      <c r="J1631" s="87">
        <v>0</v>
      </c>
      <c r="K1631" s="87">
        <f t="shared" si="106"/>
        <v>5320000</v>
      </c>
      <c r="L1631" s="87">
        <v>0</v>
      </c>
      <c r="M1631" s="87">
        <v>0</v>
      </c>
      <c r="N1631" s="87">
        <v>0</v>
      </c>
      <c r="O1631" s="87">
        <f t="shared" si="104"/>
        <v>5320000</v>
      </c>
      <c r="P1631" s="97">
        <v>5320000</v>
      </c>
      <c r="Q1631" s="97">
        <f t="shared" si="105"/>
        <v>0</v>
      </c>
      <c r="R1631" s="96"/>
    </row>
    <row r="1632" spans="1:18" x14ac:dyDescent="0.25">
      <c r="A1632" s="84">
        <v>1626</v>
      </c>
      <c r="B1632" s="85">
        <v>462659</v>
      </c>
      <c r="C1632" s="86" t="s">
        <v>3403</v>
      </c>
      <c r="D1632" s="86" t="s">
        <v>488</v>
      </c>
      <c r="E1632" s="86" t="s">
        <v>3910</v>
      </c>
      <c r="F1632" s="86" t="s">
        <v>27</v>
      </c>
      <c r="G1632" s="86"/>
      <c r="H1632" s="87">
        <v>19</v>
      </c>
      <c r="I1632" s="87">
        <v>0</v>
      </c>
      <c r="J1632" s="87">
        <v>0</v>
      </c>
      <c r="K1632" s="87">
        <f t="shared" si="106"/>
        <v>5320000</v>
      </c>
      <c r="L1632" s="87">
        <v>0</v>
      </c>
      <c r="M1632" s="87">
        <v>0</v>
      </c>
      <c r="N1632" s="87">
        <v>0</v>
      </c>
      <c r="O1632" s="87">
        <f t="shared" si="104"/>
        <v>5320000</v>
      </c>
      <c r="P1632" s="97">
        <v>5320000</v>
      </c>
      <c r="Q1632" s="97">
        <f t="shared" si="105"/>
        <v>0</v>
      </c>
      <c r="R1632" s="96"/>
    </row>
    <row r="1633" spans="1:18" x14ac:dyDescent="0.25">
      <c r="A1633" s="84">
        <v>1627</v>
      </c>
      <c r="B1633" s="85">
        <v>462660</v>
      </c>
      <c r="C1633" s="86" t="s">
        <v>417</v>
      </c>
      <c r="D1633" s="86" t="s">
        <v>408</v>
      </c>
      <c r="E1633" s="86" t="s">
        <v>3910</v>
      </c>
      <c r="F1633" s="86" t="s">
        <v>27</v>
      </c>
      <c r="G1633" s="86"/>
      <c r="H1633" s="87">
        <v>19</v>
      </c>
      <c r="I1633" s="87">
        <v>0</v>
      </c>
      <c r="J1633" s="87">
        <v>0</v>
      </c>
      <c r="K1633" s="87">
        <f t="shared" si="106"/>
        <v>5320000</v>
      </c>
      <c r="L1633" s="87">
        <v>0</v>
      </c>
      <c r="M1633" s="87">
        <v>0</v>
      </c>
      <c r="N1633" s="87">
        <v>0</v>
      </c>
      <c r="O1633" s="87">
        <f t="shared" si="104"/>
        <v>5320000</v>
      </c>
      <c r="P1633" s="97">
        <v>5320000</v>
      </c>
      <c r="Q1633" s="97">
        <f t="shared" si="105"/>
        <v>0</v>
      </c>
      <c r="R1633" s="96"/>
    </row>
    <row r="1634" spans="1:18" x14ac:dyDescent="0.25">
      <c r="A1634" s="84">
        <v>1628</v>
      </c>
      <c r="B1634" s="85">
        <v>462661</v>
      </c>
      <c r="C1634" s="86" t="s">
        <v>114</v>
      </c>
      <c r="D1634" s="86" t="s">
        <v>85</v>
      </c>
      <c r="E1634" s="86" t="s">
        <v>3910</v>
      </c>
      <c r="F1634" s="86" t="s">
        <v>27</v>
      </c>
      <c r="G1634" s="86"/>
      <c r="H1634" s="87">
        <v>16</v>
      </c>
      <c r="I1634" s="87">
        <v>0</v>
      </c>
      <c r="J1634" s="87">
        <v>0</v>
      </c>
      <c r="K1634" s="87">
        <f t="shared" si="106"/>
        <v>4480000</v>
      </c>
      <c r="L1634" s="87">
        <v>0</v>
      </c>
      <c r="M1634" s="87">
        <v>0</v>
      </c>
      <c r="N1634" s="87">
        <v>0</v>
      </c>
      <c r="O1634" s="87">
        <f t="shared" si="104"/>
        <v>4480000</v>
      </c>
      <c r="P1634" s="97">
        <v>4480000</v>
      </c>
      <c r="Q1634" s="97">
        <f t="shared" si="105"/>
        <v>0</v>
      </c>
      <c r="R1634" s="96"/>
    </row>
    <row r="1635" spans="1:18" x14ac:dyDescent="0.25">
      <c r="A1635" s="84">
        <v>1629</v>
      </c>
      <c r="B1635" s="85">
        <v>462662</v>
      </c>
      <c r="C1635" s="86" t="s">
        <v>1372</v>
      </c>
      <c r="D1635" s="86" t="s">
        <v>317</v>
      </c>
      <c r="E1635" s="86" t="s">
        <v>3910</v>
      </c>
      <c r="F1635" s="86" t="s">
        <v>27</v>
      </c>
      <c r="G1635" s="86"/>
      <c r="H1635" s="87">
        <v>16</v>
      </c>
      <c r="I1635" s="87">
        <v>0</v>
      </c>
      <c r="J1635" s="87">
        <v>0</v>
      </c>
      <c r="K1635" s="87">
        <f t="shared" si="106"/>
        <v>4480000</v>
      </c>
      <c r="L1635" s="87">
        <v>0</v>
      </c>
      <c r="M1635" s="87">
        <v>0</v>
      </c>
      <c r="N1635" s="87">
        <v>0</v>
      </c>
      <c r="O1635" s="87">
        <f t="shared" si="104"/>
        <v>4480000</v>
      </c>
      <c r="P1635" s="97">
        <v>0</v>
      </c>
      <c r="Q1635" s="97">
        <f t="shared" si="105"/>
        <v>4480000</v>
      </c>
      <c r="R1635" s="96"/>
    </row>
    <row r="1636" spans="1:18" x14ac:dyDescent="0.25">
      <c r="A1636" s="84">
        <v>1630</v>
      </c>
      <c r="B1636" s="85">
        <v>462663</v>
      </c>
      <c r="C1636" s="86" t="s">
        <v>1248</v>
      </c>
      <c r="D1636" s="86" t="s">
        <v>270</v>
      </c>
      <c r="E1636" s="86" t="s">
        <v>3910</v>
      </c>
      <c r="F1636" s="86" t="s">
        <v>27</v>
      </c>
      <c r="G1636" s="86"/>
      <c r="H1636" s="87">
        <v>19</v>
      </c>
      <c r="I1636" s="87">
        <v>0</v>
      </c>
      <c r="J1636" s="87">
        <v>0</v>
      </c>
      <c r="K1636" s="87">
        <f t="shared" si="106"/>
        <v>5320000</v>
      </c>
      <c r="L1636" s="87">
        <v>0</v>
      </c>
      <c r="M1636" s="87">
        <v>0</v>
      </c>
      <c r="N1636" s="87">
        <v>0</v>
      </c>
      <c r="O1636" s="87">
        <f t="shared" si="104"/>
        <v>5320000</v>
      </c>
      <c r="P1636" s="97">
        <v>5320000</v>
      </c>
      <c r="Q1636" s="97">
        <f t="shared" si="105"/>
        <v>0</v>
      </c>
      <c r="R1636" s="96"/>
    </row>
    <row r="1637" spans="1:18" x14ac:dyDescent="0.25">
      <c r="A1637" s="84">
        <v>1631</v>
      </c>
      <c r="B1637" s="85">
        <v>462664</v>
      </c>
      <c r="C1637" s="86" t="s">
        <v>309</v>
      </c>
      <c r="D1637" s="86" t="s">
        <v>445</v>
      </c>
      <c r="E1637" s="86" t="s">
        <v>3910</v>
      </c>
      <c r="F1637" s="86" t="s">
        <v>27</v>
      </c>
      <c r="G1637" s="86"/>
      <c r="H1637" s="87">
        <v>19</v>
      </c>
      <c r="I1637" s="87">
        <v>0</v>
      </c>
      <c r="J1637" s="87">
        <v>0</v>
      </c>
      <c r="K1637" s="87">
        <f t="shared" si="106"/>
        <v>5320000</v>
      </c>
      <c r="L1637" s="87">
        <v>0</v>
      </c>
      <c r="M1637" s="87">
        <v>0</v>
      </c>
      <c r="N1637" s="87">
        <v>0</v>
      </c>
      <c r="O1637" s="87">
        <f t="shared" si="104"/>
        <v>5320000</v>
      </c>
      <c r="P1637" s="97">
        <v>5320000</v>
      </c>
      <c r="Q1637" s="97">
        <f t="shared" si="105"/>
        <v>0</v>
      </c>
      <c r="R1637" s="96"/>
    </row>
    <row r="1638" spans="1:18" x14ac:dyDescent="0.25">
      <c r="A1638" s="84">
        <v>1632</v>
      </c>
      <c r="B1638" s="85">
        <v>462665</v>
      </c>
      <c r="C1638" s="86" t="s">
        <v>3908</v>
      </c>
      <c r="D1638" s="86" t="s">
        <v>153</v>
      </c>
      <c r="E1638" s="86" t="s">
        <v>3910</v>
      </c>
      <c r="F1638" s="86" t="s">
        <v>27</v>
      </c>
      <c r="G1638" s="86"/>
      <c r="H1638" s="87">
        <v>19</v>
      </c>
      <c r="I1638" s="87">
        <v>0</v>
      </c>
      <c r="J1638" s="87">
        <v>0</v>
      </c>
      <c r="K1638" s="87">
        <f t="shared" si="106"/>
        <v>5320000</v>
      </c>
      <c r="L1638" s="87">
        <v>0</v>
      </c>
      <c r="M1638" s="87">
        <v>0</v>
      </c>
      <c r="N1638" s="87">
        <v>0</v>
      </c>
      <c r="O1638" s="87">
        <f t="shared" si="104"/>
        <v>5320000</v>
      </c>
      <c r="P1638" s="97">
        <v>5320000</v>
      </c>
      <c r="Q1638" s="97">
        <f t="shared" si="105"/>
        <v>0</v>
      </c>
      <c r="R1638" s="96"/>
    </row>
    <row r="1639" spans="1:18" x14ac:dyDescent="0.25">
      <c r="A1639" s="84">
        <v>1633</v>
      </c>
      <c r="B1639" s="85">
        <v>462701</v>
      </c>
      <c r="C1639" s="86" t="s">
        <v>563</v>
      </c>
      <c r="D1639" s="86" t="s">
        <v>229</v>
      </c>
      <c r="E1639" s="86" t="s">
        <v>3665</v>
      </c>
      <c r="F1639" s="86" t="s">
        <v>3555</v>
      </c>
      <c r="G1639" s="86"/>
      <c r="H1639" s="87">
        <v>21</v>
      </c>
      <c r="I1639" s="87">
        <v>0</v>
      </c>
      <c r="J1639" s="87">
        <v>0</v>
      </c>
      <c r="K1639" s="87">
        <f>H1639*990000</f>
        <v>20790000</v>
      </c>
      <c r="L1639" s="87">
        <v>0</v>
      </c>
      <c r="M1639" s="87">
        <v>0</v>
      </c>
      <c r="N1639" s="87">
        <v>0</v>
      </c>
      <c r="O1639" s="87">
        <f t="shared" si="104"/>
        <v>20790000</v>
      </c>
      <c r="P1639" s="97">
        <v>20790000</v>
      </c>
      <c r="Q1639" s="97">
        <f t="shared" si="105"/>
        <v>0</v>
      </c>
      <c r="R1639" s="96"/>
    </row>
    <row r="1640" spans="1:18" x14ac:dyDescent="0.25">
      <c r="A1640" s="84">
        <v>1634</v>
      </c>
      <c r="B1640" s="85">
        <v>462702</v>
      </c>
      <c r="C1640" s="86" t="s">
        <v>3928</v>
      </c>
      <c r="D1640" s="86" t="s">
        <v>61</v>
      </c>
      <c r="E1640" s="86" t="s">
        <v>3665</v>
      </c>
      <c r="F1640" s="86" t="s">
        <v>3555</v>
      </c>
      <c r="G1640" s="86"/>
      <c r="H1640" s="87">
        <v>21</v>
      </c>
      <c r="I1640" s="87">
        <v>0</v>
      </c>
      <c r="J1640" s="87">
        <v>0</v>
      </c>
      <c r="K1640" s="87">
        <f t="shared" ref="K1640:K1703" si="107">H1640*990000</f>
        <v>20790000</v>
      </c>
      <c r="L1640" s="87">
        <v>0</v>
      </c>
      <c r="M1640" s="87">
        <v>0</v>
      </c>
      <c r="N1640" s="87">
        <v>0</v>
      </c>
      <c r="O1640" s="87">
        <f t="shared" si="104"/>
        <v>20790000</v>
      </c>
      <c r="P1640" s="97">
        <v>20790000</v>
      </c>
      <c r="Q1640" s="97">
        <f t="shared" si="105"/>
        <v>0</v>
      </c>
      <c r="R1640" s="96"/>
    </row>
    <row r="1641" spans="1:18" x14ac:dyDescent="0.25">
      <c r="A1641" s="84">
        <v>1635</v>
      </c>
      <c r="B1641" s="85">
        <v>462703</v>
      </c>
      <c r="C1641" s="86" t="s">
        <v>632</v>
      </c>
      <c r="D1641" s="86" t="s">
        <v>61</v>
      </c>
      <c r="E1641" s="86" t="s">
        <v>3665</v>
      </c>
      <c r="F1641" s="86" t="s">
        <v>3555</v>
      </c>
      <c r="G1641" s="86"/>
      <c r="H1641" s="87">
        <v>21</v>
      </c>
      <c r="I1641" s="87">
        <v>0</v>
      </c>
      <c r="J1641" s="87">
        <v>0</v>
      </c>
      <c r="K1641" s="87">
        <f t="shared" si="107"/>
        <v>20790000</v>
      </c>
      <c r="L1641" s="87">
        <v>0</v>
      </c>
      <c r="M1641" s="87">
        <v>0</v>
      </c>
      <c r="N1641" s="87">
        <v>0</v>
      </c>
      <c r="O1641" s="87">
        <f t="shared" si="104"/>
        <v>20790000</v>
      </c>
      <c r="P1641" s="97">
        <v>20790000</v>
      </c>
      <c r="Q1641" s="97">
        <f t="shared" si="105"/>
        <v>0</v>
      </c>
      <c r="R1641" s="96"/>
    </row>
    <row r="1642" spans="1:18" x14ac:dyDescent="0.25">
      <c r="A1642" s="84">
        <v>1636</v>
      </c>
      <c r="B1642" s="85">
        <v>462704</v>
      </c>
      <c r="C1642" s="86" t="s">
        <v>822</v>
      </c>
      <c r="D1642" s="86" t="s">
        <v>61</v>
      </c>
      <c r="E1642" s="86" t="s">
        <v>3665</v>
      </c>
      <c r="F1642" s="86" t="s">
        <v>3555</v>
      </c>
      <c r="G1642" s="86"/>
      <c r="H1642" s="87">
        <v>21</v>
      </c>
      <c r="I1642" s="87">
        <v>0</v>
      </c>
      <c r="J1642" s="87">
        <v>0</v>
      </c>
      <c r="K1642" s="87">
        <f t="shared" si="107"/>
        <v>20790000</v>
      </c>
      <c r="L1642" s="87">
        <v>0</v>
      </c>
      <c r="M1642" s="87">
        <v>0</v>
      </c>
      <c r="N1642" s="87">
        <v>0</v>
      </c>
      <c r="O1642" s="87">
        <f t="shared" si="104"/>
        <v>20790000</v>
      </c>
      <c r="P1642" s="97">
        <v>21210000</v>
      </c>
      <c r="Q1642" s="97">
        <f t="shared" si="105"/>
        <v>-420000</v>
      </c>
      <c r="R1642" s="96" t="s">
        <v>3884</v>
      </c>
    </row>
    <row r="1643" spans="1:18" x14ac:dyDescent="0.25">
      <c r="A1643" s="84">
        <v>1637</v>
      </c>
      <c r="B1643" s="85">
        <v>462705</v>
      </c>
      <c r="C1643" s="86" t="s">
        <v>3929</v>
      </c>
      <c r="D1643" s="86" t="s">
        <v>936</v>
      </c>
      <c r="E1643" s="86" t="s">
        <v>3665</v>
      </c>
      <c r="F1643" s="86" t="s">
        <v>3555</v>
      </c>
      <c r="G1643" s="86"/>
      <c r="H1643" s="87">
        <v>21</v>
      </c>
      <c r="I1643" s="87">
        <v>0</v>
      </c>
      <c r="J1643" s="87">
        <v>0</v>
      </c>
      <c r="K1643" s="87">
        <f t="shared" si="107"/>
        <v>20790000</v>
      </c>
      <c r="L1643" s="87">
        <v>0</v>
      </c>
      <c r="M1643" s="87">
        <v>0</v>
      </c>
      <c r="N1643" s="87">
        <v>0</v>
      </c>
      <c r="O1643" s="87">
        <f t="shared" si="104"/>
        <v>20790000</v>
      </c>
      <c r="P1643" s="97">
        <v>21210000</v>
      </c>
      <c r="Q1643" s="97">
        <f t="shared" si="105"/>
        <v>-420000</v>
      </c>
      <c r="R1643" s="96" t="s">
        <v>3884</v>
      </c>
    </row>
    <row r="1644" spans="1:18" x14ac:dyDescent="0.25">
      <c r="A1644" s="84">
        <v>1638</v>
      </c>
      <c r="B1644" s="85">
        <v>462706</v>
      </c>
      <c r="C1644" s="86" t="s">
        <v>419</v>
      </c>
      <c r="D1644" s="86" t="s">
        <v>89</v>
      </c>
      <c r="E1644" s="86" t="s">
        <v>3665</v>
      </c>
      <c r="F1644" s="86" t="s">
        <v>3555</v>
      </c>
      <c r="G1644" s="86"/>
      <c r="H1644" s="87">
        <v>21</v>
      </c>
      <c r="I1644" s="87">
        <v>0</v>
      </c>
      <c r="J1644" s="87">
        <v>0</v>
      </c>
      <c r="K1644" s="87">
        <f t="shared" si="107"/>
        <v>20790000</v>
      </c>
      <c r="L1644" s="87">
        <v>0</v>
      </c>
      <c r="M1644" s="87">
        <v>0</v>
      </c>
      <c r="N1644" s="87">
        <v>0</v>
      </c>
      <c r="O1644" s="87">
        <f t="shared" si="104"/>
        <v>20790000</v>
      </c>
      <c r="P1644" s="97">
        <v>20790000</v>
      </c>
      <c r="Q1644" s="97">
        <f t="shared" si="105"/>
        <v>0</v>
      </c>
      <c r="R1644" s="96"/>
    </row>
    <row r="1645" spans="1:18" x14ac:dyDescent="0.25">
      <c r="A1645" s="84">
        <v>1639</v>
      </c>
      <c r="B1645" s="85">
        <v>462707</v>
      </c>
      <c r="C1645" s="86" t="s">
        <v>3930</v>
      </c>
      <c r="D1645" s="86" t="s">
        <v>558</v>
      </c>
      <c r="E1645" s="86" t="s">
        <v>3665</v>
      </c>
      <c r="F1645" s="86" t="s">
        <v>3555</v>
      </c>
      <c r="G1645" s="86"/>
      <c r="H1645" s="87">
        <v>21</v>
      </c>
      <c r="I1645" s="87">
        <v>0</v>
      </c>
      <c r="J1645" s="87">
        <v>0</v>
      </c>
      <c r="K1645" s="87">
        <f t="shared" si="107"/>
        <v>20790000</v>
      </c>
      <c r="L1645" s="87">
        <v>0</v>
      </c>
      <c r="M1645" s="87">
        <v>0</v>
      </c>
      <c r="N1645" s="87">
        <v>0</v>
      </c>
      <c r="O1645" s="87">
        <f t="shared" si="104"/>
        <v>20790000</v>
      </c>
      <c r="P1645" s="97">
        <v>20790000</v>
      </c>
      <c r="Q1645" s="97">
        <f t="shared" si="105"/>
        <v>0</v>
      </c>
      <c r="R1645" s="96"/>
    </row>
    <row r="1646" spans="1:18" x14ac:dyDescent="0.25">
      <c r="A1646" s="84">
        <v>1640</v>
      </c>
      <c r="B1646" s="85">
        <v>462708</v>
      </c>
      <c r="C1646" s="86" t="s">
        <v>583</v>
      </c>
      <c r="D1646" s="86" t="s">
        <v>204</v>
      </c>
      <c r="E1646" s="86" t="s">
        <v>3665</v>
      </c>
      <c r="F1646" s="86" t="s">
        <v>3555</v>
      </c>
      <c r="G1646" s="86"/>
      <c r="H1646" s="87">
        <v>21</v>
      </c>
      <c r="I1646" s="87">
        <v>0</v>
      </c>
      <c r="J1646" s="87">
        <v>0</v>
      </c>
      <c r="K1646" s="87">
        <f t="shared" si="107"/>
        <v>20790000</v>
      </c>
      <c r="L1646" s="87">
        <v>0</v>
      </c>
      <c r="M1646" s="87">
        <v>0</v>
      </c>
      <c r="N1646" s="87">
        <v>0</v>
      </c>
      <c r="O1646" s="87">
        <f t="shared" si="104"/>
        <v>20790000</v>
      </c>
      <c r="P1646" s="97">
        <v>20790000</v>
      </c>
      <c r="Q1646" s="97">
        <f t="shared" si="105"/>
        <v>0</v>
      </c>
      <c r="R1646" s="96"/>
    </row>
    <row r="1647" spans="1:18" x14ac:dyDescent="0.25">
      <c r="A1647" s="84">
        <v>1641</v>
      </c>
      <c r="B1647" s="85">
        <v>462709</v>
      </c>
      <c r="C1647" s="86" t="s">
        <v>3931</v>
      </c>
      <c r="D1647" s="86" t="s">
        <v>158</v>
      </c>
      <c r="E1647" s="86" t="s">
        <v>3665</v>
      </c>
      <c r="F1647" s="86" t="s">
        <v>3555</v>
      </c>
      <c r="G1647" s="86"/>
      <c r="H1647" s="87">
        <v>21</v>
      </c>
      <c r="I1647" s="87">
        <v>0</v>
      </c>
      <c r="J1647" s="87">
        <v>0</v>
      </c>
      <c r="K1647" s="87">
        <f t="shared" si="107"/>
        <v>20790000</v>
      </c>
      <c r="L1647" s="87">
        <v>0</v>
      </c>
      <c r="M1647" s="87">
        <v>0</v>
      </c>
      <c r="N1647" s="87">
        <v>0</v>
      </c>
      <c r="O1647" s="87">
        <f t="shared" si="104"/>
        <v>20790000</v>
      </c>
      <c r="P1647" s="97">
        <v>21210000</v>
      </c>
      <c r="Q1647" s="97">
        <f t="shared" si="105"/>
        <v>-420000</v>
      </c>
      <c r="R1647" s="96" t="s">
        <v>3884</v>
      </c>
    </row>
    <row r="1648" spans="1:18" x14ac:dyDescent="0.25">
      <c r="A1648" s="84">
        <v>1642</v>
      </c>
      <c r="B1648" s="85">
        <v>462710</v>
      </c>
      <c r="C1648" s="86" t="s">
        <v>3214</v>
      </c>
      <c r="D1648" s="86" t="s">
        <v>158</v>
      </c>
      <c r="E1648" s="86" t="s">
        <v>3665</v>
      </c>
      <c r="F1648" s="86" t="s">
        <v>3555</v>
      </c>
      <c r="G1648" s="86"/>
      <c r="H1648" s="87">
        <v>21</v>
      </c>
      <c r="I1648" s="87">
        <v>0</v>
      </c>
      <c r="J1648" s="87">
        <v>0</v>
      </c>
      <c r="K1648" s="87">
        <f t="shared" si="107"/>
        <v>20790000</v>
      </c>
      <c r="L1648" s="87">
        <v>0</v>
      </c>
      <c r="M1648" s="87">
        <v>0</v>
      </c>
      <c r="N1648" s="87">
        <v>0</v>
      </c>
      <c r="O1648" s="87">
        <f t="shared" si="104"/>
        <v>20790000</v>
      </c>
      <c r="P1648" s="97">
        <v>21100000</v>
      </c>
      <c r="Q1648" s="97">
        <f t="shared" si="105"/>
        <v>-310000</v>
      </c>
      <c r="R1648" s="96" t="s">
        <v>3884</v>
      </c>
    </row>
    <row r="1649" spans="1:18" x14ac:dyDescent="0.25">
      <c r="A1649" s="84">
        <v>1643</v>
      </c>
      <c r="B1649" s="85">
        <v>462711</v>
      </c>
      <c r="C1649" s="86" t="s">
        <v>3191</v>
      </c>
      <c r="D1649" s="86" t="s">
        <v>47</v>
      </c>
      <c r="E1649" s="86" t="s">
        <v>3665</v>
      </c>
      <c r="F1649" s="86" t="s">
        <v>3555</v>
      </c>
      <c r="G1649" s="86"/>
      <c r="H1649" s="87">
        <v>21</v>
      </c>
      <c r="I1649" s="87">
        <v>0</v>
      </c>
      <c r="J1649" s="87">
        <v>0</v>
      </c>
      <c r="K1649" s="87">
        <f t="shared" si="107"/>
        <v>20790000</v>
      </c>
      <c r="L1649" s="87">
        <v>0</v>
      </c>
      <c r="M1649" s="87">
        <v>0</v>
      </c>
      <c r="N1649" s="87">
        <v>0</v>
      </c>
      <c r="O1649" s="87">
        <f t="shared" si="104"/>
        <v>20790000</v>
      </c>
      <c r="P1649" s="97">
        <v>0</v>
      </c>
      <c r="Q1649" s="97">
        <f t="shared" si="105"/>
        <v>20790000</v>
      </c>
      <c r="R1649" s="96"/>
    </row>
    <row r="1650" spans="1:18" x14ac:dyDescent="0.25">
      <c r="A1650" s="84">
        <v>1644</v>
      </c>
      <c r="B1650" s="85">
        <v>462712</v>
      </c>
      <c r="C1650" s="86" t="s">
        <v>300</v>
      </c>
      <c r="D1650" s="86" t="s">
        <v>47</v>
      </c>
      <c r="E1650" s="86" t="s">
        <v>3665</v>
      </c>
      <c r="F1650" s="86" t="s">
        <v>3555</v>
      </c>
      <c r="G1650" s="86"/>
      <c r="H1650" s="87">
        <v>18</v>
      </c>
      <c r="I1650" s="87">
        <v>0</v>
      </c>
      <c r="J1650" s="87">
        <v>0</v>
      </c>
      <c r="K1650" s="87">
        <f t="shared" si="107"/>
        <v>17820000</v>
      </c>
      <c r="L1650" s="87">
        <v>0</v>
      </c>
      <c r="M1650" s="87">
        <v>0</v>
      </c>
      <c r="N1650" s="87">
        <v>0</v>
      </c>
      <c r="O1650" s="87">
        <f t="shared" si="104"/>
        <v>17820000</v>
      </c>
      <c r="P1650" s="97">
        <v>17820000</v>
      </c>
      <c r="Q1650" s="97">
        <f t="shared" si="105"/>
        <v>0</v>
      </c>
      <c r="R1650" s="96"/>
    </row>
    <row r="1651" spans="1:18" x14ac:dyDescent="0.25">
      <c r="A1651" s="84">
        <v>1645</v>
      </c>
      <c r="B1651" s="85">
        <v>462713</v>
      </c>
      <c r="C1651" s="86" t="s">
        <v>1413</v>
      </c>
      <c r="D1651" s="86" t="s">
        <v>71</v>
      </c>
      <c r="E1651" s="86" t="s">
        <v>3665</v>
      </c>
      <c r="F1651" s="86" t="s">
        <v>3555</v>
      </c>
      <c r="G1651" s="86"/>
      <c r="H1651" s="87">
        <v>21</v>
      </c>
      <c r="I1651" s="87">
        <v>0</v>
      </c>
      <c r="J1651" s="87">
        <v>0</v>
      </c>
      <c r="K1651" s="87">
        <f t="shared" si="107"/>
        <v>20790000</v>
      </c>
      <c r="L1651" s="87">
        <v>0</v>
      </c>
      <c r="M1651" s="87">
        <v>0</v>
      </c>
      <c r="N1651" s="87">
        <v>0</v>
      </c>
      <c r="O1651" s="87">
        <f t="shared" si="104"/>
        <v>20790000</v>
      </c>
      <c r="P1651" s="97">
        <v>20790000</v>
      </c>
      <c r="Q1651" s="97">
        <f t="shared" si="105"/>
        <v>0</v>
      </c>
      <c r="R1651" s="96"/>
    </row>
    <row r="1652" spans="1:18" x14ac:dyDescent="0.25">
      <c r="A1652" s="84">
        <v>1646</v>
      </c>
      <c r="B1652" s="85">
        <v>462715</v>
      </c>
      <c r="C1652" s="86" t="s">
        <v>3932</v>
      </c>
      <c r="D1652" s="86" t="s">
        <v>251</v>
      </c>
      <c r="E1652" s="86" t="s">
        <v>3665</v>
      </c>
      <c r="F1652" s="86" t="s">
        <v>3555</v>
      </c>
      <c r="G1652" s="86"/>
      <c r="H1652" s="87">
        <v>21</v>
      </c>
      <c r="I1652" s="87">
        <v>0</v>
      </c>
      <c r="J1652" s="87">
        <v>0</v>
      </c>
      <c r="K1652" s="87">
        <f t="shared" si="107"/>
        <v>20790000</v>
      </c>
      <c r="L1652" s="87">
        <v>0</v>
      </c>
      <c r="M1652" s="87">
        <v>0</v>
      </c>
      <c r="N1652" s="87">
        <v>0</v>
      </c>
      <c r="O1652" s="87">
        <f t="shared" si="104"/>
        <v>20790000</v>
      </c>
      <c r="P1652" s="97">
        <v>20790000</v>
      </c>
      <c r="Q1652" s="97">
        <f t="shared" si="105"/>
        <v>0</v>
      </c>
      <c r="R1652" s="96"/>
    </row>
    <row r="1653" spans="1:18" x14ac:dyDescent="0.25">
      <c r="A1653" s="84">
        <v>1647</v>
      </c>
      <c r="B1653" s="85">
        <v>462716</v>
      </c>
      <c r="C1653" s="86" t="s">
        <v>24</v>
      </c>
      <c r="D1653" s="86" t="s">
        <v>1212</v>
      </c>
      <c r="E1653" s="86" t="s">
        <v>3665</v>
      </c>
      <c r="F1653" s="86" t="s">
        <v>3555</v>
      </c>
      <c r="G1653" s="86"/>
      <c r="H1653" s="87">
        <v>21</v>
      </c>
      <c r="I1653" s="87">
        <v>0</v>
      </c>
      <c r="J1653" s="87">
        <v>0</v>
      </c>
      <c r="K1653" s="87">
        <f t="shared" si="107"/>
        <v>20790000</v>
      </c>
      <c r="L1653" s="87">
        <v>0</v>
      </c>
      <c r="M1653" s="87">
        <v>0</v>
      </c>
      <c r="N1653" s="87">
        <v>0</v>
      </c>
      <c r="O1653" s="87">
        <f t="shared" si="104"/>
        <v>20790000</v>
      </c>
      <c r="P1653" s="97">
        <v>20790000</v>
      </c>
      <c r="Q1653" s="97">
        <f t="shared" si="105"/>
        <v>0</v>
      </c>
      <c r="R1653" s="96"/>
    </row>
    <row r="1654" spans="1:18" s="98" customFormat="1" x14ac:dyDescent="0.25">
      <c r="A1654" s="94">
        <v>1648</v>
      </c>
      <c r="B1654" s="95">
        <v>462717</v>
      </c>
      <c r="C1654" s="96" t="s">
        <v>309</v>
      </c>
      <c r="D1654" s="96" t="s">
        <v>2470</v>
      </c>
      <c r="E1654" s="96" t="s">
        <v>3665</v>
      </c>
      <c r="F1654" s="96" t="s">
        <v>3555</v>
      </c>
      <c r="G1654" s="96"/>
      <c r="H1654" s="97">
        <v>18</v>
      </c>
      <c r="I1654" s="97">
        <v>0</v>
      </c>
      <c r="J1654" s="97">
        <v>0</v>
      </c>
      <c r="K1654" s="97">
        <v>0</v>
      </c>
      <c r="L1654" s="97">
        <v>0</v>
      </c>
      <c r="M1654" s="97">
        <v>0</v>
      </c>
      <c r="N1654" s="97">
        <v>0</v>
      </c>
      <c r="O1654" s="97">
        <f t="shared" si="104"/>
        <v>0</v>
      </c>
      <c r="P1654" s="97">
        <v>0</v>
      </c>
      <c r="Q1654" s="97">
        <f t="shared" si="105"/>
        <v>0</v>
      </c>
      <c r="R1654" s="96" t="s">
        <v>3933</v>
      </c>
    </row>
    <row r="1655" spans="1:18" x14ac:dyDescent="0.25">
      <c r="A1655" s="84">
        <v>1649</v>
      </c>
      <c r="B1655" s="85">
        <v>462718</v>
      </c>
      <c r="C1655" s="86" t="s">
        <v>1079</v>
      </c>
      <c r="D1655" s="86" t="s">
        <v>1700</v>
      </c>
      <c r="E1655" s="86" t="s">
        <v>3665</v>
      </c>
      <c r="F1655" s="86" t="s">
        <v>3555</v>
      </c>
      <c r="G1655" s="86"/>
      <c r="H1655" s="87">
        <v>21</v>
      </c>
      <c r="I1655" s="87">
        <v>0</v>
      </c>
      <c r="J1655" s="87">
        <v>0</v>
      </c>
      <c r="K1655" s="87">
        <f t="shared" si="107"/>
        <v>20790000</v>
      </c>
      <c r="L1655" s="87">
        <v>0</v>
      </c>
      <c r="M1655" s="87">
        <v>0</v>
      </c>
      <c r="N1655" s="87">
        <v>0</v>
      </c>
      <c r="O1655" s="87">
        <f t="shared" si="104"/>
        <v>20790000</v>
      </c>
      <c r="P1655" s="97">
        <v>20790000</v>
      </c>
      <c r="Q1655" s="97">
        <f t="shared" si="105"/>
        <v>0</v>
      </c>
      <c r="R1655" s="96"/>
    </row>
    <row r="1656" spans="1:18" x14ac:dyDescent="0.25">
      <c r="A1656" s="84">
        <v>1650</v>
      </c>
      <c r="B1656" s="85">
        <v>462719</v>
      </c>
      <c r="C1656" s="86" t="s">
        <v>3934</v>
      </c>
      <c r="D1656" s="86" t="s">
        <v>85</v>
      </c>
      <c r="E1656" s="86" t="s">
        <v>3665</v>
      </c>
      <c r="F1656" s="86" t="s">
        <v>3555</v>
      </c>
      <c r="G1656" s="86"/>
      <c r="H1656" s="87">
        <v>21</v>
      </c>
      <c r="I1656" s="87">
        <v>0</v>
      </c>
      <c r="J1656" s="87">
        <v>0</v>
      </c>
      <c r="K1656" s="87">
        <f t="shared" si="107"/>
        <v>20790000</v>
      </c>
      <c r="L1656" s="87">
        <v>0</v>
      </c>
      <c r="M1656" s="87">
        <v>0</v>
      </c>
      <c r="N1656" s="87">
        <v>0</v>
      </c>
      <c r="O1656" s="87">
        <f t="shared" si="104"/>
        <v>20790000</v>
      </c>
      <c r="P1656" s="97">
        <v>20790000</v>
      </c>
      <c r="Q1656" s="97">
        <f t="shared" si="105"/>
        <v>0</v>
      </c>
      <c r="R1656" s="96"/>
    </row>
    <row r="1657" spans="1:18" x14ac:dyDescent="0.25">
      <c r="A1657" s="84">
        <v>1651</v>
      </c>
      <c r="B1657" s="85">
        <v>462720</v>
      </c>
      <c r="C1657" s="86" t="s">
        <v>3935</v>
      </c>
      <c r="D1657" s="86" t="s">
        <v>85</v>
      </c>
      <c r="E1657" s="86" t="s">
        <v>3665</v>
      </c>
      <c r="F1657" s="86" t="s">
        <v>3555</v>
      </c>
      <c r="G1657" s="86"/>
      <c r="H1657" s="87">
        <v>21</v>
      </c>
      <c r="I1657" s="87">
        <v>0</v>
      </c>
      <c r="J1657" s="87">
        <v>0</v>
      </c>
      <c r="K1657" s="87">
        <f t="shared" si="107"/>
        <v>20790000</v>
      </c>
      <c r="L1657" s="87">
        <v>0</v>
      </c>
      <c r="M1657" s="87">
        <v>0</v>
      </c>
      <c r="N1657" s="87">
        <v>0</v>
      </c>
      <c r="O1657" s="87">
        <f t="shared" si="104"/>
        <v>20790000</v>
      </c>
      <c r="P1657" s="97">
        <v>20790000</v>
      </c>
      <c r="Q1657" s="97">
        <f t="shared" si="105"/>
        <v>0</v>
      </c>
      <c r="R1657" s="96"/>
    </row>
    <row r="1658" spans="1:18" x14ac:dyDescent="0.25">
      <c r="A1658" s="84">
        <v>1652</v>
      </c>
      <c r="B1658" s="85">
        <v>462721</v>
      </c>
      <c r="C1658" s="86" t="s">
        <v>2258</v>
      </c>
      <c r="D1658" s="86" t="s">
        <v>85</v>
      </c>
      <c r="E1658" s="86" t="s">
        <v>3665</v>
      </c>
      <c r="F1658" s="86" t="s">
        <v>3555</v>
      </c>
      <c r="G1658" s="86"/>
      <c r="H1658" s="87">
        <v>21</v>
      </c>
      <c r="I1658" s="87">
        <v>0</v>
      </c>
      <c r="J1658" s="87">
        <v>0</v>
      </c>
      <c r="K1658" s="87">
        <f t="shared" si="107"/>
        <v>20790000</v>
      </c>
      <c r="L1658" s="87">
        <v>0</v>
      </c>
      <c r="M1658" s="87">
        <v>0</v>
      </c>
      <c r="N1658" s="87">
        <v>0</v>
      </c>
      <c r="O1658" s="87">
        <f t="shared" si="104"/>
        <v>20790000</v>
      </c>
      <c r="P1658" s="97">
        <v>20790000</v>
      </c>
      <c r="Q1658" s="97">
        <f t="shared" si="105"/>
        <v>0</v>
      </c>
      <c r="R1658" s="96"/>
    </row>
    <row r="1659" spans="1:18" x14ac:dyDescent="0.25">
      <c r="A1659" s="84">
        <v>1653</v>
      </c>
      <c r="B1659" s="85">
        <v>462722</v>
      </c>
      <c r="C1659" s="86" t="s">
        <v>452</v>
      </c>
      <c r="D1659" s="86" t="s">
        <v>85</v>
      </c>
      <c r="E1659" s="86" t="s">
        <v>3665</v>
      </c>
      <c r="F1659" s="86" t="s">
        <v>3555</v>
      </c>
      <c r="G1659" s="86"/>
      <c r="H1659" s="87">
        <v>21</v>
      </c>
      <c r="I1659" s="87">
        <v>0</v>
      </c>
      <c r="J1659" s="87">
        <v>0</v>
      </c>
      <c r="K1659" s="87">
        <f t="shared" si="107"/>
        <v>20790000</v>
      </c>
      <c r="L1659" s="87">
        <v>0</v>
      </c>
      <c r="M1659" s="87">
        <v>0</v>
      </c>
      <c r="N1659" s="87">
        <v>0</v>
      </c>
      <c r="O1659" s="87">
        <f t="shared" si="104"/>
        <v>20790000</v>
      </c>
      <c r="P1659" s="97">
        <v>20790000</v>
      </c>
      <c r="Q1659" s="97">
        <f t="shared" si="105"/>
        <v>0</v>
      </c>
      <c r="R1659" s="96"/>
    </row>
    <row r="1660" spans="1:18" x14ac:dyDescent="0.25">
      <c r="A1660" s="84">
        <v>1654</v>
      </c>
      <c r="B1660" s="85">
        <v>462723</v>
      </c>
      <c r="C1660" s="86" t="s">
        <v>1131</v>
      </c>
      <c r="D1660" s="86" t="s">
        <v>421</v>
      </c>
      <c r="E1660" s="86" t="s">
        <v>3665</v>
      </c>
      <c r="F1660" s="86" t="s">
        <v>3555</v>
      </c>
      <c r="G1660" s="86"/>
      <c r="H1660" s="87">
        <v>21</v>
      </c>
      <c r="I1660" s="87">
        <v>0</v>
      </c>
      <c r="J1660" s="87">
        <v>0</v>
      </c>
      <c r="K1660" s="87">
        <f t="shared" si="107"/>
        <v>20790000</v>
      </c>
      <c r="L1660" s="87">
        <v>0</v>
      </c>
      <c r="M1660" s="87">
        <v>0</v>
      </c>
      <c r="N1660" s="87">
        <v>0</v>
      </c>
      <c r="O1660" s="87">
        <f t="shared" si="104"/>
        <v>20790000</v>
      </c>
      <c r="P1660" s="97">
        <v>21210000</v>
      </c>
      <c r="Q1660" s="97">
        <f t="shared" si="105"/>
        <v>-420000</v>
      </c>
      <c r="R1660" s="96" t="s">
        <v>3884</v>
      </c>
    </row>
    <row r="1661" spans="1:18" x14ac:dyDescent="0.25">
      <c r="A1661" s="84">
        <v>1655</v>
      </c>
      <c r="B1661" s="85">
        <v>462725</v>
      </c>
      <c r="C1661" s="86" t="s">
        <v>2807</v>
      </c>
      <c r="D1661" s="86" t="s">
        <v>481</v>
      </c>
      <c r="E1661" s="86" t="s">
        <v>3665</v>
      </c>
      <c r="F1661" s="86" t="s">
        <v>3555</v>
      </c>
      <c r="G1661" s="86"/>
      <c r="H1661" s="87">
        <v>21</v>
      </c>
      <c r="I1661" s="87">
        <v>0</v>
      </c>
      <c r="J1661" s="87">
        <v>0</v>
      </c>
      <c r="K1661" s="87">
        <f t="shared" si="107"/>
        <v>20790000</v>
      </c>
      <c r="L1661" s="87">
        <v>0</v>
      </c>
      <c r="M1661" s="87">
        <v>0</v>
      </c>
      <c r="N1661" s="87">
        <v>0</v>
      </c>
      <c r="O1661" s="87">
        <f t="shared" si="104"/>
        <v>20790000</v>
      </c>
      <c r="P1661" s="97">
        <v>20790000</v>
      </c>
      <c r="Q1661" s="97">
        <f t="shared" si="105"/>
        <v>0</v>
      </c>
      <c r="R1661" s="96"/>
    </row>
    <row r="1662" spans="1:18" x14ac:dyDescent="0.25">
      <c r="A1662" s="84">
        <v>1656</v>
      </c>
      <c r="B1662" s="85">
        <v>462726</v>
      </c>
      <c r="C1662" s="86" t="s">
        <v>300</v>
      </c>
      <c r="D1662" s="86" t="s">
        <v>402</v>
      </c>
      <c r="E1662" s="86" t="s">
        <v>3665</v>
      </c>
      <c r="F1662" s="86" t="s">
        <v>3555</v>
      </c>
      <c r="G1662" s="86"/>
      <c r="H1662" s="87">
        <v>21</v>
      </c>
      <c r="I1662" s="87">
        <v>0</v>
      </c>
      <c r="J1662" s="87">
        <v>0</v>
      </c>
      <c r="K1662" s="87">
        <f t="shared" si="107"/>
        <v>20790000</v>
      </c>
      <c r="L1662" s="87">
        <v>0</v>
      </c>
      <c r="M1662" s="87">
        <v>0</v>
      </c>
      <c r="N1662" s="87">
        <v>0</v>
      </c>
      <c r="O1662" s="87">
        <f t="shared" si="104"/>
        <v>20790000</v>
      </c>
      <c r="P1662" s="97">
        <v>20790000</v>
      </c>
      <c r="Q1662" s="97">
        <f t="shared" si="105"/>
        <v>0</v>
      </c>
      <c r="R1662" s="96"/>
    </row>
    <row r="1663" spans="1:18" x14ac:dyDescent="0.25">
      <c r="A1663" s="84">
        <v>1657</v>
      </c>
      <c r="B1663" s="85">
        <v>462727</v>
      </c>
      <c r="C1663" s="86" t="s">
        <v>348</v>
      </c>
      <c r="D1663" s="86" t="s">
        <v>317</v>
      </c>
      <c r="E1663" s="86" t="s">
        <v>3665</v>
      </c>
      <c r="F1663" s="86" t="s">
        <v>3555</v>
      </c>
      <c r="G1663" s="86"/>
      <c r="H1663" s="87">
        <v>21</v>
      </c>
      <c r="I1663" s="87">
        <v>0</v>
      </c>
      <c r="J1663" s="87">
        <v>0</v>
      </c>
      <c r="K1663" s="87">
        <f t="shared" si="107"/>
        <v>20790000</v>
      </c>
      <c r="L1663" s="87">
        <v>0</v>
      </c>
      <c r="M1663" s="87">
        <v>0</v>
      </c>
      <c r="N1663" s="87">
        <v>0</v>
      </c>
      <c r="O1663" s="87">
        <f t="shared" si="104"/>
        <v>20790000</v>
      </c>
      <c r="P1663" s="97">
        <v>20790000</v>
      </c>
      <c r="Q1663" s="97">
        <f t="shared" si="105"/>
        <v>0</v>
      </c>
      <c r="R1663" s="96"/>
    </row>
    <row r="1664" spans="1:18" x14ac:dyDescent="0.25">
      <c r="A1664" s="84">
        <v>1658</v>
      </c>
      <c r="B1664" s="85">
        <v>462728</v>
      </c>
      <c r="C1664" s="86" t="s">
        <v>1887</v>
      </c>
      <c r="D1664" s="86" t="s">
        <v>334</v>
      </c>
      <c r="E1664" s="86" t="s">
        <v>3665</v>
      </c>
      <c r="F1664" s="86" t="s">
        <v>3555</v>
      </c>
      <c r="G1664" s="86"/>
      <c r="H1664" s="87">
        <v>21</v>
      </c>
      <c r="I1664" s="87">
        <v>0</v>
      </c>
      <c r="J1664" s="87">
        <v>0</v>
      </c>
      <c r="K1664" s="87">
        <f t="shared" si="107"/>
        <v>20790000</v>
      </c>
      <c r="L1664" s="87">
        <v>0</v>
      </c>
      <c r="M1664" s="87">
        <v>0</v>
      </c>
      <c r="N1664" s="87">
        <v>0</v>
      </c>
      <c r="O1664" s="87">
        <f t="shared" si="104"/>
        <v>20790000</v>
      </c>
      <c r="P1664" s="97">
        <v>20790000</v>
      </c>
      <c r="Q1664" s="97">
        <f t="shared" si="105"/>
        <v>0</v>
      </c>
      <c r="R1664" s="96"/>
    </row>
    <row r="1665" spans="1:18" x14ac:dyDescent="0.25">
      <c r="A1665" s="84">
        <v>1659</v>
      </c>
      <c r="B1665" s="85">
        <v>462729</v>
      </c>
      <c r="C1665" s="86" t="s">
        <v>711</v>
      </c>
      <c r="D1665" s="86" t="s">
        <v>262</v>
      </c>
      <c r="E1665" s="86" t="s">
        <v>3665</v>
      </c>
      <c r="F1665" s="86" t="s">
        <v>3555</v>
      </c>
      <c r="G1665" s="86"/>
      <c r="H1665" s="87">
        <v>21</v>
      </c>
      <c r="I1665" s="87">
        <v>0</v>
      </c>
      <c r="J1665" s="87">
        <v>0</v>
      </c>
      <c r="K1665" s="87">
        <f t="shared" si="107"/>
        <v>20790000</v>
      </c>
      <c r="L1665" s="87">
        <v>0</v>
      </c>
      <c r="M1665" s="87">
        <v>0</v>
      </c>
      <c r="N1665" s="87">
        <v>0</v>
      </c>
      <c r="O1665" s="87">
        <f t="shared" si="104"/>
        <v>20790000</v>
      </c>
      <c r="P1665" s="97">
        <v>20790000</v>
      </c>
      <c r="Q1665" s="97">
        <f t="shared" si="105"/>
        <v>0</v>
      </c>
      <c r="R1665" s="96"/>
    </row>
    <row r="1666" spans="1:18" x14ac:dyDescent="0.25">
      <c r="A1666" s="84">
        <v>1660</v>
      </c>
      <c r="B1666" s="85">
        <v>462730</v>
      </c>
      <c r="C1666" s="86" t="s">
        <v>666</v>
      </c>
      <c r="D1666" s="86" t="s">
        <v>445</v>
      </c>
      <c r="E1666" s="86" t="s">
        <v>3665</v>
      </c>
      <c r="F1666" s="86" t="s">
        <v>3555</v>
      </c>
      <c r="G1666" s="86"/>
      <c r="H1666" s="87">
        <v>21</v>
      </c>
      <c r="I1666" s="87">
        <v>0</v>
      </c>
      <c r="J1666" s="87">
        <v>0</v>
      </c>
      <c r="K1666" s="87">
        <f t="shared" si="107"/>
        <v>20790000</v>
      </c>
      <c r="L1666" s="87">
        <v>0</v>
      </c>
      <c r="M1666" s="87">
        <v>0</v>
      </c>
      <c r="N1666" s="87">
        <v>0</v>
      </c>
      <c r="O1666" s="87">
        <f t="shared" si="104"/>
        <v>20790000</v>
      </c>
      <c r="P1666" s="97">
        <v>20790000</v>
      </c>
      <c r="Q1666" s="97">
        <f t="shared" si="105"/>
        <v>0</v>
      </c>
      <c r="R1666" s="96"/>
    </row>
    <row r="1667" spans="1:18" x14ac:dyDescent="0.25">
      <c r="A1667" s="84">
        <v>1661</v>
      </c>
      <c r="B1667" s="85">
        <v>462731</v>
      </c>
      <c r="C1667" s="86" t="s">
        <v>3936</v>
      </c>
      <c r="D1667" s="86" t="s">
        <v>448</v>
      </c>
      <c r="E1667" s="86" t="s">
        <v>3665</v>
      </c>
      <c r="F1667" s="86" t="s">
        <v>3555</v>
      </c>
      <c r="G1667" s="86"/>
      <c r="H1667" s="87">
        <v>21</v>
      </c>
      <c r="I1667" s="87">
        <v>0</v>
      </c>
      <c r="J1667" s="87">
        <v>0</v>
      </c>
      <c r="K1667" s="87">
        <f t="shared" si="107"/>
        <v>20790000</v>
      </c>
      <c r="L1667" s="87">
        <v>0</v>
      </c>
      <c r="M1667" s="87">
        <v>0</v>
      </c>
      <c r="N1667" s="87">
        <v>0</v>
      </c>
      <c r="O1667" s="87">
        <f t="shared" si="104"/>
        <v>20790000</v>
      </c>
      <c r="P1667" s="97">
        <v>20790000</v>
      </c>
      <c r="Q1667" s="97">
        <f t="shared" si="105"/>
        <v>0</v>
      </c>
      <c r="R1667" s="96"/>
    </row>
    <row r="1668" spans="1:18" x14ac:dyDescent="0.25">
      <c r="A1668" s="84">
        <v>1662</v>
      </c>
      <c r="B1668" s="85">
        <v>462732</v>
      </c>
      <c r="C1668" s="86" t="s">
        <v>3712</v>
      </c>
      <c r="D1668" s="86" t="s">
        <v>637</v>
      </c>
      <c r="E1668" s="86" t="s">
        <v>3665</v>
      </c>
      <c r="F1668" s="86" t="s">
        <v>3555</v>
      </c>
      <c r="G1668" s="86"/>
      <c r="H1668" s="87">
        <v>18</v>
      </c>
      <c r="I1668" s="87">
        <v>0</v>
      </c>
      <c r="J1668" s="87">
        <v>0</v>
      </c>
      <c r="K1668" s="87">
        <f t="shared" si="107"/>
        <v>17820000</v>
      </c>
      <c r="L1668" s="87">
        <v>0</v>
      </c>
      <c r="M1668" s="87">
        <v>0</v>
      </c>
      <c r="N1668" s="87">
        <v>0</v>
      </c>
      <c r="O1668" s="87">
        <f t="shared" si="104"/>
        <v>17820000</v>
      </c>
      <c r="P1668" s="97">
        <v>18180000</v>
      </c>
      <c r="Q1668" s="97">
        <f t="shared" si="105"/>
        <v>-360000</v>
      </c>
      <c r="R1668" s="96" t="s">
        <v>3884</v>
      </c>
    </row>
    <row r="1669" spans="1:18" x14ac:dyDescent="0.25">
      <c r="A1669" s="84">
        <v>1663</v>
      </c>
      <c r="B1669" s="85">
        <v>462733</v>
      </c>
      <c r="C1669" s="86" t="s">
        <v>2359</v>
      </c>
      <c r="D1669" s="86" t="s">
        <v>65</v>
      </c>
      <c r="E1669" s="86" t="s">
        <v>3665</v>
      </c>
      <c r="F1669" s="86" t="s">
        <v>3555</v>
      </c>
      <c r="G1669" s="86"/>
      <c r="H1669" s="87">
        <v>21</v>
      </c>
      <c r="I1669" s="87">
        <v>0</v>
      </c>
      <c r="J1669" s="87">
        <v>0</v>
      </c>
      <c r="K1669" s="87">
        <f t="shared" si="107"/>
        <v>20790000</v>
      </c>
      <c r="L1669" s="87">
        <v>0</v>
      </c>
      <c r="M1669" s="87">
        <v>0</v>
      </c>
      <c r="N1669" s="87">
        <v>0</v>
      </c>
      <c r="O1669" s="87">
        <f t="shared" si="104"/>
        <v>20790000</v>
      </c>
      <c r="P1669" s="97">
        <v>21210000</v>
      </c>
      <c r="Q1669" s="97">
        <f t="shared" si="105"/>
        <v>-420000</v>
      </c>
      <c r="R1669" s="96" t="s">
        <v>3884</v>
      </c>
    </row>
    <row r="1670" spans="1:18" x14ac:dyDescent="0.25">
      <c r="A1670" s="84">
        <v>1664</v>
      </c>
      <c r="B1670" s="85">
        <v>462734</v>
      </c>
      <c r="C1670" s="86" t="s">
        <v>1717</v>
      </c>
      <c r="D1670" s="86" t="s">
        <v>777</v>
      </c>
      <c r="E1670" s="86" t="s">
        <v>3665</v>
      </c>
      <c r="F1670" s="86" t="s">
        <v>3555</v>
      </c>
      <c r="G1670" s="86"/>
      <c r="H1670" s="87">
        <v>21</v>
      </c>
      <c r="I1670" s="87">
        <v>0</v>
      </c>
      <c r="J1670" s="87">
        <v>0</v>
      </c>
      <c r="K1670" s="87">
        <f t="shared" si="107"/>
        <v>20790000</v>
      </c>
      <c r="L1670" s="87">
        <v>0</v>
      </c>
      <c r="M1670" s="87">
        <v>0</v>
      </c>
      <c r="N1670" s="87">
        <v>0</v>
      </c>
      <c r="O1670" s="87">
        <f t="shared" si="104"/>
        <v>20790000</v>
      </c>
      <c r="P1670" s="97">
        <v>21210000</v>
      </c>
      <c r="Q1670" s="97">
        <f t="shared" si="105"/>
        <v>-420000</v>
      </c>
      <c r="R1670" s="96" t="s">
        <v>3884</v>
      </c>
    </row>
    <row r="1671" spans="1:18" x14ac:dyDescent="0.25">
      <c r="A1671" s="84">
        <v>1665</v>
      </c>
      <c r="B1671" s="85">
        <v>462735</v>
      </c>
      <c r="C1671" s="86" t="s">
        <v>3937</v>
      </c>
      <c r="D1671" s="86" t="s">
        <v>413</v>
      </c>
      <c r="E1671" s="86" t="s">
        <v>3665</v>
      </c>
      <c r="F1671" s="86" t="s">
        <v>3555</v>
      </c>
      <c r="G1671" s="86"/>
      <c r="H1671" s="87">
        <v>21</v>
      </c>
      <c r="I1671" s="87">
        <v>0</v>
      </c>
      <c r="J1671" s="87">
        <v>0</v>
      </c>
      <c r="K1671" s="87">
        <f t="shared" si="107"/>
        <v>20790000</v>
      </c>
      <c r="L1671" s="87">
        <v>0</v>
      </c>
      <c r="M1671" s="87">
        <v>0</v>
      </c>
      <c r="N1671" s="87">
        <v>0</v>
      </c>
      <c r="O1671" s="87">
        <f t="shared" si="104"/>
        <v>20790000</v>
      </c>
      <c r="P1671" s="97">
        <v>20790000</v>
      </c>
      <c r="Q1671" s="97">
        <f t="shared" si="105"/>
        <v>0</v>
      </c>
      <c r="R1671" s="96"/>
    </row>
    <row r="1672" spans="1:18" x14ac:dyDescent="0.25">
      <c r="A1672" s="84">
        <v>1666</v>
      </c>
      <c r="B1672" s="85">
        <v>462736</v>
      </c>
      <c r="C1672" s="86" t="s">
        <v>1118</v>
      </c>
      <c r="D1672" s="86" t="s">
        <v>118</v>
      </c>
      <c r="E1672" s="86" t="s">
        <v>3665</v>
      </c>
      <c r="F1672" s="86" t="s">
        <v>3555</v>
      </c>
      <c r="G1672" s="86"/>
      <c r="H1672" s="87">
        <v>21</v>
      </c>
      <c r="I1672" s="87">
        <v>0</v>
      </c>
      <c r="J1672" s="87">
        <v>0</v>
      </c>
      <c r="K1672" s="87">
        <f t="shared" si="107"/>
        <v>20790000</v>
      </c>
      <c r="L1672" s="87">
        <v>0</v>
      </c>
      <c r="M1672" s="87">
        <v>0</v>
      </c>
      <c r="N1672" s="87">
        <v>0</v>
      </c>
      <c r="O1672" s="87">
        <f t="shared" ref="O1672:O1735" si="108">K1672+L1672+M1672-N1672</f>
        <v>20790000</v>
      </c>
      <c r="P1672" s="97">
        <v>21210000</v>
      </c>
      <c r="Q1672" s="97">
        <f t="shared" ref="Q1672:Q1735" si="109">O1672-P1672</f>
        <v>-420000</v>
      </c>
      <c r="R1672" s="96" t="s">
        <v>3884</v>
      </c>
    </row>
    <row r="1673" spans="1:18" x14ac:dyDescent="0.25">
      <c r="A1673" s="84">
        <v>1667</v>
      </c>
      <c r="B1673" s="85">
        <v>462737</v>
      </c>
      <c r="C1673" s="86" t="s">
        <v>3938</v>
      </c>
      <c r="D1673" s="86" t="s">
        <v>153</v>
      </c>
      <c r="E1673" s="86" t="s">
        <v>3665</v>
      </c>
      <c r="F1673" s="86" t="s">
        <v>3555</v>
      </c>
      <c r="G1673" s="86"/>
      <c r="H1673" s="87">
        <v>21</v>
      </c>
      <c r="I1673" s="87">
        <v>0</v>
      </c>
      <c r="J1673" s="87">
        <v>0</v>
      </c>
      <c r="K1673" s="87">
        <f t="shared" si="107"/>
        <v>20790000</v>
      </c>
      <c r="L1673" s="87">
        <v>0</v>
      </c>
      <c r="M1673" s="87">
        <v>0</v>
      </c>
      <c r="N1673" s="87">
        <v>0</v>
      </c>
      <c r="O1673" s="87">
        <f t="shared" si="108"/>
        <v>20790000</v>
      </c>
      <c r="P1673" s="97">
        <v>21210000</v>
      </c>
      <c r="Q1673" s="97">
        <f t="shared" si="109"/>
        <v>-420000</v>
      </c>
      <c r="R1673" s="96" t="s">
        <v>3884</v>
      </c>
    </row>
    <row r="1674" spans="1:18" x14ac:dyDescent="0.25">
      <c r="A1674" s="84">
        <v>1668</v>
      </c>
      <c r="B1674" s="85">
        <v>462738</v>
      </c>
      <c r="C1674" s="86" t="s">
        <v>1363</v>
      </c>
      <c r="D1674" s="86" t="s">
        <v>75</v>
      </c>
      <c r="E1674" s="86" t="s">
        <v>3665</v>
      </c>
      <c r="F1674" s="86" t="s">
        <v>3555</v>
      </c>
      <c r="G1674" s="86"/>
      <c r="H1674" s="87">
        <v>21</v>
      </c>
      <c r="I1674" s="87">
        <v>0</v>
      </c>
      <c r="J1674" s="87">
        <v>0</v>
      </c>
      <c r="K1674" s="87">
        <f t="shared" si="107"/>
        <v>20790000</v>
      </c>
      <c r="L1674" s="87">
        <v>0</v>
      </c>
      <c r="M1674" s="87">
        <v>0</v>
      </c>
      <c r="N1674" s="87">
        <v>0</v>
      </c>
      <c r="O1674" s="87">
        <f t="shared" si="108"/>
        <v>20790000</v>
      </c>
      <c r="P1674" s="97">
        <v>20790000</v>
      </c>
      <c r="Q1674" s="97">
        <f t="shared" si="109"/>
        <v>0</v>
      </c>
      <c r="R1674" s="96"/>
    </row>
    <row r="1675" spans="1:18" x14ac:dyDescent="0.25">
      <c r="A1675" s="84">
        <v>1669</v>
      </c>
      <c r="B1675" s="85">
        <v>462739</v>
      </c>
      <c r="C1675" s="86" t="s">
        <v>3939</v>
      </c>
      <c r="D1675" s="86" t="s">
        <v>624</v>
      </c>
      <c r="E1675" s="86" t="s">
        <v>3665</v>
      </c>
      <c r="F1675" s="86" t="s">
        <v>3555</v>
      </c>
      <c r="G1675" s="86"/>
      <c r="H1675" s="87">
        <v>21</v>
      </c>
      <c r="I1675" s="87">
        <v>0</v>
      </c>
      <c r="J1675" s="87">
        <v>0</v>
      </c>
      <c r="K1675" s="87">
        <f t="shared" si="107"/>
        <v>20790000</v>
      </c>
      <c r="L1675" s="87">
        <v>0</v>
      </c>
      <c r="M1675" s="87">
        <v>0</v>
      </c>
      <c r="N1675" s="87">
        <v>0</v>
      </c>
      <c r="O1675" s="87">
        <f t="shared" si="108"/>
        <v>20790000</v>
      </c>
      <c r="P1675" s="97">
        <v>21210000</v>
      </c>
      <c r="Q1675" s="97">
        <f t="shared" si="109"/>
        <v>-420000</v>
      </c>
      <c r="R1675" s="96" t="s">
        <v>3884</v>
      </c>
    </row>
    <row r="1676" spans="1:18" x14ac:dyDescent="0.25">
      <c r="A1676" s="84">
        <v>1670</v>
      </c>
      <c r="B1676" s="85">
        <v>462740</v>
      </c>
      <c r="C1676" s="86" t="s">
        <v>1177</v>
      </c>
      <c r="D1676" s="86" t="s">
        <v>147</v>
      </c>
      <c r="E1676" s="86" t="s">
        <v>3665</v>
      </c>
      <c r="F1676" s="86" t="s">
        <v>3555</v>
      </c>
      <c r="G1676" s="86"/>
      <c r="H1676" s="87">
        <v>21</v>
      </c>
      <c r="I1676" s="87">
        <v>0</v>
      </c>
      <c r="J1676" s="87">
        <v>0</v>
      </c>
      <c r="K1676" s="87">
        <f t="shared" si="107"/>
        <v>20790000</v>
      </c>
      <c r="L1676" s="87">
        <v>0</v>
      </c>
      <c r="M1676" s="87">
        <v>0</v>
      </c>
      <c r="N1676" s="87">
        <v>0</v>
      </c>
      <c r="O1676" s="87">
        <f t="shared" si="108"/>
        <v>20790000</v>
      </c>
      <c r="P1676" s="97">
        <v>20790000</v>
      </c>
      <c r="Q1676" s="97">
        <f t="shared" si="109"/>
        <v>0</v>
      </c>
      <c r="R1676" s="96"/>
    </row>
    <row r="1677" spans="1:18" x14ac:dyDescent="0.25">
      <c r="A1677" s="84">
        <v>1671</v>
      </c>
      <c r="B1677" s="85">
        <v>462741</v>
      </c>
      <c r="C1677" s="86" t="s">
        <v>400</v>
      </c>
      <c r="D1677" s="86" t="s">
        <v>317</v>
      </c>
      <c r="E1677" s="86" t="s">
        <v>3665</v>
      </c>
      <c r="F1677" s="86" t="s">
        <v>3555</v>
      </c>
      <c r="G1677" s="86"/>
      <c r="H1677" s="87">
        <v>21</v>
      </c>
      <c r="I1677" s="87">
        <v>0</v>
      </c>
      <c r="J1677" s="87">
        <v>0</v>
      </c>
      <c r="K1677" s="87">
        <f t="shared" si="107"/>
        <v>20790000</v>
      </c>
      <c r="L1677" s="87">
        <v>0</v>
      </c>
      <c r="M1677" s="87">
        <v>0</v>
      </c>
      <c r="N1677" s="87">
        <v>0</v>
      </c>
      <c r="O1677" s="87">
        <f t="shared" si="108"/>
        <v>20790000</v>
      </c>
      <c r="P1677" s="97">
        <v>0</v>
      </c>
      <c r="Q1677" s="97">
        <f t="shared" si="109"/>
        <v>20790000</v>
      </c>
      <c r="R1677" s="96"/>
    </row>
    <row r="1678" spans="1:18" x14ac:dyDescent="0.25">
      <c r="A1678" s="84">
        <v>1672</v>
      </c>
      <c r="B1678" s="85">
        <v>462801</v>
      </c>
      <c r="C1678" s="86" t="s">
        <v>3940</v>
      </c>
      <c r="D1678" s="86" t="s">
        <v>229</v>
      </c>
      <c r="E1678" s="86" t="s">
        <v>3941</v>
      </c>
      <c r="F1678" s="86" t="s">
        <v>3555</v>
      </c>
      <c r="G1678" s="86"/>
      <c r="H1678" s="87">
        <v>21</v>
      </c>
      <c r="I1678" s="87">
        <v>0</v>
      </c>
      <c r="J1678" s="87">
        <v>0</v>
      </c>
      <c r="K1678" s="87">
        <f t="shared" si="107"/>
        <v>20790000</v>
      </c>
      <c r="L1678" s="87">
        <v>0</v>
      </c>
      <c r="M1678" s="87">
        <v>0</v>
      </c>
      <c r="N1678" s="87">
        <v>0</v>
      </c>
      <c r="O1678" s="87">
        <f t="shared" si="108"/>
        <v>20790000</v>
      </c>
      <c r="P1678" s="97">
        <v>20790000</v>
      </c>
      <c r="Q1678" s="97">
        <f t="shared" si="109"/>
        <v>0</v>
      </c>
      <c r="R1678" s="96"/>
    </row>
    <row r="1679" spans="1:18" x14ac:dyDescent="0.25">
      <c r="A1679" s="84">
        <v>1673</v>
      </c>
      <c r="B1679" s="85">
        <v>462802</v>
      </c>
      <c r="C1679" s="86" t="s">
        <v>961</v>
      </c>
      <c r="D1679" s="86" t="s">
        <v>61</v>
      </c>
      <c r="E1679" s="86" t="s">
        <v>3941</v>
      </c>
      <c r="F1679" s="86" t="s">
        <v>3555</v>
      </c>
      <c r="G1679" s="86"/>
      <c r="H1679" s="87">
        <v>21</v>
      </c>
      <c r="I1679" s="87">
        <v>0</v>
      </c>
      <c r="J1679" s="87">
        <v>0</v>
      </c>
      <c r="K1679" s="87">
        <f t="shared" si="107"/>
        <v>20790000</v>
      </c>
      <c r="L1679" s="87">
        <v>0</v>
      </c>
      <c r="M1679" s="87">
        <v>0</v>
      </c>
      <c r="N1679" s="87">
        <v>0</v>
      </c>
      <c r="O1679" s="87">
        <f t="shared" si="108"/>
        <v>20790000</v>
      </c>
      <c r="P1679" s="97">
        <v>20790000</v>
      </c>
      <c r="Q1679" s="97">
        <f t="shared" si="109"/>
        <v>0</v>
      </c>
      <c r="R1679" s="96"/>
    </row>
    <row r="1680" spans="1:18" x14ac:dyDescent="0.25">
      <c r="A1680" s="84">
        <v>1674</v>
      </c>
      <c r="B1680" s="85">
        <v>462803</v>
      </c>
      <c r="C1680" s="86" t="s">
        <v>135</v>
      </c>
      <c r="D1680" s="86" t="s">
        <v>61</v>
      </c>
      <c r="E1680" s="86" t="s">
        <v>3941</v>
      </c>
      <c r="F1680" s="86" t="s">
        <v>3555</v>
      </c>
      <c r="G1680" s="86"/>
      <c r="H1680" s="87">
        <v>21</v>
      </c>
      <c r="I1680" s="87">
        <v>0</v>
      </c>
      <c r="J1680" s="87">
        <v>0</v>
      </c>
      <c r="K1680" s="87">
        <f t="shared" si="107"/>
        <v>20790000</v>
      </c>
      <c r="L1680" s="87">
        <v>0</v>
      </c>
      <c r="M1680" s="87">
        <v>0</v>
      </c>
      <c r="N1680" s="87">
        <v>0</v>
      </c>
      <c r="O1680" s="87">
        <f t="shared" si="108"/>
        <v>20790000</v>
      </c>
      <c r="P1680" s="97">
        <v>20790000</v>
      </c>
      <c r="Q1680" s="97">
        <f t="shared" si="109"/>
        <v>0</v>
      </c>
      <c r="R1680" s="96"/>
    </row>
    <row r="1681" spans="1:18" x14ac:dyDescent="0.25">
      <c r="A1681" s="84">
        <v>1675</v>
      </c>
      <c r="B1681" s="85">
        <v>462804</v>
      </c>
      <c r="C1681" s="86" t="s">
        <v>1905</v>
      </c>
      <c r="D1681" s="86" t="s">
        <v>61</v>
      </c>
      <c r="E1681" s="86" t="s">
        <v>3941</v>
      </c>
      <c r="F1681" s="86" t="s">
        <v>3555</v>
      </c>
      <c r="G1681" s="86"/>
      <c r="H1681" s="87">
        <v>21</v>
      </c>
      <c r="I1681" s="87">
        <v>0</v>
      </c>
      <c r="J1681" s="87">
        <v>0</v>
      </c>
      <c r="K1681" s="87">
        <f t="shared" si="107"/>
        <v>20790000</v>
      </c>
      <c r="L1681" s="87">
        <v>0</v>
      </c>
      <c r="M1681" s="87">
        <v>0</v>
      </c>
      <c r="N1681" s="87">
        <v>0</v>
      </c>
      <c r="O1681" s="87">
        <f t="shared" si="108"/>
        <v>20790000</v>
      </c>
      <c r="P1681" s="97">
        <v>20790000</v>
      </c>
      <c r="Q1681" s="97">
        <f t="shared" si="109"/>
        <v>0</v>
      </c>
      <c r="R1681" s="96"/>
    </row>
    <row r="1682" spans="1:18" x14ac:dyDescent="0.25">
      <c r="A1682" s="84">
        <v>1676</v>
      </c>
      <c r="B1682" s="85">
        <v>462805</v>
      </c>
      <c r="C1682" s="86" t="s">
        <v>1132</v>
      </c>
      <c r="D1682" s="86" t="s">
        <v>306</v>
      </c>
      <c r="E1682" s="86" t="s">
        <v>3941</v>
      </c>
      <c r="F1682" s="86" t="s">
        <v>3555</v>
      </c>
      <c r="G1682" s="86"/>
      <c r="H1682" s="87">
        <v>21</v>
      </c>
      <c r="I1682" s="87">
        <v>0</v>
      </c>
      <c r="J1682" s="87">
        <v>0</v>
      </c>
      <c r="K1682" s="87">
        <f t="shared" si="107"/>
        <v>20790000</v>
      </c>
      <c r="L1682" s="87">
        <v>0</v>
      </c>
      <c r="M1682" s="87">
        <v>0</v>
      </c>
      <c r="N1682" s="87">
        <v>0</v>
      </c>
      <c r="O1682" s="87">
        <f t="shared" si="108"/>
        <v>20790000</v>
      </c>
      <c r="P1682" s="97">
        <v>20790000</v>
      </c>
      <c r="Q1682" s="97">
        <f t="shared" si="109"/>
        <v>0</v>
      </c>
      <c r="R1682" s="96"/>
    </row>
    <row r="1683" spans="1:18" x14ac:dyDescent="0.25">
      <c r="A1683" s="84">
        <v>1677</v>
      </c>
      <c r="B1683" s="85">
        <v>462806</v>
      </c>
      <c r="C1683" s="86" t="s">
        <v>2949</v>
      </c>
      <c r="D1683" s="86" t="s">
        <v>51</v>
      </c>
      <c r="E1683" s="86" t="s">
        <v>3941</v>
      </c>
      <c r="F1683" s="86" t="s">
        <v>3555</v>
      </c>
      <c r="G1683" s="86"/>
      <c r="H1683" s="87">
        <v>21</v>
      </c>
      <c r="I1683" s="87">
        <v>0</v>
      </c>
      <c r="J1683" s="87">
        <v>0</v>
      </c>
      <c r="K1683" s="87">
        <f t="shared" si="107"/>
        <v>20790000</v>
      </c>
      <c r="L1683" s="87">
        <v>0</v>
      </c>
      <c r="M1683" s="87">
        <v>0</v>
      </c>
      <c r="N1683" s="87">
        <v>0</v>
      </c>
      <c r="O1683" s="87">
        <f t="shared" si="108"/>
        <v>20790000</v>
      </c>
      <c r="P1683" s="97">
        <v>20790000</v>
      </c>
      <c r="Q1683" s="97">
        <f t="shared" si="109"/>
        <v>0</v>
      </c>
      <c r="R1683" s="96"/>
    </row>
    <row r="1684" spans="1:18" x14ac:dyDescent="0.25">
      <c r="A1684" s="84">
        <v>1678</v>
      </c>
      <c r="B1684" s="85">
        <v>462807</v>
      </c>
      <c r="C1684" s="86" t="s">
        <v>3485</v>
      </c>
      <c r="D1684" s="86" t="s">
        <v>791</v>
      </c>
      <c r="E1684" s="86" t="s">
        <v>3941</v>
      </c>
      <c r="F1684" s="86" t="s">
        <v>3555</v>
      </c>
      <c r="G1684" s="86"/>
      <c r="H1684" s="87">
        <v>21</v>
      </c>
      <c r="I1684" s="87">
        <v>0</v>
      </c>
      <c r="J1684" s="87">
        <v>0</v>
      </c>
      <c r="K1684" s="87">
        <f t="shared" si="107"/>
        <v>20790000</v>
      </c>
      <c r="L1684" s="87">
        <v>0</v>
      </c>
      <c r="M1684" s="87">
        <v>0</v>
      </c>
      <c r="N1684" s="87">
        <v>0</v>
      </c>
      <c r="O1684" s="87">
        <f t="shared" si="108"/>
        <v>20790000</v>
      </c>
      <c r="P1684" s="97">
        <v>20790000</v>
      </c>
      <c r="Q1684" s="97">
        <f t="shared" si="109"/>
        <v>0</v>
      </c>
      <c r="R1684" s="96"/>
    </row>
    <row r="1685" spans="1:18" x14ac:dyDescent="0.25">
      <c r="A1685" s="84">
        <v>1679</v>
      </c>
      <c r="B1685" s="85">
        <v>462808</v>
      </c>
      <c r="C1685" s="86" t="s">
        <v>616</v>
      </c>
      <c r="D1685" s="86" t="s">
        <v>258</v>
      </c>
      <c r="E1685" s="86" t="s">
        <v>3941</v>
      </c>
      <c r="F1685" s="86" t="s">
        <v>3555</v>
      </c>
      <c r="G1685" s="86"/>
      <c r="H1685" s="87">
        <v>18</v>
      </c>
      <c r="I1685" s="87">
        <v>0</v>
      </c>
      <c r="J1685" s="87">
        <v>0</v>
      </c>
      <c r="K1685" s="87">
        <f t="shared" si="107"/>
        <v>17820000</v>
      </c>
      <c r="L1685" s="87">
        <v>0</v>
      </c>
      <c r="M1685" s="87">
        <v>0</v>
      </c>
      <c r="N1685" s="87">
        <v>0</v>
      </c>
      <c r="O1685" s="87">
        <f t="shared" si="108"/>
        <v>17820000</v>
      </c>
      <c r="P1685" s="97">
        <v>17820000</v>
      </c>
      <c r="Q1685" s="97">
        <f t="shared" si="109"/>
        <v>0</v>
      </c>
      <c r="R1685" s="96"/>
    </row>
    <row r="1686" spans="1:18" x14ac:dyDescent="0.25">
      <c r="A1686" s="84">
        <v>1680</v>
      </c>
      <c r="B1686" s="85">
        <v>462809</v>
      </c>
      <c r="C1686" s="86" t="s">
        <v>444</v>
      </c>
      <c r="D1686" s="86" t="s">
        <v>204</v>
      </c>
      <c r="E1686" s="86" t="s">
        <v>3941</v>
      </c>
      <c r="F1686" s="86" t="s">
        <v>3555</v>
      </c>
      <c r="G1686" s="86"/>
      <c r="H1686" s="87">
        <v>21</v>
      </c>
      <c r="I1686" s="87">
        <v>0</v>
      </c>
      <c r="J1686" s="87">
        <v>0</v>
      </c>
      <c r="K1686" s="87">
        <f t="shared" si="107"/>
        <v>20790000</v>
      </c>
      <c r="L1686" s="87">
        <v>0</v>
      </c>
      <c r="M1686" s="87">
        <v>0</v>
      </c>
      <c r="N1686" s="87">
        <v>0</v>
      </c>
      <c r="O1686" s="87">
        <f t="shared" si="108"/>
        <v>20790000</v>
      </c>
      <c r="P1686" s="97">
        <v>20790000</v>
      </c>
      <c r="Q1686" s="97">
        <f t="shared" si="109"/>
        <v>0</v>
      </c>
      <c r="R1686" s="96"/>
    </row>
    <row r="1687" spans="1:18" x14ac:dyDescent="0.25">
      <c r="A1687" s="84">
        <v>1681</v>
      </c>
      <c r="B1687" s="85">
        <v>462810</v>
      </c>
      <c r="C1687" s="86" t="s">
        <v>3942</v>
      </c>
      <c r="D1687" s="86" t="s">
        <v>431</v>
      </c>
      <c r="E1687" s="86" t="s">
        <v>3941</v>
      </c>
      <c r="F1687" s="86" t="s">
        <v>3555</v>
      </c>
      <c r="G1687" s="86"/>
      <c r="H1687" s="87">
        <v>21</v>
      </c>
      <c r="I1687" s="87">
        <v>0</v>
      </c>
      <c r="J1687" s="87">
        <v>0</v>
      </c>
      <c r="K1687" s="87">
        <f t="shared" si="107"/>
        <v>20790000</v>
      </c>
      <c r="L1687" s="87">
        <v>0</v>
      </c>
      <c r="M1687" s="87">
        <v>0</v>
      </c>
      <c r="N1687" s="87">
        <v>0</v>
      </c>
      <c r="O1687" s="87">
        <f t="shared" si="108"/>
        <v>20790000</v>
      </c>
      <c r="P1687" s="97">
        <v>20790000</v>
      </c>
      <c r="Q1687" s="97">
        <f t="shared" si="109"/>
        <v>0</v>
      </c>
      <c r="R1687" s="96"/>
    </row>
    <row r="1688" spans="1:18" x14ac:dyDescent="0.25">
      <c r="A1688" s="84">
        <v>1682</v>
      </c>
      <c r="B1688" s="85">
        <v>462811</v>
      </c>
      <c r="C1688" s="86" t="s">
        <v>1263</v>
      </c>
      <c r="D1688" s="86" t="s">
        <v>488</v>
      </c>
      <c r="E1688" s="86" t="s">
        <v>3941</v>
      </c>
      <c r="F1688" s="86" t="s">
        <v>3555</v>
      </c>
      <c r="G1688" s="86"/>
      <c r="H1688" s="87">
        <v>21</v>
      </c>
      <c r="I1688" s="87">
        <v>0</v>
      </c>
      <c r="J1688" s="87">
        <v>0</v>
      </c>
      <c r="K1688" s="87">
        <f t="shared" si="107"/>
        <v>20790000</v>
      </c>
      <c r="L1688" s="87">
        <v>0</v>
      </c>
      <c r="M1688" s="87">
        <v>0</v>
      </c>
      <c r="N1688" s="87">
        <v>0</v>
      </c>
      <c r="O1688" s="87">
        <f t="shared" si="108"/>
        <v>20790000</v>
      </c>
      <c r="P1688" s="97">
        <v>20790000</v>
      </c>
      <c r="Q1688" s="97">
        <f t="shared" si="109"/>
        <v>0</v>
      </c>
      <c r="R1688" s="96"/>
    </row>
    <row r="1689" spans="1:18" x14ac:dyDescent="0.25">
      <c r="A1689" s="84">
        <v>1683</v>
      </c>
      <c r="B1689" s="85">
        <v>462812</v>
      </c>
      <c r="C1689" s="86" t="s">
        <v>1982</v>
      </c>
      <c r="D1689" s="86" t="s">
        <v>488</v>
      </c>
      <c r="E1689" s="86" t="s">
        <v>3941</v>
      </c>
      <c r="F1689" s="86" t="s">
        <v>3555</v>
      </c>
      <c r="G1689" s="86"/>
      <c r="H1689" s="87">
        <v>21</v>
      </c>
      <c r="I1689" s="87">
        <v>0</v>
      </c>
      <c r="J1689" s="87">
        <v>0</v>
      </c>
      <c r="K1689" s="87">
        <f t="shared" si="107"/>
        <v>20790000</v>
      </c>
      <c r="L1689" s="87">
        <v>0</v>
      </c>
      <c r="M1689" s="87">
        <v>0</v>
      </c>
      <c r="N1689" s="87">
        <v>0</v>
      </c>
      <c r="O1689" s="87">
        <f t="shared" si="108"/>
        <v>20790000</v>
      </c>
      <c r="P1689" s="97">
        <v>20790000</v>
      </c>
      <c r="Q1689" s="97">
        <f t="shared" si="109"/>
        <v>0</v>
      </c>
      <c r="R1689" s="96"/>
    </row>
    <row r="1690" spans="1:18" x14ac:dyDescent="0.25">
      <c r="A1690" s="84">
        <v>1684</v>
      </c>
      <c r="B1690" s="85">
        <v>462813</v>
      </c>
      <c r="C1690" s="86" t="s">
        <v>3840</v>
      </c>
      <c r="D1690" s="86" t="s">
        <v>71</v>
      </c>
      <c r="E1690" s="86" t="s">
        <v>3941</v>
      </c>
      <c r="F1690" s="86" t="s">
        <v>3555</v>
      </c>
      <c r="G1690" s="86"/>
      <c r="H1690" s="87">
        <v>21</v>
      </c>
      <c r="I1690" s="87">
        <v>0</v>
      </c>
      <c r="J1690" s="87">
        <v>0</v>
      </c>
      <c r="K1690" s="87">
        <f t="shared" si="107"/>
        <v>20790000</v>
      </c>
      <c r="L1690" s="87">
        <v>0</v>
      </c>
      <c r="M1690" s="87">
        <v>0</v>
      </c>
      <c r="N1690" s="87">
        <v>0</v>
      </c>
      <c r="O1690" s="87">
        <f t="shared" si="108"/>
        <v>20790000</v>
      </c>
      <c r="P1690" s="97">
        <v>20790000</v>
      </c>
      <c r="Q1690" s="97">
        <f t="shared" si="109"/>
        <v>0</v>
      </c>
      <c r="R1690" s="96"/>
    </row>
    <row r="1691" spans="1:18" x14ac:dyDescent="0.25">
      <c r="A1691" s="84">
        <v>1685</v>
      </c>
      <c r="B1691" s="85">
        <v>462814</v>
      </c>
      <c r="C1691" s="86" t="s">
        <v>1539</v>
      </c>
      <c r="D1691" s="86" t="s">
        <v>251</v>
      </c>
      <c r="E1691" s="86" t="s">
        <v>3941</v>
      </c>
      <c r="F1691" s="86" t="s">
        <v>3555</v>
      </c>
      <c r="G1691" s="86"/>
      <c r="H1691" s="87">
        <v>21</v>
      </c>
      <c r="I1691" s="87">
        <v>0</v>
      </c>
      <c r="J1691" s="87">
        <v>0</v>
      </c>
      <c r="K1691" s="87">
        <f t="shared" si="107"/>
        <v>20790000</v>
      </c>
      <c r="L1691" s="87">
        <v>0</v>
      </c>
      <c r="M1691" s="87">
        <v>0</v>
      </c>
      <c r="N1691" s="87">
        <v>0</v>
      </c>
      <c r="O1691" s="87">
        <f t="shared" si="108"/>
        <v>20790000</v>
      </c>
      <c r="P1691" s="97">
        <v>20790000</v>
      </c>
      <c r="Q1691" s="97">
        <f t="shared" si="109"/>
        <v>0</v>
      </c>
      <c r="R1691" s="96"/>
    </row>
    <row r="1692" spans="1:18" x14ac:dyDescent="0.25">
      <c r="A1692" s="84">
        <v>1686</v>
      </c>
      <c r="B1692" s="85">
        <v>462815</v>
      </c>
      <c r="C1692" s="86" t="s">
        <v>1474</v>
      </c>
      <c r="D1692" s="86" t="s">
        <v>198</v>
      </c>
      <c r="E1692" s="86" t="s">
        <v>3941</v>
      </c>
      <c r="F1692" s="86" t="s">
        <v>3555</v>
      </c>
      <c r="G1692" s="86"/>
      <c r="H1692" s="87">
        <v>21</v>
      </c>
      <c r="I1692" s="87">
        <v>0</v>
      </c>
      <c r="J1692" s="87">
        <v>0</v>
      </c>
      <c r="K1692" s="87">
        <f t="shared" si="107"/>
        <v>20790000</v>
      </c>
      <c r="L1692" s="87">
        <v>0</v>
      </c>
      <c r="M1692" s="87">
        <v>0</v>
      </c>
      <c r="N1692" s="87">
        <v>0</v>
      </c>
      <c r="O1692" s="87">
        <f t="shared" si="108"/>
        <v>20790000</v>
      </c>
      <c r="P1692" s="97">
        <v>20790000</v>
      </c>
      <c r="Q1692" s="97">
        <f t="shared" si="109"/>
        <v>0</v>
      </c>
      <c r="R1692" s="96"/>
    </row>
    <row r="1693" spans="1:18" x14ac:dyDescent="0.25">
      <c r="A1693" s="84">
        <v>1687</v>
      </c>
      <c r="B1693" s="85">
        <v>462816</v>
      </c>
      <c r="C1693" s="86" t="s">
        <v>2000</v>
      </c>
      <c r="D1693" s="86" t="s">
        <v>1700</v>
      </c>
      <c r="E1693" s="86" t="s">
        <v>3941</v>
      </c>
      <c r="F1693" s="86" t="s">
        <v>3555</v>
      </c>
      <c r="G1693" s="86"/>
      <c r="H1693" s="87">
        <v>21</v>
      </c>
      <c r="I1693" s="87">
        <v>0</v>
      </c>
      <c r="J1693" s="87">
        <v>0</v>
      </c>
      <c r="K1693" s="87">
        <f t="shared" si="107"/>
        <v>20790000</v>
      </c>
      <c r="L1693" s="87">
        <v>0</v>
      </c>
      <c r="M1693" s="87">
        <v>0</v>
      </c>
      <c r="N1693" s="87">
        <v>0</v>
      </c>
      <c r="O1693" s="87">
        <f t="shared" si="108"/>
        <v>20790000</v>
      </c>
      <c r="P1693" s="97">
        <v>20790000</v>
      </c>
      <c r="Q1693" s="97">
        <f t="shared" si="109"/>
        <v>0</v>
      </c>
      <c r="R1693" s="96"/>
    </row>
    <row r="1694" spans="1:18" x14ac:dyDescent="0.25">
      <c r="A1694" s="84">
        <v>1688</v>
      </c>
      <c r="B1694" s="85">
        <v>462817</v>
      </c>
      <c r="C1694" s="86" t="s">
        <v>1050</v>
      </c>
      <c r="D1694" s="86" t="s">
        <v>85</v>
      </c>
      <c r="E1694" s="86" t="s">
        <v>3941</v>
      </c>
      <c r="F1694" s="86" t="s">
        <v>3555</v>
      </c>
      <c r="G1694" s="86"/>
      <c r="H1694" s="87">
        <v>21</v>
      </c>
      <c r="I1694" s="87">
        <v>0</v>
      </c>
      <c r="J1694" s="87">
        <v>0</v>
      </c>
      <c r="K1694" s="87">
        <f t="shared" si="107"/>
        <v>20790000</v>
      </c>
      <c r="L1694" s="87">
        <v>0</v>
      </c>
      <c r="M1694" s="87">
        <v>0</v>
      </c>
      <c r="N1694" s="87">
        <v>0</v>
      </c>
      <c r="O1694" s="87">
        <f t="shared" si="108"/>
        <v>20790000</v>
      </c>
      <c r="P1694" s="97">
        <v>20790000</v>
      </c>
      <c r="Q1694" s="97">
        <f t="shared" si="109"/>
        <v>0</v>
      </c>
      <c r="R1694" s="96"/>
    </row>
    <row r="1695" spans="1:18" x14ac:dyDescent="0.25">
      <c r="A1695" s="84">
        <v>1689</v>
      </c>
      <c r="B1695" s="85">
        <v>462818</v>
      </c>
      <c r="C1695" s="86" t="s">
        <v>2949</v>
      </c>
      <c r="D1695" s="86" t="s">
        <v>85</v>
      </c>
      <c r="E1695" s="86" t="s">
        <v>3941</v>
      </c>
      <c r="F1695" s="86" t="s">
        <v>3555</v>
      </c>
      <c r="G1695" s="86"/>
      <c r="H1695" s="87">
        <v>21</v>
      </c>
      <c r="I1695" s="87">
        <v>0</v>
      </c>
      <c r="J1695" s="87">
        <v>0</v>
      </c>
      <c r="K1695" s="87">
        <f t="shared" si="107"/>
        <v>20790000</v>
      </c>
      <c r="L1695" s="87">
        <v>0</v>
      </c>
      <c r="M1695" s="87">
        <v>0</v>
      </c>
      <c r="N1695" s="87">
        <v>0</v>
      </c>
      <c r="O1695" s="87">
        <f t="shared" si="108"/>
        <v>20790000</v>
      </c>
      <c r="P1695" s="97">
        <v>20790000</v>
      </c>
      <c r="Q1695" s="97">
        <f t="shared" si="109"/>
        <v>0</v>
      </c>
      <c r="R1695" s="96"/>
    </row>
    <row r="1696" spans="1:18" x14ac:dyDescent="0.25">
      <c r="A1696" s="84">
        <v>1690</v>
      </c>
      <c r="B1696" s="85">
        <v>462819</v>
      </c>
      <c r="C1696" s="86" t="s">
        <v>3943</v>
      </c>
      <c r="D1696" s="86" t="s">
        <v>85</v>
      </c>
      <c r="E1696" s="86" t="s">
        <v>3941</v>
      </c>
      <c r="F1696" s="86" t="s">
        <v>3555</v>
      </c>
      <c r="G1696" s="86"/>
      <c r="H1696" s="87">
        <v>21</v>
      </c>
      <c r="I1696" s="87">
        <v>0</v>
      </c>
      <c r="J1696" s="87">
        <v>0</v>
      </c>
      <c r="K1696" s="87">
        <f t="shared" si="107"/>
        <v>20790000</v>
      </c>
      <c r="L1696" s="87">
        <v>0</v>
      </c>
      <c r="M1696" s="87">
        <v>0</v>
      </c>
      <c r="N1696" s="87">
        <v>0</v>
      </c>
      <c r="O1696" s="87">
        <f t="shared" si="108"/>
        <v>20790000</v>
      </c>
      <c r="P1696" s="97">
        <v>20790000</v>
      </c>
      <c r="Q1696" s="97">
        <f t="shared" si="109"/>
        <v>0</v>
      </c>
      <c r="R1696" s="96"/>
    </row>
    <row r="1697" spans="1:18" x14ac:dyDescent="0.25">
      <c r="A1697" s="84">
        <v>1691</v>
      </c>
      <c r="B1697" s="85">
        <v>462820</v>
      </c>
      <c r="C1697" s="86" t="s">
        <v>3944</v>
      </c>
      <c r="D1697" s="86" t="s">
        <v>85</v>
      </c>
      <c r="E1697" s="86" t="s">
        <v>3941</v>
      </c>
      <c r="F1697" s="86" t="s">
        <v>3555</v>
      </c>
      <c r="G1697" s="86"/>
      <c r="H1697" s="87">
        <v>21</v>
      </c>
      <c r="I1697" s="87">
        <v>0</v>
      </c>
      <c r="J1697" s="87">
        <v>0</v>
      </c>
      <c r="K1697" s="87">
        <f t="shared" si="107"/>
        <v>20790000</v>
      </c>
      <c r="L1697" s="87">
        <v>0</v>
      </c>
      <c r="M1697" s="87">
        <v>0</v>
      </c>
      <c r="N1697" s="87">
        <v>0</v>
      </c>
      <c r="O1697" s="87">
        <f t="shared" si="108"/>
        <v>20790000</v>
      </c>
      <c r="P1697" s="97">
        <v>20790000</v>
      </c>
      <c r="Q1697" s="97">
        <f t="shared" si="109"/>
        <v>0</v>
      </c>
      <c r="R1697" s="96"/>
    </row>
    <row r="1698" spans="1:18" x14ac:dyDescent="0.25">
      <c r="A1698" s="84">
        <v>1692</v>
      </c>
      <c r="B1698" s="85">
        <v>462821</v>
      </c>
      <c r="C1698" s="86" t="s">
        <v>114</v>
      </c>
      <c r="D1698" s="86" t="s">
        <v>85</v>
      </c>
      <c r="E1698" s="86" t="s">
        <v>3941</v>
      </c>
      <c r="F1698" s="86" t="s">
        <v>3555</v>
      </c>
      <c r="G1698" s="86"/>
      <c r="H1698" s="87">
        <v>21</v>
      </c>
      <c r="I1698" s="87">
        <v>0</v>
      </c>
      <c r="J1698" s="87">
        <v>0</v>
      </c>
      <c r="K1698" s="87">
        <f t="shared" si="107"/>
        <v>20790000</v>
      </c>
      <c r="L1698" s="87">
        <v>0</v>
      </c>
      <c r="M1698" s="87">
        <v>0</v>
      </c>
      <c r="N1698" s="87">
        <v>0</v>
      </c>
      <c r="O1698" s="87">
        <f t="shared" si="108"/>
        <v>20790000</v>
      </c>
      <c r="P1698" s="97">
        <v>20790000</v>
      </c>
      <c r="Q1698" s="97">
        <f t="shared" si="109"/>
        <v>0</v>
      </c>
      <c r="R1698" s="96"/>
    </row>
    <row r="1699" spans="1:18" x14ac:dyDescent="0.25">
      <c r="A1699" s="84">
        <v>1693</v>
      </c>
      <c r="B1699" s="85">
        <v>462822</v>
      </c>
      <c r="C1699" s="86" t="s">
        <v>114</v>
      </c>
      <c r="D1699" s="86" t="s">
        <v>85</v>
      </c>
      <c r="E1699" s="86" t="s">
        <v>3941</v>
      </c>
      <c r="F1699" s="86" t="s">
        <v>3555</v>
      </c>
      <c r="G1699" s="86"/>
      <c r="H1699" s="87">
        <v>21</v>
      </c>
      <c r="I1699" s="87">
        <v>0</v>
      </c>
      <c r="J1699" s="87">
        <v>0</v>
      </c>
      <c r="K1699" s="87">
        <f t="shared" si="107"/>
        <v>20790000</v>
      </c>
      <c r="L1699" s="87">
        <v>0</v>
      </c>
      <c r="M1699" s="87">
        <v>0</v>
      </c>
      <c r="N1699" s="87">
        <v>0</v>
      </c>
      <c r="O1699" s="87">
        <f t="shared" si="108"/>
        <v>20790000</v>
      </c>
      <c r="P1699" s="97">
        <v>20790000</v>
      </c>
      <c r="Q1699" s="97">
        <f t="shared" si="109"/>
        <v>0</v>
      </c>
      <c r="R1699" s="96"/>
    </row>
    <row r="1700" spans="1:18" x14ac:dyDescent="0.25">
      <c r="A1700" s="84">
        <v>1694</v>
      </c>
      <c r="B1700" s="85">
        <v>462823</v>
      </c>
      <c r="C1700" s="86" t="s">
        <v>3210</v>
      </c>
      <c r="D1700" s="86" t="s">
        <v>57</v>
      </c>
      <c r="E1700" s="86" t="s">
        <v>3941</v>
      </c>
      <c r="F1700" s="86" t="s">
        <v>3555</v>
      </c>
      <c r="G1700" s="86"/>
      <c r="H1700" s="87">
        <v>21</v>
      </c>
      <c r="I1700" s="87">
        <v>0</v>
      </c>
      <c r="J1700" s="87">
        <v>0</v>
      </c>
      <c r="K1700" s="87">
        <f t="shared" si="107"/>
        <v>20790000</v>
      </c>
      <c r="L1700" s="87">
        <v>0</v>
      </c>
      <c r="M1700" s="87">
        <v>0</v>
      </c>
      <c r="N1700" s="87">
        <v>0</v>
      </c>
      <c r="O1700" s="87">
        <f t="shared" si="108"/>
        <v>20790000</v>
      </c>
      <c r="P1700" s="97">
        <v>20790000</v>
      </c>
      <c r="Q1700" s="97">
        <f t="shared" si="109"/>
        <v>0</v>
      </c>
      <c r="R1700" s="96"/>
    </row>
    <row r="1701" spans="1:18" x14ac:dyDescent="0.25">
      <c r="A1701" s="84">
        <v>1695</v>
      </c>
      <c r="B1701" s="85">
        <v>462824</v>
      </c>
      <c r="C1701" s="86" t="s">
        <v>1830</v>
      </c>
      <c r="D1701" s="86" t="s">
        <v>481</v>
      </c>
      <c r="E1701" s="86" t="s">
        <v>3941</v>
      </c>
      <c r="F1701" s="86" t="s">
        <v>3555</v>
      </c>
      <c r="G1701" s="86"/>
      <c r="H1701" s="87">
        <v>21</v>
      </c>
      <c r="I1701" s="87">
        <v>0</v>
      </c>
      <c r="J1701" s="87">
        <v>0</v>
      </c>
      <c r="K1701" s="87">
        <f t="shared" si="107"/>
        <v>20790000</v>
      </c>
      <c r="L1701" s="87">
        <v>0</v>
      </c>
      <c r="M1701" s="87">
        <v>0</v>
      </c>
      <c r="N1701" s="87">
        <v>0</v>
      </c>
      <c r="O1701" s="87">
        <f t="shared" si="108"/>
        <v>20790000</v>
      </c>
      <c r="P1701" s="97">
        <v>20790000</v>
      </c>
      <c r="Q1701" s="97">
        <f t="shared" si="109"/>
        <v>0</v>
      </c>
      <c r="R1701" s="96"/>
    </row>
    <row r="1702" spans="1:18" x14ac:dyDescent="0.25">
      <c r="A1702" s="84">
        <v>1696</v>
      </c>
      <c r="B1702" s="85">
        <v>462825</v>
      </c>
      <c r="C1702" s="86" t="s">
        <v>3101</v>
      </c>
      <c r="D1702" s="86" t="s">
        <v>317</v>
      </c>
      <c r="E1702" s="86" t="s">
        <v>3941</v>
      </c>
      <c r="F1702" s="86" t="s">
        <v>3555</v>
      </c>
      <c r="G1702" s="86"/>
      <c r="H1702" s="87">
        <v>21</v>
      </c>
      <c r="I1702" s="87">
        <v>0</v>
      </c>
      <c r="J1702" s="87">
        <v>0</v>
      </c>
      <c r="K1702" s="87">
        <f t="shared" si="107"/>
        <v>20790000</v>
      </c>
      <c r="L1702" s="87">
        <v>0</v>
      </c>
      <c r="M1702" s="87">
        <v>0</v>
      </c>
      <c r="N1702" s="87">
        <v>0</v>
      </c>
      <c r="O1702" s="87">
        <f t="shared" si="108"/>
        <v>20790000</v>
      </c>
      <c r="P1702" s="97">
        <v>20790000</v>
      </c>
      <c r="Q1702" s="97">
        <f t="shared" si="109"/>
        <v>0</v>
      </c>
      <c r="R1702" s="96"/>
    </row>
    <row r="1703" spans="1:18" x14ac:dyDescent="0.25">
      <c r="A1703" s="84">
        <v>1697</v>
      </c>
      <c r="B1703" s="85">
        <v>462826</v>
      </c>
      <c r="C1703" s="86" t="s">
        <v>56</v>
      </c>
      <c r="D1703" s="86" t="s">
        <v>317</v>
      </c>
      <c r="E1703" s="86" t="s">
        <v>3941</v>
      </c>
      <c r="F1703" s="86" t="s">
        <v>3555</v>
      </c>
      <c r="G1703" s="86"/>
      <c r="H1703" s="87">
        <v>21</v>
      </c>
      <c r="I1703" s="87">
        <v>0</v>
      </c>
      <c r="J1703" s="87">
        <v>0</v>
      </c>
      <c r="K1703" s="87">
        <f t="shared" si="107"/>
        <v>20790000</v>
      </c>
      <c r="L1703" s="87">
        <v>0</v>
      </c>
      <c r="M1703" s="87">
        <v>0</v>
      </c>
      <c r="N1703" s="87">
        <v>0</v>
      </c>
      <c r="O1703" s="87">
        <f t="shared" si="108"/>
        <v>20790000</v>
      </c>
      <c r="P1703" s="97">
        <v>20790000</v>
      </c>
      <c r="Q1703" s="97">
        <f t="shared" si="109"/>
        <v>0</v>
      </c>
      <c r="R1703" s="96"/>
    </row>
    <row r="1704" spans="1:18" x14ac:dyDescent="0.25">
      <c r="A1704" s="84">
        <v>1698</v>
      </c>
      <c r="B1704" s="85">
        <v>462827</v>
      </c>
      <c r="C1704" s="86" t="s">
        <v>1079</v>
      </c>
      <c r="D1704" s="86" t="s">
        <v>317</v>
      </c>
      <c r="E1704" s="86" t="s">
        <v>3941</v>
      </c>
      <c r="F1704" s="86" t="s">
        <v>3555</v>
      </c>
      <c r="G1704" s="86"/>
      <c r="H1704" s="87">
        <v>21</v>
      </c>
      <c r="I1704" s="87">
        <v>0</v>
      </c>
      <c r="J1704" s="87">
        <v>0</v>
      </c>
      <c r="K1704" s="87">
        <f t="shared" ref="K1704:K1767" si="110">H1704*990000</f>
        <v>20790000</v>
      </c>
      <c r="L1704" s="87">
        <v>0</v>
      </c>
      <c r="M1704" s="87">
        <v>0</v>
      </c>
      <c r="N1704" s="87">
        <v>0</v>
      </c>
      <c r="O1704" s="87">
        <f t="shared" si="108"/>
        <v>20790000</v>
      </c>
      <c r="P1704" s="97">
        <v>20790000</v>
      </c>
      <c r="Q1704" s="97">
        <f t="shared" si="109"/>
        <v>0</v>
      </c>
      <c r="R1704" s="96"/>
    </row>
    <row r="1705" spans="1:18" x14ac:dyDescent="0.25">
      <c r="A1705" s="84">
        <v>1699</v>
      </c>
      <c r="B1705" s="85">
        <v>462828</v>
      </c>
      <c r="C1705" s="86" t="s">
        <v>440</v>
      </c>
      <c r="D1705" s="86" t="s">
        <v>317</v>
      </c>
      <c r="E1705" s="86" t="s">
        <v>3941</v>
      </c>
      <c r="F1705" s="86" t="s">
        <v>3555</v>
      </c>
      <c r="G1705" s="86"/>
      <c r="H1705" s="87">
        <v>21</v>
      </c>
      <c r="I1705" s="87">
        <v>0</v>
      </c>
      <c r="J1705" s="87">
        <v>0</v>
      </c>
      <c r="K1705" s="87">
        <f t="shared" si="110"/>
        <v>20790000</v>
      </c>
      <c r="L1705" s="87">
        <v>0</v>
      </c>
      <c r="M1705" s="87">
        <v>0</v>
      </c>
      <c r="N1705" s="87">
        <v>0</v>
      </c>
      <c r="O1705" s="87">
        <f t="shared" si="108"/>
        <v>20790000</v>
      </c>
      <c r="P1705" s="97">
        <v>20790000</v>
      </c>
      <c r="Q1705" s="97">
        <f t="shared" si="109"/>
        <v>0</v>
      </c>
      <c r="R1705" s="96"/>
    </row>
    <row r="1706" spans="1:18" x14ac:dyDescent="0.25">
      <c r="A1706" s="84">
        <v>1700</v>
      </c>
      <c r="B1706" s="85">
        <v>462829</v>
      </c>
      <c r="C1706" s="86" t="s">
        <v>3945</v>
      </c>
      <c r="D1706" s="86" t="s">
        <v>334</v>
      </c>
      <c r="E1706" s="86" t="s">
        <v>3941</v>
      </c>
      <c r="F1706" s="86" t="s">
        <v>3555</v>
      </c>
      <c r="G1706" s="86"/>
      <c r="H1706" s="87">
        <v>21</v>
      </c>
      <c r="I1706" s="87">
        <v>0</v>
      </c>
      <c r="J1706" s="87">
        <v>0</v>
      </c>
      <c r="K1706" s="87">
        <f t="shared" si="110"/>
        <v>20790000</v>
      </c>
      <c r="L1706" s="87">
        <v>0</v>
      </c>
      <c r="M1706" s="87">
        <v>0</v>
      </c>
      <c r="N1706" s="87">
        <v>0</v>
      </c>
      <c r="O1706" s="87">
        <f t="shared" si="108"/>
        <v>20790000</v>
      </c>
      <c r="P1706" s="97">
        <v>20790000</v>
      </c>
      <c r="Q1706" s="97">
        <f t="shared" si="109"/>
        <v>0</v>
      </c>
      <c r="R1706" s="96"/>
    </row>
    <row r="1707" spans="1:18" x14ac:dyDescent="0.25">
      <c r="A1707" s="84">
        <v>1701</v>
      </c>
      <c r="B1707" s="85">
        <v>462830</v>
      </c>
      <c r="C1707" s="86" t="s">
        <v>1865</v>
      </c>
      <c r="D1707" s="86" t="s">
        <v>574</v>
      </c>
      <c r="E1707" s="86" t="s">
        <v>3941</v>
      </c>
      <c r="F1707" s="86" t="s">
        <v>3555</v>
      </c>
      <c r="G1707" s="86"/>
      <c r="H1707" s="87">
        <v>21</v>
      </c>
      <c r="I1707" s="87">
        <v>0</v>
      </c>
      <c r="J1707" s="87">
        <v>0</v>
      </c>
      <c r="K1707" s="87">
        <f t="shared" si="110"/>
        <v>20790000</v>
      </c>
      <c r="L1707" s="87">
        <v>0</v>
      </c>
      <c r="M1707" s="87">
        <v>0</v>
      </c>
      <c r="N1707" s="87">
        <v>0</v>
      </c>
      <c r="O1707" s="87">
        <f t="shared" si="108"/>
        <v>20790000</v>
      </c>
      <c r="P1707" s="97">
        <v>20790000</v>
      </c>
      <c r="Q1707" s="97">
        <f t="shared" si="109"/>
        <v>0</v>
      </c>
      <c r="R1707" s="96"/>
    </row>
    <row r="1708" spans="1:18" x14ac:dyDescent="0.25">
      <c r="A1708" s="84">
        <v>1702</v>
      </c>
      <c r="B1708" s="85">
        <v>462831</v>
      </c>
      <c r="C1708" s="86" t="s">
        <v>152</v>
      </c>
      <c r="D1708" s="86" t="s">
        <v>492</v>
      </c>
      <c r="E1708" s="86" t="s">
        <v>3941</v>
      </c>
      <c r="F1708" s="86" t="s">
        <v>3555</v>
      </c>
      <c r="G1708" s="86"/>
      <c r="H1708" s="87">
        <v>21</v>
      </c>
      <c r="I1708" s="87">
        <v>0</v>
      </c>
      <c r="J1708" s="87">
        <v>0</v>
      </c>
      <c r="K1708" s="87">
        <f t="shared" si="110"/>
        <v>20790000</v>
      </c>
      <c r="L1708" s="87">
        <v>0</v>
      </c>
      <c r="M1708" s="87">
        <v>0</v>
      </c>
      <c r="N1708" s="87">
        <v>0</v>
      </c>
      <c r="O1708" s="87">
        <f t="shared" si="108"/>
        <v>20790000</v>
      </c>
      <c r="P1708" s="97">
        <v>20790000</v>
      </c>
      <c r="Q1708" s="97">
        <f t="shared" si="109"/>
        <v>0</v>
      </c>
      <c r="R1708" s="96"/>
    </row>
    <row r="1709" spans="1:18" x14ac:dyDescent="0.25">
      <c r="A1709" s="84">
        <v>1703</v>
      </c>
      <c r="B1709" s="85">
        <v>462832</v>
      </c>
      <c r="C1709" s="86" t="s">
        <v>1128</v>
      </c>
      <c r="D1709" s="86" t="s">
        <v>3946</v>
      </c>
      <c r="E1709" s="86" t="s">
        <v>3941</v>
      </c>
      <c r="F1709" s="86" t="s">
        <v>3555</v>
      </c>
      <c r="G1709" s="86"/>
      <c r="H1709" s="87">
        <v>21</v>
      </c>
      <c r="I1709" s="87">
        <v>0</v>
      </c>
      <c r="J1709" s="87">
        <v>0</v>
      </c>
      <c r="K1709" s="87">
        <f t="shared" si="110"/>
        <v>20790000</v>
      </c>
      <c r="L1709" s="87">
        <v>0</v>
      </c>
      <c r="M1709" s="87">
        <v>0</v>
      </c>
      <c r="N1709" s="87">
        <v>0</v>
      </c>
      <c r="O1709" s="87">
        <f t="shared" si="108"/>
        <v>20790000</v>
      </c>
      <c r="P1709" s="97">
        <v>0</v>
      </c>
      <c r="Q1709" s="97">
        <f t="shared" si="109"/>
        <v>20790000</v>
      </c>
      <c r="R1709" s="96"/>
    </row>
    <row r="1710" spans="1:18" x14ac:dyDescent="0.25">
      <c r="A1710" s="84">
        <v>1704</v>
      </c>
      <c r="B1710" s="85">
        <v>462833</v>
      </c>
      <c r="C1710" s="86" t="s">
        <v>3947</v>
      </c>
      <c r="D1710" s="86" t="s">
        <v>65</v>
      </c>
      <c r="E1710" s="86" t="s">
        <v>3941</v>
      </c>
      <c r="F1710" s="86" t="s">
        <v>3555</v>
      </c>
      <c r="G1710" s="86"/>
      <c r="H1710" s="87">
        <v>21</v>
      </c>
      <c r="I1710" s="87">
        <v>0</v>
      </c>
      <c r="J1710" s="87">
        <v>0</v>
      </c>
      <c r="K1710" s="87">
        <f t="shared" si="110"/>
        <v>20790000</v>
      </c>
      <c r="L1710" s="87">
        <v>0</v>
      </c>
      <c r="M1710" s="87">
        <v>0</v>
      </c>
      <c r="N1710" s="87">
        <v>0</v>
      </c>
      <c r="O1710" s="87">
        <f t="shared" si="108"/>
        <v>20790000</v>
      </c>
      <c r="P1710" s="97">
        <v>20790000</v>
      </c>
      <c r="Q1710" s="97">
        <f t="shared" si="109"/>
        <v>0</v>
      </c>
      <c r="R1710" s="96"/>
    </row>
    <row r="1711" spans="1:18" x14ac:dyDescent="0.25">
      <c r="A1711" s="84">
        <v>1705</v>
      </c>
      <c r="B1711" s="85">
        <v>462834</v>
      </c>
      <c r="C1711" s="86" t="s">
        <v>478</v>
      </c>
      <c r="D1711" s="86" t="s">
        <v>65</v>
      </c>
      <c r="E1711" s="86" t="s">
        <v>3941</v>
      </c>
      <c r="F1711" s="86" t="s">
        <v>3555</v>
      </c>
      <c r="G1711" s="86"/>
      <c r="H1711" s="87">
        <v>21</v>
      </c>
      <c r="I1711" s="87">
        <v>0</v>
      </c>
      <c r="J1711" s="87">
        <v>0</v>
      </c>
      <c r="K1711" s="87">
        <f t="shared" si="110"/>
        <v>20790000</v>
      </c>
      <c r="L1711" s="87">
        <v>0</v>
      </c>
      <c r="M1711" s="87">
        <v>0</v>
      </c>
      <c r="N1711" s="87">
        <v>0</v>
      </c>
      <c r="O1711" s="87">
        <f t="shared" si="108"/>
        <v>20790000</v>
      </c>
      <c r="P1711" s="97">
        <v>20790000</v>
      </c>
      <c r="Q1711" s="97">
        <f t="shared" si="109"/>
        <v>0</v>
      </c>
      <c r="R1711" s="96"/>
    </row>
    <row r="1712" spans="1:18" x14ac:dyDescent="0.25">
      <c r="A1712" s="84">
        <v>1706</v>
      </c>
      <c r="B1712" s="85">
        <v>462835</v>
      </c>
      <c r="C1712" s="86" t="s">
        <v>3948</v>
      </c>
      <c r="D1712" s="86" t="s">
        <v>153</v>
      </c>
      <c r="E1712" s="86" t="s">
        <v>3941</v>
      </c>
      <c r="F1712" s="86" t="s">
        <v>3555</v>
      </c>
      <c r="G1712" s="86"/>
      <c r="H1712" s="87">
        <v>21</v>
      </c>
      <c r="I1712" s="87">
        <v>0</v>
      </c>
      <c r="J1712" s="87">
        <v>0</v>
      </c>
      <c r="K1712" s="87">
        <f t="shared" si="110"/>
        <v>20790000</v>
      </c>
      <c r="L1712" s="87">
        <v>0</v>
      </c>
      <c r="M1712" s="87">
        <v>0</v>
      </c>
      <c r="N1712" s="87">
        <v>0</v>
      </c>
      <c r="O1712" s="87">
        <f t="shared" si="108"/>
        <v>20790000</v>
      </c>
      <c r="P1712" s="97">
        <v>20790000</v>
      </c>
      <c r="Q1712" s="97">
        <f t="shared" si="109"/>
        <v>0</v>
      </c>
      <c r="R1712" s="96"/>
    </row>
    <row r="1713" spans="1:18" x14ac:dyDescent="0.25">
      <c r="A1713" s="84">
        <v>1707</v>
      </c>
      <c r="B1713" s="85">
        <v>462837</v>
      </c>
      <c r="C1713" s="86" t="s">
        <v>1593</v>
      </c>
      <c r="D1713" s="86" t="s">
        <v>153</v>
      </c>
      <c r="E1713" s="86" t="s">
        <v>3941</v>
      </c>
      <c r="F1713" s="86" t="s">
        <v>3555</v>
      </c>
      <c r="G1713" s="86"/>
      <c r="H1713" s="87">
        <v>21</v>
      </c>
      <c r="I1713" s="87">
        <v>0</v>
      </c>
      <c r="J1713" s="87">
        <v>0</v>
      </c>
      <c r="K1713" s="87">
        <f t="shared" si="110"/>
        <v>20790000</v>
      </c>
      <c r="L1713" s="87">
        <v>0</v>
      </c>
      <c r="M1713" s="87">
        <v>0</v>
      </c>
      <c r="N1713" s="87">
        <v>0</v>
      </c>
      <c r="O1713" s="87">
        <f t="shared" si="108"/>
        <v>20790000</v>
      </c>
      <c r="P1713" s="97">
        <v>20790000</v>
      </c>
      <c r="Q1713" s="97">
        <f t="shared" si="109"/>
        <v>0</v>
      </c>
      <c r="R1713" s="96"/>
    </row>
    <row r="1714" spans="1:18" x14ac:dyDescent="0.25">
      <c r="A1714" s="84">
        <v>1708</v>
      </c>
      <c r="B1714" s="85">
        <v>462838</v>
      </c>
      <c r="C1714" s="86" t="s">
        <v>50</v>
      </c>
      <c r="D1714" s="86" t="s">
        <v>75</v>
      </c>
      <c r="E1714" s="86" t="s">
        <v>3941</v>
      </c>
      <c r="F1714" s="86" t="s">
        <v>3555</v>
      </c>
      <c r="G1714" s="86"/>
      <c r="H1714" s="87">
        <v>21</v>
      </c>
      <c r="I1714" s="87">
        <v>0</v>
      </c>
      <c r="J1714" s="87">
        <v>0</v>
      </c>
      <c r="K1714" s="87">
        <f t="shared" si="110"/>
        <v>20790000</v>
      </c>
      <c r="L1714" s="87">
        <v>0</v>
      </c>
      <c r="M1714" s="87">
        <v>0</v>
      </c>
      <c r="N1714" s="87">
        <v>0</v>
      </c>
      <c r="O1714" s="87">
        <f t="shared" si="108"/>
        <v>20790000</v>
      </c>
      <c r="P1714" s="97">
        <v>20790000</v>
      </c>
      <c r="Q1714" s="97">
        <f t="shared" si="109"/>
        <v>0</v>
      </c>
      <c r="R1714" s="96"/>
    </row>
    <row r="1715" spans="1:18" x14ac:dyDescent="0.25">
      <c r="A1715" s="84">
        <v>1709</v>
      </c>
      <c r="B1715" s="85">
        <v>462839</v>
      </c>
      <c r="C1715" s="86" t="s">
        <v>1330</v>
      </c>
      <c r="D1715" s="86" t="s">
        <v>147</v>
      </c>
      <c r="E1715" s="86" t="s">
        <v>3941</v>
      </c>
      <c r="F1715" s="86" t="s">
        <v>3555</v>
      </c>
      <c r="G1715" s="86"/>
      <c r="H1715" s="87">
        <v>21</v>
      </c>
      <c r="I1715" s="87">
        <v>0</v>
      </c>
      <c r="J1715" s="87">
        <v>0</v>
      </c>
      <c r="K1715" s="87">
        <f t="shared" si="110"/>
        <v>20790000</v>
      </c>
      <c r="L1715" s="87">
        <v>0</v>
      </c>
      <c r="M1715" s="87">
        <v>0</v>
      </c>
      <c r="N1715" s="87">
        <v>0</v>
      </c>
      <c r="O1715" s="87">
        <f t="shared" si="108"/>
        <v>20790000</v>
      </c>
      <c r="P1715" s="97">
        <v>20790000</v>
      </c>
      <c r="Q1715" s="97">
        <f t="shared" si="109"/>
        <v>0</v>
      </c>
      <c r="R1715" s="96"/>
    </row>
    <row r="1716" spans="1:18" x14ac:dyDescent="0.25">
      <c r="A1716" s="84">
        <v>1710</v>
      </c>
      <c r="B1716" s="85">
        <v>462840</v>
      </c>
      <c r="C1716" s="86" t="s">
        <v>440</v>
      </c>
      <c r="D1716" s="86" t="s">
        <v>233</v>
      </c>
      <c r="E1716" s="86" t="s">
        <v>3941</v>
      </c>
      <c r="F1716" s="86" t="s">
        <v>3555</v>
      </c>
      <c r="G1716" s="86"/>
      <c r="H1716" s="87">
        <v>21</v>
      </c>
      <c r="I1716" s="87">
        <v>0</v>
      </c>
      <c r="J1716" s="87">
        <v>0</v>
      </c>
      <c r="K1716" s="87">
        <f t="shared" si="110"/>
        <v>20790000</v>
      </c>
      <c r="L1716" s="87">
        <v>0</v>
      </c>
      <c r="M1716" s="87">
        <v>0</v>
      </c>
      <c r="N1716" s="87">
        <v>0</v>
      </c>
      <c r="O1716" s="87">
        <f t="shared" si="108"/>
        <v>20790000</v>
      </c>
      <c r="P1716" s="97">
        <v>0</v>
      </c>
      <c r="Q1716" s="97">
        <f t="shared" si="109"/>
        <v>20790000</v>
      </c>
      <c r="R1716" s="96"/>
    </row>
    <row r="1717" spans="1:18" x14ac:dyDescent="0.25">
      <c r="A1717" s="84">
        <v>1711</v>
      </c>
      <c r="B1717" s="85">
        <v>462841</v>
      </c>
      <c r="C1717" s="86" t="s">
        <v>583</v>
      </c>
      <c r="D1717" s="86" t="s">
        <v>536</v>
      </c>
      <c r="E1717" s="86" t="s">
        <v>3941</v>
      </c>
      <c r="F1717" s="86" t="s">
        <v>3555</v>
      </c>
      <c r="G1717" s="86"/>
      <c r="H1717" s="87">
        <v>21</v>
      </c>
      <c r="I1717" s="87">
        <v>0</v>
      </c>
      <c r="J1717" s="87">
        <v>0</v>
      </c>
      <c r="K1717" s="87">
        <f t="shared" si="110"/>
        <v>20790000</v>
      </c>
      <c r="L1717" s="87">
        <v>0</v>
      </c>
      <c r="M1717" s="87">
        <v>0</v>
      </c>
      <c r="N1717" s="87">
        <v>0</v>
      </c>
      <c r="O1717" s="87">
        <f t="shared" si="108"/>
        <v>20790000</v>
      </c>
      <c r="P1717" s="97">
        <v>20790000</v>
      </c>
      <c r="Q1717" s="97">
        <f t="shared" si="109"/>
        <v>0</v>
      </c>
      <c r="R1717" s="96"/>
    </row>
    <row r="1718" spans="1:18" x14ac:dyDescent="0.25">
      <c r="A1718" s="84">
        <v>1712</v>
      </c>
      <c r="B1718" s="85">
        <v>462842</v>
      </c>
      <c r="C1718" s="86" t="s">
        <v>850</v>
      </c>
      <c r="D1718" s="86" t="s">
        <v>605</v>
      </c>
      <c r="E1718" s="86" t="s">
        <v>3941</v>
      </c>
      <c r="F1718" s="86" t="s">
        <v>3555</v>
      </c>
      <c r="G1718" s="86"/>
      <c r="H1718" s="87">
        <v>21</v>
      </c>
      <c r="I1718" s="87">
        <v>0</v>
      </c>
      <c r="J1718" s="87">
        <v>0</v>
      </c>
      <c r="K1718" s="87">
        <f t="shared" si="110"/>
        <v>20790000</v>
      </c>
      <c r="L1718" s="87">
        <v>0</v>
      </c>
      <c r="M1718" s="87">
        <v>0</v>
      </c>
      <c r="N1718" s="87">
        <v>0</v>
      </c>
      <c r="O1718" s="87">
        <f t="shared" si="108"/>
        <v>20790000</v>
      </c>
      <c r="P1718" s="97">
        <v>0</v>
      </c>
      <c r="Q1718" s="97">
        <f t="shared" si="109"/>
        <v>20790000</v>
      </c>
      <c r="R1718" s="96"/>
    </row>
    <row r="1719" spans="1:18" x14ac:dyDescent="0.25">
      <c r="A1719" s="84">
        <v>1713</v>
      </c>
      <c r="B1719" s="85">
        <v>462901</v>
      </c>
      <c r="C1719" s="86" t="s">
        <v>3949</v>
      </c>
      <c r="D1719" s="86" t="s">
        <v>61</v>
      </c>
      <c r="E1719" s="86" t="s">
        <v>3950</v>
      </c>
      <c r="F1719" s="86" t="s">
        <v>3555</v>
      </c>
      <c r="G1719" s="86"/>
      <c r="H1719" s="87">
        <v>21</v>
      </c>
      <c r="I1719" s="87">
        <v>0</v>
      </c>
      <c r="J1719" s="87">
        <v>0</v>
      </c>
      <c r="K1719" s="87">
        <f t="shared" si="110"/>
        <v>20790000</v>
      </c>
      <c r="L1719" s="87">
        <v>0</v>
      </c>
      <c r="M1719" s="87">
        <v>0</v>
      </c>
      <c r="N1719" s="87">
        <v>0</v>
      </c>
      <c r="O1719" s="87">
        <f t="shared" si="108"/>
        <v>20790000</v>
      </c>
      <c r="P1719" s="97">
        <v>20790000</v>
      </c>
      <c r="Q1719" s="97">
        <f t="shared" si="109"/>
        <v>0</v>
      </c>
      <c r="R1719" s="96"/>
    </row>
    <row r="1720" spans="1:18" x14ac:dyDescent="0.25">
      <c r="A1720" s="84">
        <v>1714</v>
      </c>
      <c r="B1720" s="85">
        <v>462902</v>
      </c>
      <c r="C1720" s="86" t="s">
        <v>759</v>
      </c>
      <c r="D1720" s="86" t="s">
        <v>61</v>
      </c>
      <c r="E1720" s="86" t="s">
        <v>3950</v>
      </c>
      <c r="F1720" s="86" t="s">
        <v>3555</v>
      </c>
      <c r="G1720" s="86"/>
      <c r="H1720" s="87">
        <v>21</v>
      </c>
      <c r="I1720" s="87">
        <v>0</v>
      </c>
      <c r="J1720" s="87">
        <v>0</v>
      </c>
      <c r="K1720" s="87">
        <f t="shared" si="110"/>
        <v>20790000</v>
      </c>
      <c r="L1720" s="87">
        <v>0</v>
      </c>
      <c r="M1720" s="87">
        <v>0</v>
      </c>
      <c r="N1720" s="87">
        <v>0</v>
      </c>
      <c r="O1720" s="87">
        <f t="shared" si="108"/>
        <v>20790000</v>
      </c>
      <c r="P1720" s="97">
        <v>20790000</v>
      </c>
      <c r="Q1720" s="97">
        <f t="shared" si="109"/>
        <v>0</v>
      </c>
      <c r="R1720" s="96"/>
    </row>
    <row r="1721" spans="1:18" x14ac:dyDescent="0.25">
      <c r="A1721" s="84">
        <v>1715</v>
      </c>
      <c r="B1721" s="85">
        <v>462903</v>
      </c>
      <c r="C1721" s="86" t="s">
        <v>920</v>
      </c>
      <c r="D1721" s="86" t="s">
        <v>61</v>
      </c>
      <c r="E1721" s="86" t="s">
        <v>3950</v>
      </c>
      <c r="F1721" s="86" t="s">
        <v>3555</v>
      </c>
      <c r="G1721" s="86"/>
      <c r="H1721" s="87">
        <v>21</v>
      </c>
      <c r="I1721" s="87">
        <v>0</v>
      </c>
      <c r="J1721" s="87">
        <v>0</v>
      </c>
      <c r="K1721" s="87">
        <f t="shared" si="110"/>
        <v>20790000</v>
      </c>
      <c r="L1721" s="87">
        <v>0</v>
      </c>
      <c r="M1721" s="87">
        <v>0</v>
      </c>
      <c r="N1721" s="87">
        <v>0</v>
      </c>
      <c r="O1721" s="87">
        <f t="shared" si="108"/>
        <v>20790000</v>
      </c>
      <c r="P1721" s="97">
        <v>20790000</v>
      </c>
      <c r="Q1721" s="97">
        <f t="shared" si="109"/>
        <v>0</v>
      </c>
      <c r="R1721" s="96"/>
    </row>
    <row r="1722" spans="1:18" x14ac:dyDescent="0.25">
      <c r="A1722" s="84">
        <v>1716</v>
      </c>
      <c r="B1722" s="85">
        <v>462904</v>
      </c>
      <c r="C1722" s="86" t="s">
        <v>3951</v>
      </c>
      <c r="D1722" s="86" t="s">
        <v>51</v>
      </c>
      <c r="E1722" s="86" t="s">
        <v>3950</v>
      </c>
      <c r="F1722" s="86" t="s">
        <v>3555</v>
      </c>
      <c r="G1722" s="86"/>
      <c r="H1722" s="87">
        <v>18</v>
      </c>
      <c r="I1722" s="87">
        <v>0</v>
      </c>
      <c r="J1722" s="87">
        <v>0</v>
      </c>
      <c r="K1722" s="87">
        <f t="shared" si="110"/>
        <v>17820000</v>
      </c>
      <c r="L1722" s="87">
        <v>0</v>
      </c>
      <c r="M1722" s="87">
        <v>0</v>
      </c>
      <c r="N1722" s="87">
        <v>0</v>
      </c>
      <c r="O1722" s="87">
        <f t="shared" si="108"/>
        <v>17820000</v>
      </c>
      <c r="P1722" s="97">
        <v>18000000</v>
      </c>
      <c r="Q1722" s="97">
        <f t="shared" si="109"/>
        <v>-180000</v>
      </c>
      <c r="R1722" s="96"/>
    </row>
    <row r="1723" spans="1:18" s="98" customFormat="1" x14ac:dyDescent="0.25">
      <c r="A1723" s="94">
        <v>1717</v>
      </c>
      <c r="B1723" s="95">
        <v>462905</v>
      </c>
      <c r="C1723" s="96" t="s">
        <v>962</v>
      </c>
      <c r="D1723" s="96" t="s">
        <v>791</v>
      </c>
      <c r="E1723" s="105" t="s">
        <v>3667</v>
      </c>
      <c r="F1723" s="96" t="s">
        <v>27</v>
      </c>
      <c r="G1723" s="96"/>
      <c r="H1723" s="97">
        <v>12</v>
      </c>
      <c r="I1723" s="97">
        <v>0</v>
      </c>
      <c r="J1723" s="97">
        <v>0</v>
      </c>
      <c r="K1723" s="97">
        <f>H1723*280000</f>
        <v>3360000</v>
      </c>
      <c r="L1723" s="97">
        <v>0</v>
      </c>
      <c r="M1723" s="97">
        <v>0</v>
      </c>
      <c r="N1723" s="97">
        <v>0</v>
      </c>
      <c r="O1723" s="97">
        <f t="shared" si="108"/>
        <v>3360000</v>
      </c>
      <c r="P1723" s="97">
        <v>3360000</v>
      </c>
      <c r="Q1723" s="97">
        <f t="shared" si="109"/>
        <v>0</v>
      </c>
      <c r="R1723" s="96" t="s">
        <v>3952</v>
      </c>
    </row>
    <row r="1724" spans="1:18" x14ac:dyDescent="0.25">
      <c r="A1724" s="84">
        <v>1718</v>
      </c>
      <c r="B1724" s="85">
        <v>462906</v>
      </c>
      <c r="C1724" s="86" t="s">
        <v>1579</v>
      </c>
      <c r="D1724" s="86" t="s">
        <v>558</v>
      </c>
      <c r="E1724" s="86" t="s">
        <v>3950</v>
      </c>
      <c r="F1724" s="86" t="s">
        <v>3555</v>
      </c>
      <c r="G1724" s="86"/>
      <c r="H1724" s="87">
        <v>21</v>
      </c>
      <c r="I1724" s="87">
        <v>0</v>
      </c>
      <c r="J1724" s="87">
        <v>0</v>
      </c>
      <c r="K1724" s="87">
        <f t="shared" si="110"/>
        <v>20790000</v>
      </c>
      <c r="L1724" s="87">
        <v>0</v>
      </c>
      <c r="M1724" s="87">
        <v>0</v>
      </c>
      <c r="N1724" s="87">
        <v>0</v>
      </c>
      <c r="O1724" s="87">
        <f t="shared" si="108"/>
        <v>20790000</v>
      </c>
      <c r="P1724" s="97">
        <v>20790000</v>
      </c>
      <c r="Q1724" s="97">
        <f t="shared" si="109"/>
        <v>0</v>
      </c>
      <c r="R1724" s="96"/>
    </row>
    <row r="1725" spans="1:18" x14ac:dyDescent="0.25">
      <c r="A1725" s="84">
        <v>1719</v>
      </c>
      <c r="B1725" s="85">
        <v>462907</v>
      </c>
      <c r="C1725" s="86" t="s">
        <v>531</v>
      </c>
      <c r="D1725" s="86" t="s">
        <v>258</v>
      </c>
      <c r="E1725" s="86" t="s">
        <v>3950</v>
      </c>
      <c r="F1725" s="86" t="s">
        <v>3555</v>
      </c>
      <c r="G1725" s="86"/>
      <c r="H1725" s="87">
        <v>21</v>
      </c>
      <c r="I1725" s="87">
        <v>0</v>
      </c>
      <c r="J1725" s="87">
        <v>0</v>
      </c>
      <c r="K1725" s="87">
        <f t="shared" si="110"/>
        <v>20790000</v>
      </c>
      <c r="L1725" s="87">
        <v>0</v>
      </c>
      <c r="M1725" s="87">
        <v>0</v>
      </c>
      <c r="N1725" s="87">
        <v>0</v>
      </c>
      <c r="O1725" s="87">
        <f t="shared" si="108"/>
        <v>20790000</v>
      </c>
      <c r="P1725" s="97">
        <v>0</v>
      </c>
      <c r="Q1725" s="97">
        <f t="shared" si="109"/>
        <v>20790000</v>
      </c>
      <c r="R1725" s="96"/>
    </row>
    <row r="1726" spans="1:18" x14ac:dyDescent="0.25">
      <c r="A1726" s="84">
        <v>1720</v>
      </c>
      <c r="B1726" s="85">
        <v>462908</v>
      </c>
      <c r="C1726" s="86" t="s">
        <v>648</v>
      </c>
      <c r="D1726" s="86" t="s">
        <v>204</v>
      </c>
      <c r="E1726" s="86" t="s">
        <v>3950</v>
      </c>
      <c r="F1726" s="86" t="s">
        <v>3555</v>
      </c>
      <c r="G1726" s="86"/>
      <c r="H1726" s="87">
        <v>21</v>
      </c>
      <c r="I1726" s="87">
        <v>0</v>
      </c>
      <c r="J1726" s="87">
        <v>0</v>
      </c>
      <c r="K1726" s="87">
        <f t="shared" si="110"/>
        <v>20790000</v>
      </c>
      <c r="L1726" s="87">
        <v>0</v>
      </c>
      <c r="M1726" s="87">
        <v>0</v>
      </c>
      <c r="N1726" s="87">
        <v>0</v>
      </c>
      <c r="O1726" s="87">
        <f t="shared" si="108"/>
        <v>20790000</v>
      </c>
      <c r="P1726" s="97">
        <v>20790000</v>
      </c>
      <c r="Q1726" s="97">
        <f t="shared" si="109"/>
        <v>0</v>
      </c>
      <c r="R1726" s="96"/>
    </row>
    <row r="1727" spans="1:18" x14ac:dyDescent="0.25">
      <c r="A1727" s="84">
        <v>1721</v>
      </c>
      <c r="B1727" s="85">
        <v>462909</v>
      </c>
      <c r="C1727" s="86" t="s">
        <v>603</v>
      </c>
      <c r="D1727" s="86" t="s">
        <v>431</v>
      </c>
      <c r="E1727" s="86" t="s">
        <v>3950</v>
      </c>
      <c r="F1727" s="86" t="s">
        <v>3555</v>
      </c>
      <c r="G1727" s="86"/>
      <c r="H1727" s="87">
        <v>21</v>
      </c>
      <c r="I1727" s="87">
        <v>0</v>
      </c>
      <c r="J1727" s="87">
        <v>0</v>
      </c>
      <c r="K1727" s="87">
        <f t="shared" si="110"/>
        <v>20790000</v>
      </c>
      <c r="L1727" s="87">
        <v>0</v>
      </c>
      <c r="M1727" s="87">
        <v>0</v>
      </c>
      <c r="N1727" s="87">
        <v>0</v>
      </c>
      <c r="O1727" s="87">
        <f t="shared" si="108"/>
        <v>20790000</v>
      </c>
      <c r="P1727" s="97">
        <v>20790000</v>
      </c>
      <c r="Q1727" s="97">
        <f t="shared" si="109"/>
        <v>0</v>
      </c>
      <c r="R1727" s="96"/>
    </row>
    <row r="1728" spans="1:18" x14ac:dyDescent="0.25">
      <c r="A1728" s="84">
        <v>1722</v>
      </c>
      <c r="B1728" s="85">
        <v>462910</v>
      </c>
      <c r="C1728" s="86" t="s">
        <v>1493</v>
      </c>
      <c r="D1728" s="86" t="s">
        <v>158</v>
      </c>
      <c r="E1728" s="86" t="s">
        <v>3950</v>
      </c>
      <c r="F1728" s="86" t="s">
        <v>3555</v>
      </c>
      <c r="G1728" s="86"/>
      <c r="H1728" s="87">
        <v>21</v>
      </c>
      <c r="I1728" s="87">
        <v>0</v>
      </c>
      <c r="J1728" s="87">
        <v>0</v>
      </c>
      <c r="K1728" s="87">
        <f t="shared" si="110"/>
        <v>20790000</v>
      </c>
      <c r="L1728" s="87">
        <v>0</v>
      </c>
      <c r="M1728" s="87">
        <v>0</v>
      </c>
      <c r="N1728" s="87">
        <v>0</v>
      </c>
      <c r="O1728" s="87">
        <f t="shared" si="108"/>
        <v>20790000</v>
      </c>
      <c r="P1728" s="97">
        <v>20790000</v>
      </c>
      <c r="Q1728" s="97">
        <f t="shared" si="109"/>
        <v>0</v>
      </c>
      <c r="R1728" s="96"/>
    </row>
    <row r="1729" spans="1:18" x14ac:dyDescent="0.25">
      <c r="A1729" s="84">
        <v>1723</v>
      </c>
      <c r="B1729" s="85">
        <v>462911</v>
      </c>
      <c r="C1729" s="86" t="s">
        <v>1118</v>
      </c>
      <c r="D1729" s="86" t="s">
        <v>517</v>
      </c>
      <c r="E1729" s="86" t="s">
        <v>3950</v>
      </c>
      <c r="F1729" s="86" t="s">
        <v>3555</v>
      </c>
      <c r="G1729" s="86"/>
      <c r="H1729" s="87">
        <v>21</v>
      </c>
      <c r="I1729" s="87">
        <v>0</v>
      </c>
      <c r="J1729" s="87">
        <v>0</v>
      </c>
      <c r="K1729" s="87">
        <f t="shared" si="110"/>
        <v>20790000</v>
      </c>
      <c r="L1729" s="87">
        <v>0</v>
      </c>
      <c r="M1729" s="87">
        <v>0</v>
      </c>
      <c r="N1729" s="87">
        <v>0</v>
      </c>
      <c r="O1729" s="87">
        <f t="shared" si="108"/>
        <v>20790000</v>
      </c>
      <c r="P1729" s="97">
        <v>20790000</v>
      </c>
      <c r="Q1729" s="97">
        <f t="shared" si="109"/>
        <v>0</v>
      </c>
      <c r="R1729" s="96"/>
    </row>
    <row r="1730" spans="1:18" x14ac:dyDescent="0.25">
      <c r="A1730" s="84">
        <v>1724</v>
      </c>
      <c r="B1730" s="85">
        <v>462912</v>
      </c>
      <c r="C1730" s="86" t="s">
        <v>531</v>
      </c>
      <c r="D1730" s="86" t="s">
        <v>375</v>
      </c>
      <c r="E1730" s="86" t="s">
        <v>3950</v>
      </c>
      <c r="F1730" s="86" t="s">
        <v>3555</v>
      </c>
      <c r="G1730" s="86"/>
      <c r="H1730" s="87">
        <v>21</v>
      </c>
      <c r="I1730" s="87">
        <v>0</v>
      </c>
      <c r="J1730" s="87">
        <v>0</v>
      </c>
      <c r="K1730" s="87">
        <f t="shared" si="110"/>
        <v>20790000</v>
      </c>
      <c r="L1730" s="87">
        <v>0</v>
      </c>
      <c r="M1730" s="87">
        <v>0</v>
      </c>
      <c r="N1730" s="87">
        <v>0</v>
      </c>
      <c r="O1730" s="87">
        <f t="shared" si="108"/>
        <v>20790000</v>
      </c>
      <c r="P1730" s="97">
        <v>20790000</v>
      </c>
      <c r="Q1730" s="97">
        <f t="shared" si="109"/>
        <v>0</v>
      </c>
      <c r="R1730" s="96"/>
    </row>
    <row r="1731" spans="1:18" x14ac:dyDescent="0.25">
      <c r="A1731" s="84">
        <v>1725</v>
      </c>
      <c r="B1731" s="85">
        <v>462913</v>
      </c>
      <c r="C1731" s="86" t="s">
        <v>1065</v>
      </c>
      <c r="D1731" s="86" t="s">
        <v>109</v>
      </c>
      <c r="E1731" s="86" t="s">
        <v>3950</v>
      </c>
      <c r="F1731" s="86" t="s">
        <v>3555</v>
      </c>
      <c r="G1731" s="86"/>
      <c r="H1731" s="87">
        <v>21</v>
      </c>
      <c r="I1731" s="87">
        <v>0</v>
      </c>
      <c r="J1731" s="87">
        <v>0</v>
      </c>
      <c r="K1731" s="87">
        <f t="shared" si="110"/>
        <v>20790000</v>
      </c>
      <c r="L1731" s="87">
        <v>0</v>
      </c>
      <c r="M1731" s="87">
        <v>0</v>
      </c>
      <c r="N1731" s="87">
        <v>0</v>
      </c>
      <c r="O1731" s="87">
        <f t="shared" si="108"/>
        <v>20790000</v>
      </c>
      <c r="P1731" s="97">
        <v>20790000</v>
      </c>
      <c r="Q1731" s="97">
        <f t="shared" si="109"/>
        <v>0</v>
      </c>
      <c r="R1731" s="96"/>
    </row>
    <row r="1732" spans="1:18" x14ac:dyDescent="0.25">
      <c r="A1732" s="84">
        <v>1726</v>
      </c>
      <c r="B1732" s="85">
        <v>462914</v>
      </c>
      <c r="C1732" s="86" t="s">
        <v>1241</v>
      </c>
      <c r="D1732" s="86" t="s">
        <v>125</v>
      </c>
      <c r="E1732" s="86" t="s">
        <v>3950</v>
      </c>
      <c r="F1732" s="86" t="s">
        <v>3555</v>
      </c>
      <c r="G1732" s="86"/>
      <c r="H1732" s="87">
        <v>21</v>
      </c>
      <c r="I1732" s="87">
        <v>0</v>
      </c>
      <c r="J1732" s="87">
        <v>0</v>
      </c>
      <c r="K1732" s="87">
        <f t="shared" si="110"/>
        <v>20790000</v>
      </c>
      <c r="L1732" s="87">
        <v>0</v>
      </c>
      <c r="M1732" s="87">
        <v>0</v>
      </c>
      <c r="N1732" s="87">
        <v>0</v>
      </c>
      <c r="O1732" s="87">
        <f t="shared" si="108"/>
        <v>20790000</v>
      </c>
      <c r="P1732" s="97">
        <v>0</v>
      </c>
      <c r="Q1732" s="97">
        <f t="shared" si="109"/>
        <v>20790000</v>
      </c>
      <c r="R1732" s="96"/>
    </row>
    <row r="1733" spans="1:18" x14ac:dyDescent="0.25">
      <c r="A1733" s="84">
        <v>1727</v>
      </c>
      <c r="B1733" s="85">
        <v>462915</v>
      </c>
      <c r="C1733" s="86" t="s">
        <v>444</v>
      </c>
      <c r="D1733" s="86" t="s">
        <v>1700</v>
      </c>
      <c r="E1733" s="86" t="s">
        <v>3950</v>
      </c>
      <c r="F1733" s="86" t="s">
        <v>3555</v>
      </c>
      <c r="G1733" s="86"/>
      <c r="H1733" s="87">
        <v>21</v>
      </c>
      <c r="I1733" s="87">
        <v>0</v>
      </c>
      <c r="J1733" s="87">
        <v>0</v>
      </c>
      <c r="K1733" s="87">
        <f t="shared" si="110"/>
        <v>20790000</v>
      </c>
      <c r="L1733" s="87">
        <v>0</v>
      </c>
      <c r="M1733" s="87">
        <v>0</v>
      </c>
      <c r="N1733" s="87">
        <v>0</v>
      </c>
      <c r="O1733" s="87">
        <f t="shared" si="108"/>
        <v>20790000</v>
      </c>
      <c r="P1733" s="97">
        <v>20790000</v>
      </c>
      <c r="Q1733" s="97">
        <f t="shared" si="109"/>
        <v>0</v>
      </c>
      <c r="R1733" s="96"/>
    </row>
    <row r="1734" spans="1:18" x14ac:dyDescent="0.25">
      <c r="A1734" s="84">
        <v>1728</v>
      </c>
      <c r="B1734" s="85">
        <v>462916</v>
      </c>
      <c r="C1734" s="86" t="s">
        <v>3245</v>
      </c>
      <c r="D1734" s="86" t="s">
        <v>85</v>
      </c>
      <c r="E1734" s="86" t="s">
        <v>3950</v>
      </c>
      <c r="F1734" s="86" t="s">
        <v>3555</v>
      </c>
      <c r="G1734" s="86"/>
      <c r="H1734" s="87">
        <v>21</v>
      </c>
      <c r="I1734" s="87">
        <v>0</v>
      </c>
      <c r="J1734" s="87">
        <v>0</v>
      </c>
      <c r="K1734" s="87">
        <f t="shared" si="110"/>
        <v>20790000</v>
      </c>
      <c r="L1734" s="87">
        <v>0</v>
      </c>
      <c r="M1734" s="87">
        <v>0</v>
      </c>
      <c r="N1734" s="87">
        <v>0</v>
      </c>
      <c r="O1734" s="87">
        <f t="shared" si="108"/>
        <v>20790000</v>
      </c>
      <c r="P1734" s="97">
        <v>0</v>
      </c>
      <c r="Q1734" s="97">
        <f t="shared" si="109"/>
        <v>20790000</v>
      </c>
      <c r="R1734" s="96"/>
    </row>
    <row r="1735" spans="1:18" x14ac:dyDescent="0.25">
      <c r="A1735" s="84">
        <v>1729</v>
      </c>
      <c r="B1735" s="85">
        <v>462917</v>
      </c>
      <c r="C1735" s="86" t="s">
        <v>1938</v>
      </c>
      <c r="D1735" s="86" t="s">
        <v>85</v>
      </c>
      <c r="E1735" s="86" t="s">
        <v>3950</v>
      </c>
      <c r="F1735" s="86" t="s">
        <v>3555</v>
      </c>
      <c r="G1735" s="86"/>
      <c r="H1735" s="87">
        <v>21</v>
      </c>
      <c r="I1735" s="87">
        <v>0</v>
      </c>
      <c r="J1735" s="87">
        <v>0</v>
      </c>
      <c r="K1735" s="87">
        <f t="shared" si="110"/>
        <v>20790000</v>
      </c>
      <c r="L1735" s="87">
        <v>0</v>
      </c>
      <c r="M1735" s="87">
        <v>0</v>
      </c>
      <c r="N1735" s="87">
        <v>0</v>
      </c>
      <c r="O1735" s="87">
        <f t="shared" si="108"/>
        <v>20790000</v>
      </c>
      <c r="P1735" s="97">
        <v>20790000</v>
      </c>
      <c r="Q1735" s="97">
        <f t="shared" si="109"/>
        <v>0</v>
      </c>
      <c r="R1735" s="96"/>
    </row>
    <row r="1736" spans="1:18" x14ac:dyDescent="0.25">
      <c r="A1736" s="84">
        <v>1730</v>
      </c>
      <c r="B1736" s="85">
        <v>462918</v>
      </c>
      <c r="C1736" s="86" t="s">
        <v>3953</v>
      </c>
      <c r="D1736" s="86" t="s">
        <v>85</v>
      </c>
      <c r="E1736" s="86" t="s">
        <v>3950</v>
      </c>
      <c r="F1736" s="86" t="s">
        <v>3555</v>
      </c>
      <c r="G1736" s="86"/>
      <c r="H1736" s="87">
        <v>21</v>
      </c>
      <c r="I1736" s="87">
        <v>0</v>
      </c>
      <c r="J1736" s="87">
        <v>0</v>
      </c>
      <c r="K1736" s="87">
        <f t="shared" si="110"/>
        <v>20790000</v>
      </c>
      <c r="L1736" s="87">
        <v>0</v>
      </c>
      <c r="M1736" s="87">
        <v>0</v>
      </c>
      <c r="N1736" s="87">
        <v>0</v>
      </c>
      <c r="O1736" s="87">
        <f t="shared" ref="O1736:O1799" si="111">K1736+L1736+M1736-N1736</f>
        <v>20790000</v>
      </c>
      <c r="P1736" s="97">
        <v>0</v>
      </c>
      <c r="Q1736" s="97">
        <f t="shared" ref="Q1736:Q1799" si="112">O1736-P1736</f>
        <v>20790000</v>
      </c>
      <c r="R1736" s="96"/>
    </row>
    <row r="1737" spans="1:18" x14ac:dyDescent="0.25">
      <c r="A1737" s="84">
        <v>1731</v>
      </c>
      <c r="B1737" s="85">
        <v>462919</v>
      </c>
      <c r="C1737" s="86" t="s">
        <v>1053</v>
      </c>
      <c r="D1737" s="86" t="s">
        <v>85</v>
      </c>
      <c r="E1737" s="86" t="s">
        <v>3950</v>
      </c>
      <c r="F1737" s="86" t="s">
        <v>3555</v>
      </c>
      <c r="G1737" s="86"/>
      <c r="H1737" s="87">
        <v>21</v>
      </c>
      <c r="I1737" s="87">
        <v>0</v>
      </c>
      <c r="J1737" s="87">
        <v>0</v>
      </c>
      <c r="K1737" s="87">
        <f t="shared" si="110"/>
        <v>20790000</v>
      </c>
      <c r="L1737" s="87">
        <v>0</v>
      </c>
      <c r="M1737" s="87">
        <v>0</v>
      </c>
      <c r="N1737" s="87">
        <v>0</v>
      </c>
      <c r="O1737" s="87">
        <f t="shared" si="111"/>
        <v>20790000</v>
      </c>
      <c r="P1737" s="97">
        <v>20790000</v>
      </c>
      <c r="Q1737" s="97">
        <f t="shared" si="112"/>
        <v>0</v>
      </c>
      <c r="R1737" s="96"/>
    </row>
    <row r="1738" spans="1:18" x14ac:dyDescent="0.25">
      <c r="A1738" s="84">
        <v>1732</v>
      </c>
      <c r="B1738" s="85">
        <v>462920</v>
      </c>
      <c r="C1738" s="86" t="s">
        <v>3954</v>
      </c>
      <c r="D1738" s="86" t="s">
        <v>57</v>
      </c>
      <c r="E1738" s="86" t="s">
        <v>3950</v>
      </c>
      <c r="F1738" s="86" t="s">
        <v>3555</v>
      </c>
      <c r="G1738" s="86"/>
      <c r="H1738" s="87">
        <v>21</v>
      </c>
      <c r="I1738" s="87">
        <v>0</v>
      </c>
      <c r="J1738" s="87">
        <v>0</v>
      </c>
      <c r="K1738" s="87">
        <f t="shared" si="110"/>
        <v>20790000</v>
      </c>
      <c r="L1738" s="87">
        <v>0</v>
      </c>
      <c r="M1738" s="87">
        <v>0</v>
      </c>
      <c r="N1738" s="87">
        <v>0</v>
      </c>
      <c r="O1738" s="87">
        <f t="shared" si="111"/>
        <v>20790000</v>
      </c>
      <c r="P1738" s="97">
        <v>20790000</v>
      </c>
      <c r="Q1738" s="97">
        <f t="shared" si="112"/>
        <v>0</v>
      </c>
      <c r="R1738" s="96"/>
    </row>
    <row r="1739" spans="1:18" x14ac:dyDescent="0.25">
      <c r="A1739" s="84">
        <v>1733</v>
      </c>
      <c r="B1739" s="85">
        <v>462921</v>
      </c>
      <c r="C1739" s="86" t="s">
        <v>379</v>
      </c>
      <c r="D1739" s="86" t="s">
        <v>481</v>
      </c>
      <c r="E1739" s="86" t="s">
        <v>3950</v>
      </c>
      <c r="F1739" s="86" t="s">
        <v>3555</v>
      </c>
      <c r="G1739" s="86"/>
      <c r="H1739" s="87">
        <v>21</v>
      </c>
      <c r="I1739" s="87">
        <v>0</v>
      </c>
      <c r="J1739" s="87">
        <v>0</v>
      </c>
      <c r="K1739" s="87">
        <f t="shared" si="110"/>
        <v>20790000</v>
      </c>
      <c r="L1739" s="87">
        <v>0</v>
      </c>
      <c r="M1739" s="87">
        <v>0</v>
      </c>
      <c r="N1739" s="87">
        <v>0</v>
      </c>
      <c r="O1739" s="87">
        <f t="shared" si="111"/>
        <v>20790000</v>
      </c>
      <c r="P1739" s="97">
        <v>20790000</v>
      </c>
      <c r="Q1739" s="97">
        <f t="shared" si="112"/>
        <v>0</v>
      </c>
      <c r="R1739" s="96"/>
    </row>
    <row r="1740" spans="1:18" x14ac:dyDescent="0.25">
      <c r="A1740" s="84">
        <v>1734</v>
      </c>
      <c r="B1740" s="85">
        <v>462922</v>
      </c>
      <c r="C1740" s="86" t="s">
        <v>3955</v>
      </c>
      <c r="D1740" s="86" t="s">
        <v>317</v>
      </c>
      <c r="E1740" s="86" t="s">
        <v>3950</v>
      </c>
      <c r="F1740" s="86" t="s">
        <v>3555</v>
      </c>
      <c r="G1740" s="86"/>
      <c r="H1740" s="87">
        <v>21</v>
      </c>
      <c r="I1740" s="87">
        <v>0</v>
      </c>
      <c r="J1740" s="87">
        <v>0</v>
      </c>
      <c r="K1740" s="87">
        <f t="shared" si="110"/>
        <v>20790000</v>
      </c>
      <c r="L1740" s="87">
        <v>0</v>
      </c>
      <c r="M1740" s="87">
        <v>0</v>
      </c>
      <c r="N1740" s="87">
        <v>0</v>
      </c>
      <c r="O1740" s="87">
        <f t="shared" si="111"/>
        <v>20790000</v>
      </c>
      <c r="P1740" s="97">
        <v>20790000</v>
      </c>
      <c r="Q1740" s="97">
        <f t="shared" si="112"/>
        <v>0</v>
      </c>
      <c r="R1740" s="96"/>
    </row>
    <row r="1741" spans="1:18" x14ac:dyDescent="0.25">
      <c r="A1741" s="84">
        <v>1735</v>
      </c>
      <c r="B1741" s="85">
        <v>462923</v>
      </c>
      <c r="C1741" s="86" t="s">
        <v>2102</v>
      </c>
      <c r="D1741" s="86" t="s">
        <v>317</v>
      </c>
      <c r="E1741" s="86" t="s">
        <v>3950</v>
      </c>
      <c r="F1741" s="86" t="s">
        <v>3555</v>
      </c>
      <c r="G1741" s="86"/>
      <c r="H1741" s="87">
        <v>21</v>
      </c>
      <c r="I1741" s="87">
        <v>0</v>
      </c>
      <c r="J1741" s="87">
        <v>0</v>
      </c>
      <c r="K1741" s="87">
        <f t="shared" si="110"/>
        <v>20790000</v>
      </c>
      <c r="L1741" s="87">
        <v>0</v>
      </c>
      <c r="M1741" s="87">
        <v>0</v>
      </c>
      <c r="N1741" s="87">
        <v>0</v>
      </c>
      <c r="O1741" s="87">
        <f t="shared" si="111"/>
        <v>20790000</v>
      </c>
      <c r="P1741" s="97">
        <v>20790000</v>
      </c>
      <c r="Q1741" s="97">
        <f t="shared" si="112"/>
        <v>0</v>
      </c>
      <c r="R1741" s="96"/>
    </row>
    <row r="1742" spans="1:18" x14ac:dyDescent="0.25">
      <c r="A1742" s="84">
        <v>1736</v>
      </c>
      <c r="B1742" s="85">
        <v>462924</v>
      </c>
      <c r="C1742" s="86" t="s">
        <v>3956</v>
      </c>
      <c r="D1742" s="86" t="s">
        <v>270</v>
      </c>
      <c r="E1742" s="86" t="s">
        <v>3950</v>
      </c>
      <c r="F1742" s="86" t="s">
        <v>3555</v>
      </c>
      <c r="G1742" s="86"/>
      <c r="H1742" s="87">
        <v>21</v>
      </c>
      <c r="I1742" s="87">
        <v>0</v>
      </c>
      <c r="J1742" s="87">
        <v>0</v>
      </c>
      <c r="K1742" s="87">
        <f t="shared" si="110"/>
        <v>20790000</v>
      </c>
      <c r="L1742" s="87">
        <v>0</v>
      </c>
      <c r="M1742" s="87">
        <v>0</v>
      </c>
      <c r="N1742" s="87">
        <v>0</v>
      </c>
      <c r="O1742" s="87">
        <f t="shared" si="111"/>
        <v>20790000</v>
      </c>
      <c r="P1742" s="97">
        <v>20790000</v>
      </c>
      <c r="Q1742" s="97">
        <f t="shared" si="112"/>
        <v>0</v>
      </c>
      <c r="R1742" s="96"/>
    </row>
    <row r="1743" spans="1:18" x14ac:dyDescent="0.25">
      <c r="A1743" s="84">
        <v>1737</v>
      </c>
      <c r="B1743" s="85">
        <v>462925</v>
      </c>
      <c r="C1743" s="86" t="s">
        <v>2772</v>
      </c>
      <c r="D1743" s="86" t="s">
        <v>574</v>
      </c>
      <c r="E1743" s="86" t="s">
        <v>3950</v>
      </c>
      <c r="F1743" s="86" t="s">
        <v>3555</v>
      </c>
      <c r="G1743" s="86"/>
      <c r="H1743" s="87">
        <v>21</v>
      </c>
      <c r="I1743" s="87">
        <v>0</v>
      </c>
      <c r="J1743" s="87">
        <v>0</v>
      </c>
      <c r="K1743" s="87">
        <f t="shared" si="110"/>
        <v>20790000</v>
      </c>
      <c r="L1743" s="87">
        <v>0</v>
      </c>
      <c r="M1743" s="87">
        <v>0</v>
      </c>
      <c r="N1743" s="87">
        <v>0</v>
      </c>
      <c r="O1743" s="87">
        <f t="shared" si="111"/>
        <v>20790000</v>
      </c>
      <c r="P1743" s="97">
        <v>20790000</v>
      </c>
      <c r="Q1743" s="97">
        <f t="shared" si="112"/>
        <v>0</v>
      </c>
      <c r="R1743" s="96"/>
    </row>
    <row r="1744" spans="1:18" x14ac:dyDescent="0.25">
      <c r="A1744" s="84">
        <v>1738</v>
      </c>
      <c r="B1744" s="85">
        <v>462926</v>
      </c>
      <c r="C1744" s="86" t="s">
        <v>766</v>
      </c>
      <c r="D1744" s="86" t="s">
        <v>210</v>
      </c>
      <c r="E1744" s="86" t="s">
        <v>3950</v>
      </c>
      <c r="F1744" s="86" t="s">
        <v>3555</v>
      </c>
      <c r="G1744" s="86"/>
      <c r="H1744" s="87">
        <v>21</v>
      </c>
      <c r="I1744" s="87">
        <v>0</v>
      </c>
      <c r="J1744" s="87">
        <v>0</v>
      </c>
      <c r="K1744" s="87">
        <f t="shared" si="110"/>
        <v>20790000</v>
      </c>
      <c r="L1744" s="87">
        <v>0</v>
      </c>
      <c r="M1744" s="87">
        <v>0</v>
      </c>
      <c r="N1744" s="87">
        <v>0</v>
      </c>
      <c r="O1744" s="87">
        <f t="shared" si="111"/>
        <v>20790000</v>
      </c>
      <c r="P1744" s="97">
        <v>20790000</v>
      </c>
      <c r="Q1744" s="97">
        <f t="shared" si="112"/>
        <v>0</v>
      </c>
      <c r="R1744" s="96"/>
    </row>
    <row r="1745" spans="1:18" x14ac:dyDescent="0.25">
      <c r="A1745" s="84">
        <v>1739</v>
      </c>
      <c r="B1745" s="85">
        <v>462927</v>
      </c>
      <c r="C1745" s="86" t="s">
        <v>239</v>
      </c>
      <c r="D1745" s="86" t="s">
        <v>492</v>
      </c>
      <c r="E1745" s="86" t="s">
        <v>3950</v>
      </c>
      <c r="F1745" s="86" t="s">
        <v>3555</v>
      </c>
      <c r="G1745" s="86"/>
      <c r="H1745" s="87">
        <v>21</v>
      </c>
      <c r="I1745" s="87">
        <v>0</v>
      </c>
      <c r="J1745" s="87">
        <v>0</v>
      </c>
      <c r="K1745" s="87">
        <f t="shared" si="110"/>
        <v>20790000</v>
      </c>
      <c r="L1745" s="87">
        <v>0</v>
      </c>
      <c r="M1745" s="87">
        <v>0</v>
      </c>
      <c r="N1745" s="87">
        <v>0</v>
      </c>
      <c r="O1745" s="87">
        <f t="shared" si="111"/>
        <v>20790000</v>
      </c>
      <c r="P1745" s="97">
        <v>20790000</v>
      </c>
      <c r="Q1745" s="97">
        <f t="shared" si="112"/>
        <v>0</v>
      </c>
      <c r="R1745" s="96"/>
    </row>
    <row r="1746" spans="1:18" x14ac:dyDescent="0.25">
      <c r="A1746" s="84">
        <v>1740</v>
      </c>
      <c r="B1746" s="85">
        <v>462928</v>
      </c>
      <c r="C1746" s="86" t="s">
        <v>1591</v>
      </c>
      <c r="D1746" s="86" t="s">
        <v>65</v>
      </c>
      <c r="E1746" s="86" t="s">
        <v>3950</v>
      </c>
      <c r="F1746" s="86" t="s">
        <v>3555</v>
      </c>
      <c r="G1746" s="86"/>
      <c r="H1746" s="87">
        <v>21</v>
      </c>
      <c r="I1746" s="87">
        <v>0</v>
      </c>
      <c r="J1746" s="87">
        <v>0</v>
      </c>
      <c r="K1746" s="87">
        <f t="shared" si="110"/>
        <v>20790000</v>
      </c>
      <c r="L1746" s="87">
        <v>0</v>
      </c>
      <c r="M1746" s="87">
        <v>0</v>
      </c>
      <c r="N1746" s="87">
        <v>0</v>
      </c>
      <c r="O1746" s="87">
        <f t="shared" si="111"/>
        <v>20790000</v>
      </c>
      <c r="P1746" s="97">
        <v>20790000</v>
      </c>
      <c r="Q1746" s="97">
        <f t="shared" si="112"/>
        <v>0</v>
      </c>
      <c r="R1746" s="96"/>
    </row>
    <row r="1747" spans="1:18" x14ac:dyDescent="0.25">
      <c r="A1747" s="84">
        <v>1741</v>
      </c>
      <c r="B1747" s="85">
        <v>462929</v>
      </c>
      <c r="C1747" s="86" t="s">
        <v>3957</v>
      </c>
      <c r="D1747" s="86" t="s">
        <v>65</v>
      </c>
      <c r="E1747" s="86" t="s">
        <v>3950</v>
      </c>
      <c r="F1747" s="86" t="s">
        <v>3555</v>
      </c>
      <c r="G1747" s="86"/>
      <c r="H1747" s="87">
        <v>21</v>
      </c>
      <c r="I1747" s="87">
        <v>0</v>
      </c>
      <c r="J1747" s="87">
        <v>0</v>
      </c>
      <c r="K1747" s="87">
        <f t="shared" si="110"/>
        <v>20790000</v>
      </c>
      <c r="L1747" s="87">
        <v>0</v>
      </c>
      <c r="M1747" s="87">
        <v>0</v>
      </c>
      <c r="N1747" s="87">
        <v>0</v>
      </c>
      <c r="O1747" s="87">
        <f t="shared" si="111"/>
        <v>20790000</v>
      </c>
      <c r="P1747" s="97">
        <v>0</v>
      </c>
      <c r="Q1747" s="97">
        <f t="shared" si="112"/>
        <v>20790000</v>
      </c>
      <c r="R1747" s="96"/>
    </row>
    <row r="1748" spans="1:18" x14ac:dyDescent="0.25">
      <c r="A1748" s="84">
        <v>1742</v>
      </c>
      <c r="B1748" s="85">
        <v>462930</v>
      </c>
      <c r="C1748" s="86" t="s">
        <v>826</v>
      </c>
      <c r="D1748" s="86" t="s">
        <v>65</v>
      </c>
      <c r="E1748" s="86" t="s">
        <v>3950</v>
      </c>
      <c r="F1748" s="86" t="s">
        <v>3555</v>
      </c>
      <c r="G1748" s="86"/>
      <c r="H1748" s="87">
        <v>21</v>
      </c>
      <c r="I1748" s="87">
        <v>0</v>
      </c>
      <c r="J1748" s="87">
        <v>0</v>
      </c>
      <c r="K1748" s="87">
        <f t="shared" si="110"/>
        <v>20790000</v>
      </c>
      <c r="L1748" s="87">
        <v>0</v>
      </c>
      <c r="M1748" s="87">
        <v>0</v>
      </c>
      <c r="N1748" s="87">
        <v>0</v>
      </c>
      <c r="O1748" s="87">
        <f t="shared" si="111"/>
        <v>20790000</v>
      </c>
      <c r="P1748" s="97">
        <v>20790000</v>
      </c>
      <c r="Q1748" s="97">
        <f t="shared" si="112"/>
        <v>0</v>
      </c>
      <c r="R1748" s="96"/>
    </row>
    <row r="1749" spans="1:18" x14ac:dyDescent="0.25">
      <c r="A1749" s="84">
        <v>1743</v>
      </c>
      <c r="B1749" s="85">
        <v>462931</v>
      </c>
      <c r="C1749" s="86" t="s">
        <v>1464</v>
      </c>
      <c r="D1749" s="86" t="s">
        <v>192</v>
      </c>
      <c r="E1749" s="86" t="s">
        <v>3950</v>
      </c>
      <c r="F1749" s="86" t="s">
        <v>3555</v>
      </c>
      <c r="G1749" s="86"/>
      <c r="H1749" s="87">
        <v>21</v>
      </c>
      <c r="I1749" s="87">
        <v>0</v>
      </c>
      <c r="J1749" s="87">
        <v>0</v>
      </c>
      <c r="K1749" s="87"/>
      <c r="L1749" s="87"/>
      <c r="M1749" s="87"/>
      <c r="N1749" s="87"/>
      <c r="O1749" s="87"/>
      <c r="P1749" s="97">
        <v>0</v>
      </c>
      <c r="Q1749" s="97">
        <f t="shared" si="112"/>
        <v>0</v>
      </c>
      <c r="R1749" s="96" t="s">
        <v>3370</v>
      </c>
    </row>
    <row r="1750" spans="1:18" x14ac:dyDescent="0.25">
      <c r="A1750" s="84">
        <v>1744</v>
      </c>
      <c r="B1750" s="85">
        <v>462932</v>
      </c>
      <c r="C1750" s="86" t="s">
        <v>1048</v>
      </c>
      <c r="D1750" s="86" t="s">
        <v>1984</v>
      </c>
      <c r="E1750" s="86" t="s">
        <v>3950</v>
      </c>
      <c r="F1750" s="86" t="s">
        <v>3555</v>
      </c>
      <c r="G1750" s="86"/>
      <c r="H1750" s="87">
        <v>21</v>
      </c>
      <c r="I1750" s="87">
        <v>0</v>
      </c>
      <c r="J1750" s="87">
        <v>0</v>
      </c>
      <c r="K1750" s="87">
        <f t="shared" si="110"/>
        <v>20790000</v>
      </c>
      <c r="L1750" s="87">
        <v>0</v>
      </c>
      <c r="M1750" s="87">
        <v>0</v>
      </c>
      <c r="N1750" s="87">
        <v>0</v>
      </c>
      <c r="O1750" s="87">
        <f t="shared" si="111"/>
        <v>20790000</v>
      </c>
      <c r="P1750" s="97">
        <v>20790000</v>
      </c>
      <c r="Q1750" s="97">
        <f t="shared" si="112"/>
        <v>0</v>
      </c>
      <c r="R1750" s="96"/>
    </row>
    <row r="1751" spans="1:18" x14ac:dyDescent="0.25">
      <c r="A1751" s="84">
        <v>1745</v>
      </c>
      <c r="B1751" s="85">
        <v>462934</v>
      </c>
      <c r="C1751" s="86" t="s">
        <v>818</v>
      </c>
      <c r="D1751" s="86" t="s">
        <v>153</v>
      </c>
      <c r="E1751" s="86" t="s">
        <v>3950</v>
      </c>
      <c r="F1751" s="86" t="s">
        <v>3555</v>
      </c>
      <c r="G1751" s="86"/>
      <c r="H1751" s="87">
        <v>21</v>
      </c>
      <c r="I1751" s="87">
        <v>0</v>
      </c>
      <c r="J1751" s="87">
        <v>0</v>
      </c>
      <c r="K1751" s="87">
        <f t="shared" si="110"/>
        <v>20790000</v>
      </c>
      <c r="L1751" s="87">
        <v>0</v>
      </c>
      <c r="M1751" s="87">
        <v>0</v>
      </c>
      <c r="N1751" s="87">
        <v>0</v>
      </c>
      <c r="O1751" s="87">
        <f t="shared" si="111"/>
        <v>20790000</v>
      </c>
      <c r="P1751" s="97">
        <v>20790000</v>
      </c>
      <c r="Q1751" s="97">
        <f t="shared" si="112"/>
        <v>0</v>
      </c>
      <c r="R1751" s="96"/>
    </row>
    <row r="1752" spans="1:18" x14ac:dyDescent="0.25">
      <c r="A1752" s="84">
        <v>1746</v>
      </c>
      <c r="B1752" s="85">
        <v>462935</v>
      </c>
      <c r="C1752" s="86" t="s">
        <v>1628</v>
      </c>
      <c r="D1752" s="86" t="s">
        <v>528</v>
      </c>
      <c r="E1752" s="86" t="s">
        <v>3950</v>
      </c>
      <c r="F1752" s="86" t="s">
        <v>3555</v>
      </c>
      <c r="G1752" s="86"/>
      <c r="H1752" s="87">
        <v>21</v>
      </c>
      <c r="I1752" s="87">
        <v>0</v>
      </c>
      <c r="J1752" s="87">
        <v>0</v>
      </c>
      <c r="K1752" s="87">
        <f t="shared" si="110"/>
        <v>20790000</v>
      </c>
      <c r="L1752" s="87">
        <v>0</v>
      </c>
      <c r="M1752" s="87">
        <v>0</v>
      </c>
      <c r="N1752" s="87">
        <v>0</v>
      </c>
      <c r="O1752" s="87">
        <f t="shared" si="111"/>
        <v>20790000</v>
      </c>
      <c r="P1752" s="97">
        <v>20790000</v>
      </c>
      <c r="Q1752" s="97">
        <f t="shared" si="112"/>
        <v>0</v>
      </c>
      <c r="R1752" s="96"/>
    </row>
    <row r="1753" spans="1:18" x14ac:dyDescent="0.25">
      <c r="A1753" s="84">
        <v>1747</v>
      </c>
      <c r="B1753" s="85">
        <v>462936</v>
      </c>
      <c r="C1753" s="86" t="s">
        <v>3958</v>
      </c>
      <c r="D1753" s="86" t="s">
        <v>75</v>
      </c>
      <c r="E1753" s="86" t="s">
        <v>3950</v>
      </c>
      <c r="F1753" s="86" t="s">
        <v>3555</v>
      </c>
      <c r="G1753" s="86"/>
      <c r="H1753" s="87">
        <v>21</v>
      </c>
      <c r="I1753" s="87">
        <v>0</v>
      </c>
      <c r="J1753" s="87">
        <v>0</v>
      </c>
      <c r="K1753" s="87">
        <f t="shared" si="110"/>
        <v>20790000</v>
      </c>
      <c r="L1753" s="87">
        <v>0</v>
      </c>
      <c r="M1753" s="87">
        <v>0</v>
      </c>
      <c r="N1753" s="87">
        <v>0</v>
      </c>
      <c r="O1753" s="87">
        <f t="shared" si="111"/>
        <v>20790000</v>
      </c>
      <c r="P1753" s="97">
        <v>20790000</v>
      </c>
      <c r="Q1753" s="97">
        <f t="shared" si="112"/>
        <v>0</v>
      </c>
      <c r="R1753" s="96"/>
    </row>
    <row r="1754" spans="1:18" x14ac:dyDescent="0.25">
      <c r="A1754" s="84">
        <v>1748</v>
      </c>
      <c r="B1754" s="85">
        <v>462937</v>
      </c>
      <c r="C1754" s="86" t="s">
        <v>3214</v>
      </c>
      <c r="D1754" s="86" t="s">
        <v>75</v>
      </c>
      <c r="E1754" s="86" t="s">
        <v>3950</v>
      </c>
      <c r="F1754" s="86" t="s">
        <v>3555</v>
      </c>
      <c r="G1754" s="86"/>
      <c r="H1754" s="87">
        <v>21</v>
      </c>
      <c r="I1754" s="87">
        <v>0</v>
      </c>
      <c r="J1754" s="87">
        <v>0</v>
      </c>
      <c r="K1754" s="87">
        <f t="shared" si="110"/>
        <v>20790000</v>
      </c>
      <c r="L1754" s="87">
        <v>0</v>
      </c>
      <c r="M1754" s="87">
        <v>0</v>
      </c>
      <c r="N1754" s="87">
        <v>0</v>
      </c>
      <c r="O1754" s="87">
        <f t="shared" si="111"/>
        <v>20790000</v>
      </c>
      <c r="P1754" s="97">
        <v>20790000</v>
      </c>
      <c r="Q1754" s="97">
        <f t="shared" si="112"/>
        <v>0</v>
      </c>
      <c r="R1754" s="96"/>
    </row>
    <row r="1755" spans="1:18" x14ac:dyDescent="0.25">
      <c r="A1755" s="84">
        <v>1749</v>
      </c>
      <c r="B1755" s="85">
        <v>462938</v>
      </c>
      <c r="C1755" s="86" t="s">
        <v>1059</v>
      </c>
      <c r="D1755" s="86" t="s">
        <v>2528</v>
      </c>
      <c r="E1755" s="86" t="s">
        <v>3950</v>
      </c>
      <c r="F1755" s="86" t="s">
        <v>3555</v>
      </c>
      <c r="G1755" s="86"/>
      <c r="H1755" s="87">
        <v>21</v>
      </c>
      <c r="I1755" s="87">
        <v>0</v>
      </c>
      <c r="J1755" s="87">
        <v>0</v>
      </c>
      <c r="K1755" s="87">
        <f t="shared" si="110"/>
        <v>20790000</v>
      </c>
      <c r="L1755" s="87">
        <v>0</v>
      </c>
      <c r="M1755" s="87">
        <v>0</v>
      </c>
      <c r="N1755" s="87">
        <v>0</v>
      </c>
      <c r="O1755" s="87">
        <f t="shared" si="111"/>
        <v>20790000</v>
      </c>
      <c r="P1755" s="97">
        <v>20790000</v>
      </c>
      <c r="Q1755" s="97">
        <f t="shared" si="112"/>
        <v>0</v>
      </c>
      <c r="R1755" s="96"/>
    </row>
    <row r="1756" spans="1:18" x14ac:dyDescent="0.25">
      <c r="A1756" s="84">
        <v>1750</v>
      </c>
      <c r="B1756" s="85">
        <v>462939</v>
      </c>
      <c r="C1756" s="86" t="s">
        <v>587</v>
      </c>
      <c r="D1756" s="86" t="s">
        <v>106</v>
      </c>
      <c r="E1756" s="86" t="s">
        <v>3950</v>
      </c>
      <c r="F1756" s="86" t="s">
        <v>3555</v>
      </c>
      <c r="G1756" s="86"/>
      <c r="H1756" s="87">
        <v>21</v>
      </c>
      <c r="I1756" s="87">
        <v>0</v>
      </c>
      <c r="J1756" s="87">
        <v>0</v>
      </c>
      <c r="K1756" s="87">
        <f t="shared" si="110"/>
        <v>20790000</v>
      </c>
      <c r="L1756" s="87">
        <v>0</v>
      </c>
      <c r="M1756" s="87">
        <v>0</v>
      </c>
      <c r="N1756" s="87">
        <v>0</v>
      </c>
      <c r="O1756" s="87">
        <f t="shared" si="111"/>
        <v>20790000</v>
      </c>
      <c r="P1756" s="97">
        <v>20790000</v>
      </c>
      <c r="Q1756" s="97">
        <f t="shared" si="112"/>
        <v>0</v>
      </c>
      <c r="R1756" s="96"/>
    </row>
    <row r="1757" spans="1:18" x14ac:dyDescent="0.25">
      <c r="A1757" s="84">
        <v>1751</v>
      </c>
      <c r="B1757" s="85">
        <v>462940</v>
      </c>
      <c r="C1757" s="86" t="s">
        <v>532</v>
      </c>
      <c r="D1757" s="86" t="s">
        <v>875</v>
      </c>
      <c r="E1757" s="86" t="s">
        <v>3950</v>
      </c>
      <c r="F1757" s="86" t="s">
        <v>3555</v>
      </c>
      <c r="G1757" s="86"/>
      <c r="H1757" s="87">
        <v>21</v>
      </c>
      <c r="I1757" s="87">
        <v>0</v>
      </c>
      <c r="J1757" s="87">
        <v>0</v>
      </c>
      <c r="K1757" s="87">
        <f t="shared" si="110"/>
        <v>20790000</v>
      </c>
      <c r="L1757" s="87">
        <v>0</v>
      </c>
      <c r="M1757" s="87">
        <v>0</v>
      </c>
      <c r="N1757" s="87">
        <v>0</v>
      </c>
      <c r="O1757" s="87">
        <f t="shared" si="111"/>
        <v>20790000</v>
      </c>
      <c r="P1757" s="97">
        <v>20790000</v>
      </c>
      <c r="Q1757" s="97">
        <f t="shared" si="112"/>
        <v>0</v>
      </c>
      <c r="R1757" s="96"/>
    </row>
    <row r="1758" spans="1:18" x14ac:dyDescent="0.25">
      <c r="A1758" s="84">
        <v>1752</v>
      </c>
      <c r="B1758" s="85">
        <v>462941</v>
      </c>
      <c r="C1758" s="86" t="s">
        <v>3959</v>
      </c>
      <c r="D1758" s="86" t="s">
        <v>51</v>
      </c>
      <c r="E1758" s="86" t="s">
        <v>3950</v>
      </c>
      <c r="F1758" s="86" t="s">
        <v>3555</v>
      </c>
      <c r="G1758" s="86"/>
      <c r="H1758" s="87">
        <v>21</v>
      </c>
      <c r="I1758" s="87">
        <v>0</v>
      </c>
      <c r="J1758" s="87">
        <v>0</v>
      </c>
      <c r="K1758" s="87">
        <f t="shared" si="110"/>
        <v>20790000</v>
      </c>
      <c r="L1758" s="87">
        <v>0</v>
      </c>
      <c r="M1758" s="87">
        <v>0</v>
      </c>
      <c r="N1758" s="87">
        <v>0</v>
      </c>
      <c r="O1758" s="87">
        <f t="shared" si="111"/>
        <v>20790000</v>
      </c>
      <c r="P1758" s="97">
        <v>20790000</v>
      </c>
      <c r="Q1758" s="97">
        <f t="shared" si="112"/>
        <v>0</v>
      </c>
      <c r="R1758" s="96"/>
    </row>
    <row r="1759" spans="1:18" x14ac:dyDescent="0.25">
      <c r="A1759" s="84">
        <v>1753</v>
      </c>
      <c r="B1759" s="85">
        <v>463001</v>
      </c>
      <c r="C1759" s="86" t="s">
        <v>3960</v>
      </c>
      <c r="D1759" s="86" t="s">
        <v>229</v>
      </c>
      <c r="E1759" s="86" t="s">
        <v>3961</v>
      </c>
      <c r="F1759" s="86" t="s">
        <v>3555</v>
      </c>
      <c r="G1759" s="86"/>
      <c r="H1759" s="87">
        <v>21</v>
      </c>
      <c r="I1759" s="87">
        <v>0</v>
      </c>
      <c r="J1759" s="87">
        <v>0</v>
      </c>
      <c r="K1759" s="87">
        <f t="shared" si="110"/>
        <v>20790000</v>
      </c>
      <c r="L1759" s="87">
        <v>0</v>
      </c>
      <c r="M1759" s="87">
        <v>0</v>
      </c>
      <c r="N1759" s="87">
        <v>0</v>
      </c>
      <c r="O1759" s="87">
        <f t="shared" si="111"/>
        <v>20790000</v>
      </c>
      <c r="P1759" s="97">
        <v>20790000</v>
      </c>
      <c r="Q1759" s="97">
        <f t="shared" si="112"/>
        <v>0</v>
      </c>
      <c r="R1759" s="96"/>
    </row>
    <row r="1760" spans="1:18" x14ac:dyDescent="0.25">
      <c r="A1760" s="84">
        <v>1754</v>
      </c>
      <c r="B1760" s="85">
        <v>463002</v>
      </c>
      <c r="C1760" s="86" t="s">
        <v>222</v>
      </c>
      <c r="D1760" s="86" t="s">
        <v>344</v>
      </c>
      <c r="E1760" s="86" t="s">
        <v>3961</v>
      </c>
      <c r="F1760" s="86" t="s">
        <v>3555</v>
      </c>
      <c r="G1760" s="86"/>
      <c r="H1760" s="87">
        <v>21</v>
      </c>
      <c r="I1760" s="87">
        <v>0</v>
      </c>
      <c r="J1760" s="87">
        <v>0</v>
      </c>
      <c r="K1760" s="87">
        <f t="shared" si="110"/>
        <v>20790000</v>
      </c>
      <c r="L1760" s="87">
        <v>0</v>
      </c>
      <c r="M1760" s="87">
        <v>0</v>
      </c>
      <c r="N1760" s="87">
        <v>0</v>
      </c>
      <c r="O1760" s="87">
        <f t="shared" si="111"/>
        <v>20790000</v>
      </c>
      <c r="P1760" s="97">
        <v>20790000</v>
      </c>
      <c r="Q1760" s="97">
        <f t="shared" si="112"/>
        <v>0</v>
      </c>
      <c r="R1760" s="96"/>
    </row>
    <row r="1761" spans="1:18" x14ac:dyDescent="0.25">
      <c r="A1761" s="84">
        <v>1755</v>
      </c>
      <c r="B1761" s="85">
        <v>463003</v>
      </c>
      <c r="C1761" s="86" t="s">
        <v>3962</v>
      </c>
      <c r="D1761" s="86" t="s">
        <v>61</v>
      </c>
      <c r="E1761" s="86" t="s">
        <v>3961</v>
      </c>
      <c r="F1761" s="86" t="s">
        <v>3555</v>
      </c>
      <c r="G1761" s="86"/>
      <c r="H1761" s="87">
        <v>21</v>
      </c>
      <c r="I1761" s="87">
        <v>0</v>
      </c>
      <c r="J1761" s="87">
        <v>0</v>
      </c>
      <c r="K1761" s="87">
        <f t="shared" si="110"/>
        <v>20790000</v>
      </c>
      <c r="L1761" s="87">
        <v>0</v>
      </c>
      <c r="M1761" s="87">
        <v>0</v>
      </c>
      <c r="N1761" s="87">
        <v>0</v>
      </c>
      <c r="O1761" s="87">
        <f t="shared" si="111"/>
        <v>20790000</v>
      </c>
      <c r="P1761" s="97">
        <v>20790000</v>
      </c>
      <c r="Q1761" s="97">
        <f t="shared" si="112"/>
        <v>0</v>
      </c>
      <c r="R1761" s="96"/>
    </row>
    <row r="1762" spans="1:18" x14ac:dyDescent="0.25">
      <c r="A1762" s="84">
        <v>1756</v>
      </c>
      <c r="B1762" s="85">
        <v>463004</v>
      </c>
      <c r="C1762" s="86" t="s">
        <v>683</v>
      </c>
      <c r="D1762" s="86" t="s">
        <v>61</v>
      </c>
      <c r="E1762" s="86" t="s">
        <v>3961</v>
      </c>
      <c r="F1762" s="86" t="s">
        <v>3555</v>
      </c>
      <c r="G1762" s="86"/>
      <c r="H1762" s="87">
        <v>21</v>
      </c>
      <c r="I1762" s="87">
        <v>0</v>
      </c>
      <c r="J1762" s="87">
        <v>0</v>
      </c>
      <c r="K1762" s="87">
        <f t="shared" si="110"/>
        <v>20790000</v>
      </c>
      <c r="L1762" s="87">
        <v>0</v>
      </c>
      <c r="M1762" s="87">
        <v>0</v>
      </c>
      <c r="N1762" s="87">
        <v>0</v>
      </c>
      <c r="O1762" s="87">
        <f t="shared" si="111"/>
        <v>20790000</v>
      </c>
      <c r="P1762" s="97">
        <v>20790000</v>
      </c>
      <c r="Q1762" s="97">
        <f t="shared" si="112"/>
        <v>0</v>
      </c>
      <c r="R1762" s="96"/>
    </row>
    <row r="1763" spans="1:18" x14ac:dyDescent="0.25">
      <c r="A1763" s="84">
        <v>1757</v>
      </c>
      <c r="B1763" s="85">
        <v>463005</v>
      </c>
      <c r="C1763" s="86" t="s">
        <v>3963</v>
      </c>
      <c r="D1763" s="86" t="s">
        <v>61</v>
      </c>
      <c r="E1763" s="86" t="s">
        <v>3961</v>
      </c>
      <c r="F1763" s="86" t="s">
        <v>3555</v>
      </c>
      <c r="G1763" s="86"/>
      <c r="H1763" s="87">
        <v>21</v>
      </c>
      <c r="I1763" s="87">
        <v>0</v>
      </c>
      <c r="J1763" s="87">
        <v>0</v>
      </c>
      <c r="K1763" s="87">
        <f t="shared" si="110"/>
        <v>20790000</v>
      </c>
      <c r="L1763" s="87">
        <v>0</v>
      </c>
      <c r="M1763" s="87">
        <v>0</v>
      </c>
      <c r="N1763" s="87">
        <v>0</v>
      </c>
      <c r="O1763" s="87">
        <f t="shared" si="111"/>
        <v>20790000</v>
      </c>
      <c r="P1763" s="97">
        <v>20790000</v>
      </c>
      <c r="Q1763" s="97">
        <f t="shared" si="112"/>
        <v>0</v>
      </c>
      <c r="R1763" s="96"/>
    </row>
    <row r="1764" spans="1:18" x14ac:dyDescent="0.25">
      <c r="A1764" s="84">
        <v>1758</v>
      </c>
      <c r="B1764" s="85">
        <v>463006</v>
      </c>
      <c r="C1764" s="86" t="s">
        <v>1241</v>
      </c>
      <c r="D1764" s="86" t="s">
        <v>433</v>
      </c>
      <c r="E1764" s="86" t="s">
        <v>3961</v>
      </c>
      <c r="F1764" s="86" t="s">
        <v>3555</v>
      </c>
      <c r="G1764" s="86"/>
      <c r="H1764" s="87">
        <v>21</v>
      </c>
      <c r="I1764" s="87">
        <v>0</v>
      </c>
      <c r="J1764" s="87">
        <v>0</v>
      </c>
      <c r="K1764" s="87">
        <f t="shared" si="110"/>
        <v>20790000</v>
      </c>
      <c r="L1764" s="87">
        <v>0</v>
      </c>
      <c r="M1764" s="87">
        <v>0</v>
      </c>
      <c r="N1764" s="87">
        <v>0</v>
      </c>
      <c r="O1764" s="87">
        <f t="shared" si="111"/>
        <v>20790000</v>
      </c>
      <c r="P1764" s="97">
        <v>20790000</v>
      </c>
      <c r="Q1764" s="97">
        <f t="shared" si="112"/>
        <v>0</v>
      </c>
      <c r="R1764" s="96"/>
    </row>
    <row r="1765" spans="1:18" x14ac:dyDescent="0.25">
      <c r="A1765" s="84">
        <v>1759</v>
      </c>
      <c r="B1765" s="85">
        <v>463007</v>
      </c>
      <c r="C1765" s="86" t="s">
        <v>2243</v>
      </c>
      <c r="D1765" s="86" t="s">
        <v>51</v>
      </c>
      <c r="E1765" s="86" t="s">
        <v>3961</v>
      </c>
      <c r="F1765" s="86" t="s">
        <v>3555</v>
      </c>
      <c r="G1765" s="86"/>
      <c r="H1765" s="87">
        <v>21</v>
      </c>
      <c r="I1765" s="87">
        <v>0</v>
      </c>
      <c r="J1765" s="87">
        <v>0</v>
      </c>
      <c r="K1765" s="87">
        <f t="shared" si="110"/>
        <v>20790000</v>
      </c>
      <c r="L1765" s="87">
        <v>0</v>
      </c>
      <c r="M1765" s="87">
        <v>0</v>
      </c>
      <c r="N1765" s="87">
        <v>0</v>
      </c>
      <c r="O1765" s="87">
        <f t="shared" si="111"/>
        <v>20790000</v>
      </c>
      <c r="P1765" s="97">
        <v>0</v>
      </c>
      <c r="Q1765" s="97">
        <f t="shared" si="112"/>
        <v>20790000</v>
      </c>
      <c r="R1765" s="96"/>
    </row>
    <row r="1766" spans="1:18" x14ac:dyDescent="0.25">
      <c r="A1766" s="84">
        <v>1760</v>
      </c>
      <c r="B1766" s="85">
        <v>463008</v>
      </c>
      <c r="C1766" s="86" t="s">
        <v>3964</v>
      </c>
      <c r="D1766" s="86" t="s">
        <v>365</v>
      </c>
      <c r="E1766" s="86" t="s">
        <v>3961</v>
      </c>
      <c r="F1766" s="86" t="s">
        <v>3555</v>
      </c>
      <c r="G1766" s="86"/>
      <c r="H1766" s="87">
        <v>21</v>
      </c>
      <c r="I1766" s="87">
        <v>0</v>
      </c>
      <c r="J1766" s="87">
        <v>0</v>
      </c>
      <c r="K1766" s="87">
        <f t="shared" si="110"/>
        <v>20790000</v>
      </c>
      <c r="L1766" s="87">
        <v>0</v>
      </c>
      <c r="M1766" s="87">
        <v>0</v>
      </c>
      <c r="N1766" s="87">
        <v>0</v>
      </c>
      <c r="O1766" s="87">
        <f t="shared" si="111"/>
        <v>20790000</v>
      </c>
      <c r="P1766" s="97">
        <v>20790000</v>
      </c>
      <c r="Q1766" s="97">
        <f t="shared" si="112"/>
        <v>0</v>
      </c>
      <c r="R1766" s="96"/>
    </row>
    <row r="1767" spans="1:18" x14ac:dyDescent="0.25">
      <c r="A1767" s="84">
        <v>1761</v>
      </c>
      <c r="B1767" s="85">
        <v>463009</v>
      </c>
      <c r="C1767" s="86" t="s">
        <v>3002</v>
      </c>
      <c r="D1767" s="86" t="s">
        <v>1531</v>
      </c>
      <c r="E1767" s="86" t="s">
        <v>3961</v>
      </c>
      <c r="F1767" s="86" t="s">
        <v>3555</v>
      </c>
      <c r="G1767" s="86"/>
      <c r="H1767" s="87">
        <v>21</v>
      </c>
      <c r="I1767" s="87">
        <v>0</v>
      </c>
      <c r="J1767" s="87">
        <v>0</v>
      </c>
      <c r="K1767" s="87">
        <f t="shared" si="110"/>
        <v>20790000</v>
      </c>
      <c r="L1767" s="87">
        <v>0</v>
      </c>
      <c r="M1767" s="87">
        <v>0</v>
      </c>
      <c r="N1767" s="87">
        <v>0</v>
      </c>
      <c r="O1767" s="87">
        <f t="shared" si="111"/>
        <v>20790000</v>
      </c>
      <c r="P1767" s="97">
        <v>20790000</v>
      </c>
      <c r="Q1767" s="97">
        <f t="shared" si="112"/>
        <v>0</v>
      </c>
      <c r="R1767" s="96"/>
    </row>
    <row r="1768" spans="1:18" x14ac:dyDescent="0.25">
      <c r="A1768" s="84">
        <v>1762</v>
      </c>
      <c r="B1768" s="85">
        <v>463010</v>
      </c>
      <c r="C1768" s="86" t="s">
        <v>487</v>
      </c>
      <c r="D1768" s="86" t="s">
        <v>431</v>
      </c>
      <c r="E1768" s="86" t="s">
        <v>3961</v>
      </c>
      <c r="F1768" s="86" t="s">
        <v>3555</v>
      </c>
      <c r="G1768" s="86"/>
      <c r="H1768" s="87">
        <v>21</v>
      </c>
      <c r="I1768" s="87">
        <v>0</v>
      </c>
      <c r="J1768" s="87">
        <v>0</v>
      </c>
      <c r="K1768" s="87">
        <f t="shared" ref="K1768:K1831" si="113">H1768*990000</f>
        <v>20790000</v>
      </c>
      <c r="L1768" s="87">
        <v>0</v>
      </c>
      <c r="M1768" s="87">
        <v>0</v>
      </c>
      <c r="N1768" s="87">
        <v>0</v>
      </c>
      <c r="O1768" s="87">
        <f t="shared" si="111"/>
        <v>20790000</v>
      </c>
      <c r="P1768" s="97">
        <v>20790000</v>
      </c>
      <c r="Q1768" s="97">
        <f t="shared" si="112"/>
        <v>0</v>
      </c>
      <c r="R1768" s="96"/>
    </row>
    <row r="1769" spans="1:18" x14ac:dyDescent="0.25">
      <c r="A1769" s="84">
        <v>1763</v>
      </c>
      <c r="B1769" s="85">
        <v>463011</v>
      </c>
      <c r="C1769" s="86" t="s">
        <v>3965</v>
      </c>
      <c r="D1769" s="86" t="s">
        <v>517</v>
      </c>
      <c r="E1769" s="86" t="s">
        <v>3961</v>
      </c>
      <c r="F1769" s="86" t="s">
        <v>3555</v>
      </c>
      <c r="G1769" s="86"/>
      <c r="H1769" s="87">
        <v>21</v>
      </c>
      <c r="I1769" s="87">
        <v>0</v>
      </c>
      <c r="J1769" s="87">
        <v>0</v>
      </c>
      <c r="K1769" s="87">
        <f t="shared" si="113"/>
        <v>20790000</v>
      </c>
      <c r="L1769" s="87">
        <v>0</v>
      </c>
      <c r="M1769" s="87">
        <v>0</v>
      </c>
      <c r="N1769" s="87">
        <v>0</v>
      </c>
      <c r="O1769" s="87">
        <f t="shared" si="111"/>
        <v>20790000</v>
      </c>
      <c r="P1769" s="97">
        <v>20790000</v>
      </c>
      <c r="Q1769" s="97">
        <f t="shared" si="112"/>
        <v>0</v>
      </c>
      <c r="R1769" s="96"/>
    </row>
    <row r="1770" spans="1:18" x14ac:dyDescent="0.25">
      <c r="A1770" s="84">
        <v>1764</v>
      </c>
      <c r="B1770" s="85">
        <v>463012</v>
      </c>
      <c r="C1770" s="86" t="s">
        <v>3966</v>
      </c>
      <c r="D1770" s="86" t="s">
        <v>47</v>
      </c>
      <c r="E1770" s="86" t="s">
        <v>3961</v>
      </c>
      <c r="F1770" s="86" t="s">
        <v>3555</v>
      </c>
      <c r="G1770" s="86"/>
      <c r="H1770" s="87">
        <v>21</v>
      </c>
      <c r="I1770" s="87">
        <v>0</v>
      </c>
      <c r="J1770" s="87">
        <v>0</v>
      </c>
      <c r="K1770" s="87">
        <f t="shared" si="113"/>
        <v>20790000</v>
      </c>
      <c r="L1770" s="87">
        <v>0</v>
      </c>
      <c r="M1770" s="87">
        <v>0</v>
      </c>
      <c r="N1770" s="87">
        <v>0</v>
      </c>
      <c r="O1770" s="87">
        <f t="shared" si="111"/>
        <v>20790000</v>
      </c>
      <c r="P1770" s="97">
        <v>20780000</v>
      </c>
      <c r="Q1770" s="97">
        <f t="shared" si="112"/>
        <v>10000</v>
      </c>
      <c r="R1770" s="96"/>
    </row>
    <row r="1771" spans="1:18" x14ac:dyDescent="0.25">
      <c r="A1771" s="84">
        <v>1765</v>
      </c>
      <c r="B1771" s="85">
        <v>463013</v>
      </c>
      <c r="C1771" s="86" t="s">
        <v>1335</v>
      </c>
      <c r="D1771" s="86" t="s">
        <v>251</v>
      </c>
      <c r="E1771" s="86" t="s">
        <v>3961</v>
      </c>
      <c r="F1771" s="86" t="s">
        <v>3555</v>
      </c>
      <c r="G1771" s="86"/>
      <c r="H1771" s="87">
        <v>21</v>
      </c>
      <c r="I1771" s="87">
        <v>0</v>
      </c>
      <c r="J1771" s="87">
        <v>0</v>
      </c>
      <c r="K1771" s="87">
        <f t="shared" si="113"/>
        <v>20790000</v>
      </c>
      <c r="L1771" s="87">
        <v>0</v>
      </c>
      <c r="M1771" s="87">
        <v>0</v>
      </c>
      <c r="N1771" s="87">
        <v>0</v>
      </c>
      <c r="O1771" s="87">
        <f t="shared" si="111"/>
        <v>20790000</v>
      </c>
      <c r="P1771" s="97">
        <v>20790000</v>
      </c>
      <c r="Q1771" s="97">
        <f t="shared" si="112"/>
        <v>0</v>
      </c>
      <c r="R1771" s="96"/>
    </row>
    <row r="1772" spans="1:18" x14ac:dyDescent="0.25">
      <c r="A1772" s="84">
        <v>1766</v>
      </c>
      <c r="B1772" s="85">
        <v>463014</v>
      </c>
      <c r="C1772" s="86" t="s">
        <v>3967</v>
      </c>
      <c r="D1772" s="86" t="s">
        <v>198</v>
      </c>
      <c r="E1772" s="86" t="s">
        <v>3961</v>
      </c>
      <c r="F1772" s="86" t="s">
        <v>3555</v>
      </c>
      <c r="G1772" s="86"/>
      <c r="H1772" s="87">
        <v>21</v>
      </c>
      <c r="I1772" s="87">
        <v>0</v>
      </c>
      <c r="J1772" s="87">
        <v>0</v>
      </c>
      <c r="K1772" s="87">
        <f t="shared" si="113"/>
        <v>20790000</v>
      </c>
      <c r="L1772" s="87">
        <v>0</v>
      </c>
      <c r="M1772" s="87">
        <v>0</v>
      </c>
      <c r="N1772" s="87">
        <v>0</v>
      </c>
      <c r="O1772" s="87">
        <f t="shared" si="111"/>
        <v>20790000</v>
      </c>
      <c r="P1772" s="97">
        <v>20790000</v>
      </c>
      <c r="Q1772" s="97">
        <f t="shared" si="112"/>
        <v>0</v>
      </c>
      <c r="R1772" s="96"/>
    </row>
    <row r="1773" spans="1:18" x14ac:dyDescent="0.25">
      <c r="A1773" s="84">
        <v>1767</v>
      </c>
      <c r="B1773" s="85">
        <v>463015</v>
      </c>
      <c r="C1773" s="86" t="s">
        <v>3968</v>
      </c>
      <c r="D1773" s="86" t="s">
        <v>198</v>
      </c>
      <c r="E1773" s="86" t="s">
        <v>3961</v>
      </c>
      <c r="F1773" s="86" t="s">
        <v>3555</v>
      </c>
      <c r="G1773" s="86"/>
      <c r="H1773" s="87">
        <v>21</v>
      </c>
      <c r="I1773" s="87">
        <v>0</v>
      </c>
      <c r="J1773" s="87">
        <v>0</v>
      </c>
      <c r="K1773" s="87">
        <f t="shared" si="113"/>
        <v>20790000</v>
      </c>
      <c r="L1773" s="87">
        <v>0</v>
      </c>
      <c r="M1773" s="87">
        <v>0</v>
      </c>
      <c r="N1773" s="87">
        <v>0</v>
      </c>
      <c r="O1773" s="87">
        <f t="shared" si="111"/>
        <v>20790000</v>
      </c>
      <c r="P1773" s="97">
        <v>20790000</v>
      </c>
      <c r="Q1773" s="97">
        <f t="shared" si="112"/>
        <v>0</v>
      </c>
      <c r="R1773" s="96"/>
    </row>
    <row r="1774" spans="1:18" x14ac:dyDescent="0.25">
      <c r="A1774" s="84">
        <v>1768</v>
      </c>
      <c r="B1774" s="85">
        <v>463016</v>
      </c>
      <c r="C1774" s="86" t="s">
        <v>3969</v>
      </c>
      <c r="D1774" s="86" t="s">
        <v>1700</v>
      </c>
      <c r="E1774" s="86" t="s">
        <v>3961</v>
      </c>
      <c r="F1774" s="86" t="s">
        <v>3555</v>
      </c>
      <c r="G1774" s="86"/>
      <c r="H1774" s="87">
        <v>21</v>
      </c>
      <c r="I1774" s="87">
        <v>0</v>
      </c>
      <c r="J1774" s="87">
        <v>0</v>
      </c>
      <c r="K1774" s="87">
        <f t="shared" si="113"/>
        <v>20790000</v>
      </c>
      <c r="L1774" s="87">
        <v>0</v>
      </c>
      <c r="M1774" s="87">
        <v>0</v>
      </c>
      <c r="N1774" s="87">
        <v>0</v>
      </c>
      <c r="O1774" s="87">
        <f t="shared" si="111"/>
        <v>20790000</v>
      </c>
      <c r="P1774" s="97">
        <v>0</v>
      </c>
      <c r="Q1774" s="97">
        <f t="shared" si="112"/>
        <v>20790000</v>
      </c>
      <c r="R1774" s="96"/>
    </row>
    <row r="1775" spans="1:18" x14ac:dyDescent="0.25">
      <c r="A1775" s="84">
        <v>1769</v>
      </c>
      <c r="B1775" s="85">
        <v>463017</v>
      </c>
      <c r="C1775" s="86" t="s">
        <v>1944</v>
      </c>
      <c r="D1775" s="86" t="s">
        <v>85</v>
      </c>
      <c r="E1775" s="86" t="s">
        <v>3961</v>
      </c>
      <c r="F1775" s="86" t="s">
        <v>3555</v>
      </c>
      <c r="G1775" s="86"/>
      <c r="H1775" s="87">
        <v>21</v>
      </c>
      <c r="I1775" s="87">
        <v>0</v>
      </c>
      <c r="J1775" s="87">
        <v>0</v>
      </c>
      <c r="K1775" s="87">
        <f t="shared" si="113"/>
        <v>20790000</v>
      </c>
      <c r="L1775" s="87">
        <v>0</v>
      </c>
      <c r="M1775" s="87">
        <v>0</v>
      </c>
      <c r="N1775" s="87">
        <v>0</v>
      </c>
      <c r="O1775" s="87">
        <f t="shared" si="111"/>
        <v>20790000</v>
      </c>
      <c r="P1775" s="97">
        <v>20790000</v>
      </c>
      <c r="Q1775" s="97">
        <f t="shared" si="112"/>
        <v>0</v>
      </c>
      <c r="R1775" s="96"/>
    </row>
    <row r="1776" spans="1:18" x14ac:dyDescent="0.25">
      <c r="A1776" s="84">
        <v>1770</v>
      </c>
      <c r="B1776" s="85">
        <v>463018</v>
      </c>
      <c r="C1776" s="86" t="s">
        <v>829</v>
      </c>
      <c r="D1776" s="86" t="s">
        <v>85</v>
      </c>
      <c r="E1776" s="86" t="s">
        <v>3961</v>
      </c>
      <c r="F1776" s="86" t="s">
        <v>3555</v>
      </c>
      <c r="G1776" s="86"/>
      <c r="H1776" s="87">
        <v>21</v>
      </c>
      <c r="I1776" s="87">
        <v>0</v>
      </c>
      <c r="J1776" s="87">
        <v>0</v>
      </c>
      <c r="K1776" s="87">
        <f t="shared" si="113"/>
        <v>20790000</v>
      </c>
      <c r="L1776" s="87">
        <v>0</v>
      </c>
      <c r="M1776" s="87">
        <v>0</v>
      </c>
      <c r="N1776" s="87">
        <v>0</v>
      </c>
      <c r="O1776" s="87">
        <f t="shared" si="111"/>
        <v>20790000</v>
      </c>
      <c r="P1776" s="97">
        <v>20790000</v>
      </c>
      <c r="Q1776" s="97">
        <f t="shared" si="112"/>
        <v>0</v>
      </c>
      <c r="R1776" s="96"/>
    </row>
    <row r="1777" spans="1:18" x14ac:dyDescent="0.25">
      <c r="A1777" s="84">
        <v>1771</v>
      </c>
      <c r="B1777" s="85">
        <v>463019</v>
      </c>
      <c r="C1777" s="86" t="s">
        <v>452</v>
      </c>
      <c r="D1777" s="86" t="s">
        <v>85</v>
      </c>
      <c r="E1777" s="86" t="s">
        <v>3961</v>
      </c>
      <c r="F1777" s="86" t="s">
        <v>3555</v>
      </c>
      <c r="G1777" s="86"/>
      <c r="H1777" s="87">
        <v>21</v>
      </c>
      <c r="I1777" s="87">
        <v>0</v>
      </c>
      <c r="J1777" s="87">
        <v>0</v>
      </c>
      <c r="K1777" s="87">
        <f t="shared" si="113"/>
        <v>20790000</v>
      </c>
      <c r="L1777" s="87">
        <v>0</v>
      </c>
      <c r="M1777" s="87">
        <v>0</v>
      </c>
      <c r="N1777" s="87">
        <v>0</v>
      </c>
      <c r="O1777" s="87">
        <f t="shared" si="111"/>
        <v>20790000</v>
      </c>
      <c r="P1777" s="97">
        <v>20790000</v>
      </c>
      <c r="Q1777" s="97">
        <f t="shared" si="112"/>
        <v>0</v>
      </c>
      <c r="R1777" s="96"/>
    </row>
    <row r="1778" spans="1:18" x14ac:dyDescent="0.25">
      <c r="A1778" s="84">
        <v>1772</v>
      </c>
      <c r="B1778" s="85">
        <v>463020</v>
      </c>
      <c r="C1778" s="86" t="s">
        <v>3896</v>
      </c>
      <c r="D1778" s="86" t="s">
        <v>536</v>
      </c>
      <c r="E1778" s="86" t="s">
        <v>3961</v>
      </c>
      <c r="F1778" s="86" t="s">
        <v>3555</v>
      </c>
      <c r="G1778" s="86"/>
      <c r="H1778" s="87">
        <v>21</v>
      </c>
      <c r="I1778" s="87">
        <v>0</v>
      </c>
      <c r="J1778" s="87">
        <v>0</v>
      </c>
      <c r="K1778" s="87">
        <f t="shared" si="113"/>
        <v>20790000</v>
      </c>
      <c r="L1778" s="87">
        <v>0</v>
      </c>
      <c r="M1778" s="87">
        <v>0</v>
      </c>
      <c r="N1778" s="87">
        <v>0</v>
      </c>
      <c r="O1778" s="87">
        <f t="shared" si="111"/>
        <v>20790000</v>
      </c>
      <c r="P1778" s="97">
        <v>20790000</v>
      </c>
      <c r="Q1778" s="97">
        <f t="shared" si="112"/>
        <v>0</v>
      </c>
      <c r="R1778" s="96"/>
    </row>
    <row r="1779" spans="1:18" x14ac:dyDescent="0.25">
      <c r="A1779" s="84">
        <v>1773</v>
      </c>
      <c r="B1779" s="85">
        <v>463021</v>
      </c>
      <c r="C1779" s="86" t="s">
        <v>531</v>
      </c>
      <c r="D1779" s="86" t="s">
        <v>481</v>
      </c>
      <c r="E1779" s="86" t="s">
        <v>3961</v>
      </c>
      <c r="F1779" s="86" t="s">
        <v>3555</v>
      </c>
      <c r="G1779" s="86"/>
      <c r="H1779" s="87">
        <v>21</v>
      </c>
      <c r="I1779" s="87">
        <v>0</v>
      </c>
      <c r="J1779" s="87">
        <v>0</v>
      </c>
      <c r="K1779" s="87">
        <f t="shared" si="113"/>
        <v>20790000</v>
      </c>
      <c r="L1779" s="87">
        <v>0</v>
      </c>
      <c r="M1779" s="87">
        <v>0</v>
      </c>
      <c r="N1779" s="87">
        <v>0</v>
      </c>
      <c r="O1779" s="87">
        <f t="shared" si="111"/>
        <v>20790000</v>
      </c>
      <c r="P1779" s="97">
        <v>20790000</v>
      </c>
      <c r="Q1779" s="97">
        <f t="shared" si="112"/>
        <v>0</v>
      </c>
      <c r="R1779" s="96"/>
    </row>
    <row r="1780" spans="1:18" x14ac:dyDescent="0.25">
      <c r="A1780" s="84">
        <v>1774</v>
      </c>
      <c r="B1780" s="85">
        <v>463022</v>
      </c>
      <c r="C1780" s="86" t="s">
        <v>1065</v>
      </c>
      <c r="D1780" s="86" t="s">
        <v>317</v>
      </c>
      <c r="E1780" s="86" t="s">
        <v>3961</v>
      </c>
      <c r="F1780" s="86" t="s">
        <v>3555</v>
      </c>
      <c r="G1780" s="86"/>
      <c r="H1780" s="87">
        <v>21</v>
      </c>
      <c r="I1780" s="87">
        <v>0</v>
      </c>
      <c r="J1780" s="87">
        <v>0</v>
      </c>
      <c r="K1780" s="87">
        <f t="shared" si="113"/>
        <v>20790000</v>
      </c>
      <c r="L1780" s="87">
        <v>0</v>
      </c>
      <c r="M1780" s="87">
        <v>0</v>
      </c>
      <c r="N1780" s="87">
        <v>0</v>
      </c>
      <c r="O1780" s="87">
        <f t="shared" si="111"/>
        <v>20790000</v>
      </c>
      <c r="P1780" s="97">
        <v>20790000</v>
      </c>
      <c r="Q1780" s="97">
        <f t="shared" si="112"/>
        <v>0</v>
      </c>
      <c r="R1780" s="96"/>
    </row>
    <row r="1781" spans="1:18" x14ac:dyDescent="0.25">
      <c r="A1781" s="84">
        <v>1775</v>
      </c>
      <c r="B1781" s="85">
        <v>463023</v>
      </c>
      <c r="C1781" s="86" t="s">
        <v>586</v>
      </c>
      <c r="D1781" s="86" t="s">
        <v>317</v>
      </c>
      <c r="E1781" s="86" t="s">
        <v>3961</v>
      </c>
      <c r="F1781" s="86" t="s">
        <v>3555</v>
      </c>
      <c r="G1781" s="86"/>
      <c r="H1781" s="87">
        <v>21</v>
      </c>
      <c r="I1781" s="87">
        <v>0</v>
      </c>
      <c r="J1781" s="87">
        <v>0</v>
      </c>
      <c r="K1781" s="87">
        <f t="shared" si="113"/>
        <v>20790000</v>
      </c>
      <c r="L1781" s="87">
        <v>0</v>
      </c>
      <c r="M1781" s="87">
        <v>0</v>
      </c>
      <c r="N1781" s="87">
        <v>0</v>
      </c>
      <c r="O1781" s="87">
        <f t="shared" si="111"/>
        <v>20790000</v>
      </c>
      <c r="P1781" s="97">
        <v>20790000</v>
      </c>
      <c r="Q1781" s="97">
        <f t="shared" si="112"/>
        <v>0</v>
      </c>
      <c r="R1781" s="96"/>
    </row>
    <row r="1782" spans="1:18" x14ac:dyDescent="0.25">
      <c r="A1782" s="84">
        <v>1776</v>
      </c>
      <c r="B1782" s="85">
        <v>463024</v>
      </c>
      <c r="C1782" s="86" t="s">
        <v>3970</v>
      </c>
      <c r="D1782" s="86" t="s">
        <v>317</v>
      </c>
      <c r="E1782" s="86" t="s">
        <v>3961</v>
      </c>
      <c r="F1782" s="86" t="s">
        <v>3555</v>
      </c>
      <c r="G1782" s="86"/>
      <c r="H1782" s="87">
        <v>21</v>
      </c>
      <c r="I1782" s="87">
        <v>0</v>
      </c>
      <c r="J1782" s="87">
        <v>0</v>
      </c>
      <c r="K1782" s="87">
        <f t="shared" si="113"/>
        <v>20790000</v>
      </c>
      <c r="L1782" s="87">
        <v>0</v>
      </c>
      <c r="M1782" s="87">
        <v>0</v>
      </c>
      <c r="N1782" s="87">
        <v>0</v>
      </c>
      <c r="O1782" s="87">
        <f t="shared" si="111"/>
        <v>20790000</v>
      </c>
      <c r="P1782" s="97">
        <v>20790000</v>
      </c>
      <c r="Q1782" s="97">
        <f t="shared" si="112"/>
        <v>0</v>
      </c>
      <c r="R1782" s="96"/>
    </row>
    <row r="1783" spans="1:18" x14ac:dyDescent="0.25">
      <c r="A1783" s="84">
        <v>1777</v>
      </c>
      <c r="B1783" s="85">
        <v>463025</v>
      </c>
      <c r="C1783" s="86" t="s">
        <v>3971</v>
      </c>
      <c r="D1783" s="86" t="s">
        <v>317</v>
      </c>
      <c r="E1783" s="86" t="s">
        <v>3961</v>
      </c>
      <c r="F1783" s="86" t="s">
        <v>3555</v>
      </c>
      <c r="G1783" s="86"/>
      <c r="H1783" s="87">
        <v>21</v>
      </c>
      <c r="I1783" s="87">
        <v>0</v>
      </c>
      <c r="J1783" s="87">
        <v>0</v>
      </c>
      <c r="K1783" s="87">
        <f t="shared" si="113"/>
        <v>20790000</v>
      </c>
      <c r="L1783" s="87">
        <v>0</v>
      </c>
      <c r="M1783" s="87">
        <v>0</v>
      </c>
      <c r="N1783" s="87">
        <v>0</v>
      </c>
      <c r="O1783" s="87">
        <f t="shared" si="111"/>
        <v>20790000</v>
      </c>
      <c r="P1783" s="97">
        <v>20790000</v>
      </c>
      <c r="Q1783" s="97">
        <f t="shared" si="112"/>
        <v>0</v>
      </c>
      <c r="R1783" s="96"/>
    </row>
    <row r="1784" spans="1:18" x14ac:dyDescent="0.25">
      <c r="A1784" s="84">
        <v>1778</v>
      </c>
      <c r="B1784" s="85">
        <v>463026</v>
      </c>
      <c r="C1784" s="86" t="s">
        <v>747</v>
      </c>
      <c r="D1784" s="86" t="s">
        <v>349</v>
      </c>
      <c r="E1784" s="86" t="s">
        <v>3961</v>
      </c>
      <c r="F1784" s="86" t="s">
        <v>3555</v>
      </c>
      <c r="G1784" s="86"/>
      <c r="H1784" s="87">
        <v>21</v>
      </c>
      <c r="I1784" s="87">
        <v>0</v>
      </c>
      <c r="J1784" s="87">
        <v>0</v>
      </c>
      <c r="K1784" s="87">
        <f t="shared" si="113"/>
        <v>20790000</v>
      </c>
      <c r="L1784" s="87">
        <v>0</v>
      </c>
      <c r="M1784" s="87">
        <v>0</v>
      </c>
      <c r="N1784" s="87">
        <v>0</v>
      </c>
      <c r="O1784" s="87">
        <f t="shared" si="111"/>
        <v>20790000</v>
      </c>
      <c r="P1784" s="97">
        <v>0</v>
      </c>
      <c r="Q1784" s="97">
        <f t="shared" si="112"/>
        <v>20790000</v>
      </c>
      <c r="R1784" s="96"/>
    </row>
    <row r="1785" spans="1:18" x14ac:dyDescent="0.25">
      <c r="A1785" s="84">
        <v>1779</v>
      </c>
      <c r="B1785" s="85">
        <v>463027</v>
      </c>
      <c r="C1785" s="86" t="s">
        <v>64</v>
      </c>
      <c r="D1785" s="86" t="s">
        <v>262</v>
      </c>
      <c r="E1785" s="86" t="s">
        <v>3961</v>
      </c>
      <c r="F1785" s="86" t="s">
        <v>3555</v>
      </c>
      <c r="G1785" s="86"/>
      <c r="H1785" s="87">
        <v>21</v>
      </c>
      <c r="I1785" s="87">
        <v>0</v>
      </c>
      <c r="J1785" s="87">
        <v>0</v>
      </c>
      <c r="K1785" s="87">
        <f t="shared" si="113"/>
        <v>20790000</v>
      </c>
      <c r="L1785" s="87">
        <v>0</v>
      </c>
      <c r="M1785" s="87">
        <v>0</v>
      </c>
      <c r="N1785" s="87">
        <v>0</v>
      </c>
      <c r="O1785" s="87">
        <f t="shared" si="111"/>
        <v>20790000</v>
      </c>
      <c r="P1785" s="97">
        <v>20790000</v>
      </c>
      <c r="Q1785" s="97">
        <f t="shared" si="112"/>
        <v>0</v>
      </c>
      <c r="R1785" s="96"/>
    </row>
    <row r="1786" spans="1:18" x14ac:dyDescent="0.25">
      <c r="A1786" s="84">
        <v>1780</v>
      </c>
      <c r="B1786" s="85">
        <v>463028</v>
      </c>
      <c r="C1786" s="86" t="s">
        <v>884</v>
      </c>
      <c r="D1786" s="86" t="s">
        <v>210</v>
      </c>
      <c r="E1786" s="86" t="s">
        <v>3961</v>
      </c>
      <c r="F1786" s="96" t="s">
        <v>3555</v>
      </c>
      <c r="G1786" s="96" t="str">
        <f>VLOOKUP(B1786,[2]Sheet2!C$5:D$120,2,0)</f>
        <v>GHP</v>
      </c>
      <c r="H1786" s="87">
        <v>21</v>
      </c>
      <c r="I1786" s="87">
        <v>0</v>
      </c>
      <c r="J1786" s="87">
        <v>0</v>
      </c>
      <c r="K1786" s="87">
        <f t="shared" si="113"/>
        <v>20790000</v>
      </c>
      <c r="L1786" s="87">
        <v>0</v>
      </c>
      <c r="M1786" s="87">
        <v>0</v>
      </c>
      <c r="N1786" s="87">
        <f>H1786*280000*0.5</f>
        <v>2940000</v>
      </c>
      <c r="O1786" s="87">
        <f t="shared" si="111"/>
        <v>17850000</v>
      </c>
      <c r="P1786" s="97">
        <v>17850000</v>
      </c>
      <c r="Q1786" s="97">
        <f t="shared" si="112"/>
        <v>0</v>
      </c>
      <c r="R1786" s="96"/>
    </row>
    <row r="1787" spans="1:18" x14ac:dyDescent="0.25">
      <c r="A1787" s="84">
        <v>1781</v>
      </c>
      <c r="B1787" s="85">
        <v>463029</v>
      </c>
      <c r="C1787" s="86" t="s">
        <v>3972</v>
      </c>
      <c r="D1787" s="86" t="s">
        <v>2304</v>
      </c>
      <c r="E1787" s="86" t="s">
        <v>3961</v>
      </c>
      <c r="F1787" s="86" t="s">
        <v>3555</v>
      </c>
      <c r="G1787" s="86"/>
      <c r="H1787" s="87">
        <v>21</v>
      </c>
      <c r="I1787" s="87">
        <v>0</v>
      </c>
      <c r="J1787" s="87">
        <v>0</v>
      </c>
      <c r="K1787" s="87">
        <f t="shared" si="113"/>
        <v>20790000</v>
      </c>
      <c r="L1787" s="87">
        <v>0</v>
      </c>
      <c r="M1787" s="87">
        <v>0</v>
      </c>
      <c r="N1787" s="87">
        <v>0</v>
      </c>
      <c r="O1787" s="87">
        <f t="shared" si="111"/>
        <v>20790000</v>
      </c>
      <c r="P1787" s="97">
        <v>20790000</v>
      </c>
      <c r="Q1787" s="97">
        <f t="shared" si="112"/>
        <v>0</v>
      </c>
      <c r="R1787" s="96"/>
    </row>
    <row r="1788" spans="1:18" x14ac:dyDescent="0.25">
      <c r="A1788" s="84">
        <v>1782</v>
      </c>
      <c r="B1788" s="85">
        <v>463030</v>
      </c>
      <c r="C1788" s="86" t="s">
        <v>105</v>
      </c>
      <c r="D1788" s="86" t="s">
        <v>492</v>
      </c>
      <c r="E1788" s="86" t="s">
        <v>3961</v>
      </c>
      <c r="F1788" s="86" t="s">
        <v>3555</v>
      </c>
      <c r="G1788" s="86"/>
      <c r="H1788" s="87">
        <v>21</v>
      </c>
      <c r="I1788" s="87">
        <v>0</v>
      </c>
      <c r="J1788" s="87">
        <v>0</v>
      </c>
      <c r="K1788" s="87">
        <f t="shared" si="113"/>
        <v>20790000</v>
      </c>
      <c r="L1788" s="87">
        <v>0</v>
      </c>
      <c r="M1788" s="87">
        <v>0</v>
      </c>
      <c r="N1788" s="87">
        <v>0</v>
      </c>
      <c r="O1788" s="87">
        <f t="shared" si="111"/>
        <v>20790000</v>
      </c>
      <c r="P1788" s="97">
        <v>20790000</v>
      </c>
      <c r="Q1788" s="97">
        <f t="shared" si="112"/>
        <v>0</v>
      </c>
      <c r="R1788" s="96"/>
    </row>
    <row r="1789" spans="1:18" x14ac:dyDescent="0.25">
      <c r="A1789" s="84">
        <v>1783</v>
      </c>
      <c r="B1789" s="85">
        <v>463031</v>
      </c>
      <c r="C1789" s="86" t="s">
        <v>3973</v>
      </c>
      <c r="D1789" s="86" t="s">
        <v>637</v>
      </c>
      <c r="E1789" s="86" t="s">
        <v>3961</v>
      </c>
      <c r="F1789" s="86" t="s">
        <v>3555</v>
      </c>
      <c r="G1789" s="86"/>
      <c r="H1789" s="87">
        <v>21</v>
      </c>
      <c r="I1789" s="87">
        <v>0</v>
      </c>
      <c r="J1789" s="87">
        <v>0</v>
      </c>
      <c r="K1789" s="87">
        <f t="shared" si="113"/>
        <v>20790000</v>
      </c>
      <c r="L1789" s="87">
        <v>0</v>
      </c>
      <c r="M1789" s="87">
        <v>0</v>
      </c>
      <c r="N1789" s="87">
        <v>0</v>
      </c>
      <c r="O1789" s="87">
        <f t="shared" si="111"/>
        <v>20790000</v>
      </c>
      <c r="P1789" s="97">
        <v>0</v>
      </c>
      <c r="Q1789" s="97">
        <f t="shared" si="112"/>
        <v>20790000</v>
      </c>
      <c r="R1789" s="96"/>
    </row>
    <row r="1790" spans="1:18" x14ac:dyDescent="0.25">
      <c r="A1790" s="84">
        <v>1784</v>
      </c>
      <c r="B1790" s="85">
        <v>463032</v>
      </c>
      <c r="C1790" s="86" t="s">
        <v>309</v>
      </c>
      <c r="D1790" s="86" t="s">
        <v>65</v>
      </c>
      <c r="E1790" s="86" t="s">
        <v>3961</v>
      </c>
      <c r="F1790" s="86" t="s">
        <v>3555</v>
      </c>
      <c r="G1790" s="86"/>
      <c r="H1790" s="87">
        <v>21</v>
      </c>
      <c r="I1790" s="87">
        <v>0</v>
      </c>
      <c r="J1790" s="87">
        <v>0</v>
      </c>
      <c r="K1790" s="87">
        <f t="shared" si="113"/>
        <v>20790000</v>
      </c>
      <c r="L1790" s="87">
        <v>0</v>
      </c>
      <c r="M1790" s="87">
        <v>0</v>
      </c>
      <c r="N1790" s="87">
        <v>0</v>
      </c>
      <c r="O1790" s="87">
        <f t="shared" si="111"/>
        <v>20790000</v>
      </c>
      <c r="P1790" s="97">
        <v>20790000</v>
      </c>
      <c r="Q1790" s="97">
        <f t="shared" si="112"/>
        <v>0</v>
      </c>
      <c r="R1790" s="96"/>
    </row>
    <row r="1791" spans="1:18" x14ac:dyDescent="0.25">
      <c r="A1791" s="84">
        <v>1785</v>
      </c>
      <c r="B1791" s="85">
        <v>463033</v>
      </c>
      <c r="C1791" s="86" t="s">
        <v>174</v>
      </c>
      <c r="D1791" s="86" t="s">
        <v>192</v>
      </c>
      <c r="E1791" s="86" t="s">
        <v>3961</v>
      </c>
      <c r="F1791" s="86" t="s">
        <v>3555</v>
      </c>
      <c r="G1791" s="86"/>
      <c r="H1791" s="87">
        <v>21</v>
      </c>
      <c r="I1791" s="87">
        <v>0</v>
      </c>
      <c r="J1791" s="87">
        <v>0</v>
      </c>
      <c r="K1791" s="87">
        <f t="shared" si="113"/>
        <v>20790000</v>
      </c>
      <c r="L1791" s="87">
        <v>0</v>
      </c>
      <c r="M1791" s="87">
        <v>0</v>
      </c>
      <c r="N1791" s="87">
        <v>0</v>
      </c>
      <c r="O1791" s="87">
        <f t="shared" si="111"/>
        <v>20790000</v>
      </c>
      <c r="P1791" s="97">
        <v>20790000</v>
      </c>
      <c r="Q1791" s="97">
        <f t="shared" si="112"/>
        <v>0</v>
      </c>
      <c r="R1791" s="96"/>
    </row>
    <row r="1792" spans="1:18" x14ac:dyDescent="0.25">
      <c r="A1792" s="84">
        <v>1786</v>
      </c>
      <c r="B1792" s="85">
        <v>463034</v>
      </c>
      <c r="C1792" s="86" t="s">
        <v>3974</v>
      </c>
      <c r="D1792" s="86" t="s">
        <v>649</v>
      </c>
      <c r="E1792" s="86" t="s">
        <v>3961</v>
      </c>
      <c r="F1792" s="86" t="s">
        <v>3555</v>
      </c>
      <c r="G1792" s="86"/>
      <c r="H1792" s="87">
        <v>21</v>
      </c>
      <c r="I1792" s="87">
        <v>0</v>
      </c>
      <c r="J1792" s="87">
        <v>0</v>
      </c>
      <c r="K1792" s="87">
        <f t="shared" si="113"/>
        <v>20790000</v>
      </c>
      <c r="L1792" s="87">
        <v>0</v>
      </c>
      <c r="M1792" s="87">
        <v>0</v>
      </c>
      <c r="N1792" s="87">
        <v>0</v>
      </c>
      <c r="O1792" s="87">
        <f t="shared" si="111"/>
        <v>20790000</v>
      </c>
      <c r="P1792" s="97">
        <v>20790000</v>
      </c>
      <c r="Q1792" s="97">
        <f t="shared" si="112"/>
        <v>0</v>
      </c>
      <c r="R1792" s="96"/>
    </row>
    <row r="1793" spans="1:18" x14ac:dyDescent="0.25">
      <c r="A1793" s="84">
        <v>1787</v>
      </c>
      <c r="B1793" s="85">
        <v>463035</v>
      </c>
      <c r="C1793" s="86" t="s">
        <v>1585</v>
      </c>
      <c r="D1793" s="86" t="s">
        <v>526</v>
      </c>
      <c r="E1793" s="86" t="s">
        <v>3961</v>
      </c>
      <c r="F1793" s="86" t="s">
        <v>3555</v>
      </c>
      <c r="G1793" s="86"/>
      <c r="H1793" s="87">
        <v>21</v>
      </c>
      <c r="I1793" s="87">
        <v>0</v>
      </c>
      <c r="J1793" s="87">
        <v>0</v>
      </c>
      <c r="K1793" s="87">
        <f t="shared" si="113"/>
        <v>20790000</v>
      </c>
      <c r="L1793" s="87">
        <v>0</v>
      </c>
      <c r="M1793" s="87">
        <v>0</v>
      </c>
      <c r="N1793" s="87">
        <v>0</v>
      </c>
      <c r="O1793" s="87">
        <f t="shared" si="111"/>
        <v>20790000</v>
      </c>
      <c r="P1793" s="97">
        <v>20790000</v>
      </c>
      <c r="Q1793" s="97">
        <f t="shared" si="112"/>
        <v>0</v>
      </c>
      <c r="R1793" s="96"/>
    </row>
    <row r="1794" spans="1:18" x14ac:dyDescent="0.25">
      <c r="A1794" s="84">
        <v>1788</v>
      </c>
      <c r="B1794" s="85">
        <v>463036</v>
      </c>
      <c r="C1794" s="86" t="s">
        <v>2191</v>
      </c>
      <c r="D1794" s="86" t="s">
        <v>1183</v>
      </c>
      <c r="E1794" s="86" t="s">
        <v>3961</v>
      </c>
      <c r="F1794" s="86" t="s">
        <v>3555</v>
      </c>
      <c r="G1794" s="86"/>
      <c r="H1794" s="87">
        <v>21</v>
      </c>
      <c r="I1794" s="87">
        <v>0</v>
      </c>
      <c r="J1794" s="87">
        <v>0</v>
      </c>
      <c r="K1794" s="87">
        <f t="shared" si="113"/>
        <v>20790000</v>
      </c>
      <c r="L1794" s="87">
        <v>0</v>
      </c>
      <c r="M1794" s="87">
        <v>0</v>
      </c>
      <c r="N1794" s="87">
        <v>0</v>
      </c>
      <c r="O1794" s="87">
        <f t="shared" si="111"/>
        <v>20790000</v>
      </c>
      <c r="P1794" s="97">
        <v>0</v>
      </c>
      <c r="Q1794" s="97">
        <f t="shared" si="112"/>
        <v>20790000</v>
      </c>
      <c r="R1794" s="96"/>
    </row>
    <row r="1795" spans="1:18" x14ac:dyDescent="0.25">
      <c r="A1795" s="84">
        <v>1789</v>
      </c>
      <c r="B1795" s="85">
        <v>463037</v>
      </c>
      <c r="C1795" s="86" t="s">
        <v>1241</v>
      </c>
      <c r="D1795" s="86" t="s">
        <v>75</v>
      </c>
      <c r="E1795" s="86" t="s">
        <v>3961</v>
      </c>
      <c r="F1795" s="86" t="s">
        <v>3555</v>
      </c>
      <c r="G1795" s="86"/>
      <c r="H1795" s="87">
        <v>21</v>
      </c>
      <c r="I1795" s="87">
        <v>0</v>
      </c>
      <c r="J1795" s="87">
        <v>0</v>
      </c>
      <c r="K1795" s="87">
        <f t="shared" si="113"/>
        <v>20790000</v>
      </c>
      <c r="L1795" s="87">
        <v>0</v>
      </c>
      <c r="M1795" s="87">
        <v>0</v>
      </c>
      <c r="N1795" s="87">
        <v>0</v>
      </c>
      <c r="O1795" s="87">
        <f t="shared" si="111"/>
        <v>20790000</v>
      </c>
      <c r="P1795" s="97">
        <v>20790000</v>
      </c>
      <c r="Q1795" s="97">
        <f t="shared" si="112"/>
        <v>0</v>
      </c>
      <c r="R1795" s="96"/>
    </row>
    <row r="1796" spans="1:18" x14ac:dyDescent="0.25">
      <c r="A1796" s="84">
        <v>1790</v>
      </c>
      <c r="B1796" s="85">
        <v>463038</v>
      </c>
      <c r="C1796" s="86" t="s">
        <v>282</v>
      </c>
      <c r="D1796" s="86" t="s">
        <v>115</v>
      </c>
      <c r="E1796" s="86" t="s">
        <v>3961</v>
      </c>
      <c r="F1796" s="86" t="s">
        <v>3555</v>
      </c>
      <c r="G1796" s="86"/>
      <c r="H1796" s="87">
        <v>21</v>
      </c>
      <c r="I1796" s="87">
        <v>0</v>
      </c>
      <c r="J1796" s="87">
        <v>0</v>
      </c>
      <c r="K1796" s="87">
        <f t="shared" si="113"/>
        <v>20790000</v>
      </c>
      <c r="L1796" s="87">
        <v>0</v>
      </c>
      <c r="M1796" s="87">
        <v>0</v>
      </c>
      <c r="N1796" s="87">
        <v>0</v>
      </c>
      <c r="O1796" s="87">
        <f t="shared" si="111"/>
        <v>20790000</v>
      </c>
      <c r="P1796" s="97">
        <v>20790000</v>
      </c>
      <c r="Q1796" s="97">
        <f t="shared" si="112"/>
        <v>0</v>
      </c>
      <c r="R1796" s="96"/>
    </row>
    <row r="1797" spans="1:18" x14ac:dyDescent="0.25">
      <c r="A1797" s="84">
        <v>1791</v>
      </c>
      <c r="B1797" s="85">
        <v>463039</v>
      </c>
      <c r="C1797" s="86" t="s">
        <v>474</v>
      </c>
      <c r="D1797" s="86" t="s">
        <v>106</v>
      </c>
      <c r="E1797" s="86" t="s">
        <v>3961</v>
      </c>
      <c r="F1797" s="86" t="s">
        <v>3555</v>
      </c>
      <c r="G1797" s="86"/>
      <c r="H1797" s="87">
        <v>21</v>
      </c>
      <c r="I1797" s="87">
        <v>0</v>
      </c>
      <c r="J1797" s="87">
        <v>0</v>
      </c>
      <c r="K1797" s="87">
        <f t="shared" si="113"/>
        <v>20790000</v>
      </c>
      <c r="L1797" s="87">
        <v>0</v>
      </c>
      <c r="M1797" s="87">
        <v>0</v>
      </c>
      <c r="N1797" s="87">
        <v>0</v>
      </c>
      <c r="O1797" s="87">
        <f t="shared" si="111"/>
        <v>20790000</v>
      </c>
      <c r="P1797" s="97">
        <v>20790000</v>
      </c>
      <c r="Q1797" s="97">
        <f t="shared" si="112"/>
        <v>0</v>
      </c>
      <c r="R1797" s="96"/>
    </row>
    <row r="1798" spans="1:18" x14ac:dyDescent="0.25">
      <c r="A1798" s="84">
        <v>1792</v>
      </c>
      <c r="B1798" s="85">
        <v>463040</v>
      </c>
      <c r="C1798" s="86" t="s">
        <v>163</v>
      </c>
      <c r="D1798" s="86" t="s">
        <v>875</v>
      </c>
      <c r="E1798" s="86" t="s">
        <v>3961</v>
      </c>
      <c r="F1798" s="86" t="s">
        <v>3555</v>
      </c>
      <c r="G1798" s="86"/>
      <c r="H1798" s="87">
        <v>21</v>
      </c>
      <c r="I1798" s="87">
        <v>0</v>
      </c>
      <c r="J1798" s="87">
        <v>0</v>
      </c>
      <c r="K1798" s="87">
        <f t="shared" si="113"/>
        <v>20790000</v>
      </c>
      <c r="L1798" s="87">
        <v>0</v>
      </c>
      <c r="M1798" s="87">
        <v>0</v>
      </c>
      <c r="N1798" s="87">
        <v>0</v>
      </c>
      <c r="O1798" s="87">
        <f t="shared" si="111"/>
        <v>20790000</v>
      </c>
      <c r="P1798" s="97">
        <v>20790000</v>
      </c>
      <c r="Q1798" s="97">
        <f t="shared" si="112"/>
        <v>0</v>
      </c>
      <c r="R1798" s="96"/>
    </row>
    <row r="1799" spans="1:18" x14ac:dyDescent="0.25">
      <c r="A1799" s="84">
        <v>1793</v>
      </c>
      <c r="B1799" s="85">
        <v>463041</v>
      </c>
      <c r="C1799" s="86" t="s">
        <v>2030</v>
      </c>
      <c r="D1799" s="86" t="s">
        <v>61</v>
      </c>
      <c r="E1799" s="86" t="s">
        <v>3961</v>
      </c>
      <c r="F1799" s="86" t="s">
        <v>3555</v>
      </c>
      <c r="G1799" s="86"/>
      <c r="H1799" s="87">
        <v>21</v>
      </c>
      <c r="I1799" s="87">
        <v>0</v>
      </c>
      <c r="J1799" s="87">
        <v>0</v>
      </c>
      <c r="K1799" s="87">
        <f t="shared" si="113"/>
        <v>20790000</v>
      </c>
      <c r="L1799" s="87">
        <v>0</v>
      </c>
      <c r="M1799" s="87">
        <v>0</v>
      </c>
      <c r="N1799" s="87">
        <v>0</v>
      </c>
      <c r="O1799" s="87">
        <f t="shared" si="111"/>
        <v>20790000</v>
      </c>
      <c r="P1799" s="97">
        <v>20790000</v>
      </c>
      <c r="Q1799" s="97">
        <f t="shared" si="112"/>
        <v>0</v>
      </c>
      <c r="R1799" s="96"/>
    </row>
    <row r="1800" spans="1:18" x14ac:dyDescent="0.25">
      <c r="A1800" s="84">
        <v>1794</v>
      </c>
      <c r="B1800" s="85">
        <v>463101</v>
      </c>
      <c r="C1800" s="86" t="s">
        <v>1090</v>
      </c>
      <c r="D1800" s="86" t="s">
        <v>61</v>
      </c>
      <c r="E1800" s="86" t="s">
        <v>3975</v>
      </c>
      <c r="F1800" s="86" t="s">
        <v>3555</v>
      </c>
      <c r="G1800" s="86"/>
      <c r="H1800" s="87">
        <v>21</v>
      </c>
      <c r="I1800" s="87">
        <v>0</v>
      </c>
      <c r="J1800" s="87">
        <v>0</v>
      </c>
      <c r="K1800" s="87">
        <f t="shared" si="113"/>
        <v>20790000</v>
      </c>
      <c r="L1800" s="87">
        <v>0</v>
      </c>
      <c r="M1800" s="87">
        <v>0</v>
      </c>
      <c r="N1800" s="87">
        <v>0</v>
      </c>
      <c r="O1800" s="87">
        <f t="shared" ref="O1800:O1863" si="114">K1800+L1800+M1800-N1800</f>
        <v>20790000</v>
      </c>
      <c r="P1800" s="97">
        <v>20790000</v>
      </c>
      <c r="Q1800" s="97">
        <f t="shared" ref="Q1800:Q1863" si="115">O1800-P1800</f>
        <v>0</v>
      </c>
      <c r="R1800" s="96"/>
    </row>
    <row r="1801" spans="1:18" x14ac:dyDescent="0.25">
      <c r="A1801" s="84">
        <v>1795</v>
      </c>
      <c r="B1801" s="85">
        <v>463102</v>
      </c>
      <c r="C1801" s="86" t="s">
        <v>1569</v>
      </c>
      <c r="D1801" s="86" t="s">
        <v>344</v>
      </c>
      <c r="E1801" s="86" t="s">
        <v>3975</v>
      </c>
      <c r="F1801" s="86" t="s">
        <v>3555</v>
      </c>
      <c r="G1801" s="86"/>
      <c r="H1801" s="87">
        <v>21</v>
      </c>
      <c r="I1801" s="87">
        <v>0</v>
      </c>
      <c r="J1801" s="87">
        <v>0</v>
      </c>
      <c r="K1801" s="87">
        <f t="shared" si="113"/>
        <v>20790000</v>
      </c>
      <c r="L1801" s="87">
        <v>0</v>
      </c>
      <c r="M1801" s="87">
        <v>0</v>
      </c>
      <c r="N1801" s="87">
        <v>0</v>
      </c>
      <c r="O1801" s="87">
        <f t="shared" si="114"/>
        <v>20790000</v>
      </c>
      <c r="P1801" s="97">
        <v>20790000</v>
      </c>
      <c r="Q1801" s="97">
        <f t="shared" si="115"/>
        <v>0</v>
      </c>
      <c r="R1801" s="96"/>
    </row>
    <row r="1802" spans="1:18" x14ac:dyDescent="0.25">
      <c r="A1802" s="84">
        <v>1796</v>
      </c>
      <c r="B1802" s="85">
        <v>463103</v>
      </c>
      <c r="C1802" s="86" t="s">
        <v>1847</v>
      </c>
      <c r="D1802" s="86" t="s">
        <v>61</v>
      </c>
      <c r="E1802" s="86" t="s">
        <v>3975</v>
      </c>
      <c r="F1802" s="86" t="s">
        <v>3555</v>
      </c>
      <c r="G1802" s="86"/>
      <c r="H1802" s="87">
        <v>21</v>
      </c>
      <c r="I1802" s="87">
        <v>0</v>
      </c>
      <c r="J1802" s="87">
        <v>0</v>
      </c>
      <c r="K1802" s="87">
        <f t="shared" si="113"/>
        <v>20790000</v>
      </c>
      <c r="L1802" s="87">
        <v>0</v>
      </c>
      <c r="M1802" s="87">
        <v>0</v>
      </c>
      <c r="N1802" s="87">
        <v>0</v>
      </c>
      <c r="O1802" s="87">
        <f t="shared" si="114"/>
        <v>20790000</v>
      </c>
      <c r="P1802" s="97">
        <v>20790000</v>
      </c>
      <c r="Q1802" s="97">
        <f t="shared" si="115"/>
        <v>0</v>
      </c>
      <c r="R1802" s="96"/>
    </row>
    <row r="1803" spans="1:18" x14ac:dyDescent="0.25">
      <c r="A1803" s="84">
        <v>1797</v>
      </c>
      <c r="B1803" s="85">
        <v>463104</v>
      </c>
      <c r="C1803" s="86" t="s">
        <v>1481</v>
      </c>
      <c r="D1803" s="86" t="s">
        <v>61</v>
      </c>
      <c r="E1803" s="86" t="s">
        <v>3975</v>
      </c>
      <c r="F1803" s="86" t="s">
        <v>3555</v>
      </c>
      <c r="G1803" s="86"/>
      <c r="H1803" s="87">
        <v>21</v>
      </c>
      <c r="I1803" s="87">
        <v>0</v>
      </c>
      <c r="J1803" s="87">
        <v>0</v>
      </c>
      <c r="K1803" s="87">
        <f t="shared" si="113"/>
        <v>20790000</v>
      </c>
      <c r="L1803" s="87">
        <v>0</v>
      </c>
      <c r="M1803" s="87">
        <v>0</v>
      </c>
      <c r="N1803" s="87">
        <v>0</v>
      </c>
      <c r="O1803" s="87">
        <f t="shared" si="114"/>
        <v>20790000</v>
      </c>
      <c r="P1803" s="97">
        <v>20790000</v>
      </c>
      <c r="Q1803" s="97">
        <f t="shared" si="115"/>
        <v>0</v>
      </c>
      <c r="R1803" s="96"/>
    </row>
    <row r="1804" spans="1:18" x14ac:dyDescent="0.25">
      <c r="A1804" s="84">
        <v>1798</v>
      </c>
      <c r="B1804" s="85">
        <v>463105</v>
      </c>
      <c r="C1804" s="86" t="s">
        <v>720</v>
      </c>
      <c r="D1804" s="86" t="s">
        <v>61</v>
      </c>
      <c r="E1804" s="86" t="s">
        <v>3975</v>
      </c>
      <c r="F1804" s="86" t="s">
        <v>3555</v>
      </c>
      <c r="G1804" s="86"/>
      <c r="H1804" s="87">
        <v>21</v>
      </c>
      <c r="I1804" s="87">
        <v>0</v>
      </c>
      <c r="J1804" s="87">
        <v>0</v>
      </c>
      <c r="K1804" s="87">
        <f t="shared" si="113"/>
        <v>20790000</v>
      </c>
      <c r="L1804" s="87">
        <v>0</v>
      </c>
      <c r="M1804" s="87">
        <v>0</v>
      </c>
      <c r="N1804" s="87">
        <v>0</v>
      </c>
      <c r="O1804" s="87">
        <f t="shared" si="114"/>
        <v>20790000</v>
      </c>
      <c r="P1804" s="97">
        <v>20790000</v>
      </c>
      <c r="Q1804" s="97">
        <f t="shared" si="115"/>
        <v>0</v>
      </c>
      <c r="R1804" s="96"/>
    </row>
    <row r="1805" spans="1:18" x14ac:dyDescent="0.25">
      <c r="A1805" s="84">
        <v>1799</v>
      </c>
      <c r="B1805" s="85">
        <v>463106</v>
      </c>
      <c r="C1805" s="86" t="s">
        <v>563</v>
      </c>
      <c r="D1805" s="86" t="s">
        <v>51</v>
      </c>
      <c r="E1805" s="86" t="s">
        <v>3975</v>
      </c>
      <c r="F1805" s="86" t="s">
        <v>3555</v>
      </c>
      <c r="G1805" s="86"/>
      <c r="H1805" s="87">
        <v>21</v>
      </c>
      <c r="I1805" s="87">
        <v>0</v>
      </c>
      <c r="J1805" s="87">
        <v>0</v>
      </c>
      <c r="K1805" s="87">
        <f t="shared" si="113"/>
        <v>20790000</v>
      </c>
      <c r="L1805" s="87">
        <v>0</v>
      </c>
      <c r="M1805" s="87">
        <v>0</v>
      </c>
      <c r="N1805" s="87">
        <v>0</v>
      </c>
      <c r="O1805" s="87">
        <f t="shared" si="114"/>
        <v>20790000</v>
      </c>
      <c r="P1805" s="97">
        <v>20790000</v>
      </c>
      <c r="Q1805" s="97">
        <f t="shared" si="115"/>
        <v>0</v>
      </c>
      <c r="R1805" s="96"/>
    </row>
    <row r="1806" spans="1:18" x14ac:dyDescent="0.25">
      <c r="A1806" s="84">
        <v>1800</v>
      </c>
      <c r="B1806" s="85">
        <v>463107</v>
      </c>
      <c r="C1806" s="86" t="s">
        <v>189</v>
      </c>
      <c r="D1806" s="86" t="s">
        <v>244</v>
      </c>
      <c r="E1806" s="86" t="s">
        <v>3975</v>
      </c>
      <c r="F1806" s="86" t="s">
        <v>3555</v>
      </c>
      <c r="G1806" s="86"/>
      <c r="H1806" s="87">
        <v>21</v>
      </c>
      <c r="I1806" s="87">
        <v>0</v>
      </c>
      <c r="J1806" s="87">
        <v>0</v>
      </c>
      <c r="K1806" s="87">
        <f t="shared" si="113"/>
        <v>20790000</v>
      </c>
      <c r="L1806" s="87">
        <v>0</v>
      </c>
      <c r="M1806" s="87">
        <v>0</v>
      </c>
      <c r="N1806" s="87">
        <v>0</v>
      </c>
      <c r="O1806" s="87">
        <f t="shared" si="114"/>
        <v>20790000</v>
      </c>
      <c r="P1806" s="97">
        <v>0</v>
      </c>
      <c r="Q1806" s="97">
        <f t="shared" si="115"/>
        <v>20790000</v>
      </c>
      <c r="R1806" s="96"/>
    </row>
    <row r="1807" spans="1:18" x14ac:dyDescent="0.25">
      <c r="A1807" s="84">
        <v>1801</v>
      </c>
      <c r="B1807" s="85">
        <v>463108</v>
      </c>
      <c r="C1807" s="86" t="s">
        <v>1066</v>
      </c>
      <c r="D1807" s="86" t="s">
        <v>258</v>
      </c>
      <c r="E1807" s="86" t="s">
        <v>3975</v>
      </c>
      <c r="F1807" s="86" t="s">
        <v>3555</v>
      </c>
      <c r="G1807" s="86"/>
      <c r="H1807" s="87">
        <v>21</v>
      </c>
      <c r="I1807" s="87">
        <v>0</v>
      </c>
      <c r="J1807" s="87">
        <v>0</v>
      </c>
      <c r="K1807" s="87">
        <f t="shared" si="113"/>
        <v>20790000</v>
      </c>
      <c r="L1807" s="87">
        <v>0</v>
      </c>
      <c r="M1807" s="87">
        <v>0</v>
      </c>
      <c r="N1807" s="87">
        <v>0</v>
      </c>
      <c r="O1807" s="87">
        <f t="shared" si="114"/>
        <v>20790000</v>
      </c>
      <c r="P1807" s="97">
        <v>20790000</v>
      </c>
      <c r="Q1807" s="97">
        <f t="shared" si="115"/>
        <v>0</v>
      </c>
      <c r="R1807" s="96"/>
    </row>
    <row r="1808" spans="1:18" x14ac:dyDescent="0.25">
      <c r="A1808" s="84">
        <v>1802</v>
      </c>
      <c r="B1808" s="85">
        <v>463109</v>
      </c>
      <c r="C1808" s="86" t="s">
        <v>1172</v>
      </c>
      <c r="D1808" s="86" t="s">
        <v>640</v>
      </c>
      <c r="E1808" s="86" t="s">
        <v>3975</v>
      </c>
      <c r="F1808" s="86" t="s">
        <v>3555</v>
      </c>
      <c r="G1808" s="86"/>
      <c r="H1808" s="87">
        <v>21</v>
      </c>
      <c r="I1808" s="87">
        <v>0</v>
      </c>
      <c r="J1808" s="87">
        <v>0</v>
      </c>
      <c r="K1808" s="87">
        <f t="shared" si="113"/>
        <v>20790000</v>
      </c>
      <c r="L1808" s="87">
        <v>0</v>
      </c>
      <c r="M1808" s="87">
        <v>0</v>
      </c>
      <c r="N1808" s="87">
        <v>0</v>
      </c>
      <c r="O1808" s="87">
        <f t="shared" si="114"/>
        <v>20790000</v>
      </c>
      <c r="P1808" s="97">
        <v>20790000</v>
      </c>
      <c r="Q1808" s="97">
        <f t="shared" si="115"/>
        <v>0</v>
      </c>
      <c r="R1808" s="96"/>
    </row>
    <row r="1809" spans="1:18" x14ac:dyDescent="0.25">
      <c r="A1809" s="84">
        <v>1803</v>
      </c>
      <c r="B1809" s="85">
        <v>463110</v>
      </c>
      <c r="C1809" s="86" t="s">
        <v>1076</v>
      </c>
      <c r="D1809" s="86" t="s">
        <v>158</v>
      </c>
      <c r="E1809" s="86" t="s">
        <v>3975</v>
      </c>
      <c r="F1809" s="86" t="s">
        <v>3555</v>
      </c>
      <c r="G1809" s="86"/>
      <c r="H1809" s="87">
        <v>21</v>
      </c>
      <c r="I1809" s="87">
        <v>0</v>
      </c>
      <c r="J1809" s="87">
        <v>0</v>
      </c>
      <c r="K1809" s="87">
        <f t="shared" si="113"/>
        <v>20790000</v>
      </c>
      <c r="L1809" s="87">
        <v>0</v>
      </c>
      <c r="M1809" s="87">
        <v>0</v>
      </c>
      <c r="N1809" s="87">
        <v>0</v>
      </c>
      <c r="O1809" s="87">
        <f t="shared" si="114"/>
        <v>20790000</v>
      </c>
      <c r="P1809" s="97">
        <v>20790000</v>
      </c>
      <c r="Q1809" s="97">
        <f t="shared" si="115"/>
        <v>0</v>
      </c>
      <c r="R1809" s="96"/>
    </row>
    <row r="1810" spans="1:18" x14ac:dyDescent="0.25">
      <c r="A1810" s="84">
        <v>1804</v>
      </c>
      <c r="B1810" s="85">
        <v>463111</v>
      </c>
      <c r="C1810" s="86" t="s">
        <v>1172</v>
      </c>
      <c r="D1810" s="86" t="s">
        <v>47</v>
      </c>
      <c r="E1810" s="86" t="s">
        <v>3975</v>
      </c>
      <c r="F1810" s="86" t="s">
        <v>3555</v>
      </c>
      <c r="G1810" s="86"/>
      <c r="H1810" s="87">
        <v>21</v>
      </c>
      <c r="I1810" s="87">
        <v>0</v>
      </c>
      <c r="J1810" s="87">
        <v>0</v>
      </c>
      <c r="K1810" s="87">
        <f t="shared" si="113"/>
        <v>20790000</v>
      </c>
      <c r="L1810" s="87">
        <v>0</v>
      </c>
      <c r="M1810" s="87">
        <v>0</v>
      </c>
      <c r="N1810" s="87">
        <v>0</v>
      </c>
      <c r="O1810" s="87">
        <f t="shared" si="114"/>
        <v>20790000</v>
      </c>
      <c r="P1810" s="97">
        <v>20790000</v>
      </c>
      <c r="Q1810" s="97">
        <f t="shared" si="115"/>
        <v>0</v>
      </c>
      <c r="R1810" s="96"/>
    </row>
    <row r="1811" spans="1:18" x14ac:dyDescent="0.25">
      <c r="A1811" s="84">
        <v>1805</v>
      </c>
      <c r="B1811" s="85">
        <v>463112</v>
      </c>
      <c r="C1811" s="86" t="s">
        <v>710</v>
      </c>
      <c r="D1811" s="86" t="s">
        <v>125</v>
      </c>
      <c r="E1811" s="86" t="s">
        <v>3975</v>
      </c>
      <c r="F1811" s="86" t="s">
        <v>3555</v>
      </c>
      <c r="G1811" s="86"/>
      <c r="H1811" s="87">
        <v>21</v>
      </c>
      <c r="I1811" s="87">
        <v>0</v>
      </c>
      <c r="J1811" s="87">
        <v>0</v>
      </c>
      <c r="K1811" s="87">
        <f t="shared" si="113"/>
        <v>20790000</v>
      </c>
      <c r="L1811" s="87">
        <v>0</v>
      </c>
      <c r="M1811" s="87">
        <v>0</v>
      </c>
      <c r="N1811" s="87">
        <v>0</v>
      </c>
      <c r="O1811" s="87">
        <f t="shared" si="114"/>
        <v>20790000</v>
      </c>
      <c r="P1811" s="97">
        <v>20790000</v>
      </c>
      <c r="Q1811" s="97">
        <f t="shared" si="115"/>
        <v>0</v>
      </c>
      <c r="R1811" s="96"/>
    </row>
    <row r="1812" spans="1:18" x14ac:dyDescent="0.25">
      <c r="A1812" s="84">
        <v>1806</v>
      </c>
      <c r="B1812" s="85">
        <v>463113</v>
      </c>
      <c r="C1812" s="86" t="s">
        <v>2179</v>
      </c>
      <c r="D1812" s="86" t="s">
        <v>198</v>
      </c>
      <c r="E1812" s="86" t="s">
        <v>3975</v>
      </c>
      <c r="F1812" s="86" t="s">
        <v>3555</v>
      </c>
      <c r="G1812" s="86"/>
      <c r="H1812" s="87">
        <v>21</v>
      </c>
      <c r="I1812" s="87">
        <v>0</v>
      </c>
      <c r="J1812" s="87">
        <v>0</v>
      </c>
      <c r="K1812" s="87">
        <f t="shared" si="113"/>
        <v>20790000</v>
      </c>
      <c r="L1812" s="87">
        <v>0</v>
      </c>
      <c r="M1812" s="87">
        <v>0</v>
      </c>
      <c r="N1812" s="87">
        <v>0</v>
      </c>
      <c r="O1812" s="87">
        <f t="shared" si="114"/>
        <v>20790000</v>
      </c>
      <c r="P1812" s="97">
        <v>20790000</v>
      </c>
      <c r="Q1812" s="97">
        <f t="shared" si="115"/>
        <v>0</v>
      </c>
      <c r="R1812" s="96"/>
    </row>
    <row r="1813" spans="1:18" x14ac:dyDescent="0.25">
      <c r="A1813" s="84">
        <v>1807</v>
      </c>
      <c r="B1813" s="85">
        <v>463114</v>
      </c>
      <c r="C1813" s="86" t="s">
        <v>3976</v>
      </c>
      <c r="D1813" s="86" t="s">
        <v>405</v>
      </c>
      <c r="E1813" s="86" t="s">
        <v>3975</v>
      </c>
      <c r="F1813" s="86" t="s">
        <v>3555</v>
      </c>
      <c r="G1813" s="86"/>
      <c r="H1813" s="87">
        <v>21</v>
      </c>
      <c r="I1813" s="87">
        <v>0</v>
      </c>
      <c r="J1813" s="87">
        <v>0</v>
      </c>
      <c r="K1813" s="87">
        <f t="shared" si="113"/>
        <v>20790000</v>
      </c>
      <c r="L1813" s="87">
        <v>0</v>
      </c>
      <c r="M1813" s="87">
        <v>0</v>
      </c>
      <c r="N1813" s="87">
        <v>0</v>
      </c>
      <c r="O1813" s="87">
        <f t="shared" si="114"/>
        <v>20790000</v>
      </c>
      <c r="P1813" s="97">
        <v>20790000</v>
      </c>
      <c r="Q1813" s="97">
        <f t="shared" si="115"/>
        <v>0</v>
      </c>
      <c r="R1813" s="96"/>
    </row>
    <row r="1814" spans="1:18" x14ac:dyDescent="0.25">
      <c r="A1814" s="84">
        <v>1808</v>
      </c>
      <c r="B1814" s="85">
        <v>463115</v>
      </c>
      <c r="C1814" s="86" t="s">
        <v>3977</v>
      </c>
      <c r="D1814" s="86" t="s">
        <v>85</v>
      </c>
      <c r="E1814" s="86" t="s">
        <v>3975</v>
      </c>
      <c r="F1814" s="86" t="s">
        <v>3555</v>
      </c>
      <c r="G1814" s="86"/>
      <c r="H1814" s="87">
        <v>21</v>
      </c>
      <c r="I1814" s="87">
        <v>0</v>
      </c>
      <c r="J1814" s="87">
        <v>0</v>
      </c>
      <c r="K1814" s="87">
        <f t="shared" si="113"/>
        <v>20790000</v>
      </c>
      <c r="L1814" s="87">
        <v>0</v>
      </c>
      <c r="M1814" s="87">
        <v>0</v>
      </c>
      <c r="N1814" s="87">
        <v>0</v>
      </c>
      <c r="O1814" s="87">
        <f t="shared" si="114"/>
        <v>20790000</v>
      </c>
      <c r="P1814" s="97">
        <v>0</v>
      </c>
      <c r="Q1814" s="97">
        <f t="shared" si="115"/>
        <v>20790000</v>
      </c>
      <c r="R1814" s="96"/>
    </row>
    <row r="1815" spans="1:18" x14ac:dyDescent="0.25">
      <c r="A1815" s="84">
        <v>1809</v>
      </c>
      <c r="B1815" s="85">
        <v>463116</v>
      </c>
      <c r="C1815" s="86" t="s">
        <v>3978</v>
      </c>
      <c r="D1815" s="86" t="s">
        <v>85</v>
      </c>
      <c r="E1815" s="86" t="s">
        <v>3975</v>
      </c>
      <c r="F1815" s="86" t="s">
        <v>3555</v>
      </c>
      <c r="G1815" s="86"/>
      <c r="H1815" s="87">
        <v>21</v>
      </c>
      <c r="I1815" s="87">
        <v>0</v>
      </c>
      <c r="J1815" s="87">
        <v>0</v>
      </c>
      <c r="K1815" s="87">
        <f t="shared" si="113"/>
        <v>20790000</v>
      </c>
      <c r="L1815" s="87">
        <v>0</v>
      </c>
      <c r="M1815" s="87">
        <v>0</v>
      </c>
      <c r="N1815" s="87">
        <v>0</v>
      </c>
      <c r="O1815" s="87">
        <f t="shared" si="114"/>
        <v>20790000</v>
      </c>
      <c r="P1815" s="97">
        <v>20790000</v>
      </c>
      <c r="Q1815" s="97">
        <f t="shared" si="115"/>
        <v>0</v>
      </c>
      <c r="R1815" s="96"/>
    </row>
    <row r="1816" spans="1:18" x14ac:dyDescent="0.25">
      <c r="A1816" s="84">
        <v>1810</v>
      </c>
      <c r="B1816" s="85">
        <v>463117</v>
      </c>
      <c r="C1816" s="86" t="s">
        <v>364</v>
      </c>
      <c r="D1816" s="86" t="s">
        <v>85</v>
      </c>
      <c r="E1816" s="86" t="s">
        <v>3975</v>
      </c>
      <c r="F1816" s="86" t="s">
        <v>3555</v>
      </c>
      <c r="G1816" s="86"/>
      <c r="H1816" s="87">
        <v>21</v>
      </c>
      <c r="I1816" s="87">
        <v>0</v>
      </c>
      <c r="J1816" s="87">
        <v>0</v>
      </c>
      <c r="K1816" s="87">
        <f t="shared" si="113"/>
        <v>20790000</v>
      </c>
      <c r="L1816" s="87">
        <v>0</v>
      </c>
      <c r="M1816" s="87">
        <v>0</v>
      </c>
      <c r="N1816" s="87">
        <v>0</v>
      </c>
      <c r="O1816" s="87">
        <f t="shared" si="114"/>
        <v>20790000</v>
      </c>
      <c r="P1816" s="97">
        <v>20790000</v>
      </c>
      <c r="Q1816" s="97">
        <f t="shared" si="115"/>
        <v>0</v>
      </c>
      <c r="R1816" s="96"/>
    </row>
    <row r="1817" spans="1:18" x14ac:dyDescent="0.25">
      <c r="A1817" s="84">
        <v>1811</v>
      </c>
      <c r="B1817" s="85">
        <v>463118</v>
      </c>
      <c r="C1817" s="86" t="s">
        <v>894</v>
      </c>
      <c r="D1817" s="86" t="s">
        <v>85</v>
      </c>
      <c r="E1817" s="86" t="s">
        <v>3975</v>
      </c>
      <c r="F1817" s="86" t="s">
        <v>3555</v>
      </c>
      <c r="G1817" s="86"/>
      <c r="H1817" s="87">
        <v>21</v>
      </c>
      <c r="I1817" s="87">
        <v>0</v>
      </c>
      <c r="J1817" s="87">
        <v>0</v>
      </c>
      <c r="K1817" s="87">
        <f t="shared" si="113"/>
        <v>20790000</v>
      </c>
      <c r="L1817" s="87">
        <v>0</v>
      </c>
      <c r="M1817" s="87">
        <v>0</v>
      </c>
      <c r="N1817" s="87">
        <v>0</v>
      </c>
      <c r="O1817" s="87">
        <f t="shared" si="114"/>
        <v>20790000</v>
      </c>
      <c r="P1817" s="97">
        <v>20790000</v>
      </c>
      <c r="Q1817" s="97">
        <f t="shared" si="115"/>
        <v>0</v>
      </c>
      <c r="R1817" s="96"/>
    </row>
    <row r="1818" spans="1:18" x14ac:dyDescent="0.25">
      <c r="A1818" s="84">
        <v>1812</v>
      </c>
      <c r="B1818" s="85">
        <v>463119</v>
      </c>
      <c r="C1818" s="86" t="s">
        <v>587</v>
      </c>
      <c r="D1818" s="86" t="s">
        <v>481</v>
      </c>
      <c r="E1818" s="86" t="s">
        <v>3975</v>
      </c>
      <c r="F1818" s="86" t="s">
        <v>3555</v>
      </c>
      <c r="G1818" s="86"/>
      <c r="H1818" s="87">
        <v>21</v>
      </c>
      <c r="I1818" s="87">
        <v>0</v>
      </c>
      <c r="J1818" s="87">
        <v>0</v>
      </c>
      <c r="K1818" s="87">
        <f t="shared" si="113"/>
        <v>20790000</v>
      </c>
      <c r="L1818" s="87">
        <v>0</v>
      </c>
      <c r="M1818" s="87">
        <v>0</v>
      </c>
      <c r="N1818" s="87">
        <v>0</v>
      </c>
      <c r="O1818" s="87">
        <f t="shared" si="114"/>
        <v>20790000</v>
      </c>
      <c r="P1818" s="97">
        <v>20790000</v>
      </c>
      <c r="Q1818" s="97">
        <f t="shared" si="115"/>
        <v>0</v>
      </c>
      <c r="R1818" s="96"/>
    </row>
    <row r="1819" spans="1:18" x14ac:dyDescent="0.25">
      <c r="A1819" s="84">
        <v>1813</v>
      </c>
      <c r="B1819" s="85">
        <v>463120</v>
      </c>
      <c r="C1819" s="86" t="s">
        <v>3979</v>
      </c>
      <c r="D1819" s="86" t="s">
        <v>334</v>
      </c>
      <c r="E1819" s="86" t="s">
        <v>3975</v>
      </c>
      <c r="F1819" s="86" t="s">
        <v>3555</v>
      </c>
      <c r="G1819" s="86"/>
      <c r="H1819" s="87">
        <v>21</v>
      </c>
      <c r="I1819" s="87">
        <v>0</v>
      </c>
      <c r="J1819" s="87">
        <v>0</v>
      </c>
      <c r="K1819" s="87">
        <f t="shared" si="113"/>
        <v>20790000</v>
      </c>
      <c r="L1819" s="87">
        <v>0</v>
      </c>
      <c r="M1819" s="87">
        <v>0</v>
      </c>
      <c r="N1819" s="87">
        <v>0</v>
      </c>
      <c r="O1819" s="87">
        <f t="shared" si="114"/>
        <v>20790000</v>
      </c>
      <c r="P1819" s="97">
        <v>20790000</v>
      </c>
      <c r="Q1819" s="97">
        <f t="shared" si="115"/>
        <v>0</v>
      </c>
      <c r="R1819" s="96"/>
    </row>
    <row r="1820" spans="1:18" x14ac:dyDescent="0.25">
      <c r="A1820" s="84">
        <v>1814</v>
      </c>
      <c r="B1820" s="85">
        <v>463121</v>
      </c>
      <c r="C1820" s="86" t="s">
        <v>3980</v>
      </c>
      <c r="D1820" s="86" t="s">
        <v>349</v>
      </c>
      <c r="E1820" s="86" t="s">
        <v>3975</v>
      </c>
      <c r="F1820" s="86" t="s">
        <v>3555</v>
      </c>
      <c r="G1820" s="86"/>
      <c r="H1820" s="87">
        <v>21</v>
      </c>
      <c r="I1820" s="87">
        <v>0</v>
      </c>
      <c r="J1820" s="87">
        <v>0</v>
      </c>
      <c r="K1820" s="87">
        <f>H1820*990000</f>
        <v>20790000</v>
      </c>
      <c r="L1820" s="87">
        <v>0</v>
      </c>
      <c r="M1820" s="87">
        <v>0</v>
      </c>
      <c r="N1820" s="87">
        <v>0</v>
      </c>
      <c r="O1820" s="87">
        <f t="shared" si="114"/>
        <v>20790000</v>
      </c>
      <c r="P1820" s="97">
        <v>20790000</v>
      </c>
      <c r="Q1820" s="97">
        <f t="shared" si="115"/>
        <v>0</v>
      </c>
      <c r="R1820" s="96"/>
    </row>
    <row r="1821" spans="1:18" x14ac:dyDescent="0.25">
      <c r="A1821" s="84">
        <v>1815</v>
      </c>
      <c r="B1821" s="85">
        <v>463122</v>
      </c>
      <c r="C1821" s="86" t="s">
        <v>3981</v>
      </c>
      <c r="D1821" s="86" t="s">
        <v>210</v>
      </c>
      <c r="E1821" s="86" t="s">
        <v>3975</v>
      </c>
      <c r="F1821" s="86" t="s">
        <v>3555</v>
      </c>
      <c r="G1821" s="86"/>
      <c r="H1821" s="87">
        <v>21</v>
      </c>
      <c r="I1821" s="87">
        <v>0</v>
      </c>
      <c r="J1821" s="87">
        <v>0</v>
      </c>
      <c r="K1821" s="87">
        <f t="shared" si="113"/>
        <v>20790000</v>
      </c>
      <c r="L1821" s="87">
        <v>0</v>
      </c>
      <c r="M1821" s="87">
        <v>0</v>
      </c>
      <c r="N1821" s="87">
        <v>0</v>
      </c>
      <c r="O1821" s="87">
        <f t="shared" si="114"/>
        <v>20790000</v>
      </c>
      <c r="P1821" s="97">
        <v>20790000</v>
      </c>
      <c r="Q1821" s="97">
        <f t="shared" si="115"/>
        <v>0</v>
      </c>
      <c r="R1821" s="96"/>
    </row>
    <row r="1822" spans="1:18" x14ac:dyDescent="0.25">
      <c r="A1822" s="84">
        <v>1816</v>
      </c>
      <c r="B1822" s="85">
        <v>463123</v>
      </c>
      <c r="C1822" s="86" t="s">
        <v>3982</v>
      </c>
      <c r="D1822" s="86" t="s">
        <v>210</v>
      </c>
      <c r="E1822" s="86" t="s">
        <v>3975</v>
      </c>
      <c r="F1822" s="86" t="s">
        <v>3555</v>
      </c>
      <c r="G1822" s="86"/>
      <c r="H1822" s="87">
        <v>21</v>
      </c>
      <c r="I1822" s="87">
        <v>0</v>
      </c>
      <c r="J1822" s="87">
        <v>0</v>
      </c>
      <c r="K1822" s="87">
        <f t="shared" si="113"/>
        <v>20790000</v>
      </c>
      <c r="L1822" s="87">
        <v>0</v>
      </c>
      <c r="M1822" s="87">
        <v>0</v>
      </c>
      <c r="N1822" s="87">
        <v>0</v>
      </c>
      <c r="O1822" s="87">
        <f t="shared" si="114"/>
        <v>20790000</v>
      </c>
      <c r="P1822" s="97">
        <v>20790000</v>
      </c>
      <c r="Q1822" s="97">
        <f t="shared" si="115"/>
        <v>0</v>
      </c>
      <c r="R1822" s="96"/>
    </row>
    <row r="1823" spans="1:18" x14ac:dyDescent="0.25">
      <c r="A1823" s="84">
        <v>1817</v>
      </c>
      <c r="B1823" s="85">
        <v>463124</v>
      </c>
      <c r="C1823" s="86" t="s">
        <v>2921</v>
      </c>
      <c r="D1823" s="86" t="s">
        <v>210</v>
      </c>
      <c r="E1823" s="86" t="s">
        <v>3975</v>
      </c>
      <c r="F1823" s="86" t="s">
        <v>3555</v>
      </c>
      <c r="G1823" s="86"/>
      <c r="H1823" s="87">
        <v>21</v>
      </c>
      <c r="I1823" s="87">
        <v>0</v>
      </c>
      <c r="J1823" s="87">
        <v>0</v>
      </c>
      <c r="K1823" s="87">
        <f t="shared" si="113"/>
        <v>20790000</v>
      </c>
      <c r="L1823" s="87">
        <v>0</v>
      </c>
      <c r="M1823" s="87">
        <v>0</v>
      </c>
      <c r="N1823" s="87">
        <v>0</v>
      </c>
      <c r="O1823" s="87">
        <f t="shared" si="114"/>
        <v>20790000</v>
      </c>
      <c r="P1823" s="97">
        <v>20790000</v>
      </c>
      <c r="Q1823" s="97">
        <f t="shared" si="115"/>
        <v>0</v>
      </c>
      <c r="R1823" s="96"/>
    </row>
    <row r="1824" spans="1:18" x14ac:dyDescent="0.25">
      <c r="A1824" s="84">
        <v>1818</v>
      </c>
      <c r="B1824" s="85">
        <v>463125</v>
      </c>
      <c r="C1824" s="86" t="s">
        <v>3983</v>
      </c>
      <c r="D1824" s="86" t="s">
        <v>210</v>
      </c>
      <c r="E1824" s="86" t="s">
        <v>3975</v>
      </c>
      <c r="F1824" s="86" t="s">
        <v>3555</v>
      </c>
      <c r="G1824" s="86"/>
      <c r="H1824" s="87">
        <v>21</v>
      </c>
      <c r="I1824" s="87">
        <v>0</v>
      </c>
      <c r="J1824" s="87">
        <v>0</v>
      </c>
      <c r="K1824" s="87">
        <f t="shared" si="113"/>
        <v>20790000</v>
      </c>
      <c r="L1824" s="87">
        <v>0</v>
      </c>
      <c r="M1824" s="87">
        <v>0</v>
      </c>
      <c r="N1824" s="87">
        <v>0</v>
      </c>
      <c r="O1824" s="87">
        <f t="shared" si="114"/>
        <v>20790000</v>
      </c>
      <c r="P1824" s="97">
        <v>20790000</v>
      </c>
      <c r="Q1824" s="97">
        <f t="shared" si="115"/>
        <v>0</v>
      </c>
      <c r="R1824" s="96"/>
    </row>
    <row r="1825" spans="1:18" x14ac:dyDescent="0.25">
      <c r="A1825" s="84">
        <v>1819</v>
      </c>
      <c r="B1825" s="85">
        <v>463126</v>
      </c>
      <c r="C1825" s="86" t="s">
        <v>1009</v>
      </c>
      <c r="D1825" s="86" t="s">
        <v>313</v>
      </c>
      <c r="E1825" s="86" t="s">
        <v>3975</v>
      </c>
      <c r="F1825" s="86" t="s">
        <v>3555</v>
      </c>
      <c r="G1825" s="86"/>
      <c r="H1825" s="87">
        <v>21</v>
      </c>
      <c r="I1825" s="87">
        <v>0</v>
      </c>
      <c r="J1825" s="87">
        <v>0</v>
      </c>
      <c r="K1825" s="87">
        <f t="shared" si="113"/>
        <v>20790000</v>
      </c>
      <c r="L1825" s="87">
        <v>0</v>
      </c>
      <c r="M1825" s="87">
        <v>0</v>
      </c>
      <c r="N1825" s="87">
        <v>0</v>
      </c>
      <c r="O1825" s="87">
        <f t="shared" si="114"/>
        <v>20790000</v>
      </c>
      <c r="P1825" s="97">
        <v>20790000</v>
      </c>
      <c r="Q1825" s="97">
        <f t="shared" si="115"/>
        <v>0</v>
      </c>
      <c r="R1825" s="96"/>
    </row>
    <row r="1826" spans="1:18" x14ac:dyDescent="0.25">
      <c r="A1826" s="84">
        <v>1820</v>
      </c>
      <c r="B1826" s="85">
        <v>463127</v>
      </c>
      <c r="C1826" s="86" t="s">
        <v>3984</v>
      </c>
      <c r="D1826" s="86" t="s">
        <v>289</v>
      </c>
      <c r="E1826" s="86" t="s">
        <v>3975</v>
      </c>
      <c r="F1826" s="86" t="s">
        <v>3555</v>
      </c>
      <c r="G1826" s="86"/>
      <c r="H1826" s="87">
        <v>21</v>
      </c>
      <c r="I1826" s="87">
        <v>0</v>
      </c>
      <c r="J1826" s="87">
        <v>0</v>
      </c>
      <c r="K1826" s="87">
        <f t="shared" si="113"/>
        <v>20790000</v>
      </c>
      <c r="L1826" s="87">
        <v>0</v>
      </c>
      <c r="M1826" s="87">
        <v>0</v>
      </c>
      <c r="N1826" s="87">
        <v>0</v>
      </c>
      <c r="O1826" s="87">
        <f t="shared" si="114"/>
        <v>20790000</v>
      </c>
      <c r="P1826" s="97">
        <v>0</v>
      </c>
      <c r="Q1826" s="97">
        <f t="shared" si="115"/>
        <v>20790000</v>
      </c>
      <c r="R1826" s="96"/>
    </row>
    <row r="1827" spans="1:18" x14ac:dyDescent="0.25">
      <c r="A1827" s="84">
        <v>1821</v>
      </c>
      <c r="B1827" s="85">
        <v>463128</v>
      </c>
      <c r="C1827" s="86" t="s">
        <v>3985</v>
      </c>
      <c r="D1827" s="86" t="s">
        <v>65</v>
      </c>
      <c r="E1827" s="86" t="s">
        <v>3975</v>
      </c>
      <c r="F1827" s="86" t="s">
        <v>3555</v>
      </c>
      <c r="G1827" s="86"/>
      <c r="H1827" s="87">
        <v>21</v>
      </c>
      <c r="I1827" s="87">
        <v>0</v>
      </c>
      <c r="J1827" s="87">
        <v>0</v>
      </c>
      <c r="K1827" s="87">
        <f t="shared" si="113"/>
        <v>20790000</v>
      </c>
      <c r="L1827" s="87">
        <v>0</v>
      </c>
      <c r="M1827" s="87">
        <v>0</v>
      </c>
      <c r="N1827" s="87">
        <v>0</v>
      </c>
      <c r="O1827" s="87">
        <f t="shared" si="114"/>
        <v>20790000</v>
      </c>
      <c r="P1827" s="97">
        <v>20790000</v>
      </c>
      <c r="Q1827" s="97">
        <f t="shared" si="115"/>
        <v>0</v>
      </c>
      <c r="R1827" s="96"/>
    </row>
    <row r="1828" spans="1:18" x14ac:dyDescent="0.25">
      <c r="A1828" s="84">
        <v>1822</v>
      </c>
      <c r="B1828" s="85">
        <v>463129</v>
      </c>
      <c r="C1828" s="86" t="s">
        <v>444</v>
      </c>
      <c r="D1828" s="86" t="s">
        <v>192</v>
      </c>
      <c r="E1828" s="86" t="s">
        <v>3975</v>
      </c>
      <c r="F1828" s="86" t="s">
        <v>3555</v>
      </c>
      <c r="G1828" s="86"/>
      <c r="H1828" s="87">
        <v>21</v>
      </c>
      <c r="I1828" s="87">
        <v>0</v>
      </c>
      <c r="J1828" s="87">
        <v>0</v>
      </c>
      <c r="K1828" s="87">
        <f t="shared" si="113"/>
        <v>20790000</v>
      </c>
      <c r="L1828" s="87">
        <v>0</v>
      </c>
      <c r="M1828" s="87">
        <v>0</v>
      </c>
      <c r="N1828" s="87">
        <v>0</v>
      </c>
      <c r="O1828" s="87">
        <f t="shared" si="114"/>
        <v>20790000</v>
      </c>
      <c r="P1828" s="97">
        <v>20790000</v>
      </c>
      <c r="Q1828" s="97">
        <f t="shared" si="115"/>
        <v>0</v>
      </c>
      <c r="R1828" s="96"/>
    </row>
    <row r="1829" spans="1:18" x14ac:dyDescent="0.25">
      <c r="A1829" s="84">
        <v>1823</v>
      </c>
      <c r="B1829" s="85">
        <v>463130</v>
      </c>
      <c r="C1829" s="86" t="s">
        <v>3986</v>
      </c>
      <c r="D1829" s="86" t="s">
        <v>526</v>
      </c>
      <c r="E1829" s="86" t="s">
        <v>3975</v>
      </c>
      <c r="F1829" s="86" t="s">
        <v>3555</v>
      </c>
      <c r="G1829" s="86"/>
      <c r="H1829" s="87">
        <v>15</v>
      </c>
      <c r="I1829" s="87">
        <v>0</v>
      </c>
      <c r="J1829" s="87">
        <v>0</v>
      </c>
      <c r="K1829" s="87">
        <f t="shared" si="113"/>
        <v>14850000</v>
      </c>
      <c r="L1829" s="87">
        <v>0</v>
      </c>
      <c r="M1829" s="87">
        <v>0</v>
      </c>
      <c r="N1829" s="87">
        <v>0</v>
      </c>
      <c r="O1829" s="87">
        <f t="shared" si="114"/>
        <v>14850000</v>
      </c>
      <c r="P1829" s="97">
        <v>14850000</v>
      </c>
      <c r="Q1829" s="97">
        <f t="shared" si="115"/>
        <v>0</v>
      </c>
      <c r="R1829" s="96"/>
    </row>
    <row r="1830" spans="1:18" x14ac:dyDescent="0.25">
      <c r="A1830" s="84">
        <v>1824</v>
      </c>
      <c r="B1830" s="85">
        <v>463131</v>
      </c>
      <c r="C1830" s="86" t="s">
        <v>3987</v>
      </c>
      <c r="D1830" s="86" t="s">
        <v>560</v>
      </c>
      <c r="E1830" s="86" t="s">
        <v>3975</v>
      </c>
      <c r="F1830" s="86" t="s">
        <v>3555</v>
      </c>
      <c r="G1830" s="86"/>
      <c r="H1830" s="87">
        <v>21</v>
      </c>
      <c r="I1830" s="87">
        <v>0</v>
      </c>
      <c r="J1830" s="87">
        <v>0</v>
      </c>
      <c r="K1830" s="87">
        <f t="shared" si="113"/>
        <v>20790000</v>
      </c>
      <c r="L1830" s="87">
        <v>0</v>
      </c>
      <c r="M1830" s="87">
        <v>0</v>
      </c>
      <c r="N1830" s="87">
        <v>0</v>
      </c>
      <c r="O1830" s="87">
        <f t="shared" si="114"/>
        <v>20790000</v>
      </c>
      <c r="P1830" s="97">
        <v>20790000</v>
      </c>
      <c r="Q1830" s="97">
        <f t="shared" si="115"/>
        <v>0</v>
      </c>
      <c r="R1830" s="96"/>
    </row>
    <row r="1831" spans="1:18" x14ac:dyDescent="0.25">
      <c r="A1831" s="84">
        <v>1825</v>
      </c>
      <c r="B1831" s="85">
        <v>463132</v>
      </c>
      <c r="C1831" s="86" t="s">
        <v>822</v>
      </c>
      <c r="D1831" s="86" t="s">
        <v>118</v>
      </c>
      <c r="E1831" s="86" t="s">
        <v>3975</v>
      </c>
      <c r="F1831" s="86" t="s">
        <v>3555</v>
      </c>
      <c r="G1831" s="86"/>
      <c r="H1831" s="87">
        <v>21</v>
      </c>
      <c r="I1831" s="87">
        <v>0</v>
      </c>
      <c r="J1831" s="87">
        <v>0</v>
      </c>
      <c r="K1831" s="87">
        <f t="shared" si="113"/>
        <v>20790000</v>
      </c>
      <c r="L1831" s="87">
        <v>0</v>
      </c>
      <c r="M1831" s="87">
        <v>0</v>
      </c>
      <c r="N1831" s="87">
        <v>0</v>
      </c>
      <c r="O1831" s="87">
        <f t="shared" si="114"/>
        <v>20790000</v>
      </c>
      <c r="P1831" s="97">
        <v>20790000</v>
      </c>
      <c r="Q1831" s="97">
        <f t="shared" si="115"/>
        <v>0</v>
      </c>
      <c r="R1831" s="96"/>
    </row>
    <row r="1832" spans="1:18" x14ac:dyDescent="0.25">
      <c r="A1832" s="84">
        <v>1826</v>
      </c>
      <c r="B1832" s="85">
        <v>463133</v>
      </c>
      <c r="C1832" s="86" t="s">
        <v>3988</v>
      </c>
      <c r="D1832" s="86" t="s">
        <v>153</v>
      </c>
      <c r="E1832" s="86" t="s">
        <v>3975</v>
      </c>
      <c r="F1832" s="86" t="s">
        <v>3555</v>
      </c>
      <c r="G1832" s="86"/>
      <c r="H1832" s="87">
        <v>21</v>
      </c>
      <c r="I1832" s="87">
        <v>0</v>
      </c>
      <c r="J1832" s="87">
        <v>0</v>
      </c>
      <c r="K1832" s="87">
        <f t="shared" ref="K1832:K1883" si="116">H1832*990000</f>
        <v>20790000</v>
      </c>
      <c r="L1832" s="87">
        <v>0</v>
      </c>
      <c r="M1832" s="87">
        <v>0</v>
      </c>
      <c r="N1832" s="87">
        <v>0</v>
      </c>
      <c r="O1832" s="87">
        <f t="shared" si="114"/>
        <v>20790000</v>
      </c>
      <c r="P1832" s="97">
        <v>20790000</v>
      </c>
      <c r="Q1832" s="97">
        <f t="shared" si="115"/>
        <v>0</v>
      </c>
      <c r="R1832" s="96"/>
    </row>
    <row r="1833" spans="1:18" x14ac:dyDescent="0.25">
      <c r="A1833" s="84">
        <v>1827</v>
      </c>
      <c r="B1833" s="85">
        <v>463134</v>
      </c>
      <c r="C1833" s="86" t="s">
        <v>484</v>
      </c>
      <c r="D1833" s="86" t="s">
        <v>528</v>
      </c>
      <c r="E1833" s="86" t="s">
        <v>3975</v>
      </c>
      <c r="F1833" s="86" t="s">
        <v>3555</v>
      </c>
      <c r="G1833" s="86"/>
      <c r="H1833" s="87">
        <v>21</v>
      </c>
      <c r="I1833" s="87">
        <v>0</v>
      </c>
      <c r="J1833" s="87">
        <v>0</v>
      </c>
      <c r="K1833" s="87">
        <f t="shared" si="116"/>
        <v>20790000</v>
      </c>
      <c r="L1833" s="87">
        <v>0</v>
      </c>
      <c r="M1833" s="87">
        <v>0</v>
      </c>
      <c r="N1833" s="87">
        <v>0</v>
      </c>
      <c r="O1833" s="87">
        <f t="shared" si="114"/>
        <v>20790000</v>
      </c>
      <c r="P1833" s="97">
        <v>20790000</v>
      </c>
      <c r="Q1833" s="97">
        <f t="shared" si="115"/>
        <v>0</v>
      </c>
      <c r="R1833" s="96"/>
    </row>
    <row r="1834" spans="1:18" x14ac:dyDescent="0.25">
      <c r="A1834" s="84">
        <v>1828</v>
      </c>
      <c r="B1834" s="85">
        <v>463135</v>
      </c>
      <c r="C1834" s="86" t="s">
        <v>720</v>
      </c>
      <c r="D1834" s="86" t="s">
        <v>303</v>
      </c>
      <c r="E1834" s="86" t="s">
        <v>3975</v>
      </c>
      <c r="F1834" s="86" t="s">
        <v>3555</v>
      </c>
      <c r="G1834" s="86"/>
      <c r="H1834" s="87">
        <v>21</v>
      </c>
      <c r="I1834" s="87">
        <v>0</v>
      </c>
      <c r="J1834" s="87">
        <v>0</v>
      </c>
      <c r="K1834" s="87">
        <f t="shared" si="116"/>
        <v>20790000</v>
      </c>
      <c r="L1834" s="87">
        <v>0</v>
      </c>
      <c r="M1834" s="87">
        <v>0</v>
      </c>
      <c r="N1834" s="87">
        <v>0</v>
      </c>
      <c r="O1834" s="87">
        <f t="shared" si="114"/>
        <v>20790000</v>
      </c>
      <c r="P1834" s="97">
        <v>20790000</v>
      </c>
      <c r="Q1834" s="97">
        <f t="shared" si="115"/>
        <v>0</v>
      </c>
      <c r="R1834" s="96"/>
    </row>
    <row r="1835" spans="1:18" x14ac:dyDescent="0.25">
      <c r="A1835" s="84">
        <v>1829</v>
      </c>
      <c r="B1835" s="85">
        <v>463136</v>
      </c>
      <c r="C1835" s="86" t="s">
        <v>550</v>
      </c>
      <c r="D1835" s="86" t="s">
        <v>362</v>
      </c>
      <c r="E1835" s="86" t="s">
        <v>3975</v>
      </c>
      <c r="F1835" s="86" t="s">
        <v>3555</v>
      </c>
      <c r="G1835" s="86"/>
      <c r="H1835" s="87">
        <v>21</v>
      </c>
      <c r="I1835" s="87">
        <v>0</v>
      </c>
      <c r="J1835" s="87">
        <v>0</v>
      </c>
      <c r="K1835" s="87">
        <f t="shared" si="116"/>
        <v>20790000</v>
      </c>
      <c r="L1835" s="87">
        <v>0</v>
      </c>
      <c r="M1835" s="87">
        <v>0</v>
      </c>
      <c r="N1835" s="87">
        <v>0</v>
      </c>
      <c r="O1835" s="87">
        <f t="shared" si="114"/>
        <v>20790000</v>
      </c>
      <c r="P1835" s="97">
        <v>20790000</v>
      </c>
      <c r="Q1835" s="97">
        <f t="shared" si="115"/>
        <v>0</v>
      </c>
      <c r="R1835" s="96"/>
    </row>
    <row r="1836" spans="1:18" x14ac:dyDescent="0.25">
      <c r="A1836" s="84">
        <v>1830</v>
      </c>
      <c r="B1836" s="85">
        <v>463137</v>
      </c>
      <c r="C1836" s="86" t="s">
        <v>2114</v>
      </c>
      <c r="D1836" s="86" t="s">
        <v>75</v>
      </c>
      <c r="E1836" s="86" t="s">
        <v>3975</v>
      </c>
      <c r="F1836" s="86" t="s">
        <v>3555</v>
      </c>
      <c r="G1836" s="86"/>
      <c r="H1836" s="87">
        <v>21</v>
      </c>
      <c r="I1836" s="87">
        <v>0</v>
      </c>
      <c r="J1836" s="87">
        <v>0</v>
      </c>
      <c r="K1836" s="87">
        <f t="shared" si="116"/>
        <v>20790000</v>
      </c>
      <c r="L1836" s="87">
        <v>0</v>
      </c>
      <c r="M1836" s="87">
        <v>0</v>
      </c>
      <c r="N1836" s="87">
        <v>0</v>
      </c>
      <c r="O1836" s="87">
        <f t="shared" si="114"/>
        <v>20790000</v>
      </c>
      <c r="P1836" s="97">
        <v>20790000</v>
      </c>
      <c r="Q1836" s="97">
        <f t="shared" si="115"/>
        <v>0</v>
      </c>
      <c r="R1836" s="96"/>
    </row>
    <row r="1837" spans="1:18" x14ac:dyDescent="0.25">
      <c r="A1837" s="84">
        <v>1831</v>
      </c>
      <c r="B1837" s="85">
        <v>463138</v>
      </c>
      <c r="C1837" s="86" t="s">
        <v>2580</v>
      </c>
      <c r="D1837" s="86" t="s">
        <v>115</v>
      </c>
      <c r="E1837" s="86" t="s">
        <v>3975</v>
      </c>
      <c r="F1837" s="86" t="s">
        <v>3555</v>
      </c>
      <c r="G1837" s="86"/>
      <c r="H1837" s="87">
        <v>21</v>
      </c>
      <c r="I1837" s="87">
        <v>0</v>
      </c>
      <c r="J1837" s="87">
        <v>0</v>
      </c>
      <c r="K1837" s="87">
        <f t="shared" si="116"/>
        <v>20790000</v>
      </c>
      <c r="L1837" s="87">
        <v>0</v>
      </c>
      <c r="M1837" s="87">
        <v>0</v>
      </c>
      <c r="N1837" s="87">
        <v>0</v>
      </c>
      <c r="O1837" s="87">
        <f t="shared" si="114"/>
        <v>20790000</v>
      </c>
      <c r="P1837" s="97">
        <v>20790000</v>
      </c>
      <c r="Q1837" s="97">
        <f t="shared" si="115"/>
        <v>0</v>
      </c>
      <c r="R1837" s="96"/>
    </row>
    <row r="1838" spans="1:18" x14ac:dyDescent="0.25">
      <c r="A1838" s="84">
        <v>1832</v>
      </c>
      <c r="B1838" s="85">
        <v>463139</v>
      </c>
      <c r="C1838" s="86" t="s">
        <v>999</v>
      </c>
      <c r="D1838" s="86" t="s">
        <v>147</v>
      </c>
      <c r="E1838" s="86" t="s">
        <v>3975</v>
      </c>
      <c r="F1838" s="86" t="s">
        <v>3555</v>
      </c>
      <c r="G1838" s="86"/>
      <c r="H1838" s="87">
        <v>21</v>
      </c>
      <c r="I1838" s="87">
        <v>0</v>
      </c>
      <c r="J1838" s="87">
        <v>0</v>
      </c>
      <c r="K1838" s="87">
        <f t="shared" si="116"/>
        <v>20790000</v>
      </c>
      <c r="L1838" s="87">
        <v>0</v>
      </c>
      <c r="M1838" s="87">
        <v>0</v>
      </c>
      <c r="N1838" s="87">
        <v>0</v>
      </c>
      <c r="O1838" s="87">
        <f t="shared" si="114"/>
        <v>20790000</v>
      </c>
      <c r="P1838" s="97">
        <v>20790000</v>
      </c>
      <c r="Q1838" s="97">
        <f t="shared" si="115"/>
        <v>0</v>
      </c>
      <c r="R1838" s="96"/>
    </row>
    <row r="1839" spans="1:18" x14ac:dyDescent="0.25">
      <c r="A1839" s="84">
        <v>1833</v>
      </c>
      <c r="B1839" s="85">
        <v>463140</v>
      </c>
      <c r="C1839" s="86" t="s">
        <v>219</v>
      </c>
      <c r="D1839" s="86" t="s">
        <v>372</v>
      </c>
      <c r="E1839" s="86" t="s">
        <v>3975</v>
      </c>
      <c r="F1839" s="86" t="s">
        <v>3555</v>
      </c>
      <c r="G1839" s="86"/>
      <c r="H1839" s="87">
        <v>21</v>
      </c>
      <c r="I1839" s="87">
        <v>0</v>
      </c>
      <c r="J1839" s="87">
        <v>0</v>
      </c>
      <c r="K1839" s="87">
        <f t="shared" si="116"/>
        <v>20790000</v>
      </c>
      <c r="L1839" s="87">
        <v>0</v>
      </c>
      <c r="M1839" s="87">
        <v>0</v>
      </c>
      <c r="N1839" s="87">
        <v>0</v>
      </c>
      <c r="O1839" s="87">
        <f t="shared" si="114"/>
        <v>20790000</v>
      </c>
      <c r="P1839" s="97">
        <v>20790000</v>
      </c>
      <c r="Q1839" s="97">
        <f t="shared" si="115"/>
        <v>0</v>
      </c>
      <c r="R1839" s="96"/>
    </row>
    <row r="1840" spans="1:18" x14ac:dyDescent="0.25">
      <c r="A1840" s="84">
        <v>1834</v>
      </c>
      <c r="B1840" s="85">
        <v>463141</v>
      </c>
      <c r="C1840" s="86" t="s">
        <v>2705</v>
      </c>
      <c r="D1840" s="86" t="s">
        <v>413</v>
      </c>
      <c r="E1840" s="86" t="s">
        <v>3975</v>
      </c>
      <c r="F1840" s="86" t="s">
        <v>3555</v>
      </c>
      <c r="G1840" s="86"/>
      <c r="H1840" s="87">
        <v>21</v>
      </c>
      <c r="I1840" s="87">
        <v>0</v>
      </c>
      <c r="J1840" s="87">
        <v>0</v>
      </c>
      <c r="K1840" s="87">
        <f t="shared" si="116"/>
        <v>20790000</v>
      </c>
      <c r="L1840" s="87">
        <v>0</v>
      </c>
      <c r="M1840" s="87">
        <v>0</v>
      </c>
      <c r="N1840" s="87">
        <v>0</v>
      </c>
      <c r="O1840" s="87">
        <f t="shared" si="114"/>
        <v>20790000</v>
      </c>
      <c r="P1840" s="97">
        <v>20790000</v>
      </c>
      <c r="Q1840" s="97">
        <f t="shared" si="115"/>
        <v>0</v>
      </c>
      <c r="R1840" s="96"/>
    </row>
    <row r="1841" spans="1:18" x14ac:dyDescent="0.25">
      <c r="A1841" s="84">
        <v>1835</v>
      </c>
      <c r="B1841" s="85">
        <v>463142</v>
      </c>
      <c r="C1841" s="86" t="s">
        <v>3699</v>
      </c>
      <c r="D1841" s="86" t="s">
        <v>558</v>
      </c>
      <c r="E1841" s="86" t="s">
        <v>3975</v>
      </c>
      <c r="F1841" s="86" t="s">
        <v>3555</v>
      </c>
      <c r="G1841" s="86"/>
      <c r="H1841" s="87">
        <v>21</v>
      </c>
      <c r="I1841" s="87">
        <v>0</v>
      </c>
      <c r="J1841" s="87">
        <v>0</v>
      </c>
      <c r="K1841" s="87">
        <f t="shared" si="116"/>
        <v>20790000</v>
      </c>
      <c r="L1841" s="87">
        <v>0</v>
      </c>
      <c r="M1841" s="87">
        <v>0</v>
      </c>
      <c r="N1841" s="87">
        <v>0</v>
      </c>
      <c r="O1841" s="87">
        <f t="shared" si="114"/>
        <v>20790000</v>
      </c>
      <c r="P1841" s="97">
        <v>20790000</v>
      </c>
      <c r="Q1841" s="97">
        <f t="shared" si="115"/>
        <v>0</v>
      </c>
      <c r="R1841" s="96"/>
    </row>
    <row r="1842" spans="1:18" x14ac:dyDescent="0.25">
      <c r="A1842" s="84">
        <v>1836</v>
      </c>
      <c r="B1842" s="85">
        <v>463201</v>
      </c>
      <c r="C1842" s="86" t="s">
        <v>523</v>
      </c>
      <c r="D1842" s="86" t="s">
        <v>61</v>
      </c>
      <c r="E1842" s="86" t="s">
        <v>3989</v>
      </c>
      <c r="F1842" s="86" t="s">
        <v>3555</v>
      </c>
      <c r="G1842" s="86"/>
      <c r="H1842" s="87">
        <v>21</v>
      </c>
      <c r="I1842" s="87">
        <v>0</v>
      </c>
      <c r="J1842" s="87">
        <v>0</v>
      </c>
      <c r="K1842" s="87">
        <f t="shared" si="116"/>
        <v>20790000</v>
      </c>
      <c r="L1842" s="87">
        <v>0</v>
      </c>
      <c r="M1842" s="87">
        <v>0</v>
      </c>
      <c r="N1842" s="87">
        <v>0</v>
      </c>
      <c r="O1842" s="87">
        <f t="shared" si="114"/>
        <v>20790000</v>
      </c>
      <c r="P1842" s="97">
        <v>20790000</v>
      </c>
      <c r="Q1842" s="97">
        <f t="shared" si="115"/>
        <v>0</v>
      </c>
      <c r="R1842" s="96"/>
    </row>
    <row r="1843" spans="1:18" x14ac:dyDescent="0.25">
      <c r="A1843" s="84">
        <v>1837</v>
      </c>
      <c r="B1843" s="85">
        <v>463202</v>
      </c>
      <c r="C1843" s="86" t="s">
        <v>152</v>
      </c>
      <c r="D1843" s="86" t="s">
        <v>344</v>
      </c>
      <c r="E1843" s="86" t="s">
        <v>3989</v>
      </c>
      <c r="F1843" s="86" t="s">
        <v>3555</v>
      </c>
      <c r="G1843" s="86"/>
      <c r="H1843" s="87">
        <v>21</v>
      </c>
      <c r="I1843" s="87">
        <v>0</v>
      </c>
      <c r="J1843" s="87">
        <v>0</v>
      </c>
      <c r="K1843" s="87">
        <f t="shared" si="116"/>
        <v>20790000</v>
      </c>
      <c r="L1843" s="87">
        <v>0</v>
      </c>
      <c r="M1843" s="87">
        <v>0</v>
      </c>
      <c r="N1843" s="87">
        <v>0</v>
      </c>
      <c r="O1843" s="87">
        <f t="shared" si="114"/>
        <v>20790000</v>
      </c>
      <c r="P1843" s="97">
        <v>20790000</v>
      </c>
      <c r="Q1843" s="97">
        <f t="shared" si="115"/>
        <v>0</v>
      </c>
      <c r="R1843" s="96"/>
    </row>
    <row r="1844" spans="1:18" x14ac:dyDescent="0.25">
      <c r="A1844" s="84">
        <v>1838</v>
      </c>
      <c r="B1844" s="85">
        <v>463203</v>
      </c>
      <c r="C1844" s="86" t="s">
        <v>720</v>
      </c>
      <c r="D1844" s="86" t="s">
        <v>344</v>
      </c>
      <c r="E1844" s="86" t="s">
        <v>3989</v>
      </c>
      <c r="F1844" s="86" t="s">
        <v>3555</v>
      </c>
      <c r="G1844" s="86"/>
      <c r="H1844" s="87">
        <v>21</v>
      </c>
      <c r="I1844" s="87">
        <v>0</v>
      </c>
      <c r="J1844" s="87">
        <v>0</v>
      </c>
      <c r="K1844" s="87">
        <f t="shared" si="116"/>
        <v>20790000</v>
      </c>
      <c r="L1844" s="87">
        <v>0</v>
      </c>
      <c r="M1844" s="87">
        <v>0</v>
      </c>
      <c r="N1844" s="87">
        <v>0</v>
      </c>
      <c r="O1844" s="87">
        <f t="shared" si="114"/>
        <v>20790000</v>
      </c>
      <c r="P1844" s="97">
        <v>20790000</v>
      </c>
      <c r="Q1844" s="97">
        <f t="shared" si="115"/>
        <v>0</v>
      </c>
      <c r="R1844" s="96"/>
    </row>
    <row r="1845" spans="1:18" x14ac:dyDescent="0.25">
      <c r="A1845" s="84">
        <v>1839</v>
      </c>
      <c r="B1845" s="85">
        <v>463204</v>
      </c>
      <c r="C1845" s="86" t="s">
        <v>818</v>
      </c>
      <c r="D1845" s="86" t="s">
        <v>61</v>
      </c>
      <c r="E1845" s="86" t="s">
        <v>3989</v>
      </c>
      <c r="F1845" s="86" t="s">
        <v>3555</v>
      </c>
      <c r="G1845" s="86"/>
      <c r="H1845" s="87">
        <v>21</v>
      </c>
      <c r="I1845" s="87">
        <v>0</v>
      </c>
      <c r="J1845" s="87">
        <v>0</v>
      </c>
      <c r="K1845" s="87">
        <f t="shared" si="116"/>
        <v>20790000</v>
      </c>
      <c r="L1845" s="87">
        <v>0</v>
      </c>
      <c r="M1845" s="87">
        <v>0</v>
      </c>
      <c r="N1845" s="87">
        <v>0</v>
      </c>
      <c r="O1845" s="87">
        <f t="shared" si="114"/>
        <v>20790000</v>
      </c>
      <c r="P1845" s="97">
        <v>20790000</v>
      </c>
      <c r="Q1845" s="97">
        <f t="shared" si="115"/>
        <v>0</v>
      </c>
      <c r="R1845" s="96"/>
    </row>
    <row r="1846" spans="1:18" x14ac:dyDescent="0.25">
      <c r="A1846" s="84">
        <v>1840</v>
      </c>
      <c r="B1846" s="85">
        <v>463205</v>
      </c>
      <c r="C1846" s="86" t="s">
        <v>3990</v>
      </c>
      <c r="D1846" s="86" t="s">
        <v>51</v>
      </c>
      <c r="E1846" s="86" t="s">
        <v>3989</v>
      </c>
      <c r="F1846" s="86" t="s">
        <v>3555</v>
      </c>
      <c r="G1846" s="86"/>
      <c r="H1846" s="87">
        <v>21</v>
      </c>
      <c r="I1846" s="87">
        <v>0</v>
      </c>
      <c r="J1846" s="87">
        <v>0</v>
      </c>
      <c r="K1846" s="87">
        <f t="shared" si="116"/>
        <v>20790000</v>
      </c>
      <c r="L1846" s="87">
        <v>0</v>
      </c>
      <c r="M1846" s="87">
        <v>0</v>
      </c>
      <c r="N1846" s="87">
        <v>0</v>
      </c>
      <c r="O1846" s="87">
        <f t="shared" si="114"/>
        <v>20790000</v>
      </c>
      <c r="P1846" s="97">
        <v>20790000</v>
      </c>
      <c r="Q1846" s="97">
        <f t="shared" si="115"/>
        <v>0</v>
      </c>
      <c r="R1846" s="96"/>
    </row>
    <row r="1847" spans="1:18" x14ac:dyDescent="0.25">
      <c r="A1847" s="84">
        <v>1841</v>
      </c>
      <c r="B1847" s="85">
        <v>463206</v>
      </c>
      <c r="C1847" s="86" t="s">
        <v>730</v>
      </c>
      <c r="D1847" s="86" t="s">
        <v>244</v>
      </c>
      <c r="E1847" s="86" t="s">
        <v>3989</v>
      </c>
      <c r="F1847" s="86" t="s">
        <v>3555</v>
      </c>
      <c r="G1847" s="86"/>
      <c r="H1847" s="87">
        <v>21</v>
      </c>
      <c r="I1847" s="87">
        <v>0</v>
      </c>
      <c r="J1847" s="87">
        <v>0</v>
      </c>
      <c r="K1847" s="87">
        <f t="shared" si="116"/>
        <v>20790000</v>
      </c>
      <c r="L1847" s="87">
        <v>0</v>
      </c>
      <c r="M1847" s="87">
        <v>0</v>
      </c>
      <c r="N1847" s="87">
        <v>0</v>
      </c>
      <c r="O1847" s="87">
        <f t="shared" si="114"/>
        <v>20790000</v>
      </c>
      <c r="P1847" s="97">
        <v>20790000</v>
      </c>
      <c r="Q1847" s="97">
        <f t="shared" si="115"/>
        <v>0</v>
      </c>
      <c r="R1847" s="96"/>
    </row>
    <row r="1848" spans="1:18" x14ac:dyDescent="0.25">
      <c r="A1848" s="84">
        <v>1842</v>
      </c>
      <c r="B1848" s="85">
        <v>463207</v>
      </c>
      <c r="C1848" s="86" t="s">
        <v>3991</v>
      </c>
      <c r="D1848" s="86" t="s">
        <v>258</v>
      </c>
      <c r="E1848" s="86" t="s">
        <v>3989</v>
      </c>
      <c r="F1848" s="86" t="s">
        <v>3555</v>
      </c>
      <c r="G1848" s="86"/>
      <c r="H1848" s="87">
        <v>21</v>
      </c>
      <c r="I1848" s="87">
        <v>0</v>
      </c>
      <c r="J1848" s="87">
        <v>0</v>
      </c>
      <c r="K1848" s="87">
        <f t="shared" si="116"/>
        <v>20790000</v>
      </c>
      <c r="L1848" s="87">
        <v>0</v>
      </c>
      <c r="M1848" s="87">
        <v>0</v>
      </c>
      <c r="N1848" s="87">
        <v>0</v>
      </c>
      <c r="O1848" s="87">
        <f t="shared" si="114"/>
        <v>20790000</v>
      </c>
      <c r="P1848" s="97">
        <v>20790000</v>
      </c>
      <c r="Q1848" s="97">
        <f t="shared" si="115"/>
        <v>0</v>
      </c>
      <c r="R1848" s="96"/>
    </row>
    <row r="1849" spans="1:18" x14ac:dyDescent="0.25">
      <c r="A1849" s="84">
        <v>1843</v>
      </c>
      <c r="B1849" s="85">
        <v>463208</v>
      </c>
      <c r="C1849" s="86" t="s">
        <v>3992</v>
      </c>
      <c r="D1849" s="86" t="s">
        <v>640</v>
      </c>
      <c r="E1849" s="86" t="s">
        <v>3989</v>
      </c>
      <c r="F1849" s="86" t="s">
        <v>3555</v>
      </c>
      <c r="G1849" s="86"/>
      <c r="H1849" s="87">
        <v>21</v>
      </c>
      <c r="I1849" s="87">
        <v>0</v>
      </c>
      <c r="J1849" s="87">
        <v>0</v>
      </c>
      <c r="K1849" s="87">
        <f t="shared" si="116"/>
        <v>20790000</v>
      </c>
      <c r="L1849" s="87">
        <v>0</v>
      </c>
      <c r="M1849" s="87">
        <v>0</v>
      </c>
      <c r="N1849" s="87">
        <v>0</v>
      </c>
      <c r="O1849" s="87">
        <f t="shared" si="114"/>
        <v>20790000</v>
      </c>
      <c r="P1849" s="97">
        <v>20790000</v>
      </c>
      <c r="Q1849" s="97">
        <f t="shared" si="115"/>
        <v>0</v>
      </c>
      <c r="R1849" s="96"/>
    </row>
    <row r="1850" spans="1:18" x14ac:dyDescent="0.25">
      <c r="A1850" s="84">
        <v>1844</v>
      </c>
      <c r="B1850" s="85">
        <v>463209</v>
      </c>
      <c r="C1850" s="86" t="s">
        <v>2507</v>
      </c>
      <c r="D1850" s="86" t="s">
        <v>640</v>
      </c>
      <c r="E1850" s="86" t="s">
        <v>3989</v>
      </c>
      <c r="F1850" s="86" t="s">
        <v>3555</v>
      </c>
      <c r="G1850" s="86"/>
      <c r="H1850" s="87">
        <v>21</v>
      </c>
      <c r="I1850" s="87">
        <v>0</v>
      </c>
      <c r="J1850" s="87">
        <v>0</v>
      </c>
      <c r="K1850" s="87">
        <f t="shared" si="116"/>
        <v>20790000</v>
      </c>
      <c r="L1850" s="87">
        <v>0</v>
      </c>
      <c r="M1850" s="87">
        <v>0</v>
      </c>
      <c r="N1850" s="87">
        <v>0</v>
      </c>
      <c r="O1850" s="87">
        <f t="shared" si="114"/>
        <v>20790000</v>
      </c>
      <c r="P1850" s="97">
        <v>20790000</v>
      </c>
      <c r="Q1850" s="97">
        <f t="shared" si="115"/>
        <v>0</v>
      </c>
      <c r="R1850" s="96"/>
    </row>
    <row r="1851" spans="1:18" x14ac:dyDescent="0.25">
      <c r="A1851" s="84">
        <v>1845</v>
      </c>
      <c r="B1851" s="85">
        <v>463210</v>
      </c>
      <c r="C1851" s="86" t="s">
        <v>189</v>
      </c>
      <c r="D1851" s="86" t="s">
        <v>204</v>
      </c>
      <c r="E1851" s="86" t="s">
        <v>3989</v>
      </c>
      <c r="F1851" s="86" t="s">
        <v>3555</v>
      </c>
      <c r="G1851" s="86"/>
      <c r="H1851" s="87">
        <v>21</v>
      </c>
      <c r="I1851" s="87">
        <v>0</v>
      </c>
      <c r="J1851" s="87">
        <v>0</v>
      </c>
      <c r="K1851" s="87">
        <f t="shared" si="116"/>
        <v>20790000</v>
      </c>
      <c r="L1851" s="87">
        <v>0</v>
      </c>
      <c r="M1851" s="87">
        <v>0</v>
      </c>
      <c r="N1851" s="87">
        <v>0</v>
      </c>
      <c r="O1851" s="87">
        <f t="shared" si="114"/>
        <v>20790000</v>
      </c>
      <c r="P1851" s="97">
        <v>20790000</v>
      </c>
      <c r="Q1851" s="97">
        <f t="shared" si="115"/>
        <v>0</v>
      </c>
      <c r="R1851" s="96"/>
    </row>
    <row r="1852" spans="1:18" x14ac:dyDescent="0.25">
      <c r="A1852" s="84">
        <v>1846</v>
      </c>
      <c r="B1852" s="85">
        <v>463211</v>
      </c>
      <c r="C1852" s="86" t="s">
        <v>1863</v>
      </c>
      <c r="D1852" s="86" t="s">
        <v>784</v>
      </c>
      <c r="E1852" s="86" t="s">
        <v>3989</v>
      </c>
      <c r="F1852" s="86" t="s">
        <v>3555</v>
      </c>
      <c r="G1852" s="86"/>
      <c r="H1852" s="87">
        <v>21</v>
      </c>
      <c r="I1852" s="87">
        <v>0</v>
      </c>
      <c r="J1852" s="87">
        <v>0</v>
      </c>
      <c r="K1852" s="87">
        <f t="shared" si="116"/>
        <v>20790000</v>
      </c>
      <c r="L1852" s="87">
        <v>0</v>
      </c>
      <c r="M1852" s="87">
        <v>0</v>
      </c>
      <c r="N1852" s="87">
        <v>0</v>
      </c>
      <c r="O1852" s="87">
        <f t="shared" si="114"/>
        <v>20790000</v>
      </c>
      <c r="P1852" s="97">
        <v>20790000</v>
      </c>
      <c r="Q1852" s="97">
        <f t="shared" si="115"/>
        <v>0</v>
      </c>
      <c r="R1852" s="96"/>
    </row>
    <row r="1853" spans="1:18" x14ac:dyDescent="0.25">
      <c r="A1853" s="84">
        <v>1847</v>
      </c>
      <c r="B1853" s="85">
        <v>463212</v>
      </c>
      <c r="C1853" s="86" t="s">
        <v>3993</v>
      </c>
      <c r="D1853" s="86" t="s">
        <v>109</v>
      </c>
      <c r="E1853" s="86" t="s">
        <v>3989</v>
      </c>
      <c r="F1853" s="86" t="s">
        <v>3555</v>
      </c>
      <c r="G1853" s="86"/>
      <c r="H1853" s="87">
        <v>21</v>
      </c>
      <c r="I1853" s="87">
        <v>0</v>
      </c>
      <c r="J1853" s="87">
        <v>0</v>
      </c>
      <c r="K1853" s="87">
        <f t="shared" si="116"/>
        <v>20790000</v>
      </c>
      <c r="L1853" s="87">
        <v>0</v>
      </c>
      <c r="M1853" s="87">
        <v>0</v>
      </c>
      <c r="N1853" s="87">
        <v>0</v>
      </c>
      <c r="O1853" s="87">
        <f t="shared" si="114"/>
        <v>20790000</v>
      </c>
      <c r="P1853" s="97">
        <v>20790000</v>
      </c>
      <c r="Q1853" s="97">
        <f t="shared" si="115"/>
        <v>0</v>
      </c>
      <c r="R1853" s="96"/>
    </row>
    <row r="1854" spans="1:18" x14ac:dyDescent="0.25">
      <c r="A1854" s="84">
        <v>1848</v>
      </c>
      <c r="B1854" s="85">
        <v>463213</v>
      </c>
      <c r="C1854" s="86" t="s">
        <v>1331</v>
      </c>
      <c r="D1854" s="86" t="s">
        <v>198</v>
      </c>
      <c r="E1854" s="86" t="s">
        <v>3989</v>
      </c>
      <c r="F1854" s="86" t="s">
        <v>3555</v>
      </c>
      <c r="G1854" s="86"/>
      <c r="H1854" s="87">
        <v>18</v>
      </c>
      <c r="I1854" s="87">
        <v>0</v>
      </c>
      <c r="J1854" s="87">
        <v>0</v>
      </c>
      <c r="K1854" s="87">
        <f t="shared" si="116"/>
        <v>17820000</v>
      </c>
      <c r="L1854" s="87">
        <v>0</v>
      </c>
      <c r="M1854" s="87">
        <v>0</v>
      </c>
      <c r="N1854" s="87">
        <v>0</v>
      </c>
      <c r="O1854" s="87">
        <f t="shared" si="114"/>
        <v>17820000</v>
      </c>
      <c r="P1854" s="97">
        <v>0</v>
      </c>
      <c r="Q1854" s="97">
        <f t="shared" si="115"/>
        <v>17820000</v>
      </c>
      <c r="R1854" s="96"/>
    </row>
    <row r="1855" spans="1:18" x14ac:dyDescent="0.25">
      <c r="A1855" s="84">
        <v>1849</v>
      </c>
      <c r="B1855" s="85">
        <v>463214</v>
      </c>
      <c r="C1855" s="86" t="s">
        <v>3994</v>
      </c>
      <c r="D1855" s="86" t="s">
        <v>925</v>
      </c>
      <c r="E1855" s="86" t="s">
        <v>3989</v>
      </c>
      <c r="F1855" s="86" t="s">
        <v>3555</v>
      </c>
      <c r="G1855" s="86"/>
      <c r="H1855" s="87">
        <v>21</v>
      </c>
      <c r="I1855" s="87">
        <v>0</v>
      </c>
      <c r="J1855" s="87">
        <v>0</v>
      </c>
      <c r="K1855" s="87">
        <f t="shared" si="116"/>
        <v>20790000</v>
      </c>
      <c r="L1855" s="87">
        <v>0</v>
      </c>
      <c r="M1855" s="87">
        <v>0</v>
      </c>
      <c r="N1855" s="87">
        <v>0</v>
      </c>
      <c r="O1855" s="87">
        <f t="shared" si="114"/>
        <v>20790000</v>
      </c>
      <c r="P1855" s="97">
        <v>20790000</v>
      </c>
      <c r="Q1855" s="97">
        <f t="shared" si="115"/>
        <v>0</v>
      </c>
      <c r="R1855" s="96"/>
    </row>
    <row r="1856" spans="1:18" x14ac:dyDescent="0.25">
      <c r="A1856" s="84">
        <v>1850</v>
      </c>
      <c r="B1856" s="85">
        <v>463215</v>
      </c>
      <c r="C1856" s="86" t="s">
        <v>114</v>
      </c>
      <c r="D1856" s="86" t="s">
        <v>85</v>
      </c>
      <c r="E1856" s="86" t="s">
        <v>3989</v>
      </c>
      <c r="F1856" s="86" t="s">
        <v>3555</v>
      </c>
      <c r="G1856" s="86"/>
      <c r="H1856" s="87">
        <v>21</v>
      </c>
      <c r="I1856" s="87">
        <v>0</v>
      </c>
      <c r="J1856" s="87">
        <v>0</v>
      </c>
      <c r="K1856" s="87">
        <f t="shared" si="116"/>
        <v>20790000</v>
      </c>
      <c r="L1856" s="87">
        <v>0</v>
      </c>
      <c r="M1856" s="87">
        <v>0</v>
      </c>
      <c r="N1856" s="87">
        <v>0</v>
      </c>
      <c r="O1856" s="87">
        <f t="shared" si="114"/>
        <v>20790000</v>
      </c>
      <c r="P1856" s="97">
        <v>20790000</v>
      </c>
      <c r="Q1856" s="97">
        <f t="shared" si="115"/>
        <v>0</v>
      </c>
      <c r="R1856" s="96"/>
    </row>
    <row r="1857" spans="1:18" x14ac:dyDescent="0.25">
      <c r="A1857" s="84">
        <v>1851</v>
      </c>
      <c r="B1857" s="85">
        <v>463216</v>
      </c>
      <c r="C1857" s="86" t="s">
        <v>364</v>
      </c>
      <c r="D1857" s="86" t="s">
        <v>85</v>
      </c>
      <c r="E1857" s="86" t="s">
        <v>3989</v>
      </c>
      <c r="F1857" s="86" t="s">
        <v>3555</v>
      </c>
      <c r="G1857" s="86"/>
      <c r="H1857" s="87">
        <v>21</v>
      </c>
      <c r="I1857" s="87">
        <v>0</v>
      </c>
      <c r="J1857" s="87">
        <v>0</v>
      </c>
      <c r="K1857" s="87">
        <f t="shared" si="116"/>
        <v>20790000</v>
      </c>
      <c r="L1857" s="87">
        <v>0</v>
      </c>
      <c r="M1857" s="87">
        <v>0</v>
      </c>
      <c r="N1857" s="87">
        <v>0</v>
      </c>
      <c r="O1857" s="87">
        <f t="shared" si="114"/>
        <v>20790000</v>
      </c>
      <c r="P1857" s="97">
        <v>0</v>
      </c>
      <c r="Q1857" s="97">
        <f t="shared" si="115"/>
        <v>20790000</v>
      </c>
      <c r="R1857" s="96"/>
    </row>
    <row r="1858" spans="1:18" x14ac:dyDescent="0.25">
      <c r="A1858" s="84">
        <v>1852</v>
      </c>
      <c r="B1858" s="85">
        <v>463217</v>
      </c>
      <c r="C1858" s="86" t="s">
        <v>563</v>
      </c>
      <c r="D1858" s="86" t="s">
        <v>85</v>
      </c>
      <c r="E1858" s="86" t="s">
        <v>3989</v>
      </c>
      <c r="F1858" s="86" t="s">
        <v>3555</v>
      </c>
      <c r="G1858" s="86"/>
      <c r="H1858" s="87">
        <v>21</v>
      </c>
      <c r="I1858" s="87">
        <v>0</v>
      </c>
      <c r="J1858" s="87">
        <v>0</v>
      </c>
      <c r="K1858" s="87">
        <f t="shared" si="116"/>
        <v>20790000</v>
      </c>
      <c r="L1858" s="87">
        <v>0</v>
      </c>
      <c r="M1858" s="87">
        <v>0</v>
      </c>
      <c r="N1858" s="87">
        <v>0</v>
      </c>
      <c r="O1858" s="87">
        <f t="shared" si="114"/>
        <v>20790000</v>
      </c>
      <c r="P1858" s="97">
        <v>20790000</v>
      </c>
      <c r="Q1858" s="97">
        <f t="shared" si="115"/>
        <v>0</v>
      </c>
      <c r="R1858" s="96"/>
    </row>
    <row r="1859" spans="1:18" x14ac:dyDescent="0.25">
      <c r="A1859" s="84">
        <v>1853</v>
      </c>
      <c r="B1859" s="85">
        <v>463218</v>
      </c>
      <c r="C1859" s="86" t="s">
        <v>423</v>
      </c>
      <c r="D1859" s="86" t="s">
        <v>85</v>
      </c>
      <c r="E1859" s="86" t="s">
        <v>3989</v>
      </c>
      <c r="F1859" s="86" t="s">
        <v>3555</v>
      </c>
      <c r="G1859" s="86"/>
      <c r="H1859" s="87">
        <v>21</v>
      </c>
      <c r="I1859" s="87">
        <v>0</v>
      </c>
      <c r="J1859" s="87">
        <v>0</v>
      </c>
      <c r="K1859" s="87">
        <f t="shared" si="116"/>
        <v>20790000</v>
      </c>
      <c r="L1859" s="87">
        <v>0</v>
      </c>
      <c r="M1859" s="87">
        <v>0</v>
      </c>
      <c r="N1859" s="87">
        <v>0</v>
      </c>
      <c r="O1859" s="87">
        <f t="shared" si="114"/>
        <v>20790000</v>
      </c>
      <c r="P1859" s="97">
        <v>20790000</v>
      </c>
      <c r="Q1859" s="97">
        <f t="shared" si="115"/>
        <v>0</v>
      </c>
      <c r="R1859" s="96"/>
    </row>
    <row r="1860" spans="1:18" x14ac:dyDescent="0.25">
      <c r="A1860" s="84">
        <v>1854</v>
      </c>
      <c r="B1860" s="85">
        <v>463219</v>
      </c>
      <c r="C1860" s="86" t="s">
        <v>3995</v>
      </c>
      <c r="D1860" s="86" t="s">
        <v>421</v>
      </c>
      <c r="E1860" s="86" t="s">
        <v>3989</v>
      </c>
      <c r="F1860" s="86" t="s">
        <v>3555</v>
      </c>
      <c r="G1860" s="86"/>
      <c r="H1860" s="87">
        <v>21</v>
      </c>
      <c r="I1860" s="87">
        <v>0</v>
      </c>
      <c r="J1860" s="87">
        <v>0</v>
      </c>
      <c r="K1860" s="87">
        <f t="shared" si="116"/>
        <v>20790000</v>
      </c>
      <c r="L1860" s="87">
        <v>0</v>
      </c>
      <c r="M1860" s="87">
        <v>0</v>
      </c>
      <c r="N1860" s="87">
        <v>0</v>
      </c>
      <c r="O1860" s="87">
        <f t="shared" si="114"/>
        <v>20790000</v>
      </c>
      <c r="P1860" s="97">
        <v>20790000</v>
      </c>
      <c r="Q1860" s="97">
        <f t="shared" si="115"/>
        <v>0</v>
      </c>
      <c r="R1860" s="96"/>
    </row>
    <row r="1861" spans="1:18" x14ac:dyDescent="0.25">
      <c r="A1861" s="84">
        <v>1855</v>
      </c>
      <c r="B1861" s="85">
        <v>463220</v>
      </c>
      <c r="C1861" s="86" t="s">
        <v>1370</v>
      </c>
      <c r="D1861" s="86" t="s">
        <v>481</v>
      </c>
      <c r="E1861" s="86" t="s">
        <v>3989</v>
      </c>
      <c r="F1861" s="86" t="s">
        <v>3555</v>
      </c>
      <c r="G1861" s="86"/>
      <c r="H1861" s="87">
        <v>21</v>
      </c>
      <c r="I1861" s="87">
        <v>0</v>
      </c>
      <c r="J1861" s="87">
        <v>0</v>
      </c>
      <c r="K1861" s="87">
        <f t="shared" si="116"/>
        <v>20790000</v>
      </c>
      <c r="L1861" s="87">
        <v>0</v>
      </c>
      <c r="M1861" s="87">
        <v>0</v>
      </c>
      <c r="N1861" s="87">
        <v>0</v>
      </c>
      <c r="O1861" s="87">
        <f t="shared" si="114"/>
        <v>20790000</v>
      </c>
      <c r="P1861" s="97">
        <v>20790000</v>
      </c>
      <c r="Q1861" s="97">
        <f t="shared" si="115"/>
        <v>0</v>
      </c>
      <c r="R1861" s="96"/>
    </row>
    <row r="1862" spans="1:18" x14ac:dyDescent="0.25">
      <c r="A1862" s="84">
        <v>1856</v>
      </c>
      <c r="B1862" s="85">
        <v>463221</v>
      </c>
      <c r="C1862" s="86" t="s">
        <v>575</v>
      </c>
      <c r="D1862" s="86" t="s">
        <v>481</v>
      </c>
      <c r="E1862" s="86" t="s">
        <v>3989</v>
      </c>
      <c r="F1862" s="86" t="s">
        <v>3555</v>
      </c>
      <c r="G1862" s="86"/>
      <c r="H1862" s="87">
        <v>21</v>
      </c>
      <c r="I1862" s="87">
        <v>0</v>
      </c>
      <c r="J1862" s="87">
        <v>0</v>
      </c>
      <c r="K1862" s="87">
        <f t="shared" si="116"/>
        <v>20790000</v>
      </c>
      <c r="L1862" s="87">
        <v>0</v>
      </c>
      <c r="M1862" s="87">
        <v>0</v>
      </c>
      <c r="N1862" s="87">
        <v>0</v>
      </c>
      <c r="O1862" s="87">
        <f t="shared" si="114"/>
        <v>20790000</v>
      </c>
      <c r="P1862" s="97">
        <v>20790000</v>
      </c>
      <c r="Q1862" s="97">
        <f t="shared" si="115"/>
        <v>0</v>
      </c>
      <c r="R1862" s="96"/>
    </row>
    <row r="1863" spans="1:18" x14ac:dyDescent="0.25">
      <c r="A1863" s="84">
        <v>1857</v>
      </c>
      <c r="B1863" s="85">
        <v>463222</v>
      </c>
      <c r="C1863" s="86" t="s">
        <v>1499</v>
      </c>
      <c r="D1863" s="86" t="s">
        <v>481</v>
      </c>
      <c r="E1863" s="86" t="s">
        <v>3989</v>
      </c>
      <c r="F1863" s="86" t="s">
        <v>3555</v>
      </c>
      <c r="G1863" s="86"/>
      <c r="H1863" s="87">
        <v>21</v>
      </c>
      <c r="I1863" s="87">
        <v>0</v>
      </c>
      <c r="J1863" s="87">
        <v>0</v>
      </c>
      <c r="K1863" s="87">
        <f t="shared" si="116"/>
        <v>20790000</v>
      </c>
      <c r="L1863" s="87">
        <v>0</v>
      </c>
      <c r="M1863" s="87">
        <v>0</v>
      </c>
      <c r="N1863" s="87">
        <v>0</v>
      </c>
      <c r="O1863" s="87">
        <f t="shared" si="114"/>
        <v>20790000</v>
      </c>
      <c r="P1863" s="97">
        <v>20790000</v>
      </c>
      <c r="Q1863" s="97">
        <f t="shared" si="115"/>
        <v>0</v>
      </c>
      <c r="R1863" s="96"/>
    </row>
    <row r="1864" spans="1:18" x14ac:dyDescent="0.25">
      <c r="A1864" s="84">
        <v>1858</v>
      </c>
      <c r="B1864" s="85">
        <v>463223</v>
      </c>
      <c r="C1864" s="86" t="s">
        <v>2985</v>
      </c>
      <c r="D1864" s="86" t="s">
        <v>481</v>
      </c>
      <c r="E1864" s="86" t="s">
        <v>3989</v>
      </c>
      <c r="F1864" s="86" t="s">
        <v>3555</v>
      </c>
      <c r="G1864" s="86"/>
      <c r="H1864" s="87">
        <v>21</v>
      </c>
      <c r="I1864" s="87">
        <v>0</v>
      </c>
      <c r="J1864" s="87">
        <v>0</v>
      </c>
      <c r="K1864" s="87">
        <f t="shared" si="116"/>
        <v>20790000</v>
      </c>
      <c r="L1864" s="87">
        <v>0</v>
      </c>
      <c r="M1864" s="87">
        <v>0</v>
      </c>
      <c r="N1864" s="87">
        <v>0</v>
      </c>
      <c r="O1864" s="87">
        <f t="shared" ref="O1864:O1927" si="117">K1864+L1864+M1864-N1864</f>
        <v>20790000</v>
      </c>
      <c r="P1864" s="97">
        <v>20790000</v>
      </c>
      <c r="Q1864" s="97">
        <f t="shared" ref="Q1864:Q1927" si="118">O1864-P1864</f>
        <v>0</v>
      </c>
      <c r="R1864" s="96"/>
    </row>
    <row r="1865" spans="1:18" x14ac:dyDescent="0.25">
      <c r="A1865" s="84">
        <v>1859</v>
      </c>
      <c r="B1865" s="85">
        <v>463224</v>
      </c>
      <c r="C1865" s="86" t="s">
        <v>2236</v>
      </c>
      <c r="D1865" s="86" t="s">
        <v>317</v>
      </c>
      <c r="E1865" s="86" t="s">
        <v>3989</v>
      </c>
      <c r="F1865" s="86" t="s">
        <v>3555</v>
      </c>
      <c r="G1865" s="86"/>
      <c r="H1865" s="87">
        <v>21</v>
      </c>
      <c r="I1865" s="87">
        <v>0</v>
      </c>
      <c r="J1865" s="87">
        <v>0</v>
      </c>
      <c r="K1865" s="87">
        <f t="shared" si="116"/>
        <v>20790000</v>
      </c>
      <c r="L1865" s="87">
        <v>0</v>
      </c>
      <c r="M1865" s="87">
        <v>0</v>
      </c>
      <c r="N1865" s="87">
        <v>0</v>
      </c>
      <c r="O1865" s="87">
        <f t="shared" si="117"/>
        <v>20790000</v>
      </c>
      <c r="P1865" s="97">
        <v>0</v>
      </c>
      <c r="Q1865" s="97">
        <f t="shared" si="118"/>
        <v>20790000</v>
      </c>
      <c r="R1865" s="96"/>
    </row>
    <row r="1866" spans="1:18" x14ac:dyDescent="0.25">
      <c r="A1866" s="84">
        <v>1860</v>
      </c>
      <c r="B1866" s="85">
        <v>463225</v>
      </c>
      <c r="C1866" s="86" t="s">
        <v>291</v>
      </c>
      <c r="D1866" s="86" t="s">
        <v>334</v>
      </c>
      <c r="E1866" s="86" t="s">
        <v>3989</v>
      </c>
      <c r="F1866" s="86" t="s">
        <v>3555</v>
      </c>
      <c r="G1866" s="86"/>
      <c r="H1866" s="87">
        <v>21</v>
      </c>
      <c r="I1866" s="87">
        <v>0</v>
      </c>
      <c r="J1866" s="87">
        <v>0</v>
      </c>
      <c r="K1866" s="87">
        <f t="shared" si="116"/>
        <v>20790000</v>
      </c>
      <c r="L1866" s="87">
        <v>0</v>
      </c>
      <c r="M1866" s="87">
        <v>0</v>
      </c>
      <c r="N1866" s="87">
        <v>0</v>
      </c>
      <c r="O1866" s="87">
        <f t="shared" si="117"/>
        <v>20790000</v>
      </c>
      <c r="P1866" s="97">
        <v>0</v>
      </c>
      <c r="Q1866" s="97">
        <f t="shared" si="118"/>
        <v>20790000</v>
      </c>
      <c r="R1866" s="96"/>
    </row>
    <row r="1867" spans="1:18" x14ac:dyDescent="0.25">
      <c r="A1867" s="84">
        <v>1861</v>
      </c>
      <c r="B1867" s="85">
        <v>463226</v>
      </c>
      <c r="C1867" s="86" t="s">
        <v>3996</v>
      </c>
      <c r="D1867" s="86" t="s">
        <v>262</v>
      </c>
      <c r="E1867" s="86" t="s">
        <v>3989</v>
      </c>
      <c r="F1867" s="86" t="s">
        <v>3555</v>
      </c>
      <c r="G1867" s="86"/>
      <c r="H1867" s="87">
        <v>21</v>
      </c>
      <c r="I1867" s="87">
        <v>0</v>
      </c>
      <c r="J1867" s="87">
        <v>0</v>
      </c>
      <c r="K1867" s="87">
        <f t="shared" si="116"/>
        <v>20790000</v>
      </c>
      <c r="L1867" s="87">
        <v>0</v>
      </c>
      <c r="M1867" s="87">
        <v>0</v>
      </c>
      <c r="N1867" s="87">
        <v>0</v>
      </c>
      <c r="O1867" s="87">
        <f t="shared" si="117"/>
        <v>20790000</v>
      </c>
      <c r="P1867" s="97">
        <v>20790000</v>
      </c>
      <c r="Q1867" s="97">
        <f t="shared" si="118"/>
        <v>0</v>
      </c>
      <c r="R1867" s="96"/>
    </row>
    <row r="1868" spans="1:18" x14ac:dyDescent="0.25">
      <c r="A1868" s="84">
        <v>1862</v>
      </c>
      <c r="B1868" s="85">
        <v>463227</v>
      </c>
      <c r="C1868" s="86" t="s">
        <v>3997</v>
      </c>
      <c r="D1868" s="86" t="s">
        <v>262</v>
      </c>
      <c r="E1868" s="86" t="s">
        <v>3989</v>
      </c>
      <c r="F1868" s="86" t="s">
        <v>3555</v>
      </c>
      <c r="G1868" s="86"/>
      <c r="H1868" s="87">
        <v>18</v>
      </c>
      <c r="I1868" s="87">
        <v>0</v>
      </c>
      <c r="J1868" s="87">
        <v>0</v>
      </c>
      <c r="K1868" s="87">
        <f t="shared" si="116"/>
        <v>17820000</v>
      </c>
      <c r="L1868" s="87">
        <v>0</v>
      </c>
      <c r="M1868" s="87">
        <v>0</v>
      </c>
      <c r="N1868" s="87">
        <v>0</v>
      </c>
      <c r="O1868" s="87">
        <f t="shared" si="117"/>
        <v>17820000</v>
      </c>
      <c r="P1868" s="97">
        <v>17820000</v>
      </c>
      <c r="Q1868" s="97">
        <f t="shared" si="118"/>
        <v>0</v>
      </c>
      <c r="R1868" s="96"/>
    </row>
    <row r="1869" spans="1:18" x14ac:dyDescent="0.25">
      <c r="A1869" s="84">
        <v>1863</v>
      </c>
      <c r="B1869" s="85">
        <v>463228</v>
      </c>
      <c r="C1869" s="86" t="s">
        <v>3800</v>
      </c>
      <c r="D1869" s="86" t="s">
        <v>313</v>
      </c>
      <c r="E1869" s="86" t="s">
        <v>3989</v>
      </c>
      <c r="F1869" s="86" t="s">
        <v>3555</v>
      </c>
      <c r="G1869" s="86"/>
      <c r="H1869" s="87">
        <v>21</v>
      </c>
      <c r="I1869" s="87">
        <v>0</v>
      </c>
      <c r="J1869" s="87">
        <v>0</v>
      </c>
      <c r="K1869" s="87">
        <f t="shared" si="116"/>
        <v>20790000</v>
      </c>
      <c r="L1869" s="87">
        <v>0</v>
      </c>
      <c r="M1869" s="87">
        <v>0</v>
      </c>
      <c r="N1869" s="87">
        <v>0</v>
      </c>
      <c r="O1869" s="87">
        <f t="shared" si="117"/>
        <v>20790000</v>
      </c>
      <c r="P1869" s="97">
        <v>20790000</v>
      </c>
      <c r="Q1869" s="97">
        <f t="shared" si="118"/>
        <v>0</v>
      </c>
      <c r="R1869" s="96"/>
    </row>
    <row r="1870" spans="1:18" x14ac:dyDescent="0.25">
      <c r="A1870" s="84">
        <v>1864</v>
      </c>
      <c r="B1870" s="85">
        <v>463229</v>
      </c>
      <c r="C1870" s="86" t="s">
        <v>3998</v>
      </c>
      <c r="D1870" s="86" t="s">
        <v>448</v>
      </c>
      <c r="E1870" s="86" t="s">
        <v>3989</v>
      </c>
      <c r="F1870" s="86" t="s">
        <v>3555</v>
      </c>
      <c r="G1870" s="86"/>
      <c r="H1870" s="87">
        <v>21</v>
      </c>
      <c r="I1870" s="87">
        <v>0</v>
      </c>
      <c r="J1870" s="87">
        <v>0</v>
      </c>
      <c r="K1870" s="87">
        <f t="shared" si="116"/>
        <v>20790000</v>
      </c>
      <c r="L1870" s="87">
        <v>0</v>
      </c>
      <c r="M1870" s="87">
        <v>0</v>
      </c>
      <c r="N1870" s="87">
        <v>0</v>
      </c>
      <c r="O1870" s="87">
        <f t="shared" si="117"/>
        <v>20790000</v>
      </c>
      <c r="P1870" s="97">
        <v>20790000</v>
      </c>
      <c r="Q1870" s="97">
        <f t="shared" si="118"/>
        <v>0</v>
      </c>
      <c r="R1870" s="96"/>
    </row>
    <row r="1871" spans="1:18" x14ac:dyDescent="0.25">
      <c r="A1871" s="84">
        <v>1865</v>
      </c>
      <c r="B1871" s="85">
        <v>463230</v>
      </c>
      <c r="C1871" s="86" t="s">
        <v>3999</v>
      </c>
      <c r="D1871" s="86" t="s">
        <v>492</v>
      </c>
      <c r="E1871" s="86" t="s">
        <v>3989</v>
      </c>
      <c r="F1871" s="96" t="s">
        <v>3555</v>
      </c>
      <c r="G1871" s="96" t="str">
        <f>VLOOKUP(B1871,[2]Sheet2!C$5:D$120,2,0)</f>
        <v>MHP</v>
      </c>
      <c r="H1871" s="87">
        <v>21</v>
      </c>
      <c r="I1871" s="87">
        <v>0</v>
      </c>
      <c r="J1871" s="87">
        <v>0</v>
      </c>
      <c r="K1871" s="87">
        <f t="shared" si="116"/>
        <v>20790000</v>
      </c>
      <c r="L1871" s="87">
        <v>0</v>
      </c>
      <c r="M1871" s="87">
        <v>0</v>
      </c>
      <c r="N1871" s="87">
        <f>H1871*280000</f>
        <v>5880000</v>
      </c>
      <c r="O1871" s="87">
        <f t="shared" si="117"/>
        <v>14910000</v>
      </c>
      <c r="P1871" s="97">
        <v>14910000</v>
      </c>
      <c r="Q1871" s="97">
        <f t="shared" si="118"/>
        <v>0</v>
      </c>
      <c r="R1871" s="96"/>
    </row>
    <row r="1872" spans="1:18" x14ac:dyDescent="0.25">
      <c r="A1872" s="84">
        <v>1866</v>
      </c>
      <c r="B1872" s="85">
        <v>463231</v>
      </c>
      <c r="C1872" s="86" t="s">
        <v>4000</v>
      </c>
      <c r="D1872" s="86" t="s">
        <v>637</v>
      </c>
      <c r="E1872" s="86" t="s">
        <v>3989</v>
      </c>
      <c r="F1872" s="86" t="s">
        <v>3555</v>
      </c>
      <c r="G1872" s="86"/>
      <c r="H1872" s="87">
        <v>18</v>
      </c>
      <c r="I1872" s="87">
        <v>0</v>
      </c>
      <c r="J1872" s="87">
        <v>0</v>
      </c>
      <c r="K1872" s="87">
        <f t="shared" si="116"/>
        <v>17820000</v>
      </c>
      <c r="L1872" s="87">
        <v>0</v>
      </c>
      <c r="M1872" s="87">
        <v>0</v>
      </c>
      <c r="N1872" s="87">
        <v>0</v>
      </c>
      <c r="O1872" s="87">
        <f t="shared" si="117"/>
        <v>17820000</v>
      </c>
      <c r="P1872" s="97">
        <v>17820000</v>
      </c>
      <c r="Q1872" s="97">
        <f t="shared" si="118"/>
        <v>0</v>
      </c>
      <c r="R1872" s="96"/>
    </row>
    <row r="1873" spans="1:18" x14ac:dyDescent="0.25">
      <c r="A1873" s="84">
        <v>1867</v>
      </c>
      <c r="B1873" s="85">
        <v>463232</v>
      </c>
      <c r="C1873" s="86" t="s">
        <v>2114</v>
      </c>
      <c r="D1873" s="86" t="s">
        <v>65</v>
      </c>
      <c r="E1873" s="86" t="s">
        <v>3989</v>
      </c>
      <c r="F1873" s="86" t="s">
        <v>3555</v>
      </c>
      <c r="G1873" s="86"/>
      <c r="H1873" s="87">
        <v>21</v>
      </c>
      <c r="I1873" s="87">
        <v>0</v>
      </c>
      <c r="J1873" s="87">
        <v>0</v>
      </c>
      <c r="K1873" s="87">
        <f t="shared" si="116"/>
        <v>20790000</v>
      </c>
      <c r="L1873" s="87">
        <v>0</v>
      </c>
      <c r="M1873" s="87">
        <v>0</v>
      </c>
      <c r="N1873" s="87">
        <v>0</v>
      </c>
      <c r="O1873" s="87">
        <f t="shared" si="117"/>
        <v>20790000</v>
      </c>
      <c r="P1873" s="97">
        <v>20790000</v>
      </c>
      <c r="Q1873" s="97">
        <f t="shared" si="118"/>
        <v>0</v>
      </c>
      <c r="R1873" s="96"/>
    </row>
    <row r="1874" spans="1:18" x14ac:dyDescent="0.25">
      <c r="A1874" s="84">
        <v>1868</v>
      </c>
      <c r="B1874" s="85">
        <v>463233</v>
      </c>
      <c r="C1874" s="86" t="s">
        <v>4001</v>
      </c>
      <c r="D1874" s="86" t="s">
        <v>192</v>
      </c>
      <c r="E1874" s="86" t="s">
        <v>3989</v>
      </c>
      <c r="F1874" s="86" t="s">
        <v>3555</v>
      </c>
      <c r="G1874" s="86"/>
      <c r="H1874" s="87">
        <v>18</v>
      </c>
      <c r="I1874" s="87">
        <v>0</v>
      </c>
      <c r="J1874" s="87">
        <v>0</v>
      </c>
      <c r="K1874" s="87">
        <f t="shared" si="116"/>
        <v>17820000</v>
      </c>
      <c r="L1874" s="87">
        <v>0</v>
      </c>
      <c r="M1874" s="87">
        <v>0</v>
      </c>
      <c r="N1874" s="87">
        <v>0</v>
      </c>
      <c r="O1874" s="87">
        <f t="shared" si="117"/>
        <v>17820000</v>
      </c>
      <c r="P1874" s="97">
        <v>17820000</v>
      </c>
      <c r="Q1874" s="97">
        <f t="shared" si="118"/>
        <v>0</v>
      </c>
      <c r="R1874" s="96"/>
    </row>
    <row r="1875" spans="1:18" x14ac:dyDescent="0.25">
      <c r="A1875" s="84">
        <v>1869</v>
      </c>
      <c r="B1875" s="85">
        <v>463234</v>
      </c>
      <c r="C1875" s="86" t="s">
        <v>1847</v>
      </c>
      <c r="D1875" s="86" t="s">
        <v>153</v>
      </c>
      <c r="E1875" s="86" t="s">
        <v>3989</v>
      </c>
      <c r="F1875" s="86" t="s">
        <v>3555</v>
      </c>
      <c r="G1875" s="86"/>
      <c r="H1875" s="87">
        <v>21</v>
      </c>
      <c r="I1875" s="87">
        <v>0</v>
      </c>
      <c r="J1875" s="87">
        <v>0</v>
      </c>
      <c r="K1875" s="87">
        <f t="shared" si="116"/>
        <v>20790000</v>
      </c>
      <c r="L1875" s="87">
        <v>0</v>
      </c>
      <c r="M1875" s="87">
        <v>0</v>
      </c>
      <c r="N1875" s="87">
        <v>0</v>
      </c>
      <c r="O1875" s="87">
        <f t="shared" si="117"/>
        <v>20790000</v>
      </c>
      <c r="P1875" s="97">
        <v>20790000</v>
      </c>
      <c r="Q1875" s="97">
        <f t="shared" si="118"/>
        <v>0</v>
      </c>
      <c r="R1875" s="96"/>
    </row>
    <row r="1876" spans="1:18" x14ac:dyDescent="0.25">
      <c r="A1876" s="84">
        <v>1870</v>
      </c>
      <c r="B1876" s="85">
        <v>463235</v>
      </c>
      <c r="C1876" s="86" t="s">
        <v>4002</v>
      </c>
      <c r="D1876" s="86" t="s">
        <v>1217</v>
      </c>
      <c r="E1876" s="86" t="s">
        <v>3989</v>
      </c>
      <c r="F1876" s="86" t="s">
        <v>3555</v>
      </c>
      <c r="G1876" s="86"/>
      <c r="H1876" s="87">
        <v>21</v>
      </c>
      <c r="I1876" s="87">
        <v>0</v>
      </c>
      <c r="J1876" s="87">
        <v>0</v>
      </c>
      <c r="K1876" s="87">
        <f t="shared" si="116"/>
        <v>20790000</v>
      </c>
      <c r="L1876" s="87">
        <v>0</v>
      </c>
      <c r="M1876" s="87">
        <v>0</v>
      </c>
      <c r="N1876" s="87">
        <v>0</v>
      </c>
      <c r="O1876" s="87">
        <f t="shared" si="117"/>
        <v>20790000</v>
      </c>
      <c r="P1876" s="97">
        <v>20790000</v>
      </c>
      <c r="Q1876" s="97">
        <f t="shared" si="118"/>
        <v>0</v>
      </c>
      <c r="R1876" s="96"/>
    </row>
    <row r="1877" spans="1:18" x14ac:dyDescent="0.25">
      <c r="A1877" s="84">
        <v>1871</v>
      </c>
      <c r="B1877" s="85">
        <v>463236</v>
      </c>
      <c r="C1877" s="86" t="s">
        <v>124</v>
      </c>
      <c r="D1877" s="86" t="s">
        <v>75</v>
      </c>
      <c r="E1877" s="86" t="s">
        <v>3989</v>
      </c>
      <c r="F1877" s="86" t="s">
        <v>3555</v>
      </c>
      <c r="G1877" s="86"/>
      <c r="H1877" s="87">
        <v>21</v>
      </c>
      <c r="I1877" s="87">
        <v>0</v>
      </c>
      <c r="J1877" s="87">
        <v>0</v>
      </c>
      <c r="K1877" s="87">
        <f t="shared" si="116"/>
        <v>20790000</v>
      </c>
      <c r="L1877" s="87">
        <v>0</v>
      </c>
      <c r="M1877" s="87">
        <v>0</v>
      </c>
      <c r="N1877" s="87">
        <v>0</v>
      </c>
      <c r="O1877" s="87">
        <f t="shared" si="117"/>
        <v>20790000</v>
      </c>
      <c r="P1877" s="97">
        <v>20790000</v>
      </c>
      <c r="Q1877" s="97">
        <f t="shared" si="118"/>
        <v>0</v>
      </c>
      <c r="R1877" s="96"/>
    </row>
    <row r="1878" spans="1:18" x14ac:dyDescent="0.25">
      <c r="A1878" s="84">
        <v>1872</v>
      </c>
      <c r="B1878" s="85">
        <v>463237</v>
      </c>
      <c r="C1878" s="86" t="s">
        <v>124</v>
      </c>
      <c r="D1878" s="86" t="s">
        <v>576</v>
      </c>
      <c r="E1878" s="86" t="s">
        <v>3989</v>
      </c>
      <c r="F1878" s="86" t="s">
        <v>3555</v>
      </c>
      <c r="G1878" s="86"/>
      <c r="H1878" s="87">
        <v>21</v>
      </c>
      <c r="I1878" s="87">
        <v>0</v>
      </c>
      <c r="J1878" s="87">
        <v>0</v>
      </c>
      <c r="K1878" s="87">
        <f t="shared" si="116"/>
        <v>20790000</v>
      </c>
      <c r="L1878" s="87">
        <v>0</v>
      </c>
      <c r="M1878" s="87">
        <v>0</v>
      </c>
      <c r="N1878" s="87">
        <v>0</v>
      </c>
      <c r="O1878" s="87">
        <f t="shared" si="117"/>
        <v>20790000</v>
      </c>
      <c r="P1878" s="97">
        <v>20790000</v>
      </c>
      <c r="Q1878" s="97">
        <f t="shared" si="118"/>
        <v>0</v>
      </c>
      <c r="R1878" s="96"/>
    </row>
    <row r="1879" spans="1:18" x14ac:dyDescent="0.25">
      <c r="A1879" s="84">
        <v>1873</v>
      </c>
      <c r="B1879" s="85">
        <v>463238</v>
      </c>
      <c r="C1879" s="86" t="s">
        <v>4003</v>
      </c>
      <c r="D1879" s="86" t="s">
        <v>115</v>
      </c>
      <c r="E1879" s="86" t="s">
        <v>3989</v>
      </c>
      <c r="F1879" s="86" t="s">
        <v>3555</v>
      </c>
      <c r="G1879" s="86"/>
      <c r="H1879" s="87">
        <v>21</v>
      </c>
      <c r="I1879" s="87">
        <v>0</v>
      </c>
      <c r="J1879" s="87">
        <v>0</v>
      </c>
      <c r="K1879" s="87">
        <f t="shared" si="116"/>
        <v>20790000</v>
      </c>
      <c r="L1879" s="87">
        <v>0</v>
      </c>
      <c r="M1879" s="87">
        <v>0</v>
      </c>
      <c r="N1879" s="87">
        <v>0</v>
      </c>
      <c r="O1879" s="87">
        <f t="shared" si="117"/>
        <v>20790000</v>
      </c>
      <c r="P1879" s="97">
        <v>20790000</v>
      </c>
      <c r="Q1879" s="97">
        <f t="shared" si="118"/>
        <v>0</v>
      </c>
      <c r="R1879" s="96"/>
    </row>
    <row r="1880" spans="1:18" x14ac:dyDescent="0.25">
      <c r="A1880" s="84">
        <v>1874</v>
      </c>
      <c r="B1880" s="85">
        <v>463239</v>
      </c>
      <c r="C1880" s="86" t="s">
        <v>2389</v>
      </c>
      <c r="D1880" s="86" t="s">
        <v>646</v>
      </c>
      <c r="E1880" s="86" t="s">
        <v>3989</v>
      </c>
      <c r="F1880" s="86" t="s">
        <v>3555</v>
      </c>
      <c r="G1880" s="86"/>
      <c r="H1880" s="87">
        <v>21</v>
      </c>
      <c r="I1880" s="87">
        <v>0</v>
      </c>
      <c r="J1880" s="87">
        <v>0</v>
      </c>
      <c r="K1880" s="87">
        <f t="shared" si="116"/>
        <v>20790000</v>
      </c>
      <c r="L1880" s="87">
        <v>0</v>
      </c>
      <c r="M1880" s="87">
        <v>0</v>
      </c>
      <c r="N1880" s="87">
        <v>0</v>
      </c>
      <c r="O1880" s="87">
        <f t="shared" si="117"/>
        <v>20790000</v>
      </c>
      <c r="P1880" s="97">
        <v>20790000</v>
      </c>
      <c r="Q1880" s="97">
        <f t="shared" si="118"/>
        <v>0</v>
      </c>
      <c r="R1880" s="96"/>
    </row>
    <row r="1881" spans="1:18" x14ac:dyDescent="0.25">
      <c r="A1881" s="84">
        <v>1875</v>
      </c>
      <c r="B1881" s="85">
        <v>463240</v>
      </c>
      <c r="C1881" s="86" t="s">
        <v>1027</v>
      </c>
      <c r="D1881" s="86" t="s">
        <v>51</v>
      </c>
      <c r="E1881" s="86" t="s">
        <v>3989</v>
      </c>
      <c r="F1881" s="86" t="s">
        <v>3555</v>
      </c>
      <c r="G1881" s="86"/>
      <c r="H1881" s="87">
        <v>21</v>
      </c>
      <c r="I1881" s="87">
        <v>0</v>
      </c>
      <c r="J1881" s="87">
        <v>0</v>
      </c>
      <c r="K1881" s="87">
        <f t="shared" si="116"/>
        <v>20790000</v>
      </c>
      <c r="L1881" s="87">
        <v>0</v>
      </c>
      <c r="M1881" s="87">
        <v>0</v>
      </c>
      <c r="N1881" s="87">
        <v>0</v>
      </c>
      <c r="O1881" s="87">
        <f t="shared" si="117"/>
        <v>20790000</v>
      </c>
      <c r="P1881" s="97">
        <v>20790000</v>
      </c>
      <c r="Q1881" s="97">
        <f t="shared" si="118"/>
        <v>0</v>
      </c>
      <c r="R1881" s="96"/>
    </row>
    <row r="1882" spans="1:18" x14ac:dyDescent="0.25">
      <c r="A1882" s="84">
        <v>1876</v>
      </c>
      <c r="B1882" s="85">
        <v>463241</v>
      </c>
      <c r="C1882" s="86" t="s">
        <v>651</v>
      </c>
      <c r="D1882" s="86" t="s">
        <v>161</v>
      </c>
      <c r="E1882" s="86" t="s">
        <v>3989</v>
      </c>
      <c r="F1882" s="86" t="s">
        <v>3555</v>
      </c>
      <c r="G1882" s="86"/>
      <c r="H1882" s="87">
        <v>21</v>
      </c>
      <c r="I1882" s="87">
        <v>0</v>
      </c>
      <c r="J1882" s="87">
        <v>0</v>
      </c>
      <c r="K1882" s="87">
        <f t="shared" si="116"/>
        <v>20790000</v>
      </c>
      <c r="L1882" s="87">
        <v>0</v>
      </c>
      <c r="M1882" s="87">
        <v>0</v>
      </c>
      <c r="N1882" s="87">
        <v>0</v>
      </c>
      <c r="O1882" s="87">
        <f t="shared" si="117"/>
        <v>20790000</v>
      </c>
      <c r="P1882" s="97">
        <v>20790000</v>
      </c>
      <c r="Q1882" s="97">
        <f t="shared" si="118"/>
        <v>0</v>
      </c>
      <c r="R1882" s="96"/>
    </row>
    <row r="1883" spans="1:18" x14ac:dyDescent="0.25">
      <c r="A1883" s="84">
        <v>1877</v>
      </c>
      <c r="B1883" s="85">
        <v>463242</v>
      </c>
      <c r="C1883" s="86" t="s">
        <v>397</v>
      </c>
      <c r="D1883" s="86" t="s">
        <v>634</v>
      </c>
      <c r="E1883" s="86" t="s">
        <v>3989</v>
      </c>
      <c r="F1883" s="86" t="s">
        <v>3555</v>
      </c>
      <c r="G1883" s="86"/>
      <c r="H1883" s="87">
        <v>21</v>
      </c>
      <c r="I1883" s="87">
        <v>0</v>
      </c>
      <c r="J1883" s="87">
        <v>0</v>
      </c>
      <c r="K1883" s="87">
        <f t="shared" si="116"/>
        <v>20790000</v>
      </c>
      <c r="L1883" s="87">
        <v>0</v>
      </c>
      <c r="M1883" s="87">
        <v>0</v>
      </c>
      <c r="N1883" s="87">
        <v>0</v>
      </c>
      <c r="O1883" s="87">
        <f t="shared" si="117"/>
        <v>20790000</v>
      </c>
      <c r="P1883" s="97">
        <v>20790000</v>
      </c>
      <c r="Q1883" s="97">
        <f t="shared" si="118"/>
        <v>0</v>
      </c>
      <c r="R1883" s="96"/>
    </row>
    <row r="1884" spans="1:18" x14ac:dyDescent="0.25">
      <c r="A1884" s="84">
        <v>1878</v>
      </c>
      <c r="B1884" s="85">
        <v>463302</v>
      </c>
      <c r="C1884" s="86" t="s">
        <v>4004</v>
      </c>
      <c r="D1884" s="86" t="s">
        <v>61</v>
      </c>
      <c r="E1884" s="86" t="s">
        <v>4005</v>
      </c>
      <c r="F1884" s="86" t="s">
        <v>4006</v>
      </c>
      <c r="G1884" s="86"/>
      <c r="H1884" s="87">
        <v>15</v>
      </c>
      <c r="I1884" s="87">
        <v>0</v>
      </c>
      <c r="J1884" s="87">
        <v>0</v>
      </c>
      <c r="K1884" s="87">
        <v>0</v>
      </c>
      <c r="L1884" s="87">
        <v>0</v>
      </c>
      <c r="M1884" s="87">
        <v>0</v>
      </c>
      <c r="N1884" s="87">
        <v>0</v>
      </c>
      <c r="O1884" s="87">
        <f t="shared" si="117"/>
        <v>0</v>
      </c>
      <c r="P1884" s="97">
        <v>0</v>
      </c>
      <c r="Q1884" s="97">
        <f t="shared" si="118"/>
        <v>0</v>
      </c>
      <c r="R1884" s="96"/>
    </row>
    <row r="1885" spans="1:18" x14ac:dyDescent="0.25">
      <c r="A1885" s="84">
        <v>1879</v>
      </c>
      <c r="B1885" s="85">
        <v>463303</v>
      </c>
      <c r="C1885" s="86" t="s">
        <v>4007</v>
      </c>
      <c r="D1885" s="86" t="s">
        <v>61</v>
      </c>
      <c r="E1885" s="86" t="s">
        <v>4005</v>
      </c>
      <c r="F1885" s="86" t="s">
        <v>4006</v>
      </c>
      <c r="G1885" s="86"/>
      <c r="H1885" s="87">
        <v>15</v>
      </c>
      <c r="I1885" s="87">
        <v>0</v>
      </c>
      <c r="J1885" s="87">
        <v>0</v>
      </c>
      <c r="K1885" s="87">
        <v>0</v>
      </c>
      <c r="L1885" s="87">
        <v>0</v>
      </c>
      <c r="M1885" s="87">
        <v>0</v>
      </c>
      <c r="N1885" s="87">
        <v>0</v>
      </c>
      <c r="O1885" s="87">
        <f t="shared" si="117"/>
        <v>0</v>
      </c>
      <c r="P1885" s="97">
        <v>0</v>
      </c>
      <c r="Q1885" s="97">
        <f t="shared" si="118"/>
        <v>0</v>
      </c>
      <c r="R1885" s="96"/>
    </row>
    <row r="1886" spans="1:18" x14ac:dyDescent="0.25">
      <c r="A1886" s="84">
        <v>1880</v>
      </c>
      <c r="B1886" s="85">
        <v>463304</v>
      </c>
      <c r="C1886" s="86" t="s">
        <v>4008</v>
      </c>
      <c r="D1886" s="86" t="s">
        <v>61</v>
      </c>
      <c r="E1886" s="86" t="s">
        <v>4005</v>
      </c>
      <c r="F1886" s="86" t="s">
        <v>4006</v>
      </c>
      <c r="G1886" s="86"/>
      <c r="H1886" s="87">
        <v>15</v>
      </c>
      <c r="I1886" s="87">
        <v>0</v>
      </c>
      <c r="J1886" s="87">
        <v>0</v>
      </c>
      <c r="K1886" s="87">
        <v>0</v>
      </c>
      <c r="L1886" s="87">
        <v>0</v>
      </c>
      <c r="M1886" s="87">
        <v>0</v>
      </c>
      <c r="N1886" s="87">
        <v>0</v>
      </c>
      <c r="O1886" s="87">
        <f t="shared" si="117"/>
        <v>0</v>
      </c>
      <c r="P1886" s="97">
        <v>0</v>
      </c>
      <c r="Q1886" s="97">
        <f t="shared" si="118"/>
        <v>0</v>
      </c>
      <c r="R1886" s="96"/>
    </row>
    <row r="1887" spans="1:18" x14ac:dyDescent="0.25">
      <c r="A1887" s="84">
        <v>1881</v>
      </c>
      <c r="B1887" s="85">
        <v>463306</v>
      </c>
      <c r="C1887" s="86" t="s">
        <v>870</v>
      </c>
      <c r="D1887" s="86" t="s">
        <v>244</v>
      </c>
      <c r="E1887" s="86" t="s">
        <v>4005</v>
      </c>
      <c r="F1887" s="86" t="s">
        <v>4006</v>
      </c>
      <c r="G1887" s="86"/>
      <c r="H1887" s="87">
        <v>15</v>
      </c>
      <c r="I1887" s="87">
        <v>0</v>
      </c>
      <c r="J1887" s="87">
        <v>0</v>
      </c>
      <c r="K1887" s="87">
        <v>0</v>
      </c>
      <c r="L1887" s="87">
        <v>0</v>
      </c>
      <c r="M1887" s="87">
        <v>0</v>
      </c>
      <c r="N1887" s="87">
        <v>0</v>
      </c>
      <c r="O1887" s="87">
        <f t="shared" si="117"/>
        <v>0</v>
      </c>
      <c r="P1887" s="97">
        <v>0</v>
      </c>
      <c r="Q1887" s="97">
        <f t="shared" si="118"/>
        <v>0</v>
      </c>
      <c r="R1887" s="96"/>
    </row>
    <row r="1888" spans="1:18" x14ac:dyDescent="0.25">
      <c r="A1888" s="84">
        <v>1882</v>
      </c>
      <c r="B1888" s="85">
        <v>463307</v>
      </c>
      <c r="C1888" s="86" t="s">
        <v>1155</v>
      </c>
      <c r="D1888" s="86" t="s">
        <v>431</v>
      </c>
      <c r="E1888" s="86" t="s">
        <v>4005</v>
      </c>
      <c r="F1888" s="86" t="s">
        <v>4006</v>
      </c>
      <c r="G1888" s="86"/>
      <c r="H1888" s="87">
        <v>15</v>
      </c>
      <c r="I1888" s="87">
        <v>0</v>
      </c>
      <c r="J1888" s="87">
        <v>0</v>
      </c>
      <c r="K1888" s="87">
        <v>0</v>
      </c>
      <c r="L1888" s="87">
        <v>0</v>
      </c>
      <c r="M1888" s="87">
        <v>0</v>
      </c>
      <c r="N1888" s="87">
        <v>0</v>
      </c>
      <c r="O1888" s="87">
        <f t="shared" si="117"/>
        <v>0</v>
      </c>
      <c r="P1888" s="97">
        <v>0</v>
      </c>
      <c r="Q1888" s="97">
        <f t="shared" si="118"/>
        <v>0</v>
      </c>
      <c r="R1888" s="96"/>
    </row>
    <row r="1889" spans="1:18" x14ac:dyDescent="0.25">
      <c r="A1889" s="84">
        <v>1883</v>
      </c>
      <c r="B1889" s="85">
        <v>463308</v>
      </c>
      <c r="C1889" s="86" t="s">
        <v>4009</v>
      </c>
      <c r="D1889" s="86" t="s">
        <v>431</v>
      </c>
      <c r="E1889" s="86" t="s">
        <v>4005</v>
      </c>
      <c r="F1889" s="86" t="s">
        <v>4006</v>
      </c>
      <c r="G1889" s="86"/>
      <c r="H1889" s="87">
        <v>15</v>
      </c>
      <c r="I1889" s="87">
        <v>0</v>
      </c>
      <c r="J1889" s="87">
        <v>0</v>
      </c>
      <c r="K1889" s="87">
        <v>0</v>
      </c>
      <c r="L1889" s="87">
        <v>0</v>
      </c>
      <c r="M1889" s="87">
        <v>0</v>
      </c>
      <c r="N1889" s="87">
        <v>0</v>
      </c>
      <c r="O1889" s="87">
        <f t="shared" si="117"/>
        <v>0</v>
      </c>
      <c r="P1889" s="97">
        <v>0</v>
      </c>
      <c r="Q1889" s="97">
        <f t="shared" si="118"/>
        <v>0</v>
      </c>
      <c r="R1889" s="96"/>
    </row>
    <row r="1890" spans="1:18" x14ac:dyDescent="0.25">
      <c r="A1890" s="84">
        <v>1884</v>
      </c>
      <c r="B1890" s="85">
        <v>463309</v>
      </c>
      <c r="C1890" s="86" t="s">
        <v>124</v>
      </c>
      <c r="D1890" s="86" t="s">
        <v>488</v>
      </c>
      <c r="E1890" s="86" t="s">
        <v>4005</v>
      </c>
      <c r="F1890" s="86" t="s">
        <v>4006</v>
      </c>
      <c r="G1890" s="86"/>
      <c r="H1890" s="87">
        <v>15</v>
      </c>
      <c r="I1890" s="87">
        <v>0</v>
      </c>
      <c r="J1890" s="87">
        <v>0</v>
      </c>
      <c r="K1890" s="87">
        <v>0</v>
      </c>
      <c r="L1890" s="87">
        <v>0</v>
      </c>
      <c r="M1890" s="87">
        <v>0</v>
      </c>
      <c r="N1890" s="87">
        <v>0</v>
      </c>
      <c r="O1890" s="87">
        <f t="shared" si="117"/>
        <v>0</v>
      </c>
      <c r="P1890" s="97">
        <v>0</v>
      </c>
      <c r="Q1890" s="97">
        <f t="shared" si="118"/>
        <v>0</v>
      </c>
      <c r="R1890" s="96"/>
    </row>
    <row r="1891" spans="1:18" x14ac:dyDescent="0.25">
      <c r="A1891" s="84">
        <v>1885</v>
      </c>
      <c r="B1891" s="85">
        <v>463310</v>
      </c>
      <c r="C1891" s="86" t="s">
        <v>1687</v>
      </c>
      <c r="D1891" s="86" t="s">
        <v>47</v>
      </c>
      <c r="E1891" s="86" t="s">
        <v>4005</v>
      </c>
      <c r="F1891" s="86" t="s">
        <v>4006</v>
      </c>
      <c r="G1891" s="86"/>
      <c r="H1891" s="87">
        <v>15</v>
      </c>
      <c r="I1891" s="87">
        <v>0</v>
      </c>
      <c r="J1891" s="87">
        <v>0</v>
      </c>
      <c r="K1891" s="87">
        <v>0</v>
      </c>
      <c r="L1891" s="87">
        <v>0</v>
      </c>
      <c r="M1891" s="87">
        <v>0</v>
      </c>
      <c r="N1891" s="87">
        <v>0</v>
      </c>
      <c r="O1891" s="87">
        <f t="shared" si="117"/>
        <v>0</v>
      </c>
      <c r="P1891" s="97">
        <v>0</v>
      </c>
      <c r="Q1891" s="97">
        <f t="shared" si="118"/>
        <v>0</v>
      </c>
      <c r="R1891" s="96"/>
    </row>
    <row r="1892" spans="1:18" x14ac:dyDescent="0.25">
      <c r="A1892" s="84">
        <v>1886</v>
      </c>
      <c r="B1892" s="85">
        <v>463311</v>
      </c>
      <c r="C1892" s="86" t="s">
        <v>189</v>
      </c>
      <c r="D1892" s="86" t="s">
        <v>468</v>
      </c>
      <c r="E1892" s="86" t="s">
        <v>4005</v>
      </c>
      <c r="F1892" s="86" t="s">
        <v>4006</v>
      </c>
      <c r="G1892" s="86"/>
      <c r="H1892" s="87">
        <v>15</v>
      </c>
      <c r="I1892" s="87">
        <v>0</v>
      </c>
      <c r="J1892" s="87">
        <v>0</v>
      </c>
      <c r="K1892" s="87">
        <v>0</v>
      </c>
      <c r="L1892" s="87">
        <v>0</v>
      </c>
      <c r="M1892" s="87">
        <v>0</v>
      </c>
      <c r="N1892" s="87">
        <v>0</v>
      </c>
      <c r="O1892" s="87">
        <f t="shared" si="117"/>
        <v>0</v>
      </c>
      <c r="P1892" s="97">
        <v>0</v>
      </c>
      <c r="Q1892" s="97">
        <f t="shared" si="118"/>
        <v>0</v>
      </c>
      <c r="R1892" s="96"/>
    </row>
    <row r="1893" spans="1:18" x14ac:dyDescent="0.25">
      <c r="A1893" s="84">
        <v>1887</v>
      </c>
      <c r="B1893" s="85">
        <v>463312</v>
      </c>
      <c r="C1893" s="86" t="s">
        <v>4010</v>
      </c>
      <c r="D1893" s="86" t="s">
        <v>251</v>
      </c>
      <c r="E1893" s="86" t="s">
        <v>4005</v>
      </c>
      <c r="F1893" s="86" t="s">
        <v>4006</v>
      </c>
      <c r="G1893" s="86"/>
      <c r="H1893" s="87">
        <v>15</v>
      </c>
      <c r="I1893" s="87">
        <v>0</v>
      </c>
      <c r="J1893" s="87">
        <v>0</v>
      </c>
      <c r="K1893" s="87">
        <v>0</v>
      </c>
      <c r="L1893" s="87">
        <v>0</v>
      </c>
      <c r="M1893" s="87">
        <v>0</v>
      </c>
      <c r="N1893" s="87">
        <v>0</v>
      </c>
      <c r="O1893" s="87">
        <f t="shared" si="117"/>
        <v>0</v>
      </c>
      <c r="P1893" s="97">
        <v>0</v>
      </c>
      <c r="Q1893" s="97">
        <f t="shared" si="118"/>
        <v>0</v>
      </c>
      <c r="R1893" s="96"/>
    </row>
    <row r="1894" spans="1:18" x14ac:dyDescent="0.25">
      <c r="A1894" s="84">
        <v>1888</v>
      </c>
      <c r="B1894" s="85">
        <v>463313</v>
      </c>
      <c r="C1894" s="86" t="s">
        <v>4011</v>
      </c>
      <c r="D1894" s="86" t="s">
        <v>1351</v>
      </c>
      <c r="E1894" s="86" t="s">
        <v>4005</v>
      </c>
      <c r="F1894" s="86" t="s">
        <v>4006</v>
      </c>
      <c r="G1894" s="86"/>
      <c r="H1894" s="87">
        <v>15</v>
      </c>
      <c r="I1894" s="87">
        <v>0</v>
      </c>
      <c r="J1894" s="87">
        <v>0</v>
      </c>
      <c r="K1894" s="87">
        <v>0</v>
      </c>
      <c r="L1894" s="87">
        <v>0</v>
      </c>
      <c r="M1894" s="87">
        <v>0</v>
      </c>
      <c r="N1894" s="87">
        <v>0</v>
      </c>
      <c r="O1894" s="87">
        <f t="shared" si="117"/>
        <v>0</v>
      </c>
      <c r="P1894" s="97">
        <v>0</v>
      </c>
      <c r="Q1894" s="97">
        <f t="shared" si="118"/>
        <v>0</v>
      </c>
      <c r="R1894" s="96"/>
    </row>
    <row r="1895" spans="1:18" x14ac:dyDescent="0.25">
      <c r="A1895" s="84">
        <v>1889</v>
      </c>
      <c r="B1895" s="85">
        <v>463314</v>
      </c>
      <c r="C1895" s="86" t="s">
        <v>397</v>
      </c>
      <c r="D1895" s="86" t="s">
        <v>408</v>
      </c>
      <c r="E1895" s="86" t="s">
        <v>4005</v>
      </c>
      <c r="F1895" s="86" t="s">
        <v>4006</v>
      </c>
      <c r="G1895" s="86"/>
      <c r="H1895" s="87">
        <v>15</v>
      </c>
      <c r="I1895" s="87">
        <v>0</v>
      </c>
      <c r="J1895" s="87">
        <v>0</v>
      </c>
      <c r="K1895" s="87">
        <v>0</v>
      </c>
      <c r="L1895" s="87">
        <v>0</v>
      </c>
      <c r="M1895" s="87">
        <v>0</v>
      </c>
      <c r="N1895" s="87">
        <v>0</v>
      </c>
      <c r="O1895" s="87">
        <f t="shared" si="117"/>
        <v>0</v>
      </c>
      <c r="P1895" s="97">
        <v>0</v>
      </c>
      <c r="Q1895" s="97">
        <f t="shared" si="118"/>
        <v>0</v>
      </c>
      <c r="R1895" s="96"/>
    </row>
    <row r="1896" spans="1:18" x14ac:dyDescent="0.25">
      <c r="A1896" s="84">
        <v>1890</v>
      </c>
      <c r="B1896" s="85">
        <v>463315</v>
      </c>
      <c r="C1896" s="86" t="s">
        <v>4012</v>
      </c>
      <c r="D1896" s="86" t="s">
        <v>85</v>
      </c>
      <c r="E1896" s="86" t="s">
        <v>4005</v>
      </c>
      <c r="F1896" s="86" t="s">
        <v>4006</v>
      </c>
      <c r="G1896" s="86"/>
      <c r="H1896" s="87">
        <v>15</v>
      </c>
      <c r="I1896" s="87">
        <v>0</v>
      </c>
      <c r="J1896" s="87">
        <v>0</v>
      </c>
      <c r="K1896" s="87">
        <v>0</v>
      </c>
      <c r="L1896" s="87">
        <v>0</v>
      </c>
      <c r="M1896" s="87">
        <v>0</v>
      </c>
      <c r="N1896" s="87">
        <v>0</v>
      </c>
      <c r="O1896" s="87">
        <f t="shared" si="117"/>
        <v>0</v>
      </c>
      <c r="P1896" s="97">
        <v>0</v>
      </c>
      <c r="Q1896" s="97">
        <f t="shared" si="118"/>
        <v>0</v>
      </c>
      <c r="R1896" s="96"/>
    </row>
    <row r="1897" spans="1:18" x14ac:dyDescent="0.25">
      <c r="A1897" s="84">
        <v>1891</v>
      </c>
      <c r="B1897" s="85">
        <v>463317</v>
      </c>
      <c r="C1897" s="86" t="s">
        <v>3003</v>
      </c>
      <c r="D1897" s="86" t="s">
        <v>85</v>
      </c>
      <c r="E1897" s="86" t="s">
        <v>4005</v>
      </c>
      <c r="F1897" s="86" t="s">
        <v>4006</v>
      </c>
      <c r="G1897" s="86"/>
      <c r="H1897" s="87">
        <v>15</v>
      </c>
      <c r="I1897" s="87">
        <v>0</v>
      </c>
      <c r="J1897" s="87">
        <v>0</v>
      </c>
      <c r="K1897" s="87">
        <v>0</v>
      </c>
      <c r="L1897" s="87">
        <v>0</v>
      </c>
      <c r="M1897" s="87">
        <v>0</v>
      </c>
      <c r="N1897" s="87">
        <v>0</v>
      </c>
      <c r="O1897" s="87">
        <f t="shared" si="117"/>
        <v>0</v>
      </c>
      <c r="P1897" s="97">
        <v>0</v>
      </c>
      <c r="Q1897" s="97">
        <f t="shared" si="118"/>
        <v>0</v>
      </c>
      <c r="R1897" s="96"/>
    </row>
    <row r="1898" spans="1:18" x14ac:dyDescent="0.25">
      <c r="A1898" s="84">
        <v>1892</v>
      </c>
      <c r="B1898" s="85">
        <v>463318</v>
      </c>
      <c r="C1898" s="86" t="s">
        <v>114</v>
      </c>
      <c r="D1898" s="86" t="s">
        <v>57</v>
      </c>
      <c r="E1898" s="86" t="s">
        <v>4005</v>
      </c>
      <c r="F1898" s="86" t="s">
        <v>4006</v>
      </c>
      <c r="G1898" s="86"/>
      <c r="H1898" s="87">
        <v>15</v>
      </c>
      <c r="I1898" s="87">
        <v>0</v>
      </c>
      <c r="J1898" s="87">
        <v>0</v>
      </c>
      <c r="K1898" s="87">
        <v>0</v>
      </c>
      <c r="L1898" s="87">
        <v>0</v>
      </c>
      <c r="M1898" s="87">
        <v>0</v>
      </c>
      <c r="N1898" s="87">
        <v>0</v>
      </c>
      <c r="O1898" s="87">
        <f t="shared" si="117"/>
        <v>0</v>
      </c>
      <c r="P1898" s="97">
        <v>0</v>
      </c>
      <c r="Q1898" s="97">
        <f t="shared" si="118"/>
        <v>0</v>
      </c>
      <c r="R1898" s="96"/>
    </row>
    <row r="1899" spans="1:18" x14ac:dyDescent="0.25">
      <c r="A1899" s="84">
        <v>1893</v>
      </c>
      <c r="B1899" s="85">
        <v>463319</v>
      </c>
      <c r="C1899" s="86" t="s">
        <v>4013</v>
      </c>
      <c r="D1899" s="86" t="s">
        <v>481</v>
      </c>
      <c r="E1899" s="86" t="s">
        <v>4005</v>
      </c>
      <c r="F1899" s="86" t="s">
        <v>4006</v>
      </c>
      <c r="G1899" s="86"/>
      <c r="H1899" s="87">
        <v>15</v>
      </c>
      <c r="I1899" s="87">
        <v>0</v>
      </c>
      <c r="J1899" s="87">
        <v>0</v>
      </c>
      <c r="K1899" s="87">
        <v>0</v>
      </c>
      <c r="L1899" s="87">
        <v>0</v>
      </c>
      <c r="M1899" s="87">
        <v>0</v>
      </c>
      <c r="N1899" s="87">
        <v>0</v>
      </c>
      <c r="O1899" s="87">
        <f t="shared" si="117"/>
        <v>0</v>
      </c>
      <c r="P1899" s="97">
        <v>0</v>
      </c>
      <c r="Q1899" s="97">
        <f t="shared" si="118"/>
        <v>0</v>
      </c>
      <c r="R1899" s="96"/>
    </row>
    <row r="1900" spans="1:18" x14ac:dyDescent="0.25">
      <c r="A1900" s="84">
        <v>1894</v>
      </c>
      <c r="B1900" s="85">
        <v>463320</v>
      </c>
      <c r="C1900" s="86" t="s">
        <v>282</v>
      </c>
      <c r="D1900" s="86" t="s">
        <v>317</v>
      </c>
      <c r="E1900" s="86" t="s">
        <v>4005</v>
      </c>
      <c r="F1900" s="86" t="s">
        <v>4006</v>
      </c>
      <c r="G1900" s="86"/>
      <c r="H1900" s="87">
        <v>15</v>
      </c>
      <c r="I1900" s="87">
        <v>0</v>
      </c>
      <c r="J1900" s="87">
        <v>0</v>
      </c>
      <c r="K1900" s="87">
        <v>0</v>
      </c>
      <c r="L1900" s="87">
        <v>0</v>
      </c>
      <c r="M1900" s="87">
        <v>0</v>
      </c>
      <c r="N1900" s="87">
        <v>0</v>
      </c>
      <c r="O1900" s="87">
        <f t="shared" si="117"/>
        <v>0</v>
      </c>
      <c r="P1900" s="97">
        <v>0</v>
      </c>
      <c r="Q1900" s="97">
        <f t="shared" si="118"/>
        <v>0</v>
      </c>
      <c r="R1900" s="96"/>
    </row>
    <row r="1901" spans="1:18" x14ac:dyDescent="0.25">
      <c r="A1901" s="84">
        <v>1895</v>
      </c>
      <c r="B1901" s="85">
        <v>463321</v>
      </c>
      <c r="C1901" s="86" t="s">
        <v>4014</v>
      </c>
      <c r="D1901" s="86" t="s">
        <v>317</v>
      </c>
      <c r="E1901" s="86" t="s">
        <v>4005</v>
      </c>
      <c r="F1901" s="86" t="s">
        <v>4006</v>
      </c>
      <c r="G1901" s="86"/>
      <c r="H1901" s="87">
        <v>15</v>
      </c>
      <c r="I1901" s="87">
        <v>0</v>
      </c>
      <c r="J1901" s="87">
        <v>0</v>
      </c>
      <c r="K1901" s="87">
        <v>0</v>
      </c>
      <c r="L1901" s="87">
        <v>0</v>
      </c>
      <c r="M1901" s="87">
        <v>0</v>
      </c>
      <c r="N1901" s="87">
        <v>0</v>
      </c>
      <c r="O1901" s="87">
        <f t="shared" si="117"/>
        <v>0</v>
      </c>
      <c r="P1901" s="97">
        <v>0</v>
      </c>
      <c r="Q1901" s="97">
        <f t="shared" si="118"/>
        <v>0</v>
      </c>
      <c r="R1901" s="96"/>
    </row>
    <row r="1902" spans="1:18" x14ac:dyDescent="0.25">
      <c r="A1902" s="84">
        <v>1896</v>
      </c>
      <c r="B1902" s="85">
        <v>463322</v>
      </c>
      <c r="C1902" s="86" t="s">
        <v>518</v>
      </c>
      <c r="D1902" s="86" t="s">
        <v>317</v>
      </c>
      <c r="E1902" s="86" t="s">
        <v>4005</v>
      </c>
      <c r="F1902" s="86" t="s">
        <v>4006</v>
      </c>
      <c r="G1902" s="86"/>
      <c r="H1902" s="87">
        <v>13</v>
      </c>
      <c r="I1902" s="87">
        <v>0</v>
      </c>
      <c r="J1902" s="87">
        <v>0</v>
      </c>
      <c r="K1902" s="87">
        <v>0</v>
      </c>
      <c r="L1902" s="87">
        <v>0</v>
      </c>
      <c r="M1902" s="87">
        <v>0</v>
      </c>
      <c r="N1902" s="87">
        <v>0</v>
      </c>
      <c r="O1902" s="87">
        <f t="shared" si="117"/>
        <v>0</v>
      </c>
      <c r="P1902" s="97">
        <v>0</v>
      </c>
      <c r="Q1902" s="97">
        <f t="shared" si="118"/>
        <v>0</v>
      </c>
      <c r="R1902" s="96" t="s">
        <v>4015</v>
      </c>
    </row>
    <row r="1903" spans="1:18" x14ac:dyDescent="0.25">
      <c r="A1903" s="84">
        <v>1897</v>
      </c>
      <c r="B1903" s="85">
        <v>463323</v>
      </c>
      <c r="C1903" s="86" t="s">
        <v>4016</v>
      </c>
      <c r="D1903" s="86" t="s">
        <v>317</v>
      </c>
      <c r="E1903" s="86" t="s">
        <v>4005</v>
      </c>
      <c r="F1903" s="86" t="s">
        <v>4006</v>
      </c>
      <c r="G1903" s="86"/>
      <c r="H1903" s="87">
        <v>15</v>
      </c>
      <c r="I1903" s="87">
        <v>0</v>
      </c>
      <c r="J1903" s="87">
        <v>0</v>
      </c>
      <c r="K1903" s="87">
        <v>0</v>
      </c>
      <c r="L1903" s="87">
        <v>0</v>
      </c>
      <c r="M1903" s="87">
        <v>0</v>
      </c>
      <c r="N1903" s="87">
        <v>0</v>
      </c>
      <c r="O1903" s="87">
        <f t="shared" si="117"/>
        <v>0</v>
      </c>
      <c r="P1903" s="97">
        <v>0</v>
      </c>
      <c r="Q1903" s="97">
        <f t="shared" si="118"/>
        <v>0</v>
      </c>
      <c r="R1903" s="96"/>
    </row>
    <row r="1904" spans="1:18" x14ac:dyDescent="0.25">
      <c r="A1904" s="84">
        <v>1898</v>
      </c>
      <c r="B1904" s="85">
        <v>463324</v>
      </c>
      <c r="C1904" s="86" t="s">
        <v>4017</v>
      </c>
      <c r="D1904" s="86" t="s">
        <v>317</v>
      </c>
      <c r="E1904" s="86" t="s">
        <v>4005</v>
      </c>
      <c r="F1904" s="86" t="s">
        <v>4006</v>
      </c>
      <c r="G1904" s="86"/>
      <c r="H1904" s="87">
        <v>15</v>
      </c>
      <c r="I1904" s="87">
        <v>0</v>
      </c>
      <c r="J1904" s="87">
        <v>0</v>
      </c>
      <c r="K1904" s="87">
        <v>0</v>
      </c>
      <c r="L1904" s="87">
        <v>0</v>
      </c>
      <c r="M1904" s="87">
        <v>0</v>
      </c>
      <c r="N1904" s="87">
        <v>0</v>
      </c>
      <c r="O1904" s="87">
        <f t="shared" si="117"/>
        <v>0</v>
      </c>
      <c r="P1904" s="97">
        <v>0</v>
      </c>
      <c r="Q1904" s="97">
        <f t="shared" si="118"/>
        <v>0</v>
      </c>
      <c r="R1904" s="96"/>
    </row>
    <row r="1905" spans="1:18" x14ac:dyDescent="0.25">
      <c r="A1905" s="84">
        <v>1899</v>
      </c>
      <c r="B1905" s="85">
        <v>463325</v>
      </c>
      <c r="C1905" s="86" t="s">
        <v>4018</v>
      </c>
      <c r="D1905" s="86" t="s">
        <v>270</v>
      </c>
      <c r="E1905" s="86" t="s">
        <v>4005</v>
      </c>
      <c r="F1905" s="86" t="s">
        <v>4006</v>
      </c>
      <c r="G1905" s="86"/>
      <c r="H1905" s="87">
        <v>15</v>
      </c>
      <c r="I1905" s="87">
        <v>0</v>
      </c>
      <c r="J1905" s="87">
        <v>0</v>
      </c>
      <c r="K1905" s="87">
        <v>0</v>
      </c>
      <c r="L1905" s="87">
        <v>0</v>
      </c>
      <c r="M1905" s="87">
        <v>0</v>
      </c>
      <c r="N1905" s="87">
        <v>0</v>
      </c>
      <c r="O1905" s="87">
        <f t="shared" si="117"/>
        <v>0</v>
      </c>
      <c r="P1905" s="97">
        <v>0</v>
      </c>
      <c r="Q1905" s="97">
        <f t="shared" si="118"/>
        <v>0</v>
      </c>
      <c r="R1905" s="96"/>
    </row>
    <row r="1906" spans="1:18" x14ac:dyDescent="0.25">
      <c r="A1906" s="84">
        <v>1900</v>
      </c>
      <c r="B1906" s="85">
        <v>463326</v>
      </c>
      <c r="C1906" s="86" t="s">
        <v>1715</v>
      </c>
      <c r="D1906" s="86" t="s">
        <v>270</v>
      </c>
      <c r="E1906" s="86" t="s">
        <v>4005</v>
      </c>
      <c r="F1906" s="86" t="s">
        <v>4006</v>
      </c>
      <c r="G1906" s="86"/>
      <c r="H1906" s="87">
        <v>15</v>
      </c>
      <c r="I1906" s="87">
        <v>0</v>
      </c>
      <c r="J1906" s="87">
        <v>0</v>
      </c>
      <c r="K1906" s="87">
        <v>0</v>
      </c>
      <c r="L1906" s="87">
        <v>0</v>
      </c>
      <c r="M1906" s="87">
        <v>0</v>
      </c>
      <c r="N1906" s="87">
        <v>0</v>
      </c>
      <c r="O1906" s="87">
        <f t="shared" si="117"/>
        <v>0</v>
      </c>
      <c r="P1906" s="97">
        <v>0</v>
      </c>
      <c r="Q1906" s="97">
        <f t="shared" si="118"/>
        <v>0</v>
      </c>
      <c r="R1906" s="96"/>
    </row>
    <row r="1907" spans="1:18" x14ac:dyDescent="0.25">
      <c r="A1907" s="84">
        <v>1901</v>
      </c>
      <c r="B1907" s="85">
        <v>463327</v>
      </c>
      <c r="C1907" s="86" t="s">
        <v>720</v>
      </c>
      <c r="D1907" s="86" t="s">
        <v>210</v>
      </c>
      <c r="E1907" s="86" t="s">
        <v>4005</v>
      </c>
      <c r="F1907" s="86" t="s">
        <v>4006</v>
      </c>
      <c r="G1907" s="86"/>
      <c r="H1907" s="87">
        <v>15</v>
      </c>
      <c r="I1907" s="87">
        <v>0</v>
      </c>
      <c r="J1907" s="87">
        <v>0</v>
      </c>
      <c r="K1907" s="87">
        <v>0</v>
      </c>
      <c r="L1907" s="87">
        <v>0</v>
      </c>
      <c r="M1907" s="87">
        <v>0</v>
      </c>
      <c r="N1907" s="87">
        <v>0</v>
      </c>
      <c r="O1907" s="87">
        <f t="shared" si="117"/>
        <v>0</v>
      </c>
      <c r="P1907" s="97">
        <v>0</v>
      </c>
      <c r="Q1907" s="97">
        <f t="shared" si="118"/>
        <v>0</v>
      </c>
      <c r="R1907" s="96"/>
    </row>
    <row r="1908" spans="1:18" x14ac:dyDescent="0.25">
      <c r="A1908" s="84">
        <v>1902</v>
      </c>
      <c r="B1908" s="85">
        <v>463328</v>
      </c>
      <c r="C1908" s="86" t="s">
        <v>762</v>
      </c>
      <c r="D1908" s="86" t="s">
        <v>777</v>
      </c>
      <c r="E1908" s="86" t="s">
        <v>4005</v>
      </c>
      <c r="F1908" s="86" t="s">
        <v>4006</v>
      </c>
      <c r="G1908" s="86"/>
      <c r="H1908" s="87">
        <v>15</v>
      </c>
      <c r="I1908" s="87">
        <v>0</v>
      </c>
      <c r="J1908" s="87">
        <v>0</v>
      </c>
      <c r="K1908" s="87">
        <v>0</v>
      </c>
      <c r="L1908" s="87">
        <v>0</v>
      </c>
      <c r="M1908" s="87">
        <v>0</v>
      </c>
      <c r="N1908" s="87">
        <v>0</v>
      </c>
      <c r="O1908" s="87">
        <f t="shared" si="117"/>
        <v>0</v>
      </c>
      <c r="P1908" s="97">
        <v>0</v>
      </c>
      <c r="Q1908" s="97">
        <f t="shared" si="118"/>
        <v>0</v>
      </c>
      <c r="R1908" s="96"/>
    </row>
    <row r="1909" spans="1:18" x14ac:dyDescent="0.25">
      <c r="A1909" s="84">
        <v>1903</v>
      </c>
      <c r="B1909" s="85">
        <v>463329</v>
      </c>
      <c r="C1909" s="86" t="s">
        <v>174</v>
      </c>
      <c r="D1909" s="86" t="s">
        <v>254</v>
      </c>
      <c r="E1909" s="86" t="s">
        <v>4005</v>
      </c>
      <c r="F1909" s="86" t="s">
        <v>4006</v>
      </c>
      <c r="G1909" s="86"/>
      <c r="H1909" s="87">
        <v>15</v>
      </c>
      <c r="I1909" s="87">
        <v>0</v>
      </c>
      <c r="J1909" s="87">
        <v>0</v>
      </c>
      <c r="K1909" s="87">
        <v>0</v>
      </c>
      <c r="L1909" s="87">
        <v>0</v>
      </c>
      <c r="M1909" s="87">
        <v>0</v>
      </c>
      <c r="N1909" s="87">
        <v>0</v>
      </c>
      <c r="O1909" s="87">
        <f t="shared" si="117"/>
        <v>0</v>
      </c>
      <c r="P1909" s="97">
        <v>0</v>
      </c>
      <c r="Q1909" s="97">
        <f t="shared" si="118"/>
        <v>0</v>
      </c>
      <c r="R1909" s="96"/>
    </row>
    <row r="1910" spans="1:18" x14ac:dyDescent="0.25">
      <c r="A1910" s="84">
        <v>1904</v>
      </c>
      <c r="B1910" s="85">
        <v>463330</v>
      </c>
      <c r="C1910" s="86" t="s">
        <v>2975</v>
      </c>
      <c r="D1910" s="86" t="s">
        <v>254</v>
      </c>
      <c r="E1910" s="86" t="s">
        <v>4005</v>
      </c>
      <c r="F1910" s="86" t="s">
        <v>4006</v>
      </c>
      <c r="G1910" s="86"/>
      <c r="H1910" s="87">
        <v>15</v>
      </c>
      <c r="I1910" s="87">
        <v>0</v>
      </c>
      <c r="J1910" s="87">
        <v>0</v>
      </c>
      <c r="K1910" s="87">
        <v>0</v>
      </c>
      <c r="L1910" s="87">
        <v>0</v>
      </c>
      <c r="M1910" s="87">
        <v>0</v>
      </c>
      <c r="N1910" s="87">
        <v>0</v>
      </c>
      <c r="O1910" s="87">
        <f t="shared" si="117"/>
        <v>0</v>
      </c>
      <c r="P1910" s="97">
        <v>0</v>
      </c>
      <c r="Q1910" s="97">
        <f t="shared" si="118"/>
        <v>0</v>
      </c>
      <c r="R1910" s="96"/>
    </row>
    <row r="1911" spans="1:18" x14ac:dyDescent="0.25">
      <c r="A1911" s="84">
        <v>1905</v>
      </c>
      <c r="B1911" s="85">
        <v>463331</v>
      </c>
      <c r="C1911" s="86" t="s">
        <v>4019</v>
      </c>
      <c r="D1911" s="86" t="s">
        <v>254</v>
      </c>
      <c r="E1911" s="86" t="s">
        <v>4005</v>
      </c>
      <c r="F1911" s="86" t="s">
        <v>4006</v>
      </c>
      <c r="G1911" s="86"/>
      <c r="H1911" s="87">
        <v>15</v>
      </c>
      <c r="I1911" s="87">
        <v>0</v>
      </c>
      <c r="J1911" s="87">
        <v>0</v>
      </c>
      <c r="K1911" s="87">
        <v>0</v>
      </c>
      <c r="L1911" s="87">
        <v>0</v>
      </c>
      <c r="M1911" s="87">
        <v>0</v>
      </c>
      <c r="N1911" s="87">
        <v>0</v>
      </c>
      <c r="O1911" s="87">
        <f t="shared" si="117"/>
        <v>0</v>
      </c>
      <c r="P1911" s="97">
        <v>0</v>
      </c>
      <c r="Q1911" s="97">
        <f t="shared" si="118"/>
        <v>0</v>
      </c>
      <c r="R1911" s="96"/>
    </row>
    <row r="1912" spans="1:18" x14ac:dyDescent="0.25">
      <c r="A1912" s="84">
        <v>1906</v>
      </c>
      <c r="B1912" s="85">
        <v>463332</v>
      </c>
      <c r="C1912" s="86" t="s">
        <v>975</v>
      </c>
      <c r="D1912" s="86" t="s">
        <v>526</v>
      </c>
      <c r="E1912" s="86" t="s">
        <v>4005</v>
      </c>
      <c r="F1912" s="86" t="s">
        <v>4006</v>
      </c>
      <c r="G1912" s="86"/>
      <c r="H1912" s="87">
        <v>15</v>
      </c>
      <c r="I1912" s="87">
        <v>0</v>
      </c>
      <c r="J1912" s="87">
        <v>0</v>
      </c>
      <c r="K1912" s="87">
        <v>0</v>
      </c>
      <c r="L1912" s="87">
        <v>0</v>
      </c>
      <c r="M1912" s="87">
        <v>0</v>
      </c>
      <c r="N1912" s="87">
        <v>0</v>
      </c>
      <c r="O1912" s="87">
        <f t="shared" si="117"/>
        <v>0</v>
      </c>
      <c r="P1912" s="97">
        <v>0</v>
      </c>
      <c r="Q1912" s="97">
        <f t="shared" si="118"/>
        <v>0</v>
      </c>
      <c r="R1912" s="96"/>
    </row>
    <row r="1913" spans="1:18" x14ac:dyDescent="0.25">
      <c r="A1913" s="84">
        <v>1907</v>
      </c>
      <c r="B1913" s="85">
        <v>463333</v>
      </c>
      <c r="C1913" s="86" t="s">
        <v>1093</v>
      </c>
      <c r="D1913" s="86" t="s">
        <v>118</v>
      </c>
      <c r="E1913" s="86" t="s">
        <v>4005</v>
      </c>
      <c r="F1913" s="86" t="s">
        <v>4006</v>
      </c>
      <c r="G1913" s="86"/>
      <c r="H1913" s="87">
        <v>15</v>
      </c>
      <c r="I1913" s="87">
        <v>0</v>
      </c>
      <c r="J1913" s="87">
        <v>0</v>
      </c>
      <c r="K1913" s="87">
        <v>0</v>
      </c>
      <c r="L1913" s="87">
        <v>0</v>
      </c>
      <c r="M1913" s="87">
        <v>0</v>
      </c>
      <c r="N1913" s="87">
        <v>0</v>
      </c>
      <c r="O1913" s="87">
        <f t="shared" si="117"/>
        <v>0</v>
      </c>
      <c r="P1913" s="97">
        <v>0</v>
      </c>
      <c r="Q1913" s="97">
        <f t="shared" si="118"/>
        <v>0</v>
      </c>
      <c r="R1913" s="96"/>
    </row>
    <row r="1914" spans="1:18" x14ac:dyDescent="0.25">
      <c r="A1914" s="84">
        <v>1908</v>
      </c>
      <c r="B1914" s="85">
        <v>463334</v>
      </c>
      <c r="C1914" s="86" t="s">
        <v>985</v>
      </c>
      <c r="D1914" s="86" t="s">
        <v>118</v>
      </c>
      <c r="E1914" s="86" t="s">
        <v>4005</v>
      </c>
      <c r="F1914" s="86" t="s">
        <v>4006</v>
      </c>
      <c r="G1914" s="86"/>
      <c r="H1914" s="87">
        <v>15</v>
      </c>
      <c r="I1914" s="87">
        <v>0</v>
      </c>
      <c r="J1914" s="87">
        <v>0</v>
      </c>
      <c r="K1914" s="87">
        <v>0</v>
      </c>
      <c r="L1914" s="87">
        <v>0</v>
      </c>
      <c r="M1914" s="87">
        <v>0</v>
      </c>
      <c r="N1914" s="87">
        <v>0</v>
      </c>
      <c r="O1914" s="87">
        <f t="shared" si="117"/>
        <v>0</v>
      </c>
      <c r="P1914" s="97">
        <v>0</v>
      </c>
      <c r="Q1914" s="97">
        <f t="shared" si="118"/>
        <v>0</v>
      </c>
      <c r="R1914" s="96"/>
    </row>
    <row r="1915" spans="1:18" x14ac:dyDescent="0.25">
      <c r="A1915" s="84">
        <v>1909</v>
      </c>
      <c r="B1915" s="85">
        <v>463335</v>
      </c>
      <c r="C1915" s="86" t="s">
        <v>4020</v>
      </c>
      <c r="D1915" s="86" t="s">
        <v>303</v>
      </c>
      <c r="E1915" s="86" t="s">
        <v>4005</v>
      </c>
      <c r="F1915" s="86" t="s">
        <v>4006</v>
      </c>
      <c r="G1915" s="86"/>
      <c r="H1915" s="87">
        <v>15</v>
      </c>
      <c r="I1915" s="87">
        <v>0</v>
      </c>
      <c r="J1915" s="87">
        <v>0</v>
      </c>
      <c r="K1915" s="87">
        <v>0</v>
      </c>
      <c r="L1915" s="87">
        <v>0</v>
      </c>
      <c r="M1915" s="87">
        <v>0</v>
      </c>
      <c r="N1915" s="87">
        <v>0</v>
      </c>
      <c r="O1915" s="87">
        <f t="shared" si="117"/>
        <v>0</v>
      </c>
      <c r="P1915" s="97">
        <v>0</v>
      </c>
      <c r="Q1915" s="97">
        <f t="shared" si="118"/>
        <v>0</v>
      </c>
      <c r="R1915" s="96"/>
    </row>
    <row r="1916" spans="1:18" x14ac:dyDescent="0.25">
      <c r="A1916" s="84">
        <v>1910</v>
      </c>
      <c r="B1916" s="85">
        <v>463336</v>
      </c>
      <c r="C1916" s="86" t="s">
        <v>397</v>
      </c>
      <c r="D1916" s="86" t="s">
        <v>4021</v>
      </c>
      <c r="E1916" s="86" t="s">
        <v>4005</v>
      </c>
      <c r="F1916" s="86" t="s">
        <v>4006</v>
      </c>
      <c r="G1916" s="86"/>
      <c r="H1916" s="87">
        <v>15</v>
      </c>
      <c r="I1916" s="87">
        <v>0</v>
      </c>
      <c r="J1916" s="87">
        <v>0</v>
      </c>
      <c r="K1916" s="87">
        <v>0</v>
      </c>
      <c r="L1916" s="87">
        <v>0</v>
      </c>
      <c r="M1916" s="87">
        <v>0</v>
      </c>
      <c r="N1916" s="87">
        <v>0</v>
      </c>
      <c r="O1916" s="87">
        <f t="shared" si="117"/>
        <v>0</v>
      </c>
      <c r="P1916" s="97">
        <v>0</v>
      </c>
      <c r="Q1916" s="97">
        <f t="shared" si="118"/>
        <v>0</v>
      </c>
      <c r="R1916" s="96"/>
    </row>
    <row r="1917" spans="1:18" x14ac:dyDescent="0.25">
      <c r="A1917" s="84">
        <v>1911</v>
      </c>
      <c r="B1917" s="85">
        <v>463337</v>
      </c>
      <c r="C1917" s="86" t="s">
        <v>460</v>
      </c>
      <c r="D1917" s="86" t="s">
        <v>654</v>
      </c>
      <c r="E1917" s="86" t="s">
        <v>4005</v>
      </c>
      <c r="F1917" s="86" t="s">
        <v>4006</v>
      </c>
      <c r="G1917" s="86"/>
      <c r="H1917" s="87">
        <v>15</v>
      </c>
      <c r="I1917" s="87">
        <v>0</v>
      </c>
      <c r="J1917" s="87">
        <v>0</v>
      </c>
      <c r="K1917" s="87">
        <v>0</v>
      </c>
      <c r="L1917" s="87">
        <v>0</v>
      </c>
      <c r="M1917" s="87">
        <v>0</v>
      </c>
      <c r="N1917" s="87">
        <v>0</v>
      </c>
      <c r="O1917" s="87">
        <f t="shared" si="117"/>
        <v>0</v>
      </c>
      <c r="P1917" s="97">
        <v>0</v>
      </c>
      <c r="Q1917" s="97">
        <f t="shared" si="118"/>
        <v>0</v>
      </c>
      <c r="R1917" s="96"/>
    </row>
    <row r="1918" spans="1:18" x14ac:dyDescent="0.25">
      <c r="A1918" s="84">
        <v>1912</v>
      </c>
      <c r="B1918" s="85">
        <v>463338</v>
      </c>
      <c r="C1918" s="86" t="s">
        <v>114</v>
      </c>
      <c r="D1918" s="86" t="s">
        <v>147</v>
      </c>
      <c r="E1918" s="86" t="s">
        <v>4005</v>
      </c>
      <c r="F1918" s="86" t="s">
        <v>4006</v>
      </c>
      <c r="G1918" s="86"/>
      <c r="H1918" s="87">
        <v>15</v>
      </c>
      <c r="I1918" s="87">
        <v>0</v>
      </c>
      <c r="J1918" s="87">
        <v>0</v>
      </c>
      <c r="K1918" s="87">
        <v>0</v>
      </c>
      <c r="L1918" s="87">
        <v>0</v>
      </c>
      <c r="M1918" s="87">
        <v>0</v>
      </c>
      <c r="N1918" s="87">
        <v>0</v>
      </c>
      <c r="O1918" s="87">
        <f t="shared" si="117"/>
        <v>0</v>
      </c>
      <c r="P1918" s="97">
        <v>0</v>
      </c>
      <c r="Q1918" s="97">
        <f t="shared" si="118"/>
        <v>0</v>
      </c>
      <c r="R1918" s="96"/>
    </row>
    <row r="1919" spans="1:18" x14ac:dyDescent="0.25">
      <c r="A1919" s="84">
        <v>1913</v>
      </c>
      <c r="B1919" s="85">
        <v>463339</v>
      </c>
      <c r="C1919" s="86" t="s">
        <v>975</v>
      </c>
      <c r="D1919" s="86" t="s">
        <v>147</v>
      </c>
      <c r="E1919" s="86" t="s">
        <v>4005</v>
      </c>
      <c r="F1919" s="86" t="s">
        <v>4006</v>
      </c>
      <c r="G1919" s="86"/>
      <c r="H1919" s="87">
        <v>15</v>
      </c>
      <c r="I1919" s="87">
        <v>0</v>
      </c>
      <c r="J1919" s="87">
        <v>0</v>
      </c>
      <c r="K1919" s="87">
        <v>0</v>
      </c>
      <c r="L1919" s="87">
        <v>0</v>
      </c>
      <c r="M1919" s="87">
        <v>0</v>
      </c>
      <c r="N1919" s="87">
        <v>0</v>
      </c>
      <c r="O1919" s="87">
        <f t="shared" si="117"/>
        <v>0</v>
      </c>
      <c r="P1919" s="97">
        <v>0</v>
      </c>
      <c r="Q1919" s="97">
        <f t="shared" si="118"/>
        <v>0</v>
      </c>
      <c r="R1919" s="96"/>
    </row>
    <row r="1920" spans="1:18" x14ac:dyDescent="0.25">
      <c r="A1920" s="84">
        <v>1914</v>
      </c>
      <c r="B1920" s="85">
        <v>463340</v>
      </c>
      <c r="C1920" s="86" t="s">
        <v>397</v>
      </c>
      <c r="D1920" s="86" t="s">
        <v>634</v>
      </c>
      <c r="E1920" s="86" t="s">
        <v>4005</v>
      </c>
      <c r="F1920" s="86" t="s">
        <v>4006</v>
      </c>
      <c r="G1920" s="86"/>
      <c r="H1920" s="87">
        <v>15</v>
      </c>
      <c r="I1920" s="87">
        <v>0</v>
      </c>
      <c r="J1920" s="87">
        <v>0</v>
      </c>
      <c r="K1920" s="87">
        <v>0</v>
      </c>
      <c r="L1920" s="87">
        <v>0</v>
      </c>
      <c r="M1920" s="87">
        <v>0</v>
      </c>
      <c r="N1920" s="87">
        <v>0</v>
      </c>
      <c r="O1920" s="87">
        <f t="shared" si="117"/>
        <v>0</v>
      </c>
      <c r="P1920" s="97">
        <v>0</v>
      </c>
      <c r="Q1920" s="97">
        <f t="shared" si="118"/>
        <v>0</v>
      </c>
      <c r="R1920" s="96"/>
    </row>
    <row r="1921" spans="1:18" x14ac:dyDescent="0.25">
      <c r="A1921" s="84">
        <v>1915</v>
      </c>
      <c r="B1921" s="85">
        <v>463341</v>
      </c>
      <c r="C1921" s="86" t="s">
        <v>385</v>
      </c>
      <c r="D1921" s="86" t="s">
        <v>229</v>
      </c>
      <c r="E1921" s="86" t="s">
        <v>4005</v>
      </c>
      <c r="F1921" s="86" t="s">
        <v>4006</v>
      </c>
      <c r="G1921" s="86"/>
      <c r="H1921" s="87">
        <v>15</v>
      </c>
      <c r="I1921" s="87">
        <v>0</v>
      </c>
      <c r="J1921" s="87">
        <v>0</v>
      </c>
      <c r="K1921" s="87">
        <v>0</v>
      </c>
      <c r="L1921" s="87">
        <v>0</v>
      </c>
      <c r="M1921" s="87">
        <v>0</v>
      </c>
      <c r="N1921" s="87">
        <v>0</v>
      </c>
      <c r="O1921" s="87">
        <f t="shared" si="117"/>
        <v>0</v>
      </c>
      <c r="P1921" s="97">
        <v>0</v>
      </c>
      <c r="Q1921" s="97">
        <f t="shared" si="118"/>
        <v>0</v>
      </c>
      <c r="R1921" s="96"/>
    </row>
    <row r="1922" spans="1:18" x14ac:dyDescent="0.25">
      <c r="A1922" s="84">
        <v>1916</v>
      </c>
      <c r="B1922" s="85">
        <v>463343</v>
      </c>
      <c r="C1922" s="86" t="s">
        <v>1138</v>
      </c>
      <c r="D1922" s="86" t="s">
        <v>433</v>
      </c>
      <c r="E1922" s="86" t="s">
        <v>4005</v>
      </c>
      <c r="F1922" s="86" t="s">
        <v>4006</v>
      </c>
      <c r="G1922" s="86"/>
      <c r="H1922" s="87">
        <v>15</v>
      </c>
      <c r="I1922" s="87">
        <v>0</v>
      </c>
      <c r="J1922" s="87">
        <v>0</v>
      </c>
      <c r="K1922" s="87">
        <v>0</v>
      </c>
      <c r="L1922" s="87">
        <v>0</v>
      </c>
      <c r="M1922" s="87">
        <v>0</v>
      </c>
      <c r="N1922" s="87">
        <v>0</v>
      </c>
      <c r="O1922" s="87">
        <f t="shared" si="117"/>
        <v>0</v>
      </c>
      <c r="P1922" s="97">
        <v>0</v>
      </c>
      <c r="Q1922" s="97">
        <f t="shared" si="118"/>
        <v>0</v>
      </c>
      <c r="R1922" s="96"/>
    </row>
    <row r="1923" spans="1:18" x14ac:dyDescent="0.25">
      <c r="A1923" s="84">
        <v>1917</v>
      </c>
      <c r="B1923" s="85">
        <v>463344</v>
      </c>
      <c r="C1923" s="86" t="s">
        <v>487</v>
      </c>
      <c r="D1923" s="86" t="s">
        <v>251</v>
      </c>
      <c r="E1923" s="86" t="s">
        <v>4005</v>
      </c>
      <c r="F1923" s="86" t="s">
        <v>4006</v>
      </c>
      <c r="G1923" s="86"/>
      <c r="H1923" s="87">
        <v>15</v>
      </c>
      <c r="I1923" s="87">
        <v>0</v>
      </c>
      <c r="J1923" s="87">
        <v>0</v>
      </c>
      <c r="K1923" s="87">
        <v>0</v>
      </c>
      <c r="L1923" s="87">
        <v>0</v>
      </c>
      <c r="M1923" s="87">
        <v>0</v>
      </c>
      <c r="N1923" s="87">
        <v>0</v>
      </c>
      <c r="O1923" s="87">
        <f t="shared" si="117"/>
        <v>0</v>
      </c>
      <c r="P1923" s="97">
        <v>0</v>
      </c>
      <c r="Q1923" s="97">
        <f t="shared" si="118"/>
        <v>0</v>
      </c>
      <c r="R1923" s="96"/>
    </row>
    <row r="1924" spans="1:18" x14ac:dyDescent="0.25">
      <c r="A1924" s="84">
        <v>1918</v>
      </c>
      <c r="B1924" s="85">
        <v>463346</v>
      </c>
      <c r="C1924" s="86" t="s">
        <v>3908</v>
      </c>
      <c r="D1924" s="86" t="s">
        <v>637</v>
      </c>
      <c r="E1924" s="86" t="s">
        <v>4005</v>
      </c>
      <c r="F1924" s="86" t="s">
        <v>4006</v>
      </c>
      <c r="G1924" s="86"/>
      <c r="H1924" s="87">
        <v>15</v>
      </c>
      <c r="I1924" s="87">
        <v>0</v>
      </c>
      <c r="J1924" s="87">
        <v>0</v>
      </c>
      <c r="K1924" s="87">
        <v>0</v>
      </c>
      <c r="L1924" s="87">
        <v>0</v>
      </c>
      <c r="M1924" s="87">
        <v>0</v>
      </c>
      <c r="N1924" s="87">
        <v>0</v>
      </c>
      <c r="O1924" s="87">
        <f t="shared" si="117"/>
        <v>0</v>
      </c>
      <c r="P1924" s="97">
        <v>0</v>
      </c>
      <c r="Q1924" s="97">
        <f t="shared" si="118"/>
        <v>0</v>
      </c>
      <c r="R1924" s="96"/>
    </row>
    <row r="1925" spans="1:18" x14ac:dyDescent="0.25">
      <c r="A1925" s="84">
        <v>1919</v>
      </c>
      <c r="B1925" s="85">
        <v>463347</v>
      </c>
      <c r="C1925" s="86" t="s">
        <v>111</v>
      </c>
      <c r="D1925" s="86" t="s">
        <v>654</v>
      </c>
      <c r="E1925" s="86" t="s">
        <v>4005</v>
      </c>
      <c r="F1925" s="86" t="s">
        <v>4006</v>
      </c>
      <c r="G1925" s="86"/>
      <c r="H1925" s="87">
        <v>15</v>
      </c>
      <c r="I1925" s="87">
        <v>0</v>
      </c>
      <c r="J1925" s="87">
        <v>0</v>
      </c>
      <c r="K1925" s="87">
        <v>0</v>
      </c>
      <c r="L1925" s="87">
        <v>0</v>
      </c>
      <c r="M1925" s="87">
        <v>0</v>
      </c>
      <c r="N1925" s="87">
        <v>0</v>
      </c>
      <c r="O1925" s="87">
        <f t="shared" si="117"/>
        <v>0</v>
      </c>
      <c r="P1925" s="97">
        <v>0</v>
      </c>
      <c r="Q1925" s="97">
        <f t="shared" si="118"/>
        <v>0</v>
      </c>
      <c r="R1925" s="96"/>
    </row>
    <row r="1926" spans="1:18" x14ac:dyDescent="0.25">
      <c r="A1926" s="84">
        <v>1920</v>
      </c>
      <c r="B1926" s="85">
        <v>463348</v>
      </c>
      <c r="C1926" s="86" t="s">
        <v>4022</v>
      </c>
      <c r="D1926" s="86" t="s">
        <v>270</v>
      </c>
      <c r="E1926" s="86" t="s">
        <v>4005</v>
      </c>
      <c r="F1926" s="86" t="s">
        <v>4006</v>
      </c>
      <c r="G1926" s="86"/>
      <c r="H1926" s="87">
        <v>15</v>
      </c>
      <c r="I1926" s="87">
        <v>0</v>
      </c>
      <c r="J1926" s="87">
        <v>0</v>
      </c>
      <c r="K1926" s="87">
        <v>0</v>
      </c>
      <c r="L1926" s="87">
        <v>0</v>
      </c>
      <c r="M1926" s="87">
        <v>0</v>
      </c>
      <c r="N1926" s="87">
        <v>0</v>
      </c>
      <c r="O1926" s="87">
        <f t="shared" si="117"/>
        <v>0</v>
      </c>
      <c r="P1926" s="97">
        <v>0</v>
      </c>
      <c r="Q1926" s="97">
        <f t="shared" si="118"/>
        <v>0</v>
      </c>
      <c r="R1926" s="96"/>
    </row>
    <row r="1927" spans="1:18" x14ac:dyDescent="0.25">
      <c r="A1927" s="84">
        <v>1921</v>
      </c>
      <c r="B1927" s="85">
        <v>463349</v>
      </c>
      <c r="C1927" s="86" t="s">
        <v>1498</v>
      </c>
      <c r="D1927" s="86" t="s">
        <v>317</v>
      </c>
      <c r="E1927" s="86" t="s">
        <v>4005</v>
      </c>
      <c r="F1927" s="86" t="s">
        <v>4006</v>
      </c>
      <c r="G1927" s="86"/>
      <c r="H1927" s="87">
        <v>15</v>
      </c>
      <c r="I1927" s="87">
        <v>0</v>
      </c>
      <c r="J1927" s="87">
        <v>0</v>
      </c>
      <c r="K1927" s="87">
        <v>0</v>
      </c>
      <c r="L1927" s="87">
        <v>0</v>
      </c>
      <c r="M1927" s="87">
        <v>0</v>
      </c>
      <c r="N1927" s="87">
        <v>0</v>
      </c>
      <c r="O1927" s="87">
        <f t="shared" si="117"/>
        <v>0</v>
      </c>
      <c r="P1927" s="97">
        <v>0</v>
      </c>
      <c r="Q1927" s="97">
        <f t="shared" si="118"/>
        <v>0</v>
      </c>
      <c r="R1927" s="96"/>
    </row>
    <row r="1928" spans="1:18" x14ac:dyDescent="0.25">
      <c r="A1928" s="84">
        <v>1922</v>
      </c>
      <c r="B1928" s="85">
        <v>463418</v>
      </c>
      <c r="C1928" s="86" t="s">
        <v>4023</v>
      </c>
      <c r="D1928" s="86" t="s">
        <v>258</v>
      </c>
      <c r="E1928" s="86" t="s">
        <v>4005</v>
      </c>
      <c r="F1928" s="86" t="s">
        <v>4006</v>
      </c>
      <c r="G1928" s="86"/>
      <c r="H1928" s="87">
        <v>15</v>
      </c>
      <c r="I1928" s="87">
        <v>0</v>
      </c>
      <c r="J1928" s="87">
        <v>0</v>
      </c>
      <c r="K1928" s="87">
        <v>0</v>
      </c>
      <c r="L1928" s="87">
        <v>0</v>
      </c>
      <c r="M1928" s="87">
        <v>0</v>
      </c>
      <c r="N1928" s="87">
        <v>0</v>
      </c>
      <c r="O1928" s="87">
        <f t="shared" ref="O1928:O1991" si="119">K1928+L1928+M1928-N1928</f>
        <v>0</v>
      </c>
      <c r="P1928" s="97">
        <v>0</v>
      </c>
      <c r="Q1928" s="97">
        <f t="shared" ref="Q1928:Q1991" si="120">O1928-P1928</f>
        <v>0</v>
      </c>
      <c r="R1928" s="96"/>
    </row>
    <row r="1929" spans="1:18" x14ac:dyDescent="0.25">
      <c r="A1929" s="84">
        <v>1923</v>
      </c>
      <c r="B1929" s="85">
        <v>463501</v>
      </c>
      <c r="C1929" s="86" t="s">
        <v>4024</v>
      </c>
      <c r="D1929" s="86" t="s">
        <v>229</v>
      </c>
      <c r="E1929" s="86" t="s">
        <v>4005</v>
      </c>
      <c r="F1929" s="86" t="s">
        <v>27</v>
      </c>
      <c r="G1929" s="86"/>
      <c r="H1929" s="87">
        <v>15</v>
      </c>
      <c r="I1929" s="87">
        <v>0</v>
      </c>
      <c r="J1929" s="87">
        <v>0</v>
      </c>
      <c r="K1929" s="87">
        <v>0</v>
      </c>
      <c r="L1929" s="87">
        <v>0</v>
      </c>
      <c r="M1929" s="87">
        <v>0</v>
      </c>
      <c r="N1929" s="87">
        <v>0</v>
      </c>
      <c r="O1929" s="87">
        <f t="shared" si="119"/>
        <v>0</v>
      </c>
      <c r="P1929" s="97">
        <v>0</v>
      </c>
      <c r="Q1929" s="97">
        <f t="shared" si="120"/>
        <v>0</v>
      </c>
      <c r="R1929" s="96"/>
    </row>
    <row r="1930" spans="1:18" x14ac:dyDescent="0.25">
      <c r="A1930" s="84">
        <v>1924</v>
      </c>
      <c r="B1930" s="85">
        <v>463401</v>
      </c>
      <c r="C1930" s="86" t="s">
        <v>4025</v>
      </c>
      <c r="D1930" s="86" t="s">
        <v>229</v>
      </c>
      <c r="E1930" s="86" t="s">
        <v>4026</v>
      </c>
      <c r="F1930" s="86" t="s">
        <v>27</v>
      </c>
      <c r="G1930" s="86"/>
      <c r="H1930" s="87">
        <v>22</v>
      </c>
      <c r="I1930" s="87">
        <v>0</v>
      </c>
      <c r="J1930" s="87">
        <v>0</v>
      </c>
      <c r="K1930" s="87">
        <f t="shared" ref="K1930:K1960" si="121">H1930*280000</f>
        <v>6160000</v>
      </c>
      <c r="L1930" s="87">
        <v>0</v>
      </c>
      <c r="M1930" s="87">
        <v>0</v>
      </c>
      <c r="N1930" s="87">
        <v>0</v>
      </c>
      <c r="O1930" s="87">
        <f t="shared" si="119"/>
        <v>6160000</v>
      </c>
      <c r="P1930" s="97">
        <v>6160000</v>
      </c>
      <c r="Q1930" s="97">
        <f t="shared" si="120"/>
        <v>0</v>
      </c>
      <c r="R1930" s="96"/>
    </row>
    <row r="1931" spans="1:18" x14ac:dyDescent="0.25">
      <c r="A1931" s="84">
        <v>1925</v>
      </c>
      <c r="B1931" s="85">
        <v>463402</v>
      </c>
      <c r="C1931" s="86" t="s">
        <v>1399</v>
      </c>
      <c r="D1931" s="86" t="s">
        <v>61</v>
      </c>
      <c r="E1931" s="86" t="s">
        <v>4026</v>
      </c>
      <c r="F1931" s="86" t="s">
        <v>27</v>
      </c>
      <c r="G1931" s="86"/>
      <c r="H1931" s="87">
        <v>22</v>
      </c>
      <c r="I1931" s="87">
        <v>0</v>
      </c>
      <c r="J1931" s="87">
        <v>0</v>
      </c>
      <c r="K1931" s="87">
        <f t="shared" si="121"/>
        <v>6160000</v>
      </c>
      <c r="L1931" s="87">
        <v>0</v>
      </c>
      <c r="M1931" s="87">
        <v>0</v>
      </c>
      <c r="N1931" s="87">
        <v>0</v>
      </c>
      <c r="O1931" s="87">
        <f t="shared" si="119"/>
        <v>6160000</v>
      </c>
      <c r="P1931" s="97">
        <v>6160000</v>
      </c>
      <c r="Q1931" s="97">
        <f t="shared" si="120"/>
        <v>0</v>
      </c>
      <c r="R1931" s="96"/>
    </row>
    <row r="1932" spans="1:18" x14ac:dyDescent="0.25">
      <c r="A1932" s="84">
        <v>1926</v>
      </c>
      <c r="B1932" s="85">
        <v>463403</v>
      </c>
      <c r="C1932" s="86" t="s">
        <v>1370</v>
      </c>
      <c r="D1932" s="86" t="s">
        <v>61</v>
      </c>
      <c r="E1932" s="86" t="s">
        <v>4026</v>
      </c>
      <c r="F1932" s="86" t="s">
        <v>27</v>
      </c>
      <c r="G1932" s="86"/>
      <c r="H1932" s="87">
        <v>22</v>
      </c>
      <c r="I1932" s="87">
        <v>0</v>
      </c>
      <c r="J1932" s="87">
        <v>0</v>
      </c>
      <c r="K1932" s="87"/>
      <c r="L1932" s="87"/>
      <c r="M1932" s="87"/>
      <c r="N1932" s="87"/>
      <c r="O1932" s="87"/>
      <c r="P1932" s="97">
        <v>0</v>
      </c>
      <c r="Q1932" s="97">
        <f t="shared" si="120"/>
        <v>0</v>
      </c>
      <c r="R1932" s="96" t="s">
        <v>3370</v>
      </c>
    </row>
    <row r="1933" spans="1:18" x14ac:dyDescent="0.25">
      <c r="A1933" s="84">
        <v>1927</v>
      </c>
      <c r="B1933" s="85">
        <v>463404</v>
      </c>
      <c r="C1933" s="86" t="s">
        <v>1512</v>
      </c>
      <c r="D1933" s="86" t="s">
        <v>61</v>
      </c>
      <c r="E1933" s="86" t="s">
        <v>4026</v>
      </c>
      <c r="F1933" s="86" t="s">
        <v>27</v>
      </c>
      <c r="G1933" s="86"/>
      <c r="H1933" s="87">
        <v>22</v>
      </c>
      <c r="I1933" s="87">
        <v>0</v>
      </c>
      <c r="J1933" s="87">
        <v>0</v>
      </c>
      <c r="K1933" s="87">
        <f t="shared" si="121"/>
        <v>6160000</v>
      </c>
      <c r="L1933" s="87">
        <v>0</v>
      </c>
      <c r="M1933" s="87">
        <v>0</v>
      </c>
      <c r="N1933" s="87">
        <v>0</v>
      </c>
      <c r="O1933" s="87">
        <f t="shared" si="119"/>
        <v>6160000</v>
      </c>
      <c r="P1933" s="97">
        <v>6160000</v>
      </c>
      <c r="Q1933" s="97">
        <f t="shared" si="120"/>
        <v>0</v>
      </c>
      <c r="R1933" s="96"/>
    </row>
    <row r="1934" spans="1:18" x14ac:dyDescent="0.25">
      <c r="A1934" s="84">
        <v>1928</v>
      </c>
      <c r="B1934" s="85">
        <v>463405</v>
      </c>
      <c r="C1934" s="86" t="s">
        <v>4027</v>
      </c>
      <c r="D1934" s="86" t="s">
        <v>61</v>
      </c>
      <c r="E1934" s="86" t="s">
        <v>4026</v>
      </c>
      <c r="F1934" s="86" t="s">
        <v>27</v>
      </c>
      <c r="G1934" s="86"/>
      <c r="H1934" s="87">
        <v>22</v>
      </c>
      <c r="I1934" s="87">
        <v>0</v>
      </c>
      <c r="J1934" s="87">
        <v>0</v>
      </c>
      <c r="K1934" s="87">
        <f t="shared" si="121"/>
        <v>6160000</v>
      </c>
      <c r="L1934" s="87">
        <v>0</v>
      </c>
      <c r="M1934" s="87">
        <v>0</v>
      </c>
      <c r="N1934" s="87">
        <v>0</v>
      </c>
      <c r="O1934" s="87">
        <f t="shared" si="119"/>
        <v>6160000</v>
      </c>
      <c r="P1934" s="97">
        <v>6160000</v>
      </c>
      <c r="Q1934" s="97">
        <f t="shared" si="120"/>
        <v>0</v>
      </c>
      <c r="R1934" s="96"/>
    </row>
    <row r="1935" spans="1:18" x14ac:dyDescent="0.25">
      <c r="A1935" s="84">
        <v>1929</v>
      </c>
      <c r="B1935" s="85">
        <v>463406</v>
      </c>
      <c r="C1935" s="86" t="s">
        <v>4028</v>
      </c>
      <c r="D1935" s="86" t="s">
        <v>61</v>
      </c>
      <c r="E1935" s="86" t="s">
        <v>4026</v>
      </c>
      <c r="F1935" s="86" t="s">
        <v>27</v>
      </c>
      <c r="G1935" s="86"/>
      <c r="H1935" s="87">
        <v>22</v>
      </c>
      <c r="I1935" s="87">
        <v>0</v>
      </c>
      <c r="J1935" s="87">
        <v>0</v>
      </c>
      <c r="K1935" s="87">
        <f t="shared" si="121"/>
        <v>6160000</v>
      </c>
      <c r="L1935" s="87">
        <v>0</v>
      </c>
      <c r="M1935" s="87">
        <v>0</v>
      </c>
      <c r="N1935" s="87">
        <v>0</v>
      </c>
      <c r="O1935" s="87">
        <f t="shared" si="119"/>
        <v>6160000</v>
      </c>
      <c r="P1935" s="97">
        <v>6160000</v>
      </c>
      <c r="Q1935" s="97">
        <f t="shared" si="120"/>
        <v>0</v>
      </c>
      <c r="R1935" s="96"/>
    </row>
    <row r="1936" spans="1:18" x14ac:dyDescent="0.25">
      <c r="A1936" s="84">
        <v>1930</v>
      </c>
      <c r="B1936" s="85">
        <v>463407</v>
      </c>
      <c r="C1936" s="86" t="s">
        <v>2884</v>
      </c>
      <c r="D1936" s="86" t="s">
        <v>61</v>
      </c>
      <c r="E1936" s="86" t="s">
        <v>4026</v>
      </c>
      <c r="F1936" s="86" t="s">
        <v>27</v>
      </c>
      <c r="G1936" s="86"/>
      <c r="H1936" s="87">
        <v>22</v>
      </c>
      <c r="I1936" s="87">
        <v>0</v>
      </c>
      <c r="J1936" s="87">
        <v>0</v>
      </c>
      <c r="K1936" s="87">
        <f t="shared" si="121"/>
        <v>6160000</v>
      </c>
      <c r="L1936" s="87">
        <v>0</v>
      </c>
      <c r="M1936" s="87">
        <v>0</v>
      </c>
      <c r="N1936" s="87">
        <v>0</v>
      </c>
      <c r="O1936" s="87">
        <f t="shared" si="119"/>
        <v>6160000</v>
      </c>
      <c r="P1936" s="97">
        <v>6160000</v>
      </c>
      <c r="Q1936" s="97">
        <f t="shared" si="120"/>
        <v>0</v>
      </c>
      <c r="R1936" s="96"/>
    </row>
    <row r="1937" spans="1:18" x14ac:dyDescent="0.25">
      <c r="A1937" s="84">
        <v>1931</v>
      </c>
      <c r="B1937" s="85">
        <v>463408</v>
      </c>
      <c r="C1937" s="86" t="s">
        <v>2989</v>
      </c>
      <c r="D1937" s="86" t="s">
        <v>61</v>
      </c>
      <c r="E1937" s="86" t="s">
        <v>4026</v>
      </c>
      <c r="F1937" s="86" t="s">
        <v>27</v>
      </c>
      <c r="G1937" s="86"/>
      <c r="H1937" s="87">
        <v>22</v>
      </c>
      <c r="I1937" s="87">
        <v>0</v>
      </c>
      <c r="J1937" s="87">
        <v>0</v>
      </c>
      <c r="K1937" s="87">
        <f t="shared" si="121"/>
        <v>6160000</v>
      </c>
      <c r="L1937" s="87">
        <v>0</v>
      </c>
      <c r="M1937" s="87">
        <v>0</v>
      </c>
      <c r="N1937" s="87">
        <v>0</v>
      </c>
      <c r="O1937" s="87">
        <f t="shared" si="119"/>
        <v>6160000</v>
      </c>
      <c r="P1937" s="97">
        <v>6160000</v>
      </c>
      <c r="Q1937" s="97">
        <f t="shared" si="120"/>
        <v>0</v>
      </c>
      <c r="R1937" s="96"/>
    </row>
    <row r="1938" spans="1:18" x14ac:dyDescent="0.25">
      <c r="A1938" s="84">
        <v>1932</v>
      </c>
      <c r="B1938" s="85">
        <v>463409</v>
      </c>
      <c r="C1938" s="86" t="s">
        <v>423</v>
      </c>
      <c r="D1938" s="86" t="s">
        <v>936</v>
      </c>
      <c r="E1938" s="86" t="s">
        <v>4026</v>
      </c>
      <c r="F1938" s="86" t="s">
        <v>27</v>
      </c>
      <c r="G1938" s="86"/>
      <c r="H1938" s="87">
        <v>22</v>
      </c>
      <c r="I1938" s="87">
        <v>0</v>
      </c>
      <c r="J1938" s="87">
        <v>0</v>
      </c>
      <c r="K1938" s="87">
        <f t="shared" si="121"/>
        <v>6160000</v>
      </c>
      <c r="L1938" s="87">
        <v>0</v>
      </c>
      <c r="M1938" s="87">
        <v>0</v>
      </c>
      <c r="N1938" s="87">
        <v>0</v>
      </c>
      <c r="O1938" s="87">
        <f t="shared" si="119"/>
        <v>6160000</v>
      </c>
      <c r="P1938" s="97">
        <v>6160000</v>
      </c>
      <c r="Q1938" s="97">
        <f t="shared" si="120"/>
        <v>0</v>
      </c>
      <c r="R1938" s="96"/>
    </row>
    <row r="1939" spans="1:18" x14ac:dyDescent="0.25">
      <c r="A1939" s="84">
        <v>1933</v>
      </c>
      <c r="B1939" s="85">
        <v>463410</v>
      </c>
      <c r="C1939" s="86" t="s">
        <v>4029</v>
      </c>
      <c r="D1939" s="86" t="s">
        <v>2504</v>
      </c>
      <c r="E1939" s="86" t="s">
        <v>4026</v>
      </c>
      <c r="F1939" s="86" t="s">
        <v>27</v>
      </c>
      <c r="G1939" s="86"/>
      <c r="H1939" s="87">
        <v>22</v>
      </c>
      <c r="I1939" s="87">
        <v>0</v>
      </c>
      <c r="J1939" s="87">
        <v>0</v>
      </c>
      <c r="K1939" s="87">
        <f t="shared" si="121"/>
        <v>6160000</v>
      </c>
      <c r="L1939" s="87">
        <v>0</v>
      </c>
      <c r="M1939" s="87">
        <v>0</v>
      </c>
      <c r="N1939" s="87">
        <v>0</v>
      </c>
      <c r="O1939" s="87">
        <f t="shared" si="119"/>
        <v>6160000</v>
      </c>
      <c r="P1939" s="97">
        <v>6160000</v>
      </c>
      <c r="Q1939" s="97">
        <f t="shared" si="120"/>
        <v>0</v>
      </c>
      <c r="R1939" s="96"/>
    </row>
    <row r="1940" spans="1:18" x14ac:dyDescent="0.25">
      <c r="A1940" s="84">
        <v>1934</v>
      </c>
      <c r="B1940" s="85">
        <v>4634100</v>
      </c>
      <c r="C1940" s="86" t="s">
        <v>4030</v>
      </c>
      <c r="D1940" s="86" t="s">
        <v>1132</v>
      </c>
      <c r="E1940" s="86" t="s">
        <v>4026</v>
      </c>
      <c r="F1940" s="86" t="s">
        <v>27</v>
      </c>
      <c r="G1940" s="86"/>
      <c r="H1940" s="87">
        <v>22</v>
      </c>
      <c r="I1940" s="87">
        <v>0</v>
      </c>
      <c r="J1940" s="87">
        <v>0</v>
      </c>
      <c r="K1940" s="87">
        <f t="shared" si="121"/>
        <v>6160000</v>
      </c>
      <c r="L1940" s="87">
        <v>0</v>
      </c>
      <c r="M1940" s="87">
        <v>0</v>
      </c>
      <c r="N1940" s="87">
        <v>0</v>
      </c>
      <c r="O1940" s="87">
        <f t="shared" si="119"/>
        <v>6160000</v>
      </c>
      <c r="P1940" s="97">
        <v>6160000</v>
      </c>
      <c r="Q1940" s="97">
        <f t="shared" si="120"/>
        <v>0</v>
      </c>
      <c r="R1940" s="96"/>
    </row>
    <row r="1941" spans="1:18" x14ac:dyDescent="0.25">
      <c r="A1941" s="84">
        <v>1935</v>
      </c>
      <c r="B1941" s="85">
        <v>463411</v>
      </c>
      <c r="C1941" s="86" t="s">
        <v>4031</v>
      </c>
      <c r="D1941" s="86" t="s">
        <v>51</v>
      </c>
      <c r="E1941" s="86" t="s">
        <v>4026</v>
      </c>
      <c r="F1941" s="86" t="s">
        <v>27</v>
      </c>
      <c r="G1941" s="86"/>
      <c r="H1941" s="87">
        <v>22</v>
      </c>
      <c r="I1941" s="87">
        <v>0</v>
      </c>
      <c r="J1941" s="87">
        <v>0</v>
      </c>
      <c r="K1941" s="87">
        <f t="shared" si="121"/>
        <v>6160000</v>
      </c>
      <c r="L1941" s="87">
        <v>0</v>
      </c>
      <c r="M1941" s="87">
        <v>0</v>
      </c>
      <c r="N1941" s="87">
        <v>0</v>
      </c>
      <c r="O1941" s="87">
        <f t="shared" si="119"/>
        <v>6160000</v>
      </c>
      <c r="P1941" s="97">
        <v>6160000</v>
      </c>
      <c r="Q1941" s="97">
        <f t="shared" si="120"/>
        <v>0</v>
      </c>
      <c r="R1941" s="96"/>
    </row>
    <row r="1942" spans="1:18" x14ac:dyDescent="0.25">
      <c r="A1942" s="84">
        <v>1936</v>
      </c>
      <c r="B1942" s="85">
        <v>463412</v>
      </c>
      <c r="C1942" s="86" t="s">
        <v>563</v>
      </c>
      <c r="D1942" s="86" t="s">
        <v>51</v>
      </c>
      <c r="E1942" s="86" t="s">
        <v>4026</v>
      </c>
      <c r="F1942" s="86" t="s">
        <v>27</v>
      </c>
      <c r="G1942" s="86"/>
      <c r="H1942" s="87">
        <v>22</v>
      </c>
      <c r="I1942" s="87">
        <v>0</v>
      </c>
      <c r="J1942" s="87">
        <v>0</v>
      </c>
      <c r="K1942" s="87">
        <f t="shared" si="121"/>
        <v>6160000</v>
      </c>
      <c r="L1942" s="87">
        <v>0</v>
      </c>
      <c r="M1942" s="87">
        <v>0</v>
      </c>
      <c r="N1942" s="87">
        <v>0</v>
      </c>
      <c r="O1942" s="87">
        <f t="shared" si="119"/>
        <v>6160000</v>
      </c>
      <c r="P1942" s="97">
        <v>6160000</v>
      </c>
      <c r="Q1942" s="97">
        <f t="shared" si="120"/>
        <v>0</v>
      </c>
      <c r="R1942" s="96"/>
    </row>
    <row r="1943" spans="1:18" x14ac:dyDescent="0.25">
      <c r="A1943" s="84">
        <v>1937</v>
      </c>
      <c r="B1943" s="85">
        <v>463413</v>
      </c>
      <c r="C1943" s="86" t="s">
        <v>379</v>
      </c>
      <c r="D1943" s="86" t="s">
        <v>1252</v>
      </c>
      <c r="E1943" s="86" t="s">
        <v>4026</v>
      </c>
      <c r="F1943" s="86" t="s">
        <v>27</v>
      </c>
      <c r="G1943" s="86"/>
      <c r="H1943" s="87">
        <v>22</v>
      </c>
      <c r="I1943" s="87">
        <v>0</v>
      </c>
      <c r="J1943" s="87">
        <v>0</v>
      </c>
      <c r="K1943" s="87">
        <f t="shared" si="121"/>
        <v>6160000</v>
      </c>
      <c r="L1943" s="87">
        <v>0</v>
      </c>
      <c r="M1943" s="87">
        <v>0</v>
      </c>
      <c r="N1943" s="87">
        <v>0</v>
      </c>
      <c r="O1943" s="87">
        <f t="shared" si="119"/>
        <v>6160000</v>
      </c>
      <c r="P1943" s="97">
        <v>6160000</v>
      </c>
      <c r="Q1943" s="97">
        <f t="shared" si="120"/>
        <v>0</v>
      </c>
      <c r="R1943" s="96"/>
    </row>
    <row r="1944" spans="1:18" x14ac:dyDescent="0.25">
      <c r="A1944" s="84">
        <v>1938</v>
      </c>
      <c r="B1944" s="85">
        <v>463414</v>
      </c>
      <c r="C1944" s="86" t="s">
        <v>4032</v>
      </c>
      <c r="D1944" s="86" t="s">
        <v>89</v>
      </c>
      <c r="E1944" s="86" t="s">
        <v>4026</v>
      </c>
      <c r="F1944" s="86" t="s">
        <v>27</v>
      </c>
      <c r="G1944" s="86"/>
      <c r="H1944" s="87">
        <v>22</v>
      </c>
      <c r="I1944" s="87">
        <v>0</v>
      </c>
      <c r="J1944" s="87">
        <v>0</v>
      </c>
      <c r="K1944" s="87">
        <f t="shared" si="121"/>
        <v>6160000</v>
      </c>
      <c r="L1944" s="87">
        <v>0</v>
      </c>
      <c r="M1944" s="87">
        <v>0</v>
      </c>
      <c r="N1944" s="87">
        <v>0</v>
      </c>
      <c r="O1944" s="87">
        <f t="shared" si="119"/>
        <v>6160000</v>
      </c>
      <c r="P1944" s="97">
        <v>6160000</v>
      </c>
      <c r="Q1944" s="97">
        <f t="shared" si="120"/>
        <v>0</v>
      </c>
      <c r="R1944" s="96"/>
    </row>
    <row r="1945" spans="1:18" x14ac:dyDescent="0.25">
      <c r="A1945" s="84">
        <v>1939</v>
      </c>
      <c r="B1945" s="85">
        <v>463415</v>
      </c>
      <c r="C1945" s="86" t="s">
        <v>4033</v>
      </c>
      <c r="D1945" s="86" t="s">
        <v>558</v>
      </c>
      <c r="E1945" s="86" t="s">
        <v>4026</v>
      </c>
      <c r="F1945" s="86" t="s">
        <v>27</v>
      </c>
      <c r="G1945" s="86"/>
      <c r="H1945" s="87">
        <v>22</v>
      </c>
      <c r="I1945" s="87">
        <v>0</v>
      </c>
      <c r="J1945" s="87">
        <v>0</v>
      </c>
      <c r="K1945" s="87">
        <f t="shared" si="121"/>
        <v>6160000</v>
      </c>
      <c r="L1945" s="87">
        <v>0</v>
      </c>
      <c r="M1945" s="87">
        <v>0</v>
      </c>
      <c r="N1945" s="87">
        <v>0</v>
      </c>
      <c r="O1945" s="87">
        <f t="shared" si="119"/>
        <v>6160000</v>
      </c>
      <c r="P1945" s="97">
        <v>6160000</v>
      </c>
      <c r="Q1945" s="97">
        <f t="shared" si="120"/>
        <v>0</v>
      </c>
      <c r="R1945" s="96"/>
    </row>
    <row r="1946" spans="1:18" x14ac:dyDescent="0.25">
      <c r="A1946" s="84">
        <v>1940</v>
      </c>
      <c r="B1946" s="85">
        <v>463416</v>
      </c>
      <c r="C1946" s="86" t="s">
        <v>1173</v>
      </c>
      <c r="D1946" s="86" t="s">
        <v>490</v>
      </c>
      <c r="E1946" s="86" t="s">
        <v>4026</v>
      </c>
      <c r="F1946" s="86" t="s">
        <v>27</v>
      </c>
      <c r="G1946" s="86"/>
      <c r="H1946" s="87">
        <v>22</v>
      </c>
      <c r="I1946" s="87">
        <v>0</v>
      </c>
      <c r="J1946" s="87">
        <v>0</v>
      </c>
      <c r="K1946" s="87">
        <f t="shared" si="121"/>
        <v>6160000</v>
      </c>
      <c r="L1946" s="87">
        <v>0</v>
      </c>
      <c r="M1946" s="87">
        <v>0</v>
      </c>
      <c r="N1946" s="87">
        <v>0</v>
      </c>
      <c r="O1946" s="87">
        <f t="shared" si="119"/>
        <v>6160000</v>
      </c>
      <c r="P1946" s="97">
        <v>6160000</v>
      </c>
      <c r="Q1946" s="97">
        <f t="shared" si="120"/>
        <v>0</v>
      </c>
      <c r="R1946" s="96"/>
    </row>
    <row r="1947" spans="1:18" x14ac:dyDescent="0.25">
      <c r="A1947" s="84">
        <v>1941</v>
      </c>
      <c r="B1947" s="85">
        <v>463417</v>
      </c>
      <c r="C1947" s="86" t="s">
        <v>600</v>
      </c>
      <c r="D1947" s="86" t="s">
        <v>258</v>
      </c>
      <c r="E1947" s="86" t="s">
        <v>4026</v>
      </c>
      <c r="F1947" s="86" t="s">
        <v>27</v>
      </c>
      <c r="G1947" s="86"/>
      <c r="H1947" s="87">
        <v>22</v>
      </c>
      <c r="I1947" s="87">
        <v>0</v>
      </c>
      <c r="J1947" s="87">
        <v>0</v>
      </c>
      <c r="K1947" s="87">
        <f t="shared" si="121"/>
        <v>6160000</v>
      </c>
      <c r="L1947" s="87">
        <v>0</v>
      </c>
      <c r="M1947" s="87">
        <v>0</v>
      </c>
      <c r="N1947" s="87">
        <v>0</v>
      </c>
      <c r="O1947" s="87">
        <f t="shared" si="119"/>
        <v>6160000</v>
      </c>
      <c r="P1947" s="97">
        <v>6160000</v>
      </c>
      <c r="Q1947" s="97">
        <f t="shared" si="120"/>
        <v>0</v>
      </c>
      <c r="R1947" s="96"/>
    </row>
    <row r="1948" spans="1:18" x14ac:dyDescent="0.25">
      <c r="A1948" s="84">
        <v>1942</v>
      </c>
      <c r="B1948" s="85">
        <v>463419</v>
      </c>
      <c r="C1948" s="86" t="s">
        <v>4034</v>
      </c>
      <c r="D1948" s="86" t="s">
        <v>640</v>
      </c>
      <c r="E1948" s="86" t="s">
        <v>4026</v>
      </c>
      <c r="F1948" s="86" t="s">
        <v>27</v>
      </c>
      <c r="G1948" s="86"/>
      <c r="H1948" s="87">
        <v>22</v>
      </c>
      <c r="I1948" s="87">
        <v>0</v>
      </c>
      <c r="J1948" s="87">
        <v>0</v>
      </c>
      <c r="K1948" s="87">
        <f t="shared" si="121"/>
        <v>6160000</v>
      </c>
      <c r="L1948" s="87">
        <v>0</v>
      </c>
      <c r="M1948" s="87">
        <v>0</v>
      </c>
      <c r="N1948" s="87">
        <v>0</v>
      </c>
      <c r="O1948" s="87">
        <f t="shared" si="119"/>
        <v>6160000</v>
      </c>
      <c r="P1948" s="97">
        <v>6160000</v>
      </c>
      <c r="Q1948" s="97">
        <f t="shared" si="120"/>
        <v>0</v>
      </c>
      <c r="R1948" s="96"/>
    </row>
    <row r="1949" spans="1:18" x14ac:dyDescent="0.25">
      <c r="A1949" s="84">
        <v>1943</v>
      </c>
      <c r="B1949" s="85">
        <v>463420</v>
      </c>
      <c r="C1949" s="86" t="s">
        <v>1017</v>
      </c>
      <c r="D1949" s="86" t="s">
        <v>204</v>
      </c>
      <c r="E1949" s="86" t="s">
        <v>4026</v>
      </c>
      <c r="F1949" s="86" t="s">
        <v>27</v>
      </c>
      <c r="G1949" s="86"/>
      <c r="H1949" s="87">
        <v>22</v>
      </c>
      <c r="I1949" s="87">
        <v>0</v>
      </c>
      <c r="J1949" s="87">
        <v>0</v>
      </c>
      <c r="K1949" s="87">
        <f t="shared" si="121"/>
        <v>6160000</v>
      </c>
      <c r="L1949" s="87">
        <v>0</v>
      </c>
      <c r="M1949" s="87">
        <v>0</v>
      </c>
      <c r="N1949" s="87">
        <v>0</v>
      </c>
      <c r="O1949" s="87">
        <f t="shared" si="119"/>
        <v>6160000</v>
      </c>
      <c r="P1949" s="97">
        <v>6160000</v>
      </c>
      <c r="Q1949" s="97">
        <f t="shared" si="120"/>
        <v>0</v>
      </c>
      <c r="R1949" s="96"/>
    </row>
    <row r="1950" spans="1:18" x14ac:dyDescent="0.25">
      <c r="A1950" s="84">
        <v>1944</v>
      </c>
      <c r="B1950" s="85">
        <v>463421</v>
      </c>
      <c r="C1950" s="86" t="s">
        <v>1499</v>
      </c>
      <c r="D1950" s="86" t="s">
        <v>204</v>
      </c>
      <c r="E1950" s="86" t="s">
        <v>4026</v>
      </c>
      <c r="F1950" s="86" t="s">
        <v>27</v>
      </c>
      <c r="G1950" s="86"/>
      <c r="H1950" s="87">
        <v>22</v>
      </c>
      <c r="I1950" s="87">
        <v>0</v>
      </c>
      <c r="J1950" s="87">
        <v>0</v>
      </c>
      <c r="K1950" s="87">
        <f t="shared" si="121"/>
        <v>6160000</v>
      </c>
      <c r="L1950" s="87">
        <v>0</v>
      </c>
      <c r="M1950" s="87">
        <v>0</v>
      </c>
      <c r="N1950" s="87">
        <v>0</v>
      </c>
      <c r="O1950" s="87">
        <f t="shared" si="119"/>
        <v>6160000</v>
      </c>
      <c r="P1950" s="97">
        <v>6160000</v>
      </c>
      <c r="Q1950" s="97">
        <f t="shared" si="120"/>
        <v>0</v>
      </c>
      <c r="R1950" s="96"/>
    </row>
    <row r="1951" spans="1:18" x14ac:dyDescent="0.25">
      <c r="A1951" s="84">
        <v>1945</v>
      </c>
      <c r="B1951" s="85">
        <v>463422</v>
      </c>
      <c r="C1951" s="86" t="s">
        <v>444</v>
      </c>
      <c r="D1951" s="86" t="s">
        <v>204</v>
      </c>
      <c r="E1951" s="86" t="s">
        <v>4026</v>
      </c>
      <c r="F1951" s="86" t="s">
        <v>27</v>
      </c>
      <c r="G1951" s="86"/>
      <c r="H1951" s="87">
        <v>22</v>
      </c>
      <c r="I1951" s="87">
        <v>0</v>
      </c>
      <c r="J1951" s="87">
        <v>0</v>
      </c>
      <c r="K1951" s="87">
        <f t="shared" si="121"/>
        <v>6160000</v>
      </c>
      <c r="L1951" s="87">
        <v>0</v>
      </c>
      <c r="M1951" s="87">
        <v>0</v>
      </c>
      <c r="N1951" s="87">
        <v>0</v>
      </c>
      <c r="O1951" s="87">
        <f t="shared" si="119"/>
        <v>6160000</v>
      </c>
      <c r="P1951" s="97">
        <v>0</v>
      </c>
      <c r="Q1951" s="97">
        <f t="shared" si="120"/>
        <v>6160000</v>
      </c>
      <c r="R1951" s="96"/>
    </row>
    <row r="1952" spans="1:18" x14ac:dyDescent="0.25">
      <c r="A1952" s="84">
        <v>1946</v>
      </c>
      <c r="B1952" s="85">
        <v>463423</v>
      </c>
      <c r="C1952" s="86" t="s">
        <v>586</v>
      </c>
      <c r="D1952" s="86" t="s">
        <v>158</v>
      </c>
      <c r="E1952" s="86" t="s">
        <v>4026</v>
      </c>
      <c r="F1952" s="86" t="s">
        <v>27</v>
      </c>
      <c r="G1952" s="86"/>
      <c r="H1952" s="87">
        <v>22</v>
      </c>
      <c r="I1952" s="87">
        <v>0</v>
      </c>
      <c r="J1952" s="87">
        <v>0</v>
      </c>
      <c r="K1952" s="87">
        <f t="shared" si="121"/>
        <v>6160000</v>
      </c>
      <c r="L1952" s="87">
        <v>0</v>
      </c>
      <c r="M1952" s="87">
        <v>0</v>
      </c>
      <c r="N1952" s="87">
        <v>0</v>
      </c>
      <c r="O1952" s="87">
        <f t="shared" si="119"/>
        <v>6160000</v>
      </c>
      <c r="P1952" s="97">
        <v>6160000</v>
      </c>
      <c r="Q1952" s="97">
        <f t="shared" si="120"/>
        <v>0</v>
      </c>
      <c r="R1952" s="96"/>
    </row>
    <row r="1953" spans="1:18" x14ac:dyDescent="0.25">
      <c r="A1953" s="84">
        <v>1947</v>
      </c>
      <c r="B1953" s="85">
        <v>463424</v>
      </c>
      <c r="C1953" s="86" t="s">
        <v>4035</v>
      </c>
      <c r="D1953" s="86" t="s">
        <v>488</v>
      </c>
      <c r="E1953" s="86" t="s">
        <v>4026</v>
      </c>
      <c r="F1953" s="86" t="s">
        <v>27</v>
      </c>
      <c r="G1953" s="86"/>
      <c r="H1953" s="87">
        <v>22</v>
      </c>
      <c r="I1953" s="87">
        <v>0</v>
      </c>
      <c r="J1953" s="87">
        <v>0</v>
      </c>
      <c r="K1953" s="87">
        <f t="shared" si="121"/>
        <v>6160000</v>
      </c>
      <c r="L1953" s="87">
        <v>0</v>
      </c>
      <c r="M1953" s="87">
        <v>0</v>
      </c>
      <c r="N1953" s="87">
        <v>0</v>
      </c>
      <c r="O1953" s="87">
        <f t="shared" si="119"/>
        <v>6160000</v>
      </c>
      <c r="P1953" s="97">
        <v>6160000</v>
      </c>
      <c r="Q1953" s="97">
        <f t="shared" si="120"/>
        <v>0</v>
      </c>
      <c r="R1953" s="96"/>
    </row>
    <row r="1954" spans="1:18" x14ac:dyDescent="0.25">
      <c r="A1954" s="84">
        <v>1948</v>
      </c>
      <c r="B1954" s="85">
        <v>463425</v>
      </c>
      <c r="C1954" s="86" t="s">
        <v>152</v>
      </c>
      <c r="D1954" s="86" t="s">
        <v>488</v>
      </c>
      <c r="E1954" s="86" t="s">
        <v>4026</v>
      </c>
      <c r="F1954" s="86" t="s">
        <v>27</v>
      </c>
      <c r="G1954" s="86"/>
      <c r="H1954" s="87">
        <v>22</v>
      </c>
      <c r="I1954" s="87">
        <v>0</v>
      </c>
      <c r="J1954" s="87">
        <v>0</v>
      </c>
      <c r="K1954" s="87">
        <f t="shared" si="121"/>
        <v>6160000</v>
      </c>
      <c r="L1954" s="87">
        <v>0</v>
      </c>
      <c r="M1954" s="87">
        <v>0</v>
      </c>
      <c r="N1954" s="87">
        <v>0</v>
      </c>
      <c r="O1954" s="87">
        <f t="shared" si="119"/>
        <v>6160000</v>
      </c>
      <c r="P1954" s="97">
        <v>6160000</v>
      </c>
      <c r="Q1954" s="97">
        <f t="shared" si="120"/>
        <v>0</v>
      </c>
      <c r="R1954" s="96"/>
    </row>
    <row r="1955" spans="1:18" x14ac:dyDescent="0.25">
      <c r="A1955" s="84">
        <v>1949</v>
      </c>
      <c r="B1955" s="85">
        <v>463426</v>
      </c>
      <c r="C1955" s="86" t="s">
        <v>282</v>
      </c>
      <c r="D1955" s="86" t="s">
        <v>784</v>
      </c>
      <c r="E1955" s="86" t="s">
        <v>4026</v>
      </c>
      <c r="F1955" s="86" t="s">
        <v>27</v>
      </c>
      <c r="G1955" s="86"/>
      <c r="H1955" s="87">
        <v>22</v>
      </c>
      <c r="I1955" s="87">
        <v>0</v>
      </c>
      <c r="J1955" s="87">
        <v>0</v>
      </c>
      <c r="K1955" s="87">
        <f t="shared" si="121"/>
        <v>6160000</v>
      </c>
      <c r="L1955" s="87">
        <v>0</v>
      </c>
      <c r="M1955" s="87">
        <v>0</v>
      </c>
      <c r="N1955" s="87">
        <v>0</v>
      </c>
      <c r="O1955" s="87">
        <f t="shared" si="119"/>
        <v>6160000</v>
      </c>
      <c r="P1955" s="97">
        <v>6160000</v>
      </c>
      <c r="Q1955" s="97">
        <f t="shared" si="120"/>
        <v>0</v>
      </c>
      <c r="R1955" s="96"/>
    </row>
    <row r="1956" spans="1:18" x14ac:dyDescent="0.25">
      <c r="A1956" s="84">
        <v>1950</v>
      </c>
      <c r="B1956" s="85">
        <v>463427</v>
      </c>
      <c r="C1956" s="86" t="s">
        <v>1378</v>
      </c>
      <c r="D1956" s="86" t="s">
        <v>958</v>
      </c>
      <c r="E1956" s="86" t="s">
        <v>4026</v>
      </c>
      <c r="F1956" s="86" t="s">
        <v>27</v>
      </c>
      <c r="G1956" s="86"/>
      <c r="H1956" s="87">
        <v>22</v>
      </c>
      <c r="I1956" s="87">
        <v>0</v>
      </c>
      <c r="J1956" s="87">
        <v>0</v>
      </c>
      <c r="K1956" s="87">
        <f t="shared" si="121"/>
        <v>6160000</v>
      </c>
      <c r="L1956" s="87">
        <v>0</v>
      </c>
      <c r="M1956" s="87">
        <v>0</v>
      </c>
      <c r="N1956" s="87">
        <v>0</v>
      </c>
      <c r="O1956" s="87">
        <f t="shared" si="119"/>
        <v>6160000</v>
      </c>
      <c r="P1956" s="97">
        <v>6160000</v>
      </c>
      <c r="Q1956" s="97">
        <f t="shared" si="120"/>
        <v>0</v>
      </c>
      <c r="R1956" s="96"/>
    </row>
    <row r="1957" spans="1:18" x14ac:dyDescent="0.25">
      <c r="A1957" s="84">
        <v>1951</v>
      </c>
      <c r="B1957" s="85">
        <v>463428</v>
      </c>
      <c r="C1957" s="86" t="s">
        <v>2965</v>
      </c>
      <c r="D1957" s="86" t="s">
        <v>71</v>
      </c>
      <c r="E1957" s="86" t="s">
        <v>4026</v>
      </c>
      <c r="F1957" s="86" t="s">
        <v>27</v>
      </c>
      <c r="G1957" s="86"/>
      <c r="H1957" s="87">
        <v>22</v>
      </c>
      <c r="I1957" s="87">
        <v>0</v>
      </c>
      <c r="J1957" s="87">
        <v>0</v>
      </c>
      <c r="K1957" s="87">
        <f t="shared" si="121"/>
        <v>6160000</v>
      </c>
      <c r="L1957" s="87">
        <v>0</v>
      </c>
      <c r="M1957" s="87">
        <v>0</v>
      </c>
      <c r="N1957" s="87">
        <v>0</v>
      </c>
      <c r="O1957" s="87">
        <f t="shared" si="119"/>
        <v>6160000</v>
      </c>
      <c r="P1957" s="97">
        <v>6160000</v>
      </c>
      <c r="Q1957" s="97">
        <f t="shared" si="120"/>
        <v>0</v>
      </c>
      <c r="R1957" s="96"/>
    </row>
    <row r="1958" spans="1:18" x14ac:dyDescent="0.25">
      <c r="A1958" s="84">
        <v>1952</v>
      </c>
      <c r="B1958" s="85">
        <v>463429</v>
      </c>
      <c r="C1958" s="86" t="s">
        <v>1685</v>
      </c>
      <c r="D1958" s="86" t="s">
        <v>109</v>
      </c>
      <c r="E1958" s="86" t="s">
        <v>4026</v>
      </c>
      <c r="F1958" s="86" t="s">
        <v>27</v>
      </c>
      <c r="G1958" s="86"/>
      <c r="H1958" s="87">
        <v>22</v>
      </c>
      <c r="I1958" s="87">
        <v>0</v>
      </c>
      <c r="J1958" s="87">
        <v>0</v>
      </c>
      <c r="K1958" s="87">
        <f t="shared" si="121"/>
        <v>6160000</v>
      </c>
      <c r="L1958" s="87">
        <v>0</v>
      </c>
      <c r="M1958" s="87">
        <v>0</v>
      </c>
      <c r="N1958" s="87">
        <v>0</v>
      </c>
      <c r="O1958" s="87">
        <f t="shared" si="119"/>
        <v>6160000</v>
      </c>
      <c r="P1958" s="97">
        <v>6160000</v>
      </c>
      <c r="Q1958" s="97">
        <f t="shared" si="120"/>
        <v>0</v>
      </c>
      <c r="R1958" s="96"/>
    </row>
    <row r="1959" spans="1:18" x14ac:dyDescent="0.25">
      <c r="A1959" s="84">
        <v>1953</v>
      </c>
      <c r="B1959" s="85">
        <v>463430</v>
      </c>
      <c r="C1959" s="86" t="s">
        <v>4036</v>
      </c>
      <c r="D1959" s="86" t="s">
        <v>109</v>
      </c>
      <c r="E1959" s="86" t="s">
        <v>4026</v>
      </c>
      <c r="F1959" s="86" t="s">
        <v>27</v>
      </c>
      <c r="G1959" s="86"/>
      <c r="H1959" s="87">
        <v>22</v>
      </c>
      <c r="I1959" s="87">
        <v>0</v>
      </c>
      <c r="J1959" s="87">
        <v>0</v>
      </c>
      <c r="K1959" s="87">
        <f t="shared" si="121"/>
        <v>6160000</v>
      </c>
      <c r="L1959" s="87">
        <v>0</v>
      </c>
      <c r="M1959" s="87">
        <v>0</v>
      </c>
      <c r="N1959" s="87">
        <v>0</v>
      </c>
      <c r="O1959" s="87">
        <f t="shared" si="119"/>
        <v>6160000</v>
      </c>
      <c r="P1959" s="97">
        <v>6160000</v>
      </c>
      <c r="Q1959" s="97">
        <f t="shared" si="120"/>
        <v>0</v>
      </c>
      <c r="R1959" s="96"/>
    </row>
    <row r="1960" spans="1:18" x14ac:dyDescent="0.25">
      <c r="A1960" s="84">
        <v>1954</v>
      </c>
      <c r="B1960" s="85">
        <v>463431</v>
      </c>
      <c r="C1960" s="86" t="s">
        <v>1048</v>
      </c>
      <c r="D1960" s="86" t="s">
        <v>109</v>
      </c>
      <c r="E1960" s="86" t="s">
        <v>4026</v>
      </c>
      <c r="F1960" s="86" t="s">
        <v>27</v>
      </c>
      <c r="G1960" s="86"/>
      <c r="H1960" s="87">
        <v>22</v>
      </c>
      <c r="I1960" s="87">
        <v>0</v>
      </c>
      <c r="J1960" s="87">
        <v>0</v>
      </c>
      <c r="K1960" s="87">
        <f t="shared" si="121"/>
        <v>6160000</v>
      </c>
      <c r="L1960" s="87">
        <v>0</v>
      </c>
      <c r="M1960" s="87">
        <v>0</v>
      </c>
      <c r="N1960" s="87">
        <v>0</v>
      </c>
      <c r="O1960" s="87">
        <f t="shared" si="119"/>
        <v>6160000</v>
      </c>
      <c r="P1960" s="97">
        <v>6160000</v>
      </c>
      <c r="Q1960" s="97">
        <f t="shared" si="120"/>
        <v>0</v>
      </c>
      <c r="R1960" s="96"/>
    </row>
    <row r="1961" spans="1:18" x14ac:dyDescent="0.25">
      <c r="A1961" s="84">
        <v>1955</v>
      </c>
      <c r="B1961" s="85">
        <v>463432</v>
      </c>
      <c r="C1961" s="86" t="s">
        <v>587</v>
      </c>
      <c r="D1961" s="86" t="s">
        <v>251</v>
      </c>
      <c r="E1961" s="86" t="s">
        <v>4026</v>
      </c>
      <c r="F1961" s="86" t="s">
        <v>502</v>
      </c>
      <c r="G1961" s="86"/>
      <c r="H1961" s="87">
        <v>22</v>
      </c>
      <c r="I1961" s="87">
        <v>0</v>
      </c>
      <c r="J1961" s="87">
        <v>0</v>
      </c>
      <c r="K1961" s="87">
        <f>H1961*280000</f>
        <v>6160000</v>
      </c>
      <c r="L1961" s="87">
        <v>0</v>
      </c>
      <c r="M1961" s="87">
        <v>0</v>
      </c>
      <c r="N1961" s="87">
        <f>K1961*0.5</f>
        <v>3080000</v>
      </c>
      <c r="O1961" s="87">
        <f t="shared" si="119"/>
        <v>3080000</v>
      </c>
      <c r="P1961" s="97">
        <v>1848000</v>
      </c>
      <c r="Q1961" s="97">
        <f t="shared" si="120"/>
        <v>1232000</v>
      </c>
      <c r="R1961" s="96"/>
    </row>
    <row r="1962" spans="1:18" x14ac:dyDescent="0.25">
      <c r="A1962" s="84">
        <v>1956</v>
      </c>
      <c r="B1962" s="85">
        <v>463433</v>
      </c>
      <c r="C1962" s="86" t="s">
        <v>189</v>
      </c>
      <c r="D1962" s="86" t="s">
        <v>556</v>
      </c>
      <c r="E1962" s="86" t="s">
        <v>4026</v>
      </c>
      <c r="F1962" s="86" t="s">
        <v>27</v>
      </c>
      <c r="G1962" s="86"/>
      <c r="H1962" s="87">
        <v>22</v>
      </c>
      <c r="I1962" s="87">
        <v>0</v>
      </c>
      <c r="J1962" s="87">
        <v>0</v>
      </c>
      <c r="K1962" s="87">
        <f t="shared" ref="K1962:K2003" si="122">H1962*280000</f>
        <v>6160000</v>
      </c>
      <c r="L1962" s="87">
        <v>0</v>
      </c>
      <c r="M1962" s="87">
        <v>0</v>
      </c>
      <c r="N1962" s="87">
        <v>0</v>
      </c>
      <c r="O1962" s="87">
        <f t="shared" si="119"/>
        <v>6160000</v>
      </c>
      <c r="P1962" s="97">
        <v>6160000</v>
      </c>
      <c r="Q1962" s="97">
        <f t="shared" si="120"/>
        <v>0</v>
      </c>
      <c r="R1962" s="96"/>
    </row>
    <row r="1963" spans="1:18" x14ac:dyDescent="0.25">
      <c r="A1963" s="84">
        <v>1957</v>
      </c>
      <c r="B1963" s="85">
        <v>463434</v>
      </c>
      <c r="C1963" s="86" t="s">
        <v>4037</v>
      </c>
      <c r="D1963" s="86" t="s">
        <v>125</v>
      </c>
      <c r="E1963" s="86" t="s">
        <v>4026</v>
      </c>
      <c r="F1963" s="86" t="s">
        <v>27</v>
      </c>
      <c r="G1963" s="86"/>
      <c r="H1963" s="87">
        <v>22</v>
      </c>
      <c r="I1963" s="87">
        <v>0</v>
      </c>
      <c r="J1963" s="87">
        <v>0</v>
      </c>
      <c r="K1963" s="87">
        <f t="shared" si="122"/>
        <v>6160000</v>
      </c>
      <c r="L1963" s="87">
        <v>0</v>
      </c>
      <c r="M1963" s="87">
        <v>0</v>
      </c>
      <c r="N1963" s="87">
        <v>0</v>
      </c>
      <c r="O1963" s="87">
        <f t="shared" si="119"/>
        <v>6160000</v>
      </c>
      <c r="P1963" s="97">
        <v>6160000</v>
      </c>
      <c r="Q1963" s="97">
        <f t="shared" si="120"/>
        <v>0</v>
      </c>
      <c r="R1963" s="96"/>
    </row>
    <row r="1964" spans="1:18" x14ac:dyDescent="0.25">
      <c r="A1964" s="84">
        <v>1958</v>
      </c>
      <c r="B1964" s="85">
        <v>463435</v>
      </c>
      <c r="C1964" s="86" t="s">
        <v>4038</v>
      </c>
      <c r="D1964" s="86" t="s">
        <v>198</v>
      </c>
      <c r="E1964" s="86" t="s">
        <v>4026</v>
      </c>
      <c r="F1964" s="86" t="s">
        <v>27</v>
      </c>
      <c r="G1964" s="86"/>
      <c r="H1964" s="87">
        <v>22</v>
      </c>
      <c r="I1964" s="87">
        <v>0</v>
      </c>
      <c r="J1964" s="87">
        <v>0</v>
      </c>
      <c r="K1964" s="87">
        <f t="shared" si="122"/>
        <v>6160000</v>
      </c>
      <c r="L1964" s="87">
        <v>0</v>
      </c>
      <c r="M1964" s="87">
        <v>0</v>
      </c>
      <c r="N1964" s="87">
        <v>0</v>
      </c>
      <c r="O1964" s="87">
        <f t="shared" si="119"/>
        <v>6160000</v>
      </c>
      <c r="P1964" s="97">
        <v>6160000</v>
      </c>
      <c r="Q1964" s="97">
        <f t="shared" si="120"/>
        <v>0</v>
      </c>
      <c r="R1964" s="96"/>
    </row>
    <row r="1965" spans="1:18" x14ac:dyDescent="0.25">
      <c r="A1965" s="84">
        <v>1959</v>
      </c>
      <c r="B1965" s="85">
        <v>463436</v>
      </c>
      <c r="C1965" s="86" t="s">
        <v>978</v>
      </c>
      <c r="D1965" s="86" t="s">
        <v>925</v>
      </c>
      <c r="E1965" s="86" t="s">
        <v>4026</v>
      </c>
      <c r="F1965" s="86" t="s">
        <v>27</v>
      </c>
      <c r="G1965" s="86"/>
      <c r="H1965" s="87">
        <v>22</v>
      </c>
      <c r="I1965" s="87">
        <v>0</v>
      </c>
      <c r="J1965" s="87">
        <v>0</v>
      </c>
      <c r="K1965" s="87">
        <f t="shared" si="122"/>
        <v>6160000</v>
      </c>
      <c r="L1965" s="87">
        <v>0</v>
      </c>
      <c r="M1965" s="87">
        <v>0</v>
      </c>
      <c r="N1965" s="87">
        <v>0</v>
      </c>
      <c r="O1965" s="87">
        <f t="shared" si="119"/>
        <v>6160000</v>
      </c>
      <c r="P1965" s="97">
        <v>6160000</v>
      </c>
      <c r="Q1965" s="97">
        <f t="shared" si="120"/>
        <v>0</v>
      </c>
      <c r="R1965" s="96"/>
    </row>
    <row r="1966" spans="1:18" x14ac:dyDescent="0.25">
      <c r="A1966" s="84">
        <v>1960</v>
      </c>
      <c r="B1966" s="85">
        <v>463437</v>
      </c>
      <c r="C1966" s="86" t="s">
        <v>2200</v>
      </c>
      <c r="D1966" s="86" t="s">
        <v>85</v>
      </c>
      <c r="E1966" s="86" t="s">
        <v>4026</v>
      </c>
      <c r="F1966" s="86" t="s">
        <v>27</v>
      </c>
      <c r="G1966" s="86"/>
      <c r="H1966" s="87">
        <v>22</v>
      </c>
      <c r="I1966" s="87">
        <v>0</v>
      </c>
      <c r="J1966" s="87">
        <v>0</v>
      </c>
      <c r="K1966" s="87">
        <f t="shared" si="122"/>
        <v>6160000</v>
      </c>
      <c r="L1966" s="87">
        <v>0</v>
      </c>
      <c r="M1966" s="87">
        <v>0</v>
      </c>
      <c r="N1966" s="87">
        <v>0</v>
      </c>
      <c r="O1966" s="87">
        <f t="shared" si="119"/>
        <v>6160000</v>
      </c>
      <c r="P1966" s="97">
        <v>6160000</v>
      </c>
      <c r="Q1966" s="97">
        <f t="shared" si="120"/>
        <v>0</v>
      </c>
      <c r="R1966" s="96"/>
    </row>
    <row r="1967" spans="1:18" x14ac:dyDescent="0.25">
      <c r="A1967" s="84">
        <v>1961</v>
      </c>
      <c r="B1967" s="85">
        <v>463438</v>
      </c>
      <c r="C1967" s="86" t="s">
        <v>2381</v>
      </c>
      <c r="D1967" s="86" t="s">
        <v>85</v>
      </c>
      <c r="E1967" s="86" t="s">
        <v>4026</v>
      </c>
      <c r="F1967" s="86" t="s">
        <v>27</v>
      </c>
      <c r="G1967" s="86"/>
      <c r="H1967" s="87">
        <v>22</v>
      </c>
      <c r="I1967" s="87">
        <v>0</v>
      </c>
      <c r="J1967" s="87">
        <v>0</v>
      </c>
      <c r="K1967" s="87">
        <f t="shared" si="122"/>
        <v>6160000</v>
      </c>
      <c r="L1967" s="87">
        <v>0</v>
      </c>
      <c r="M1967" s="87">
        <v>0</v>
      </c>
      <c r="N1967" s="87">
        <v>0</v>
      </c>
      <c r="O1967" s="87">
        <f t="shared" si="119"/>
        <v>6160000</v>
      </c>
      <c r="P1967" s="97">
        <v>6160000</v>
      </c>
      <c r="Q1967" s="97">
        <f t="shared" si="120"/>
        <v>0</v>
      </c>
      <c r="R1967" s="96"/>
    </row>
    <row r="1968" spans="1:18" x14ac:dyDescent="0.25">
      <c r="A1968" s="84">
        <v>1962</v>
      </c>
      <c r="B1968" s="85">
        <v>463439</v>
      </c>
      <c r="C1968" s="86" t="s">
        <v>4039</v>
      </c>
      <c r="D1968" s="86" t="s">
        <v>421</v>
      </c>
      <c r="E1968" s="86" t="s">
        <v>4026</v>
      </c>
      <c r="F1968" s="86" t="s">
        <v>27</v>
      </c>
      <c r="G1968" s="86"/>
      <c r="H1968" s="87">
        <v>22</v>
      </c>
      <c r="I1968" s="87">
        <v>0</v>
      </c>
      <c r="J1968" s="87">
        <v>0</v>
      </c>
      <c r="K1968" s="87">
        <f t="shared" si="122"/>
        <v>6160000</v>
      </c>
      <c r="L1968" s="87">
        <v>0</v>
      </c>
      <c r="M1968" s="87">
        <v>0</v>
      </c>
      <c r="N1968" s="87">
        <v>0</v>
      </c>
      <c r="O1968" s="87">
        <f t="shared" si="119"/>
        <v>6160000</v>
      </c>
      <c r="P1968" s="97">
        <v>6160000</v>
      </c>
      <c r="Q1968" s="97">
        <f t="shared" si="120"/>
        <v>0</v>
      </c>
      <c r="R1968" s="96"/>
    </row>
    <row r="1969" spans="1:18" x14ac:dyDescent="0.25">
      <c r="A1969" s="84">
        <v>1963</v>
      </c>
      <c r="B1969" s="85">
        <v>463440</v>
      </c>
      <c r="C1969" s="86" t="s">
        <v>4040</v>
      </c>
      <c r="D1969" s="86" t="s">
        <v>536</v>
      </c>
      <c r="E1969" s="86" t="s">
        <v>4026</v>
      </c>
      <c r="F1969" s="86" t="s">
        <v>27</v>
      </c>
      <c r="G1969" s="86"/>
      <c r="H1969" s="87">
        <v>22</v>
      </c>
      <c r="I1969" s="87">
        <v>0</v>
      </c>
      <c r="J1969" s="87">
        <v>0</v>
      </c>
      <c r="K1969" s="87">
        <f t="shared" si="122"/>
        <v>6160000</v>
      </c>
      <c r="L1969" s="87">
        <v>0</v>
      </c>
      <c r="M1969" s="87">
        <v>0</v>
      </c>
      <c r="N1969" s="87">
        <v>0</v>
      </c>
      <c r="O1969" s="87">
        <f t="shared" si="119"/>
        <v>6160000</v>
      </c>
      <c r="P1969" s="97">
        <v>6160000</v>
      </c>
      <c r="Q1969" s="97">
        <f t="shared" si="120"/>
        <v>0</v>
      </c>
      <c r="R1969" s="96"/>
    </row>
    <row r="1970" spans="1:18" x14ac:dyDescent="0.25">
      <c r="A1970" s="84">
        <v>1964</v>
      </c>
      <c r="B1970" s="85">
        <v>463441</v>
      </c>
      <c r="C1970" s="86" t="s">
        <v>4041</v>
      </c>
      <c r="D1970" s="86" t="s">
        <v>57</v>
      </c>
      <c r="E1970" s="86" t="s">
        <v>4026</v>
      </c>
      <c r="F1970" s="86" t="s">
        <v>27</v>
      </c>
      <c r="G1970" s="86"/>
      <c r="H1970" s="87">
        <v>22</v>
      </c>
      <c r="I1970" s="87">
        <v>0</v>
      </c>
      <c r="J1970" s="87">
        <v>0</v>
      </c>
      <c r="K1970" s="87">
        <f t="shared" si="122"/>
        <v>6160000</v>
      </c>
      <c r="L1970" s="87">
        <v>0</v>
      </c>
      <c r="M1970" s="87">
        <v>0</v>
      </c>
      <c r="N1970" s="87">
        <v>0</v>
      </c>
      <c r="O1970" s="87">
        <f t="shared" si="119"/>
        <v>6160000</v>
      </c>
      <c r="P1970" s="97">
        <v>6160000</v>
      </c>
      <c r="Q1970" s="97">
        <f t="shared" si="120"/>
        <v>0</v>
      </c>
      <c r="R1970" s="96"/>
    </row>
    <row r="1971" spans="1:18" x14ac:dyDescent="0.25">
      <c r="A1971" s="84">
        <v>1965</v>
      </c>
      <c r="B1971" s="85">
        <v>463442</v>
      </c>
      <c r="C1971" s="86" t="s">
        <v>586</v>
      </c>
      <c r="D1971" s="86" t="s">
        <v>481</v>
      </c>
      <c r="E1971" s="86" t="s">
        <v>4026</v>
      </c>
      <c r="F1971" s="86" t="s">
        <v>27</v>
      </c>
      <c r="G1971" s="86"/>
      <c r="H1971" s="87">
        <v>22</v>
      </c>
      <c r="I1971" s="87">
        <v>0</v>
      </c>
      <c r="J1971" s="87">
        <v>0</v>
      </c>
      <c r="K1971" s="87">
        <f t="shared" si="122"/>
        <v>6160000</v>
      </c>
      <c r="L1971" s="87">
        <v>0</v>
      </c>
      <c r="M1971" s="87">
        <v>0</v>
      </c>
      <c r="N1971" s="87">
        <v>0</v>
      </c>
      <c r="O1971" s="87">
        <f t="shared" si="119"/>
        <v>6160000</v>
      </c>
      <c r="P1971" s="97">
        <v>6160000</v>
      </c>
      <c r="Q1971" s="97">
        <f t="shared" si="120"/>
        <v>0</v>
      </c>
      <c r="R1971" s="96"/>
    </row>
    <row r="1972" spans="1:18" x14ac:dyDescent="0.25">
      <c r="A1972" s="84">
        <v>1966</v>
      </c>
      <c r="B1972" s="85">
        <v>463443</v>
      </c>
      <c r="C1972" s="86" t="s">
        <v>3018</v>
      </c>
      <c r="D1972" s="86" t="s">
        <v>481</v>
      </c>
      <c r="E1972" s="86" t="s">
        <v>4026</v>
      </c>
      <c r="F1972" s="86" t="s">
        <v>27</v>
      </c>
      <c r="G1972" s="86"/>
      <c r="H1972" s="87">
        <v>22</v>
      </c>
      <c r="I1972" s="87">
        <v>0</v>
      </c>
      <c r="J1972" s="87">
        <v>0</v>
      </c>
      <c r="K1972" s="87">
        <f t="shared" si="122"/>
        <v>6160000</v>
      </c>
      <c r="L1972" s="87">
        <v>0</v>
      </c>
      <c r="M1972" s="87">
        <v>0</v>
      </c>
      <c r="N1972" s="87">
        <v>0</v>
      </c>
      <c r="O1972" s="87">
        <f t="shared" si="119"/>
        <v>6160000</v>
      </c>
      <c r="P1972" s="97">
        <v>6160000</v>
      </c>
      <c r="Q1972" s="97">
        <f t="shared" si="120"/>
        <v>0</v>
      </c>
      <c r="R1972" s="96"/>
    </row>
    <row r="1973" spans="1:18" x14ac:dyDescent="0.25">
      <c r="A1973" s="84">
        <v>1967</v>
      </c>
      <c r="B1973" s="85">
        <v>463444</v>
      </c>
      <c r="C1973" s="86" t="s">
        <v>4042</v>
      </c>
      <c r="D1973" s="86" t="s">
        <v>317</v>
      </c>
      <c r="E1973" s="86" t="s">
        <v>4026</v>
      </c>
      <c r="F1973" s="86" t="s">
        <v>27</v>
      </c>
      <c r="G1973" s="86"/>
      <c r="H1973" s="87">
        <v>22</v>
      </c>
      <c r="I1973" s="87">
        <v>0</v>
      </c>
      <c r="J1973" s="87">
        <v>0</v>
      </c>
      <c r="K1973" s="87">
        <f t="shared" si="122"/>
        <v>6160000</v>
      </c>
      <c r="L1973" s="87">
        <v>0</v>
      </c>
      <c r="M1973" s="87">
        <v>0</v>
      </c>
      <c r="N1973" s="87">
        <v>0</v>
      </c>
      <c r="O1973" s="87">
        <f t="shared" si="119"/>
        <v>6160000</v>
      </c>
      <c r="P1973" s="97">
        <v>6160000</v>
      </c>
      <c r="Q1973" s="97">
        <f t="shared" si="120"/>
        <v>0</v>
      </c>
      <c r="R1973" s="96"/>
    </row>
    <row r="1974" spans="1:18" x14ac:dyDescent="0.25">
      <c r="A1974" s="84">
        <v>1968</v>
      </c>
      <c r="B1974" s="85">
        <v>463445</v>
      </c>
      <c r="C1974" s="86" t="s">
        <v>312</v>
      </c>
      <c r="D1974" s="86" t="s">
        <v>270</v>
      </c>
      <c r="E1974" s="86" t="s">
        <v>4026</v>
      </c>
      <c r="F1974" s="86" t="s">
        <v>27</v>
      </c>
      <c r="G1974" s="86"/>
      <c r="H1974" s="87">
        <v>22</v>
      </c>
      <c r="I1974" s="87">
        <v>0</v>
      </c>
      <c r="J1974" s="87">
        <v>0</v>
      </c>
      <c r="K1974" s="87">
        <f t="shared" si="122"/>
        <v>6160000</v>
      </c>
      <c r="L1974" s="87">
        <v>0</v>
      </c>
      <c r="M1974" s="87">
        <v>0</v>
      </c>
      <c r="N1974" s="87">
        <v>0</v>
      </c>
      <c r="O1974" s="87">
        <f t="shared" si="119"/>
        <v>6160000</v>
      </c>
      <c r="P1974" s="97">
        <v>6160000</v>
      </c>
      <c r="Q1974" s="97">
        <f t="shared" si="120"/>
        <v>0</v>
      </c>
      <c r="R1974" s="96"/>
    </row>
    <row r="1975" spans="1:18" x14ac:dyDescent="0.25">
      <c r="A1975" s="84">
        <v>1969</v>
      </c>
      <c r="B1975" s="85">
        <v>463446</v>
      </c>
      <c r="C1975" s="86" t="s">
        <v>4043</v>
      </c>
      <c r="D1975" s="86" t="s">
        <v>270</v>
      </c>
      <c r="E1975" s="86" t="s">
        <v>4026</v>
      </c>
      <c r="F1975" s="86" t="s">
        <v>27</v>
      </c>
      <c r="G1975" s="86"/>
      <c r="H1975" s="87">
        <v>22</v>
      </c>
      <c r="I1975" s="87">
        <v>0</v>
      </c>
      <c r="J1975" s="87">
        <v>0</v>
      </c>
      <c r="K1975" s="87">
        <f t="shared" si="122"/>
        <v>6160000</v>
      </c>
      <c r="L1975" s="87">
        <v>0</v>
      </c>
      <c r="M1975" s="87">
        <v>0</v>
      </c>
      <c r="N1975" s="87">
        <v>0</v>
      </c>
      <c r="O1975" s="87">
        <f t="shared" si="119"/>
        <v>6160000</v>
      </c>
      <c r="P1975" s="97">
        <v>6160000</v>
      </c>
      <c r="Q1975" s="97">
        <f t="shared" si="120"/>
        <v>0</v>
      </c>
      <c r="R1975" s="96"/>
    </row>
    <row r="1976" spans="1:18" x14ac:dyDescent="0.25">
      <c r="A1976" s="84">
        <v>1970</v>
      </c>
      <c r="B1976" s="85">
        <v>463447</v>
      </c>
      <c r="C1976" s="86" t="s">
        <v>4044</v>
      </c>
      <c r="D1976" s="86" t="s">
        <v>262</v>
      </c>
      <c r="E1976" s="86" t="s">
        <v>4026</v>
      </c>
      <c r="F1976" s="86" t="s">
        <v>27</v>
      </c>
      <c r="G1976" s="86"/>
      <c r="H1976" s="87">
        <v>22</v>
      </c>
      <c r="I1976" s="87">
        <v>0</v>
      </c>
      <c r="J1976" s="87">
        <v>0</v>
      </c>
      <c r="K1976" s="87">
        <f t="shared" si="122"/>
        <v>6160000</v>
      </c>
      <c r="L1976" s="87">
        <v>0</v>
      </c>
      <c r="M1976" s="87">
        <v>0</v>
      </c>
      <c r="N1976" s="87">
        <v>0</v>
      </c>
      <c r="O1976" s="87">
        <f t="shared" si="119"/>
        <v>6160000</v>
      </c>
      <c r="P1976" s="97">
        <v>6160000</v>
      </c>
      <c r="Q1976" s="97">
        <f t="shared" si="120"/>
        <v>0</v>
      </c>
      <c r="R1976" s="96"/>
    </row>
    <row r="1977" spans="1:18" x14ac:dyDescent="0.25">
      <c r="A1977" s="84">
        <v>1971</v>
      </c>
      <c r="B1977" s="85">
        <v>463448</v>
      </c>
      <c r="C1977" s="86" t="s">
        <v>4045</v>
      </c>
      <c r="D1977" s="86" t="s">
        <v>210</v>
      </c>
      <c r="E1977" s="86" t="s">
        <v>4026</v>
      </c>
      <c r="F1977" s="86" t="s">
        <v>27</v>
      </c>
      <c r="G1977" s="86"/>
      <c r="H1977" s="87">
        <v>22</v>
      </c>
      <c r="I1977" s="87">
        <v>0</v>
      </c>
      <c r="J1977" s="87">
        <v>0</v>
      </c>
      <c r="K1977" s="87">
        <f t="shared" si="122"/>
        <v>6160000</v>
      </c>
      <c r="L1977" s="87">
        <v>0</v>
      </c>
      <c r="M1977" s="87">
        <v>0</v>
      </c>
      <c r="N1977" s="87">
        <v>0</v>
      </c>
      <c r="O1977" s="87">
        <f t="shared" si="119"/>
        <v>6160000</v>
      </c>
      <c r="P1977" s="97">
        <v>6160000</v>
      </c>
      <c r="Q1977" s="97">
        <f t="shared" si="120"/>
        <v>0</v>
      </c>
      <c r="R1977" s="96"/>
    </row>
    <row r="1978" spans="1:18" x14ac:dyDescent="0.25">
      <c r="A1978" s="84">
        <v>1972</v>
      </c>
      <c r="B1978" s="85">
        <v>463449</v>
      </c>
      <c r="C1978" s="86" t="s">
        <v>3744</v>
      </c>
      <c r="D1978" s="86" t="s">
        <v>554</v>
      </c>
      <c r="E1978" s="86" t="s">
        <v>4026</v>
      </c>
      <c r="F1978" s="86" t="s">
        <v>27</v>
      </c>
      <c r="G1978" s="86"/>
      <c r="H1978" s="87">
        <v>22</v>
      </c>
      <c r="I1978" s="87">
        <v>0</v>
      </c>
      <c r="J1978" s="87">
        <v>0</v>
      </c>
      <c r="K1978" s="87">
        <f t="shared" si="122"/>
        <v>6160000</v>
      </c>
      <c r="L1978" s="87">
        <v>0</v>
      </c>
      <c r="M1978" s="87">
        <v>0</v>
      </c>
      <c r="N1978" s="87">
        <v>0</v>
      </c>
      <c r="O1978" s="87">
        <f t="shared" si="119"/>
        <v>6160000</v>
      </c>
      <c r="P1978" s="97">
        <v>6160000</v>
      </c>
      <c r="Q1978" s="97">
        <f t="shared" si="120"/>
        <v>0</v>
      </c>
      <c r="R1978" s="96"/>
    </row>
    <row r="1979" spans="1:18" x14ac:dyDescent="0.25">
      <c r="A1979" s="84">
        <v>1973</v>
      </c>
      <c r="B1979" s="85">
        <v>463450</v>
      </c>
      <c r="C1979" s="86" t="s">
        <v>4046</v>
      </c>
      <c r="D1979" s="86" t="s">
        <v>448</v>
      </c>
      <c r="E1979" s="86" t="s">
        <v>4026</v>
      </c>
      <c r="F1979" s="86" t="s">
        <v>27</v>
      </c>
      <c r="G1979" s="86"/>
      <c r="H1979" s="87">
        <v>22</v>
      </c>
      <c r="I1979" s="87">
        <v>0</v>
      </c>
      <c r="J1979" s="87">
        <v>0</v>
      </c>
      <c r="K1979" s="87">
        <f t="shared" si="122"/>
        <v>6160000</v>
      </c>
      <c r="L1979" s="87">
        <v>0</v>
      </c>
      <c r="M1979" s="87">
        <v>0</v>
      </c>
      <c r="N1979" s="87">
        <v>0</v>
      </c>
      <c r="O1979" s="87">
        <f t="shared" si="119"/>
        <v>6160000</v>
      </c>
      <c r="P1979" s="97">
        <v>6160000</v>
      </c>
      <c r="Q1979" s="97">
        <f t="shared" si="120"/>
        <v>0</v>
      </c>
      <c r="R1979" s="96"/>
    </row>
    <row r="1980" spans="1:18" x14ac:dyDescent="0.25">
      <c r="A1980" s="84">
        <v>1974</v>
      </c>
      <c r="B1980" s="85">
        <v>463451</v>
      </c>
      <c r="C1980" s="86" t="s">
        <v>4047</v>
      </c>
      <c r="D1980" s="86" t="s">
        <v>492</v>
      </c>
      <c r="E1980" s="86" t="s">
        <v>4026</v>
      </c>
      <c r="F1980" s="86" t="s">
        <v>27</v>
      </c>
      <c r="G1980" s="86"/>
      <c r="H1980" s="87">
        <v>22</v>
      </c>
      <c r="I1980" s="87">
        <v>0</v>
      </c>
      <c r="J1980" s="87">
        <v>0</v>
      </c>
      <c r="K1980" s="87">
        <f t="shared" si="122"/>
        <v>6160000</v>
      </c>
      <c r="L1980" s="87">
        <v>0</v>
      </c>
      <c r="M1980" s="87">
        <v>0</v>
      </c>
      <c r="N1980" s="87">
        <v>0</v>
      </c>
      <c r="O1980" s="87">
        <f t="shared" si="119"/>
        <v>6160000</v>
      </c>
      <c r="P1980" s="97">
        <v>0</v>
      </c>
      <c r="Q1980" s="97">
        <f t="shared" si="120"/>
        <v>6160000</v>
      </c>
      <c r="R1980" s="96"/>
    </row>
    <row r="1981" spans="1:18" x14ac:dyDescent="0.25">
      <c r="A1981" s="84">
        <v>1975</v>
      </c>
      <c r="B1981" s="85">
        <v>463452</v>
      </c>
      <c r="C1981" s="86" t="s">
        <v>1077</v>
      </c>
      <c r="D1981" s="86" t="s">
        <v>65</v>
      </c>
      <c r="E1981" s="86" t="s">
        <v>4026</v>
      </c>
      <c r="F1981" s="86" t="s">
        <v>27</v>
      </c>
      <c r="G1981" s="86"/>
      <c r="H1981" s="87">
        <v>22</v>
      </c>
      <c r="I1981" s="87">
        <v>0</v>
      </c>
      <c r="J1981" s="87">
        <v>0</v>
      </c>
      <c r="K1981" s="87">
        <f t="shared" si="122"/>
        <v>6160000</v>
      </c>
      <c r="L1981" s="87">
        <v>0</v>
      </c>
      <c r="M1981" s="87">
        <v>0</v>
      </c>
      <c r="N1981" s="87">
        <v>0</v>
      </c>
      <c r="O1981" s="87">
        <f t="shared" si="119"/>
        <v>6160000</v>
      </c>
      <c r="P1981" s="97">
        <v>6160000</v>
      </c>
      <c r="Q1981" s="97">
        <f t="shared" si="120"/>
        <v>0</v>
      </c>
      <c r="R1981" s="96"/>
    </row>
    <row r="1982" spans="1:18" x14ac:dyDescent="0.25">
      <c r="A1982" s="84">
        <v>1976</v>
      </c>
      <c r="B1982" s="85">
        <v>463453</v>
      </c>
      <c r="C1982" s="86" t="s">
        <v>296</v>
      </c>
      <c r="D1982" s="86" t="s">
        <v>65</v>
      </c>
      <c r="E1982" s="86" t="s">
        <v>4026</v>
      </c>
      <c r="F1982" s="86" t="s">
        <v>27</v>
      </c>
      <c r="G1982" s="86"/>
      <c r="H1982" s="87">
        <v>22</v>
      </c>
      <c r="I1982" s="87">
        <v>0</v>
      </c>
      <c r="J1982" s="87">
        <v>0</v>
      </c>
      <c r="K1982" s="87">
        <f t="shared" si="122"/>
        <v>6160000</v>
      </c>
      <c r="L1982" s="87">
        <v>0</v>
      </c>
      <c r="M1982" s="87">
        <v>0</v>
      </c>
      <c r="N1982" s="87">
        <v>0</v>
      </c>
      <c r="O1982" s="87">
        <f t="shared" si="119"/>
        <v>6160000</v>
      </c>
      <c r="P1982" s="97">
        <v>6160000</v>
      </c>
      <c r="Q1982" s="97">
        <f t="shared" si="120"/>
        <v>0</v>
      </c>
      <c r="R1982" s="96"/>
    </row>
    <row r="1983" spans="1:18" x14ac:dyDescent="0.25">
      <c r="A1983" s="84">
        <v>1977</v>
      </c>
      <c r="B1983" s="85">
        <v>463454</v>
      </c>
      <c r="C1983" s="86" t="s">
        <v>309</v>
      </c>
      <c r="D1983" s="86" t="s">
        <v>192</v>
      </c>
      <c r="E1983" s="86" t="s">
        <v>4026</v>
      </c>
      <c r="F1983" s="86" t="s">
        <v>27</v>
      </c>
      <c r="G1983" s="86"/>
      <c r="H1983" s="87">
        <v>22</v>
      </c>
      <c r="I1983" s="87">
        <v>0</v>
      </c>
      <c r="J1983" s="87">
        <v>0</v>
      </c>
      <c r="K1983" s="87">
        <f t="shared" si="122"/>
        <v>6160000</v>
      </c>
      <c r="L1983" s="87">
        <v>0</v>
      </c>
      <c r="M1983" s="87">
        <v>0</v>
      </c>
      <c r="N1983" s="87">
        <v>0</v>
      </c>
      <c r="O1983" s="87">
        <f t="shared" si="119"/>
        <v>6160000</v>
      </c>
      <c r="P1983" s="97">
        <v>6160000</v>
      </c>
      <c r="Q1983" s="97">
        <f t="shared" si="120"/>
        <v>0</v>
      </c>
      <c r="R1983" s="96"/>
    </row>
    <row r="1984" spans="1:18" x14ac:dyDescent="0.25">
      <c r="A1984" s="84">
        <v>1978</v>
      </c>
      <c r="B1984" s="85">
        <v>463455</v>
      </c>
      <c r="C1984" s="86" t="s">
        <v>316</v>
      </c>
      <c r="D1984" s="86" t="s">
        <v>1262</v>
      </c>
      <c r="E1984" s="86" t="s">
        <v>4026</v>
      </c>
      <c r="F1984" s="86" t="s">
        <v>27</v>
      </c>
      <c r="G1984" s="86"/>
      <c r="H1984" s="87">
        <v>22</v>
      </c>
      <c r="I1984" s="87">
        <v>0</v>
      </c>
      <c r="J1984" s="87">
        <v>0</v>
      </c>
      <c r="K1984" s="87">
        <f t="shared" si="122"/>
        <v>6160000</v>
      </c>
      <c r="L1984" s="87">
        <v>0</v>
      </c>
      <c r="M1984" s="87">
        <v>0</v>
      </c>
      <c r="N1984" s="87">
        <v>0</v>
      </c>
      <c r="O1984" s="87">
        <f t="shared" si="119"/>
        <v>6160000</v>
      </c>
      <c r="P1984" s="97">
        <v>6160000</v>
      </c>
      <c r="Q1984" s="97">
        <f t="shared" si="120"/>
        <v>0</v>
      </c>
      <c r="R1984" s="96"/>
    </row>
    <row r="1985" spans="1:18" x14ac:dyDescent="0.25">
      <c r="A1985" s="84">
        <v>1979</v>
      </c>
      <c r="B1985" s="85">
        <v>463456</v>
      </c>
      <c r="C1985" s="86" t="s">
        <v>444</v>
      </c>
      <c r="D1985" s="86" t="s">
        <v>813</v>
      </c>
      <c r="E1985" s="86" t="s">
        <v>4026</v>
      </c>
      <c r="F1985" s="86" t="s">
        <v>27</v>
      </c>
      <c r="G1985" s="86"/>
      <c r="H1985" s="87">
        <v>22</v>
      </c>
      <c r="I1985" s="87">
        <v>0</v>
      </c>
      <c r="J1985" s="87">
        <v>0</v>
      </c>
      <c r="K1985" s="87">
        <f t="shared" si="122"/>
        <v>6160000</v>
      </c>
      <c r="L1985" s="87">
        <v>0</v>
      </c>
      <c r="M1985" s="87">
        <v>0</v>
      </c>
      <c r="N1985" s="87">
        <v>0</v>
      </c>
      <c r="O1985" s="87">
        <f t="shared" si="119"/>
        <v>6160000</v>
      </c>
      <c r="P1985" s="97">
        <v>6160000</v>
      </c>
      <c r="Q1985" s="97">
        <f t="shared" si="120"/>
        <v>0</v>
      </c>
      <c r="R1985" s="96"/>
    </row>
    <row r="1986" spans="1:18" x14ac:dyDescent="0.25">
      <c r="A1986" s="84">
        <v>1980</v>
      </c>
      <c r="B1986" s="85">
        <v>463457</v>
      </c>
      <c r="C1986" s="86" t="s">
        <v>417</v>
      </c>
      <c r="D1986" s="86" t="s">
        <v>526</v>
      </c>
      <c r="E1986" s="86" t="s">
        <v>4026</v>
      </c>
      <c r="F1986" s="86" t="s">
        <v>27</v>
      </c>
      <c r="G1986" s="86"/>
      <c r="H1986" s="87">
        <v>22</v>
      </c>
      <c r="I1986" s="87">
        <v>0</v>
      </c>
      <c r="J1986" s="87">
        <v>0</v>
      </c>
      <c r="K1986" s="87">
        <f t="shared" si="122"/>
        <v>6160000</v>
      </c>
      <c r="L1986" s="87">
        <v>0</v>
      </c>
      <c r="M1986" s="87">
        <v>0</v>
      </c>
      <c r="N1986" s="87">
        <v>0</v>
      </c>
      <c r="O1986" s="87">
        <f t="shared" si="119"/>
        <v>6160000</v>
      </c>
      <c r="P1986" s="97">
        <v>6160000</v>
      </c>
      <c r="Q1986" s="97">
        <f t="shared" si="120"/>
        <v>0</v>
      </c>
      <c r="R1986" s="96"/>
    </row>
    <row r="1987" spans="1:18" x14ac:dyDescent="0.25">
      <c r="A1987" s="84">
        <v>1981</v>
      </c>
      <c r="B1987" s="85">
        <v>463458</v>
      </c>
      <c r="C1987" s="86" t="s">
        <v>485</v>
      </c>
      <c r="D1987" s="86" t="s">
        <v>161</v>
      </c>
      <c r="E1987" s="86" t="s">
        <v>4026</v>
      </c>
      <c r="F1987" s="86" t="s">
        <v>27</v>
      </c>
      <c r="G1987" s="86"/>
      <c r="H1987" s="87">
        <v>22</v>
      </c>
      <c r="I1987" s="87">
        <v>0</v>
      </c>
      <c r="J1987" s="87">
        <v>0</v>
      </c>
      <c r="K1987" s="87">
        <f t="shared" si="122"/>
        <v>6160000</v>
      </c>
      <c r="L1987" s="87">
        <v>0</v>
      </c>
      <c r="M1987" s="87">
        <v>0</v>
      </c>
      <c r="N1987" s="87">
        <v>0</v>
      </c>
      <c r="O1987" s="87">
        <f t="shared" si="119"/>
        <v>6160000</v>
      </c>
      <c r="P1987" s="97">
        <v>6160000</v>
      </c>
      <c r="Q1987" s="97">
        <f t="shared" si="120"/>
        <v>0</v>
      </c>
      <c r="R1987" s="96"/>
    </row>
    <row r="1988" spans="1:18" x14ac:dyDescent="0.25">
      <c r="A1988" s="84">
        <v>1982</v>
      </c>
      <c r="B1988" s="85">
        <v>463459</v>
      </c>
      <c r="C1988" s="86" t="s">
        <v>1255</v>
      </c>
      <c r="D1988" s="86" t="s">
        <v>153</v>
      </c>
      <c r="E1988" s="86" t="s">
        <v>4026</v>
      </c>
      <c r="F1988" s="86" t="s">
        <v>27</v>
      </c>
      <c r="G1988" s="86"/>
      <c r="H1988" s="87">
        <v>22</v>
      </c>
      <c r="I1988" s="87">
        <v>0</v>
      </c>
      <c r="J1988" s="87">
        <v>0</v>
      </c>
      <c r="K1988" s="87">
        <f t="shared" si="122"/>
        <v>6160000</v>
      </c>
      <c r="L1988" s="87">
        <v>0</v>
      </c>
      <c r="M1988" s="87">
        <v>0</v>
      </c>
      <c r="N1988" s="87">
        <v>0</v>
      </c>
      <c r="O1988" s="87">
        <f t="shared" si="119"/>
        <v>6160000</v>
      </c>
      <c r="P1988" s="97">
        <v>6160000</v>
      </c>
      <c r="Q1988" s="97">
        <f t="shared" si="120"/>
        <v>0</v>
      </c>
      <c r="R1988" s="96"/>
    </row>
    <row r="1989" spans="1:18" x14ac:dyDescent="0.25">
      <c r="A1989" s="84">
        <v>1983</v>
      </c>
      <c r="B1989" s="85">
        <v>463460</v>
      </c>
      <c r="C1989" s="86" t="s">
        <v>285</v>
      </c>
      <c r="D1989" s="86" t="s">
        <v>153</v>
      </c>
      <c r="E1989" s="86" t="s">
        <v>4026</v>
      </c>
      <c r="F1989" s="86" t="s">
        <v>27</v>
      </c>
      <c r="G1989" s="86"/>
      <c r="H1989" s="87">
        <v>22</v>
      </c>
      <c r="I1989" s="87">
        <v>0</v>
      </c>
      <c r="J1989" s="87">
        <v>0</v>
      </c>
      <c r="K1989" s="87">
        <f t="shared" si="122"/>
        <v>6160000</v>
      </c>
      <c r="L1989" s="87">
        <v>0</v>
      </c>
      <c r="M1989" s="87">
        <v>0</v>
      </c>
      <c r="N1989" s="87">
        <v>0</v>
      </c>
      <c r="O1989" s="87">
        <f t="shared" si="119"/>
        <v>6160000</v>
      </c>
      <c r="P1989" s="97">
        <v>6160000</v>
      </c>
      <c r="Q1989" s="97">
        <f t="shared" si="120"/>
        <v>0</v>
      </c>
      <c r="R1989" s="96"/>
    </row>
    <row r="1990" spans="1:18" x14ac:dyDescent="0.25">
      <c r="A1990" s="84">
        <v>1984</v>
      </c>
      <c r="B1990" s="85">
        <v>463461</v>
      </c>
      <c r="C1990" s="86" t="s">
        <v>4048</v>
      </c>
      <c r="D1990" s="86" t="s">
        <v>629</v>
      </c>
      <c r="E1990" s="86" t="s">
        <v>4026</v>
      </c>
      <c r="F1990" s="86" t="s">
        <v>27</v>
      </c>
      <c r="G1990" s="86"/>
      <c r="H1990" s="87">
        <v>22</v>
      </c>
      <c r="I1990" s="87">
        <v>0</v>
      </c>
      <c r="J1990" s="87">
        <v>0</v>
      </c>
      <c r="K1990" s="87">
        <f t="shared" si="122"/>
        <v>6160000</v>
      </c>
      <c r="L1990" s="87">
        <v>0</v>
      </c>
      <c r="M1990" s="87">
        <v>0</v>
      </c>
      <c r="N1990" s="87">
        <v>0</v>
      </c>
      <c r="O1990" s="87">
        <f t="shared" si="119"/>
        <v>6160000</v>
      </c>
      <c r="P1990" s="97">
        <v>6160000</v>
      </c>
      <c r="Q1990" s="97">
        <f t="shared" si="120"/>
        <v>0</v>
      </c>
      <c r="R1990" s="96"/>
    </row>
    <row r="1991" spans="1:18" x14ac:dyDescent="0.25">
      <c r="A1991" s="84">
        <v>1985</v>
      </c>
      <c r="B1991" s="85">
        <v>463462</v>
      </c>
      <c r="C1991" s="86" t="s">
        <v>1072</v>
      </c>
      <c r="D1991" s="86" t="s">
        <v>486</v>
      </c>
      <c r="E1991" s="86" t="s">
        <v>4026</v>
      </c>
      <c r="F1991" s="86" t="s">
        <v>27</v>
      </c>
      <c r="G1991" s="86"/>
      <c r="H1991" s="87">
        <v>22</v>
      </c>
      <c r="I1991" s="87">
        <v>0</v>
      </c>
      <c r="J1991" s="87">
        <v>0</v>
      </c>
      <c r="K1991" s="87">
        <f t="shared" si="122"/>
        <v>6160000</v>
      </c>
      <c r="L1991" s="87">
        <v>0</v>
      </c>
      <c r="M1991" s="87">
        <v>0</v>
      </c>
      <c r="N1991" s="87">
        <v>0</v>
      </c>
      <c r="O1991" s="87">
        <f t="shared" si="119"/>
        <v>6160000</v>
      </c>
      <c r="P1991" s="97">
        <v>6160000</v>
      </c>
      <c r="Q1991" s="97">
        <f t="shared" si="120"/>
        <v>0</v>
      </c>
      <c r="R1991" s="96"/>
    </row>
    <row r="1992" spans="1:18" x14ac:dyDescent="0.25">
      <c r="A1992" s="84">
        <v>1986</v>
      </c>
      <c r="B1992" s="85">
        <v>463463</v>
      </c>
      <c r="C1992" s="86" t="s">
        <v>4049</v>
      </c>
      <c r="D1992" s="86" t="s">
        <v>303</v>
      </c>
      <c r="E1992" s="86" t="s">
        <v>4026</v>
      </c>
      <c r="F1992" s="86" t="s">
        <v>27</v>
      </c>
      <c r="G1992" s="86"/>
      <c r="H1992" s="87">
        <v>22</v>
      </c>
      <c r="I1992" s="87">
        <v>0</v>
      </c>
      <c r="J1992" s="87">
        <v>0</v>
      </c>
      <c r="K1992" s="87">
        <f t="shared" si="122"/>
        <v>6160000</v>
      </c>
      <c r="L1992" s="87">
        <v>0</v>
      </c>
      <c r="M1992" s="87">
        <v>0</v>
      </c>
      <c r="N1992" s="87">
        <v>0</v>
      </c>
      <c r="O1992" s="87">
        <f t="shared" ref="O1992:O2055" si="123">K1992+L1992+M1992-N1992</f>
        <v>6160000</v>
      </c>
      <c r="P1992" s="97">
        <v>6160000</v>
      </c>
      <c r="Q1992" s="97">
        <f t="shared" ref="Q1992:Q2055" si="124">O1992-P1992</f>
        <v>0</v>
      </c>
      <c r="R1992" s="96"/>
    </row>
    <row r="1993" spans="1:18" x14ac:dyDescent="0.25">
      <c r="A1993" s="84">
        <v>1987</v>
      </c>
      <c r="B1993" s="85">
        <v>463464</v>
      </c>
      <c r="C1993" s="86" t="s">
        <v>423</v>
      </c>
      <c r="D1993" s="86" t="s">
        <v>2044</v>
      </c>
      <c r="E1993" s="86" t="s">
        <v>4026</v>
      </c>
      <c r="F1993" s="86" t="s">
        <v>27</v>
      </c>
      <c r="G1993" s="86"/>
      <c r="H1993" s="87">
        <v>22</v>
      </c>
      <c r="I1993" s="87">
        <v>0</v>
      </c>
      <c r="J1993" s="87">
        <v>0</v>
      </c>
      <c r="K1993" s="87">
        <f t="shared" si="122"/>
        <v>6160000</v>
      </c>
      <c r="L1993" s="87">
        <v>0</v>
      </c>
      <c r="M1993" s="87">
        <v>0</v>
      </c>
      <c r="N1993" s="87">
        <v>0</v>
      </c>
      <c r="O1993" s="87">
        <f t="shared" si="123"/>
        <v>6160000</v>
      </c>
      <c r="P1993" s="97">
        <v>6160000</v>
      </c>
      <c r="Q1993" s="97">
        <f t="shared" si="124"/>
        <v>0</v>
      </c>
      <c r="R1993" s="96"/>
    </row>
    <row r="1994" spans="1:18" x14ac:dyDescent="0.25">
      <c r="A1994" s="84">
        <v>1988</v>
      </c>
      <c r="B1994" s="85">
        <v>463465</v>
      </c>
      <c r="C1994" s="86" t="s">
        <v>1089</v>
      </c>
      <c r="D1994" s="86" t="s">
        <v>75</v>
      </c>
      <c r="E1994" s="86" t="s">
        <v>4026</v>
      </c>
      <c r="F1994" s="86" t="s">
        <v>27</v>
      </c>
      <c r="G1994" s="86"/>
      <c r="H1994" s="87">
        <v>22</v>
      </c>
      <c r="I1994" s="87">
        <v>0</v>
      </c>
      <c r="J1994" s="87">
        <v>0</v>
      </c>
      <c r="K1994" s="87">
        <f t="shared" si="122"/>
        <v>6160000</v>
      </c>
      <c r="L1994" s="87">
        <v>0</v>
      </c>
      <c r="M1994" s="87">
        <v>0</v>
      </c>
      <c r="N1994" s="87">
        <v>0</v>
      </c>
      <c r="O1994" s="87">
        <f t="shared" si="123"/>
        <v>6160000</v>
      </c>
      <c r="P1994" s="97">
        <v>6160000</v>
      </c>
      <c r="Q1994" s="97">
        <f t="shared" si="124"/>
        <v>0</v>
      </c>
      <c r="R1994" s="96"/>
    </row>
    <row r="1995" spans="1:18" x14ac:dyDescent="0.25">
      <c r="A1995" s="84">
        <v>1989</v>
      </c>
      <c r="B1995" s="85">
        <v>463466</v>
      </c>
      <c r="C1995" s="86" t="s">
        <v>4050</v>
      </c>
      <c r="D1995" s="86" t="s">
        <v>286</v>
      </c>
      <c r="E1995" s="86" t="s">
        <v>4026</v>
      </c>
      <c r="F1995" s="86" t="s">
        <v>27</v>
      </c>
      <c r="G1995" s="86"/>
      <c r="H1995" s="87">
        <v>22</v>
      </c>
      <c r="I1995" s="87">
        <v>0</v>
      </c>
      <c r="J1995" s="87">
        <v>0</v>
      </c>
      <c r="K1995" s="87">
        <f t="shared" si="122"/>
        <v>6160000</v>
      </c>
      <c r="L1995" s="87">
        <v>0</v>
      </c>
      <c r="M1995" s="87">
        <v>0</v>
      </c>
      <c r="N1995" s="87">
        <v>0</v>
      </c>
      <c r="O1995" s="87">
        <f t="shared" si="123"/>
        <v>6160000</v>
      </c>
      <c r="P1995" s="97">
        <v>6160000</v>
      </c>
      <c r="Q1995" s="97">
        <f t="shared" si="124"/>
        <v>0</v>
      </c>
      <c r="R1995" s="96"/>
    </row>
    <row r="1996" spans="1:18" x14ac:dyDescent="0.25">
      <c r="A1996" s="84">
        <v>1990</v>
      </c>
      <c r="B1996" s="85">
        <v>463467</v>
      </c>
      <c r="C1996" s="86" t="s">
        <v>666</v>
      </c>
      <c r="D1996" s="86" t="s">
        <v>115</v>
      </c>
      <c r="E1996" s="86" t="s">
        <v>4026</v>
      </c>
      <c r="F1996" s="86" t="s">
        <v>27</v>
      </c>
      <c r="G1996" s="86"/>
      <c r="H1996" s="87">
        <v>22</v>
      </c>
      <c r="I1996" s="87">
        <v>0</v>
      </c>
      <c r="J1996" s="87">
        <v>0</v>
      </c>
      <c r="K1996" s="87">
        <f t="shared" si="122"/>
        <v>6160000</v>
      </c>
      <c r="L1996" s="87">
        <v>0</v>
      </c>
      <c r="M1996" s="87">
        <v>0</v>
      </c>
      <c r="N1996" s="87">
        <v>0</v>
      </c>
      <c r="O1996" s="87">
        <f t="shared" si="123"/>
        <v>6160000</v>
      </c>
      <c r="P1996" s="97">
        <v>6160000</v>
      </c>
      <c r="Q1996" s="97">
        <f t="shared" si="124"/>
        <v>0</v>
      </c>
      <c r="R1996" s="96"/>
    </row>
    <row r="1997" spans="1:18" x14ac:dyDescent="0.25">
      <c r="A1997" s="84">
        <v>1991</v>
      </c>
      <c r="B1997" s="85">
        <v>463468</v>
      </c>
      <c r="C1997" s="86" t="s">
        <v>4051</v>
      </c>
      <c r="D1997" s="86" t="s">
        <v>226</v>
      </c>
      <c r="E1997" s="86" t="s">
        <v>4026</v>
      </c>
      <c r="F1997" s="86" t="s">
        <v>27</v>
      </c>
      <c r="G1997" s="86"/>
      <c r="H1997" s="87">
        <v>22</v>
      </c>
      <c r="I1997" s="87">
        <v>0</v>
      </c>
      <c r="J1997" s="87">
        <v>0</v>
      </c>
      <c r="K1997" s="87">
        <f t="shared" si="122"/>
        <v>6160000</v>
      </c>
      <c r="L1997" s="87">
        <v>0</v>
      </c>
      <c r="M1997" s="87">
        <v>0</v>
      </c>
      <c r="N1997" s="87">
        <v>0</v>
      </c>
      <c r="O1997" s="87">
        <f t="shared" si="123"/>
        <v>6160000</v>
      </c>
      <c r="P1997" s="97">
        <v>0</v>
      </c>
      <c r="Q1997" s="97">
        <f t="shared" si="124"/>
        <v>6160000</v>
      </c>
      <c r="R1997" s="96"/>
    </row>
    <row r="1998" spans="1:18" x14ac:dyDescent="0.25">
      <c r="A1998" s="84">
        <v>1992</v>
      </c>
      <c r="B1998" s="85">
        <v>463469</v>
      </c>
      <c r="C1998" s="86" t="s">
        <v>4052</v>
      </c>
      <c r="D1998" s="86" t="s">
        <v>1068</v>
      </c>
      <c r="E1998" s="86" t="s">
        <v>4026</v>
      </c>
      <c r="F1998" s="86" t="s">
        <v>27</v>
      </c>
      <c r="G1998" s="86"/>
      <c r="H1998" s="87">
        <v>22</v>
      </c>
      <c r="I1998" s="87">
        <v>0</v>
      </c>
      <c r="J1998" s="87">
        <v>0</v>
      </c>
      <c r="K1998" s="87">
        <f t="shared" si="122"/>
        <v>6160000</v>
      </c>
      <c r="L1998" s="87">
        <v>0</v>
      </c>
      <c r="M1998" s="87">
        <v>0</v>
      </c>
      <c r="N1998" s="87">
        <v>0</v>
      </c>
      <c r="O1998" s="87">
        <f t="shared" si="123"/>
        <v>6160000</v>
      </c>
      <c r="P1998" s="97">
        <v>6160000</v>
      </c>
      <c r="Q1998" s="97">
        <f t="shared" si="124"/>
        <v>0</v>
      </c>
      <c r="R1998" s="96"/>
    </row>
    <row r="1999" spans="1:18" x14ac:dyDescent="0.25">
      <c r="A1999" s="84">
        <v>1993</v>
      </c>
      <c r="B1999" s="85">
        <v>463470</v>
      </c>
      <c r="C1999" s="86" t="s">
        <v>2252</v>
      </c>
      <c r="D1999" s="86" t="s">
        <v>106</v>
      </c>
      <c r="E1999" s="86" t="s">
        <v>4026</v>
      </c>
      <c r="F1999" s="86" t="s">
        <v>27</v>
      </c>
      <c r="G1999" s="86"/>
      <c r="H1999" s="87">
        <v>22</v>
      </c>
      <c r="I1999" s="87">
        <v>0</v>
      </c>
      <c r="J1999" s="87">
        <v>0</v>
      </c>
      <c r="K1999" s="87">
        <f t="shared" si="122"/>
        <v>6160000</v>
      </c>
      <c r="L1999" s="87">
        <v>0</v>
      </c>
      <c r="M1999" s="87">
        <v>0</v>
      </c>
      <c r="N1999" s="87">
        <v>0</v>
      </c>
      <c r="O1999" s="87">
        <f t="shared" si="123"/>
        <v>6160000</v>
      </c>
      <c r="P1999" s="97">
        <v>6160000</v>
      </c>
      <c r="Q1999" s="97">
        <f t="shared" si="124"/>
        <v>0</v>
      </c>
      <c r="R1999" s="96"/>
    </row>
    <row r="2000" spans="1:18" x14ac:dyDescent="0.25">
      <c r="A2000" s="84">
        <v>1994</v>
      </c>
      <c r="B2000" s="85">
        <v>463471</v>
      </c>
      <c r="C2000" s="86" t="s">
        <v>3651</v>
      </c>
      <c r="D2000" s="86" t="s">
        <v>233</v>
      </c>
      <c r="E2000" s="86" t="s">
        <v>4026</v>
      </c>
      <c r="F2000" s="86" t="s">
        <v>27</v>
      </c>
      <c r="G2000" s="86"/>
      <c r="H2000" s="87">
        <v>22</v>
      </c>
      <c r="I2000" s="87">
        <v>0</v>
      </c>
      <c r="J2000" s="87">
        <v>0</v>
      </c>
      <c r="K2000" s="87">
        <f t="shared" si="122"/>
        <v>6160000</v>
      </c>
      <c r="L2000" s="87">
        <v>0</v>
      </c>
      <c r="M2000" s="87">
        <v>0</v>
      </c>
      <c r="N2000" s="87">
        <v>0</v>
      </c>
      <c r="O2000" s="87">
        <f t="shared" si="123"/>
        <v>6160000</v>
      </c>
      <c r="P2000" s="97">
        <v>6160000</v>
      </c>
      <c r="Q2000" s="97">
        <f t="shared" si="124"/>
        <v>0</v>
      </c>
      <c r="R2000" s="96"/>
    </row>
    <row r="2001" spans="1:18" x14ac:dyDescent="0.25">
      <c r="A2001" s="84">
        <v>1995</v>
      </c>
      <c r="B2001" s="85">
        <v>463472</v>
      </c>
      <c r="C2001" s="86" t="s">
        <v>2860</v>
      </c>
      <c r="D2001" s="86" t="s">
        <v>875</v>
      </c>
      <c r="E2001" s="86" t="s">
        <v>4026</v>
      </c>
      <c r="F2001" s="86" t="s">
        <v>27</v>
      </c>
      <c r="G2001" s="86"/>
      <c r="H2001" s="87">
        <v>22</v>
      </c>
      <c r="I2001" s="87">
        <v>0</v>
      </c>
      <c r="J2001" s="87">
        <v>0</v>
      </c>
      <c r="K2001" s="87">
        <f t="shared" si="122"/>
        <v>6160000</v>
      </c>
      <c r="L2001" s="87">
        <v>0</v>
      </c>
      <c r="M2001" s="87">
        <v>0</v>
      </c>
      <c r="N2001" s="87">
        <v>0</v>
      </c>
      <c r="O2001" s="87">
        <f t="shared" si="123"/>
        <v>6160000</v>
      </c>
      <c r="P2001" s="97">
        <v>6160000</v>
      </c>
      <c r="Q2001" s="97">
        <f t="shared" si="124"/>
        <v>0</v>
      </c>
      <c r="R2001" s="96"/>
    </row>
    <row r="2002" spans="1:18" x14ac:dyDescent="0.25">
      <c r="A2002" s="84">
        <v>1996</v>
      </c>
      <c r="B2002" s="85">
        <v>463473</v>
      </c>
      <c r="C2002" s="86" t="s">
        <v>446</v>
      </c>
      <c r="D2002" s="86" t="s">
        <v>529</v>
      </c>
      <c r="E2002" s="86" t="s">
        <v>4026</v>
      </c>
      <c r="F2002" s="86" t="s">
        <v>27</v>
      </c>
      <c r="G2002" s="86"/>
      <c r="H2002" s="87">
        <v>22</v>
      </c>
      <c r="I2002" s="87">
        <v>0</v>
      </c>
      <c r="J2002" s="87">
        <v>0</v>
      </c>
      <c r="K2002" s="87">
        <f t="shared" si="122"/>
        <v>6160000</v>
      </c>
      <c r="L2002" s="87">
        <v>0</v>
      </c>
      <c r="M2002" s="87">
        <v>0</v>
      </c>
      <c r="N2002" s="87">
        <v>0</v>
      </c>
      <c r="O2002" s="87">
        <f t="shared" si="123"/>
        <v>6160000</v>
      </c>
      <c r="P2002" s="97">
        <v>0</v>
      </c>
      <c r="Q2002" s="97">
        <f t="shared" si="124"/>
        <v>6160000</v>
      </c>
      <c r="R2002" s="96"/>
    </row>
    <row r="2003" spans="1:18" x14ac:dyDescent="0.25">
      <c r="A2003" s="84">
        <v>1997</v>
      </c>
      <c r="B2003" s="85">
        <v>463474</v>
      </c>
      <c r="C2003" s="86" t="s">
        <v>2769</v>
      </c>
      <c r="D2003" s="86" t="s">
        <v>4053</v>
      </c>
      <c r="E2003" s="86" t="s">
        <v>4026</v>
      </c>
      <c r="F2003" s="86" t="s">
        <v>27</v>
      </c>
      <c r="G2003" s="86"/>
      <c r="H2003" s="87">
        <v>22</v>
      </c>
      <c r="I2003" s="87">
        <v>0</v>
      </c>
      <c r="J2003" s="87">
        <v>0</v>
      </c>
      <c r="K2003" s="87">
        <f t="shared" si="122"/>
        <v>6160000</v>
      </c>
      <c r="L2003" s="87">
        <v>0</v>
      </c>
      <c r="M2003" s="87">
        <v>0</v>
      </c>
      <c r="N2003" s="87">
        <v>0</v>
      </c>
      <c r="O2003" s="87">
        <f t="shared" si="123"/>
        <v>6160000</v>
      </c>
      <c r="P2003" s="97">
        <v>0</v>
      </c>
      <c r="Q2003" s="97">
        <f t="shared" si="124"/>
        <v>6160000</v>
      </c>
      <c r="R2003" s="96"/>
    </row>
    <row r="2004" spans="1:18" x14ac:dyDescent="0.25">
      <c r="A2004" s="84">
        <v>1998</v>
      </c>
      <c r="B2004" s="85">
        <v>463475</v>
      </c>
      <c r="C2004" s="86" t="s">
        <v>4054</v>
      </c>
      <c r="D2004" s="86" t="s">
        <v>61</v>
      </c>
      <c r="E2004" s="86" t="s">
        <v>4026</v>
      </c>
      <c r="F2004" s="86" t="s">
        <v>368</v>
      </c>
      <c r="G2004" s="86"/>
      <c r="H2004" s="87">
        <v>22</v>
      </c>
      <c r="I2004" s="87">
        <v>0</v>
      </c>
      <c r="J2004" s="87">
        <v>0</v>
      </c>
      <c r="K2004" s="87">
        <f>H2004*280000</f>
        <v>6160000</v>
      </c>
      <c r="L2004" s="87">
        <v>0</v>
      </c>
      <c r="M2004" s="87">
        <v>0</v>
      </c>
      <c r="N2004" s="87">
        <f>K2004</f>
        <v>6160000</v>
      </c>
      <c r="O2004" s="87">
        <f t="shared" si="123"/>
        <v>0</v>
      </c>
      <c r="P2004" s="97">
        <v>0</v>
      </c>
      <c r="Q2004" s="97">
        <f t="shared" si="124"/>
        <v>0</v>
      </c>
      <c r="R2004" s="96"/>
    </row>
    <row r="2005" spans="1:18" x14ac:dyDescent="0.25">
      <c r="A2005" s="84">
        <v>1999</v>
      </c>
      <c r="B2005" s="85">
        <v>463476</v>
      </c>
      <c r="C2005" s="86" t="s">
        <v>378</v>
      </c>
      <c r="D2005" s="86" t="s">
        <v>61</v>
      </c>
      <c r="E2005" s="86" t="s">
        <v>4026</v>
      </c>
      <c r="F2005" s="86" t="s">
        <v>27</v>
      </c>
      <c r="G2005" s="86"/>
      <c r="H2005" s="87">
        <v>22</v>
      </c>
      <c r="I2005" s="87">
        <v>0</v>
      </c>
      <c r="J2005" s="87">
        <v>0</v>
      </c>
      <c r="K2005" s="87">
        <v>0</v>
      </c>
      <c r="L2005" s="87">
        <v>0</v>
      </c>
      <c r="M2005" s="87">
        <v>0</v>
      </c>
      <c r="N2005" s="87">
        <v>0</v>
      </c>
      <c r="O2005" s="87">
        <f t="shared" si="123"/>
        <v>0</v>
      </c>
      <c r="P2005" s="97">
        <v>0</v>
      </c>
      <c r="Q2005" s="97">
        <f t="shared" si="124"/>
        <v>0</v>
      </c>
      <c r="R2005" s="96" t="s">
        <v>3370</v>
      </c>
    </row>
    <row r="2006" spans="1:18" x14ac:dyDescent="0.25">
      <c r="A2006" s="84">
        <v>2000</v>
      </c>
      <c r="B2006" s="85">
        <v>463477</v>
      </c>
      <c r="C2006" s="86" t="s">
        <v>4055</v>
      </c>
      <c r="D2006" s="86" t="s">
        <v>61</v>
      </c>
      <c r="E2006" s="86" t="s">
        <v>4026</v>
      </c>
      <c r="F2006" s="86" t="s">
        <v>27</v>
      </c>
      <c r="G2006" s="86"/>
      <c r="H2006" s="87">
        <v>22</v>
      </c>
      <c r="I2006" s="87">
        <v>0</v>
      </c>
      <c r="J2006" s="87">
        <v>0</v>
      </c>
      <c r="K2006" s="87">
        <f t="shared" ref="K2006:K2035" si="125">H2006*280000</f>
        <v>6160000</v>
      </c>
      <c r="L2006" s="87">
        <v>0</v>
      </c>
      <c r="M2006" s="87">
        <v>0</v>
      </c>
      <c r="N2006" s="87">
        <v>0</v>
      </c>
      <c r="O2006" s="87">
        <f t="shared" si="123"/>
        <v>6160000</v>
      </c>
      <c r="P2006" s="97">
        <v>6160000</v>
      </c>
      <c r="Q2006" s="97">
        <f t="shared" si="124"/>
        <v>0</v>
      </c>
      <c r="R2006" s="96"/>
    </row>
    <row r="2007" spans="1:18" x14ac:dyDescent="0.25">
      <c r="A2007" s="84">
        <v>2001</v>
      </c>
      <c r="B2007" s="85">
        <v>463478</v>
      </c>
      <c r="C2007" s="86" t="s">
        <v>4056</v>
      </c>
      <c r="D2007" s="86" t="s">
        <v>605</v>
      </c>
      <c r="E2007" s="86" t="s">
        <v>4026</v>
      </c>
      <c r="F2007" s="86" t="s">
        <v>27</v>
      </c>
      <c r="G2007" s="86"/>
      <c r="H2007" s="87">
        <v>22</v>
      </c>
      <c r="I2007" s="87">
        <v>0</v>
      </c>
      <c r="J2007" s="87">
        <v>0</v>
      </c>
      <c r="K2007" s="87">
        <f t="shared" si="125"/>
        <v>6160000</v>
      </c>
      <c r="L2007" s="87">
        <v>0</v>
      </c>
      <c r="M2007" s="87">
        <v>0</v>
      </c>
      <c r="N2007" s="87">
        <v>0</v>
      </c>
      <c r="O2007" s="87">
        <f t="shared" si="123"/>
        <v>6160000</v>
      </c>
      <c r="P2007" s="97">
        <v>6160000</v>
      </c>
      <c r="Q2007" s="97">
        <f t="shared" si="124"/>
        <v>0</v>
      </c>
      <c r="R2007" s="96"/>
    </row>
    <row r="2008" spans="1:18" x14ac:dyDescent="0.25">
      <c r="A2008" s="84">
        <v>2002</v>
      </c>
      <c r="B2008" s="85">
        <v>463479</v>
      </c>
      <c r="C2008" s="86" t="s">
        <v>644</v>
      </c>
      <c r="D2008" s="86" t="s">
        <v>3468</v>
      </c>
      <c r="E2008" s="86" t="s">
        <v>4026</v>
      </c>
      <c r="F2008" s="86" t="s">
        <v>27</v>
      </c>
      <c r="G2008" s="86"/>
      <c r="H2008" s="87">
        <v>22</v>
      </c>
      <c r="I2008" s="87">
        <v>0</v>
      </c>
      <c r="J2008" s="87">
        <v>0</v>
      </c>
      <c r="K2008" s="87">
        <f t="shared" si="125"/>
        <v>6160000</v>
      </c>
      <c r="L2008" s="87">
        <v>0</v>
      </c>
      <c r="M2008" s="87">
        <v>0</v>
      </c>
      <c r="N2008" s="87">
        <v>0</v>
      </c>
      <c r="O2008" s="87">
        <f t="shared" si="123"/>
        <v>6160000</v>
      </c>
      <c r="P2008" s="97">
        <v>6160000</v>
      </c>
      <c r="Q2008" s="97">
        <f t="shared" si="124"/>
        <v>0</v>
      </c>
      <c r="R2008" s="96"/>
    </row>
    <row r="2009" spans="1:18" x14ac:dyDescent="0.25">
      <c r="A2009" s="84">
        <v>2003</v>
      </c>
      <c r="B2009" s="85">
        <v>463480</v>
      </c>
      <c r="C2009" s="86" t="s">
        <v>657</v>
      </c>
      <c r="D2009" s="86" t="s">
        <v>265</v>
      </c>
      <c r="E2009" s="86" t="s">
        <v>4026</v>
      </c>
      <c r="F2009" s="86" t="s">
        <v>27</v>
      </c>
      <c r="G2009" s="86"/>
      <c r="H2009" s="87">
        <v>22</v>
      </c>
      <c r="I2009" s="87">
        <v>0</v>
      </c>
      <c r="J2009" s="87">
        <v>0</v>
      </c>
      <c r="K2009" s="87">
        <f t="shared" si="125"/>
        <v>6160000</v>
      </c>
      <c r="L2009" s="87">
        <v>0</v>
      </c>
      <c r="M2009" s="87">
        <v>0</v>
      </c>
      <c r="N2009" s="87">
        <v>0</v>
      </c>
      <c r="O2009" s="87">
        <f t="shared" si="123"/>
        <v>6160000</v>
      </c>
      <c r="P2009" s="97">
        <v>0</v>
      </c>
      <c r="Q2009" s="97">
        <f t="shared" si="124"/>
        <v>6160000</v>
      </c>
      <c r="R2009" s="96"/>
    </row>
    <row r="2010" spans="1:18" x14ac:dyDescent="0.25">
      <c r="A2010" s="84">
        <v>2004</v>
      </c>
      <c r="B2010" s="85">
        <v>463481</v>
      </c>
      <c r="C2010" s="86" t="s">
        <v>1484</v>
      </c>
      <c r="D2010" s="86" t="s">
        <v>47</v>
      </c>
      <c r="E2010" s="86" t="s">
        <v>4026</v>
      </c>
      <c r="F2010" s="86" t="s">
        <v>27</v>
      </c>
      <c r="G2010" s="86"/>
      <c r="H2010" s="87">
        <v>22</v>
      </c>
      <c r="I2010" s="87">
        <v>0</v>
      </c>
      <c r="J2010" s="87">
        <v>0</v>
      </c>
      <c r="K2010" s="87">
        <f t="shared" si="125"/>
        <v>6160000</v>
      </c>
      <c r="L2010" s="87">
        <v>0</v>
      </c>
      <c r="M2010" s="87">
        <v>0</v>
      </c>
      <c r="N2010" s="87">
        <v>0</v>
      </c>
      <c r="O2010" s="87">
        <f t="shared" si="123"/>
        <v>6160000</v>
      </c>
      <c r="P2010" s="97">
        <v>6160000</v>
      </c>
      <c r="Q2010" s="97">
        <f t="shared" si="124"/>
        <v>0</v>
      </c>
      <c r="R2010" s="96"/>
    </row>
    <row r="2011" spans="1:18" x14ac:dyDescent="0.25">
      <c r="A2011" s="84">
        <v>2005</v>
      </c>
      <c r="B2011" s="85">
        <v>463482</v>
      </c>
      <c r="C2011" s="86" t="s">
        <v>1484</v>
      </c>
      <c r="D2011" s="86" t="s">
        <v>47</v>
      </c>
      <c r="E2011" s="86" t="s">
        <v>4026</v>
      </c>
      <c r="F2011" s="86" t="s">
        <v>27</v>
      </c>
      <c r="G2011" s="86"/>
      <c r="H2011" s="87">
        <v>22</v>
      </c>
      <c r="I2011" s="87">
        <v>0</v>
      </c>
      <c r="J2011" s="87">
        <v>0</v>
      </c>
      <c r="K2011" s="87">
        <f t="shared" si="125"/>
        <v>6160000</v>
      </c>
      <c r="L2011" s="87">
        <v>0</v>
      </c>
      <c r="M2011" s="87">
        <v>0</v>
      </c>
      <c r="N2011" s="87">
        <v>0</v>
      </c>
      <c r="O2011" s="87">
        <f t="shared" si="123"/>
        <v>6160000</v>
      </c>
      <c r="P2011" s="97">
        <v>0</v>
      </c>
      <c r="Q2011" s="97">
        <f t="shared" si="124"/>
        <v>6160000</v>
      </c>
      <c r="R2011" s="96"/>
    </row>
    <row r="2012" spans="1:18" x14ac:dyDescent="0.25">
      <c r="A2012" s="84">
        <v>2006</v>
      </c>
      <c r="B2012" s="85">
        <v>463483</v>
      </c>
      <c r="C2012" s="86" t="s">
        <v>3616</v>
      </c>
      <c r="D2012" s="86" t="s">
        <v>47</v>
      </c>
      <c r="E2012" s="86" t="s">
        <v>4026</v>
      </c>
      <c r="F2012" s="86" t="s">
        <v>27</v>
      </c>
      <c r="G2012" s="86"/>
      <c r="H2012" s="87">
        <v>22</v>
      </c>
      <c r="I2012" s="87">
        <v>0</v>
      </c>
      <c r="J2012" s="87">
        <v>0</v>
      </c>
      <c r="K2012" s="87">
        <f t="shared" si="125"/>
        <v>6160000</v>
      </c>
      <c r="L2012" s="87">
        <v>0</v>
      </c>
      <c r="M2012" s="87">
        <v>0</v>
      </c>
      <c r="N2012" s="87">
        <v>0</v>
      </c>
      <c r="O2012" s="87">
        <f t="shared" si="123"/>
        <v>6160000</v>
      </c>
      <c r="P2012" s="97">
        <v>6160000</v>
      </c>
      <c r="Q2012" s="97">
        <f t="shared" si="124"/>
        <v>0</v>
      </c>
      <c r="R2012" s="96"/>
    </row>
    <row r="2013" spans="1:18" x14ac:dyDescent="0.25">
      <c r="A2013" s="84">
        <v>2007</v>
      </c>
      <c r="B2013" s="85">
        <v>463484</v>
      </c>
      <c r="C2013" s="86" t="s">
        <v>1248</v>
      </c>
      <c r="D2013" s="86" t="s">
        <v>3769</v>
      </c>
      <c r="E2013" s="86" t="s">
        <v>4026</v>
      </c>
      <c r="F2013" s="86" t="s">
        <v>27</v>
      </c>
      <c r="G2013" s="86"/>
      <c r="H2013" s="87">
        <v>22</v>
      </c>
      <c r="I2013" s="87">
        <v>0</v>
      </c>
      <c r="J2013" s="87">
        <v>0</v>
      </c>
      <c r="K2013" s="87">
        <f t="shared" si="125"/>
        <v>6160000</v>
      </c>
      <c r="L2013" s="87">
        <v>0</v>
      </c>
      <c r="M2013" s="87">
        <v>0</v>
      </c>
      <c r="N2013" s="87">
        <v>0</v>
      </c>
      <c r="O2013" s="87">
        <f t="shared" si="123"/>
        <v>6160000</v>
      </c>
      <c r="P2013" s="97">
        <v>6160000</v>
      </c>
      <c r="Q2013" s="97">
        <f t="shared" si="124"/>
        <v>0</v>
      </c>
      <c r="R2013" s="96"/>
    </row>
    <row r="2014" spans="1:18" x14ac:dyDescent="0.25">
      <c r="A2014" s="84">
        <v>2008</v>
      </c>
      <c r="B2014" s="85">
        <v>463485</v>
      </c>
      <c r="C2014" s="86" t="s">
        <v>309</v>
      </c>
      <c r="D2014" s="86" t="s">
        <v>71</v>
      </c>
      <c r="E2014" s="86" t="s">
        <v>4026</v>
      </c>
      <c r="F2014" s="86" t="s">
        <v>27</v>
      </c>
      <c r="G2014" s="86"/>
      <c r="H2014" s="87">
        <v>22</v>
      </c>
      <c r="I2014" s="87">
        <v>0</v>
      </c>
      <c r="J2014" s="87">
        <v>0</v>
      </c>
      <c r="K2014" s="87">
        <f t="shared" si="125"/>
        <v>6160000</v>
      </c>
      <c r="L2014" s="87">
        <v>0</v>
      </c>
      <c r="M2014" s="87">
        <v>0</v>
      </c>
      <c r="N2014" s="87">
        <v>0</v>
      </c>
      <c r="O2014" s="87">
        <f t="shared" si="123"/>
        <v>6160000</v>
      </c>
      <c r="P2014" s="97">
        <v>0</v>
      </c>
      <c r="Q2014" s="97">
        <f t="shared" si="124"/>
        <v>6160000</v>
      </c>
      <c r="R2014" s="96"/>
    </row>
    <row r="2015" spans="1:18" x14ac:dyDescent="0.25">
      <c r="A2015" s="84">
        <v>2009</v>
      </c>
      <c r="B2015" s="85">
        <v>463486</v>
      </c>
      <c r="C2015" s="86" t="s">
        <v>309</v>
      </c>
      <c r="D2015" s="86" t="s">
        <v>71</v>
      </c>
      <c r="E2015" s="86" t="s">
        <v>4026</v>
      </c>
      <c r="F2015" s="86" t="s">
        <v>27</v>
      </c>
      <c r="G2015" s="86"/>
      <c r="H2015" s="87">
        <v>22</v>
      </c>
      <c r="I2015" s="87">
        <v>0</v>
      </c>
      <c r="J2015" s="87">
        <v>0</v>
      </c>
      <c r="K2015" s="87">
        <f t="shared" si="125"/>
        <v>6160000</v>
      </c>
      <c r="L2015" s="87">
        <v>0</v>
      </c>
      <c r="M2015" s="87">
        <v>0</v>
      </c>
      <c r="N2015" s="87">
        <v>0</v>
      </c>
      <c r="O2015" s="87">
        <f t="shared" si="123"/>
        <v>6160000</v>
      </c>
      <c r="P2015" s="97">
        <v>0</v>
      </c>
      <c r="Q2015" s="97">
        <f t="shared" si="124"/>
        <v>6160000</v>
      </c>
      <c r="R2015" s="96"/>
    </row>
    <row r="2016" spans="1:18" x14ac:dyDescent="0.25">
      <c r="A2016" s="84">
        <v>2010</v>
      </c>
      <c r="B2016" s="85">
        <v>463487</v>
      </c>
      <c r="C2016" s="86" t="s">
        <v>587</v>
      </c>
      <c r="D2016" s="86" t="s">
        <v>556</v>
      </c>
      <c r="E2016" s="86" t="s">
        <v>4026</v>
      </c>
      <c r="F2016" s="86" t="s">
        <v>27</v>
      </c>
      <c r="G2016" s="86"/>
      <c r="H2016" s="87">
        <v>22</v>
      </c>
      <c r="I2016" s="87">
        <v>0</v>
      </c>
      <c r="J2016" s="87">
        <v>0</v>
      </c>
      <c r="K2016" s="87">
        <f t="shared" si="125"/>
        <v>6160000</v>
      </c>
      <c r="L2016" s="87">
        <v>0</v>
      </c>
      <c r="M2016" s="87">
        <v>0</v>
      </c>
      <c r="N2016" s="87">
        <v>0</v>
      </c>
      <c r="O2016" s="87">
        <f t="shared" si="123"/>
        <v>6160000</v>
      </c>
      <c r="P2016" s="97">
        <v>0</v>
      </c>
      <c r="Q2016" s="97">
        <f t="shared" si="124"/>
        <v>6160000</v>
      </c>
      <c r="R2016" s="96"/>
    </row>
    <row r="2017" spans="1:18" x14ac:dyDescent="0.25">
      <c r="A2017" s="84">
        <v>2011</v>
      </c>
      <c r="B2017" s="85">
        <v>463488</v>
      </c>
      <c r="C2017" s="86" t="s">
        <v>1499</v>
      </c>
      <c r="D2017" s="86" t="s">
        <v>556</v>
      </c>
      <c r="E2017" s="86" t="s">
        <v>4026</v>
      </c>
      <c r="F2017" s="86" t="s">
        <v>27</v>
      </c>
      <c r="G2017" s="86"/>
      <c r="H2017" s="87">
        <v>22</v>
      </c>
      <c r="I2017" s="87">
        <v>0</v>
      </c>
      <c r="J2017" s="87">
        <v>0</v>
      </c>
      <c r="K2017" s="87">
        <f t="shared" si="125"/>
        <v>6160000</v>
      </c>
      <c r="L2017" s="87">
        <v>0</v>
      </c>
      <c r="M2017" s="87">
        <v>0</v>
      </c>
      <c r="N2017" s="87">
        <v>0</v>
      </c>
      <c r="O2017" s="87">
        <f t="shared" si="123"/>
        <v>6160000</v>
      </c>
      <c r="P2017" s="97">
        <v>6160000</v>
      </c>
      <c r="Q2017" s="97">
        <f t="shared" si="124"/>
        <v>0</v>
      </c>
      <c r="R2017" s="96"/>
    </row>
    <row r="2018" spans="1:18" x14ac:dyDescent="0.25">
      <c r="A2018" s="84">
        <v>2012</v>
      </c>
      <c r="B2018" s="85">
        <v>463489</v>
      </c>
      <c r="C2018" s="86" t="s">
        <v>4057</v>
      </c>
      <c r="D2018" s="86" t="s">
        <v>125</v>
      </c>
      <c r="E2018" s="86" t="s">
        <v>4026</v>
      </c>
      <c r="F2018" s="86" t="s">
        <v>27</v>
      </c>
      <c r="G2018" s="86"/>
      <c r="H2018" s="87">
        <v>22</v>
      </c>
      <c r="I2018" s="87">
        <v>0</v>
      </c>
      <c r="J2018" s="87">
        <v>0</v>
      </c>
      <c r="K2018" s="87">
        <f t="shared" si="125"/>
        <v>6160000</v>
      </c>
      <c r="L2018" s="87">
        <v>0</v>
      </c>
      <c r="M2018" s="87">
        <v>0</v>
      </c>
      <c r="N2018" s="87">
        <v>0</v>
      </c>
      <c r="O2018" s="87">
        <f t="shared" si="123"/>
        <v>6160000</v>
      </c>
      <c r="P2018" s="97">
        <v>6160000</v>
      </c>
      <c r="Q2018" s="97">
        <f t="shared" si="124"/>
        <v>0</v>
      </c>
      <c r="R2018" s="96"/>
    </row>
    <row r="2019" spans="1:18" x14ac:dyDescent="0.25">
      <c r="A2019" s="84">
        <v>2013</v>
      </c>
      <c r="B2019" s="85">
        <v>463490</v>
      </c>
      <c r="C2019" s="86" t="s">
        <v>3651</v>
      </c>
      <c r="D2019" s="86" t="s">
        <v>85</v>
      </c>
      <c r="E2019" s="86" t="s">
        <v>4026</v>
      </c>
      <c r="F2019" s="86" t="s">
        <v>27</v>
      </c>
      <c r="G2019" s="86"/>
      <c r="H2019" s="87">
        <v>22</v>
      </c>
      <c r="I2019" s="87">
        <v>0</v>
      </c>
      <c r="J2019" s="87">
        <v>0</v>
      </c>
      <c r="K2019" s="87">
        <f t="shared" si="125"/>
        <v>6160000</v>
      </c>
      <c r="L2019" s="87">
        <v>0</v>
      </c>
      <c r="M2019" s="87">
        <v>0</v>
      </c>
      <c r="N2019" s="87">
        <v>0</v>
      </c>
      <c r="O2019" s="87">
        <f t="shared" si="123"/>
        <v>6160000</v>
      </c>
      <c r="P2019" s="97">
        <v>0</v>
      </c>
      <c r="Q2019" s="97">
        <f t="shared" si="124"/>
        <v>6160000</v>
      </c>
      <c r="R2019" s="96"/>
    </row>
    <row r="2020" spans="1:18" x14ac:dyDescent="0.25">
      <c r="A2020" s="84">
        <v>2014</v>
      </c>
      <c r="B2020" s="85">
        <v>463491</v>
      </c>
      <c r="C2020" s="86" t="s">
        <v>152</v>
      </c>
      <c r="D2020" s="86" t="s">
        <v>481</v>
      </c>
      <c r="E2020" s="86" t="s">
        <v>4026</v>
      </c>
      <c r="F2020" s="86" t="s">
        <v>27</v>
      </c>
      <c r="G2020" s="86"/>
      <c r="H2020" s="87">
        <v>22</v>
      </c>
      <c r="I2020" s="87">
        <v>0</v>
      </c>
      <c r="J2020" s="87">
        <v>0</v>
      </c>
      <c r="K2020" s="87">
        <f t="shared" si="125"/>
        <v>6160000</v>
      </c>
      <c r="L2020" s="87">
        <v>0</v>
      </c>
      <c r="M2020" s="87">
        <v>0</v>
      </c>
      <c r="N2020" s="87">
        <v>0</v>
      </c>
      <c r="O2020" s="87">
        <f t="shared" si="123"/>
        <v>6160000</v>
      </c>
      <c r="P2020" s="97">
        <v>6160000</v>
      </c>
      <c r="Q2020" s="97">
        <f t="shared" si="124"/>
        <v>0</v>
      </c>
      <c r="R2020" s="96"/>
    </row>
    <row r="2021" spans="1:18" x14ac:dyDescent="0.25">
      <c r="A2021" s="84">
        <v>2015</v>
      </c>
      <c r="B2021" s="85">
        <v>463492</v>
      </c>
      <c r="C2021" s="86" t="s">
        <v>3202</v>
      </c>
      <c r="D2021" s="86" t="s">
        <v>317</v>
      </c>
      <c r="E2021" s="86" t="s">
        <v>4026</v>
      </c>
      <c r="F2021" s="86" t="s">
        <v>27</v>
      </c>
      <c r="G2021" s="86"/>
      <c r="H2021" s="87">
        <v>22</v>
      </c>
      <c r="I2021" s="87">
        <v>0</v>
      </c>
      <c r="J2021" s="87">
        <v>0</v>
      </c>
      <c r="K2021" s="87">
        <f t="shared" si="125"/>
        <v>6160000</v>
      </c>
      <c r="L2021" s="87">
        <v>0</v>
      </c>
      <c r="M2021" s="87">
        <v>0</v>
      </c>
      <c r="N2021" s="87">
        <v>0</v>
      </c>
      <c r="O2021" s="87">
        <f t="shared" si="123"/>
        <v>6160000</v>
      </c>
      <c r="P2021" s="97">
        <v>6160000</v>
      </c>
      <c r="Q2021" s="97">
        <f t="shared" si="124"/>
        <v>0</v>
      </c>
      <c r="R2021" s="96"/>
    </row>
    <row r="2022" spans="1:18" x14ac:dyDescent="0.25">
      <c r="A2022" s="84">
        <v>2016</v>
      </c>
      <c r="B2022" s="85">
        <v>463493</v>
      </c>
      <c r="C2022" s="86" t="s">
        <v>2367</v>
      </c>
      <c r="D2022" s="86" t="s">
        <v>210</v>
      </c>
      <c r="E2022" s="86" t="s">
        <v>4026</v>
      </c>
      <c r="F2022" s="86" t="s">
        <v>27</v>
      </c>
      <c r="G2022" s="86"/>
      <c r="H2022" s="87">
        <v>22</v>
      </c>
      <c r="I2022" s="87">
        <v>0</v>
      </c>
      <c r="J2022" s="87">
        <v>0</v>
      </c>
      <c r="K2022" s="87">
        <f t="shared" si="125"/>
        <v>6160000</v>
      </c>
      <c r="L2022" s="87">
        <v>0</v>
      </c>
      <c r="M2022" s="87">
        <v>0</v>
      </c>
      <c r="N2022" s="87">
        <v>0</v>
      </c>
      <c r="O2022" s="87">
        <f t="shared" si="123"/>
        <v>6160000</v>
      </c>
      <c r="P2022" s="97">
        <v>6160000</v>
      </c>
      <c r="Q2022" s="97">
        <f t="shared" si="124"/>
        <v>0</v>
      </c>
      <c r="R2022" s="96"/>
    </row>
    <row r="2023" spans="1:18" x14ac:dyDescent="0.25">
      <c r="A2023" s="84">
        <v>2017</v>
      </c>
      <c r="B2023" s="85">
        <v>463494</v>
      </c>
      <c r="C2023" s="86" t="s">
        <v>4058</v>
      </c>
      <c r="D2023" s="86" t="s">
        <v>254</v>
      </c>
      <c r="E2023" s="86" t="s">
        <v>4026</v>
      </c>
      <c r="F2023" s="86" t="s">
        <v>27</v>
      </c>
      <c r="G2023" s="86"/>
      <c r="H2023" s="87">
        <v>22</v>
      </c>
      <c r="I2023" s="87">
        <v>0</v>
      </c>
      <c r="J2023" s="87">
        <v>0</v>
      </c>
      <c r="K2023" s="87">
        <f t="shared" si="125"/>
        <v>6160000</v>
      </c>
      <c r="L2023" s="87">
        <v>0</v>
      </c>
      <c r="M2023" s="87">
        <v>0</v>
      </c>
      <c r="N2023" s="87">
        <v>0</v>
      </c>
      <c r="O2023" s="87">
        <f t="shared" si="123"/>
        <v>6160000</v>
      </c>
      <c r="P2023" s="97">
        <v>6160000</v>
      </c>
      <c r="Q2023" s="97">
        <f t="shared" si="124"/>
        <v>0</v>
      </c>
      <c r="R2023" s="96"/>
    </row>
    <row r="2024" spans="1:18" x14ac:dyDescent="0.25">
      <c r="A2024" s="84">
        <v>2018</v>
      </c>
      <c r="B2024" s="85">
        <v>463495</v>
      </c>
      <c r="C2024" s="86" t="s">
        <v>149</v>
      </c>
      <c r="D2024" s="86" t="s">
        <v>801</v>
      </c>
      <c r="E2024" s="86" t="s">
        <v>4026</v>
      </c>
      <c r="F2024" s="86" t="s">
        <v>27</v>
      </c>
      <c r="G2024" s="86"/>
      <c r="H2024" s="87">
        <v>22</v>
      </c>
      <c r="I2024" s="87">
        <v>0</v>
      </c>
      <c r="J2024" s="87">
        <v>0</v>
      </c>
      <c r="K2024" s="87">
        <f t="shared" si="125"/>
        <v>6160000</v>
      </c>
      <c r="L2024" s="87">
        <v>0</v>
      </c>
      <c r="M2024" s="87">
        <v>0</v>
      </c>
      <c r="N2024" s="87">
        <v>0</v>
      </c>
      <c r="O2024" s="87">
        <f t="shared" si="123"/>
        <v>6160000</v>
      </c>
      <c r="P2024" s="97">
        <v>6160000</v>
      </c>
      <c r="Q2024" s="97">
        <f t="shared" si="124"/>
        <v>0</v>
      </c>
      <c r="R2024" s="96"/>
    </row>
    <row r="2025" spans="1:18" x14ac:dyDescent="0.25">
      <c r="A2025" s="84">
        <v>2019</v>
      </c>
      <c r="B2025" s="85">
        <v>463496</v>
      </c>
      <c r="C2025" s="86" t="s">
        <v>4059</v>
      </c>
      <c r="D2025" s="86" t="s">
        <v>75</v>
      </c>
      <c r="E2025" s="86" t="s">
        <v>4026</v>
      </c>
      <c r="F2025" s="86" t="s">
        <v>27</v>
      </c>
      <c r="G2025" s="86"/>
      <c r="H2025" s="87">
        <v>22</v>
      </c>
      <c r="I2025" s="87">
        <v>0</v>
      </c>
      <c r="J2025" s="87">
        <v>0</v>
      </c>
      <c r="K2025" s="87">
        <f t="shared" si="125"/>
        <v>6160000</v>
      </c>
      <c r="L2025" s="87">
        <v>0</v>
      </c>
      <c r="M2025" s="87">
        <v>0</v>
      </c>
      <c r="N2025" s="87">
        <v>0</v>
      </c>
      <c r="O2025" s="87">
        <f t="shared" si="123"/>
        <v>6160000</v>
      </c>
      <c r="P2025" s="97">
        <v>0</v>
      </c>
      <c r="Q2025" s="97">
        <f t="shared" si="124"/>
        <v>6160000</v>
      </c>
      <c r="R2025" s="96"/>
    </row>
    <row r="2026" spans="1:18" x14ac:dyDescent="0.25">
      <c r="A2026" s="84">
        <v>2020</v>
      </c>
      <c r="B2026" s="85">
        <v>463497</v>
      </c>
      <c r="C2026" s="86" t="s">
        <v>3075</v>
      </c>
      <c r="D2026" s="86" t="s">
        <v>75</v>
      </c>
      <c r="E2026" s="86" t="s">
        <v>4026</v>
      </c>
      <c r="F2026" s="86" t="s">
        <v>27</v>
      </c>
      <c r="G2026" s="86"/>
      <c r="H2026" s="87">
        <v>22</v>
      </c>
      <c r="I2026" s="87">
        <v>0</v>
      </c>
      <c r="J2026" s="87">
        <v>0</v>
      </c>
      <c r="K2026" s="87">
        <f t="shared" si="125"/>
        <v>6160000</v>
      </c>
      <c r="L2026" s="87">
        <v>0</v>
      </c>
      <c r="M2026" s="87">
        <v>0</v>
      </c>
      <c r="N2026" s="87">
        <v>0</v>
      </c>
      <c r="O2026" s="87">
        <f t="shared" si="123"/>
        <v>6160000</v>
      </c>
      <c r="P2026" s="97">
        <v>6160000</v>
      </c>
      <c r="Q2026" s="97">
        <f t="shared" si="124"/>
        <v>0</v>
      </c>
      <c r="R2026" s="96"/>
    </row>
    <row r="2027" spans="1:18" x14ac:dyDescent="0.25">
      <c r="A2027" s="84">
        <v>2021</v>
      </c>
      <c r="B2027" s="85">
        <v>463498</v>
      </c>
      <c r="C2027" s="86" t="s">
        <v>282</v>
      </c>
      <c r="D2027" s="86" t="s">
        <v>634</v>
      </c>
      <c r="E2027" s="86" t="s">
        <v>4026</v>
      </c>
      <c r="F2027" s="86" t="s">
        <v>27</v>
      </c>
      <c r="G2027" s="86"/>
      <c r="H2027" s="87">
        <v>22</v>
      </c>
      <c r="I2027" s="87">
        <v>0</v>
      </c>
      <c r="J2027" s="87">
        <v>0</v>
      </c>
      <c r="K2027" s="87">
        <f t="shared" si="125"/>
        <v>6160000</v>
      </c>
      <c r="L2027" s="87">
        <v>0</v>
      </c>
      <c r="M2027" s="87">
        <v>0</v>
      </c>
      <c r="N2027" s="87">
        <v>0</v>
      </c>
      <c r="O2027" s="87">
        <f t="shared" si="123"/>
        <v>6160000</v>
      </c>
      <c r="P2027" s="97">
        <v>6160000</v>
      </c>
      <c r="Q2027" s="97">
        <f t="shared" si="124"/>
        <v>0</v>
      </c>
      <c r="R2027" s="96"/>
    </row>
    <row r="2028" spans="1:18" x14ac:dyDescent="0.25">
      <c r="A2028" s="84">
        <v>2022</v>
      </c>
      <c r="B2028" s="85">
        <v>463499</v>
      </c>
      <c r="C2028" s="86" t="s">
        <v>3832</v>
      </c>
      <c r="D2028" s="86" t="s">
        <v>334</v>
      </c>
      <c r="E2028" s="86" t="s">
        <v>4026</v>
      </c>
      <c r="F2028" s="86" t="s">
        <v>27</v>
      </c>
      <c r="G2028" s="86"/>
      <c r="H2028" s="87">
        <v>22</v>
      </c>
      <c r="I2028" s="87">
        <v>0</v>
      </c>
      <c r="J2028" s="87">
        <v>0</v>
      </c>
      <c r="K2028" s="87">
        <f t="shared" si="125"/>
        <v>6160000</v>
      </c>
      <c r="L2028" s="87">
        <v>0</v>
      </c>
      <c r="M2028" s="87">
        <v>0</v>
      </c>
      <c r="N2028" s="87">
        <v>0</v>
      </c>
      <c r="O2028" s="87">
        <f t="shared" si="123"/>
        <v>6160000</v>
      </c>
      <c r="P2028" s="97">
        <v>0</v>
      </c>
      <c r="Q2028" s="97">
        <f t="shared" si="124"/>
        <v>6160000</v>
      </c>
      <c r="R2028" s="96"/>
    </row>
    <row r="2029" spans="1:18" x14ac:dyDescent="0.25">
      <c r="A2029" s="84">
        <v>2023</v>
      </c>
      <c r="B2029" s="85">
        <v>463502</v>
      </c>
      <c r="C2029" s="86" t="s">
        <v>4060</v>
      </c>
      <c r="D2029" s="86" t="s">
        <v>61</v>
      </c>
      <c r="E2029" s="86" t="s">
        <v>4061</v>
      </c>
      <c r="F2029" s="86" t="s">
        <v>27</v>
      </c>
      <c r="G2029" s="86"/>
      <c r="H2029" s="87">
        <v>22</v>
      </c>
      <c r="I2029" s="87">
        <v>0</v>
      </c>
      <c r="J2029" s="87">
        <v>0</v>
      </c>
      <c r="K2029" s="87">
        <f t="shared" si="125"/>
        <v>6160000</v>
      </c>
      <c r="L2029" s="87">
        <v>0</v>
      </c>
      <c r="M2029" s="87">
        <v>0</v>
      </c>
      <c r="N2029" s="87">
        <v>0</v>
      </c>
      <c r="O2029" s="87">
        <f t="shared" si="123"/>
        <v>6160000</v>
      </c>
      <c r="P2029" s="97">
        <v>6160000</v>
      </c>
      <c r="Q2029" s="97">
        <f t="shared" si="124"/>
        <v>0</v>
      </c>
      <c r="R2029" s="96"/>
    </row>
    <row r="2030" spans="1:18" x14ac:dyDescent="0.25">
      <c r="A2030" s="84">
        <v>2024</v>
      </c>
      <c r="B2030" s="85">
        <v>463503</v>
      </c>
      <c r="C2030" s="86" t="s">
        <v>4062</v>
      </c>
      <c r="D2030" s="86" t="s">
        <v>61</v>
      </c>
      <c r="E2030" s="86" t="s">
        <v>4061</v>
      </c>
      <c r="F2030" s="86" t="s">
        <v>27</v>
      </c>
      <c r="G2030" s="86"/>
      <c r="H2030" s="87">
        <v>22</v>
      </c>
      <c r="I2030" s="87">
        <v>0</v>
      </c>
      <c r="J2030" s="87">
        <v>0</v>
      </c>
      <c r="K2030" s="87">
        <f t="shared" si="125"/>
        <v>6160000</v>
      </c>
      <c r="L2030" s="87">
        <v>0</v>
      </c>
      <c r="M2030" s="87">
        <v>0</v>
      </c>
      <c r="N2030" s="87">
        <v>0</v>
      </c>
      <c r="O2030" s="87">
        <f t="shared" si="123"/>
        <v>6160000</v>
      </c>
      <c r="P2030" s="97">
        <v>6160000</v>
      </c>
      <c r="Q2030" s="97">
        <f t="shared" si="124"/>
        <v>0</v>
      </c>
      <c r="R2030" s="96"/>
    </row>
    <row r="2031" spans="1:18" x14ac:dyDescent="0.25">
      <c r="A2031" s="84">
        <v>2025</v>
      </c>
      <c r="B2031" s="85">
        <v>463504</v>
      </c>
      <c r="C2031" s="86" t="s">
        <v>4063</v>
      </c>
      <c r="D2031" s="86" t="s">
        <v>61</v>
      </c>
      <c r="E2031" s="86" t="s">
        <v>4061</v>
      </c>
      <c r="F2031" s="86" t="s">
        <v>27</v>
      </c>
      <c r="G2031" s="86"/>
      <c r="H2031" s="87">
        <v>22</v>
      </c>
      <c r="I2031" s="87">
        <v>0</v>
      </c>
      <c r="J2031" s="87">
        <v>0</v>
      </c>
      <c r="K2031" s="87">
        <f t="shared" si="125"/>
        <v>6160000</v>
      </c>
      <c r="L2031" s="87">
        <v>0</v>
      </c>
      <c r="M2031" s="87">
        <v>0</v>
      </c>
      <c r="N2031" s="87">
        <v>0</v>
      </c>
      <c r="O2031" s="87">
        <f t="shared" si="123"/>
        <v>6160000</v>
      </c>
      <c r="P2031" s="97">
        <v>6160000</v>
      </c>
      <c r="Q2031" s="97">
        <f t="shared" si="124"/>
        <v>0</v>
      </c>
      <c r="R2031" s="96"/>
    </row>
    <row r="2032" spans="1:18" x14ac:dyDescent="0.25">
      <c r="A2032" s="84">
        <v>2026</v>
      </c>
      <c r="B2032" s="85">
        <v>463505</v>
      </c>
      <c r="C2032" s="86" t="s">
        <v>2884</v>
      </c>
      <c r="D2032" s="86" t="s">
        <v>61</v>
      </c>
      <c r="E2032" s="86" t="s">
        <v>4061</v>
      </c>
      <c r="F2032" s="86" t="s">
        <v>27</v>
      </c>
      <c r="G2032" s="86"/>
      <c r="H2032" s="87">
        <v>22</v>
      </c>
      <c r="I2032" s="87">
        <v>0</v>
      </c>
      <c r="J2032" s="87">
        <v>0</v>
      </c>
      <c r="K2032" s="87">
        <f t="shared" si="125"/>
        <v>6160000</v>
      </c>
      <c r="L2032" s="87">
        <v>0</v>
      </c>
      <c r="M2032" s="87">
        <v>0</v>
      </c>
      <c r="N2032" s="87">
        <v>0</v>
      </c>
      <c r="O2032" s="87">
        <f t="shared" si="123"/>
        <v>6160000</v>
      </c>
      <c r="P2032" s="97">
        <v>6160000</v>
      </c>
      <c r="Q2032" s="97">
        <f t="shared" si="124"/>
        <v>0</v>
      </c>
      <c r="R2032" s="96"/>
    </row>
    <row r="2033" spans="1:18" x14ac:dyDescent="0.25">
      <c r="A2033" s="84">
        <v>2027</v>
      </c>
      <c r="B2033" s="85">
        <v>463506</v>
      </c>
      <c r="C2033" s="86" t="s">
        <v>4064</v>
      </c>
      <c r="D2033" s="86" t="s">
        <v>61</v>
      </c>
      <c r="E2033" s="86" t="s">
        <v>4061</v>
      </c>
      <c r="F2033" s="86" t="s">
        <v>27</v>
      </c>
      <c r="G2033" s="86"/>
      <c r="H2033" s="87">
        <v>22</v>
      </c>
      <c r="I2033" s="87">
        <v>0</v>
      </c>
      <c r="J2033" s="87">
        <v>0</v>
      </c>
      <c r="K2033" s="87">
        <f t="shared" si="125"/>
        <v>6160000</v>
      </c>
      <c r="L2033" s="87">
        <v>0</v>
      </c>
      <c r="M2033" s="87">
        <v>0</v>
      </c>
      <c r="N2033" s="87">
        <v>0</v>
      </c>
      <c r="O2033" s="87">
        <f t="shared" si="123"/>
        <v>6160000</v>
      </c>
      <c r="P2033" s="97">
        <v>0</v>
      </c>
      <c r="Q2033" s="97">
        <f t="shared" si="124"/>
        <v>6160000</v>
      </c>
      <c r="R2033" s="96"/>
    </row>
    <row r="2034" spans="1:18" x14ac:dyDescent="0.25">
      <c r="A2034" s="84">
        <v>2028</v>
      </c>
      <c r="B2034" s="85">
        <v>463507</v>
      </c>
      <c r="C2034" s="86" t="s">
        <v>4065</v>
      </c>
      <c r="D2034" s="86" t="s">
        <v>61</v>
      </c>
      <c r="E2034" s="86" t="s">
        <v>4061</v>
      </c>
      <c r="F2034" s="86" t="s">
        <v>27</v>
      </c>
      <c r="G2034" s="86"/>
      <c r="H2034" s="87">
        <v>22</v>
      </c>
      <c r="I2034" s="87">
        <v>0</v>
      </c>
      <c r="J2034" s="87">
        <v>0</v>
      </c>
      <c r="K2034" s="87">
        <f t="shared" si="125"/>
        <v>6160000</v>
      </c>
      <c r="L2034" s="87">
        <v>0</v>
      </c>
      <c r="M2034" s="87">
        <v>0</v>
      </c>
      <c r="N2034" s="87">
        <v>0</v>
      </c>
      <c r="O2034" s="87">
        <f t="shared" si="123"/>
        <v>6160000</v>
      </c>
      <c r="P2034" s="97">
        <v>6160000</v>
      </c>
      <c r="Q2034" s="97">
        <f t="shared" si="124"/>
        <v>0</v>
      </c>
      <c r="R2034" s="96"/>
    </row>
    <row r="2035" spans="1:18" x14ac:dyDescent="0.25">
      <c r="A2035" s="84">
        <v>2029</v>
      </c>
      <c r="B2035" s="85">
        <v>463508</v>
      </c>
      <c r="C2035" s="86" t="s">
        <v>53</v>
      </c>
      <c r="D2035" s="86" t="s">
        <v>393</v>
      </c>
      <c r="E2035" s="86" t="s">
        <v>4061</v>
      </c>
      <c r="F2035" s="86" t="s">
        <v>27</v>
      </c>
      <c r="G2035" s="86"/>
      <c r="H2035" s="87">
        <v>22</v>
      </c>
      <c r="I2035" s="87">
        <v>0</v>
      </c>
      <c r="J2035" s="87">
        <v>0</v>
      </c>
      <c r="K2035" s="87">
        <f t="shared" si="125"/>
        <v>6160000</v>
      </c>
      <c r="L2035" s="87">
        <v>0</v>
      </c>
      <c r="M2035" s="87">
        <v>0</v>
      </c>
      <c r="N2035" s="87">
        <v>0</v>
      </c>
      <c r="O2035" s="87">
        <f t="shared" si="123"/>
        <v>6160000</v>
      </c>
      <c r="P2035" s="97">
        <v>0</v>
      </c>
      <c r="Q2035" s="97">
        <f t="shared" si="124"/>
        <v>6160000</v>
      </c>
      <c r="R2035" s="96"/>
    </row>
    <row r="2036" spans="1:18" x14ac:dyDescent="0.25">
      <c r="A2036" s="84">
        <v>2030</v>
      </c>
      <c r="B2036" s="85">
        <v>463509</v>
      </c>
      <c r="C2036" s="86" t="s">
        <v>4066</v>
      </c>
      <c r="D2036" s="86" t="s">
        <v>4067</v>
      </c>
      <c r="E2036" s="86" t="s">
        <v>4061</v>
      </c>
      <c r="F2036" s="86" t="s">
        <v>368</v>
      </c>
      <c r="G2036" s="86"/>
      <c r="H2036" s="87">
        <v>22</v>
      </c>
      <c r="I2036" s="87">
        <v>0</v>
      </c>
      <c r="J2036" s="87">
        <v>0</v>
      </c>
      <c r="K2036" s="87">
        <f>H2036*280000</f>
        <v>6160000</v>
      </c>
      <c r="L2036" s="87">
        <v>0</v>
      </c>
      <c r="M2036" s="87">
        <v>0</v>
      </c>
      <c r="N2036" s="87">
        <f>K2036</f>
        <v>6160000</v>
      </c>
      <c r="O2036" s="87">
        <f t="shared" si="123"/>
        <v>0</v>
      </c>
      <c r="P2036" s="97">
        <v>0</v>
      </c>
      <c r="Q2036" s="97">
        <f t="shared" si="124"/>
        <v>0</v>
      </c>
      <c r="R2036" s="96"/>
    </row>
    <row r="2037" spans="1:18" x14ac:dyDescent="0.25">
      <c r="A2037" s="84">
        <v>2031</v>
      </c>
      <c r="B2037" s="85">
        <v>463510</v>
      </c>
      <c r="C2037" s="86" t="s">
        <v>3811</v>
      </c>
      <c r="D2037" s="86" t="s">
        <v>51</v>
      </c>
      <c r="E2037" s="86" t="s">
        <v>4061</v>
      </c>
      <c r="F2037" s="86" t="s">
        <v>27</v>
      </c>
      <c r="G2037" s="86"/>
      <c r="H2037" s="87">
        <v>22</v>
      </c>
      <c r="I2037" s="87">
        <v>0</v>
      </c>
      <c r="J2037" s="87">
        <v>0</v>
      </c>
      <c r="K2037" s="87">
        <f t="shared" ref="K2037:K2089" si="126">H2037*280000</f>
        <v>6160000</v>
      </c>
      <c r="L2037" s="87">
        <v>0</v>
      </c>
      <c r="M2037" s="87">
        <v>0</v>
      </c>
      <c r="N2037" s="87">
        <v>0</v>
      </c>
      <c r="O2037" s="87">
        <f t="shared" si="123"/>
        <v>6160000</v>
      </c>
      <c r="P2037" s="97">
        <v>6160000</v>
      </c>
      <c r="Q2037" s="97">
        <f t="shared" si="124"/>
        <v>0</v>
      </c>
      <c r="R2037" s="96"/>
    </row>
    <row r="2038" spans="1:18" x14ac:dyDescent="0.25">
      <c r="A2038" s="84">
        <v>2032</v>
      </c>
      <c r="B2038" s="85">
        <v>4635100</v>
      </c>
      <c r="C2038" s="86" t="s">
        <v>152</v>
      </c>
      <c r="D2038" s="86" t="s">
        <v>198</v>
      </c>
      <c r="E2038" s="86" t="s">
        <v>4061</v>
      </c>
      <c r="F2038" s="86" t="s">
        <v>27</v>
      </c>
      <c r="G2038" s="86"/>
      <c r="H2038" s="87">
        <v>22</v>
      </c>
      <c r="I2038" s="87">
        <v>0</v>
      </c>
      <c r="J2038" s="87">
        <v>0</v>
      </c>
      <c r="K2038" s="87">
        <f t="shared" si="126"/>
        <v>6160000</v>
      </c>
      <c r="L2038" s="87">
        <v>0</v>
      </c>
      <c r="M2038" s="87">
        <v>0</v>
      </c>
      <c r="N2038" s="87">
        <v>0</v>
      </c>
      <c r="O2038" s="87">
        <f t="shared" si="123"/>
        <v>6160000</v>
      </c>
      <c r="P2038" s="97">
        <v>6160000</v>
      </c>
      <c r="Q2038" s="97">
        <f t="shared" si="124"/>
        <v>0</v>
      </c>
      <c r="R2038" s="96"/>
    </row>
    <row r="2039" spans="1:18" x14ac:dyDescent="0.25">
      <c r="A2039" s="84">
        <v>2033</v>
      </c>
      <c r="B2039" s="85">
        <v>4635101</v>
      </c>
      <c r="C2039" s="86" t="s">
        <v>2102</v>
      </c>
      <c r="D2039" s="86" t="s">
        <v>61</v>
      </c>
      <c r="E2039" s="86" t="s">
        <v>4061</v>
      </c>
      <c r="F2039" s="86" t="s">
        <v>27</v>
      </c>
      <c r="G2039" s="86"/>
      <c r="H2039" s="87">
        <v>22</v>
      </c>
      <c r="I2039" s="87">
        <v>0</v>
      </c>
      <c r="J2039" s="87">
        <v>0</v>
      </c>
      <c r="K2039" s="87">
        <f t="shared" si="126"/>
        <v>6160000</v>
      </c>
      <c r="L2039" s="87">
        <v>0</v>
      </c>
      <c r="M2039" s="87">
        <v>0</v>
      </c>
      <c r="N2039" s="87">
        <v>0</v>
      </c>
      <c r="O2039" s="87">
        <f t="shared" si="123"/>
        <v>6160000</v>
      </c>
      <c r="P2039" s="97">
        <v>6160000</v>
      </c>
      <c r="Q2039" s="97">
        <f t="shared" si="124"/>
        <v>0</v>
      </c>
      <c r="R2039" s="96"/>
    </row>
    <row r="2040" spans="1:18" x14ac:dyDescent="0.25">
      <c r="A2040" s="84">
        <v>2034</v>
      </c>
      <c r="B2040" s="85">
        <v>4635102</v>
      </c>
      <c r="C2040" s="86" t="s">
        <v>2692</v>
      </c>
      <c r="D2040" s="86" t="s">
        <v>3468</v>
      </c>
      <c r="E2040" s="86" t="s">
        <v>4061</v>
      </c>
      <c r="F2040" s="86" t="s">
        <v>27</v>
      </c>
      <c r="G2040" s="86"/>
      <c r="H2040" s="87">
        <v>22</v>
      </c>
      <c r="I2040" s="87">
        <v>0</v>
      </c>
      <c r="J2040" s="87">
        <v>0</v>
      </c>
      <c r="K2040" s="87">
        <f t="shared" si="126"/>
        <v>6160000</v>
      </c>
      <c r="L2040" s="87">
        <v>0</v>
      </c>
      <c r="M2040" s="87">
        <v>0</v>
      </c>
      <c r="N2040" s="87">
        <v>0</v>
      </c>
      <c r="O2040" s="87">
        <f t="shared" si="123"/>
        <v>6160000</v>
      </c>
      <c r="P2040" s="97">
        <v>6160000</v>
      </c>
      <c r="Q2040" s="97">
        <f t="shared" si="124"/>
        <v>0</v>
      </c>
      <c r="R2040" s="96"/>
    </row>
    <row r="2041" spans="1:18" x14ac:dyDescent="0.25">
      <c r="A2041" s="84">
        <v>2035</v>
      </c>
      <c r="B2041" s="85">
        <v>463511</v>
      </c>
      <c r="C2041" s="86" t="s">
        <v>1946</v>
      </c>
      <c r="D2041" s="86" t="s">
        <v>51</v>
      </c>
      <c r="E2041" s="86" t="s">
        <v>4061</v>
      </c>
      <c r="F2041" s="86" t="s">
        <v>27</v>
      </c>
      <c r="G2041" s="86"/>
      <c r="H2041" s="87">
        <v>22</v>
      </c>
      <c r="I2041" s="87">
        <v>0</v>
      </c>
      <c r="J2041" s="87">
        <v>0</v>
      </c>
      <c r="K2041" s="87">
        <f t="shared" si="126"/>
        <v>6160000</v>
      </c>
      <c r="L2041" s="87">
        <v>0</v>
      </c>
      <c r="M2041" s="87">
        <v>0</v>
      </c>
      <c r="N2041" s="87">
        <v>0</v>
      </c>
      <c r="O2041" s="87">
        <f t="shared" si="123"/>
        <v>6160000</v>
      </c>
      <c r="P2041" s="97">
        <v>6160000</v>
      </c>
      <c r="Q2041" s="97">
        <f t="shared" si="124"/>
        <v>0</v>
      </c>
      <c r="R2041" s="96"/>
    </row>
    <row r="2042" spans="1:18" x14ac:dyDescent="0.25">
      <c r="A2042" s="84">
        <v>2036</v>
      </c>
      <c r="B2042" s="85">
        <v>463512</v>
      </c>
      <c r="C2042" s="86" t="s">
        <v>423</v>
      </c>
      <c r="D2042" s="86" t="s">
        <v>89</v>
      </c>
      <c r="E2042" s="86" t="s">
        <v>4061</v>
      </c>
      <c r="F2042" s="86" t="s">
        <v>27</v>
      </c>
      <c r="G2042" s="86"/>
      <c r="H2042" s="87">
        <v>22</v>
      </c>
      <c r="I2042" s="87">
        <v>0</v>
      </c>
      <c r="J2042" s="87">
        <v>0</v>
      </c>
      <c r="K2042" s="87">
        <f t="shared" si="126"/>
        <v>6160000</v>
      </c>
      <c r="L2042" s="87">
        <v>0</v>
      </c>
      <c r="M2042" s="87">
        <v>0</v>
      </c>
      <c r="N2042" s="87">
        <v>0</v>
      </c>
      <c r="O2042" s="87">
        <f t="shared" si="123"/>
        <v>6160000</v>
      </c>
      <c r="P2042" s="97">
        <v>0</v>
      </c>
      <c r="Q2042" s="97">
        <f t="shared" si="124"/>
        <v>6160000</v>
      </c>
      <c r="R2042" s="96"/>
    </row>
    <row r="2043" spans="1:18" x14ac:dyDescent="0.25">
      <c r="A2043" s="84">
        <v>2037</v>
      </c>
      <c r="B2043" s="85">
        <v>463513</v>
      </c>
      <c r="C2043" s="86" t="s">
        <v>149</v>
      </c>
      <c r="D2043" s="86" t="s">
        <v>490</v>
      </c>
      <c r="E2043" s="86" t="s">
        <v>4061</v>
      </c>
      <c r="F2043" s="86" t="s">
        <v>27</v>
      </c>
      <c r="G2043" s="86"/>
      <c r="H2043" s="87">
        <v>22</v>
      </c>
      <c r="I2043" s="87">
        <v>0</v>
      </c>
      <c r="J2043" s="87">
        <v>0</v>
      </c>
      <c r="K2043" s="87">
        <f t="shared" si="126"/>
        <v>6160000</v>
      </c>
      <c r="L2043" s="87">
        <v>0</v>
      </c>
      <c r="M2043" s="87">
        <v>0</v>
      </c>
      <c r="N2043" s="87">
        <v>0</v>
      </c>
      <c r="O2043" s="87">
        <f t="shared" si="123"/>
        <v>6160000</v>
      </c>
      <c r="P2043" s="97">
        <v>6160000</v>
      </c>
      <c r="Q2043" s="97">
        <f t="shared" si="124"/>
        <v>0</v>
      </c>
      <c r="R2043" s="96"/>
    </row>
    <row r="2044" spans="1:18" x14ac:dyDescent="0.25">
      <c r="A2044" s="84">
        <v>2038</v>
      </c>
      <c r="B2044" s="85">
        <v>463514</v>
      </c>
      <c r="C2044" s="86" t="s">
        <v>641</v>
      </c>
      <c r="D2044" s="86" t="s">
        <v>244</v>
      </c>
      <c r="E2044" s="86" t="s">
        <v>4061</v>
      </c>
      <c r="F2044" s="86" t="s">
        <v>27</v>
      </c>
      <c r="G2044" s="86"/>
      <c r="H2044" s="87">
        <v>22</v>
      </c>
      <c r="I2044" s="87">
        <v>0</v>
      </c>
      <c r="J2044" s="87">
        <v>0</v>
      </c>
      <c r="K2044" s="87">
        <f t="shared" si="126"/>
        <v>6160000</v>
      </c>
      <c r="L2044" s="87">
        <v>0</v>
      </c>
      <c r="M2044" s="87">
        <v>0</v>
      </c>
      <c r="N2044" s="87">
        <v>0</v>
      </c>
      <c r="O2044" s="87">
        <f t="shared" si="123"/>
        <v>6160000</v>
      </c>
      <c r="P2044" s="97">
        <v>6160000</v>
      </c>
      <c r="Q2044" s="97">
        <f t="shared" si="124"/>
        <v>0</v>
      </c>
      <c r="R2044" s="96"/>
    </row>
    <row r="2045" spans="1:18" x14ac:dyDescent="0.25">
      <c r="A2045" s="84">
        <v>2039</v>
      </c>
      <c r="B2045" s="85">
        <v>463515</v>
      </c>
      <c r="C2045" s="86" t="s">
        <v>453</v>
      </c>
      <c r="D2045" s="86" t="s">
        <v>258</v>
      </c>
      <c r="E2045" s="86" t="s">
        <v>4061</v>
      </c>
      <c r="F2045" s="86" t="s">
        <v>27</v>
      </c>
      <c r="G2045" s="86"/>
      <c r="H2045" s="87">
        <v>22</v>
      </c>
      <c r="I2045" s="87">
        <v>0</v>
      </c>
      <c r="J2045" s="87">
        <v>0</v>
      </c>
      <c r="K2045" s="87">
        <f t="shared" si="126"/>
        <v>6160000</v>
      </c>
      <c r="L2045" s="87">
        <v>0</v>
      </c>
      <c r="M2045" s="87">
        <v>0</v>
      </c>
      <c r="N2045" s="87">
        <v>0</v>
      </c>
      <c r="O2045" s="87">
        <f t="shared" si="123"/>
        <v>6160000</v>
      </c>
      <c r="P2045" s="97">
        <v>6160000</v>
      </c>
      <c r="Q2045" s="97">
        <f t="shared" si="124"/>
        <v>0</v>
      </c>
      <c r="R2045" s="96"/>
    </row>
    <row r="2046" spans="1:18" x14ac:dyDescent="0.25">
      <c r="A2046" s="84">
        <v>2040</v>
      </c>
      <c r="B2046" s="85">
        <v>463516</v>
      </c>
      <c r="C2046" s="86" t="s">
        <v>1831</v>
      </c>
      <c r="D2046" s="86" t="s">
        <v>258</v>
      </c>
      <c r="E2046" s="86" t="s">
        <v>4061</v>
      </c>
      <c r="F2046" s="86" t="s">
        <v>27</v>
      </c>
      <c r="G2046" s="86"/>
      <c r="H2046" s="87">
        <v>22</v>
      </c>
      <c r="I2046" s="87">
        <v>0</v>
      </c>
      <c r="J2046" s="87">
        <v>0</v>
      </c>
      <c r="K2046" s="87">
        <f t="shared" si="126"/>
        <v>6160000</v>
      </c>
      <c r="L2046" s="87">
        <v>0</v>
      </c>
      <c r="M2046" s="87">
        <v>0</v>
      </c>
      <c r="N2046" s="87">
        <v>0</v>
      </c>
      <c r="O2046" s="87">
        <f t="shared" si="123"/>
        <v>6160000</v>
      </c>
      <c r="P2046" s="97">
        <v>6160000</v>
      </c>
      <c r="Q2046" s="97">
        <f t="shared" si="124"/>
        <v>0</v>
      </c>
      <c r="R2046" s="96"/>
    </row>
    <row r="2047" spans="1:18" x14ac:dyDescent="0.25">
      <c r="A2047" s="84">
        <v>2041</v>
      </c>
      <c r="B2047" s="85">
        <v>463517</v>
      </c>
      <c r="C2047" s="86" t="s">
        <v>2102</v>
      </c>
      <c r="D2047" s="86" t="s">
        <v>258</v>
      </c>
      <c r="E2047" s="86" t="s">
        <v>4061</v>
      </c>
      <c r="F2047" s="86" t="s">
        <v>27</v>
      </c>
      <c r="G2047" s="86"/>
      <c r="H2047" s="87">
        <v>22</v>
      </c>
      <c r="I2047" s="87">
        <v>0</v>
      </c>
      <c r="J2047" s="87">
        <v>0</v>
      </c>
      <c r="K2047" s="87">
        <f t="shared" si="126"/>
        <v>6160000</v>
      </c>
      <c r="L2047" s="87">
        <v>0</v>
      </c>
      <c r="M2047" s="87">
        <v>0</v>
      </c>
      <c r="N2047" s="87">
        <v>0</v>
      </c>
      <c r="O2047" s="87">
        <f t="shared" si="123"/>
        <v>6160000</v>
      </c>
      <c r="P2047" s="97">
        <v>6160000</v>
      </c>
      <c r="Q2047" s="97">
        <f t="shared" si="124"/>
        <v>0</v>
      </c>
      <c r="R2047" s="96"/>
    </row>
    <row r="2048" spans="1:18" x14ac:dyDescent="0.25">
      <c r="A2048" s="84">
        <v>2042</v>
      </c>
      <c r="B2048" s="85">
        <v>463518</v>
      </c>
      <c r="C2048" s="86" t="s">
        <v>1107</v>
      </c>
      <c r="D2048" s="86" t="s">
        <v>3423</v>
      </c>
      <c r="E2048" s="86" t="s">
        <v>4061</v>
      </c>
      <c r="F2048" s="86" t="s">
        <v>27</v>
      </c>
      <c r="G2048" s="86"/>
      <c r="H2048" s="87">
        <v>22</v>
      </c>
      <c r="I2048" s="87">
        <v>0</v>
      </c>
      <c r="J2048" s="87">
        <v>0</v>
      </c>
      <c r="K2048" s="87">
        <f t="shared" si="126"/>
        <v>6160000</v>
      </c>
      <c r="L2048" s="87">
        <v>0</v>
      </c>
      <c r="M2048" s="87">
        <v>0</v>
      </c>
      <c r="N2048" s="87">
        <v>0</v>
      </c>
      <c r="O2048" s="87">
        <f t="shared" si="123"/>
        <v>6160000</v>
      </c>
      <c r="P2048" s="97">
        <v>6160000</v>
      </c>
      <c r="Q2048" s="97">
        <f t="shared" si="124"/>
        <v>0</v>
      </c>
      <c r="R2048" s="96"/>
    </row>
    <row r="2049" spans="1:18" x14ac:dyDescent="0.25">
      <c r="A2049" s="84">
        <v>2043</v>
      </c>
      <c r="B2049" s="85">
        <v>463519</v>
      </c>
      <c r="C2049" s="86" t="s">
        <v>1185</v>
      </c>
      <c r="D2049" s="86" t="s">
        <v>204</v>
      </c>
      <c r="E2049" s="86" t="s">
        <v>4061</v>
      </c>
      <c r="F2049" s="86" t="s">
        <v>27</v>
      </c>
      <c r="G2049" s="86"/>
      <c r="H2049" s="87">
        <v>22</v>
      </c>
      <c r="I2049" s="87">
        <v>0</v>
      </c>
      <c r="J2049" s="87">
        <v>0</v>
      </c>
      <c r="K2049" s="87">
        <f t="shared" si="126"/>
        <v>6160000</v>
      </c>
      <c r="L2049" s="87">
        <v>0</v>
      </c>
      <c r="M2049" s="87">
        <v>0</v>
      </c>
      <c r="N2049" s="87">
        <v>0</v>
      </c>
      <c r="O2049" s="87">
        <f t="shared" si="123"/>
        <v>6160000</v>
      </c>
      <c r="P2049" s="97">
        <v>6160000</v>
      </c>
      <c r="Q2049" s="97">
        <f t="shared" si="124"/>
        <v>0</v>
      </c>
      <c r="R2049" s="96"/>
    </row>
    <row r="2050" spans="1:18" x14ac:dyDescent="0.25">
      <c r="A2050" s="84">
        <v>2044</v>
      </c>
      <c r="B2050" s="85">
        <v>463520</v>
      </c>
      <c r="C2050" s="86" t="s">
        <v>1201</v>
      </c>
      <c r="D2050" s="86" t="s">
        <v>431</v>
      </c>
      <c r="E2050" s="86" t="s">
        <v>4061</v>
      </c>
      <c r="F2050" s="86" t="s">
        <v>27</v>
      </c>
      <c r="G2050" s="86"/>
      <c r="H2050" s="87">
        <v>22</v>
      </c>
      <c r="I2050" s="87">
        <v>0</v>
      </c>
      <c r="J2050" s="87">
        <v>0</v>
      </c>
      <c r="K2050" s="87">
        <f t="shared" si="126"/>
        <v>6160000</v>
      </c>
      <c r="L2050" s="87">
        <v>0</v>
      </c>
      <c r="M2050" s="87">
        <v>0</v>
      </c>
      <c r="N2050" s="87">
        <v>0</v>
      </c>
      <c r="O2050" s="87">
        <f t="shared" si="123"/>
        <v>6160000</v>
      </c>
      <c r="P2050" s="97">
        <v>6160000</v>
      </c>
      <c r="Q2050" s="97">
        <f t="shared" si="124"/>
        <v>0</v>
      </c>
      <c r="R2050" s="96"/>
    </row>
    <row r="2051" spans="1:18" x14ac:dyDescent="0.25">
      <c r="A2051" s="84">
        <v>2045</v>
      </c>
      <c r="B2051" s="85">
        <v>463521</v>
      </c>
      <c r="C2051" s="86" t="s">
        <v>417</v>
      </c>
      <c r="D2051" s="86" t="s">
        <v>158</v>
      </c>
      <c r="E2051" s="86" t="s">
        <v>4061</v>
      </c>
      <c r="F2051" s="86" t="s">
        <v>27</v>
      </c>
      <c r="G2051" s="86"/>
      <c r="H2051" s="87">
        <v>22</v>
      </c>
      <c r="I2051" s="87">
        <v>0</v>
      </c>
      <c r="J2051" s="87">
        <v>0</v>
      </c>
      <c r="K2051" s="87">
        <f t="shared" si="126"/>
        <v>6160000</v>
      </c>
      <c r="L2051" s="87">
        <v>0</v>
      </c>
      <c r="M2051" s="87">
        <v>0</v>
      </c>
      <c r="N2051" s="87">
        <v>0</v>
      </c>
      <c r="O2051" s="87">
        <f t="shared" si="123"/>
        <v>6160000</v>
      </c>
      <c r="P2051" s="97">
        <v>0</v>
      </c>
      <c r="Q2051" s="97">
        <f t="shared" si="124"/>
        <v>6160000</v>
      </c>
      <c r="R2051" s="96"/>
    </row>
    <row r="2052" spans="1:18" x14ac:dyDescent="0.25">
      <c r="A2052" s="84">
        <v>2046</v>
      </c>
      <c r="B2052" s="85">
        <v>463522</v>
      </c>
      <c r="C2052" s="86" t="s">
        <v>4068</v>
      </c>
      <c r="D2052" s="86" t="s">
        <v>517</v>
      </c>
      <c r="E2052" s="86" t="s">
        <v>4061</v>
      </c>
      <c r="F2052" s="86" t="s">
        <v>27</v>
      </c>
      <c r="G2052" s="86"/>
      <c r="H2052" s="87">
        <v>22</v>
      </c>
      <c r="I2052" s="87">
        <v>0</v>
      </c>
      <c r="J2052" s="87">
        <v>0</v>
      </c>
      <c r="K2052" s="87">
        <f t="shared" si="126"/>
        <v>6160000</v>
      </c>
      <c r="L2052" s="87">
        <v>0</v>
      </c>
      <c r="M2052" s="87">
        <v>0</v>
      </c>
      <c r="N2052" s="87">
        <v>0</v>
      </c>
      <c r="O2052" s="87">
        <f t="shared" si="123"/>
        <v>6160000</v>
      </c>
      <c r="P2052" s="97">
        <v>6160000</v>
      </c>
      <c r="Q2052" s="97">
        <f t="shared" si="124"/>
        <v>0</v>
      </c>
      <c r="R2052" s="96"/>
    </row>
    <row r="2053" spans="1:18" x14ac:dyDescent="0.25">
      <c r="A2053" s="84">
        <v>2047</v>
      </c>
      <c r="B2053" s="85">
        <v>463523</v>
      </c>
      <c r="C2053" s="86" t="s">
        <v>1363</v>
      </c>
      <c r="D2053" s="86" t="s">
        <v>488</v>
      </c>
      <c r="E2053" s="86" t="s">
        <v>4061</v>
      </c>
      <c r="F2053" s="86" t="s">
        <v>27</v>
      </c>
      <c r="G2053" s="86"/>
      <c r="H2053" s="87">
        <v>22</v>
      </c>
      <c r="I2053" s="87">
        <v>0</v>
      </c>
      <c r="J2053" s="87">
        <v>0</v>
      </c>
      <c r="K2053" s="87">
        <f t="shared" si="126"/>
        <v>6160000</v>
      </c>
      <c r="L2053" s="87">
        <v>0</v>
      </c>
      <c r="M2053" s="87">
        <v>0</v>
      </c>
      <c r="N2053" s="87">
        <v>0</v>
      </c>
      <c r="O2053" s="87">
        <f t="shared" si="123"/>
        <v>6160000</v>
      </c>
      <c r="P2053" s="97">
        <v>0</v>
      </c>
      <c r="Q2053" s="97">
        <f t="shared" si="124"/>
        <v>6160000</v>
      </c>
      <c r="R2053" s="96"/>
    </row>
    <row r="2054" spans="1:18" x14ac:dyDescent="0.25">
      <c r="A2054" s="84">
        <v>2048</v>
      </c>
      <c r="B2054" s="85">
        <v>463524</v>
      </c>
      <c r="C2054" s="86" t="s">
        <v>282</v>
      </c>
      <c r="D2054" s="86" t="s">
        <v>47</v>
      </c>
      <c r="E2054" s="86" t="s">
        <v>4061</v>
      </c>
      <c r="F2054" s="86" t="s">
        <v>27</v>
      </c>
      <c r="G2054" s="86"/>
      <c r="H2054" s="87">
        <v>22</v>
      </c>
      <c r="I2054" s="87">
        <v>0</v>
      </c>
      <c r="J2054" s="87">
        <v>0</v>
      </c>
      <c r="K2054" s="87">
        <f t="shared" si="126"/>
        <v>6160000</v>
      </c>
      <c r="L2054" s="87">
        <v>0</v>
      </c>
      <c r="M2054" s="87">
        <v>0</v>
      </c>
      <c r="N2054" s="87">
        <v>0</v>
      </c>
      <c r="O2054" s="87">
        <f t="shared" si="123"/>
        <v>6160000</v>
      </c>
      <c r="P2054" s="97">
        <v>6160000</v>
      </c>
      <c r="Q2054" s="97">
        <f t="shared" si="124"/>
        <v>0</v>
      </c>
      <c r="R2054" s="96"/>
    </row>
    <row r="2055" spans="1:18" x14ac:dyDescent="0.25">
      <c r="A2055" s="84">
        <v>2049</v>
      </c>
      <c r="B2055" s="85">
        <v>463525</v>
      </c>
      <c r="C2055" s="86" t="s">
        <v>1172</v>
      </c>
      <c r="D2055" s="86" t="s">
        <v>1311</v>
      </c>
      <c r="E2055" s="86" t="s">
        <v>4061</v>
      </c>
      <c r="F2055" s="86" t="s">
        <v>27</v>
      </c>
      <c r="G2055" s="86"/>
      <c r="H2055" s="87">
        <v>22</v>
      </c>
      <c r="I2055" s="87">
        <v>0</v>
      </c>
      <c r="J2055" s="87">
        <v>0</v>
      </c>
      <c r="K2055" s="87">
        <f t="shared" si="126"/>
        <v>6160000</v>
      </c>
      <c r="L2055" s="87">
        <v>0</v>
      </c>
      <c r="M2055" s="87">
        <v>0</v>
      </c>
      <c r="N2055" s="87">
        <v>0</v>
      </c>
      <c r="O2055" s="87">
        <f t="shared" si="123"/>
        <v>6160000</v>
      </c>
      <c r="P2055" s="97">
        <v>6160000</v>
      </c>
      <c r="Q2055" s="97">
        <f t="shared" si="124"/>
        <v>0</v>
      </c>
      <c r="R2055" s="96"/>
    </row>
    <row r="2056" spans="1:18" x14ac:dyDescent="0.25">
      <c r="A2056" s="84">
        <v>2050</v>
      </c>
      <c r="B2056" s="85">
        <v>463526</v>
      </c>
      <c r="C2056" s="86" t="s">
        <v>440</v>
      </c>
      <c r="D2056" s="86" t="s">
        <v>958</v>
      </c>
      <c r="E2056" s="86" t="s">
        <v>4061</v>
      </c>
      <c r="F2056" s="86" t="s">
        <v>27</v>
      </c>
      <c r="G2056" s="86"/>
      <c r="H2056" s="87">
        <v>22</v>
      </c>
      <c r="I2056" s="87">
        <v>0</v>
      </c>
      <c r="J2056" s="87">
        <v>0</v>
      </c>
      <c r="K2056" s="87">
        <f t="shared" si="126"/>
        <v>6160000</v>
      </c>
      <c r="L2056" s="87">
        <v>0</v>
      </c>
      <c r="M2056" s="87">
        <v>0</v>
      </c>
      <c r="N2056" s="87">
        <v>0</v>
      </c>
      <c r="O2056" s="87">
        <f t="shared" ref="O2056:O2119" si="127">K2056+L2056+M2056-N2056</f>
        <v>6160000</v>
      </c>
      <c r="P2056" s="97">
        <v>6160000</v>
      </c>
      <c r="Q2056" s="97">
        <f t="shared" ref="Q2056:Q2119" si="128">O2056-P2056</f>
        <v>0</v>
      </c>
      <c r="R2056" s="96"/>
    </row>
    <row r="2057" spans="1:18" x14ac:dyDescent="0.25">
      <c r="A2057" s="84">
        <v>2051</v>
      </c>
      <c r="B2057" s="85">
        <v>463527</v>
      </c>
      <c r="C2057" s="86" t="s">
        <v>4069</v>
      </c>
      <c r="D2057" s="86" t="s">
        <v>2548</v>
      </c>
      <c r="E2057" s="86" t="s">
        <v>4061</v>
      </c>
      <c r="F2057" s="86" t="s">
        <v>27</v>
      </c>
      <c r="G2057" s="86"/>
      <c r="H2057" s="87">
        <v>22</v>
      </c>
      <c r="I2057" s="87">
        <v>0</v>
      </c>
      <c r="J2057" s="87">
        <v>0</v>
      </c>
      <c r="K2057" s="87">
        <f t="shared" si="126"/>
        <v>6160000</v>
      </c>
      <c r="L2057" s="87">
        <v>0</v>
      </c>
      <c r="M2057" s="87">
        <v>0</v>
      </c>
      <c r="N2057" s="87">
        <v>0</v>
      </c>
      <c r="O2057" s="87">
        <f t="shared" si="127"/>
        <v>6160000</v>
      </c>
      <c r="P2057" s="97">
        <v>6160000</v>
      </c>
      <c r="Q2057" s="97">
        <f t="shared" si="128"/>
        <v>0</v>
      </c>
      <c r="R2057" s="96"/>
    </row>
    <row r="2058" spans="1:18" x14ac:dyDescent="0.25">
      <c r="A2058" s="84">
        <v>2052</v>
      </c>
      <c r="B2058" s="85">
        <v>463528</v>
      </c>
      <c r="C2058" s="86" t="s">
        <v>2907</v>
      </c>
      <c r="D2058" s="86" t="s">
        <v>109</v>
      </c>
      <c r="E2058" s="86" t="s">
        <v>4061</v>
      </c>
      <c r="F2058" s="86" t="s">
        <v>27</v>
      </c>
      <c r="G2058" s="86"/>
      <c r="H2058" s="87">
        <v>22</v>
      </c>
      <c r="I2058" s="87">
        <v>0</v>
      </c>
      <c r="J2058" s="87">
        <v>0</v>
      </c>
      <c r="K2058" s="87">
        <f t="shared" si="126"/>
        <v>6160000</v>
      </c>
      <c r="L2058" s="87">
        <v>0</v>
      </c>
      <c r="M2058" s="87">
        <v>0</v>
      </c>
      <c r="N2058" s="87">
        <v>0</v>
      </c>
      <c r="O2058" s="87">
        <f t="shared" si="127"/>
        <v>6160000</v>
      </c>
      <c r="P2058" s="97">
        <v>6160000</v>
      </c>
      <c r="Q2058" s="97">
        <f t="shared" si="128"/>
        <v>0</v>
      </c>
      <c r="R2058" s="96"/>
    </row>
    <row r="2059" spans="1:18" x14ac:dyDescent="0.25">
      <c r="A2059" s="84">
        <v>2053</v>
      </c>
      <c r="B2059" s="85">
        <v>463529</v>
      </c>
      <c r="C2059" s="86" t="s">
        <v>4070</v>
      </c>
      <c r="D2059" s="86" t="s">
        <v>109</v>
      </c>
      <c r="E2059" s="86" t="s">
        <v>4061</v>
      </c>
      <c r="F2059" s="86" t="s">
        <v>27</v>
      </c>
      <c r="G2059" s="86"/>
      <c r="H2059" s="87">
        <v>22</v>
      </c>
      <c r="I2059" s="87">
        <v>0</v>
      </c>
      <c r="J2059" s="87">
        <v>0</v>
      </c>
      <c r="K2059" s="87">
        <f t="shared" si="126"/>
        <v>6160000</v>
      </c>
      <c r="L2059" s="87">
        <v>0</v>
      </c>
      <c r="M2059" s="87">
        <v>0</v>
      </c>
      <c r="N2059" s="87">
        <v>0</v>
      </c>
      <c r="O2059" s="87">
        <f t="shared" si="127"/>
        <v>6160000</v>
      </c>
      <c r="P2059" s="97">
        <v>6160000</v>
      </c>
      <c r="Q2059" s="97">
        <f t="shared" si="128"/>
        <v>0</v>
      </c>
      <c r="R2059" s="96"/>
    </row>
    <row r="2060" spans="1:18" x14ac:dyDescent="0.25">
      <c r="A2060" s="84">
        <v>2054</v>
      </c>
      <c r="B2060" s="85">
        <v>463530</v>
      </c>
      <c r="C2060" s="86" t="s">
        <v>4071</v>
      </c>
      <c r="D2060" s="86" t="s">
        <v>109</v>
      </c>
      <c r="E2060" s="86" t="s">
        <v>4061</v>
      </c>
      <c r="F2060" s="86" t="s">
        <v>27</v>
      </c>
      <c r="G2060" s="86"/>
      <c r="H2060" s="87">
        <v>22</v>
      </c>
      <c r="I2060" s="87">
        <v>0</v>
      </c>
      <c r="J2060" s="87">
        <v>0</v>
      </c>
      <c r="K2060" s="87">
        <f t="shared" si="126"/>
        <v>6160000</v>
      </c>
      <c r="L2060" s="87">
        <v>0</v>
      </c>
      <c r="M2060" s="87">
        <v>0</v>
      </c>
      <c r="N2060" s="87">
        <v>0</v>
      </c>
      <c r="O2060" s="87">
        <f t="shared" si="127"/>
        <v>6160000</v>
      </c>
      <c r="P2060" s="97">
        <v>6160000</v>
      </c>
      <c r="Q2060" s="97">
        <f t="shared" si="128"/>
        <v>0</v>
      </c>
      <c r="R2060" s="96"/>
    </row>
    <row r="2061" spans="1:18" x14ac:dyDescent="0.25">
      <c r="A2061" s="84">
        <v>2055</v>
      </c>
      <c r="B2061" s="85">
        <v>463531</v>
      </c>
      <c r="C2061" s="86" t="s">
        <v>464</v>
      </c>
      <c r="D2061" s="86" t="s">
        <v>1023</v>
      </c>
      <c r="E2061" s="86" t="s">
        <v>4061</v>
      </c>
      <c r="F2061" s="86" t="s">
        <v>27</v>
      </c>
      <c r="G2061" s="86"/>
      <c r="H2061" s="87">
        <v>22</v>
      </c>
      <c r="I2061" s="87">
        <v>0</v>
      </c>
      <c r="J2061" s="87">
        <v>0</v>
      </c>
      <c r="K2061" s="87">
        <f t="shared" si="126"/>
        <v>6160000</v>
      </c>
      <c r="L2061" s="87">
        <v>0</v>
      </c>
      <c r="M2061" s="87">
        <v>0</v>
      </c>
      <c r="N2061" s="87">
        <v>0</v>
      </c>
      <c r="O2061" s="87">
        <f t="shared" si="127"/>
        <v>6160000</v>
      </c>
      <c r="P2061" s="97">
        <v>6160000</v>
      </c>
      <c r="Q2061" s="97">
        <f t="shared" si="128"/>
        <v>0</v>
      </c>
      <c r="R2061" s="96"/>
    </row>
    <row r="2062" spans="1:18" x14ac:dyDescent="0.25">
      <c r="A2062" s="84">
        <v>2056</v>
      </c>
      <c r="B2062" s="85">
        <v>463532</v>
      </c>
      <c r="C2062" s="86" t="s">
        <v>850</v>
      </c>
      <c r="D2062" s="86" t="s">
        <v>468</v>
      </c>
      <c r="E2062" s="86" t="s">
        <v>4061</v>
      </c>
      <c r="F2062" s="86" t="s">
        <v>27</v>
      </c>
      <c r="G2062" s="86"/>
      <c r="H2062" s="87">
        <v>22</v>
      </c>
      <c r="I2062" s="87">
        <v>0</v>
      </c>
      <c r="J2062" s="87">
        <v>0</v>
      </c>
      <c r="K2062" s="87">
        <f t="shared" si="126"/>
        <v>6160000</v>
      </c>
      <c r="L2062" s="87">
        <v>0</v>
      </c>
      <c r="M2062" s="87">
        <v>0</v>
      </c>
      <c r="N2062" s="87">
        <v>0</v>
      </c>
      <c r="O2062" s="87">
        <f t="shared" si="127"/>
        <v>6160000</v>
      </c>
      <c r="P2062" s="97">
        <v>6160000</v>
      </c>
      <c r="Q2062" s="97">
        <f t="shared" si="128"/>
        <v>0</v>
      </c>
      <c r="R2062" s="96"/>
    </row>
    <row r="2063" spans="1:18" x14ac:dyDescent="0.25">
      <c r="A2063" s="84">
        <v>2057</v>
      </c>
      <c r="B2063" s="85">
        <v>463533</v>
      </c>
      <c r="C2063" s="86" t="s">
        <v>4072</v>
      </c>
      <c r="D2063" s="86" t="s">
        <v>4073</v>
      </c>
      <c r="E2063" s="86" t="s">
        <v>4061</v>
      </c>
      <c r="F2063" s="86" t="s">
        <v>27</v>
      </c>
      <c r="G2063" s="86"/>
      <c r="H2063" s="87">
        <v>22</v>
      </c>
      <c r="I2063" s="87">
        <v>0</v>
      </c>
      <c r="J2063" s="87">
        <v>0</v>
      </c>
      <c r="K2063" s="87">
        <f t="shared" si="126"/>
        <v>6160000</v>
      </c>
      <c r="L2063" s="87">
        <v>0</v>
      </c>
      <c r="M2063" s="87">
        <v>0</v>
      </c>
      <c r="N2063" s="87">
        <v>0</v>
      </c>
      <c r="O2063" s="87">
        <f t="shared" si="127"/>
        <v>6160000</v>
      </c>
      <c r="P2063" s="97">
        <v>6160000</v>
      </c>
      <c r="Q2063" s="97">
        <f t="shared" si="128"/>
        <v>0</v>
      </c>
      <c r="R2063" s="96"/>
    </row>
    <row r="2064" spans="1:18" x14ac:dyDescent="0.25">
      <c r="A2064" s="84">
        <v>2058</v>
      </c>
      <c r="B2064" s="85">
        <v>463534</v>
      </c>
      <c r="C2064" s="86" t="s">
        <v>4074</v>
      </c>
      <c r="D2064" s="86" t="s">
        <v>1031</v>
      </c>
      <c r="E2064" s="86" t="s">
        <v>4061</v>
      </c>
      <c r="F2064" s="86" t="s">
        <v>27</v>
      </c>
      <c r="G2064" s="86"/>
      <c r="H2064" s="87">
        <v>22</v>
      </c>
      <c r="I2064" s="87">
        <v>0</v>
      </c>
      <c r="J2064" s="87">
        <v>0</v>
      </c>
      <c r="K2064" s="87">
        <f t="shared" si="126"/>
        <v>6160000</v>
      </c>
      <c r="L2064" s="87">
        <v>0</v>
      </c>
      <c r="M2064" s="87">
        <v>0</v>
      </c>
      <c r="N2064" s="87">
        <v>0</v>
      </c>
      <c r="O2064" s="87">
        <f t="shared" si="127"/>
        <v>6160000</v>
      </c>
      <c r="P2064" s="97">
        <v>6160000</v>
      </c>
      <c r="Q2064" s="97">
        <f t="shared" si="128"/>
        <v>0</v>
      </c>
      <c r="R2064" s="96"/>
    </row>
    <row r="2065" spans="1:18" x14ac:dyDescent="0.25">
      <c r="A2065" s="84">
        <v>2059</v>
      </c>
      <c r="B2065" s="85">
        <v>463535</v>
      </c>
      <c r="C2065" s="86" t="s">
        <v>4075</v>
      </c>
      <c r="D2065" s="86" t="s">
        <v>2470</v>
      </c>
      <c r="E2065" s="86" t="s">
        <v>4061</v>
      </c>
      <c r="F2065" s="86" t="s">
        <v>27</v>
      </c>
      <c r="G2065" s="86"/>
      <c r="H2065" s="87">
        <v>22</v>
      </c>
      <c r="I2065" s="87">
        <v>0</v>
      </c>
      <c r="J2065" s="87">
        <v>0</v>
      </c>
      <c r="K2065" s="87">
        <f t="shared" si="126"/>
        <v>6160000</v>
      </c>
      <c r="L2065" s="87">
        <v>0</v>
      </c>
      <c r="M2065" s="87">
        <v>0</v>
      </c>
      <c r="N2065" s="87">
        <v>0</v>
      </c>
      <c r="O2065" s="87">
        <f t="shared" si="127"/>
        <v>6160000</v>
      </c>
      <c r="P2065" s="97">
        <v>6160000</v>
      </c>
      <c r="Q2065" s="97">
        <f t="shared" si="128"/>
        <v>0</v>
      </c>
      <c r="R2065" s="96"/>
    </row>
    <row r="2066" spans="1:18" x14ac:dyDescent="0.25">
      <c r="A2066" s="84">
        <v>2060</v>
      </c>
      <c r="B2066" s="85">
        <v>463536</v>
      </c>
      <c r="C2066" s="86" t="s">
        <v>643</v>
      </c>
      <c r="D2066" s="86" t="s">
        <v>716</v>
      </c>
      <c r="E2066" s="86" t="s">
        <v>4061</v>
      </c>
      <c r="F2066" s="86" t="s">
        <v>27</v>
      </c>
      <c r="G2066" s="86"/>
      <c r="H2066" s="87">
        <v>22</v>
      </c>
      <c r="I2066" s="87">
        <v>0</v>
      </c>
      <c r="J2066" s="87">
        <v>0</v>
      </c>
      <c r="K2066" s="87">
        <f t="shared" si="126"/>
        <v>6160000</v>
      </c>
      <c r="L2066" s="87">
        <v>0</v>
      </c>
      <c r="M2066" s="87">
        <v>0</v>
      </c>
      <c r="N2066" s="87">
        <v>0</v>
      </c>
      <c r="O2066" s="87">
        <f t="shared" si="127"/>
        <v>6160000</v>
      </c>
      <c r="P2066" s="97">
        <v>6160000</v>
      </c>
      <c r="Q2066" s="97">
        <f t="shared" si="128"/>
        <v>0</v>
      </c>
      <c r="R2066" s="96"/>
    </row>
    <row r="2067" spans="1:18" x14ac:dyDescent="0.25">
      <c r="A2067" s="84">
        <v>2061</v>
      </c>
      <c r="B2067" s="85">
        <v>463537</v>
      </c>
      <c r="C2067" s="86" t="s">
        <v>4076</v>
      </c>
      <c r="D2067" s="86" t="s">
        <v>85</v>
      </c>
      <c r="E2067" s="86" t="s">
        <v>4061</v>
      </c>
      <c r="F2067" s="86" t="s">
        <v>27</v>
      </c>
      <c r="G2067" s="86"/>
      <c r="H2067" s="87">
        <v>22</v>
      </c>
      <c r="I2067" s="87">
        <v>0</v>
      </c>
      <c r="J2067" s="87">
        <v>0</v>
      </c>
      <c r="K2067" s="87">
        <f t="shared" si="126"/>
        <v>6160000</v>
      </c>
      <c r="L2067" s="87">
        <v>0</v>
      </c>
      <c r="M2067" s="87">
        <v>0</v>
      </c>
      <c r="N2067" s="87">
        <v>0</v>
      </c>
      <c r="O2067" s="87">
        <f t="shared" si="127"/>
        <v>6160000</v>
      </c>
      <c r="P2067" s="97">
        <v>6160000</v>
      </c>
      <c r="Q2067" s="97">
        <f t="shared" si="128"/>
        <v>0</v>
      </c>
      <c r="R2067" s="96"/>
    </row>
    <row r="2068" spans="1:18" x14ac:dyDescent="0.25">
      <c r="A2068" s="84">
        <v>2062</v>
      </c>
      <c r="B2068" s="85">
        <v>463538</v>
      </c>
      <c r="C2068" s="86" t="s">
        <v>745</v>
      </c>
      <c r="D2068" s="86" t="s">
        <v>85</v>
      </c>
      <c r="E2068" s="86" t="s">
        <v>4061</v>
      </c>
      <c r="F2068" s="86" t="s">
        <v>27</v>
      </c>
      <c r="G2068" s="86"/>
      <c r="H2068" s="87">
        <v>22</v>
      </c>
      <c r="I2068" s="87">
        <v>0</v>
      </c>
      <c r="J2068" s="87">
        <v>0</v>
      </c>
      <c r="K2068" s="87">
        <f t="shared" si="126"/>
        <v>6160000</v>
      </c>
      <c r="L2068" s="87">
        <v>0</v>
      </c>
      <c r="M2068" s="87">
        <v>0</v>
      </c>
      <c r="N2068" s="87">
        <v>0</v>
      </c>
      <c r="O2068" s="87">
        <f t="shared" si="127"/>
        <v>6160000</v>
      </c>
      <c r="P2068" s="97">
        <v>6160000</v>
      </c>
      <c r="Q2068" s="97">
        <f t="shared" si="128"/>
        <v>0</v>
      </c>
      <c r="R2068" s="96"/>
    </row>
    <row r="2069" spans="1:18" x14ac:dyDescent="0.25">
      <c r="A2069" s="84">
        <v>2063</v>
      </c>
      <c r="B2069" s="85">
        <v>463539</v>
      </c>
      <c r="C2069" s="86" t="s">
        <v>1371</v>
      </c>
      <c r="D2069" s="86" t="s">
        <v>421</v>
      </c>
      <c r="E2069" s="86" t="s">
        <v>4061</v>
      </c>
      <c r="F2069" s="86" t="s">
        <v>27</v>
      </c>
      <c r="G2069" s="86"/>
      <c r="H2069" s="87">
        <v>22</v>
      </c>
      <c r="I2069" s="87">
        <v>0</v>
      </c>
      <c r="J2069" s="87">
        <v>0</v>
      </c>
      <c r="K2069" s="87">
        <f t="shared" si="126"/>
        <v>6160000</v>
      </c>
      <c r="L2069" s="87">
        <v>0</v>
      </c>
      <c r="M2069" s="87">
        <v>0</v>
      </c>
      <c r="N2069" s="87">
        <v>0</v>
      </c>
      <c r="O2069" s="87">
        <f t="shared" si="127"/>
        <v>6160000</v>
      </c>
      <c r="P2069" s="97">
        <v>6160000</v>
      </c>
      <c r="Q2069" s="97">
        <f t="shared" si="128"/>
        <v>0</v>
      </c>
      <c r="R2069" s="96"/>
    </row>
    <row r="2070" spans="1:18" x14ac:dyDescent="0.25">
      <c r="A2070" s="84">
        <v>2064</v>
      </c>
      <c r="B2070" s="85">
        <v>463540</v>
      </c>
      <c r="C2070" s="86" t="s">
        <v>397</v>
      </c>
      <c r="D2070" s="86" t="s">
        <v>421</v>
      </c>
      <c r="E2070" s="86" t="s">
        <v>4061</v>
      </c>
      <c r="F2070" s="86" t="s">
        <v>27</v>
      </c>
      <c r="G2070" s="86"/>
      <c r="H2070" s="87">
        <v>22</v>
      </c>
      <c r="I2070" s="87">
        <v>0</v>
      </c>
      <c r="J2070" s="87">
        <v>0</v>
      </c>
      <c r="K2070" s="87">
        <f t="shared" si="126"/>
        <v>6160000</v>
      </c>
      <c r="L2070" s="87">
        <v>0</v>
      </c>
      <c r="M2070" s="87">
        <v>0</v>
      </c>
      <c r="N2070" s="87">
        <v>0</v>
      </c>
      <c r="O2070" s="87">
        <f t="shared" si="127"/>
        <v>6160000</v>
      </c>
      <c r="P2070" s="97">
        <v>6160000</v>
      </c>
      <c r="Q2070" s="97">
        <f t="shared" si="128"/>
        <v>0</v>
      </c>
      <c r="R2070" s="96"/>
    </row>
    <row r="2071" spans="1:18" x14ac:dyDescent="0.25">
      <c r="A2071" s="84">
        <v>2065</v>
      </c>
      <c r="B2071" s="85">
        <v>463541</v>
      </c>
      <c r="C2071" s="86" t="s">
        <v>300</v>
      </c>
      <c r="D2071" s="86" t="s">
        <v>367</v>
      </c>
      <c r="E2071" s="86" t="s">
        <v>4061</v>
      </c>
      <c r="F2071" s="86" t="s">
        <v>27</v>
      </c>
      <c r="G2071" s="86"/>
      <c r="H2071" s="87">
        <v>22</v>
      </c>
      <c r="I2071" s="87">
        <v>0</v>
      </c>
      <c r="J2071" s="87">
        <v>0</v>
      </c>
      <c r="K2071" s="87">
        <f t="shared" si="126"/>
        <v>6160000</v>
      </c>
      <c r="L2071" s="87">
        <v>0</v>
      </c>
      <c r="M2071" s="87">
        <v>0</v>
      </c>
      <c r="N2071" s="87">
        <v>0</v>
      </c>
      <c r="O2071" s="87">
        <f t="shared" si="127"/>
        <v>6160000</v>
      </c>
      <c r="P2071" s="97">
        <v>6160000</v>
      </c>
      <c r="Q2071" s="97">
        <f t="shared" si="128"/>
        <v>0</v>
      </c>
      <c r="R2071" s="96"/>
    </row>
    <row r="2072" spans="1:18" x14ac:dyDescent="0.25">
      <c r="A2072" s="84">
        <v>2066</v>
      </c>
      <c r="B2072" s="85">
        <v>463542</v>
      </c>
      <c r="C2072" s="86" t="s">
        <v>152</v>
      </c>
      <c r="D2072" s="86" t="s">
        <v>57</v>
      </c>
      <c r="E2072" s="86" t="s">
        <v>4061</v>
      </c>
      <c r="F2072" s="86" t="s">
        <v>27</v>
      </c>
      <c r="G2072" s="86"/>
      <c r="H2072" s="87">
        <v>22</v>
      </c>
      <c r="I2072" s="87">
        <v>0</v>
      </c>
      <c r="J2072" s="87">
        <v>0</v>
      </c>
      <c r="K2072" s="87">
        <f t="shared" si="126"/>
        <v>6160000</v>
      </c>
      <c r="L2072" s="87">
        <v>0</v>
      </c>
      <c r="M2072" s="87">
        <v>0</v>
      </c>
      <c r="N2072" s="87">
        <v>0</v>
      </c>
      <c r="O2072" s="87">
        <f t="shared" si="127"/>
        <v>6160000</v>
      </c>
      <c r="P2072" s="97">
        <v>6160000</v>
      </c>
      <c r="Q2072" s="97">
        <f t="shared" si="128"/>
        <v>0</v>
      </c>
      <c r="R2072" s="96"/>
    </row>
    <row r="2073" spans="1:18" x14ac:dyDescent="0.25">
      <c r="A2073" s="84">
        <v>2067</v>
      </c>
      <c r="B2073" s="85">
        <v>463543</v>
      </c>
      <c r="C2073" s="86" t="s">
        <v>3650</v>
      </c>
      <c r="D2073" s="86" t="s">
        <v>57</v>
      </c>
      <c r="E2073" s="86" t="s">
        <v>4061</v>
      </c>
      <c r="F2073" s="86" t="s">
        <v>27</v>
      </c>
      <c r="G2073" s="86"/>
      <c r="H2073" s="87">
        <v>22</v>
      </c>
      <c r="I2073" s="87">
        <v>0</v>
      </c>
      <c r="J2073" s="87">
        <v>0</v>
      </c>
      <c r="K2073" s="87">
        <f t="shared" si="126"/>
        <v>6160000</v>
      </c>
      <c r="L2073" s="87">
        <v>0</v>
      </c>
      <c r="M2073" s="87">
        <v>0</v>
      </c>
      <c r="N2073" s="87">
        <v>0</v>
      </c>
      <c r="O2073" s="87">
        <f t="shared" si="127"/>
        <v>6160000</v>
      </c>
      <c r="P2073" s="97">
        <v>6160000</v>
      </c>
      <c r="Q2073" s="97">
        <f t="shared" si="128"/>
        <v>0</v>
      </c>
      <c r="R2073" s="96"/>
    </row>
    <row r="2074" spans="1:18" x14ac:dyDescent="0.25">
      <c r="A2074" s="84">
        <v>2068</v>
      </c>
      <c r="B2074" s="85">
        <v>463544</v>
      </c>
      <c r="C2074" s="86" t="s">
        <v>285</v>
      </c>
      <c r="D2074" s="86" t="s">
        <v>481</v>
      </c>
      <c r="E2074" s="86" t="s">
        <v>4061</v>
      </c>
      <c r="F2074" s="86" t="s">
        <v>27</v>
      </c>
      <c r="G2074" s="86"/>
      <c r="H2074" s="87">
        <v>22</v>
      </c>
      <c r="I2074" s="87">
        <v>0</v>
      </c>
      <c r="J2074" s="87">
        <v>0</v>
      </c>
      <c r="K2074" s="87">
        <f t="shared" si="126"/>
        <v>6160000</v>
      </c>
      <c r="L2074" s="87">
        <v>0</v>
      </c>
      <c r="M2074" s="87">
        <v>0</v>
      </c>
      <c r="N2074" s="87">
        <v>0</v>
      </c>
      <c r="O2074" s="87">
        <f t="shared" si="127"/>
        <v>6160000</v>
      </c>
      <c r="P2074" s="97">
        <v>6160000</v>
      </c>
      <c r="Q2074" s="97">
        <f t="shared" si="128"/>
        <v>0</v>
      </c>
      <c r="R2074" s="96"/>
    </row>
    <row r="2075" spans="1:18" x14ac:dyDescent="0.25">
      <c r="A2075" s="84">
        <v>2069</v>
      </c>
      <c r="B2075" s="85">
        <v>463545</v>
      </c>
      <c r="C2075" s="86" t="s">
        <v>2897</v>
      </c>
      <c r="D2075" s="86" t="s">
        <v>4077</v>
      </c>
      <c r="E2075" s="86" t="s">
        <v>4061</v>
      </c>
      <c r="F2075" s="86" t="s">
        <v>27</v>
      </c>
      <c r="G2075" s="86"/>
      <c r="H2075" s="87">
        <v>22</v>
      </c>
      <c r="I2075" s="87">
        <v>0</v>
      </c>
      <c r="J2075" s="87">
        <v>0</v>
      </c>
      <c r="K2075" s="87">
        <f t="shared" si="126"/>
        <v>6160000</v>
      </c>
      <c r="L2075" s="87">
        <v>0</v>
      </c>
      <c r="M2075" s="87">
        <v>0</v>
      </c>
      <c r="N2075" s="87">
        <v>0</v>
      </c>
      <c r="O2075" s="87">
        <f t="shared" si="127"/>
        <v>6160000</v>
      </c>
      <c r="P2075" s="97">
        <v>6160000</v>
      </c>
      <c r="Q2075" s="97">
        <f t="shared" si="128"/>
        <v>0</v>
      </c>
      <c r="R2075" s="96"/>
    </row>
    <row r="2076" spans="1:18" x14ac:dyDescent="0.25">
      <c r="A2076" s="84">
        <v>2070</v>
      </c>
      <c r="B2076" s="85">
        <v>463546</v>
      </c>
      <c r="C2076" s="86" t="s">
        <v>4078</v>
      </c>
      <c r="D2076" s="86" t="s">
        <v>210</v>
      </c>
      <c r="E2076" s="86" t="s">
        <v>4061</v>
      </c>
      <c r="F2076" s="86" t="s">
        <v>27</v>
      </c>
      <c r="G2076" s="86"/>
      <c r="H2076" s="87">
        <v>22</v>
      </c>
      <c r="I2076" s="87">
        <v>0</v>
      </c>
      <c r="J2076" s="87">
        <v>0</v>
      </c>
      <c r="K2076" s="87">
        <f t="shared" si="126"/>
        <v>6160000</v>
      </c>
      <c r="L2076" s="87">
        <v>0</v>
      </c>
      <c r="M2076" s="87">
        <v>0</v>
      </c>
      <c r="N2076" s="87">
        <v>0</v>
      </c>
      <c r="O2076" s="87">
        <f t="shared" si="127"/>
        <v>6160000</v>
      </c>
      <c r="P2076" s="97">
        <v>0</v>
      </c>
      <c r="Q2076" s="97">
        <f t="shared" si="128"/>
        <v>6160000</v>
      </c>
      <c r="R2076" s="96"/>
    </row>
    <row r="2077" spans="1:18" x14ac:dyDescent="0.25">
      <c r="A2077" s="84">
        <v>2071</v>
      </c>
      <c r="B2077" s="85">
        <v>463547</v>
      </c>
      <c r="C2077" s="86" t="s">
        <v>1822</v>
      </c>
      <c r="D2077" s="86" t="s">
        <v>210</v>
      </c>
      <c r="E2077" s="86" t="s">
        <v>4061</v>
      </c>
      <c r="F2077" s="86" t="s">
        <v>27</v>
      </c>
      <c r="G2077" s="86"/>
      <c r="H2077" s="87">
        <v>22</v>
      </c>
      <c r="I2077" s="87">
        <v>0</v>
      </c>
      <c r="J2077" s="87">
        <v>0</v>
      </c>
      <c r="K2077" s="87">
        <f t="shared" si="126"/>
        <v>6160000</v>
      </c>
      <c r="L2077" s="87">
        <v>0</v>
      </c>
      <c r="M2077" s="87">
        <v>0</v>
      </c>
      <c r="N2077" s="87">
        <v>0</v>
      </c>
      <c r="O2077" s="87">
        <f t="shared" si="127"/>
        <v>6160000</v>
      </c>
      <c r="P2077" s="97">
        <v>6160000</v>
      </c>
      <c r="Q2077" s="97">
        <f t="shared" si="128"/>
        <v>0</v>
      </c>
      <c r="R2077" s="96"/>
    </row>
    <row r="2078" spans="1:18" x14ac:dyDescent="0.25">
      <c r="A2078" s="84">
        <v>2072</v>
      </c>
      <c r="B2078" s="85">
        <v>463548</v>
      </c>
      <c r="C2078" s="86" t="s">
        <v>1197</v>
      </c>
      <c r="D2078" s="86" t="s">
        <v>377</v>
      </c>
      <c r="E2078" s="86" t="s">
        <v>4061</v>
      </c>
      <c r="F2078" s="86" t="s">
        <v>27</v>
      </c>
      <c r="G2078" s="86"/>
      <c r="H2078" s="87">
        <v>22</v>
      </c>
      <c r="I2078" s="87">
        <v>0</v>
      </c>
      <c r="J2078" s="87">
        <v>0</v>
      </c>
      <c r="K2078" s="87"/>
      <c r="L2078" s="87"/>
      <c r="M2078" s="87"/>
      <c r="N2078" s="87"/>
      <c r="O2078" s="87"/>
      <c r="P2078" s="97">
        <v>0</v>
      </c>
      <c r="Q2078" s="97">
        <f t="shared" si="128"/>
        <v>0</v>
      </c>
      <c r="R2078" s="96" t="s">
        <v>3472</v>
      </c>
    </row>
    <row r="2079" spans="1:18" x14ac:dyDescent="0.25">
      <c r="A2079" s="84">
        <v>2073</v>
      </c>
      <c r="B2079" s="85">
        <v>463549</v>
      </c>
      <c r="C2079" s="86" t="s">
        <v>4079</v>
      </c>
      <c r="D2079" s="86" t="s">
        <v>448</v>
      </c>
      <c r="E2079" s="86" t="s">
        <v>4061</v>
      </c>
      <c r="F2079" s="86" t="s">
        <v>27</v>
      </c>
      <c r="G2079" s="86"/>
      <c r="H2079" s="87">
        <v>22</v>
      </c>
      <c r="I2079" s="87">
        <v>0</v>
      </c>
      <c r="J2079" s="87">
        <v>0</v>
      </c>
      <c r="K2079" s="87">
        <f t="shared" si="126"/>
        <v>6160000</v>
      </c>
      <c r="L2079" s="87">
        <v>0</v>
      </c>
      <c r="M2079" s="87">
        <v>0</v>
      </c>
      <c r="N2079" s="87">
        <v>0</v>
      </c>
      <c r="O2079" s="87">
        <f t="shared" si="127"/>
        <v>6160000</v>
      </c>
      <c r="P2079" s="97">
        <v>6160000</v>
      </c>
      <c r="Q2079" s="97">
        <f t="shared" si="128"/>
        <v>0</v>
      </c>
      <c r="R2079" s="96"/>
    </row>
    <row r="2080" spans="1:18" x14ac:dyDescent="0.25">
      <c r="A2080" s="84">
        <v>2074</v>
      </c>
      <c r="B2080" s="85">
        <v>463550</v>
      </c>
      <c r="C2080" s="86" t="s">
        <v>4080</v>
      </c>
      <c r="D2080" s="86" t="s">
        <v>289</v>
      </c>
      <c r="E2080" s="86" t="s">
        <v>4061</v>
      </c>
      <c r="F2080" s="86" t="s">
        <v>27</v>
      </c>
      <c r="G2080" s="86"/>
      <c r="H2080" s="87">
        <v>22</v>
      </c>
      <c r="I2080" s="87">
        <v>0</v>
      </c>
      <c r="J2080" s="87">
        <v>0</v>
      </c>
      <c r="K2080" s="87">
        <f t="shared" si="126"/>
        <v>6160000</v>
      </c>
      <c r="L2080" s="87">
        <v>0</v>
      </c>
      <c r="M2080" s="87">
        <v>0</v>
      </c>
      <c r="N2080" s="87">
        <v>0</v>
      </c>
      <c r="O2080" s="87">
        <f t="shared" si="127"/>
        <v>6160000</v>
      </c>
      <c r="P2080" s="97">
        <v>6160000</v>
      </c>
      <c r="Q2080" s="97">
        <f t="shared" si="128"/>
        <v>0</v>
      </c>
      <c r="R2080" s="96"/>
    </row>
    <row r="2081" spans="1:18" x14ac:dyDescent="0.25">
      <c r="A2081" s="84">
        <v>2075</v>
      </c>
      <c r="B2081" s="85">
        <v>463551</v>
      </c>
      <c r="C2081" s="86" t="s">
        <v>1065</v>
      </c>
      <c r="D2081" s="86" t="s">
        <v>637</v>
      </c>
      <c r="E2081" s="86" t="s">
        <v>4061</v>
      </c>
      <c r="F2081" s="86" t="s">
        <v>27</v>
      </c>
      <c r="G2081" s="86"/>
      <c r="H2081" s="87">
        <v>22</v>
      </c>
      <c r="I2081" s="87">
        <v>0</v>
      </c>
      <c r="J2081" s="87">
        <v>0</v>
      </c>
      <c r="K2081" s="87">
        <f t="shared" si="126"/>
        <v>6160000</v>
      </c>
      <c r="L2081" s="87">
        <v>0</v>
      </c>
      <c r="M2081" s="87">
        <v>0</v>
      </c>
      <c r="N2081" s="87">
        <v>0</v>
      </c>
      <c r="O2081" s="87">
        <f t="shared" si="127"/>
        <v>6160000</v>
      </c>
      <c r="P2081" s="97">
        <v>6160000</v>
      </c>
      <c r="Q2081" s="97">
        <f t="shared" si="128"/>
        <v>0</v>
      </c>
      <c r="R2081" s="96"/>
    </row>
    <row r="2082" spans="1:18" x14ac:dyDescent="0.25">
      <c r="A2082" s="84">
        <v>2076</v>
      </c>
      <c r="B2082" s="85">
        <v>463552</v>
      </c>
      <c r="C2082" s="86" t="s">
        <v>4081</v>
      </c>
      <c r="D2082" s="86" t="s">
        <v>65</v>
      </c>
      <c r="E2082" s="86" t="s">
        <v>4061</v>
      </c>
      <c r="F2082" s="86" t="s">
        <v>27</v>
      </c>
      <c r="G2082" s="86"/>
      <c r="H2082" s="87">
        <v>22</v>
      </c>
      <c r="I2082" s="87">
        <v>0</v>
      </c>
      <c r="J2082" s="87">
        <v>0</v>
      </c>
      <c r="K2082" s="87">
        <f t="shared" si="126"/>
        <v>6160000</v>
      </c>
      <c r="L2082" s="87">
        <v>0</v>
      </c>
      <c r="M2082" s="87">
        <v>0</v>
      </c>
      <c r="N2082" s="87">
        <v>0</v>
      </c>
      <c r="O2082" s="87">
        <f t="shared" si="127"/>
        <v>6160000</v>
      </c>
      <c r="P2082" s="97">
        <v>6160000</v>
      </c>
      <c r="Q2082" s="97">
        <f t="shared" si="128"/>
        <v>0</v>
      </c>
      <c r="R2082" s="96"/>
    </row>
    <row r="2083" spans="1:18" x14ac:dyDescent="0.25">
      <c r="A2083" s="84">
        <v>2077</v>
      </c>
      <c r="B2083" s="85">
        <v>463553</v>
      </c>
      <c r="C2083" s="86" t="s">
        <v>4082</v>
      </c>
      <c r="D2083" s="86" t="s">
        <v>192</v>
      </c>
      <c r="E2083" s="86" t="s">
        <v>4061</v>
      </c>
      <c r="F2083" s="86" t="s">
        <v>27</v>
      </c>
      <c r="G2083" s="86"/>
      <c r="H2083" s="87">
        <v>22</v>
      </c>
      <c r="I2083" s="87">
        <v>0</v>
      </c>
      <c r="J2083" s="87">
        <v>0</v>
      </c>
      <c r="K2083" s="87">
        <f t="shared" si="126"/>
        <v>6160000</v>
      </c>
      <c r="L2083" s="87">
        <v>0</v>
      </c>
      <c r="M2083" s="87">
        <v>0</v>
      </c>
      <c r="N2083" s="87">
        <v>0</v>
      </c>
      <c r="O2083" s="87">
        <f t="shared" si="127"/>
        <v>6160000</v>
      </c>
      <c r="P2083" s="97">
        <v>6160000</v>
      </c>
      <c r="Q2083" s="97">
        <f t="shared" si="128"/>
        <v>0</v>
      </c>
      <c r="R2083" s="96"/>
    </row>
    <row r="2084" spans="1:18" x14ac:dyDescent="0.25">
      <c r="A2084" s="84">
        <v>2078</v>
      </c>
      <c r="B2084" s="85">
        <v>463554</v>
      </c>
      <c r="C2084" s="86" t="s">
        <v>1306</v>
      </c>
      <c r="D2084" s="86" t="s">
        <v>649</v>
      </c>
      <c r="E2084" s="86" t="s">
        <v>4061</v>
      </c>
      <c r="F2084" s="86" t="s">
        <v>27</v>
      </c>
      <c r="G2084" s="86"/>
      <c r="H2084" s="87">
        <v>22</v>
      </c>
      <c r="I2084" s="87">
        <v>0</v>
      </c>
      <c r="J2084" s="87">
        <v>0</v>
      </c>
      <c r="K2084" s="87">
        <f t="shared" si="126"/>
        <v>6160000</v>
      </c>
      <c r="L2084" s="87">
        <v>0</v>
      </c>
      <c r="M2084" s="87">
        <v>0</v>
      </c>
      <c r="N2084" s="87">
        <v>0</v>
      </c>
      <c r="O2084" s="87">
        <f t="shared" si="127"/>
        <v>6160000</v>
      </c>
      <c r="P2084" s="97">
        <v>0</v>
      </c>
      <c r="Q2084" s="97">
        <f t="shared" si="128"/>
        <v>6160000</v>
      </c>
      <c r="R2084" s="96"/>
    </row>
    <row r="2085" spans="1:18" x14ac:dyDescent="0.25">
      <c r="A2085" s="84">
        <v>2079</v>
      </c>
      <c r="B2085" s="85">
        <v>463555</v>
      </c>
      <c r="C2085" s="86" t="s">
        <v>4083</v>
      </c>
      <c r="D2085" s="86" t="s">
        <v>112</v>
      </c>
      <c r="E2085" s="86" t="s">
        <v>4061</v>
      </c>
      <c r="F2085" s="86" t="s">
        <v>27</v>
      </c>
      <c r="G2085" s="86"/>
      <c r="H2085" s="87">
        <v>22</v>
      </c>
      <c r="I2085" s="87">
        <v>0</v>
      </c>
      <c r="J2085" s="87">
        <v>0</v>
      </c>
      <c r="K2085" s="87">
        <f t="shared" si="126"/>
        <v>6160000</v>
      </c>
      <c r="L2085" s="87">
        <v>0</v>
      </c>
      <c r="M2085" s="87">
        <v>0</v>
      </c>
      <c r="N2085" s="87">
        <v>0</v>
      </c>
      <c r="O2085" s="87">
        <f t="shared" si="127"/>
        <v>6160000</v>
      </c>
      <c r="P2085" s="97">
        <v>6160000</v>
      </c>
      <c r="Q2085" s="97">
        <f t="shared" si="128"/>
        <v>0</v>
      </c>
      <c r="R2085" s="96"/>
    </row>
    <row r="2086" spans="1:18" x14ac:dyDescent="0.25">
      <c r="A2086" s="84">
        <v>2080</v>
      </c>
      <c r="B2086" s="85">
        <v>463556</v>
      </c>
      <c r="C2086" s="86" t="s">
        <v>1870</v>
      </c>
      <c r="D2086" s="86" t="s">
        <v>413</v>
      </c>
      <c r="E2086" s="86" t="s">
        <v>4061</v>
      </c>
      <c r="F2086" s="86" t="s">
        <v>27</v>
      </c>
      <c r="G2086" s="86"/>
      <c r="H2086" s="87">
        <v>22</v>
      </c>
      <c r="I2086" s="87">
        <v>0</v>
      </c>
      <c r="J2086" s="87">
        <v>0</v>
      </c>
      <c r="K2086" s="87">
        <f t="shared" si="126"/>
        <v>6160000</v>
      </c>
      <c r="L2086" s="87">
        <v>0</v>
      </c>
      <c r="M2086" s="87">
        <v>0</v>
      </c>
      <c r="N2086" s="87">
        <v>0</v>
      </c>
      <c r="O2086" s="87">
        <f t="shared" si="127"/>
        <v>6160000</v>
      </c>
      <c r="P2086" s="97">
        <v>6160000</v>
      </c>
      <c r="Q2086" s="97">
        <f t="shared" si="128"/>
        <v>0</v>
      </c>
      <c r="R2086" s="96"/>
    </row>
    <row r="2087" spans="1:18" x14ac:dyDescent="0.25">
      <c r="A2087" s="84">
        <v>2081</v>
      </c>
      <c r="B2087" s="85">
        <v>463557</v>
      </c>
      <c r="C2087" s="86" t="s">
        <v>1335</v>
      </c>
      <c r="D2087" s="86" t="s">
        <v>526</v>
      </c>
      <c r="E2087" s="86" t="s">
        <v>4061</v>
      </c>
      <c r="F2087" s="86" t="s">
        <v>27</v>
      </c>
      <c r="G2087" s="86"/>
      <c r="H2087" s="87">
        <v>22</v>
      </c>
      <c r="I2087" s="87">
        <v>0</v>
      </c>
      <c r="J2087" s="87">
        <v>0</v>
      </c>
      <c r="K2087" s="87">
        <f t="shared" si="126"/>
        <v>6160000</v>
      </c>
      <c r="L2087" s="87">
        <v>0</v>
      </c>
      <c r="M2087" s="87">
        <v>0</v>
      </c>
      <c r="N2087" s="87">
        <v>0</v>
      </c>
      <c r="O2087" s="87">
        <f t="shared" si="127"/>
        <v>6160000</v>
      </c>
      <c r="P2087" s="97">
        <v>6160000</v>
      </c>
      <c r="Q2087" s="97">
        <f t="shared" si="128"/>
        <v>0</v>
      </c>
      <c r="R2087" s="96"/>
    </row>
    <row r="2088" spans="1:18" x14ac:dyDescent="0.25">
      <c r="A2088" s="84">
        <v>2082</v>
      </c>
      <c r="B2088" s="85">
        <v>463558</v>
      </c>
      <c r="C2088" s="86" t="s">
        <v>4084</v>
      </c>
      <c r="D2088" s="86" t="s">
        <v>161</v>
      </c>
      <c r="E2088" s="86" t="s">
        <v>4061</v>
      </c>
      <c r="F2088" s="86" t="s">
        <v>27</v>
      </c>
      <c r="G2088" s="86"/>
      <c r="H2088" s="87">
        <v>22</v>
      </c>
      <c r="I2088" s="87">
        <v>0</v>
      </c>
      <c r="J2088" s="87">
        <v>0</v>
      </c>
      <c r="K2088" s="87">
        <f t="shared" si="126"/>
        <v>6160000</v>
      </c>
      <c r="L2088" s="87">
        <v>0</v>
      </c>
      <c r="M2088" s="87">
        <v>0</v>
      </c>
      <c r="N2088" s="87">
        <v>0</v>
      </c>
      <c r="O2088" s="87">
        <f t="shared" si="127"/>
        <v>6160000</v>
      </c>
      <c r="P2088" s="97">
        <v>0</v>
      </c>
      <c r="Q2088" s="97">
        <f t="shared" si="128"/>
        <v>6160000</v>
      </c>
      <c r="R2088" s="96"/>
    </row>
    <row r="2089" spans="1:18" x14ac:dyDescent="0.25">
      <c r="A2089" s="84">
        <v>2083</v>
      </c>
      <c r="B2089" s="85">
        <v>463559</v>
      </c>
      <c r="C2089" s="86" t="s">
        <v>1680</v>
      </c>
      <c r="D2089" s="86" t="s">
        <v>118</v>
      </c>
      <c r="E2089" s="86" t="s">
        <v>4061</v>
      </c>
      <c r="F2089" s="86" t="s">
        <v>27</v>
      </c>
      <c r="G2089" s="86"/>
      <c r="H2089" s="87">
        <v>22</v>
      </c>
      <c r="I2089" s="87">
        <v>0</v>
      </c>
      <c r="J2089" s="87">
        <v>0</v>
      </c>
      <c r="K2089" s="87">
        <f t="shared" si="126"/>
        <v>6160000</v>
      </c>
      <c r="L2089" s="87">
        <v>0</v>
      </c>
      <c r="M2089" s="87">
        <v>0</v>
      </c>
      <c r="N2089" s="87">
        <v>0</v>
      </c>
      <c r="O2089" s="87">
        <f t="shared" si="127"/>
        <v>6160000</v>
      </c>
      <c r="P2089" s="97">
        <v>6160000</v>
      </c>
      <c r="Q2089" s="97">
        <f t="shared" si="128"/>
        <v>0</v>
      </c>
      <c r="R2089" s="96"/>
    </row>
    <row r="2090" spans="1:18" x14ac:dyDescent="0.25">
      <c r="A2090" s="84">
        <v>2084</v>
      </c>
      <c r="B2090" s="85">
        <v>463560</v>
      </c>
      <c r="C2090" s="86" t="s">
        <v>4085</v>
      </c>
      <c r="D2090" s="86" t="s">
        <v>153</v>
      </c>
      <c r="E2090" s="86" t="s">
        <v>4061</v>
      </c>
      <c r="F2090" s="86" t="s">
        <v>389</v>
      </c>
      <c r="G2090" s="86"/>
      <c r="H2090" s="87">
        <v>22</v>
      </c>
      <c r="I2090" s="87">
        <v>0</v>
      </c>
      <c r="J2090" s="87">
        <v>0</v>
      </c>
      <c r="K2090" s="87">
        <f>H2090*280000</f>
        <v>6160000</v>
      </c>
      <c r="L2090" s="87">
        <v>0</v>
      </c>
      <c r="M2090" s="87">
        <v>0</v>
      </c>
      <c r="N2090" s="87">
        <f>K2090*0.7</f>
        <v>4312000</v>
      </c>
      <c r="O2090" s="87">
        <f t="shared" si="127"/>
        <v>1848000</v>
      </c>
      <c r="P2090" s="97">
        <v>0</v>
      </c>
      <c r="Q2090" s="97">
        <f t="shared" si="128"/>
        <v>1848000</v>
      </c>
      <c r="R2090" s="96"/>
    </row>
    <row r="2091" spans="1:18" x14ac:dyDescent="0.25">
      <c r="A2091" s="84">
        <v>2085</v>
      </c>
      <c r="B2091" s="85">
        <v>463561</v>
      </c>
      <c r="C2091" s="86" t="s">
        <v>282</v>
      </c>
      <c r="D2091" s="86" t="s">
        <v>25</v>
      </c>
      <c r="E2091" s="86" t="s">
        <v>4061</v>
      </c>
      <c r="F2091" s="86" t="s">
        <v>27</v>
      </c>
      <c r="G2091" s="86"/>
      <c r="H2091" s="87">
        <v>22</v>
      </c>
      <c r="I2091" s="87">
        <v>0</v>
      </c>
      <c r="J2091" s="87">
        <v>0</v>
      </c>
      <c r="K2091" s="87">
        <f t="shared" ref="K2091:K2098" si="129">H2091*280000</f>
        <v>6160000</v>
      </c>
      <c r="L2091" s="87">
        <v>0</v>
      </c>
      <c r="M2091" s="87">
        <v>0</v>
      </c>
      <c r="N2091" s="87">
        <v>0</v>
      </c>
      <c r="O2091" s="87">
        <f t="shared" si="127"/>
        <v>6160000</v>
      </c>
      <c r="P2091" s="97">
        <v>6160000</v>
      </c>
      <c r="Q2091" s="97">
        <f t="shared" si="128"/>
        <v>0</v>
      </c>
      <c r="R2091" s="96"/>
    </row>
    <row r="2092" spans="1:18" x14ac:dyDescent="0.25">
      <c r="A2092" s="84">
        <v>2086</v>
      </c>
      <c r="B2092" s="85">
        <v>463562</v>
      </c>
      <c r="C2092" s="86" t="s">
        <v>1330</v>
      </c>
      <c r="D2092" s="86" t="s">
        <v>1180</v>
      </c>
      <c r="E2092" s="86" t="s">
        <v>4061</v>
      </c>
      <c r="F2092" s="86" t="s">
        <v>27</v>
      </c>
      <c r="G2092" s="86"/>
      <c r="H2092" s="87">
        <v>22</v>
      </c>
      <c r="I2092" s="87">
        <v>0</v>
      </c>
      <c r="J2092" s="87">
        <v>0</v>
      </c>
      <c r="K2092" s="87">
        <f t="shared" si="129"/>
        <v>6160000</v>
      </c>
      <c r="L2092" s="87">
        <v>0</v>
      </c>
      <c r="M2092" s="87">
        <v>0</v>
      </c>
      <c r="N2092" s="87">
        <v>0</v>
      </c>
      <c r="O2092" s="87">
        <f t="shared" si="127"/>
        <v>6160000</v>
      </c>
      <c r="P2092" s="97">
        <v>6160000</v>
      </c>
      <c r="Q2092" s="97">
        <f t="shared" si="128"/>
        <v>0</v>
      </c>
      <c r="R2092" s="96"/>
    </row>
    <row r="2093" spans="1:18" x14ac:dyDescent="0.25">
      <c r="A2093" s="84">
        <v>2087</v>
      </c>
      <c r="B2093" s="85">
        <v>463563</v>
      </c>
      <c r="C2093" s="86" t="s">
        <v>4086</v>
      </c>
      <c r="D2093" s="86" t="s">
        <v>1217</v>
      </c>
      <c r="E2093" s="86" t="s">
        <v>4061</v>
      </c>
      <c r="F2093" s="86" t="s">
        <v>27</v>
      </c>
      <c r="G2093" s="86"/>
      <c r="H2093" s="87">
        <v>22</v>
      </c>
      <c r="I2093" s="87">
        <v>0</v>
      </c>
      <c r="J2093" s="87">
        <v>0</v>
      </c>
      <c r="K2093" s="87">
        <f t="shared" si="129"/>
        <v>6160000</v>
      </c>
      <c r="L2093" s="87">
        <v>0</v>
      </c>
      <c r="M2093" s="87">
        <v>0</v>
      </c>
      <c r="N2093" s="87">
        <v>0</v>
      </c>
      <c r="O2093" s="87">
        <f t="shared" si="127"/>
        <v>6160000</v>
      </c>
      <c r="P2093" s="97">
        <v>6160000</v>
      </c>
      <c r="Q2093" s="97">
        <f t="shared" si="128"/>
        <v>0</v>
      </c>
      <c r="R2093" s="96"/>
    </row>
    <row r="2094" spans="1:18" x14ac:dyDescent="0.25">
      <c r="A2094" s="84">
        <v>2088</v>
      </c>
      <c r="B2094" s="85">
        <v>463564</v>
      </c>
      <c r="C2094" s="86" t="s">
        <v>618</v>
      </c>
      <c r="D2094" s="86" t="s">
        <v>75</v>
      </c>
      <c r="E2094" s="86" t="s">
        <v>4061</v>
      </c>
      <c r="F2094" s="86" t="s">
        <v>27</v>
      </c>
      <c r="G2094" s="86"/>
      <c r="H2094" s="87">
        <v>22</v>
      </c>
      <c r="I2094" s="87">
        <v>0</v>
      </c>
      <c r="J2094" s="87">
        <v>0</v>
      </c>
      <c r="K2094" s="87">
        <f t="shared" si="129"/>
        <v>6160000</v>
      </c>
      <c r="L2094" s="87">
        <v>0</v>
      </c>
      <c r="M2094" s="87">
        <v>0</v>
      </c>
      <c r="N2094" s="87">
        <v>0</v>
      </c>
      <c r="O2094" s="87">
        <f t="shared" si="127"/>
        <v>6160000</v>
      </c>
      <c r="P2094" s="97">
        <v>6160000</v>
      </c>
      <c r="Q2094" s="97">
        <f t="shared" si="128"/>
        <v>0</v>
      </c>
      <c r="R2094" s="96"/>
    </row>
    <row r="2095" spans="1:18" x14ac:dyDescent="0.25">
      <c r="A2095" s="84">
        <v>2089</v>
      </c>
      <c r="B2095" s="85">
        <v>463565</v>
      </c>
      <c r="C2095" s="86" t="s">
        <v>978</v>
      </c>
      <c r="D2095" s="86" t="s">
        <v>75</v>
      </c>
      <c r="E2095" s="86" t="s">
        <v>4061</v>
      </c>
      <c r="F2095" s="86" t="s">
        <v>27</v>
      </c>
      <c r="G2095" s="86"/>
      <c r="H2095" s="87">
        <v>22</v>
      </c>
      <c r="I2095" s="87">
        <v>0</v>
      </c>
      <c r="J2095" s="87">
        <v>0</v>
      </c>
      <c r="K2095" s="87">
        <f t="shared" si="129"/>
        <v>6160000</v>
      </c>
      <c r="L2095" s="87">
        <v>0</v>
      </c>
      <c r="M2095" s="87">
        <v>0</v>
      </c>
      <c r="N2095" s="87">
        <v>0</v>
      </c>
      <c r="O2095" s="87">
        <f t="shared" si="127"/>
        <v>6160000</v>
      </c>
      <c r="P2095" s="97">
        <v>6160000</v>
      </c>
      <c r="Q2095" s="97">
        <f t="shared" si="128"/>
        <v>0</v>
      </c>
      <c r="R2095" s="96"/>
    </row>
    <row r="2096" spans="1:18" x14ac:dyDescent="0.25">
      <c r="A2096" s="84">
        <v>2090</v>
      </c>
      <c r="B2096" s="85">
        <v>463566</v>
      </c>
      <c r="C2096" s="86" t="s">
        <v>2961</v>
      </c>
      <c r="D2096" s="86" t="s">
        <v>286</v>
      </c>
      <c r="E2096" s="86" t="s">
        <v>4061</v>
      </c>
      <c r="F2096" s="86" t="s">
        <v>27</v>
      </c>
      <c r="G2096" s="86"/>
      <c r="H2096" s="87">
        <v>22</v>
      </c>
      <c r="I2096" s="87">
        <v>0</v>
      </c>
      <c r="J2096" s="87">
        <v>0</v>
      </c>
      <c r="K2096" s="87">
        <f t="shared" si="129"/>
        <v>6160000</v>
      </c>
      <c r="L2096" s="87">
        <v>0</v>
      </c>
      <c r="M2096" s="87">
        <v>0</v>
      </c>
      <c r="N2096" s="87">
        <v>0</v>
      </c>
      <c r="O2096" s="87">
        <f t="shared" si="127"/>
        <v>6160000</v>
      </c>
      <c r="P2096" s="97">
        <v>0</v>
      </c>
      <c r="Q2096" s="97">
        <f t="shared" si="128"/>
        <v>6160000</v>
      </c>
      <c r="R2096" s="96"/>
    </row>
    <row r="2097" spans="1:18" x14ac:dyDescent="0.25">
      <c r="A2097" s="84">
        <v>2091</v>
      </c>
      <c r="B2097" s="85">
        <v>463567</v>
      </c>
      <c r="C2097" s="86" t="s">
        <v>4087</v>
      </c>
      <c r="D2097" s="86" t="s">
        <v>226</v>
      </c>
      <c r="E2097" s="86" t="s">
        <v>4061</v>
      </c>
      <c r="F2097" s="86" t="s">
        <v>27</v>
      </c>
      <c r="G2097" s="86"/>
      <c r="H2097" s="87">
        <v>22</v>
      </c>
      <c r="I2097" s="87">
        <v>0</v>
      </c>
      <c r="J2097" s="87">
        <v>0</v>
      </c>
      <c r="K2097" s="87">
        <f t="shared" si="129"/>
        <v>6160000</v>
      </c>
      <c r="L2097" s="87">
        <v>0</v>
      </c>
      <c r="M2097" s="87">
        <v>0</v>
      </c>
      <c r="N2097" s="87">
        <v>0</v>
      </c>
      <c r="O2097" s="87">
        <f t="shared" si="127"/>
        <v>6160000</v>
      </c>
      <c r="P2097" s="97">
        <v>6160000</v>
      </c>
      <c r="Q2097" s="97">
        <f t="shared" si="128"/>
        <v>0</v>
      </c>
      <c r="R2097" s="96"/>
    </row>
    <row r="2098" spans="1:18" x14ac:dyDescent="0.25">
      <c r="A2098" s="84">
        <v>2092</v>
      </c>
      <c r="B2098" s="85">
        <v>463568</v>
      </c>
      <c r="C2098" s="86" t="s">
        <v>1059</v>
      </c>
      <c r="D2098" s="86" t="s">
        <v>226</v>
      </c>
      <c r="E2098" s="86" t="s">
        <v>4061</v>
      </c>
      <c r="F2098" s="86" t="s">
        <v>27</v>
      </c>
      <c r="G2098" s="86"/>
      <c r="H2098" s="87">
        <v>22</v>
      </c>
      <c r="I2098" s="87">
        <v>0</v>
      </c>
      <c r="J2098" s="87">
        <v>0</v>
      </c>
      <c r="K2098" s="87">
        <f t="shared" si="129"/>
        <v>6160000</v>
      </c>
      <c r="L2098" s="87">
        <v>0</v>
      </c>
      <c r="M2098" s="87">
        <v>0</v>
      </c>
      <c r="N2098" s="87">
        <v>0</v>
      </c>
      <c r="O2098" s="87">
        <f t="shared" si="127"/>
        <v>6160000</v>
      </c>
      <c r="P2098" s="97">
        <v>6160000</v>
      </c>
      <c r="Q2098" s="97">
        <f t="shared" si="128"/>
        <v>0</v>
      </c>
      <c r="R2098" s="96"/>
    </row>
    <row r="2099" spans="1:18" x14ac:dyDescent="0.25">
      <c r="A2099" s="84">
        <v>2093</v>
      </c>
      <c r="B2099" s="85">
        <v>463569</v>
      </c>
      <c r="C2099" s="86" t="s">
        <v>3056</v>
      </c>
      <c r="D2099" s="86" t="s">
        <v>372</v>
      </c>
      <c r="E2099" s="86" t="s">
        <v>4061</v>
      </c>
      <c r="F2099" s="86" t="s">
        <v>389</v>
      </c>
      <c r="G2099" s="86"/>
      <c r="H2099" s="87">
        <v>22</v>
      </c>
      <c r="I2099" s="87">
        <v>0</v>
      </c>
      <c r="J2099" s="87">
        <v>0</v>
      </c>
      <c r="K2099" s="87">
        <f>H2099*280000</f>
        <v>6160000</v>
      </c>
      <c r="L2099" s="87">
        <v>0</v>
      </c>
      <c r="M2099" s="87">
        <v>0</v>
      </c>
      <c r="N2099" s="87">
        <f>K2099*0.7</f>
        <v>4312000</v>
      </c>
      <c r="O2099" s="87">
        <f t="shared" si="127"/>
        <v>1848000</v>
      </c>
      <c r="P2099" s="97">
        <v>1848000</v>
      </c>
      <c r="Q2099" s="97">
        <f t="shared" si="128"/>
        <v>0</v>
      </c>
      <c r="R2099" s="96"/>
    </row>
    <row r="2100" spans="1:18" x14ac:dyDescent="0.25">
      <c r="A2100" s="84">
        <v>2094</v>
      </c>
      <c r="B2100" s="85">
        <v>463570</v>
      </c>
      <c r="C2100" s="86" t="s">
        <v>4088</v>
      </c>
      <c r="D2100" s="86" t="s">
        <v>634</v>
      </c>
      <c r="E2100" s="86" t="s">
        <v>4061</v>
      </c>
      <c r="F2100" s="86" t="s">
        <v>27</v>
      </c>
      <c r="G2100" s="86"/>
      <c r="H2100" s="87">
        <v>22</v>
      </c>
      <c r="I2100" s="87">
        <v>0</v>
      </c>
      <c r="J2100" s="87">
        <v>0</v>
      </c>
      <c r="K2100" s="87">
        <f t="shared" ref="K2100:K2128" si="130">H2100*280000</f>
        <v>6160000</v>
      </c>
      <c r="L2100" s="87">
        <v>0</v>
      </c>
      <c r="M2100" s="87">
        <v>0</v>
      </c>
      <c r="N2100" s="87">
        <v>0</v>
      </c>
      <c r="O2100" s="87">
        <f t="shared" si="127"/>
        <v>6160000</v>
      </c>
      <c r="P2100" s="97">
        <v>6160000</v>
      </c>
      <c r="Q2100" s="97">
        <f t="shared" si="128"/>
        <v>0</v>
      </c>
      <c r="R2100" s="96"/>
    </row>
    <row r="2101" spans="1:18" x14ac:dyDescent="0.25">
      <c r="A2101" s="84">
        <v>2095</v>
      </c>
      <c r="B2101" s="85">
        <v>463571</v>
      </c>
      <c r="C2101" s="86" t="s">
        <v>508</v>
      </c>
      <c r="D2101" s="86" t="s">
        <v>1132</v>
      </c>
      <c r="E2101" s="86" t="s">
        <v>4061</v>
      </c>
      <c r="F2101" s="86" t="s">
        <v>27</v>
      </c>
      <c r="G2101" s="86"/>
      <c r="H2101" s="87">
        <v>22</v>
      </c>
      <c r="I2101" s="87">
        <v>0</v>
      </c>
      <c r="J2101" s="87">
        <v>0</v>
      </c>
      <c r="K2101" s="87">
        <f t="shared" si="130"/>
        <v>6160000</v>
      </c>
      <c r="L2101" s="87">
        <v>0</v>
      </c>
      <c r="M2101" s="87">
        <v>0</v>
      </c>
      <c r="N2101" s="87">
        <v>0</v>
      </c>
      <c r="O2101" s="87">
        <f t="shared" si="127"/>
        <v>6160000</v>
      </c>
      <c r="P2101" s="97">
        <v>6160000</v>
      </c>
      <c r="Q2101" s="97">
        <f t="shared" si="128"/>
        <v>0</v>
      </c>
      <c r="R2101" s="96"/>
    </row>
    <row r="2102" spans="1:18" x14ac:dyDescent="0.25">
      <c r="A2102" s="84">
        <v>2096</v>
      </c>
      <c r="B2102" s="85">
        <v>463572</v>
      </c>
      <c r="C2102" s="86" t="s">
        <v>291</v>
      </c>
      <c r="D2102" s="86" t="s">
        <v>875</v>
      </c>
      <c r="E2102" s="86" t="s">
        <v>4061</v>
      </c>
      <c r="F2102" s="86" t="s">
        <v>27</v>
      </c>
      <c r="G2102" s="86"/>
      <c r="H2102" s="87">
        <v>22</v>
      </c>
      <c r="I2102" s="87">
        <v>0</v>
      </c>
      <c r="J2102" s="87">
        <v>0</v>
      </c>
      <c r="K2102" s="87">
        <f t="shared" si="130"/>
        <v>6160000</v>
      </c>
      <c r="L2102" s="87">
        <v>0</v>
      </c>
      <c r="M2102" s="87">
        <v>0</v>
      </c>
      <c r="N2102" s="87">
        <v>0</v>
      </c>
      <c r="O2102" s="87">
        <f t="shared" si="127"/>
        <v>6160000</v>
      </c>
      <c r="P2102" s="97">
        <v>6160000</v>
      </c>
      <c r="Q2102" s="97">
        <f t="shared" si="128"/>
        <v>0</v>
      </c>
      <c r="R2102" s="96"/>
    </row>
    <row r="2103" spans="1:18" x14ac:dyDescent="0.25">
      <c r="A2103" s="84">
        <v>2097</v>
      </c>
      <c r="B2103" s="85">
        <v>463573</v>
      </c>
      <c r="C2103" s="86" t="s">
        <v>312</v>
      </c>
      <c r="D2103" s="86" t="s">
        <v>121</v>
      </c>
      <c r="E2103" s="86" t="s">
        <v>4061</v>
      </c>
      <c r="F2103" s="86" t="s">
        <v>27</v>
      </c>
      <c r="G2103" s="86"/>
      <c r="H2103" s="87">
        <v>22</v>
      </c>
      <c r="I2103" s="87">
        <v>0</v>
      </c>
      <c r="J2103" s="87">
        <v>0</v>
      </c>
      <c r="K2103" s="87">
        <f t="shared" si="130"/>
        <v>6160000</v>
      </c>
      <c r="L2103" s="87">
        <v>0</v>
      </c>
      <c r="M2103" s="87">
        <v>0</v>
      </c>
      <c r="N2103" s="87">
        <v>0</v>
      </c>
      <c r="O2103" s="87">
        <f t="shared" si="127"/>
        <v>6160000</v>
      </c>
      <c r="P2103" s="97">
        <v>6160000</v>
      </c>
      <c r="Q2103" s="97">
        <f t="shared" si="128"/>
        <v>0</v>
      </c>
      <c r="R2103" s="96"/>
    </row>
    <row r="2104" spans="1:18" x14ac:dyDescent="0.25">
      <c r="A2104" s="84">
        <v>2098</v>
      </c>
      <c r="B2104" s="85">
        <v>463574</v>
      </c>
      <c r="C2104" s="86" t="s">
        <v>4089</v>
      </c>
      <c r="D2104" s="86" t="s">
        <v>229</v>
      </c>
      <c r="E2104" s="86" t="s">
        <v>4061</v>
      </c>
      <c r="F2104" s="86" t="s">
        <v>27</v>
      </c>
      <c r="G2104" s="86"/>
      <c r="H2104" s="87">
        <v>22</v>
      </c>
      <c r="I2104" s="87">
        <v>0</v>
      </c>
      <c r="J2104" s="87">
        <v>0</v>
      </c>
      <c r="K2104" s="87">
        <f t="shared" si="130"/>
        <v>6160000</v>
      </c>
      <c r="L2104" s="87">
        <v>0</v>
      </c>
      <c r="M2104" s="87">
        <v>0</v>
      </c>
      <c r="N2104" s="87">
        <v>0</v>
      </c>
      <c r="O2104" s="87">
        <f t="shared" si="127"/>
        <v>6160000</v>
      </c>
      <c r="P2104" s="97">
        <v>6160000</v>
      </c>
      <c r="Q2104" s="97">
        <f t="shared" si="128"/>
        <v>0</v>
      </c>
      <c r="R2104" s="96"/>
    </row>
    <row r="2105" spans="1:18" x14ac:dyDescent="0.25">
      <c r="A2105" s="84">
        <v>2099</v>
      </c>
      <c r="B2105" s="85">
        <v>463575</v>
      </c>
      <c r="C2105" s="86" t="s">
        <v>4090</v>
      </c>
      <c r="D2105" s="86" t="s">
        <v>61</v>
      </c>
      <c r="E2105" s="86" t="s">
        <v>4061</v>
      </c>
      <c r="F2105" s="86" t="s">
        <v>27</v>
      </c>
      <c r="G2105" s="86"/>
      <c r="H2105" s="87">
        <v>22</v>
      </c>
      <c r="I2105" s="87">
        <v>0</v>
      </c>
      <c r="J2105" s="87">
        <v>0</v>
      </c>
      <c r="K2105" s="87">
        <f t="shared" si="130"/>
        <v>6160000</v>
      </c>
      <c r="L2105" s="87">
        <v>0</v>
      </c>
      <c r="M2105" s="87">
        <v>0</v>
      </c>
      <c r="N2105" s="87">
        <v>0</v>
      </c>
      <c r="O2105" s="87">
        <f t="shared" si="127"/>
        <v>6160000</v>
      </c>
      <c r="P2105" s="97">
        <v>0</v>
      </c>
      <c r="Q2105" s="97">
        <f t="shared" si="128"/>
        <v>6160000</v>
      </c>
      <c r="R2105" s="96"/>
    </row>
    <row r="2106" spans="1:18" x14ac:dyDescent="0.25">
      <c r="A2106" s="84">
        <v>2100</v>
      </c>
      <c r="B2106" s="85">
        <v>463576</v>
      </c>
      <c r="C2106" s="86" t="s">
        <v>1255</v>
      </c>
      <c r="D2106" s="86" t="s">
        <v>61</v>
      </c>
      <c r="E2106" s="86" t="s">
        <v>4061</v>
      </c>
      <c r="F2106" s="86" t="s">
        <v>27</v>
      </c>
      <c r="G2106" s="86"/>
      <c r="H2106" s="87">
        <v>22</v>
      </c>
      <c r="I2106" s="87">
        <v>0</v>
      </c>
      <c r="J2106" s="87">
        <v>0</v>
      </c>
      <c r="K2106" s="87">
        <f t="shared" si="130"/>
        <v>6160000</v>
      </c>
      <c r="L2106" s="87">
        <v>0</v>
      </c>
      <c r="M2106" s="87">
        <v>0</v>
      </c>
      <c r="N2106" s="87">
        <v>0</v>
      </c>
      <c r="O2106" s="87">
        <f t="shared" si="127"/>
        <v>6160000</v>
      </c>
      <c r="P2106" s="97">
        <v>6160000</v>
      </c>
      <c r="Q2106" s="97">
        <f t="shared" si="128"/>
        <v>0</v>
      </c>
      <c r="R2106" s="96"/>
    </row>
    <row r="2107" spans="1:18" x14ac:dyDescent="0.25">
      <c r="A2107" s="84">
        <v>2101</v>
      </c>
      <c r="B2107" s="85">
        <v>463577</v>
      </c>
      <c r="C2107" s="86" t="s">
        <v>378</v>
      </c>
      <c r="D2107" s="86" t="s">
        <v>61</v>
      </c>
      <c r="E2107" s="86" t="s">
        <v>4061</v>
      </c>
      <c r="F2107" s="86" t="s">
        <v>27</v>
      </c>
      <c r="G2107" s="86"/>
      <c r="H2107" s="87">
        <v>22</v>
      </c>
      <c r="I2107" s="87">
        <v>0</v>
      </c>
      <c r="J2107" s="87">
        <v>0</v>
      </c>
      <c r="K2107" s="87">
        <f t="shared" si="130"/>
        <v>6160000</v>
      </c>
      <c r="L2107" s="87">
        <v>0</v>
      </c>
      <c r="M2107" s="87">
        <v>0</v>
      </c>
      <c r="N2107" s="87">
        <v>0</v>
      </c>
      <c r="O2107" s="87">
        <f t="shared" si="127"/>
        <v>6160000</v>
      </c>
      <c r="P2107" s="97">
        <v>0</v>
      </c>
      <c r="Q2107" s="97">
        <f t="shared" si="128"/>
        <v>6160000</v>
      </c>
      <c r="R2107" s="96"/>
    </row>
    <row r="2108" spans="1:18" x14ac:dyDescent="0.25">
      <c r="A2108" s="84">
        <v>2102</v>
      </c>
      <c r="B2108" s="85">
        <v>463578</v>
      </c>
      <c r="C2108" s="86" t="s">
        <v>4091</v>
      </c>
      <c r="D2108" s="86" t="s">
        <v>258</v>
      </c>
      <c r="E2108" s="86" t="s">
        <v>4061</v>
      </c>
      <c r="F2108" s="86" t="s">
        <v>27</v>
      </c>
      <c r="G2108" s="86"/>
      <c r="H2108" s="87">
        <v>22</v>
      </c>
      <c r="I2108" s="87">
        <v>0</v>
      </c>
      <c r="J2108" s="87">
        <v>0</v>
      </c>
      <c r="K2108" s="87">
        <f t="shared" si="130"/>
        <v>6160000</v>
      </c>
      <c r="L2108" s="87">
        <v>0</v>
      </c>
      <c r="M2108" s="87">
        <v>0</v>
      </c>
      <c r="N2108" s="87">
        <v>0</v>
      </c>
      <c r="O2108" s="87">
        <f t="shared" si="127"/>
        <v>6160000</v>
      </c>
      <c r="P2108" s="97">
        <v>6160000</v>
      </c>
      <c r="Q2108" s="97">
        <f t="shared" si="128"/>
        <v>0</v>
      </c>
      <c r="R2108" s="96"/>
    </row>
    <row r="2109" spans="1:18" x14ac:dyDescent="0.25">
      <c r="A2109" s="84">
        <v>2103</v>
      </c>
      <c r="B2109" s="85">
        <v>463579</v>
      </c>
      <c r="C2109" s="86" t="s">
        <v>1177</v>
      </c>
      <c r="D2109" s="86" t="s">
        <v>158</v>
      </c>
      <c r="E2109" s="86" t="s">
        <v>4061</v>
      </c>
      <c r="F2109" s="86" t="s">
        <v>27</v>
      </c>
      <c r="G2109" s="86"/>
      <c r="H2109" s="87">
        <v>22</v>
      </c>
      <c r="I2109" s="87">
        <v>0</v>
      </c>
      <c r="J2109" s="87">
        <v>0</v>
      </c>
      <c r="K2109" s="87">
        <f t="shared" si="130"/>
        <v>6160000</v>
      </c>
      <c r="L2109" s="87">
        <v>0</v>
      </c>
      <c r="M2109" s="87">
        <v>0</v>
      </c>
      <c r="N2109" s="87">
        <v>0</v>
      </c>
      <c r="O2109" s="87">
        <f t="shared" si="127"/>
        <v>6160000</v>
      </c>
      <c r="P2109" s="97">
        <v>6160000</v>
      </c>
      <c r="Q2109" s="97">
        <f t="shared" si="128"/>
        <v>0</v>
      </c>
      <c r="R2109" s="96"/>
    </row>
    <row r="2110" spans="1:18" x14ac:dyDescent="0.25">
      <c r="A2110" s="84">
        <v>2104</v>
      </c>
      <c r="B2110" s="85">
        <v>463580</v>
      </c>
      <c r="C2110" s="86" t="s">
        <v>4092</v>
      </c>
      <c r="D2110" s="86" t="s">
        <v>1392</v>
      </c>
      <c r="E2110" s="86" t="s">
        <v>4061</v>
      </c>
      <c r="F2110" s="86" t="s">
        <v>27</v>
      </c>
      <c r="G2110" s="86"/>
      <c r="H2110" s="87">
        <v>22</v>
      </c>
      <c r="I2110" s="87">
        <v>0</v>
      </c>
      <c r="J2110" s="87">
        <v>0</v>
      </c>
      <c r="K2110" s="87">
        <f t="shared" si="130"/>
        <v>6160000</v>
      </c>
      <c r="L2110" s="87">
        <v>0</v>
      </c>
      <c r="M2110" s="87">
        <v>0</v>
      </c>
      <c r="N2110" s="87">
        <v>0</v>
      </c>
      <c r="O2110" s="87">
        <f t="shared" si="127"/>
        <v>6160000</v>
      </c>
      <c r="P2110" s="97">
        <v>6160000</v>
      </c>
      <c r="Q2110" s="97">
        <f t="shared" si="128"/>
        <v>0</v>
      </c>
      <c r="R2110" s="96"/>
    </row>
    <row r="2111" spans="1:18" x14ac:dyDescent="0.25">
      <c r="A2111" s="84">
        <v>2105</v>
      </c>
      <c r="B2111" s="85">
        <v>463581</v>
      </c>
      <c r="C2111" s="86" t="s">
        <v>3712</v>
      </c>
      <c r="D2111" s="86" t="s">
        <v>2548</v>
      </c>
      <c r="E2111" s="86" t="s">
        <v>4061</v>
      </c>
      <c r="F2111" s="86" t="s">
        <v>27</v>
      </c>
      <c r="G2111" s="86"/>
      <c r="H2111" s="87">
        <v>22</v>
      </c>
      <c r="I2111" s="87">
        <v>0</v>
      </c>
      <c r="J2111" s="87">
        <v>0</v>
      </c>
      <c r="K2111" s="87">
        <f t="shared" si="130"/>
        <v>6160000</v>
      </c>
      <c r="L2111" s="87">
        <v>0</v>
      </c>
      <c r="M2111" s="87">
        <v>0</v>
      </c>
      <c r="N2111" s="87">
        <v>0</v>
      </c>
      <c r="O2111" s="87">
        <f t="shared" si="127"/>
        <v>6160000</v>
      </c>
      <c r="P2111" s="97">
        <v>6160000</v>
      </c>
      <c r="Q2111" s="97">
        <f t="shared" si="128"/>
        <v>0</v>
      </c>
      <c r="R2111" s="96"/>
    </row>
    <row r="2112" spans="1:18" x14ac:dyDescent="0.25">
      <c r="A2112" s="84">
        <v>2106</v>
      </c>
      <c r="B2112" s="85">
        <v>463582</v>
      </c>
      <c r="C2112" s="86" t="s">
        <v>3997</v>
      </c>
      <c r="D2112" s="86" t="s">
        <v>109</v>
      </c>
      <c r="E2112" s="86" t="s">
        <v>4061</v>
      </c>
      <c r="F2112" s="86" t="s">
        <v>27</v>
      </c>
      <c r="G2112" s="86"/>
      <c r="H2112" s="87">
        <v>22</v>
      </c>
      <c r="I2112" s="87">
        <v>0</v>
      </c>
      <c r="J2112" s="87">
        <v>0</v>
      </c>
      <c r="K2112" s="87">
        <f t="shared" si="130"/>
        <v>6160000</v>
      </c>
      <c r="L2112" s="87">
        <v>0</v>
      </c>
      <c r="M2112" s="87">
        <v>0</v>
      </c>
      <c r="N2112" s="87">
        <v>0</v>
      </c>
      <c r="O2112" s="87">
        <f t="shared" si="127"/>
        <v>6160000</v>
      </c>
      <c r="P2112" s="97">
        <v>0</v>
      </c>
      <c r="Q2112" s="97">
        <f t="shared" si="128"/>
        <v>6160000</v>
      </c>
      <c r="R2112" s="96"/>
    </row>
    <row r="2113" spans="1:18" x14ac:dyDescent="0.25">
      <c r="A2113" s="84">
        <v>2107</v>
      </c>
      <c r="B2113" s="85">
        <v>463583</v>
      </c>
      <c r="C2113" s="86" t="s">
        <v>114</v>
      </c>
      <c r="D2113" s="86" t="s">
        <v>85</v>
      </c>
      <c r="E2113" s="86" t="s">
        <v>4061</v>
      </c>
      <c r="F2113" s="86" t="s">
        <v>27</v>
      </c>
      <c r="G2113" s="86"/>
      <c r="H2113" s="87">
        <v>22</v>
      </c>
      <c r="I2113" s="87">
        <v>0</v>
      </c>
      <c r="J2113" s="87">
        <v>0</v>
      </c>
      <c r="K2113" s="87">
        <f t="shared" si="130"/>
        <v>6160000</v>
      </c>
      <c r="L2113" s="87">
        <v>0</v>
      </c>
      <c r="M2113" s="87">
        <v>0</v>
      </c>
      <c r="N2113" s="87">
        <v>0</v>
      </c>
      <c r="O2113" s="87">
        <f t="shared" si="127"/>
        <v>6160000</v>
      </c>
      <c r="P2113" s="97">
        <v>6160000</v>
      </c>
      <c r="Q2113" s="97">
        <f t="shared" si="128"/>
        <v>0</v>
      </c>
      <c r="R2113" s="96"/>
    </row>
    <row r="2114" spans="1:18" x14ac:dyDescent="0.25">
      <c r="A2114" s="84">
        <v>2108</v>
      </c>
      <c r="B2114" s="85">
        <v>463584</v>
      </c>
      <c r="C2114" s="86" t="s">
        <v>2765</v>
      </c>
      <c r="D2114" s="86" t="s">
        <v>536</v>
      </c>
      <c r="E2114" s="86" t="s">
        <v>4061</v>
      </c>
      <c r="F2114" s="86" t="s">
        <v>27</v>
      </c>
      <c r="G2114" s="86"/>
      <c r="H2114" s="87">
        <v>22</v>
      </c>
      <c r="I2114" s="87">
        <v>0</v>
      </c>
      <c r="J2114" s="87">
        <v>0</v>
      </c>
      <c r="K2114" s="87">
        <f t="shared" si="130"/>
        <v>6160000</v>
      </c>
      <c r="L2114" s="87">
        <v>0</v>
      </c>
      <c r="M2114" s="87">
        <v>0</v>
      </c>
      <c r="N2114" s="87">
        <v>0</v>
      </c>
      <c r="O2114" s="87">
        <f t="shared" si="127"/>
        <v>6160000</v>
      </c>
      <c r="P2114" s="97">
        <v>6160000</v>
      </c>
      <c r="Q2114" s="97">
        <f t="shared" si="128"/>
        <v>0</v>
      </c>
      <c r="R2114" s="96"/>
    </row>
    <row r="2115" spans="1:18" x14ac:dyDescent="0.25">
      <c r="A2115" s="84">
        <v>2109</v>
      </c>
      <c r="B2115" s="85">
        <v>463585</v>
      </c>
      <c r="C2115" s="86" t="s">
        <v>152</v>
      </c>
      <c r="D2115" s="86" t="s">
        <v>481</v>
      </c>
      <c r="E2115" s="86" t="s">
        <v>4061</v>
      </c>
      <c r="F2115" s="86" t="s">
        <v>27</v>
      </c>
      <c r="G2115" s="86"/>
      <c r="H2115" s="87">
        <v>22</v>
      </c>
      <c r="I2115" s="87">
        <v>0</v>
      </c>
      <c r="J2115" s="87">
        <v>0</v>
      </c>
      <c r="K2115" s="87">
        <f t="shared" si="130"/>
        <v>6160000</v>
      </c>
      <c r="L2115" s="87">
        <v>0</v>
      </c>
      <c r="M2115" s="87">
        <v>0</v>
      </c>
      <c r="N2115" s="87">
        <v>0</v>
      </c>
      <c r="O2115" s="87">
        <f t="shared" si="127"/>
        <v>6160000</v>
      </c>
      <c r="P2115" s="97">
        <v>0</v>
      </c>
      <c r="Q2115" s="97">
        <f t="shared" si="128"/>
        <v>6160000</v>
      </c>
      <c r="R2115" s="96"/>
    </row>
    <row r="2116" spans="1:18" x14ac:dyDescent="0.25">
      <c r="A2116" s="84">
        <v>2110</v>
      </c>
      <c r="B2116" s="85">
        <v>463586</v>
      </c>
      <c r="C2116" s="86" t="s">
        <v>4093</v>
      </c>
      <c r="D2116" s="86" t="s">
        <v>210</v>
      </c>
      <c r="E2116" s="86" t="s">
        <v>4061</v>
      </c>
      <c r="F2116" s="86" t="s">
        <v>27</v>
      </c>
      <c r="G2116" s="86"/>
      <c r="H2116" s="87">
        <v>22</v>
      </c>
      <c r="I2116" s="87">
        <v>0</v>
      </c>
      <c r="J2116" s="87">
        <v>0</v>
      </c>
      <c r="K2116" s="87">
        <f t="shared" si="130"/>
        <v>6160000</v>
      </c>
      <c r="L2116" s="87">
        <v>0</v>
      </c>
      <c r="M2116" s="87">
        <v>0</v>
      </c>
      <c r="N2116" s="87">
        <v>0</v>
      </c>
      <c r="O2116" s="87">
        <f t="shared" si="127"/>
        <v>6160000</v>
      </c>
      <c r="P2116" s="97">
        <v>6160000</v>
      </c>
      <c r="Q2116" s="97">
        <f t="shared" si="128"/>
        <v>0</v>
      </c>
      <c r="R2116" s="96"/>
    </row>
    <row r="2117" spans="1:18" x14ac:dyDescent="0.25">
      <c r="A2117" s="84">
        <v>2111</v>
      </c>
      <c r="B2117" s="85">
        <v>463587</v>
      </c>
      <c r="C2117" s="86" t="s">
        <v>3262</v>
      </c>
      <c r="D2117" s="86" t="s">
        <v>2304</v>
      </c>
      <c r="E2117" s="86" t="s">
        <v>4061</v>
      </c>
      <c r="F2117" s="86" t="s">
        <v>27</v>
      </c>
      <c r="G2117" s="86"/>
      <c r="H2117" s="87">
        <v>22</v>
      </c>
      <c r="I2117" s="87">
        <v>0</v>
      </c>
      <c r="J2117" s="87">
        <v>0</v>
      </c>
      <c r="K2117" s="87">
        <f t="shared" si="130"/>
        <v>6160000</v>
      </c>
      <c r="L2117" s="87">
        <v>0</v>
      </c>
      <c r="M2117" s="87">
        <v>0</v>
      </c>
      <c r="N2117" s="87">
        <v>0</v>
      </c>
      <c r="O2117" s="87">
        <f t="shared" si="127"/>
        <v>6160000</v>
      </c>
      <c r="P2117" s="97">
        <v>0</v>
      </c>
      <c r="Q2117" s="97">
        <f t="shared" si="128"/>
        <v>6160000</v>
      </c>
      <c r="R2117" s="96"/>
    </row>
    <row r="2118" spans="1:18" x14ac:dyDescent="0.25">
      <c r="A2118" s="84">
        <v>2112</v>
      </c>
      <c r="B2118" s="85">
        <v>463588</v>
      </c>
      <c r="C2118" s="86" t="s">
        <v>3062</v>
      </c>
      <c r="D2118" s="86" t="s">
        <v>1262</v>
      </c>
      <c r="E2118" s="86" t="s">
        <v>4061</v>
      </c>
      <c r="F2118" s="86" t="s">
        <v>27</v>
      </c>
      <c r="G2118" s="86"/>
      <c r="H2118" s="87">
        <v>22</v>
      </c>
      <c r="I2118" s="87">
        <v>0</v>
      </c>
      <c r="J2118" s="87">
        <v>0</v>
      </c>
      <c r="K2118" s="87">
        <f t="shared" si="130"/>
        <v>6160000</v>
      </c>
      <c r="L2118" s="87">
        <v>0</v>
      </c>
      <c r="M2118" s="87">
        <v>0</v>
      </c>
      <c r="N2118" s="87">
        <v>0</v>
      </c>
      <c r="O2118" s="87">
        <f t="shared" si="127"/>
        <v>6160000</v>
      </c>
      <c r="P2118" s="97">
        <v>6160000</v>
      </c>
      <c r="Q2118" s="97">
        <f t="shared" si="128"/>
        <v>0</v>
      </c>
      <c r="R2118" s="96"/>
    </row>
    <row r="2119" spans="1:18" x14ac:dyDescent="0.25">
      <c r="A2119" s="84">
        <v>2113</v>
      </c>
      <c r="B2119" s="85">
        <v>463589</v>
      </c>
      <c r="C2119" s="86" t="s">
        <v>1128</v>
      </c>
      <c r="D2119" s="86" t="s">
        <v>413</v>
      </c>
      <c r="E2119" s="86" t="s">
        <v>4061</v>
      </c>
      <c r="F2119" s="86" t="s">
        <v>27</v>
      </c>
      <c r="G2119" s="86"/>
      <c r="H2119" s="87">
        <v>22</v>
      </c>
      <c r="I2119" s="87">
        <v>0</v>
      </c>
      <c r="J2119" s="87">
        <v>0</v>
      </c>
      <c r="K2119" s="87">
        <f t="shared" si="130"/>
        <v>6160000</v>
      </c>
      <c r="L2119" s="87">
        <v>0</v>
      </c>
      <c r="M2119" s="87">
        <v>0</v>
      </c>
      <c r="N2119" s="87">
        <v>0</v>
      </c>
      <c r="O2119" s="87">
        <f t="shared" si="127"/>
        <v>6160000</v>
      </c>
      <c r="P2119" s="97">
        <v>6160000</v>
      </c>
      <c r="Q2119" s="97">
        <f t="shared" si="128"/>
        <v>0</v>
      </c>
      <c r="R2119" s="96"/>
    </row>
    <row r="2120" spans="1:18" x14ac:dyDescent="0.25">
      <c r="A2120" s="84">
        <v>2114</v>
      </c>
      <c r="B2120" s="85">
        <v>463590</v>
      </c>
      <c r="C2120" s="86" t="s">
        <v>423</v>
      </c>
      <c r="D2120" s="86" t="s">
        <v>560</v>
      </c>
      <c r="E2120" s="86" t="s">
        <v>4061</v>
      </c>
      <c r="F2120" s="86" t="s">
        <v>27</v>
      </c>
      <c r="G2120" s="86"/>
      <c r="H2120" s="87">
        <v>22</v>
      </c>
      <c r="I2120" s="87">
        <v>0</v>
      </c>
      <c r="J2120" s="87">
        <v>0</v>
      </c>
      <c r="K2120" s="87">
        <f t="shared" si="130"/>
        <v>6160000</v>
      </c>
      <c r="L2120" s="87">
        <v>0</v>
      </c>
      <c r="M2120" s="87">
        <v>0</v>
      </c>
      <c r="N2120" s="87">
        <v>0</v>
      </c>
      <c r="O2120" s="87">
        <f t="shared" ref="O2120:O2128" si="131">K2120+L2120+M2120-N2120</f>
        <v>6160000</v>
      </c>
      <c r="P2120" s="97">
        <v>6160000</v>
      </c>
      <c r="Q2120" s="97">
        <f t="shared" ref="Q2120:Q2128" si="132">O2120-P2120</f>
        <v>0</v>
      </c>
      <c r="R2120" s="96"/>
    </row>
    <row r="2121" spans="1:18" x14ac:dyDescent="0.25">
      <c r="A2121" s="84">
        <v>2115</v>
      </c>
      <c r="B2121" s="85">
        <v>463591</v>
      </c>
      <c r="C2121" s="86" t="s">
        <v>149</v>
      </c>
      <c r="D2121" s="86" t="s">
        <v>153</v>
      </c>
      <c r="E2121" s="86" t="s">
        <v>4061</v>
      </c>
      <c r="F2121" s="86" t="s">
        <v>27</v>
      </c>
      <c r="G2121" s="86"/>
      <c r="H2121" s="87">
        <v>22</v>
      </c>
      <c r="I2121" s="87">
        <v>0</v>
      </c>
      <c r="J2121" s="87">
        <v>0</v>
      </c>
      <c r="K2121" s="87">
        <f t="shared" si="130"/>
        <v>6160000</v>
      </c>
      <c r="L2121" s="87">
        <v>0</v>
      </c>
      <c r="M2121" s="87">
        <v>0</v>
      </c>
      <c r="N2121" s="87">
        <v>0</v>
      </c>
      <c r="O2121" s="87">
        <f t="shared" si="131"/>
        <v>6160000</v>
      </c>
      <c r="P2121" s="97">
        <v>0</v>
      </c>
      <c r="Q2121" s="97">
        <f t="shared" si="132"/>
        <v>6160000</v>
      </c>
      <c r="R2121" s="96"/>
    </row>
    <row r="2122" spans="1:18" x14ac:dyDescent="0.25">
      <c r="A2122" s="84">
        <v>2116</v>
      </c>
      <c r="B2122" s="85">
        <v>463592</v>
      </c>
      <c r="C2122" s="86" t="s">
        <v>4094</v>
      </c>
      <c r="D2122" s="86" t="s">
        <v>801</v>
      </c>
      <c r="E2122" s="86" t="s">
        <v>4061</v>
      </c>
      <c r="F2122" s="86" t="s">
        <v>27</v>
      </c>
      <c r="G2122" s="86"/>
      <c r="H2122" s="87">
        <v>22</v>
      </c>
      <c r="I2122" s="87">
        <v>0</v>
      </c>
      <c r="J2122" s="87">
        <v>0</v>
      </c>
      <c r="K2122" s="87">
        <f t="shared" si="130"/>
        <v>6160000</v>
      </c>
      <c r="L2122" s="87">
        <v>0</v>
      </c>
      <c r="M2122" s="87">
        <v>0</v>
      </c>
      <c r="N2122" s="87">
        <v>0</v>
      </c>
      <c r="O2122" s="87">
        <f t="shared" si="131"/>
        <v>6160000</v>
      </c>
      <c r="P2122" s="97">
        <v>6160000</v>
      </c>
      <c r="Q2122" s="97">
        <f t="shared" si="132"/>
        <v>0</v>
      </c>
      <c r="R2122" s="96"/>
    </row>
    <row r="2123" spans="1:18" x14ac:dyDescent="0.25">
      <c r="A2123" s="84">
        <v>2117</v>
      </c>
      <c r="B2123" s="85">
        <v>463593</v>
      </c>
      <c r="C2123" s="86" t="s">
        <v>4095</v>
      </c>
      <c r="D2123" s="86" t="s">
        <v>303</v>
      </c>
      <c r="E2123" s="86" t="s">
        <v>4061</v>
      </c>
      <c r="F2123" s="86" t="s">
        <v>27</v>
      </c>
      <c r="G2123" s="86"/>
      <c r="H2123" s="87">
        <v>22</v>
      </c>
      <c r="I2123" s="87">
        <v>0</v>
      </c>
      <c r="J2123" s="87">
        <v>0</v>
      </c>
      <c r="K2123" s="87">
        <f t="shared" si="130"/>
        <v>6160000</v>
      </c>
      <c r="L2123" s="87">
        <v>0</v>
      </c>
      <c r="M2123" s="87">
        <v>0</v>
      </c>
      <c r="N2123" s="87">
        <v>0</v>
      </c>
      <c r="O2123" s="87">
        <f t="shared" si="131"/>
        <v>6160000</v>
      </c>
      <c r="P2123" s="97">
        <v>6160000</v>
      </c>
      <c r="Q2123" s="97">
        <f t="shared" si="132"/>
        <v>0</v>
      </c>
      <c r="R2123" s="96"/>
    </row>
    <row r="2124" spans="1:18" x14ac:dyDescent="0.25">
      <c r="A2124" s="84">
        <v>2118</v>
      </c>
      <c r="B2124" s="85">
        <v>463594</v>
      </c>
      <c r="C2124" s="86" t="s">
        <v>149</v>
      </c>
      <c r="D2124" s="86" t="s">
        <v>1428</v>
      </c>
      <c r="E2124" s="86" t="s">
        <v>4061</v>
      </c>
      <c r="F2124" s="86" t="s">
        <v>27</v>
      </c>
      <c r="G2124" s="86"/>
      <c r="H2124" s="87">
        <v>22</v>
      </c>
      <c r="I2124" s="87">
        <v>0</v>
      </c>
      <c r="J2124" s="87">
        <v>0</v>
      </c>
      <c r="K2124" s="87">
        <f t="shared" si="130"/>
        <v>6160000</v>
      </c>
      <c r="L2124" s="87">
        <v>0</v>
      </c>
      <c r="M2124" s="87">
        <v>0</v>
      </c>
      <c r="N2124" s="87">
        <v>0</v>
      </c>
      <c r="O2124" s="87">
        <f t="shared" si="131"/>
        <v>6160000</v>
      </c>
      <c r="P2124" s="97">
        <v>6160000</v>
      </c>
      <c r="Q2124" s="97">
        <f t="shared" si="132"/>
        <v>0</v>
      </c>
      <c r="R2124" s="96"/>
    </row>
    <row r="2125" spans="1:18" x14ac:dyDescent="0.25">
      <c r="A2125" s="84">
        <v>2119</v>
      </c>
      <c r="B2125" s="85">
        <v>463595</v>
      </c>
      <c r="C2125" s="86" t="s">
        <v>4059</v>
      </c>
      <c r="D2125" s="86" t="s">
        <v>75</v>
      </c>
      <c r="E2125" s="86" t="s">
        <v>4061</v>
      </c>
      <c r="F2125" s="86" t="s">
        <v>27</v>
      </c>
      <c r="G2125" s="86"/>
      <c r="H2125" s="87">
        <v>22</v>
      </c>
      <c r="I2125" s="87">
        <v>0</v>
      </c>
      <c r="J2125" s="87">
        <v>0</v>
      </c>
      <c r="K2125" s="87">
        <f t="shared" si="130"/>
        <v>6160000</v>
      </c>
      <c r="L2125" s="87">
        <v>0</v>
      </c>
      <c r="M2125" s="87">
        <v>0</v>
      </c>
      <c r="N2125" s="87">
        <v>0</v>
      </c>
      <c r="O2125" s="87">
        <f t="shared" si="131"/>
        <v>6160000</v>
      </c>
      <c r="P2125" s="97">
        <v>6160000</v>
      </c>
      <c r="Q2125" s="97">
        <f t="shared" si="132"/>
        <v>0</v>
      </c>
      <c r="R2125" s="96"/>
    </row>
    <row r="2126" spans="1:18" x14ac:dyDescent="0.25">
      <c r="A2126" s="84">
        <v>2120</v>
      </c>
      <c r="B2126" s="85">
        <v>463596</v>
      </c>
      <c r="C2126" s="86" t="s">
        <v>666</v>
      </c>
      <c r="D2126" s="86" t="s">
        <v>226</v>
      </c>
      <c r="E2126" s="86" t="s">
        <v>4061</v>
      </c>
      <c r="F2126" s="86" t="s">
        <v>27</v>
      </c>
      <c r="G2126" s="86"/>
      <c r="H2126" s="87">
        <v>22</v>
      </c>
      <c r="I2126" s="87">
        <v>0</v>
      </c>
      <c r="J2126" s="87">
        <v>0</v>
      </c>
      <c r="K2126" s="87">
        <f t="shared" si="130"/>
        <v>6160000</v>
      </c>
      <c r="L2126" s="87">
        <v>0</v>
      </c>
      <c r="M2126" s="87">
        <v>0</v>
      </c>
      <c r="N2126" s="87">
        <v>0</v>
      </c>
      <c r="O2126" s="87">
        <f t="shared" si="131"/>
        <v>6160000</v>
      </c>
      <c r="P2126" s="97">
        <v>0</v>
      </c>
      <c r="Q2126" s="97">
        <f t="shared" si="132"/>
        <v>6160000</v>
      </c>
      <c r="R2126" s="96"/>
    </row>
    <row r="2127" spans="1:18" x14ac:dyDescent="0.25">
      <c r="A2127" s="84">
        <v>2121</v>
      </c>
      <c r="B2127" s="85">
        <v>463597</v>
      </c>
      <c r="C2127" s="86" t="s">
        <v>4096</v>
      </c>
      <c r="D2127" s="86" t="s">
        <v>875</v>
      </c>
      <c r="E2127" s="86" t="s">
        <v>4061</v>
      </c>
      <c r="F2127" s="86" t="s">
        <v>27</v>
      </c>
      <c r="G2127" s="86"/>
      <c r="H2127" s="87">
        <v>22</v>
      </c>
      <c r="I2127" s="87">
        <v>0</v>
      </c>
      <c r="J2127" s="87">
        <v>0</v>
      </c>
      <c r="K2127" s="87">
        <f t="shared" si="130"/>
        <v>6160000</v>
      </c>
      <c r="L2127" s="87">
        <v>0</v>
      </c>
      <c r="M2127" s="87">
        <v>0</v>
      </c>
      <c r="N2127" s="87">
        <v>0</v>
      </c>
      <c r="O2127" s="87">
        <f t="shared" si="131"/>
        <v>6160000</v>
      </c>
      <c r="P2127" s="97">
        <v>6160000</v>
      </c>
      <c r="Q2127" s="97">
        <f t="shared" si="132"/>
        <v>0</v>
      </c>
      <c r="R2127" s="96"/>
    </row>
    <row r="2128" spans="1:18" x14ac:dyDescent="0.25">
      <c r="A2128" s="84">
        <v>2122</v>
      </c>
      <c r="B2128" s="85">
        <v>463598</v>
      </c>
      <c r="C2128" s="86" t="s">
        <v>3560</v>
      </c>
      <c r="D2128" s="86" t="s">
        <v>121</v>
      </c>
      <c r="E2128" s="86" t="s">
        <v>4061</v>
      </c>
      <c r="F2128" s="86" t="s">
        <v>27</v>
      </c>
      <c r="G2128" s="86"/>
      <c r="H2128" s="87">
        <v>22</v>
      </c>
      <c r="I2128" s="87">
        <v>0</v>
      </c>
      <c r="J2128" s="87">
        <v>0</v>
      </c>
      <c r="K2128" s="87">
        <f t="shared" si="130"/>
        <v>6160000</v>
      </c>
      <c r="L2128" s="87">
        <v>0</v>
      </c>
      <c r="M2128" s="87">
        <v>0</v>
      </c>
      <c r="N2128" s="87">
        <v>0</v>
      </c>
      <c r="O2128" s="87">
        <f t="shared" si="131"/>
        <v>6160000</v>
      </c>
      <c r="P2128" s="97">
        <v>6160000</v>
      </c>
      <c r="Q2128" s="97">
        <f t="shared" si="132"/>
        <v>0</v>
      </c>
      <c r="R2128" s="96"/>
    </row>
    <row r="2129" spans="1:18" s="109" customFormat="1" ht="14.4" x14ac:dyDescent="0.3">
      <c r="A2129" s="106"/>
      <c r="B2129" s="107"/>
      <c r="C2129" s="174" t="s">
        <v>33</v>
      </c>
      <c r="D2129" s="174"/>
      <c r="E2129" s="107"/>
      <c r="F2129" s="106"/>
      <c r="G2129" s="106"/>
      <c r="H2129" s="108">
        <f t="shared" ref="H2129:M2129" si="133">SUM(H7:H2128)</f>
        <v>43616</v>
      </c>
      <c r="I2129" s="108">
        <f t="shared" si="133"/>
        <v>0</v>
      </c>
      <c r="J2129" s="108">
        <f t="shared" si="133"/>
        <v>0</v>
      </c>
      <c r="K2129" s="108">
        <f>SUM(K7:K2128)</f>
        <v>15417180000</v>
      </c>
      <c r="L2129" s="108">
        <f t="shared" si="133"/>
        <v>0</v>
      </c>
      <c r="M2129" s="108">
        <f t="shared" si="133"/>
        <v>0</v>
      </c>
      <c r="N2129" s="108">
        <f>SUM(N7:N2128)</f>
        <v>561708000</v>
      </c>
      <c r="O2129" s="108">
        <f>SUM(O7:O2128)</f>
        <v>14855472000</v>
      </c>
      <c r="P2129" s="122">
        <v>13460341910</v>
      </c>
      <c r="Q2129" s="122">
        <f>SUM(Q7:Q2128)</f>
        <v>1395130090</v>
      </c>
      <c r="R2129" s="96"/>
    </row>
    <row r="2130" spans="1:18" s="112" customFormat="1" ht="24" customHeight="1" x14ac:dyDescent="0.25">
      <c r="A2130" s="109"/>
      <c r="B2130" s="110"/>
      <c r="C2130" s="109"/>
      <c r="D2130" s="109"/>
      <c r="E2130" s="110"/>
      <c r="F2130" s="110"/>
      <c r="G2130" s="110"/>
      <c r="H2130" s="111"/>
      <c r="I2130" s="109"/>
      <c r="J2130" s="109"/>
      <c r="L2130" s="113" t="s">
        <v>34</v>
      </c>
      <c r="M2130" s="113"/>
      <c r="O2130" s="113"/>
      <c r="P2130" s="114"/>
      <c r="Q2130" s="114"/>
      <c r="R2130" s="93"/>
    </row>
    <row r="2131" spans="1:18" ht="24" customHeight="1" x14ac:dyDescent="0.3">
      <c r="A2131" s="115" t="s">
        <v>35</v>
      </c>
      <c r="B2131" s="116"/>
      <c r="C2131" s="175" t="s">
        <v>36</v>
      </c>
      <c r="D2131" s="175"/>
      <c r="E2131" s="175"/>
      <c r="F2131" s="175" t="s">
        <v>3352</v>
      </c>
      <c r="G2131" s="175"/>
      <c r="H2131" s="175"/>
      <c r="I2131" s="175"/>
      <c r="J2131" s="89"/>
      <c r="K2131" s="175" t="s">
        <v>3353</v>
      </c>
      <c r="L2131" s="175"/>
      <c r="M2131" s="175"/>
      <c r="N2131" s="176" t="s">
        <v>39</v>
      </c>
      <c r="O2131" s="176"/>
      <c r="P2131" s="114"/>
      <c r="Q2131" s="114"/>
    </row>
    <row r="2132" spans="1:18" x14ac:dyDescent="0.25">
      <c r="A2132" s="117"/>
      <c r="B2132" s="117"/>
      <c r="E2132" s="117"/>
      <c r="F2132" s="117"/>
      <c r="G2132" s="117"/>
      <c r="P2132" s="114"/>
      <c r="Q2132" s="114"/>
    </row>
    <row r="2138" spans="1:18" s="119" customFormat="1" x14ac:dyDescent="0.25">
      <c r="H2138" s="120"/>
      <c r="I2138" s="120"/>
      <c r="J2138" s="120"/>
      <c r="K2138" s="120"/>
      <c r="L2138" s="120"/>
      <c r="M2138" s="120"/>
      <c r="N2138" s="120"/>
      <c r="O2138" s="120"/>
      <c r="P2138" s="120"/>
      <c r="Q2138" s="120"/>
      <c r="R2138" s="121"/>
    </row>
  </sheetData>
  <autoFilter ref="A6:R2131">
    <filterColumn colId="2" showButton="0"/>
  </autoFilter>
  <mergeCells count="23">
    <mergeCell ref="Q5:Q6"/>
    <mergeCell ref="R5:R6"/>
    <mergeCell ref="C2129:D2129"/>
    <mergeCell ref="C2131:E2131"/>
    <mergeCell ref="F2131:I2131"/>
    <mergeCell ref="K2131:M2131"/>
    <mergeCell ref="N2131:O2131"/>
    <mergeCell ref="G5:G6"/>
    <mergeCell ref="H5:J5"/>
    <mergeCell ref="K5:M5"/>
    <mergeCell ref="N5:N6"/>
    <mergeCell ref="O5:O6"/>
    <mergeCell ref="P5:P6"/>
    <mergeCell ref="A1:C1"/>
    <mergeCell ref="J1:O1"/>
    <mergeCell ref="J2:O2"/>
    <mergeCell ref="A3:O3"/>
    <mergeCell ref="A4:O4"/>
    <mergeCell ref="A5:A6"/>
    <mergeCell ref="B5:B6"/>
    <mergeCell ref="C5:D6"/>
    <mergeCell ref="E5:E6"/>
    <mergeCell ref="F5:F6"/>
  </mergeCells>
  <pageMargins left="0.33" right="0.33" top="0.51" bottom="0.18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K39</vt:lpstr>
      <vt:lpstr>K41</vt:lpstr>
      <vt:lpstr>K42</vt:lpstr>
      <vt:lpstr>K43</vt:lpstr>
      <vt:lpstr>K44</vt:lpstr>
      <vt:lpstr>K45</vt:lpstr>
      <vt:lpstr>K46</vt:lpstr>
      <vt:lpstr>'K43'!Print_Titles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Mai</dc:creator>
  <cp:lastModifiedBy>Ms. Mai</cp:lastModifiedBy>
  <dcterms:created xsi:type="dcterms:W3CDTF">2022-07-07T07:37:14Z</dcterms:created>
  <dcterms:modified xsi:type="dcterms:W3CDTF">2022-07-11T09:48:30Z</dcterms:modified>
</cp:coreProperties>
</file>